
<file path=[Content_Types].xml><?xml version="1.0" encoding="utf-8"?>
<Types xmlns="http://schemas.openxmlformats.org/package/2006/content-types"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slicers/slicer2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14.xml" ContentType="application/vnd.openxmlformats-officedocument.drawing+xml"/>
  <Override PartName="/xl/slicers/slicer5.xml" ContentType="application/vnd.ms-excel.slicer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tables/table2.xml" ContentType="application/vnd.openxmlformats-officedocument.spreadsheetml.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drawings/drawing16.xml" ContentType="application/vnd.openxmlformats-officedocument.drawing+xml"/>
  <Override PartName="/xl/slicers/slicer6.xml" ContentType="application/vnd.ms-excel.slicer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drawings/drawing17.xml" ContentType="application/vnd.openxmlformats-officedocument.drawing+xml"/>
  <Override PartName="/xl/slicers/slicer7.xml" ContentType="application/vnd.ms-excel.slicer+xml"/>
  <Override PartName="/xl/drawings/drawing18.xml" ContentType="application/vnd.openxmlformats-officedocument.drawing+xml"/>
  <Override PartName="/xl/slicers/slicer8.xml" ContentType="application/vnd.ms-excel.slicer+xml"/>
  <Override PartName="/xl/drawings/drawing19.xml" ContentType="application/vnd.openxmlformats-officedocument.drawing+xml"/>
  <Override PartName="/xl/slicers/slicer9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slicers/slicer10.xml" ContentType="application/vnd.ms-excel.slicer+xml"/>
  <Override PartName="/xl/drawings/drawing24.xml" ContentType="application/vnd.openxmlformats-officedocument.drawing+xml"/>
  <Override PartName="/xl/slicers/slicer11.xml" ContentType="application/vnd.ms-excel.slicer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6.xml" ContentType="application/vnd.openxmlformats-officedocument.drawingml.chartshapes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drawings/drawing27.xml" ContentType="application/vnd.openxmlformats-officedocument.drawing+xml"/>
  <Override PartName="/xl/slicers/slicer12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slicers/slicer13.xml" ContentType="application/vnd.ms-excel.slicer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ohan\OneDrive\Statistikk\Melk\2022\Leveranse landet 2013_2022\"/>
    </mc:Choice>
  </mc:AlternateContent>
  <xr:revisionPtr revIDLastSave="0" documentId="13_ncr:1_{C2D8E276-3857-41E6-B6A2-F82E4A32F2B1}" xr6:coauthVersionLast="47" xr6:coauthVersionMax="47" xr10:uidLastSave="{00000000-0000-0000-0000-000000000000}"/>
  <workbookProtection workbookAlgorithmName="SHA-512" workbookHashValue="lUwd6h/aIS5EjSeTqR1DoJYO0Ud4Zo/DO1ax7clrL3kb20tja4SIM2kAJEAlbY0+1i0zbpHaCYeTA9ezfy8j5w==" workbookSaltValue="S4FMtYxK0s3D0yNI2bU8lg==" workbookSpinCount="100000" lockStructure="1"/>
  <bookViews>
    <workbookView xWindow="-120" yWindow="-120" windowWidth="38640" windowHeight="21120" firstSheet="2" activeTab="3" xr2:uid="{63C9BE01-4243-4EF8-8E74-6751DE65FAB2}"/>
  </bookViews>
  <sheets>
    <sheet name="Komm_kladd" sheetId="4" state="hidden" r:id="rId1"/>
    <sheet name="Bas_endr" sheetId="32" state="hidden" r:id="rId2"/>
    <sheet name="Om talla" sheetId="29" r:id="rId3"/>
    <sheet name="Landet" sheetId="11" r:id="rId4"/>
    <sheet name="Fylke" sheetId="12" r:id="rId5"/>
    <sheet name="Fylke_frekv." sheetId="22" r:id="rId6"/>
    <sheet name="Foretak kom." sheetId="24" r:id="rId7"/>
    <sheet name="Lev. kom." sheetId="13" r:id="rId8"/>
    <sheet name="P-enkelt kom" sheetId="30" state="hidden" r:id="rId9"/>
    <sheet name="P_ant_foretak" sheetId="23" state="hidden" r:id="rId10"/>
    <sheet name="P_fylk_rang" sheetId="2" state="hidden" r:id="rId11"/>
    <sheet name="P_T_landet" sheetId="5" state="hidden" r:id="rId12"/>
    <sheet name="P_endr_bruk" sheetId="18" state="hidden" r:id="rId13"/>
    <sheet name="P_størst_k" sheetId="6" state="hidden" r:id="rId14"/>
    <sheet name="T_største lev" sheetId="7" state="hidden" r:id="rId15"/>
    <sheet name="Base_gruppe" sheetId="16" state="hidden" r:id="rId16"/>
    <sheet name="P_fylke_frekv" sheetId="17" state="hidden" r:id="rId17"/>
    <sheet name="P_lev_utv" sheetId="25" state="hidden" r:id="rId18"/>
    <sheet name="P_Foretak utv" sheetId="26" state="hidden" r:id="rId19"/>
    <sheet name="Utv. kom." sheetId="27" r:id="rId20"/>
    <sheet name="Enk. kom." sheetId="31" r:id="rId21"/>
    <sheet name="Enk. foretak" sheetId="20" state="hidden" r:id="rId22"/>
    <sheet name="Endr. kommuner" sheetId="34" r:id="rId23"/>
    <sheet name="P Endr kom." sheetId="33" state="hidden" r:id="rId24"/>
    <sheet name="grafikk" sheetId="35" state="hidden" r:id="rId25"/>
    <sheet name="Endr._leveranse" sheetId="19" state="hidden" r:id="rId26"/>
    <sheet name="Melkekom_2021" sheetId="3" state="hidden" r:id="rId27"/>
  </sheets>
  <definedNames>
    <definedName name="Slicer_fylke">#N/A</definedName>
    <definedName name="Slicer_fylke1">#N/A</definedName>
    <definedName name="Slicer_Fylke2">#N/A</definedName>
    <definedName name="Slicer_fylke3">#N/A</definedName>
    <definedName name="Slicer_fylke4">#N/A</definedName>
    <definedName name="Slicer_fylke5">#N/A</definedName>
    <definedName name="Slicer_fylke6">#N/A</definedName>
    <definedName name="Slicer_kommune">#N/A</definedName>
    <definedName name="Slicer_kommune1">#N/A</definedName>
    <definedName name="Slicer_kommune2">#N/A</definedName>
    <definedName name="Slicer_aar">#N/A</definedName>
    <definedName name="Slicer_aar1">#N/A</definedName>
    <definedName name="Slicer_aar11">#N/A</definedName>
    <definedName name="Slicer_aar2">#N/A</definedName>
    <definedName name="Slicer_aar3">#N/A</definedName>
  </definedNames>
  <calcPr calcId="191029"/>
  <pivotCaches>
    <pivotCache cacheId="988" r:id="rId28"/>
    <pivotCache cacheId="989" r:id="rId29"/>
    <pivotCache cacheId="990" r:id="rId30"/>
    <pivotCache cacheId="991" r:id="rId31"/>
    <pivotCache cacheId="992" r:id="rId32"/>
    <pivotCache cacheId="993" r:id="rId33"/>
    <pivotCache cacheId="994" r:id="rId34"/>
    <pivotCache cacheId="995" r:id="rId35"/>
    <pivotCache cacheId="996" r:id="rId36"/>
    <pivotCache cacheId="997" r:id="rId37"/>
    <pivotCache cacheId="998" r:id="rId38"/>
    <pivotCache cacheId="999" r:id="rId39"/>
    <pivotCache cacheId="1000" r:id="rId40"/>
    <pivotCache cacheId="1001" r:id="rId41"/>
    <pivotCache cacheId="1002" r:id="rId42"/>
    <pivotCache cacheId="1003" r:id="rId43"/>
    <pivotCache cacheId="1004" r:id="rId44"/>
    <pivotCache cacheId="1005" r:id="rId45"/>
    <pivotCache cacheId="1006" r:id="rId46"/>
    <pivotCache cacheId="1007" r:id="rId47"/>
    <pivotCache cacheId="1008" r:id="rId48"/>
    <pivotCache cacheId="1009" r:id="rId49"/>
    <pivotCache cacheId="1010" r:id="rId50"/>
    <pivotCache cacheId="1011" r:id="rId51"/>
    <pivotCache cacheId="1012" r:id="rId52"/>
    <pivotCache cacheId="1013" r:id="rId53"/>
    <pivotCache cacheId="1014" r:id="rId54"/>
    <pivotCache cacheId="1015" r:id="rId55"/>
    <pivotCache cacheId="1016" r:id="rId56"/>
    <pivotCache cacheId="1017" r:id="rId57"/>
    <pivotCache cacheId="1018" r:id="rId58"/>
    <pivotCache cacheId="1019" r:id="rId59"/>
    <pivotCache cacheId="1020" r:id="rId60"/>
    <pivotCache cacheId="1021" r:id="rId61"/>
    <pivotCache cacheId="1022" r:id="rId62"/>
    <pivotCache cacheId="1023" r:id="rId63"/>
    <pivotCache cacheId="1024" r:id="rId64"/>
    <pivotCache cacheId="1025" r:id="rId65"/>
    <pivotCache cacheId="1026" r:id="rId66"/>
    <pivotCache cacheId="1027" r:id="rId67"/>
    <pivotCache cacheId="1028" r:id="rId68"/>
    <pivotCache cacheId="1029" r:id="rId69"/>
    <pivotCache cacheId="1030" r:id="rId70"/>
    <pivotCache cacheId="1031" r:id="rId71"/>
    <pivotCache cacheId="1032" r:id="rId72"/>
  </pivotCaches>
  <extLst>
    <ext xmlns:x14="http://schemas.microsoft.com/office/spreadsheetml/2009/9/main" uri="{876F7934-8845-4945-9796-88D515C7AA90}">
      <x14:pivotCaches>
        <pivotCache cacheId="1033" r:id="rId73"/>
        <pivotCache cacheId="1034" r:id="rId74"/>
        <pivotCache cacheId="1035" r:id="rId75"/>
        <pivotCache cacheId="1036" r:id="rId76"/>
        <pivotCache cacheId="1037" r:id="rId77"/>
        <pivotCache cacheId="1038" r:id="rId78"/>
      </x14:pivotCaches>
    </ext>
    <ext xmlns:x14="http://schemas.microsoft.com/office/spreadsheetml/2009/9/main" uri="{BBE1A952-AA13-448e-AADC-164F8A28A991}">
      <x14:slicerCaches>
        <x14:slicerCache r:id="rId79"/>
        <x14:slicerCache r:id="rId80"/>
        <x14:slicerCache r:id="rId81"/>
        <x14:slicerCache r:id="rId82"/>
        <x14:slicerCache r:id="rId83"/>
        <x14:slicerCache r:id="rId84"/>
        <x14:slicerCache r:id="rId85"/>
        <x14:slicerCache r:id="rId86"/>
        <x14:slicerCache r:id="rId87"/>
        <x14:slicerCache r:id="rId88"/>
        <x14:slicerCache r:id="rId89"/>
        <x14:slicerCache r:id="rId90"/>
        <x14:slicerCache r:id="rId91"/>
        <x14:slicerCache r:id="rId92"/>
        <x14:slicerCache r:id="rId9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lkeleveranser_bcbef23c-8a77-4471-ad1e-47544882a8f1" name="Melkeleveranser" connection="Spørring - Melkeleveranser"/>
          <x15:modelTable id="T_kommune_b3bdc727-da00-4288-9e14-431ba5119e5d" name="T_kommune" connection="Spørring - T_kommune"/>
          <x15:modelTable id="Tab_endring_8e70ffba-dda5-4db1-9055-396b3fe414e6" name="Tab_endring" connection="Spørring - Tab_endring"/>
        </x15:modelTables>
        <x15:modelRelationships>
          <x15:modelRelationship fromTable="Melkeleveranser" fromColumn="komnr" toTable="T_kommune" toColumn="melkekom_2013_2021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" i="34" l="1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113" i="34"/>
  <c r="F114" i="34"/>
  <c r="F115" i="34"/>
  <c r="F116" i="34"/>
  <c r="F117" i="34"/>
  <c r="F118" i="34"/>
  <c r="F119" i="34"/>
  <c r="F120" i="34"/>
  <c r="F121" i="34"/>
  <c r="F122" i="34"/>
  <c r="F123" i="34"/>
  <c r="F124" i="34"/>
  <c r="F125" i="34"/>
  <c r="F126" i="34"/>
  <c r="F127" i="34"/>
  <c r="F128" i="34"/>
  <c r="F129" i="34"/>
  <c r="F130" i="34"/>
  <c r="F131" i="34"/>
  <c r="F132" i="34"/>
  <c r="F133" i="34"/>
  <c r="F134" i="34"/>
  <c r="F135" i="34"/>
  <c r="F136" i="34"/>
  <c r="F137" i="34"/>
  <c r="F138" i="34"/>
  <c r="F139" i="34"/>
  <c r="F140" i="34"/>
  <c r="F141" i="34"/>
  <c r="F142" i="34"/>
  <c r="F143" i="34"/>
  <c r="F144" i="34"/>
  <c r="F145" i="34"/>
  <c r="F146" i="34"/>
  <c r="F147" i="34"/>
  <c r="F148" i="34"/>
  <c r="F149" i="34"/>
  <c r="F150" i="34"/>
  <c r="F151" i="34"/>
  <c r="F152" i="34"/>
  <c r="F153" i="34"/>
  <c r="F154" i="34"/>
  <c r="F155" i="34"/>
  <c r="F156" i="34"/>
  <c r="F157" i="34"/>
  <c r="F158" i="34"/>
  <c r="F159" i="34"/>
  <c r="F160" i="34"/>
  <c r="F161" i="34"/>
  <c r="F162" i="34"/>
  <c r="F163" i="34"/>
  <c r="F164" i="34"/>
  <c r="F165" i="34"/>
  <c r="F166" i="34"/>
  <c r="F167" i="34"/>
  <c r="F168" i="34"/>
  <c r="F169" i="34"/>
  <c r="F170" i="34"/>
  <c r="F171" i="34"/>
  <c r="F172" i="34"/>
  <c r="F173" i="34"/>
  <c r="F174" i="34"/>
  <c r="F175" i="34"/>
  <c r="F176" i="34"/>
  <c r="F177" i="34"/>
  <c r="F178" i="34"/>
  <c r="F179" i="34"/>
  <c r="F180" i="34"/>
  <c r="F181" i="34"/>
  <c r="F182" i="34"/>
  <c r="F183" i="34"/>
  <c r="F184" i="34"/>
  <c r="F185" i="34"/>
  <c r="F186" i="34"/>
  <c r="F187" i="34"/>
  <c r="F188" i="34"/>
  <c r="F189" i="34"/>
  <c r="F190" i="34"/>
  <c r="F191" i="34"/>
  <c r="F192" i="34"/>
  <c r="F193" i="34"/>
  <c r="F194" i="34"/>
  <c r="F195" i="34"/>
  <c r="F196" i="34"/>
  <c r="F197" i="34"/>
  <c r="F198" i="34"/>
  <c r="F199" i="34"/>
  <c r="F200" i="34"/>
  <c r="F201" i="34"/>
  <c r="F202" i="34"/>
  <c r="F203" i="34"/>
  <c r="F204" i="34"/>
  <c r="F205" i="34"/>
  <c r="F206" i="34"/>
  <c r="F207" i="34"/>
  <c r="F208" i="34"/>
  <c r="F209" i="34"/>
  <c r="F210" i="34"/>
  <c r="F211" i="34"/>
  <c r="F212" i="34"/>
  <c r="F213" i="34"/>
  <c r="F214" i="34"/>
  <c r="F215" i="34"/>
  <c r="F216" i="34"/>
  <c r="F217" i="34"/>
  <c r="F218" i="34"/>
  <c r="F219" i="34"/>
  <c r="F220" i="34"/>
  <c r="F221" i="34"/>
  <c r="F222" i="34"/>
  <c r="F223" i="34"/>
  <c r="F224" i="34"/>
  <c r="F225" i="34"/>
  <c r="F226" i="34"/>
  <c r="F227" i="34"/>
  <c r="F228" i="34"/>
  <c r="F229" i="34"/>
  <c r="F230" i="34"/>
  <c r="F231" i="34"/>
  <c r="F232" i="34"/>
  <c r="F233" i="34"/>
  <c r="F234" i="34"/>
  <c r="F235" i="34"/>
  <c r="F236" i="34"/>
  <c r="F237" i="34"/>
  <c r="F238" i="34"/>
  <c r="F239" i="34"/>
  <c r="F240" i="34"/>
  <c r="F241" i="34"/>
  <c r="F242" i="34"/>
  <c r="F243" i="34"/>
  <c r="F244" i="34"/>
  <c r="F245" i="34"/>
  <c r="F246" i="34"/>
  <c r="F247" i="34"/>
  <c r="F248" i="34"/>
  <c r="F249" i="34"/>
  <c r="F250" i="34"/>
  <c r="F251" i="34"/>
  <c r="F252" i="34"/>
  <c r="F253" i="34"/>
  <c r="F254" i="34"/>
  <c r="F255" i="34"/>
  <c r="F256" i="34"/>
  <c r="F257" i="34"/>
  <c r="F258" i="34"/>
  <c r="F259" i="34"/>
  <c r="F260" i="34"/>
  <c r="F261" i="34"/>
  <c r="F262" i="34"/>
  <c r="F263" i="34"/>
  <c r="F264" i="34"/>
  <c r="F265" i="34"/>
  <c r="F266" i="34"/>
  <c r="F267" i="34"/>
  <c r="F268" i="34"/>
  <c r="F269" i="34"/>
  <c r="F270" i="34"/>
  <c r="F271" i="34"/>
  <c r="F272" i="34"/>
  <c r="F273" i="34"/>
  <c r="F274" i="34"/>
  <c r="F275" i="34"/>
  <c r="F276" i="34"/>
  <c r="F277" i="34"/>
  <c r="F278" i="34"/>
  <c r="F279" i="34"/>
  <c r="F280" i="34"/>
  <c r="F281" i="34"/>
  <c r="F282" i="34"/>
  <c r="F283" i="34"/>
  <c r="F284" i="34"/>
  <c r="F285" i="34"/>
  <c r="F286" i="34"/>
  <c r="F287" i="34"/>
  <c r="F288" i="34"/>
  <c r="F289" i="34"/>
  <c r="F290" i="34"/>
  <c r="F291" i="34"/>
  <c r="F292" i="34"/>
  <c r="F293" i="34"/>
  <c r="F294" i="34"/>
  <c r="F295" i="34"/>
  <c r="F296" i="34"/>
  <c r="F297" i="34"/>
  <c r="F298" i="34"/>
  <c r="F299" i="34"/>
  <c r="F300" i="34"/>
  <c r="F301" i="34"/>
  <c r="F302" i="34"/>
  <c r="F303" i="34"/>
  <c r="F304" i="34"/>
  <c r="F305" i="34"/>
  <c r="F306" i="34"/>
  <c r="F307" i="34"/>
  <c r="F308" i="34"/>
  <c r="F309" i="34"/>
  <c r="F310" i="34"/>
  <c r="F311" i="34"/>
  <c r="F312" i="34"/>
  <c r="F313" i="34"/>
  <c r="F314" i="34"/>
  <c r="F315" i="34"/>
  <c r="F316" i="34"/>
  <c r="F317" i="34"/>
  <c r="F318" i="34"/>
  <c r="F319" i="34"/>
  <c r="F320" i="34"/>
  <c r="F321" i="34"/>
  <c r="F322" i="34"/>
  <c r="F323" i="34"/>
  <c r="F324" i="34"/>
  <c r="F325" i="34"/>
  <c r="F326" i="34"/>
  <c r="F327" i="34"/>
  <c r="F328" i="34"/>
  <c r="F329" i="34"/>
  <c r="F330" i="34"/>
  <c r="F331" i="34"/>
  <c r="F332" i="34"/>
  <c r="F333" i="34"/>
  <c r="F334" i="34"/>
  <c r="B40" i="34"/>
  <c r="C40" i="34"/>
  <c r="D40" i="34"/>
  <c r="E40" i="34"/>
  <c r="B41" i="34"/>
  <c r="C41" i="34"/>
  <c r="D41" i="34"/>
  <c r="E41" i="34"/>
  <c r="B42" i="34"/>
  <c r="C42" i="34"/>
  <c r="D42" i="34"/>
  <c r="E42" i="34"/>
  <c r="B43" i="34"/>
  <c r="C43" i="34"/>
  <c r="D43" i="34"/>
  <c r="E43" i="34"/>
  <c r="B44" i="34"/>
  <c r="C44" i="34"/>
  <c r="D44" i="34"/>
  <c r="E44" i="34"/>
  <c r="B45" i="34"/>
  <c r="C45" i="34"/>
  <c r="D45" i="34"/>
  <c r="E45" i="34"/>
  <c r="B46" i="34"/>
  <c r="C46" i="34"/>
  <c r="D46" i="34"/>
  <c r="E46" i="34"/>
  <c r="B47" i="34"/>
  <c r="C47" i="34"/>
  <c r="D47" i="34"/>
  <c r="E47" i="34"/>
  <c r="B48" i="34"/>
  <c r="C48" i="34"/>
  <c r="D48" i="34"/>
  <c r="E48" i="34"/>
  <c r="B49" i="34"/>
  <c r="C49" i="34"/>
  <c r="D49" i="34"/>
  <c r="E49" i="34"/>
  <c r="B50" i="34"/>
  <c r="C50" i="34"/>
  <c r="D50" i="34"/>
  <c r="E50" i="34"/>
  <c r="B51" i="34"/>
  <c r="C51" i="34"/>
  <c r="D51" i="34"/>
  <c r="E51" i="34"/>
  <c r="B52" i="34"/>
  <c r="C52" i="34"/>
  <c r="D52" i="34"/>
  <c r="E52" i="34"/>
  <c r="B53" i="34"/>
  <c r="C53" i="34"/>
  <c r="D53" i="34"/>
  <c r="E53" i="34"/>
  <c r="B54" i="34"/>
  <c r="C54" i="34"/>
  <c r="D54" i="34"/>
  <c r="E54" i="34"/>
  <c r="B55" i="34"/>
  <c r="C55" i="34"/>
  <c r="D55" i="34"/>
  <c r="E55" i="34"/>
  <c r="B56" i="34"/>
  <c r="C56" i="34"/>
  <c r="D56" i="34"/>
  <c r="E56" i="34"/>
  <c r="B57" i="34"/>
  <c r="C57" i="34"/>
  <c r="D57" i="34"/>
  <c r="E57" i="34"/>
  <c r="B58" i="34"/>
  <c r="C58" i="34"/>
  <c r="D58" i="34"/>
  <c r="E58" i="34"/>
  <c r="B59" i="34"/>
  <c r="C59" i="34"/>
  <c r="D59" i="34"/>
  <c r="E59" i="34"/>
  <c r="B60" i="34"/>
  <c r="C60" i="34"/>
  <c r="D60" i="34"/>
  <c r="E60" i="34"/>
  <c r="B61" i="34"/>
  <c r="C61" i="34"/>
  <c r="D61" i="34"/>
  <c r="E61" i="34"/>
  <c r="B62" i="34"/>
  <c r="C62" i="34"/>
  <c r="D62" i="34"/>
  <c r="E62" i="34"/>
  <c r="B63" i="34"/>
  <c r="C63" i="34"/>
  <c r="D63" i="34"/>
  <c r="E63" i="34"/>
  <c r="B64" i="34"/>
  <c r="C64" i="34"/>
  <c r="D64" i="34"/>
  <c r="E64" i="34"/>
  <c r="B65" i="34"/>
  <c r="C65" i="34"/>
  <c r="D65" i="34"/>
  <c r="E65" i="34"/>
  <c r="B66" i="34"/>
  <c r="C66" i="34"/>
  <c r="D66" i="34"/>
  <c r="E66" i="34"/>
  <c r="B67" i="34"/>
  <c r="C67" i="34"/>
  <c r="D67" i="34"/>
  <c r="E67" i="34"/>
  <c r="B68" i="34"/>
  <c r="C68" i="34"/>
  <c r="D68" i="34"/>
  <c r="E68" i="34"/>
  <c r="B69" i="34"/>
  <c r="C69" i="34"/>
  <c r="D69" i="34"/>
  <c r="E69" i="34"/>
  <c r="B70" i="34"/>
  <c r="C70" i="34"/>
  <c r="D70" i="34"/>
  <c r="E70" i="34"/>
  <c r="B71" i="34"/>
  <c r="C71" i="34"/>
  <c r="D71" i="34"/>
  <c r="E71" i="34"/>
  <c r="B72" i="34"/>
  <c r="C72" i="34"/>
  <c r="D72" i="34"/>
  <c r="E72" i="34"/>
  <c r="B73" i="34"/>
  <c r="C73" i="34"/>
  <c r="D73" i="34"/>
  <c r="E73" i="34"/>
  <c r="B74" i="34"/>
  <c r="C74" i="34"/>
  <c r="D74" i="34"/>
  <c r="E74" i="34"/>
  <c r="B75" i="34"/>
  <c r="C75" i="34"/>
  <c r="D75" i="34"/>
  <c r="E75" i="34"/>
  <c r="B76" i="34"/>
  <c r="C76" i="34"/>
  <c r="D76" i="34"/>
  <c r="E76" i="34"/>
  <c r="B77" i="34"/>
  <c r="C77" i="34"/>
  <c r="D77" i="34"/>
  <c r="E77" i="34"/>
  <c r="B78" i="34"/>
  <c r="C78" i="34"/>
  <c r="D78" i="34"/>
  <c r="E78" i="34"/>
  <c r="B79" i="34"/>
  <c r="C79" i="34"/>
  <c r="D79" i="34"/>
  <c r="E79" i="34"/>
  <c r="B80" i="34"/>
  <c r="C80" i="34"/>
  <c r="D80" i="34"/>
  <c r="E80" i="34"/>
  <c r="B81" i="34"/>
  <c r="C81" i="34"/>
  <c r="D81" i="34"/>
  <c r="E81" i="34"/>
  <c r="B82" i="34"/>
  <c r="C82" i="34"/>
  <c r="D82" i="34"/>
  <c r="E82" i="34"/>
  <c r="B83" i="34"/>
  <c r="C83" i="34"/>
  <c r="D83" i="34"/>
  <c r="E83" i="34"/>
  <c r="B84" i="34"/>
  <c r="C84" i="34"/>
  <c r="D84" i="34"/>
  <c r="E84" i="34"/>
  <c r="B85" i="34"/>
  <c r="C85" i="34"/>
  <c r="D85" i="34"/>
  <c r="E85" i="34"/>
  <c r="B86" i="34"/>
  <c r="C86" i="34"/>
  <c r="D86" i="34"/>
  <c r="E86" i="34"/>
  <c r="B87" i="34"/>
  <c r="C87" i="34"/>
  <c r="D87" i="34"/>
  <c r="E87" i="34"/>
  <c r="B88" i="34"/>
  <c r="C88" i="34"/>
  <c r="D88" i="34"/>
  <c r="E88" i="34"/>
  <c r="B89" i="34"/>
  <c r="C89" i="34"/>
  <c r="D89" i="34"/>
  <c r="E89" i="34"/>
  <c r="B90" i="34"/>
  <c r="C90" i="34"/>
  <c r="D90" i="34"/>
  <c r="E90" i="34"/>
  <c r="B91" i="34"/>
  <c r="C91" i="34"/>
  <c r="D91" i="34"/>
  <c r="E91" i="34"/>
  <c r="B92" i="34"/>
  <c r="C92" i="34"/>
  <c r="D92" i="34"/>
  <c r="E92" i="34"/>
  <c r="B93" i="34"/>
  <c r="C93" i="34"/>
  <c r="D93" i="34"/>
  <c r="E93" i="34"/>
  <c r="B94" i="34"/>
  <c r="C94" i="34"/>
  <c r="D94" i="34"/>
  <c r="E94" i="34"/>
  <c r="B95" i="34"/>
  <c r="C95" i="34"/>
  <c r="D95" i="34"/>
  <c r="E95" i="34"/>
  <c r="B96" i="34"/>
  <c r="C96" i="34"/>
  <c r="D96" i="34"/>
  <c r="E96" i="34"/>
  <c r="B97" i="34"/>
  <c r="C97" i="34"/>
  <c r="D97" i="34"/>
  <c r="E97" i="34"/>
  <c r="B98" i="34"/>
  <c r="C98" i="34"/>
  <c r="D98" i="34"/>
  <c r="E98" i="34"/>
  <c r="B99" i="34"/>
  <c r="C99" i="34"/>
  <c r="D99" i="34"/>
  <c r="E99" i="34"/>
  <c r="B100" i="34"/>
  <c r="C100" i="34"/>
  <c r="D100" i="34"/>
  <c r="E100" i="34"/>
  <c r="B101" i="34"/>
  <c r="C101" i="34"/>
  <c r="D101" i="34"/>
  <c r="E101" i="34"/>
  <c r="B102" i="34"/>
  <c r="C102" i="34"/>
  <c r="D102" i="34"/>
  <c r="E102" i="34"/>
  <c r="B103" i="34"/>
  <c r="C103" i="34"/>
  <c r="D103" i="34"/>
  <c r="E103" i="34"/>
  <c r="B104" i="34"/>
  <c r="C104" i="34"/>
  <c r="D104" i="34"/>
  <c r="E104" i="34"/>
  <c r="B105" i="34"/>
  <c r="C105" i="34"/>
  <c r="D105" i="34"/>
  <c r="E105" i="34"/>
  <c r="B106" i="34"/>
  <c r="C106" i="34"/>
  <c r="D106" i="34"/>
  <c r="E106" i="34"/>
  <c r="B107" i="34"/>
  <c r="C107" i="34"/>
  <c r="D107" i="34"/>
  <c r="E107" i="34"/>
  <c r="B108" i="34"/>
  <c r="C108" i="34"/>
  <c r="D108" i="34"/>
  <c r="E108" i="34"/>
  <c r="B109" i="34"/>
  <c r="C109" i="34"/>
  <c r="D109" i="34"/>
  <c r="E109" i="34"/>
  <c r="B110" i="34"/>
  <c r="C110" i="34"/>
  <c r="D110" i="34"/>
  <c r="E110" i="34"/>
  <c r="B111" i="34"/>
  <c r="C111" i="34"/>
  <c r="D111" i="34"/>
  <c r="E111" i="34"/>
  <c r="B112" i="34"/>
  <c r="C112" i="34"/>
  <c r="D112" i="34"/>
  <c r="E112" i="34"/>
  <c r="B113" i="34"/>
  <c r="C113" i="34"/>
  <c r="D113" i="34"/>
  <c r="E113" i="34"/>
  <c r="B114" i="34"/>
  <c r="C114" i="34"/>
  <c r="D114" i="34"/>
  <c r="E114" i="34"/>
  <c r="B115" i="34"/>
  <c r="C115" i="34"/>
  <c r="D115" i="34"/>
  <c r="E115" i="34"/>
  <c r="B116" i="34"/>
  <c r="C116" i="34"/>
  <c r="D116" i="34"/>
  <c r="E116" i="34"/>
  <c r="B117" i="34"/>
  <c r="C117" i="34"/>
  <c r="D117" i="34"/>
  <c r="E117" i="34"/>
  <c r="B118" i="34"/>
  <c r="C118" i="34"/>
  <c r="D118" i="34"/>
  <c r="E118" i="34"/>
  <c r="B119" i="34"/>
  <c r="C119" i="34"/>
  <c r="D119" i="34"/>
  <c r="E119" i="34"/>
  <c r="B120" i="34"/>
  <c r="C120" i="34"/>
  <c r="D120" i="34"/>
  <c r="E120" i="34"/>
  <c r="B121" i="34"/>
  <c r="C121" i="34"/>
  <c r="D121" i="34"/>
  <c r="E121" i="34"/>
  <c r="B122" i="34"/>
  <c r="C122" i="34"/>
  <c r="D122" i="34"/>
  <c r="E122" i="34"/>
  <c r="B123" i="34"/>
  <c r="C123" i="34"/>
  <c r="D123" i="34"/>
  <c r="E123" i="34"/>
  <c r="B124" i="34"/>
  <c r="C124" i="34"/>
  <c r="D124" i="34"/>
  <c r="E124" i="34"/>
  <c r="B125" i="34"/>
  <c r="C125" i="34"/>
  <c r="D125" i="34"/>
  <c r="E125" i="34"/>
  <c r="B126" i="34"/>
  <c r="C126" i="34"/>
  <c r="D126" i="34"/>
  <c r="E126" i="34"/>
  <c r="B127" i="34"/>
  <c r="C127" i="34"/>
  <c r="D127" i="34"/>
  <c r="E127" i="34"/>
  <c r="B128" i="34"/>
  <c r="C128" i="34"/>
  <c r="D128" i="34"/>
  <c r="E128" i="34"/>
  <c r="B129" i="34"/>
  <c r="C129" i="34"/>
  <c r="D129" i="34"/>
  <c r="E129" i="34"/>
  <c r="B130" i="34"/>
  <c r="C130" i="34"/>
  <c r="D130" i="34"/>
  <c r="E130" i="34"/>
  <c r="B131" i="34"/>
  <c r="C131" i="34"/>
  <c r="D131" i="34"/>
  <c r="E131" i="34"/>
  <c r="B132" i="34"/>
  <c r="C132" i="34"/>
  <c r="D132" i="34"/>
  <c r="E132" i="34"/>
  <c r="B133" i="34"/>
  <c r="C133" i="34"/>
  <c r="D133" i="34"/>
  <c r="E133" i="34"/>
  <c r="B134" i="34"/>
  <c r="C134" i="34"/>
  <c r="D134" i="34"/>
  <c r="E134" i="34"/>
  <c r="B135" i="34"/>
  <c r="C135" i="34"/>
  <c r="D135" i="34"/>
  <c r="E135" i="34"/>
  <c r="B136" i="34"/>
  <c r="C136" i="34"/>
  <c r="D136" i="34"/>
  <c r="E136" i="34"/>
  <c r="B137" i="34"/>
  <c r="C137" i="34"/>
  <c r="D137" i="34"/>
  <c r="E137" i="34"/>
  <c r="B138" i="34"/>
  <c r="C138" i="34"/>
  <c r="D138" i="34"/>
  <c r="E138" i="34"/>
  <c r="B139" i="34"/>
  <c r="C139" i="34"/>
  <c r="D139" i="34"/>
  <c r="E139" i="34"/>
  <c r="B140" i="34"/>
  <c r="C140" i="34"/>
  <c r="D140" i="34"/>
  <c r="E140" i="34"/>
  <c r="B141" i="34"/>
  <c r="C141" i="34"/>
  <c r="D141" i="34"/>
  <c r="E141" i="34"/>
  <c r="B142" i="34"/>
  <c r="C142" i="34"/>
  <c r="D142" i="34"/>
  <c r="E142" i="34"/>
  <c r="B143" i="34"/>
  <c r="C143" i="34"/>
  <c r="D143" i="34"/>
  <c r="E143" i="34"/>
  <c r="B144" i="34"/>
  <c r="C144" i="34"/>
  <c r="D144" i="34"/>
  <c r="E144" i="34"/>
  <c r="B145" i="34"/>
  <c r="C145" i="34"/>
  <c r="D145" i="34"/>
  <c r="E145" i="34"/>
  <c r="B146" i="34"/>
  <c r="C146" i="34"/>
  <c r="D146" i="34"/>
  <c r="E146" i="34"/>
  <c r="B147" i="34"/>
  <c r="C147" i="34"/>
  <c r="D147" i="34"/>
  <c r="E147" i="34"/>
  <c r="B148" i="34"/>
  <c r="C148" i="34"/>
  <c r="D148" i="34"/>
  <c r="E148" i="34"/>
  <c r="B149" i="34"/>
  <c r="C149" i="34"/>
  <c r="D149" i="34"/>
  <c r="E149" i="34"/>
  <c r="B150" i="34"/>
  <c r="C150" i="34"/>
  <c r="D150" i="34"/>
  <c r="E150" i="34"/>
  <c r="B151" i="34"/>
  <c r="C151" i="34"/>
  <c r="D151" i="34"/>
  <c r="E151" i="34"/>
  <c r="B152" i="34"/>
  <c r="C152" i="34"/>
  <c r="D152" i="34"/>
  <c r="E152" i="34"/>
  <c r="B153" i="34"/>
  <c r="C153" i="34"/>
  <c r="D153" i="34"/>
  <c r="E153" i="34"/>
  <c r="B154" i="34"/>
  <c r="C154" i="34"/>
  <c r="D154" i="34"/>
  <c r="E154" i="34"/>
  <c r="B155" i="34"/>
  <c r="C155" i="34"/>
  <c r="D155" i="34"/>
  <c r="E155" i="34"/>
  <c r="B156" i="34"/>
  <c r="C156" i="34"/>
  <c r="D156" i="34"/>
  <c r="E156" i="34"/>
  <c r="B157" i="34"/>
  <c r="C157" i="34"/>
  <c r="D157" i="34"/>
  <c r="E157" i="34"/>
  <c r="B158" i="34"/>
  <c r="C158" i="34"/>
  <c r="D158" i="34"/>
  <c r="E158" i="34"/>
  <c r="B159" i="34"/>
  <c r="C159" i="34"/>
  <c r="D159" i="34"/>
  <c r="E159" i="34"/>
  <c r="B160" i="34"/>
  <c r="C160" i="34"/>
  <c r="D160" i="34"/>
  <c r="E160" i="34"/>
  <c r="B161" i="34"/>
  <c r="C161" i="34"/>
  <c r="D161" i="34"/>
  <c r="E161" i="34"/>
  <c r="B162" i="34"/>
  <c r="C162" i="34"/>
  <c r="D162" i="34"/>
  <c r="E162" i="34"/>
  <c r="B163" i="34"/>
  <c r="C163" i="34"/>
  <c r="D163" i="34"/>
  <c r="E163" i="34"/>
  <c r="B164" i="34"/>
  <c r="C164" i="34"/>
  <c r="D164" i="34"/>
  <c r="E164" i="34"/>
  <c r="B165" i="34"/>
  <c r="C165" i="34"/>
  <c r="D165" i="34"/>
  <c r="E165" i="34"/>
  <c r="B166" i="34"/>
  <c r="C166" i="34"/>
  <c r="D166" i="34"/>
  <c r="E166" i="34"/>
  <c r="B167" i="34"/>
  <c r="C167" i="34"/>
  <c r="D167" i="34"/>
  <c r="E167" i="34"/>
  <c r="B168" i="34"/>
  <c r="C168" i="34"/>
  <c r="D168" i="34"/>
  <c r="E168" i="34"/>
  <c r="B169" i="34"/>
  <c r="C169" i="34"/>
  <c r="D169" i="34"/>
  <c r="E169" i="34"/>
  <c r="B170" i="34"/>
  <c r="C170" i="34"/>
  <c r="D170" i="34"/>
  <c r="E170" i="34"/>
  <c r="B171" i="34"/>
  <c r="C171" i="34"/>
  <c r="D171" i="34"/>
  <c r="E171" i="34"/>
  <c r="B172" i="34"/>
  <c r="C172" i="34"/>
  <c r="D172" i="34"/>
  <c r="E172" i="34"/>
  <c r="B173" i="34"/>
  <c r="C173" i="34"/>
  <c r="D173" i="34"/>
  <c r="E173" i="34"/>
  <c r="B174" i="34"/>
  <c r="C174" i="34"/>
  <c r="D174" i="34"/>
  <c r="E174" i="34"/>
  <c r="B175" i="34"/>
  <c r="C175" i="34"/>
  <c r="D175" i="34"/>
  <c r="E175" i="34"/>
  <c r="B176" i="34"/>
  <c r="C176" i="34"/>
  <c r="D176" i="34"/>
  <c r="E176" i="34"/>
  <c r="B177" i="34"/>
  <c r="C177" i="34"/>
  <c r="D177" i="34"/>
  <c r="E177" i="34"/>
  <c r="B178" i="34"/>
  <c r="C178" i="34"/>
  <c r="D178" i="34"/>
  <c r="E178" i="34"/>
  <c r="B179" i="34"/>
  <c r="C179" i="34"/>
  <c r="D179" i="34"/>
  <c r="E179" i="34"/>
  <c r="B180" i="34"/>
  <c r="C180" i="34"/>
  <c r="D180" i="34"/>
  <c r="E180" i="34"/>
  <c r="B181" i="34"/>
  <c r="C181" i="34"/>
  <c r="D181" i="34"/>
  <c r="E181" i="34"/>
  <c r="B182" i="34"/>
  <c r="C182" i="34"/>
  <c r="D182" i="34"/>
  <c r="E182" i="34"/>
  <c r="B183" i="34"/>
  <c r="C183" i="34"/>
  <c r="D183" i="34"/>
  <c r="E183" i="34"/>
  <c r="B184" i="34"/>
  <c r="C184" i="34"/>
  <c r="D184" i="34"/>
  <c r="E184" i="34"/>
  <c r="B185" i="34"/>
  <c r="C185" i="34"/>
  <c r="D185" i="34"/>
  <c r="E185" i="34"/>
  <c r="B186" i="34"/>
  <c r="C186" i="34"/>
  <c r="D186" i="34"/>
  <c r="E186" i="34"/>
  <c r="B187" i="34"/>
  <c r="C187" i="34"/>
  <c r="D187" i="34"/>
  <c r="E187" i="34"/>
  <c r="B188" i="34"/>
  <c r="C188" i="34"/>
  <c r="D188" i="34"/>
  <c r="E188" i="34"/>
  <c r="B189" i="34"/>
  <c r="C189" i="34"/>
  <c r="D189" i="34"/>
  <c r="E189" i="34"/>
  <c r="B190" i="34"/>
  <c r="C190" i="34"/>
  <c r="D190" i="34"/>
  <c r="E190" i="34"/>
  <c r="B191" i="34"/>
  <c r="C191" i="34"/>
  <c r="D191" i="34"/>
  <c r="E191" i="34"/>
  <c r="B192" i="34"/>
  <c r="C192" i="34"/>
  <c r="D192" i="34"/>
  <c r="E192" i="34"/>
  <c r="B193" i="34"/>
  <c r="C193" i="34"/>
  <c r="D193" i="34"/>
  <c r="E193" i="34"/>
  <c r="B194" i="34"/>
  <c r="C194" i="34"/>
  <c r="D194" i="34"/>
  <c r="E194" i="34"/>
  <c r="B195" i="34"/>
  <c r="C195" i="34"/>
  <c r="D195" i="34"/>
  <c r="E195" i="34"/>
  <c r="B196" i="34"/>
  <c r="C196" i="34"/>
  <c r="D196" i="34"/>
  <c r="E196" i="34"/>
  <c r="B197" i="34"/>
  <c r="C197" i="34"/>
  <c r="D197" i="34"/>
  <c r="E197" i="34"/>
  <c r="B198" i="34"/>
  <c r="C198" i="34"/>
  <c r="D198" i="34"/>
  <c r="E198" i="34"/>
  <c r="B199" i="34"/>
  <c r="C199" i="34"/>
  <c r="D199" i="34"/>
  <c r="E199" i="34"/>
  <c r="B200" i="34"/>
  <c r="C200" i="34"/>
  <c r="D200" i="34"/>
  <c r="E200" i="34"/>
  <c r="B201" i="34"/>
  <c r="C201" i="34"/>
  <c r="D201" i="34"/>
  <c r="E201" i="34"/>
  <c r="B202" i="34"/>
  <c r="C202" i="34"/>
  <c r="D202" i="34"/>
  <c r="E202" i="34"/>
  <c r="B203" i="34"/>
  <c r="C203" i="34"/>
  <c r="D203" i="34"/>
  <c r="E203" i="34"/>
  <c r="B204" i="34"/>
  <c r="C204" i="34"/>
  <c r="D204" i="34"/>
  <c r="E204" i="34"/>
  <c r="B205" i="34"/>
  <c r="C205" i="34"/>
  <c r="D205" i="34"/>
  <c r="E205" i="34"/>
  <c r="B206" i="34"/>
  <c r="C206" i="34"/>
  <c r="D206" i="34"/>
  <c r="E206" i="34"/>
  <c r="B207" i="34"/>
  <c r="C207" i="34"/>
  <c r="D207" i="34"/>
  <c r="E207" i="34"/>
  <c r="B208" i="34"/>
  <c r="C208" i="34"/>
  <c r="D208" i="34"/>
  <c r="E208" i="34"/>
  <c r="B209" i="34"/>
  <c r="C209" i="34"/>
  <c r="D209" i="34"/>
  <c r="E209" i="34"/>
  <c r="B210" i="34"/>
  <c r="C210" i="34"/>
  <c r="D210" i="34"/>
  <c r="E210" i="34"/>
  <c r="B211" i="34"/>
  <c r="C211" i="34"/>
  <c r="D211" i="34"/>
  <c r="E211" i="34"/>
  <c r="B212" i="34"/>
  <c r="C212" i="34"/>
  <c r="D212" i="34"/>
  <c r="E212" i="34"/>
  <c r="B213" i="34"/>
  <c r="C213" i="34"/>
  <c r="D213" i="34"/>
  <c r="E213" i="34"/>
  <c r="B214" i="34"/>
  <c r="C214" i="34"/>
  <c r="D214" i="34"/>
  <c r="E214" i="34"/>
  <c r="B215" i="34"/>
  <c r="C215" i="34"/>
  <c r="D215" i="34"/>
  <c r="E215" i="34"/>
  <c r="B216" i="34"/>
  <c r="C216" i="34"/>
  <c r="D216" i="34"/>
  <c r="E216" i="34"/>
  <c r="B217" i="34"/>
  <c r="C217" i="34"/>
  <c r="D217" i="34"/>
  <c r="E217" i="34"/>
  <c r="B218" i="34"/>
  <c r="C218" i="34"/>
  <c r="D218" i="34"/>
  <c r="E218" i="34"/>
  <c r="B219" i="34"/>
  <c r="C219" i="34"/>
  <c r="D219" i="34"/>
  <c r="E219" i="34"/>
  <c r="B220" i="34"/>
  <c r="C220" i="34"/>
  <c r="D220" i="34"/>
  <c r="E220" i="34"/>
  <c r="B221" i="34"/>
  <c r="C221" i="34"/>
  <c r="D221" i="34"/>
  <c r="E221" i="34"/>
  <c r="B222" i="34"/>
  <c r="C222" i="34"/>
  <c r="D222" i="34"/>
  <c r="E222" i="34"/>
  <c r="B223" i="34"/>
  <c r="C223" i="34"/>
  <c r="D223" i="34"/>
  <c r="E223" i="34"/>
  <c r="B224" i="34"/>
  <c r="C224" i="34"/>
  <c r="D224" i="34"/>
  <c r="E224" i="34"/>
  <c r="B225" i="34"/>
  <c r="C225" i="34"/>
  <c r="D225" i="34"/>
  <c r="E225" i="34"/>
  <c r="B226" i="34"/>
  <c r="C226" i="34"/>
  <c r="D226" i="34"/>
  <c r="E226" i="34"/>
  <c r="B227" i="34"/>
  <c r="C227" i="34"/>
  <c r="D227" i="34"/>
  <c r="E227" i="34"/>
  <c r="B228" i="34"/>
  <c r="C228" i="34"/>
  <c r="D228" i="34"/>
  <c r="E228" i="34"/>
  <c r="B229" i="34"/>
  <c r="C229" i="34"/>
  <c r="D229" i="34"/>
  <c r="E229" i="34"/>
  <c r="B230" i="34"/>
  <c r="C230" i="34"/>
  <c r="D230" i="34"/>
  <c r="E230" i="34"/>
  <c r="B231" i="34"/>
  <c r="C231" i="34"/>
  <c r="D231" i="34"/>
  <c r="E231" i="34"/>
  <c r="B232" i="34"/>
  <c r="C232" i="34"/>
  <c r="D232" i="34"/>
  <c r="E232" i="34"/>
  <c r="B233" i="34"/>
  <c r="C233" i="34"/>
  <c r="D233" i="34"/>
  <c r="E233" i="34"/>
  <c r="B234" i="34"/>
  <c r="C234" i="34"/>
  <c r="D234" i="34"/>
  <c r="E234" i="34"/>
  <c r="B235" i="34"/>
  <c r="C235" i="34"/>
  <c r="D235" i="34"/>
  <c r="E235" i="34"/>
  <c r="B236" i="34"/>
  <c r="C236" i="34"/>
  <c r="D236" i="34"/>
  <c r="E236" i="34"/>
  <c r="B237" i="34"/>
  <c r="C237" i="34"/>
  <c r="D237" i="34"/>
  <c r="E237" i="34"/>
  <c r="B238" i="34"/>
  <c r="C238" i="34"/>
  <c r="D238" i="34"/>
  <c r="E238" i="34"/>
  <c r="B239" i="34"/>
  <c r="C239" i="34"/>
  <c r="D239" i="34"/>
  <c r="E239" i="34"/>
  <c r="B240" i="34"/>
  <c r="C240" i="34"/>
  <c r="D240" i="34"/>
  <c r="E240" i="34"/>
  <c r="B241" i="34"/>
  <c r="C241" i="34"/>
  <c r="D241" i="34"/>
  <c r="E241" i="34"/>
  <c r="B242" i="34"/>
  <c r="C242" i="34"/>
  <c r="D242" i="34"/>
  <c r="E242" i="34"/>
  <c r="B243" i="34"/>
  <c r="C243" i="34"/>
  <c r="D243" i="34"/>
  <c r="E243" i="34"/>
  <c r="B244" i="34"/>
  <c r="C244" i="34"/>
  <c r="D244" i="34"/>
  <c r="E244" i="34"/>
  <c r="B245" i="34"/>
  <c r="C245" i="34"/>
  <c r="D245" i="34"/>
  <c r="E245" i="34"/>
  <c r="B246" i="34"/>
  <c r="C246" i="34"/>
  <c r="D246" i="34"/>
  <c r="E246" i="34"/>
  <c r="B247" i="34"/>
  <c r="C247" i="34"/>
  <c r="D247" i="34"/>
  <c r="E247" i="34"/>
  <c r="B248" i="34"/>
  <c r="C248" i="34"/>
  <c r="D248" i="34"/>
  <c r="E248" i="34"/>
  <c r="B249" i="34"/>
  <c r="C249" i="34"/>
  <c r="D249" i="34"/>
  <c r="E249" i="34"/>
  <c r="B250" i="34"/>
  <c r="C250" i="34"/>
  <c r="D250" i="34"/>
  <c r="E250" i="34"/>
  <c r="B251" i="34"/>
  <c r="C251" i="34"/>
  <c r="D251" i="34"/>
  <c r="E251" i="34"/>
  <c r="B252" i="34"/>
  <c r="C252" i="34"/>
  <c r="D252" i="34"/>
  <c r="E252" i="34"/>
  <c r="B253" i="34"/>
  <c r="C253" i="34"/>
  <c r="D253" i="34"/>
  <c r="E253" i="34"/>
  <c r="B254" i="34"/>
  <c r="C254" i="34"/>
  <c r="D254" i="34"/>
  <c r="E254" i="34"/>
  <c r="B255" i="34"/>
  <c r="C255" i="34"/>
  <c r="D255" i="34"/>
  <c r="E255" i="34"/>
  <c r="B256" i="34"/>
  <c r="C256" i="34"/>
  <c r="D256" i="34"/>
  <c r="E256" i="34"/>
  <c r="B257" i="34"/>
  <c r="C257" i="34"/>
  <c r="D257" i="34"/>
  <c r="E257" i="34"/>
  <c r="B258" i="34"/>
  <c r="C258" i="34"/>
  <c r="D258" i="34"/>
  <c r="E258" i="34"/>
  <c r="B259" i="34"/>
  <c r="C259" i="34"/>
  <c r="D259" i="34"/>
  <c r="E259" i="34"/>
  <c r="B260" i="34"/>
  <c r="C260" i="34"/>
  <c r="D260" i="34"/>
  <c r="E260" i="34"/>
  <c r="B261" i="34"/>
  <c r="C261" i="34"/>
  <c r="D261" i="34"/>
  <c r="E261" i="34"/>
  <c r="B262" i="34"/>
  <c r="C262" i="34"/>
  <c r="D262" i="34"/>
  <c r="E262" i="34"/>
  <c r="B263" i="34"/>
  <c r="C263" i="34"/>
  <c r="D263" i="34"/>
  <c r="E263" i="34"/>
  <c r="B264" i="34"/>
  <c r="C264" i="34"/>
  <c r="D264" i="34"/>
  <c r="E264" i="34"/>
  <c r="B265" i="34"/>
  <c r="C265" i="34"/>
  <c r="D265" i="34"/>
  <c r="E265" i="34"/>
  <c r="B266" i="34"/>
  <c r="C266" i="34"/>
  <c r="D266" i="34"/>
  <c r="E266" i="34"/>
  <c r="B267" i="34"/>
  <c r="C267" i="34"/>
  <c r="D267" i="34"/>
  <c r="E267" i="34"/>
  <c r="B268" i="34"/>
  <c r="C268" i="34"/>
  <c r="D268" i="34"/>
  <c r="E268" i="34"/>
  <c r="B269" i="34"/>
  <c r="C269" i="34"/>
  <c r="D269" i="34"/>
  <c r="E269" i="34"/>
  <c r="B270" i="34"/>
  <c r="C270" i="34"/>
  <c r="D270" i="34"/>
  <c r="E270" i="34"/>
  <c r="B271" i="34"/>
  <c r="C271" i="34"/>
  <c r="D271" i="34"/>
  <c r="E271" i="34"/>
  <c r="B272" i="34"/>
  <c r="C272" i="34"/>
  <c r="D272" i="34"/>
  <c r="E272" i="34"/>
  <c r="B273" i="34"/>
  <c r="C273" i="34"/>
  <c r="D273" i="34"/>
  <c r="E273" i="34"/>
  <c r="B274" i="34"/>
  <c r="C274" i="34"/>
  <c r="D274" i="34"/>
  <c r="E274" i="34"/>
  <c r="B275" i="34"/>
  <c r="C275" i="34"/>
  <c r="D275" i="34"/>
  <c r="E275" i="34"/>
  <c r="B276" i="34"/>
  <c r="C276" i="34"/>
  <c r="D276" i="34"/>
  <c r="E276" i="34"/>
  <c r="B277" i="34"/>
  <c r="C277" i="34"/>
  <c r="D277" i="34"/>
  <c r="E277" i="34"/>
  <c r="B278" i="34"/>
  <c r="C278" i="34"/>
  <c r="D278" i="34"/>
  <c r="E278" i="34"/>
  <c r="B279" i="34"/>
  <c r="C279" i="34"/>
  <c r="D279" i="34"/>
  <c r="E279" i="34"/>
  <c r="B280" i="34"/>
  <c r="C280" i="34"/>
  <c r="D280" i="34"/>
  <c r="E280" i="34"/>
  <c r="B281" i="34"/>
  <c r="C281" i="34"/>
  <c r="D281" i="34"/>
  <c r="E281" i="34"/>
  <c r="B282" i="34"/>
  <c r="C282" i="34"/>
  <c r="D282" i="34"/>
  <c r="E282" i="34"/>
  <c r="B283" i="34"/>
  <c r="C283" i="34"/>
  <c r="D283" i="34"/>
  <c r="E283" i="34"/>
  <c r="B284" i="34"/>
  <c r="C284" i="34"/>
  <c r="D284" i="34"/>
  <c r="E284" i="34"/>
  <c r="B285" i="34"/>
  <c r="C285" i="34"/>
  <c r="D285" i="34"/>
  <c r="E285" i="34"/>
  <c r="B286" i="34"/>
  <c r="C286" i="34"/>
  <c r="D286" i="34"/>
  <c r="E286" i="34"/>
  <c r="B287" i="34"/>
  <c r="C287" i="34"/>
  <c r="D287" i="34"/>
  <c r="E287" i="34"/>
  <c r="B288" i="34"/>
  <c r="C288" i="34"/>
  <c r="D288" i="34"/>
  <c r="E288" i="34"/>
  <c r="B289" i="34"/>
  <c r="C289" i="34"/>
  <c r="D289" i="34"/>
  <c r="E289" i="34"/>
  <c r="B290" i="34"/>
  <c r="C290" i="34"/>
  <c r="D290" i="34"/>
  <c r="E290" i="34"/>
  <c r="B291" i="34"/>
  <c r="C291" i="34"/>
  <c r="D291" i="34"/>
  <c r="E291" i="34"/>
  <c r="B292" i="34"/>
  <c r="C292" i="34"/>
  <c r="D292" i="34"/>
  <c r="E292" i="34"/>
  <c r="B293" i="34"/>
  <c r="C293" i="34"/>
  <c r="D293" i="34"/>
  <c r="E293" i="34"/>
  <c r="B294" i="34"/>
  <c r="C294" i="34"/>
  <c r="D294" i="34"/>
  <c r="E294" i="34"/>
  <c r="B295" i="34"/>
  <c r="C295" i="34"/>
  <c r="D295" i="34"/>
  <c r="E295" i="34"/>
  <c r="B296" i="34"/>
  <c r="C296" i="34"/>
  <c r="D296" i="34"/>
  <c r="E296" i="34"/>
  <c r="B297" i="34"/>
  <c r="C297" i="34"/>
  <c r="D297" i="34"/>
  <c r="E297" i="34"/>
  <c r="B298" i="34"/>
  <c r="C298" i="34"/>
  <c r="D298" i="34"/>
  <c r="E298" i="34"/>
  <c r="B299" i="34"/>
  <c r="C299" i="34"/>
  <c r="D299" i="34"/>
  <c r="E299" i="34"/>
  <c r="B300" i="34"/>
  <c r="C300" i="34"/>
  <c r="D300" i="34"/>
  <c r="E300" i="34"/>
  <c r="B301" i="34"/>
  <c r="C301" i="34"/>
  <c r="D301" i="34"/>
  <c r="E301" i="34"/>
  <c r="B302" i="34"/>
  <c r="C302" i="34"/>
  <c r="D302" i="34"/>
  <c r="E302" i="34"/>
  <c r="B303" i="34"/>
  <c r="C303" i="34"/>
  <c r="D303" i="34"/>
  <c r="E303" i="34"/>
  <c r="B304" i="34"/>
  <c r="C304" i="34"/>
  <c r="D304" i="34"/>
  <c r="E304" i="34"/>
  <c r="B305" i="34"/>
  <c r="C305" i="34"/>
  <c r="D305" i="34"/>
  <c r="E305" i="34"/>
  <c r="B306" i="34"/>
  <c r="C306" i="34"/>
  <c r="D306" i="34"/>
  <c r="E306" i="34"/>
  <c r="B307" i="34"/>
  <c r="C307" i="34"/>
  <c r="D307" i="34"/>
  <c r="E307" i="34"/>
  <c r="B308" i="34"/>
  <c r="C308" i="34"/>
  <c r="D308" i="34"/>
  <c r="E308" i="34"/>
  <c r="B309" i="34"/>
  <c r="C309" i="34"/>
  <c r="D309" i="34"/>
  <c r="E309" i="34"/>
  <c r="B310" i="34"/>
  <c r="C310" i="34"/>
  <c r="D310" i="34"/>
  <c r="E310" i="34"/>
  <c r="B311" i="34"/>
  <c r="C311" i="34"/>
  <c r="D311" i="34"/>
  <c r="E311" i="34"/>
  <c r="B312" i="34"/>
  <c r="C312" i="34"/>
  <c r="D312" i="34"/>
  <c r="E312" i="34"/>
  <c r="B313" i="34"/>
  <c r="C313" i="34"/>
  <c r="D313" i="34"/>
  <c r="E313" i="34"/>
  <c r="B314" i="34"/>
  <c r="C314" i="34"/>
  <c r="D314" i="34"/>
  <c r="E314" i="34"/>
  <c r="B315" i="34"/>
  <c r="C315" i="34"/>
  <c r="D315" i="34"/>
  <c r="E315" i="34"/>
  <c r="B316" i="34"/>
  <c r="C316" i="34"/>
  <c r="D316" i="34"/>
  <c r="E316" i="34"/>
  <c r="B317" i="34"/>
  <c r="C317" i="34"/>
  <c r="D317" i="34"/>
  <c r="E317" i="34"/>
  <c r="B318" i="34"/>
  <c r="C318" i="34"/>
  <c r="D318" i="34"/>
  <c r="E318" i="34"/>
  <c r="B319" i="34"/>
  <c r="C319" i="34"/>
  <c r="D319" i="34"/>
  <c r="E319" i="34"/>
  <c r="B320" i="34"/>
  <c r="C320" i="34"/>
  <c r="D320" i="34"/>
  <c r="E320" i="34"/>
  <c r="B321" i="34"/>
  <c r="C321" i="34"/>
  <c r="D321" i="34"/>
  <c r="E321" i="34"/>
  <c r="B322" i="34"/>
  <c r="C322" i="34"/>
  <c r="D322" i="34"/>
  <c r="E322" i="34"/>
  <c r="B323" i="34"/>
  <c r="C323" i="34"/>
  <c r="D323" i="34"/>
  <c r="E323" i="34"/>
  <c r="B324" i="34"/>
  <c r="C324" i="34"/>
  <c r="D324" i="34"/>
  <c r="E324" i="34"/>
  <c r="B325" i="34"/>
  <c r="C325" i="34"/>
  <c r="D325" i="34"/>
  <c r="E325" i="34"/>
  <c r="B326" i="34"/>
  <c r="C326" i="34"/>
  <c r="D326" i="34"/>
  <c r="E326" i="34"/>
  <c r="B327" i="34"/>
  <c r="C327" i="34"/>
  <c r="D327" i="34"/>
  <c r="E327" i="34"/>
  <c r="B328" i="34"/>
  <c r="C328" i="34"/>
  <c r="D328" i="34"/>
  <c r="E328" i="34"/>
  <c r="B329" i="34"/>
  <c r="C329" i="34"/>
  <c r="D329" i="34"/>
  <c r="E329" i="34"/>
  <c r="B330" i="34"/>
  <c r="C330" i="34"/>
  <c r="D330" i="34"/>
  <c r="E330" i="34"/>
  <c r="B331" i="34"/>
  <c r="C331" i="34"/>
  <c r="D331" i="34"/>
  <c r="E331" i="34"/>
  <c r="B332" i="34"/>
  <c r="C332" i="34"/>
  <c r="D332" i="34"/>
  <c r="E332" i="34"/>
  <c r="B333" i="34"/>
  <c r="C333" i="34"/>
  <c r="D333" i="34"/>
  <c r="E333" i="34"/>
  <c r="B334" i="34"/>
  <c r="C334" i="34"/>
  <c r="D334" i="34"/>
  <c r="E334" i="34"/>
  <c r="B7" i="34"/>
  <c r="C7" i="34"/>
  <c r="D7" i="34"/>
  <c r="E7" i="34"/>
  <c r="B8" i="34"/>
  <c r="C8" i="34"/>
  <c r="D8" i="34"/>
  <c r="E8" i="34"/>
  <c r="B9" i="34"/>
  <c r="C9" i="34"/>
  <c r="D9" i="34"/>
  <c r="E9" i="34"/>
  <c r="B10" i="34"/>
  <c r="C10" i="34"/>
  <c r="D10" i="34"/>
  <c r="E10" i="34"/>
  <c r="B11" i="34"/>
  <c r="C11" i="34"/>
  <c r="D11" i="34"/>
  <c r="E11" i="34"/>
  <c r="B12" i="34"/>
  <c r="C12" i="34"/>
  <c r="D12" i="34"/>
  <c r="E12" i="34"/>
  <c r="B13" i="34"/>
  <c r="C13" i="34"/>
  <c r="D13" i="34"/>
  <c r="E13" i="34"/>
  <c r="B14" i="34"/>
  <c r="C14" i="34"/>
  <c r="D14" i="34"/>
  <c r="E14" i="34"/>
  <c r="B15" i="34"/>
  <c r="C15" i="34"/>
  <c r="D15" i="34"/>
  <c r="E15" i="34"/>
  <c r="B16" i="34"/>
  <c r="C16" i="34"/>
  <c r="D16" i="34"/>
  <c r="E16" i="34"/>
  <c r="B17" i="34"/>
  <c r="C17" i="34"/>
  <c r="D17" i="34"/>
  <c r="E17" i="34"/>
  <c r="B18" i="34"/>
  <c r="C18" i="34"/>
  <c r="D18" i="34"/>
  <c r="E18" i="34"/>
  <c r="B19" i="34"/>
  <c r="C19" i="34"/>
  <c r="D19" i="34"/>
  <c r="E19" i="34"/>
  <c r="B20" i="34"/>
  <c r="C20" i="34"/>
  <c r="D20" i="34"/>
  <c r="E20" i="34"/>
  <c r="B21" i="34"/>
  <c r="C21" i="34"/>
  <c r="D21" i="34"/>
  <c r="E21" i="34"/>
  <c r="B22" i="34"/>
  <c r="C22" i="34"/>
  <c r="D22" i="34"/>
  <c r="E22" i="34"/>
  <c r="B23" i="34"/>
  <c r="C23" i="34"/>
  <c r="D23" i="34"/>
  <c r="E23" i="34"/>
  <c r="B24" i="34"/>
  <c r="C24" i="34"/>
  <c r="D24" i="34"/>
  <c r="E24" i="34"/>
  <c r="B25" i="34"/>
  <c r="C25" i="34"/>
  <c r="D25" i="34"/>
  <c r="E25" i="34"/>
  <c r="B26" i="34"/>
  <c r="C26" i="34"/>
  <c r="D26" i="34"/>
  <c r="E26" i="34"/>
  <c r="B27" i="34"/>
  <c r="C27" i="34"/>
  <c r="D27" i="34"/>
  <c r="E27" i="34"/>
  <c r="B28" i="34"/>
  <c r="C28" i="34"/>
  <c r="D28" i="34"/>
  <c r="E28" i="34"/>
  <c r="B29" i="34"/>
  <c r="C29" i="34"/>
  <c r="D29" i="34"/>
  <c r="E29" i="34"/>
  <c r="B30" i="34"/>
  <c r="C30" i="34"/>
  <c r="D30" i="34"/>
  <c r="E30" i="34"/>
  <c r="B31" i="34"/>
  <c r="C31" i="34"/>
  <c r="D31" i="34"/>
  <c r="E31" i="34"/>
  <c r="B32" i="34"/>
  <c r="C32" i="34"/>
  <c r="D32" i="34"/>
  <c r="E32" i="34"/>
  <c r="B33" i="34"/>
  <c r="C33" i="34"/>
  <c r="D33" i="34"/>
  <c r="E33" i="34"/>
  <c r="B34" i="34"/>
  <c r="C34" i="34"/>
  <c r="D34" i="34"/>
  <c r="E34" i="34"/>
  <c r="B35" i="34"/>
  <c r="C35" i="34"/>
  <c r="D35" i="34"/>
  <c r="E35" i="34"/>
  <c r="B36" i="34"/>
  <c r="C36" i="34"/>
  <c r="D36" i="34"/>
  <c r="E36" i="34"/>
  <c r="B37" i="34"/>
  <c r="C37" i="34"/>
  <c r="D37" i="34"/>
  <c r="E37" i="34"/>
  <c r="B38" i="34"/>
  <c r="C38" i="34"/>
  <c r="D38" i="34"/>
  <c r="E38" i="34"/>
  <c r="B39" i="34"/>
  <c r="C39" i="34"/>
  <c r="D39" i="34"/>
  <c r="E39" i="34"/>
  <c r="C6" i="34"/>
  <c r="D6" i="34"/>
  <c r="E6" i="34"/>
  <c r="F6" i="34"/>
  <c r="B6" i="34"/>
  <c r="N4" i="33"/>
  <c r="N7" i="33" s="1"/>
  <c r="B3" i="34" s="1"/>
  <c r="X70" i="27"/>
  <c r="B33" i="11"/>
  <c r="H33" i="11"/>
  <c r="I33" i="11"/>
  <c r="B34" i="11"/>
  <c r="E34" i="11"/>
  <c r="F34" i="11"/>
  <c r="B35" i="11"/>
  <c r="C35" i="11"/>
  <c r="B36" i="11"/>
  <c r="G36" i="11"/>
  <c r="H36" i="11"/>
  <c r="B37" i="11"/>
  <c r="D37" i="11"/>
  <c r="E37" i="11"/>
  <c r="L37" i="11"/>
  <c r="B38" i="11"/>
  <c r="I38" i="11"/>
  <c r="J38" i="11"/>
  <c r="B39" i="11"/>
  <c r="B40" i="11"/>
  <c r="D40" i="11"/>
  <c r="K40" i="11"/>
  <c r="L40" i="11"/>
  <c r="B41" i="11"/>
  <c r="H41" i="11"/>
  <c r="I41" i="11"/>
  <c r="B42" i="11"/>
  <c r="E42" i="11"/>
  <c r="F42" i="11"/>
  <c r="K42" i="11"/>
  <c r="B32" i="11"/>
  <c r="C32" i="11"/>
  <c r="H32" i="11"/>
  <c r="J32" i="11"/>
  <c r="K32" i="11"/>
  <c r="C31" i="11"/>
  <c r="D31" i="11"/>
  <c r="E31" i="11"/>
  <c r="F31" i="11"/>
  <c r="G31" i="11"/>
  <c r="H31" i="11"/>
  <c r="I31" i="11"/>
  <c r="J31" i="11"/>
  <c r="K31" i="11"/>
  <c r="L31" i="11"/>
  <c r="D74" i="5"/>
  <c r="D42" i="11" s="1"/>
  <c r="E74" i="5"/>
  <c r="F74" i="5"/>
  <c r="G74" i="5"/>
  <c r="G42" i="11" s="1"/>
  <c r="H74" i="5"/>
  <c r="H42" i="11" s="1"/>
  <c r="I74" i="5"/>
  <c r="I42" i="11" s="1"/>
  <c r="J74" i="5"/>
  <c r="J42" i="11" s="1"/>
  <c r="K74" i="5"/>
  <c r="L74" i="5"/>
  <c r="L42" i="11" s="1"/>
  <c r="C74" i="5"/>
  <c r="C42" i="11" s="1"/>
  <c r="D64" i="5"/>
  <c r="D32" i="11" s="1"/>
  <c r="E64" i="5"/>
  <c r="E32" i="11" s="1"/>
  <c r="F64" i="5"/>
  <c r="F32" i="11" s="1"/>
  <c r="G64" i="5"/>
  <c r="G32" i="11" s="1"/>
  <c r="H64" i="5"/>
  <c r="I64" i="5"/>
  <c r="I32" i="11" s="1"/>
  <c r="J64" i="5"/>
  <c r="K64" i="5"/>
  <c r="L64" i="5"/>
  <c r="L32" i="11" s="1"/>
  <c r="D65" i="5"/>
  <c r="D33" i="11" s="1"/>
  <c r="E65" i="5"/>
  <c r="E33" i="11" s="1"/>
  <c r="F65" i="5"/>
  <c r="F33" i="11" s="1"/>
  <c r="G65" i="5"/>
  <c r="G33" i="11" s="1"/>
  <c r="H65" i="5"/>
  <c r="I65" i="5"/>
  <c r="J65" i="5"/>
  <c r="J33" i="11" s="1"/>
  <c r="K65" i="5"/>
  <c r="K33" i="11" s="1"/>
  <c r="L65" i="5"/>
  <c r="L33" i="11" s="1"/>
  <c r="D66" i="5"/>
  <c r="D34" i="11" s="1"/>
  <c r="E66" i="5"/>
  <c r="F66" i="5"/>
  <c r="G66" i="5"/>
  <c r="G34" i="11" s="1"/>
  <c r="H66" i="5"/>
  <c r="H34" i="11" s="1"/>
  <c r="I66" i="5"/>
  <c r="I34" i="11" s="1"/>
  <c r="J66" i="5"/>
  <c r="J34" i="11" s="1"/>
  <c r="K66" i="5"/>
  <c r="K34" i="11" s="1"/>
  <c r="L66" i="5"/>
  <c r="L34" i="11" s="1"/>
  <c r="D67" i="5"/>
  <c r="D35" i="11" s="1"/>
  <c r="E67" i="5"/>
  <c r="E35" i="11" s="1"/>
  <c r="F67" i="5"/>
  <c r="F35" i="11" s="1"/>
  <c r="G67" i="5"/>
  <c r="G35" i="11" s="1"/>
  <c r="H67" i="5"/>
  <c r="H35" i="11" s="1"/>
  <c r="I67" i="5"/>
  <c r="I35" i="11" s="1"/>
  <c r="J67" i="5"/>
  <c r="J35" i="11" s="1"/>
  <c r="K67" i="5"/>
  <c r="K35" i="11" s="1"/>
  <c r="L67" i="5"/>
  <c r="L35" i="11" s="1"/>
  <c r="D68" i="5"/>
  <c r="D36" i="11" s="1"/>
  <c r="E68" i="5"/>
  <c r="E36" i="11" s="1"/>
  <c r="F68" i="5"/>
  <c r="F36" i="11" s="1"/>
  <c r="G68" i="5"/>
  <c r="H68" i="5"/>
  <c r="I68" i="5"/>
  <c r="I36" i="11" s="1"/>
  <c r="J68" i="5"/>
  <c r="J36" i="11" s="1"/>
  <c r="K68" i="5"/>
  <c r="K36" i="11" s="1"/>
  <c r="L68" i="5"/>
  <c r="L36" i="11" s="1"/>
  <c r="D69" i="5"/>
  <c r="E69" i="5"/>
  <c r="F69" i="5"/>
  <c r="F37" i="11" s="1"/>
  <c r="G69" i="5"/>
  <c r="G37" i="11" s="1"/>
  <c r="H69" i="5"/>
  <c r="H37" i="11" s="1"/>
  <c r="I69" i="5"/>
  <c r="I37" i="11" s="1"/>
  <c r="J69" i="5"/>
  <c r="J37" i="11" s="1"/>
  <c r="K69" i="5"/>
  <c r="K37" i="11" s="1"/>
  <c r="L69" i="5"/>
  <c r="D70" i="5"/>
  <c r="D38" i="11" s="1"/>
  <c r="E70" i="5"/>
  <c r="E38" i="11" s="1"/>
  <c r="F70" i="5"/>
  <c r="F38" i="11" s="1"/>
  <c r="G70" i="5"/>
  <c r="G38" i="11" s="1"/>
  <c r="H70" i="5"/>
  <c r="H38" i="11" s="1"/>
  <c r="I70" i="5"/>
  <c r="J70" i="5"/>
  <c r="K70" i="5"/>
  <c r="K38" i="11" s="1"/>
  <c r="L70" i="5"/>
  <c r="L38" i="11" s="1"/>
  <c r="D71" i="5"/>
  <c r="D39" i="11" s="1"/>
  <c r="E71" i="5"/>
  <c r="E39" i="11" s="1"/>
  <c r="F71" i="5"/>
  <c r="F39" i="11" s="1"/>
  <c r="G71" i="5"/>
  <c r="G39" i="11" s="1"/>
  <c r="H71" i="5"/>
  <c r="H39" i="11" s="1"/>
  <c r="I71" i="5"/>
  <c r="I39" i="11" s="1"/>
  <c r="J71" i="5"/>
  <c r="J39" i="11" s="1"/>
  <c r="K71" i="5"/>
  <c r="K39" i="11" s="1"/>
  <c r="L71" i="5"/>
  <c r="L39" i="11" s="1"/>
  <c r="D72" i="5"/>
  <c r="E72" i="5"/>
  <c r="E40" i="11" s="1"/>
  <c r="F72" i="5"/>
  <c r="F40" i="11" s="1"/>
  <c r="G72" i="5"/>
  <c r="G40" i="11" s="1"/>
  <c r="H72" i="5"/>
  <c r="H40" i="11" s="1"/>
  <c r="I72" i="5"/>
  <c r="I40" i="11" s="1"/>
  <c r="J72" i="5"/>
  <c r="J40" i="11" s="1"/>
  <c r="K72" i="5"/>
  <c r="L72" i="5"/>
  <c r="D73" i="5"/>
  <c r="D41" i="11" s="1"/>
  <c r="E73" i="5"/>
  <c r="E41" i="11" s="1"/>
  <c r="F73" i="5"/>
  <c r="F41" i="11" s="1"/>
  <c r="G73" i="5"/>
  <c r="G41" i="11" s="1"/>
  <c r="H73" i="5"/>
  <c r="I73" i="5"/>
  <c r="J73" i="5"/>
  <c r="J41" i="11" s="1"/>
  <c r="K73" i="5"/>
  <c r="K41" i="11" s="1"/>
  <c r="L73" i="5"/>
  <c r="L41" i="11" s="1"/>
  <c r="C65" i="5"/>
  <c r="C33" i="11" s="1"/>
  <c r="C66" i="5"/>
  <c r="C34" i="11" s="1"/>
  <c r="C67" i="5"/>
  <c r="C68" i="5"/>
  <c r="C36" i="11" s="1"/>
  <c r="C69" i="5"/>
  <c r="C37" i="11" s="1"/>
  <c r="C70" i="5"/>
  <c r="C38" i="11" s="1"/>
  <c r="C71" i="5"/>
  <c r="C39" i="11" s="1"/>
  <c r="C72" i="5"/>
  <c r="C40" i="11" s="1"/>
  <c r="C73" i="5"/>
  <c r="C41" i="11" s="1"/>
  <c r="C64" i="5"/>
  <c r="B34" i="31"/>
  <c r="B35" i="31"/>
  <c r="B36" i="31"/>
  <c r="B37" i="31"/>
  <c r="B38" i="31"/>
  <c r="B39" i="31"/>
  <c r="B40" i="31"/>
  <c r="B41" i="31"/>
  <c r="B42" i="31"/>
  <c r="B33" i="31"/>
  <c r="B20" i="31"/>
  <c r="C20" i="31"/>
  <c r="B21" i="31"/>
  <c r="C21" i="31"/>
  <c r="B22" i="31"/>
  <c r="C22" i="31"/>
  <c r="B23" i="31"/>
  <c r="C23" i="31"/>
  <c r="B24" i="31"/>
  <c r="C24" i="31"/>
  <c r="B25" i="31"/>
  <c r="C25" i="31"/>
  <c r="B26" i="31"/>
  <c r="C26" i="31"/>
  <c r="B27" i="31"/>
  <c r="C27" i="31"/>
  <c r="B28" i="31"/>
  <c r="C28" i="31"/>
  <c r="C19" i="31"/>
  <c r="B19" i="31"/>
  <c r="C6" i="31"/>
  <c r="C7" i="31"/>
  <c r="C8" i="31"/>
  <c r="C9" i="31"/>
  <c r="C10" i="31"/>
  <c r="C11" i="31"/>
  <c r="C12" i="31"/>
  <c r="C13" i="31"/>
  <c r="C14" i="31"/>
  <c r="C5" i="31"/>
  <c r="B6" i="31"/>
  <c r="B7" i="31"/>
  <c r="B8" i="31"/>
  <c r="B9" i="31"/>
  <c r="B10" i="31"/>
  <c r="B11" i="31"/>
  <c r="B12" i="31"/>
  <c r="B13" i="31"/>
  <c r="B14" i="31"/>
  <c r="B5" i="31"/>
  <c r="B5" i="30"/>
  <c r="B3" i="30" s="1"/>
  <c r="G4" i="30" s="1"/>
  <c r="B31" i="31" s="1"/>
  <c r="C52" i="30"/>
  <c r="C42" i="31" s="1"/>
  <c r="C44" i="30"/>
  <c r="C34" i="31" s="1"/>
  <c r="C45" i="30"/>
  <c r="C35" i="31" s="1"/>
  <c r="C46" i="30"/>
  <c r="C36" i="31" s="1"/>
  <c r="C47" i="30"/>
  <c r="C37" i="31" s="1"/>
  <c r="C48" i="30"/>
  <c r="C38" i="31" s="1"/>
  <c r="C49" i="30"/>
  <c r="C39" i="31" s="1"/>
  <c r="C50" i="30"/>
  <c r="C40" i="31" s="1"/>
  <c r="C51" i="30"/>
  <c r="C41" i="31" s="1"/>
  <c r="C43" i="30"/>
  <c r="C33" i="31" s="1"/>
  <c r="Z13" i="6"/>
  <c r="AA13" i="6"/>
  <c r="Z14" i="6"/>
  <c r="AA14" i="6"/>
  <c r="Z15" i="6"/>
  <c r="AA15" i="6"/>
  <c r="Z16" i="6"/>
  <c r="AA16" i="6"/>
  <c r="Z17" i="6"/>
  <c r="AA17" i="6"/>
  <c r="Z18" i="6"/>
  <c r="AA18" i="6"/>
  <c r="Z19" i="6"/>
  <c r="AA19" i="6"/>
  <c r="Z20" i="6"/>
  <c r="AA20" i="6"/>
  <c r="Z21" i="6"/>
  <c r="AA21" i="6"/>
  <c r="Z22" i="6"/>
  <c r="AA22" i="6"/>
  <c r="Z23" i="6"/>
  <c r="AA23" i="6"/>
  <c r="Z24" i="6"/>
  <c r="AA24" i="6"/>
  <c r="Z25" i="6"/>
  <c r="AA25" i="6"/>
  <c r="Z26" i="6"/>
  <c r="AA26" i="6"/>
  <c r="Z27" i="6"/>
  <c r="AA27" i="6"/>
  <c r="Z28" i="6"/>
  <c r="AA28" i="6"/>
  <c r="Z29" i="6"/>
  <c r="AA29" i="6"/>
  <c r="Z30" i="6"/>
  <c r="AA30" i="6"/>
  <c r="Z31" i="6"/>
  <c r="AA31" i="6"/>
  <c r="Z32" i="6"/>
  <c r="AA32" i="6"/>
  <c r="Z33" i="6"/>
  <c r="AA33" i="6"/>
  <c r="Z34" i="6"/>
  <c r="AA34" i="6"/>
  <c r="Z35" i="6"/>
  <c r="AA35" i="6"/>
  <c r="Z36" i="6"/>
  <c r="AA36" i="6"/>
  <c r="Z37" i="6"/>
  <c r="AA37" i="6"/>
  <c r="Z38" i="6"/>
  <c r="AA38" i="6"/>
  <c r="Z39" i="6"/>
  <c r="AA39" i="6"/>
  <c r="Z40" i="6"/>
  <c r="AA40" i="6"/>
  <c r="Z41" i="6"/>
  <c r="AA41" i="6"/>
  <c r="Z42" i="6"/>
  <c r="AA42" i="6"/>
  <c r="Z43" i="6"/>
  <c r="AA43" i="6"/>
  <c r="Z44" i="6"/>
  <c r="AA44" i="6"/>
  <c r="Z45" i="6"/>
  <c r="AA45" i="6"/>
  <c r="Z46" i="6"/>
  <c r="AA46" i="6"/>
  <c r="Z47" i="6"/>
  <c r="AA47" i="6"/>
  <c r="Z48" i="6"/>
  <c r="AA48" i="6"/>
  <c r="Z49" i="6"/>
  <c r="AA49" i="6"/>
  <c r="Z50" i="6"/>
  <c r="AA50" i="6"/>
  <c r="Z51" i="6"/>
  <c r="AA51" i="6"/>
  <c r="AA12" i="6"/>
  <c r="Z12" i="6"/>
  <c r="M17" i="11"/>
  <c r="N17" i="11"/>
  <c r="M18" i="11"/>
  <c r="N18" i="11"/>
  <c r="M19" i="11"/>
  <c r="N19" i="11"/>
  <c r="M20" i="11"/>
  <c r="N20" i="11"/>
  <c r="M21" i="11"/>
  <c r="N21" i="11"/>
  <c r="M22" i="11"/>
  <c r="N22" i="11"/>
  <c r="M23" i="11"/>
  <c r="N23" i="11"/>
  <c r="M24" i="11"/>
  <c r="N24" i="11"/>
  <c r="M25" i="11"/>
  <c r="N25" i="11"/>
  <c r="M26" i="11"/>
  <c r="N26" i="11"/>
  <c r="M27" i="11"/>
  <c r="N27" i="11"/>
  <c r="M28" i="11"/>
  <c r="N28" i="11"/>
  <c r="N5" i="11"/>
  <c r="N6" i="11"/>
  <c r="N7" i="11"/>
  <c r="N8" i="11"/>
  <c r="N9" i="11"/>
  <c r="N10" i="11"/>
  <c r="N11" i="11"/>
  <c r="N12" i="11"/>
  <c r="N13" i="11"/>
  <c r="N14" i="11"/>
  <c r="M3" i="11"/>
  <c r="N3" i="11"/>
  <c r="M4" i="11"/>
  <c r="N4" i="11"/>
  <c r="M5" i="11"/>
  <c r="M6" i="11"/>
  <c r="M7" i="11"/>
  <c r="M8" i="11"/>
  <c r="M9" i="11"/>
  <c r="M10" i="11"/>
  <c r="M11" i="11"/>
  <c r="M12" i="11"/>
  <c r="M13" i="11"/>
  <c r="M14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14" i="11"/>
  <c r="L5" i="11"/>
  <c r="L6" i="11"/>
  <c r="L7" i="11"/>
  <c r="L8" i="11"/>
  <c r="L9" i="11"/>
  <c r="L10" i="11"/>
  <c r="L11" i="11"/>
  <c r="L12" i="11"/>
  <c r="L13" i="11"/>
  <c r="L3" i="11"/>
  <c r="L4" i="11"/>
  <c r="AH12" i="25"/>
  <c r="X11" i="27" s="1"/>
  <c r="AH13" i="25"/>
  <c r="X12" i="27" s="1"/>
  <c r="AH14" i="25"/>
  <c r="X13" i="27" s="1"/>
  <c r="AH15" i="25"/>
  <c r="X14" i="27" s="1"/>
  <c r="AH16" i="25"/>
  <c r="X15" i="27" s="1"/>
  <c r="AH17" i="25"/>
  <c r="X16" i="27" s="1"/>
  <c r="AH18" i="25"/>
  <c r="X17" i="27" s="1"/>
  <c r="AH19" i="25"/>
  <c r="X18" i="27" s="1"/>
  <c r="AH20" i="25"/>
  <c r="X19" i="27" s="1"/>
  <c r="AH21" i="25"/>
  <c r="X20" i="27" s="1"/>
  <c r="AH22" i="25"/>
  <c r="X21" i="27" s="1"/>
  <c r="AH23" i="25"/>
  <c r="X22" i="27" s="1"/>
  <c r="AH24" i="25"/>
  <c r="X23" i="27" s="1"/>
  <c r="AH25" i="25"/>
  <c r="X24" i="27" s="1"/>
  <c r="AH26" i="25"/>
  <c r="X25" i="27" s="1"/>
  <c r="AH27" i="25"/>
  <c r="X26" i="27" s="1"/>
  <c r="AH28" i="25"/>
  <c r="X27" i="27" s="1"/>
  <c r="AH29" i="25"/>
  <c r="X28" i="27" s="1"/>
  <c r="AH30" i="25"/>
  <c r="X29" i="27" s="1"/>
  <c r="AH31" i="25"/>
  <c r="X30" i="27" s="1"/>
  <c r="AH32" i="25"/>
  <c r="X31" i="27" s="1"/>
  <c r="AH33" i="25"/>
  <c r="X32" i="27" s="1"/>
  <c r="AH34" i="25"/>
  <c r="X33" i="27" s="1"/>
  <c r="AH35" i="25"/>
  <c r="X34" i="27" s="1"/>
  <c r="AH36" i="25"/>
  <c r="X35" i="27" s="1"/>
  <c r="AH37" i="25"/>
  <c r="X36" i="27" s="1"/>
  <c r="AH38" i="25"/>
  <c r="X37" i="27" s="1"/>
  <c r="AH39" i="25"/>
  <c r="X38" i="27" s="1"/>
  <c r="AH40" i="25"/>
  <c r="X39" i="27" s="1"/>
  <c r="AH41" i="25"/>
  <c r="X40" i="27" s="1"/>
  <c r="AH42" i="25"/>
  <c r="X41" i="27" s="1"/>
  <c r="AH43" i="25"/>
  <c r="X42" i="27" s="1"/>
  <c r="AH44" i="25"/>
  <c r="X43" i="27" s="1"/>
  <c r="AH45" i="25"/>
  <c r="X44" i="27" s="1"/>
  <c r="AH46" i="25"/>
  <c r="X45" i="27" s="1"/>
  <c r="AH47" i="25"/>
  <c r="X46" i="27" s="1"/>
  <c r="AH48" i="25"/>
  <c r="X47" i="27" s="1"/>
  <c r="AH49" i="25"/>
  <c r="X48" i="27" s="1"/>
  <c r="AH50" i="25"/>
  <c r="X49" i="27" s="1"/>
  <c r="AH51" i="25"/>
  <c r="X50" i="27" s="1"/>
  <c r="AH52" i="25"/>
  <c r="X51" i="27" s="1"/>
  <c r="AH53" i="25"/>
  <c r="X52" i="27" s="1"/>
  <c r="AH54" i="25"/>
  <c r="X53" i="27" s="1"/>
  <c r="AH55" i="25"/>
  <c r="X54" i="27" s="1"/>
  <c r="AH56" i="25"/>
  <c r="X55" i="27" s="1"/>
  <c r="AH57" i="25"/>
  <c r="X56" i="27" s="1"/>
  <c r="AH58" i="25"/>
  <c r="X57" i="27" s="1"/>
  <c r="AH59" i="25"/>
  <c r="X58" i="27" s="1"/>
  <c r="AH60" i="25"/>
  <c r="X59" i="27" s="1"/>
  <c r="AH61" i="25"/>
  <c r="X60" i="27" s="1"/>
  <c r="AH62" i="25"/>
  <c r="X61" i="27" s="1"/>
  <c r="AH63" i="25"/>
  <c r="X62" i="27" s="1"/>
  <c r="AH64" i="25"/>
  <c r="X63" i="27" s="1"/>
  <c r="AH65" i="25"/>
  <c r="X64" i="27" s="1"/>
  <c r="AH66" i="25"/>
  <c r="X65" i="27" s="1"/>
  <c r="AH67" i="25"/>
  <c r="X66" i="27" s="1"/>
  <c r="AH68" i="25"/>
  <c r="X67" i="27" s="1"/>
  <c r="AH69" i="25"/>
  <c r="X68" i="27" s="1"/>
  <c r="AH70" i="25"/>
  <c r="X69" i="27" s="1"/>
  <c r="AH71" i="25"/>
  <c r="AH72" i="25"/>
  <c r="X71" i="27" s="1"/>
  <c r="AH73" i="25"/>
  <c r="X72" i="27" s="1"/>
  <c r="AH74" i="25"/>
  <c r="X73" i="27" s="1"/>
  <c r="AH75" i="25"/>
  <c r="X74" i="27" s="1"/>
  <c r="AH76" i="25"/>
  <c r="X75" i="27" s="1"/>
  <c r="AH77" i="25"/>
  <c r="X76" i="27" s="1"/>
  <c r="AH78" i="25"/>
  <c r="X77" i="27" s="1"/>
  <c r="AH79" i="25"/>
  <c r="X78" i="27" s="1"/>
  <c r="AH80" i="25"/>
  <c r="X79" i="27" s="1"/>
  <c r="AH81" i="25"/>
  <c r="X80" i="27" s="1"/>
  <c r="AH82" i="25"/>
  <c r="X81" i="27" s="1"/>
  <c r="AH83" i="25"/>
  <c r="X82" i="27" s="1"/>
  <c r="AH84" i="25"/>
  <c r="X83" i="27" s="1"/>
  <c r="AH85" i="25"/>
  <c r="X84" i="27" s="1"/>
  <c r="AH86" i="25"/>
  <c r="X85" i="27" s="1"/>
  <c r="AH87" i="25"/>
  <c r="X86" i="27" s="1"/>
  <c r="AH88" i="25"/>
  <c r="X87" i="27" s="1"/>
  <c r="AH89" i="25"/>
  <c r="X88" i="27" s="1"/>
  <c r="AH90" i="25"/>
  <c r="X89" i="27" s="1"/>
  <c r="AH91" i="25"/>
  <c r="X90" i="27" s="1"/>
  <c r="AH92" i="25"/>
  <c r="X91" i="27" s="1"/>
  <c r="AH93" i="25"/>
  <c r="X92" i="27" s="1"/>
  <c r="AH94" i="25"/>
  <c r="X93" i="27" s="1"/>
  <c r="AH95" i="25"/>
  <c r="X94" i="27" s="1"/>
  <c r="AH96" i="25"/>
  <c r="X95" i="27" s="1"/>
  <c r="AH97" i="25"/>
  <c r="X96" i="27" s="1"/>
  <c r="AH98" i="25"/>
  <c r="X97" i="27" s="1"/>
  <c r="AH99" i="25"/>
  <c r="X98" i="27" s="1"/>
  <c r="AH100" i="25"/>
  <c r="X99" i="27" s="1"/>
  <c r="AH101" i="25"/>
  <c r="X100" i="27" s="1"/>
  <c r="AH102" i="25"/>
  <c r="X101" i="27" s="1"/>
  <c r="AH103" i="25"/>
  <c r="X102" i="27" s="1"/>
  <c r="AH104" i="25"/>
  <c r="X103" i="27" s="1"/>
  <c r="AH105" i="25"/>
  <c r="X104" i="27" s="1"/>
  <c r="AH106" i="25"/>
  <c r="X105" i="27" s="1"/>
  <c r="AH107" i="25"/>
  <c r="X106" i="27" s="1"/>
  <c r="AH108" i="25"/>
  <c r="X107" i="27" s="1"/>
  <c r="AH109" i="25"/>
  <c r="X108" i="27" s="1"/>
  <c r="AH110" i="25"/>
  <c r="X109" i="27" s="1"/>
  <c r="AH111" i="25"/>
  <c r="X110" i="27" s="1"/>
  <c r="AH112" i="25"/>
  <c r="X111" i="27" s="1"/>
  <c r="AH113" i="25"/>
  <c r="X112" i="27" s="1"/>
  <c r="AH114" i="25"/>
  <c r="X113" i="27" s="1"/>
  <c r="AH115" i="25"/>
  <c r="X114" i="27" s="1"/>
  <c r="AH116" i="25"/>
  <c r="X115" i="27" s="1"/>
  <c r="AH117" i="25"/>
  <c r="X116" i="27" s="1"/>
  <c r="AH118" i="25"/>
  <c r="X117" i="27" s="1"/>
  <c r="AH119" i="25"/>
  <c r="X118" i="27" s="1"/>
  <c r="AH120" i="25"/>
  <c r="X119" i="27" s="1"/>
  <c r="AH121" i="25"/>
  <c r="X120" i="27" s="1"/>
  <c r="AH122" i="25"/>
  <c r="X121" i="27" s="1"/>
  <c r="AH123" i="25"/>
  <c r="X122" i="27" s="1"/>
  <c r="AH124" i="25"/>
  <c r="X123" i="27" s="1"/>
  <c r="AH125" i="25"/>
  <c r="X124" i="27" s="1"/>
  <c r="AH126" i="25"/>
  <c r="X125" i="27" s="1"/>
  <c r="AH127" i="25"/>
  <c r="X126" i="27" s="1"/>
  <c r="AH128" i="25"/>
  <c r="X127" i="27" s="1"/>
  <c r="AH129" i="25"/>
  <c r="X128" i="27" s="1"/>
  <c r="AH130" i="25"/>
  <c r="X129" i="27" s="1"/>
  <c r="AH131" i="25"/>
  <c r="X130" i="27" s="1"/>
  <c r="AH132" i="25"/>
  <c r="X131" i="27" s="1"/>
  <c r="AH133" i="25"/>
  <c r="X132" i="27" s="1"/>
  <c r="AH134" i="25"/>
  <c r="X133" i="27" s="1"/>
  <c r="AH135" i="25"/>
  <c r="X134" i="27" s="1"/>
  <c r="AH136" i="25"/>
  <c r="X135" i="27" s="1"/>
  <c r="AH137" i="25"/>
  <c r="X136" i="27" s="1"/>
  <c r="AH138" i="25"/>
  <c r="X137" i="27" s="1"/>
  <c r="AH139" i="25"/>
  <c r="X138" i="27" s="1"/>
  <c r="AH140" i="25"/>
  <c r="X139" i="27" s="1"/>
  <c r="AH141" i="25"/>
  <c r="X140" i="27" s="1"/>
  <c r="AH142" i="25"/>
  <c r="X141" i="27" s="1"/>
  <c r="AH143" i="25"/>
  <c r="X142" i="27" s="1"/>
  <c r="AH144" i="25"/>
  <c r="X143" i="27" s="1"/>
  <c r="AH145" i="25"/>
  <c r="X144" i="27" s="1"/>
  <c r="AH146" i="25"/>
  <c r="X145" i="27" s="1"/>
  <c r="AH147" i="25"/>
  <c r="X146" i="27" s="1"/>
  <c r="AH148" i="25"/>
  <c r="X147" i="27" s="1"/>
  <c r="AH149" i="25"/>
  <c r="X148" i="27" s="1"/>
  <c r="AH150" i="25"/>
  <c r="X149" i="27" s="1"/>
  <c r="AH151" i="25"/>
  <c r="X150" i="27" s="1"/>
  <c r="AH152" i="25"/>
  <c r="X151" i="27" s="1"/>
  <c r="AH153" i="25"/>
  <c r="X152" i="27" s="1"/>
  <c r="AH154" i="25"/>
  <c r="X153" i="27" s="1"/>
  <c r="AH155" i="25"/>
  <c r="X154" i="27" s="1"/>
  <c r="AH156" i="25"/>
  <c r="X155" i="27" s="1"/>
  <c r="AH157" i="25"/>
  <c r="X156" i="27" s="1"/>
  <c r="AH158" i="25"/>
  <c r="X157" i="27" s="1"/>
  <c r="AH159" i="25"/>
  <c r="X158" i="27" s="1"/>
  <c r="AH160" i="25"/>
  <c r="X159" i="27" s="1"/>
  <c r="AH161" i="25"/>
  <c r="X160" i="27" s="1"/>
  <c r="AH162" i="25"/>
  <c r="X161" i="27" s="1"/>
  <c r="AH163" i="25"/>
  <c r="X162" i="27" s="1"/>
  <c r="AH164" i="25"/>
  <c r="X163" i="27" s="1"/>
  <c r="AH165" i="25"/>
  <c r="X164" i="27" s="1"/>
  <c r="AH166" i="25"/>
  <c r="X165" i="27" s="1"/>
  <c r="AH167" i="25"/>
  <c r="X166" i="27" s="1"/>
  <c r="AH168" i="25"/>
  <c r="X167" i="27" s="1"/>
  <c r="AH169" i="25"/>
  <c r="X168" i="27" s="1"/>
  <c r="AH170" i="25"/>
  <c r="X169" i="27" s="1"/>
  <c r="AH171" i="25"/>
  <c r="X170" i="27" s="1"/>
  <c r="AH172" i="25"/>
  <c r="X171" i="27" s="1"/>
  <c r="AH173" i="25"/>
  <c r="X172" i="27" s="1"/>
  <c r="AH174" i="25"/>
  <c r="X173" i="27" s="1"/>
  <c r="AH175" i="25"/>
  <c r="X174" i="27" s="1"/>
  <c r="AH176" i="25"/>
  <c r="X175" i="27" s="1"/>
  <c r="AH177" i="25"/>
  <c r="X176" i="27" s="1"/>
  <c r="AH178" i="25"/>
  <c r="X177" i="27" s="1"/>
  <c r="AH179" i="25"/>
  <c r="X178" i="27" s="1"/>
  <c r="AH180" i="25"/>
  <c r="X179" i="27" s="1"/>
  <c r="AH181" i="25"/>
  <c r="X180" i="27" s="1"/>
  <c r="AH182" i="25"/>
  <c r="X181" i="27" s="1"/>
  <c r="AH183" i="25"/>
  <c r="X182" i="27" s="1"/>
  <c r="AH184" i="25"/>
  <c r="X183" i="27" s="1"/>
  <c r="AH185" i="25"/>
  <c r="X184" i="27" s="1"/>
  <c r="AH186" i="25"/>
  <c r="X185" i="27" s="1"/>
  <c r="AH187" i="25"/>
  <c r="X186" i="27" s="1"/>
  <c r="AH188" i="25"/>
  <c r="X187" i="27" s="1"/>
  <c r="AH189" i="25"/>
  <c r="X188" i="27" s="1"/>
  <c r="AH190" i="25"/>
  <c r="X189" i="27" s="1"/>
  <c r="AH191" i="25"/>
  <c r="X190" i="27" s="1"/>
  <c r="AH192" i="25"/>
  <c r="X191" i="27" s="1"/>
  <c r="AH193" i="25"/>
  <c r="X192" i="27" s="1"/>
  <c r="AH194" i="25"/>
  <c r="X193" i="27" s="1"/>
  <c r="AH195" i="25"/>
  <c r="X194" i="27" s="1"/>
  <c r="AH196" i="25"/>
  <c r="X195" i="27" s="1"/>
  <c r="AH197" i="25"/>
  <c r="X196" i="27" s="1"/>
  <c r="AH198" i="25"/>
  <c r="X197" i="27" s="1"/>
  <c r="AH199" i="25"/>
  <c r="X198" i="27" s="1"/>
  <c r="AH200" i="25"/>
  <c r="X199" i="27" s="1"/>
  <c r="AH201" i="25"/>
  <c r="X200" i="27" s="1"/>
  <c r="AH202" i="25"/>
  <c r="X201" i="27" s="1"/>
  <c r="AH203" i="25"/>
  <c r="X202" i="27" s="1"/>
  <c r="AH204" i="25"/>
  <c r="X203" i="27" s="1"/>
  <c r="AH205" i="25"/>
  <c r="X204" i="27" s="1"/>
  <c r="AH206" i="25"/>
  <c r="X205" i="27" s="1"/>
  <c r="AH207" i="25"/>
  <c r="X206" i="27" s="1"/>
  <c r="AH208" i="25"/>
  <c r="X207" i="27" s="1"/>
  <c r="AH209" i="25"/>
  <c r="X208" i="27" s="1"/>
  <c r="AH210" i="25"/>
  <c r="X209" i="27" s="1"/>
  <c r="AH211" i="25"/>
  <c r="X210" i="27" s="1"/>
  <c r="AH212" i="25"/>
  <c r="X211" i="27" s="1"/>
  <c r="AH213" i="25"/>
  <c r="X212" i="27" s="1"/>
  <c r="AH214" i="25"/>
  <c r="X213" i="27" s="1"/>
  <c r="AH215" i="25"/>
  <c r="X214" i="27" s="1"/>
  <c r="AH216" i="25"/>
  <c r="X215" i="27" s="1"/>
  <c r="AH217" i="25"/>
  <c r="X216" i="27" s="1"/>
  <c r="AH218" i="25"/>
  <c r="X217" i="27" s="1"/>
  <c r="AH219" i="25"/>
  <c r="X218" i="27" s="1"/>
  <c r="AH220" i="25"/>
  <c r="X219" i="27" s="1"/>
  <c r="AH221" i="25"/>
  <c r="X220" i="27" s="1"/>
  <c r="AH222" i="25"/>
  <c r="X221" i="27" s="1"/>
  <c r="AH223" i="25"/>
  <c r="X222" i="27" s="1"/>
  <c r="AH224" i="25"/>
  <c r="X223" i="27" s="1"/>
  <c r="AH225" i="25"/>
  <c r="X224" i="27" s="1"/>
  <c r="AH226" i="25"/>
  <c r="X225" i="27" s="1"/>
  <c r="AH227" i="25"/>
  <c r="X226" i="27" s="1"/>
  <c r="AH228" i="25"/>
  <c r="X227" i="27" s="1"/>
  <c r="AH229" i="25"/>
  <c r="X228" i="27" s="1"/>
  <c r="AH230" i="25"/>
  <c r="X229" i="27" s="1"/>
  <c r="AH231" i="25"/>
  <c r="X230" i="27" s="1"/>
  <c r="AH232" i="25"/>
  <c r="X231" i="27" s="1"/>
  <c r="AH233" i="25"/>
  <c r="X232" i="27" s="1"/>
  <c r="AH234" i="25"/>
  <c r="X233" i="27" s="1"/>
  <c r="AH235" i="25"/>
  <c r="X234" i="27" s="1"/>
  <c r="AH236" i="25"/>
  <c r="X235" i="27" s="1"/>
  <c r="AH237" i="25"/>
  <c r="X236" i="27" s="1"/>
  <c r="AH238" i="25"/>
  <c r="X237" i="27" s="1"/>
  <c r="AH239" i="25"/>
  <c r="X238" i="27" s="1"/>
  <c r="AH240" i="25"/>
  <c r="X239" i="27" s="1"/>
  <c r="AH241" i="25"/>
  <c r="X240" i="27" s="1"/>
  <c r="AH242" i="25"/>
  <c r="X241" i="27" s="1"/>
  <c r="AH243" i="25"/>
  <c r="X242" i="27" s="1"/>
  <c r="AH244" i="25"/>
  <c r="X243" i="27" s="1"/>
  <c r="AH245" i="25"/>
  <c r="X244" i="27" s="1"/>
  <c r="AH246" i="25"/>
  <c r="X245" i="27" s="1"/>
  <c r="AH247" i="25"/>
  <c r="X246" i="27" s="1"/>
  <c r="AH248" i="25"/>
  <c r="X247" i="27" s="1"/>
  <c r="AH249" i="25"/>
  <c r="X248" i="27" s="1"/>
  <c r="AH250" i="25"/>
  <c r="X249" i="27" s="1"/>
  <c r="AH251" i="25"/>
  <c r="X250" i="27" s="1"/>
  <c r="AH252" i="25"/>
  <c r="X251" i="27" s="1"/>
  <c r="AH253" i="25"/>
  <c r="X252" i="27" s="1"/>
  <c r="AH254" i="25"/>
  <c r="X253" i="27" s="1"/>
  <c r="AH255" i="25"/>
  <c r="X254" i="27" s="1"/>
  <c r="AH256" i="25"/>
  <c r="X255" i="27" s="1"/>
  <c r="AH257" i="25"/>
  <c r="X256" i="27" s="1"/>
  <c r="AH258" i="25"/>
  <c r="X257" i="27" s="1"/>
  <c r="AH259" i="25"/>
  <c r="X258" i="27" s="1"/>
  <c r="AH260" i="25"/>
  <c r="X259" i="27" s="1"/>
  <c r="AH261" i="25"/>
  <c r="X260" i="27" s="1"/>
  <c r="AH262" i="25"/>
  <c r="X261" i="27" s="1"/>
  <c r="AH263" i="25"/>
  <c r="X262" i="27" s="1"/>
  <c r="AH264" i="25"/>
  <c r="X263" i="27" s="1"/>
  <c r="AH265" i="25"/>
  <c r="X264" i="27" s="1"/>
  <c r="AH266" i="25"/>
  <c r="X265" i="27" s="1"/>
  <c r="AH267" i="25"/>
  <c r="X266" i="27" s="1"/>
  <c r="AH268" i="25"/>
  <c r="X267" i="27" s="1"/>
  <c r="AH269" i="25"/>
  <c r="X268" i="27" s="1"/>
  <c r="AH270" i="25"/>
  <c r="X269" i="27" s="1"/>
  <c r="AH271" i="25"/>
  <c r="X270" i="27" s="1"/>
  <c r="AH272" i="25"/>
  <c r="X271" i="27" s="1"/>
  <c r="AH273" i="25"/>
  <c r="X272" i="27" s="1"/>
  <c r="AH274" i="25"/>
  <c r="X273" i="27" s="1"/>
  <c r="AH275" i="25"/>
  <c r="X274" i="27" s="1"/>
  <c r="AH276" i="25"/>
  <c r="X275" i="27" s="1"/>
  <c r="AH277" i="25"/>
  <c r="X276" i="27" s="1"/>
  <c r="AH278" i="25"/>
  <c r="X277" i="27" s="1"/>
  <c r="AH279" i="25"/>
  <c r="X278" i="27" s="1"/>
  <c r="AH280" i="25"/>
  <c r="X279" i="27" s="1"/>
  <c r="AH281" i="25"/>
  <c r="X280" i="27" s="1"/>
  <c r="AH282" i="25"/>
  <c r="X281" i="27" s="1"/>
  <c r="AH283" i="25"/>
  <c r="X282" i="27" s="1"/>
  <c r="AH284" i="25"/>
  <c r="X283" i="27" s="1"/>
  <c r="AH285" i="25"/>
  <c r="X284" i="27" s="1"/>
  <c r="AH286" i="25"/>
  <c r="X285" i="27" s="1"/>
  <c r="AH287" i="25"/>
  <c r="X286" i="27" s="1"/>
  <c r="AH288" i="25"/>
  <c r="X287" i="27" s="1"/>
  <c r="AH289" i="25"/>
  <c r="X288" i="27" s="1"/>
  <c r="AH290" i="25"/>
  <c r="X289" i="27" s="1"/>
  <c r="AH291" i="25"/>
  <c r="X290" i="27" s="1"/>
  <c r="AH292" i="25"/>
  <c r="X291" i="27" s="1"/>
  <c r="AH293" i="25"/>
  <c r="X292" i="27" s="1"/>
  <c r="AH294" i="25"/>
  <c r="X293" i="27" s="1"/>
  <c r="AH295" i="25"/>
  <c r="X294" i="27" s="1"/>
  <c r="AH296" i="25"/>
  <c r="X295" i="27" s="1"/>
  <c r="AH297" i="25"/>
  <c r="X296" i="27" s="1"/>
  <c r="AH298" i="25"/>
  <c r="X297" i="27" s="1"/>
  <c r="AH299" i="25"/>
  <c r="X298" i="27" s="1"/>
  <c r="AH300" i="25"/>
  <c r="X299" i="27" s="1"/>
  <c r="AH301" i="25"/>
  <c r="X300" i="27" s="1"/>
  <c r="AH302" i="25"/>
  <c r="X301" i="27" s="1"/>
  <c r="AH303" i="25"/>
  <c r="X302" i="27" s="1"/>
  <c r="AH304" i="25"/>
  <c r="X303" i="27" s="1"/>
  <c r="AH305" i="25"/>
  <c r="X304" i="27" s="1"/>
  <c r="AH306" i="25"/>
  <c r="X305" i="27" s="1"/>
  <c r="AH307" i="25"/>
  <c r="X306" i="27" s="1"/>
  <c r="AH308" i="25"/>
  <c r="X307" i="27" s="1"/>
  <c r="AH309" i="25"/>
  <c r="X308" i="27" s="1"/>
  <c r="AH310" i="25"/>
  <c r="X309" i="27" s="1"/>
  <c r="AH311" i="25"/>
  <c r="X310" i="27" s="1"/>
  <c r="AH312" i="25"/>
  <c r="X311" i="27" s="1"/>
  <c r="AH313" i="25"/>
  <c r="X312" i="27" s="1"/>
  <c r="AH314" i="25"/>
  <c r="X313" i="27" s="1"/>
  <c r="AH315" i="25"/>
  <c r="X314" i="27" s="1"/>
  <c r="AH316" i="25"/>
  <c r="X315" i="27" s="1"/>
  <c r="AH317" i="25"/>
  <c r="X316" i="27" s="1"/>
  <c r="AH318" i="25"/>
  <c r="X317" i="27" s="1"/>
  <c r="AH319" i="25"/>
  <c r="X318" i="27" s="1"/>
  <c r="AH320" i="25"/>
  <c r="X319" i="27" s="1"/>
  <c r="AH321" i="25"/>
  <c r="X320" i="27" s="1"/>
  <c r="AH322" i="25"/>
  <c r="X321" i="27" s="1"/>
  <c r="AH323" i="25"/>
  <c r="X322" i="27" s="1"/>
  <c r="AH324" i="25"/>
  <c r="X323" i="27" s="1"/>
  <c r="AH325" i="25"/>
  <c r="X324" i="27" s="1"/>
  <c r="AH326" i="25"/>
  <c r="X325" i="27" s="1"/>
  <c r="AH327" i="25"/>
  <c r="X326" i="27" s="1"/>
  <c r="AH328" i="25"/>
  <c r="X327" i="27" s="1"/>
  <c r="AH329" i="25"/>
  <c r="X328" i="27" s="1"/>
  <c r="AH330" i="25"/>
  <c r="X329" i="27" s="1"/>
  <c r="AH331" i="25"/>
  <c r="X330" i="27" s="1"/>
  <c r="AH332" i="25"/>
  <c r="X331" i="27" s="1"/>
  <c r="AH333" i="25"/>
  <c r="X332" i="27" s="1"/>
  <c r="AH334" i="25"/>
  <c r="X333" i="27" s="1"/>
  <c r="AH335" i="25"/>
  <c r="X334" i="27" s="1"/>
  <c r="AH336" i="25"/>
  <c r="X335" i="27" s="1"/>
  <c r="AH337" i="25"/>
  <c r="X336" i="27" s="1"/>
  <c r="AH338" i="25"/>
  <c r="X337" i="27" s="1"/>
  <c r="AH339" i="25"/>
  <c r="X338" i="27" s="1"/>
  <c r="AH11" i="25"/>
  <c r="X10" i="27" s="1"/>
  <c r="AH10" i="25"/>
  <c r="X9" i="27" s="1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33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L5" i="22"/>
  <c r="AI11" i="26"/>
  <c r="AI12" i="26"/>
  <c r="AI13" i="26"/>
  <c r="AI14" i="26"/>
  <c r="AI15" i="26"/>
  <c r="AI16" i="26"/>
  <c r="AI17" i="26"/>
  <c r="AI18" i="26"/>
  <c r="AI19" i="26"/>
  <c r="AI20" i="26"/>
  <c r="AI21" i="26"/>
  <c r="AI22" i="26"/>
  <c r="AI23" i="26"/>
  <c r="AI24" i="26"/>
  <c r="AI25" i="26"/>
  <c r="AI26" i="26"/>
  <c r="AI27" i="26"/>
  <c r="AI28" i="26"/>
  <c r="AI29" i="26"/>
  <c r="AI30" i="26"/>
  <c r="AI31" i="26"/>
  <c r="AI32" i="26"/>
  <c r="AI33" i="26"/>
  <c r="AI34" i="26"/>
  <c r="AI35" i="26"/>
  <c r="AI36" i="26"/>
  <c r="AI37" i="26"/>
  <c r="AI38" i="26"/>
  <c r="AI39" i="26"/>
  <c r="AI40" i="26"/>
  <c r="AI41" i="26"/>
  <c r="AI42" i="26"/>
  <c r="AI43" i="26"/>
  <c r="AI44" i="26"/>
  <c r="AI45" i="26"/>
  <c r="AI46" i="26"/>
  <c r="AI47" i="26"/>
  <c r="AI48" i="26"/>
  <c r="AI49" i="26"/>
  <c r="AI50" i="26"/>
  <c r="AI51" i="26"/>
  <c r="AI52" i="26"/>
  <c r="AI53" i="26"/>
  <c r="AI54" i="26"/>
  <c r="AI55" i="26"/>
  <c r="AI56" i="26"/>
  <c r="AI57" i="26"/>
  <c r="AI58" i="26"/>
  <c r="AI59" i="26"/>
  <c r="AI60" i="26"/>
  <c r="AI61" i="26"/>
  <c r="AI62" i="26"/>
  <c r="AI63" i="26"/>
  <c r="AI64" i="26"/>
  <c r="AI65" i="26"/>
  <c r="AI66" i="26"/>
  <c r="AI67" i="26"/>
  <c r="AI68" i="26"/>
  <c r="AI69" i="26"/>
  <c r="AI70" i="26"/>
  <c r="AI71" i="26"/>
  <c r="AI72" i="26"/>
  <c r="AI73" i="26"/>
  <c r="AI74" i="26"/>
  <c r="AI75" i="26"/>
  <c r="AI76" i="26"/>
  <c r="AI77" i="26"/>
  <c r="AI78" i="26"/>
  <c r="AI79" i="26"/>
  <c r="AI80" i="26"/>
  <c r="AI81" i="26"/>
  <c r="AI82" i="26"/>
  <c r="AI83" i="26"/>
  <c r="AI84" i="26"/>
  <c r="AI85" i="26"/>
  <c r="AI86" i="26"/>
  <c r="AI87" i="26"/>
  <c r="AI88" i="26"/>
  <c r="AI89" i="26"/>
  <c r="AI90" i="26"/>
  <c r="AI91" i="26"/>
  <c r="AI92" i="26"/>
  <c r="AI93" i="26"/>
  <c r="AI94" i="26"/>
  <c r="AI95" i="26"/>
  <c r="AI96" i="26"/>
  <c r="AI97" i="26"/>
  <c r="AI98" i="26"/>
  <c r="AI99" i="26"/>
  <c r="AI100" i="26"/>
  <c r="AI101" i="26"/>
  <c r="AI102" i="26"/>
  <c r="AI103" i="26"/>
  <c r="AI104" i="26"/>
  <c r="AI105" i="26"/>
  <c r="AI106" i="26"/>
  <c r="AI107" i="26"/>
  <c r="AI108" i="26"/>
  <c r="AI109" i="26"/>
  <c r="AI110" i="26"/>
  <c r="AI111" i="26"/>
  <c r="AI112" i="26"/>
  <c r="AI113" i="26"/>
  <c r="AI114" i="26"/>
  <c r="AI115" i="26"/>
  <c r="AI116" i="26"/>
  <c r="AI117" i="26"/>
  <c r="AI118" i="26"/>
  <c r="AI119" i="26"/>
  <c r="AI120" i="26"/>
  <c r="AI121" i="26"/>
  <c r="AI122" i="26"/>
  <c r="AI123" i="26"/>
  <c r="AI124" i="26"/>
  <c r="AI125" i="26"/>
  <c r="AI126" i="26"/>
  <c r="AI127" i="26"/>
  <c r="AI128" i="26"/>
  <c r="AI129" i="26"/>
  <c r="AI130" i="26"/>
  <c r="AI131" i="26"/>
  <c r="AI132" i="26"/>
  <c r="AI133" i="26"/>
  <c r="AI134" i="26"/>
  <c r="AI135" i="26"/>
  <c r="AI136" i="26"/>
  <c r="AI137" i="26"/>
  <c r="AI138" i="26"/>
  <c r="AI139" i="26"/>
  <c r="AI140" i="26"/>
  <c r="AI141" i="26"/>
  <c r="AI142" i="26"/>
  <c r="AI143" i="26"/>
  <c r="AI144" i="26"/>
  <c r="AI145" i="26"/>
  <c r="AI146" i="26"/>
  <c r="AI147" i="26"/>
  <c r="AI148" i="26"/>
  <c r="AI149" i="26"/>
  <c r="AI150" i="26"/>
  <c r="AI151" i="26"/>
  <c r="AI152" i="26"/>
  <c r="AI153" i="26"/>
  <c r="AI154" i="26"/>
  <c r="AI155" i="26"/>
  <c r="AI156" i="26"/>
  <c r="AI157" i="26"/>
  <c r="AI158" i="26"/>
  <c r="AI159" i="26"/>
  <c r="AI160" i="26"/>
  <c r="AI161" i="26"/>
  <c r="AI162" i="26"/>
  <c r="AI163" i="26"/>
  <c r="AI164" i="26"/>
  <c r="AI165" i="26"/>
  <c r="AI166" i="26"/>
  <c r="AI167" i="26"/>
  <c r="AI168" i="26"/>
  <c r="AI169" i="26"/>
  <c r="AI170" i="26"/>
  <c r="AI171" i="26"/>
  <c r="AI172" i="26"/>
  <c r="AI173" i="26"/>
  <c r="AI174" i="26"/>
  <c r="AI175" i="26"/>
  <c r="AI176" i="26"/>
  <c r="AI177" i="26"/>
  <c r="AI178" i="26"/>
  <c r="AI179" i="26"/>
  <c r="AI180" i="26"/>
  <c r="AI181" i="26"/>
  <c r="AI182" i="26"/>
  <c r="AI183" i="26"/>
  <c r="AI184" i="26"/>
  <c r="AI185" i="26"/>
  <c r="AI186" i="26"/>
  <c r="AI187" i="26"/>
  <c r="AI188" i="26"/>
  <c r="AI189" i="26"/>
  <c r="AI190" i="26"/>
  <c r="AI191" i="26"/>
  <c r="AI192" i="26"/>
  <c r="AI193" i="26"/>
  <c r="AI194" i="26"/>
  <c r="AI195" i="26"/>
  <c r="AI196" i="26"/>
  <c r="AI197" i="26"/>
  <c r="AI198" i="26"/>
  <c r="AI199" i="26"/>
  <c r="AI200" i="26"/>
  <c r="AI201" i="26"/>
  <c r="AI202" i="26"/>
  <c r="AI203" i="26"/>
  <c r="AI204" i="26"/>
  <c r="AI205" i="26"/>
  <c r="AI206" i="26"/>
  <c r="AI207" i="26"/>
  <c r="AI208" i="26"/>
  <c r="AI209" i="26"/>
  <c r="AI210" i="26"/>
  <c r="AI211" i="26"/>
  <c r="AI212" i="26"/>
  <c r="AI213" i="26"/>
  <c r="AI214" i="26"/>
  <c r="AI215" i="26"/>
  <c r="AI216" i="26"/>
  <c r="AI217" i="26"/>
  <c r="AI218" i="26"/>
  <c r="AI219" i="26"/>
  <c r="AI220" i="26"/>
  <c r="AI221" i="26"/>
  <c r="AI222" i="26"/>
  <c r="AI223" i="26"/>
  <c r="AI224" i="26"/>
  <c r="AI225" i="26"/>
  <c r="AI226" i="26"/>
  <c r="AI227" i="26"/>
  <c r="AI228" i="26"/>
  <c r="AI229" i="26"/>
  <c r="AI230" i="26"/>
  <c r="AI231" i="26"/>
  <c r="AI232" i="26"/>
  <c r="AI233" i="26"/>
  <c r="AI234" i="26"/>
  <c r="AI235" i="26"/>
  <c r="AI236" i="26"/>
  <c r="AI237" i="26"/>
  <c r="AI238" i="26"/>
  <c r="AI239" i="26"/>
  <c r="AI240" i="26"/>
  <c r="AI241" i="26"/>
  <c r="AI242" i="26"/>
  <c r="AI243" i="26"/>
  <c r="AI244" i="26"/>
  <c r="AI245" i="26"/>
  <c r="AI246" i="26"/>
  <c r="AI247" i="26"/>
  <c r="AI248" i="26"/>
  <c r="AI249" i="26"/>
  <c r="AI250" i="26"/>
  <c r="AI251" i="26"/>
  <c r="AI252" i="26"/>
  <c r="AI253" i="26"/>
  <c r="AI254" i="26"/>
  <c r="AI255" i="26"/>
  <c r="AI256" i="26"/>
  <c r="AI257" i="26"/>
  <c r="AI258" i="26"/>
  <c r="AI259" i="26"/>
  <c r="AI260" i="26"/>
  <c r="AI261" i="26"/>
  <c r="AI262" i="26"/>
  <c r="AI263" i="26"/>
  <c r="AI264" i="26"/>
  <c r="AI265" i="26"/>
  <c r="AI266" i="26"/>
  <c r="AI267" i="26"/>
  <c r="AI268" i="26"/>
  <c r="AI269" i="26"/>
  <c r="AI270" i="26"/>
  <c r="AI271" i="26"/>
  <c r="AI272" i="26"/>
  <c r="AI273" i="26"/>
  <c r="AI274" i="26"/>
  <c r="AI275" i="26"/>
  <c r="AI276" i="26"/>
  <c r="AI277" i="26"/>
  <c r="AI278" i="26"/>
  <c r="AI279" i="26"/>
  <c r="AI280" i="26"/>
  <c r="AI281" i="26"/>
  <c r="AI282" i="26"/>
  <c r="AI283" i="26"/>
  <c r="AI284" i="26"/>
  <c r="AI285" i="26"/>
  <c r="AI286" i="26"/>
  <c r="AI287" i="26"/>
  <c r="AI288" i="26"/>
  <c r="AI289" i="26"/>
  <c r="AI290" i="26"/>
  <c r="AI291" i="26"/>
  <c r="AI292" i="26"/>
  <c r="AI293" i="26"/>
  <c r="AI294" i="26"/>
  <c r="AI295" i="26"/>
  <c r="AI296" i="26"/>
  <c r="AI297" i="26"/>
  <c r="AI298" i="26"/>
  <c r="AI299" i="26"/>
  <c r="AI300" i="26"/>
  <c r="AI301" i="26"/>
  <c r="AI302" i="26"/>
  <c r="AI303" i="26"/>
  <c r="AI304" i="26"/>
  <c r="AI305" i="26"/>
  <c r="AI306" i="26"/>
  <c r="AI307" i="26"/>
  <c r="AI308" i="26"/>
  <c r="AI309" i="26"/>
  <c r="AI310" i="26"/>
  <c r="AI311" i="26"/>
  <c r="AI312" i="26"/>
  <c r="AI313" i="26"/>
  <c r="AI314" i="26"/>
  <c r="AI315" i="26"/>
  <c r="AI316" i="26"/>
  <c r="AI317" i="26"/>
  <c r="AI318" i="26"/>
  <c r="AI319" i="26"/>
  <c r="AI320" i="26"/>
  <c r="AI321" i="26"/>
  <c r="AI322" i="26"/>
  <c r="AI323" i="26"/>
  <c r="AI324" i="26"/>
  <c r="AI325" i="26"/>
  <c r="AI326" i="26"/>
  <c r="AI327" i="26"/>
  <c r="AI328" i="26"/>
  <c r="AI329" i="26"/>
  <c r="AI330" i="26"/>
  <c r="AI331" i="26"/>
  <c r="AI332" i="26"/>
  <c r="AI333" i="26"/>
  <c r="AI334" i="26"/>
  <c r="AI335" i="26"/>
  <c r="AI336" i="26"/>
  <c r="AI337" i="26"/>
  <c r="AI10" i="26"/>
  <c r="AI9" i="26"/>
  <c r="AH12" i="26"/>
  <c r="L13" i="27" s="1"/>
  <c r="AH13" i="26"/>
  <c r="L14" i="27" s="1"/>
  <c r="AH14" i="26"/>
  <c r="L15" i="27" s="1"/>
  <c r="AH15" i="26"/>
  <c r="L16" i="27" s="1"/>
  <c r="AH16" i="26"/>
  <c r="L17" i="27" s="1"/>
  <c r="AH17" i="26"/>
  <c r="L18" i="27" s="1"/>
  <c r="AH18" i="26"/>
  <c r="L19" i="27" s="1"/>
  <c r="AH19" i="26"/>
  <c r="L20" i="27" s="1"/>
  <c r="AH20" i="26"/>
  <c r="L21" i="27" s="1"/>
  <c r="AH21" i="26"/>
  <c r="AH22" i="26"/>
  <c r="L23" i="27" s="1"/>
  <c r="AH23" i="26"/>
  <c r="L24" i="27" s="1"/>
  <c r="AH24" i="26"/>
  <c r="L25" i="27" s="1"/>
  <c r="AH25" i="26"/>
  <c r="L26" i="27" s="1"/>
  <c r="AH26" i="26"/>
  <c r="L27" i="27" s="1"/>
  <c r="AH27" i="26"/>
  <c r="L28" i="27" s="1"/>
  <c r="AH28" i="26"/>
  <c r="L29" i="27" s="1"/>
  <c r="AH29" i="26"/>
  <c r="L30" i="27" s="1"/>
  <c r="AH30" i="26"/>
  <c r="L31" i="27" s="1"/>
  <c r="AH31" i="26"/>
  <c r="L32" i="27" s="1"/>
  <c r="AH32" i="26"/>
  <c r="L33" i="27" s="1"/>
  <c r="AH33" i="26"/>
  <c r="L34" i="27" s="1"/>
  <c r="AH34" i="26"/>
  <c r="L35" i="27" s="1"/>
  <c r="AH35" i="26"/>
  <c r="L36" i="27" s="1"/>
  <c r="AH36" i="26"/>
  <c r="L37" i="27" s="1"/>
  <c r="AH37" i="26"/>
  <c r="L38" i="27" s="1"/>
  <c r="AH38" i="26"/>
  <c r="L39" i="27" s="1"/>
  <c r="AH39" i="26"/>
  <c r="L40" i="27" s="1"/>
  <c r="AH40" i="26"/>
  <c r="L41" i="27" s="1"/>
  <c r="AH41" i="26"/>
  <c r="L42" i="27" s="1"/>
  <c r="AH42" i="26"/>
  <c r="L43" i="27" s="1"/>
  <c r="AH43" i="26"/>
  <c r="L44" i="27" s="1"/>
  <c r="AH44" i="26"/>
  <c r="L45" i="27" s="1"/>
  <c r="AH45" i="26"/>
  <c r="L46" i="27" s="1"/>
  <c r="AH46" i="26"/>
  <c r="L47" i="27" s="1"/>
  <c r="AH47" i="26"/>
  <c r="L48" i="27" s="1"/>
  <c r="AH48" i="26"/>
  <c r="L49" i="27" s="1"/>
  <c r="AH49" i="26"/>
  <c r="L50" i="27" s="1"/>
  <c r="AH50" i="26"/>
  <c r="L51" i="27" s="1"/>
  <c r="AH51" i="26"/>
  <c r="AH52" i="26"/>
  <c r="AH53" i="26"/>
  <c r="L54" i="27" s="1"/>
  <c r="AH54" i="26"/>
  <c r="L55" i="27" s="1"/>
  <c r="AH55" i="26"/>
  <c r="L56" i="27" s="1"/>
  <c r="AH56" i="26"/>
  <c r="L57" i="27" s="1"/>
  <c r="AH57" i="26"/>
  <c r="L58" i="27" s="1"/>
  <c r="AH58" i="26"/>
  <c r="L59" i="27" s="1"/>
  <c r="AH59" i="26"/>
  <c r="AH60" i="26"/>
  <c r="L61" i="27" s="1"/>
  <c r="AH61" i="26"/>
  <c r="L62" i="27" s="1"/>
  <c r="AH62" i="26"/>
  <c r="L63" i="27" s="1"/>
  <c r="AH63" i="26"/>
  <c r="L64" i="27" s="1"/>
  <c r="AH64" i="26"/>
  <c r="L65" i="27" s="1"/>
  <c r="AH65" i="26"/>
  <c r="AH66" i="26"/>
  <c r="L67" i="27" s="1"/>
  <c r="AH67" i="26"/>
  <c r="AH68" i="26"/>
  <c r="L69" i="27" s="1"/>
  <c r="AH69" i="26"/>
  <c r="L70" i="27" s="1"/>
  <c r="AH70" i="26"/>
  <c r="AH71" i="26"/>
  <c r="L72" i="27" s="1"/>
  <c r="AH72" i="26"/>
  <c r="L73" i="27" s="1"/>
  <c r="AH73" i="26"/>
  <c r="L74" i="27" s="1"/>
  <c r="AH74" i="26"/>
  <c r="L75" i="27" s="1"/>
  <c r="AH75" i="26"/>
  <c r="AH76" i="26"/>
  <c r="AH77" i="26"/>
  <c r="AH78" i="26"/>
  <c r="AH79" i="26"/>
  <c r="L80" i="27" s="1"/>
  <c r="AH80" i="26"/>
  <c r="L81" i="27" s="1"/>
  <c r="AH81" i="26"/>
  <c r="L82" i="27" s="1"/>
  <c r="AH82" i="26"/>
  <c r="L83" i="27" s="1"/>
  <c r="AH83" i="26"/>
  <c r="AH84" i="26"/>
  <c r="AH85" i="26"/>
  <c r="AH86" i="26"/>
  <c r="AH87" i="26"/>
  <c r="L88" i="27" s="1"/>
  <c r="AH88" i="26"/>
  <c r="AH89" i="26"/>
  <c r="AH90" i="26"/>
  <c r="L91" i="27" s="1"/>
  <c r="AH91" i="26"/>
  <c r="AH92" i="26"/>
  <c r="AH93" i="26"/>
  <c r="AH94" i="26"/>
  <c r="AH95" i="26"/>
  <c r="L96" i="27" s="1"/>
  <c r="AH96" i="26"/>
  <c r="AH97" i="26"/>
  <c r="AH98" i="26"/>
  <c r="L99" i="27" s="1"/>
  <c r="AH99" i="26"/>
  <c r="AH100" i="26"/>
  <c r="AH101" i="26"/>
  <c r="AH102" i="26"/>
  <c r="AH103" i="26"/>
  <c r="L104" i="27" s="1"/>
  <c r="AH104" i="26"/>
  <c r="L105" i="27" s="1"/>
  <c r="AH105" i="26"/>
  <c r="AH106" i="26"/>
  <c r="L107" i="27" s="1"/>
  <c r="AH107" i="26"/>
  <c r="AH108" i="26"/>
  <c r="AH109" i="26"/>
  <c r="AH110" i="26"/>
  <c r="AH111" i="26"/>
  <c r="L112" i="27" s="1"/>
  <c r="AH112" i="26"/>
  <c r="AH113" i="26"/>
  <c r="AH114" i="26"/>
  <c r="L115" i="27" s="1"/>
  <c r="AH115" i="26"/>
  <c r="AH116" i="26"/>
  <c r="AH117" i="26"/>
  <c r="AH118" i="26"/>
  <c r="AH119" i="26"/>
  <c r="L120" i="27" s="1"/>
  <c r="AH120" i="26"/>
  <c r="L121" i="27" s="1"/>
  <c r="AH121" i="26"/>
  <c r="AH122" i="26"/>
  <c r="L123" i="27" s="1"/>
  <c r="AH123" i="26"/>
  <c r="AH124" i="26"/>
  <c r="AH125" i="26"/>
  <c r="AH126" i="26"/>
  <c r="AH127" i="26"/>
  <c r="L128" i="27" s="1"/>
  <c r="AH128" i="26"/>
  <c r="L129" i="27" s="1"/>
  <c r="AH129" i="26"/>
  <c r="AH130" i="26"/>
  <c r="L131" i="27" s="1"/>
  <c r="AH131" i="26"/>
  <c r="AH132" i="26"/>
  <c r="AH133" i="26"/>
  <c r="AH134" i="26"/>
  <c r="AH135" i="26"/>
  <c r="L136" i="27" s="1"/>
  <c r="AH136" i="26"/>
  <c r="L137" i="27" s="1"/>
  <c r="AH137" i="26"/>
  <c r="AH138" i="26"/>
  <c r="L139" i="27" s="1"/>
  <c r="AH139" i="26"/>
  <c r="AH140" i="26"/>
  <c r="AH141" i="26"/>
  <c r="AH142" i="26"/>
  <c r="AH143" i="26"/>
  <c r="L144" i="27" s="1"/>
  <c r="AH144" i="26"/>
  <c r="L145" i="27" s="1"/>
  <c r="AH145" i="26"/>
  <c r="AH146" i="26"/>
  <c r="L147" i="27" s="1"/>
  <c r="AH147" i="26"/>
  <c r="AH148" i="26"/>
  <c r="AH149" i="26"/>
  <c r="AH150" i="26"/>
  <c r="AH151" i="26"/>
  <c r="L152" i="27" s="1"/>
  <c r="AH152" i="26"/>
  <c r="AH153" i="26"/>
  <c r="AH154" i="26"/>
  <c r="L155" i="27" s="1"/>
  <c r="AH155" i="26"/>
  <c r="AH156" i="26"/>
  <c r="AH157" i="26"/>
  <c r="AH158" i="26"/>
  <c r="AH159" i="26"/>
  <c r="L160" i="27" s="1"/>
  <c r="AH160" i="26"/>
  <c r="AH161" i="26"/>
  <c r="AH162" i="26"/>
  <c r="L163" i="27" s="1"/>
  <c r="AH163" i="26"/>
  <c r="AH164" i="26"/>
  <c r="AH165" i="26"/>
  <c r="AH166" i="26"/>
  <c r="AH167" i="26"/>
  <c r="L168" i="27" s="1"/>
  <c r="AH168" i="26"/>
  <c r="L169" i="27" s="1"/>
  <c r="AH169" i="26"/>
  <c r="AH170" i="26"/>
  <c r="L171" i="27" s="1"/>
  <c r="AH171" i="26"/>
  <c r="AH172" i="26"/>
  <c r="AH173" i="26"/>
  <c r="AH174" i="26"/>
  <c r="AH175" i="26"/>
  <c r="L176" i="27" s="1"/>
  <c r="AH176" i="26"/>
  <c r="AH177" i="26"/>
  <c r="AH178" i="26"/>
  <c r="L179" i="27" s="1"/>
  <c r="AH179" i="26"/>
  <c r="AH180" i="26"/>
  <c r="AH181" i="26"/>
  <c r="AH182" i="26"/>
  <c r="AH183" i="26"/>
  <c r="L184" i="27" s="1"/>
  <c r="AH184" i="26"/>
  <c r="AH185" i="26"/>
  <c r="AH186" i="26"/>
  <c r="L187" i="27" s="1"/>
  <c r="AH187" i="26"/>
  <c r="AH188" i="26"/>
  <c r="AH189" i="26"/>
  <c r="AH190" i="26"/>
  <c r="AH191" i="26"/>
  <c r="L192" i="27" s="1"/>
  <c r="AH192" i="26"/>
  <c r="AH193" i="26"/>
  <c r="AH194" i="26"/>
  <c r="L195" i="27" s="1"/>
  <c r="AH195" i="26"/>
  <c r="AH196" i="26"/>
  <c r="AH197" i="26"/>
  <c r="AH198" i="26"/>
  <c r="AH199" i="26"/>
  <c r="AH200" i="26"/>
  <c r="AH201" i="26"/>
  <c r="AH202" i="26"/>
  <c r="L203" i="27" s="1"/>
  <c r="AH203" i="26"/>
  <c r="AH204" i="26"/>
  <c r="AH205" i="26"/>
  <c r="AH206" i="26"/>
  <c r="AH207" i="26"/>
  <c r="L208" i="27" s="1"/>
  <c r="AH208" i="26"/>
  <c r="AH209" i="26"/>
  <c r="AH210" i="26"/>
  <c r="L211" i="27" s="1"/>
  <c r="AH211" i="26"/>
  <c r="AH212" i="26"/>
  <c r="AH213" i="26"/>
  <c r="AH214" i="26"/>
  <c r="AH215" i="26"/>
  <c r="L216" i="27" s="1"/>
  <c r="AH216" i="26"/>
  <c r="AH217" i="26"/>
  <c r="AH218" i="26"/>
  <c r="L219" i="27" s="1"/>
  <c r="AH219" i="26"/>
  <c r="AH220" i="26"/>
  <c r="AH221" i="26"/>
  <c r="AH222" i="26"/>
  <c r="AH223" i="26"/>
  <c r="AH224" i="26"/>
  <c r="AH225" i="26"/>
  <c r="AH226" i="26"/>
  <c r="L227" i="27" s="1"/>
  <c r="AH227" i="26"/>
  <c r="AH228" i="26"/>
  <c r="AH229" i="26"/>
  <c r="AH230" i="26"/>
  <c r="AH231" i="26"/>
  <c r="L232" i="27" s="1"/>
  <c r="AH232" i="26"/>
  <c r="AH233" i="26"/>
  <c r="AH234" i="26"/>
  <c r="L235" i="27" s="1"/>
  <c r="AH235" i="26"/>
  <c r="AH236" i="26"/>
  <c r="AH237" i="26"/>
  <c r="AH238" i="26"/>
  <c r="AH239" i="26"/>
  <c r="AH240" i="26"/>
  <c r="AH241" i="26"/>
  <c r="AH242" i="26"/>
  <c r="L243" i="27" s="1"/>
  <c r="AH243" i="26"/>
  <c r="AH244" i="26"/>
  <c r="AH245" i="26"/>
  <c r="AH246" i="26"/>
  <c r="AH247" i="26"/>
  <c r="AH248" i="26"/>
  <c r="AH249" i="26"/>
  <c r="AH250" i="26"/>
  <c r="L251" i="27" s="1"/>
  <c r="AH251" i="26"/>
  <c r="AH252" i="26"/>
  <c r="AH253" i="26"/>
  <c r="AH254" i="26"/>
  <c r="AH255" i="26"/>
  <c r="AH256" i="26"/>
  <c r="AH257" i="26"/>
  <c r="AH258" i="26"/>
  <c r="L259" i="27" s="1"/>
  <c r="AH259" i="26"/>
  <c r="AH260" i="26"/>
  <c r="AH261" i="26"/>
  <c r="AH262" i="26"/>
  <c r="AH263" i="26"/>
  <c r="AH264" i="26"/>
  <c r="AH265" i="26"/>
  <c r="AH266" i="26"/>
  <c r="L267" i="27" s="1"/>
  <c r="AH267" i="26"/>
  <c r="AH268" i="26"/>
  <c r="AH269" i="26"/>
  <c r="AH270" i="26"/>
  <c r="AH271" i="26"/>
  <c r="AH272" i="26"/>
  <c r="AH273" i="26"/>
  <c r="AH274" i="26"/>
  <c r="L275" i="27" s="1"/>
  <c r="AH275" i="26"/>
  <c r="AH276" i="26"/>
  <c r="AH277" i="26"/>
  <c r="AH278" i="26"/>
  <c r="AH279" i="26"/>
  <c r="AH280" i="26"/>
  <c r="AH281" i="26"/>
  <c r="AH282" i="26"/>
  <c r="L283" i="27" s="1"/>
  <c r="AH283" i="26"/>
  <c r="AH284" i="26"/>
  <c r="AH285" i="26"/>
  <c r="AH286" i="26"/>
  <c r="AH287" i="26"/>
  <c r="AH288" i="26"/>
  <c r="AH289" i="26"/>
  <c r="AH290" i="26"/>
  <c r="L291" i="27" s="1"/>
  <c r="AH291" i="26"/>
  <c r="AH292" i="26"/>
  <c r="AH293" i="26"/>
  <c r="AH294" i="26"/>
  <c r="AH295" i="26"/>
  <c r="AH296" i="26"/>
  <c r="AH297" i="26"/>
  <c r="AH298" i="26"/>
  <c r="L299" i="27" s="1"/>
  <c r="AH299" i="26"/>
  <c r="AH300" i="26"/>
  <c r="AH301" i="26"/>
  <c r="AH302" i="26"/>
  <c r="AH303" i="26"/>
  <c r="AH304" i="26"/>
  <c r="AH305" i="26"/>
  <c r="AH306" i="26"/>
  <c r="L307" i="27" s="1"/>
  <c r="AH307" i="26"/>
  <c r="AH308" i="26"/>
  <c r="AH309" i="26"/>
  <c r="AH310" i="26"/>
  <c r="AH311" i="26"/>
  <c r="AH312" i="26"/>
  <c r="AH313" i="26"/>
  <c r="AH314" i="26"/>
  <c r="L315" i="27" s="1"/>
  <c r="AH315" i="26"/>
  <c r="AH316" i="26"/>
  <c r="AH317" i="26"/>
  <c r="AH318" i="26"/>
  <c r="AH319" i="26"/>
  <c r="AH320" i="26"/>
  <c r="AH321" i="26"/>
  <c r="AH322" i="26"/>
  <c r="L323" i="27" s="1"/>
  <c r="AH323" i="26"/>
  <c r="AH324" i="26"/>
  <c r="AH325" i="26"/>
  <c r="AH326" i="26"/>
  <c r="AH327" i="26"/>
  <c r="AH328" i="26"/>
  <c r="AH329" i="26"/>
  <c r="AH330" i="26"/>
  <c r="L331" i="27" s="1"/>
  <c r="AH331" i="26"/>
  <c r="AH332" i="26"/>
  <c r="AH333" i="26"/>
  <c r="AH334" i="26"/>
  <c r="AH335" i="26"/>
  <c r="AH336" i="26"/>
  <c r="AH337" i="26"/>
  <c r="AH10" i="26"/>
  <c r="AH11" i="26"/>
  <c r="L12" i="27" s="1"/>
  <c r="AH9" i="26"/>
  <c r="L10" i="27" s="1"/>
  <c r="AH8" i="26"/>
  <c r="J1" i="16"/>
  <c r="T2" i="26"/>
  <c r="F2" i="25"/>
  <c r="I2" i="25" s="1"/>
  <c r="N6" i="27" s="1"/>
  <c r="X19" i="25"/>
  <c r="N18" i="27" s="1"/>
  <c r="X20" i="25"/>
  <c r="N19" i="27" s="1"/>
  <c r="X21" i="25"/>
  <c r="N20" i="27" s="1"/>
  <c r="X22" i="25"/>
  <c r="N21" i="27" s="1"/>
  <c r="X23" i="25"/>
  <c r="N22" i="27" s="1"/>
  <c r="X24" i="25"/>
  <c r="N23" i="27" s="1"/>
  <c r="X25" i="25"/>
  <c r="N24" i="27" s="1"/>
  <c r="X26" i="25"/>
  <c r="N25" i="27" s="1"/>
  <c r="X27" i="25"/>
  <c r="N26" i="27" s="1"/>
  <c r="X28" i="25"/>
  <c r="N27" i="27" s="1"/>
  <c r="X29" i="25"/>
  <c r="N28" i="27" s="1"/>
  <c r="X30" i="25"/>
  <c r="N29" i="27" s="1"/>
  <c r="X31" i="25"/>
  <c r="N30" i="27" s="1"/>
  <c r="X32" i="25"/>
  <c r="N31" i="27" s="1"/>
  <c r="X33" i="25"/>
  <c r="N32" i="27" s="1"/>
  <c r="X34" i="25"/>
  <c r="N33" i="27" s="1"/>
  <c r="X35" i="25"/>
  <c r="N34" i="27" s="1"/>
  <c r="X36" i="25"/>
  <c r="N35" i="27" s="1"/>
  <c r="X37" i="25"/>
  <c r="N36" i="27" s="1"/>
  <c r="X38" i="25"/>
  <c r="N37" i="27" s="1"/>
  <c r="X39" i="25"/>
  <c r="N38" i="27" s="1"/>
  <c r="X40" i="25"/>
  <c r="N39" i="27" s="1"/>
  <c r="X41" i="25"/>
  <c r="N40" i="27" s="1"/>
  <c r="X42" i="25"/>
  <c r="N41" i="27" s="1"/>
  <c r="X43" i="25"/>
  <c r="N42" i="27" s="1"/>
  <c r="X44" i="25"/>
  <c r="N43" i="27" s="1"/>
  <c r="X45" i="25"/>
  <c r="N44" i="27" s="1"/>
  <c r="X46" i="25"/>
  <c r="N45" i="27" s="1"/>
  <c r="X47" i="25"/>
  <c r="N46" i="27" s="1"/>
  <c r="X48" i="25"/>
  <c r="N47" i="27" s="1"/>
  <c r="X49" i="25"/>
  <c r="N48" i="27" s="1"/>
  <c r="X50" i="25"/>
  <c r="N49" i="27" s="1"/>
  <c r="X51" i="25"/>
  <c r="N50" i="27" s="1"/>
  <c r="X52" i="25"/>
  <c r="N51" i="27" s="1"/>
  <c r="X53" i="25"/>
  <c r="N52" i="27" s="1"/>
  <c r="X54" i="25"/>
  <c r="N53" i="27" s="1"/>
  <c r="X55" i="25"/>
  <c r="N54" i="27" s="1"/>
  <c r="X56" i="25"/>
  <c r="N55" i="27" s="1"/>
  <c r="X57" i="25"/>
  <c r="N56" i="27" s="1"/>
  <c r="X58" i="25"/>
  <c r="N57" i="27" s="1"/>
  <c r="X59" i="25"/>
  <c r="N58" i="27" s="1"/>
  <c r="X60" i="25"/>
  <c r="N59" i="27" s="1"/>
  <c r="X61" i="25"/>
  <c r="N60" i="27" s="1"/>
  <c r="X62" i="25"/>
  <c r="N61" i="27" s="1"/>
  <c r="X63" i="25"/>
  <c r="N62" i="27" s="1"/>
  <c r="X64" i="25"/>
  <c r="N63" i="27" s="1"/>
  <c r="X65" i="25"/>
  <c r="N64" i="27" s="1"/>
  <c r="X66" i="25"/>
  <c r="N65" i="27" s="1"/>
  <c r="X67" i="25"/>
  <c r="N66" i="27" s="1"/>
  <c r="X68" i="25"/>
  <c r="N67" i="27" s="1"/>
  <c r="X69" i="25"/>
  <c r="N68" i="27" s="1"/>
  <c r="X70" i="25"/>
  <c r="N69" i="27" s="1"/>
  <c r="X71" i="25"/>
  <c r="N70" i="27" s="1"/>
  <c r="X72" i="25"/>
  <c r="N71" i="27" s="1"/>
  <c r="X73" i="25"/>
  <c r="N72" i="27" s="1"/>
  <c r="X74" i="25"/>
  <c r="N73" i="27" s="1"/>
  <c r="X75" i="25"/>
  <c r="N74" i="27" s="1"/>
  <c r="X76" i="25"/>
  <c r="N75" i="27" s="1"/>
  <c r="X77" i="25"/>
  <c r="N76" i="27" s="1"/>
  <c r="X78" i="25"/>
  <c r="N77" i="27" s="1"/>
  <c r="X79" i="25"/>
  <c r="N78" i="27" s="1"/>
  <c r="X80" i="25"/>
  <c r="N79" i="27" s="1"/>
  <c r="X81" i="25"/>
  <c r="N80" i="27" s="1"/>
  <c r="X82" i="25"/>
  <c r="N81" i="27" s="1"/>
  <c r="X83" i="25"/>
  <c r="N82" i="27" s="1"/>
  <c r="X84" i="25"/>
  <c r="N83" i="27" s="1"/>
  <c r="X85" i="25"/>
  <c r="N84" i="27" s="1"/>
  <c r="X86" i="25"/>
  <c r="N85" i="27" s="1"/>
  <c r="X87" i="25"/>
  <c r="N86" i="27" s="1"/>
  <c r="X88" i="25"/>
  <c r="N87" i="27" s="1"/>
  <c r="X89" i="25"/>
  <c r="N88" i="27" s="1"/>
  <c r="X90" i="25"/>
  <c r="N89" i="27" s="1"/>
  <c r="X91" i="25"/>
  <c r="N90" i="27" s="1"/>
  <c r="X92" i="25"/>
  <c r="N91" i="27" s="1"/>
  <c r="X93" i="25"/>
  <c r="N92" i="27" s="1"/>
  <c r="X94" i="25"/>
  <c r="N93" i="27" s="1"/>
  <c r="X95" i="25"/>
  <c r="N94" i="27" s="1"/>
  <c r="X96" i="25"/>
  <c r="N95" i="27" s="1"/>
  <c r="X97" i="25"/>
  <c r="N96" i="27" s="1"/>
  <c r="X98" i="25"/>
  <c r="N97" i="27" s="1"/>
  <c r="X99" i="25"/>
  <c r="N98" i="27" s="1"/>
  <c r="X100" i="25"/>
  <c r="N99" i="27" s="1"/>
  <c r="X101" i="25"/>
  <c r="N100" i="27" s="1"/>
  <c r="X102" i="25"/>
  <c r="N101" i="27" s="1"/>
  <c r="X103" i="25"/>
  <c r="N102" i="27" s="1"/>
  <c r="X104" i="25"/>
  <c r="N103" i="27" s="1"/>
  <c r="X105" i="25"/>
  <c r="N104" i="27" s="1"/>
  <c r="X106" i="25"/>
  <c r="N105" i="27" s="1"/>
  <c r="X107" i="25"/>
  <c r="N106" i="27" s="1"/>
  <c r="X108" i="25"/>
  <c r="N107" i="27" s="1"/>
  <c r="X109" i="25"/>
  <c r="N108" i="27" s="1"/>
  <c r="X110" i="25"/>
  <c r="N109" i="27" s="1"/>
  <c r="X111" i="25"/>
  <c r="N110" i="27" s="1"/>
  <c r="X112" i="25"/>
  <c r="N111" i="27" s="1"/>
  <c r="X113" i="25"/>
  <c r="N112" i="27" s="1"/>
  <c r="X114" i="25"/>
  <c r="N113" i="27" s="1"/>
  <c r="X115" i="25"/>
  <c r="N114" i="27" s="1"/>
  <c r="X116" i="25"/>
  <c r="N115" i="27" s="1"/>
  <c r="X117" i="25"/>
  <c r="N116" i="27" s="1"/>
  <c r="X118" i="25"/>
  <c r="N117" i="27" s="1"/>
  <c r="X119" i="25"/>
  <c r="N118" i="27" s="1"/>
  <c r="X120" i="25"/>
  <c r="N119" i="27" s="1"/>
  <c r="X121" i="25"/>
  <c r="N120" i="27" s="1"/>
  <c r="X122" i="25"/>
  <c r="N121" i="27" s="1"/>
  <c r="X123" i="25"/>
  <c r="N122" i="27" s="1"/>
  <c r="X124" i="25"/>
  <c r="N123" i="27" s="1"/>
  <c r="X125" i="25"/>
  <c r="N124" i="27" s="1"/>
  <c r="X126" i="25"/>
  <c r="N125" i="27" s="1"/>
  <c r="X127" i="25"/>
  <c r="N126" i="27" s="1"/>
  <c r="X128" i="25"/>
  <c r="N127" i="27" s="1"/>
  <c r="X129" i="25"/>
  <c r="N128" i="27" s="1"/>
  <c r="X130" i="25"/>
  <c r="N129" i="27" s="1"/>
  <c r="X131" i="25"/>
  <c r="N130" i="27" s="1"/>
  <c r="X132" i="25"/>
  <c r="N131" i="27" s="1"/>
  <c r="X133" i="25"/>
  <c r="N132" i="27" s="1"/>
  <c r="X134" i="25"/>
  <c r="N133" i="27" s="1"/>
  <c r="X135" i="25"/>
  <c r="N134" i="27" s="1"/>
  <c r="X136" i="25"/>
  <c r="N135" i="27" s="1"/>
  <c r="X137" i="25"/>
  <c r="N136" i="27" s="1"/>
  <c r="X138" i="25"/>
  <c r="N137" i="27" s="1"/>
  <c r="X139" i="25"/>
  <c r="N138" i="27" s="1"/>
  <c r="X140" i="25"/>
  <c r="N139" i="27" s="1"/>
  <c r="X141" i="25"/>
  <c r="N140" i="27" s="1"/>
  <c r="X142" i="25"/>
  <c r="N141" i="27" s="1"/>
  <c r="X143" i="25"/>
  <c r="N142" i="27" s="1"/>
  <c r="X144" i="25"/>
  <c r="N143" i="27" s="1"/>
  <c r="X145" i="25"/>
  <c r="N144" i="27" s="1"/>
  <c r="X146" i="25"/>
  <c r="N145" i="27" s="1"/>
  <c r="X147" i="25"/>
  <c r="N146" i="27" s="1"/>
  <c r="X148" i="25"/>
  <c r="N147" i="27" s="1"/>
  <c r="X149" i="25"/>
  <c r="N148" i="27" s="1"/>
  <c r="X150" i="25"/>
  <c r="N149" i="27" s="1"/>
  <c r="X151" i="25"/>
  <c r="N150" i="27" s="1"/>
  <c r="X152" i="25"/>
  <c r="N151" i="27" s="1"/>
  <c r="X153" i="25"/>
  <c r="N152" i="27" s="1"/>
  <c r="X154" i="25"/>
  <c r="N153" i="27" s="1"/>
  <c r="X155" i="25"/>
  <c r="N154" i="27" s="1"/>
  <c r="X156" i="25"/>
  <c r="N155" i="27" s="1"/>
  <c r="X157" i="25"/>
  <c r="N156" i="27" s="1"/>
  <c r="X158" i="25"/>
  <c r="N157" i="27" s="1"/>
  <c r="X159" i="25"/>
  <c r="N158" i="27" s="1"/>
  <c r="X160" i="25"/>
  <c r="N159" i="27" s="1"/>
  <c r="X161" i="25"/>
  <c r="N160" i="27" s="1"/>
  <c r="X162" i="25"/>
  <c r="N161" i="27" s="1"/>
  <c r="X163" i="25"/>
  <c r="N162" i="27" s="1"/>
  <c r="X164" i="25"/>
  <c r="N163" i="27" s="1"/>
  <c r="X165" i="25"/>
  <c r="N164" i="27" s="1"/>
  <c r="X166" i="25"/>
  <c r="N165" i="27" s="1"/>
  <c r="X167" i="25"/>
  <c r="N166" i="27" s="1"/>
  <c r="X168" i="25"/>
  <c r="N167" i="27" s="1"/>
  <c r="X169" i="25"/>
  <c r="N168" i="27" s="1"/>
  <c r="X170" i="25"/>
  <c r="N169" i="27" s="1"/>
  <c r="X171" i="25"/>
  <c r="N170" i="27" s="1"/>
  <c r="X172" i="25"/>
  <c r="N171" i="27" s="1"/>
  <c r="X173" i="25"/>
  <c r="N172" i="27" s="1"/>
  <c r="X174" i="25"/>
  <c r="N173" i="27" s="1"/>
  <c r="X175" i="25"/>
  <c r="N174" i="27" s="1"/>
  <c r="X176" i="25"/>
  <c r="N175" i="27" s="1"/>
  <c r="X177" i="25"/>
  <c r="N176" i="27" s="1"/>
  <c r="X178" i="25"/>
  <c r="N177" i="27" s="1"/>
  <c r="X179" i="25"/>
  <c r="N178" i="27" s="1"/>
  <c r="X180" i="25"/>
  <c r="N179" i="27" s="1"/>
  <c r="X181" i="25"/>
  <c r="N180" i="27" s="1"/>
  <c r="X182" i="25"/>
  <c r="N181" i="27" s="1"/>
  <c r="X183" i="25"/>
  <c r="N182" i="27" s="1"/>
  <c r="X184" i="25"/>
  <c r="N183" i="27" s="1"/>
  <c r="X185" i="25"/>
  <c r="N184" i="27" s="1"/>
  <c r="X186" i="25"/>
  <c r="N185" i="27" s="1"/>
  <c r="X187" i="25"/>
  <c r="N186" i="27" s="1"/>
  <c r="X188" i="25"/>
  <c r="N187" i="27" s="1"/>
  <c r="X189" i="25"/>
  <c r="N188" i="27" s="1"/>
  <c r="X190" i="25"/>
  <c r="N189" i="27" s="1"/>
  <c r="X191" i="25"/>
  <c r="N190" i="27" s="1"/>
  <c r="X192" i="25"/>
  <c r="N191" i="27" s="1"/>
  <c r="X193" i="25"/>
  <c r="N192" i="27" s="1"/>
  <c r="X194" i="25"/>
  <c r="N193" i="27" s="1"/>
  <c r="X195" i="25"/>
  <c r="N194" i="27" s="1"/>
  <c r="X196" i="25"/>
  <c r="N195" i="27" s="1"/>
  <c r="X197" i="25"/>
  <c r="N196" i="27" s="1"/>
  <c r="X198" i="25"/>
  <c r="N197" i="27" s="1"/>
  <c r="X199" i="25"/>
  <c r="N198" i="27" s="1"/>
  <c r="X200" i="25"/>
  <c r="N199" i="27" s="1"/>
  <c r="X201" i="25"/>
  <c r="N200" i="27" s="1"/>
  <c r="X202" i="25"/>
  <c r="N201" i="27" s="1"/>
  <c r="X203" i="25"/>
  <c r="N202" i="27" s="1"/>
  <c r="X204" i="25"/>
  <c r="N203" i="27" s="1"/>
  <c r="X205" i="25"/>
  <c r="N204" i="27" s="1"/>
  <c r="X206" i="25"/>
  <c r="N205" i="27" s="1"/>
  <c r="X207" i="25"/>
  <c r="N206" i="27" s="1"/>
  <c r="X208" i="25"/>
  <c r="N207" i="27" s="1"/>
  <c r="X209" i="25"/>
  <c r="N208" i="27" s="1"/>
  <c r="X210" i="25"/>
  <c r="N209" i="27" s="1"/>
  <c r="X211" i="25"/>
  <c r="N210" i="27" s="1"/>
  <c r="X212" i="25"/>
  <c r="N211" i="27" s="1"/>
  <c r="X213" i="25"/>
  <c r="N212" i="27" s="1"/>
  <c r="X214" i="25"/>
  <c r="N213" i="27" s="1"/>
  <c r="X215" i="25"/>
  <c r="N214" i="27" s="1"/>
  <c r="X216" i="25"/>
  <c r="N215" i="27" s="1"/>
  <c r="X217" i="25"/>
  <c r="N216" i="27" s="1"/>
  <c r="X218" i="25"/>
  <c r="N217" i="27" s="1"/>
  <c r="X219" i="25"/>
  <c r="N218" i="27" s="1"/>
  <c r="X220" i="25"/>
  <c r="N219" i="27" s="1"/>
  <c r="X221" i="25"/>
  <c r="N220" i="27" s="1"/>
  <c r="X222" i="25"/>
  <c r="N221" i="27" s="1"/>
  <c r="X223" i="25"/>
  <c r="N222" i="27" s="1"/>
  <c r="X224" i="25"/>
  <c r="N223" i="27" s="1"/>
  <c r="X225" i="25"/>
  <c r="N224" i="27" s="1"/>
  <c r="X226" i="25"/>
  <c r="N225" i="27" s="1"/>
  <c r="X227" i="25"/>
  <c r="N226" i="27" s="1"/>
  <c r="X228" i="25"/>
  <c r="N227" i="27" s="1"/>
  <c r="X229" i="25"/>
  <c r="N228" i="27" s="1"/>
  <c r="X230" i="25"/>
  <c r="N229" i="27" s="1"/>
  <c r="X231" i="25"/>
  <c r="N230" i="27" s="1"/>
  <c r="X232" i="25"/>
  <c r="N231" i="27" s="1"/>
  <c r="X233" i="25"/>
  <c r="N232" i="27" s="1"/>
  <c r="X234" i="25"/>
  <c r="N233" i="27" s="1"/>
  <c r="X235" i="25"/>
  <c r="N234" i="27" s="1"/>
  <c r="X236" i="25"/>
  <c r="N235" i="27" s="1"/>
  <c r="X237" i="25"/>
  <c r="N236" i="27" s="1"/>
  <c r="X238" i="25"/>
  <c r="N237" i="27" s="1"/>
  <c r="X239" i="25"/>
  <c r="N238" i="27" s="1"/>
  <c r="X240" i="25"/>
  <c r="N239" i="27" s="1"/>
  <c r="X241" i="25"/>
  <c r="N240" i="27" s="1"/>
  <c r="X242" i="25"/>
  <c r="N241" i="27" s="1"/>
  <c r="X243" i="25"/>
  <c r="N242" i="27" s="1"/>
  <c r="X244" i="25"/>
  <c r="N243" i="27" s="1"/>
  <c r="X245" i="25"/>
  <c r="N244" i="27" s="1"/>
  <c r="X246" i="25"/>
  <c r="N245" i="27" s="1"/>
  <c r="X247" i="25"/>
  <c r="N246" i="27" s="1"/>
  <c r="X248" i="25"/>
  <c r="N247" i="27" s="1"/>
  <c r="X249" i="25"/>
  <c r="N248" i="27" s="1"/>
  <c r="X250" i="25"/>
  <c r="N249" i="27" s="1"/>
  <c r="X251" i="25"/>
  <c r="N250" i="27" s="1"/>
  <c r="X252" i="25"/>
  <c r="N251" i="27" s="1"/>
  <c r="X253" i="25"/>
  <c r="N252" i="27" s="1"/>
  <c r="X254" i="25"/>
  <c r="N253" i="27" s="1"/>
  <c r="X255" i="25"/>
  <c r="N254" i="27" s="1"/>
  <c r="X256" i="25"/>
  <c r="N255" i="27" s="1"/>
  <c r="X257" i="25"/>
  <c r="N256" i="27" s="1"/>
  <c r="X258" i="25"/>
  <c r="N257" i="27" s="1"/>
  <c r="X259" i="25"/>
  <c r="N258" i="27" s="1"/>
  <c r="X260" i="25"/>
  <c r="N259" i="27" s="1"/>
  <c r="X261" i="25"/>
  <c r="N260" i="27" s="1"/>
  <c r="X262" i="25"/>
  <c r="N261" i="27" s="1"/>
  <c r="X263" i="25"/>
  <c r="N262" i="27" s="1"/>
  <c r="X264" i="25"/>
  <c r="N263" i="27" s="1"/>
  <c r="X265" i="25"/>
  <c r="N264" i="27" s="1"/>
  <c r="X266" i="25"/>
  <c r="N265" i="27" s="1"/>
  <c r="X267" i="25"/>
  <c r="N266" i="27" s="1"/>
  <c r="X268" i="25"/>
  <c r="N267" i="27" s="1"/>
  <c r="X269" i="25"/>
  <c r="N268" i="27" s="1"/>
  <c r="X270" i="25"/>
  <c r="N269" i="27" s="1"/>
  <c r="X271" i="25"/>
  <c r="N270" i="27" s="1"/>
  <c r="X272" i="25"/>
  <c r="N271" i="27" s="1"/>
  <c r="X273" i="25"/>
  <c r="N272" i="27" s="1"/>
  <c r="X274" i="25"/>
  <c r="N273" i="27" s="1"/>
  <c r="X275" i="25"/>
  <c r="N274" i="27" s="1"/>
  <c r="X276" i="25"/>
  <c r="N275" i="27" s="1"/>
  <c r="X277" i="25"/>
  <c r="N276" i="27" s="1"/>
  <c r="X278" i="25"/>
  <c r="N277" i="27" s="1"/>
  <c r="X279" i="25"/>
  <c r="N278" i="27" s="1"/>
  <c r="X280" i="25"/>
  <c r="N279" i="27" s="1"/>
  <c r="X281" i="25"/>
  <c r="N280" i="27" s="1"/>
  <c r="X282" i="25"/>
  <c r="N281" i="27" s="1"/>
  <c r="X283" i="25"/>
  <c r="N282" i="27" s="1"/>
  <c r="X284" i="25"/>
  <c r="N283" i="27" s="1"/>
  <c r="X285" i="25"/>
  <c r="N284" i="27" s="1"/>
  <c r="X286" i="25"/>
  <c r="N285" i="27" s="1"/>
  <c r="X287" i="25"/>
  <c r="N286" i="27" s="1"/>
  <c r="X288" i="25"/>
  <c r="N287" i="27" s="1"/>
  <c r="X289" i="25"/>
  <c r="N288" i="27" s="1"/>
  <c r="X290" i="25"/>
  <c r="N289" i="27" s="1"/>
  <c r="X291" i="25"/>
  <c r="N290" i="27" s="1"/>
  <c r="X292" i="25"/>
  <c r="N291" i="27" s="1"/>
  <c r="X293" i="25"/>
  <c r="N292" i="27" s="1"/>
  <c r="X294" i="25"/>
  <c r="N293" i="27" s="1"/>
  <c r="X295" i="25"/>
  <c r="N294" i="27" s="1"/>
  <c r="X296" i="25"/>
  <c r="N295" i="27" s="1"/>
  <c r="X297" i="25"/>
  <c r="N296" i="27" s="1"/>
  <c r="X298" i="25"/>
  <c r="N297" i="27" s="1"/>
  <c r="X299" i="25"/>
  <c r="N298" i="27" s="1"/>
  <c r="X300" i="25"/>
  <c r="N299" i="27" s="1"/>
  <c r="X301" i="25"/>
  <c r="N300" i="27" s="1"/>
  <c r="X302" i="25"/>
  <c r="N301" i="27" s="1"/>
  <c r="X303" i="25"/>
  <c r="N302" i="27" s="1"/>
  <c r="X304" i="25"/>
  <c r="N303" i="27" s="1"/>
  <c r="X305" i="25"/>
  <c r="N304" i="27" s="1"/>
  <c r="X306" i="25"/>
  <c r="N305" i="27" s="1"/>
  <c r="X307" i="25"/>
  <c r="N306" i="27" s="1"/>
  <c r="X308" i="25"/>
  <c r="N307" i="27" s="1"/>
  <c r="X309" i="25"/>
  <c r="N308" i="27" s="1"/>
  <c r="X310" i="25"/>
  <c r="N309" i="27" s="1"/>
  <c r="X311" i="25"/>
  <c r="N310" i="27" s="1"/>
  <c r="X312" i="25"/>
  <c r="N311" i="27" s="1"/>
  <c r="X313" i="25"/>
  <c r="N312" i="27" s="1"/>
  <c r="X314" i="25"/>
  <c r="N313" i="27" s="1"/>
  <c r="X315" i="25"/>
  <c r="N314" i="27" s="1"/>
  <c r="X316" i="25"/>
  <c r="N315" i="27" s="1"/>
  <c r="X317" i="25"/>
  <c r="N316" i="27" s="1"/>
  <c r="X318" i="25"/>
  <c r="N317" i="27" s="1"/>
  <c r="X319" i="25"/>
  <c r="N318" i="27" s="1"/>
  <c r="X320" i="25"/>
  <c r="N319" i="27" s="1"/>
  <c r="X321" i="25"/>
  <c r="N320" i="27" s="1"/>
  <c r="X322" i="25"/>
  <c r="N321" i="27" s="1"/>
  <c r="X323" i="25"/>
  <c r="N322" i="27" s="1"/>
  <c r="X324" i="25"/>
  <c r="N323" i="27" s="1"/>
  <c r="X325" i="25"/>
  <c r="N324" i="27" s="1"/>
  <c r="X326" i="25"/>
  <c r="N325" i="27" s="1"/>
  <c r="X327" i="25"/>
  <c r="N326" i="27" s="1"/>
  <c r="X328" i="25"/>
  <c r="N327" i="27" s="1"/>
  <c r="X329" i="25"/>
  <c r="N328" i="27" s="1"/>
  <c r="X330" i="25"/>
  <c r="N329" i="27" s="1"/>
  <c r="X331" i="25"/>
  <c r="N330" i="27" s="1"/>
  <c r="X332" i="25"/>
  <c r="N331" i="27" s="1"/>
  <c r="X333" i="25"/>
  <c r="N332" i="27" s="1"/>
  <c r="X334" i="25"/>
  <c r="N333" i="27" s="1"/>
  <c r="X335" i="25"/>
  <c r="N334" i="27" s="1"/>
  <c r="X336" i="25"/>
  <c r="N335" i="27" s="1"/>
  <c r="X337" i="25"/>
  <c r="N336" i="27" s="1"/>
  <c r="X338" i="25"/>
  <c r="N337" i="27" s="1"/>
  <c r="X339" i="25"/>
  <c r="N338" i="27" s="1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I42" i="25"/>
  <c r="AI43" i="25"/>
  <c r="AI44" i="25"/>
  <c r="AI45" i="25"/>
  <c r="AI46" i="25"/>
  <c r="AI47" i="25"/>
  <c r="AI48" i="25"/>
  <c r="AI49" i="25"/>
  <c r="AI50" i="25"/>
  <c r="AI51" i="25"/>
  <c r="AI52" i="25"/>
  <c r="AI53" i="25"/>
  <c r="AI54" i="25"/>
  <c r="AI55" i="25"/>
  <c r="AI56" i="25"/>
  <c r="AI57" i="25"/>
  <c r="AI58" i="25"/>
  <c r="AI59" i="25"/>
  <c r="AI60" i="25"/>
  <c r="AI61" i="25"/>
  <c r="AI62" i="25"/>
  <c r="AI63" i="25"/>
  <c r="AI64" i="25"/>
  <c r="AI65" i="25"/>
  <c r="AI66" i="25"/>
  <c r="AI67" i="25"/>
  <c r="AI68" i="25"/>
  <c r="AI69" i="25"/>
  <c r="AI70" i="25"/>
  <c r="AI71" i="25"/>
  <c r="AI72" i="25"/>
  <c r="AI73" i="25"/>
  <c r="AI74" i="25"/>
  <c r="AI75" i="25"/>
  <c r="AI76" i="25"/>
  <c r="AI77" i="25"/>
  <c r="AI78" i="25"/>
  <c r="AI79" i="25"/>
  <c r="AI80" i="25"/>
  <c r="AI81" i="25"/>
  <c r="AI82" i="25"/>
  <c r="AI83" i="25"/>
  <c r="AI84" i="25"/>
  <c r="AI85" i="25"/>
  <c r="AI86" i="25"/>
  <c r="AI87" i="25"/>
  <c r="AI88" i="25"/>
  <c r="AI89" i="25"/>
  <c r="AI90" i="25"/>
  <c r="AI91" i="25"/>
  <c r="AI92" i="25"/>
  <c r="AI93" i="25"/>
  <c r="AI94" i="25"/>
  <c r="AI95" i="25"/>
  <c r="AI96" i="25"/>
  <c r="AI97" i="25"/>
  <c r="AI98" i="25"/>
  <c r="AI99" i="25"/>
  <c r="AI100" i="25"/>
  <c r="AI101" i="25"/>
  <c r="AI102" i="25"/>
  <c r="AI103" i="25"/>
  <c r="AI104" i="25"/>
  <c r="AI105" i="25"/>
  <c r="AI106" i="25"/>
  <c r="AI107" i="25"/>
  <c r="AI108" i="25"/>
  <c r="AI109" i="25"/>
  <c r="AI110" i="25"/>
  <c r="AI111" i="25"/>
  <c r="AI112" i="25"/>
  <c r="AI113" i="25"/>
  <c r="AI114" i="25"/>
  <c r="AI115" i="25"/>
  <c r="AI116" i="25"/>
  <c r="AI117" i="25"/>
  <c r="AI118" i="25"/>
  <c r="AI119" i="25"/>
  <c r="AI120" i="25"/>
  <c r="AI121" i="25"/>
  <c r="AI122" i="25"/>
  <c r="AI123" i="25"/>
  <c r="AI124" i="25"/>
  <c r="AI125" i="25"/>
  <c r="AI126" i="25"/>
  <c r="AI127" i="25"/>
  <c r="AI128" i="25"/>
  <c r="AI129" i="25"/>
  <c r="AI130" i="25"/>
  <c r="AI131" i="25"/>
  <c r="AI132" i="25"/>
  <c r="AI133" i="25"/>
  <c r="AI134" i="25"/>
  <c r="AI135" i="25"/>
  <c r="AI136" i="25"/>
  <c r="AI137" i="25"/>
  <c r="AI138" i="25"/>
  <c r="AI139" i="25"/>
  <c r="AI140" i="25"/>
  <c r="AI141" i="25"/>
  <c r="AI142" i="25"/>
  <c r="AI143" i="25"/>
  <c r="AI144" i="25"/>
  <c r="AI145" i="25"/>
  <c r="AI146" i="25"/>
  <c r="AI147" i="25"/>
  <c r="AI148" i="25"/>
  <c r="AI149" i="25"/>
  <c r="AI150" i="25"/>
  <c r="AI151" i="25"/>
  <c r="AI152" i="25"/>
  <c r="AI153" i="25"/>
  <c r="AI154" i="25"/>
  <c r="AI155" i="25"/>
  <c r="AI156" i="25"/>
  <c r="AI157" i="25"/>
  <c r="AI158" i="25"/>
  <c r="AI159" i="25"/>
  <c r="AI160" i="25"/>
  <c r="AI161" i="25"/>
  <c r="AI162" i="25"/>
  <c r="AI163" i="25"/>
  <c r="AI164" i="25"/>
  <c r="AI165" i="25"/>
  <c r="AI166" i="25"/>
  <c r="AI167" i="25"/>
  <c r="AI168" i="25"/>
  <c r="AI169" i="25"/>
  <c r="AI170" i="25"/>
  <c r="AI171" i="25"/>
  <c r="AI172" i="25"/>
  <c r="AI173" i="25"/>
  <c r="AI174" i="25"/>
  <c r="AI175" i="25"/>
  <c r="AI176" i="25"/>
  <c r="AI177" i="25"/>
  <c r="AI178" i="25"/>
  <c r="AI179" i="25"/>
  <c r="AI180" i="25"/>
  <c r="AI181" i="25"/>
  <c r="AI182" i="25"/>
  <c r="AI183" i="25"/>
  <c r="AI184" i="25"/>
  <c r="AI185" i="25"/>
  <c r="AI186" i="25"/>
  <c r="AI187" i="25"/>
  <c r="AI188" i="25"/>
  <c r="AI189" i="25"/>
  <c r="AI190" i="25"/>
  <c r="AI191" i="25"/>
  <c r="AI192" i="25"/>
  <c r="AI193" i="25"/>
  <c r="AI194" i="25"/>
  <c r="AI195" i="25"/>
  <c r="AI196" i="25"/>
  <c r="AI197" i="25"/>
  <c r="AI198" i="25"/>
  <c r="AI199" i="25"/>
  <c r="AI200" i="25"/>
  <c r="AI201" i="25"/>
  <c r="AI202" i="25"/>
  <c r="AI203" i="25"/>
  <c r="AI204" i="25"/>
  <c r="AI205" i="25"/>
  <c r="AI206" i="25"/>
  <c r="AI207" i="25"/>
  <c r="AI208" i="25"/>
  <c r="AI209" i="25"/>
  <c r="AI210" i="25"/>
  <c r="AI211" i="25"/>
  <c r="AI212" i="25"/>
  <c r="AI213" i="25"/>
  <c r="AI214" i="25"/>
  <c r="AI215" i="25"/>
  <c r="AI216" i="25"/>
  <c r="AI217" i="25"/>
  <c r="AI218" i="25"/>
  <c r="AI219" i="25"/>
  <c r="AI220" i="25"/>
  <c r="AI221" i="25"/>
  <c r="AI222" i="25"/>
  <c r="AI223" i="25"/>
  <c r="AI224" i="25"/>
  <c r="AI225" i="25"/>
  <c r="AI226" i="25"/>
  <c r="AI227" i="25"/>
  <c r="AI228" i="25"/>
  <c r="AI229" i="25"/>
  <c r="AI230" i="25"/>
  <c r="AI231" i="25"/>
  <c r="AI232" i="25"/>
  <c r="AI233" i="25"/>
  <c r="AI234" i="25"/>
  <c r="AI235" i="25"/>
  <c r="AI236" i="25"/>
  <c r="AI237" i="25"/>
  <c r="AI238" i="25"/>
  <c r="AI239" i="25"/>
  <c r="AI240" i="25"/>
  <c r="AI241" i="25"/>
  <c r="AI242" i="25"/>
  <c r="AI243" i="25"/>
  <c r="AI244" i="25"/>
  <c r="AI245" i="25"/>
  <c r="AI246" i="25"/>
  <c r="AI247" i="25"/>
  <c r="AI248" i="25"/>
  <c r="AI249" i="25"/>
  <c r="AI250" i="25"/>
  <c r="AI251" i="25"/>
  <c r="AI252" i="25"/>
  <c r="AI253" i="25"/>
  <c r="AI254" i="25"/>
  <c r="AI255" i="25"/>
  <c r="AI256" i="25"/>
  <c r="AI257" i="25"/>
  <c r="AI258" i="25"/>
  <c r="AI259" i="25"/>
  <c r="AI260" i="25"/>
  <c r="AI261" i="25"/>
  <c r="AI262" i="25"/>
  <c r="AI263" i="25"/>
  <c r="AI264" i="25"/>
  <c r="AI265" i="25"/>
  <c r="AI266" i="25"/>
  <c r="AI267" i="25"/>
  <c r="AI268" i="25"/>
  <c r="AI269" i="25"/>
  <c r="AI270" i="25"/>
  <c r="AI271" i="25"/>
  <c r="AI272" i="25"/>
  <c r="AI273" i="25"/>
  <c r="AI274" i="25"/>
  <c r="AI275" i="25"/>
  <c r="AI276" i="25"/>
  <c r="AI277" i="25"/>
  <c r="AI278" i="25"/>
  <c r="AI279" i="25"/>
  <c r="AI280" i="25"/>
  <c r="AI281" i="25"/>
  <c r="AI282" i="25"/>
  <c r="AI283" i="25"/>
  <c r="AI284" i="25"/>
  <c r="AI285" i="25"/>
  <c r="AI286" i="25"/>
  <c r="AI287" i="25"/>
  <c r="AI288" i="25"/>
  <c r="AI289" i="25"/>
  <c r="AI290" i="25"/>
  <c r="AI291" i="25"/>
  <c r="AI292" i="25"/>
  <c r="AI293" i="25"/>
  <c r="AI294" i="25"/>
  <c r="AI295" i="25"/>
  <c r="AI296" i="25"/>
  <c r="AI297" i="25"/>
  <c r="AI298" i="25"/>
  <c r="AI299" i="25"/>
  <c r="AI300" i="25"/>
  <c r="AI301" i="25"/>
  <c r="AI302" i="25"/>
  <c r="AI303" i="25"/>
  <c r="AI304" i="25"/>
  <c r="AI305" i="25"/>
  <c r="AI306" i="25"/>
  <c r="AI307" i="25"/>
  <c r="AI308" i="25"/>
  <c r="AI309" i="25"/>
  <c r="AI310" i="25"/>
  <c r="AI311" i="25"/>
  <c r="AI312" i="25"/>
  <c r="AI313" i="25"/>
  <c r="AI314" i="25"/>
  <c r="AI315" i="25"/>
  <c r="AI316" i="25"/>
  <c r="AI317" i="25"/>
  <c r="AI318" i="25"/>
  <c r="AI319" i="25"/>
  <c r="AI320" i="25"/>
  <c r="AI321" i="25"/>
  <c r="AI322" i="25"/>
  <c r="AI323" i="25"/>
  <c r="AI324" i="25"/>
  <c r="AI325" i="25"/>
  <c r="AI326" i="25"/>
  <c r="AI327" i="25"/>
  <c r="AI328" i="25"/>
  <c r="AI329" i="25"/>
  <c r="AI330" i="25"/>
  <c r="AI331" i="25"/>
  <c r="AI332" i="25"/>
  <c r="AI333" i="25"/>
  <c r="AI334" i="25"/>
  <c r="AI335" i="25"/>
  <c r="AI336" i="25"/>
  <c r="AI337" i="25"/>
  <c r="AI338" i="25"/>
  <c r="AI339" i="25"/>
  <c r="AI12" i="25"/>
  <c r="AI13" i="25"/>
  <c r="AI14" i="25"/>
  <c r="AI15" i="25"/>
  <c r="AI16" i="25"/>
  <c r="AI17" i="25"/>
  <c r="AI18" i="25"/>
  <c r="Y12" i="25"/>
  <c r="O11" i="27" s="1"/>
  <c r="Z12" i="25"/>
  <c r="P11" i="27" s="1"/>
  <c r="AA12" i="25"/>
  <c r="Q11" i="27" s="1"/>
  <c r="AB12" i="25"/>
  <c r="R11" i="27" s="1"/>
  <c r="AC12" i="25"/>
  <c r="S11" i="27" s="1"/>
  <c r="AD12" i="25"/>
  <c r="T11" i="27" s="1"/>
  <c r="AE12" i="25"/>
  <c r="U11" i="27" s="1"/>
  <c r="AF12" i="25"/>
  <c r="V11" i="27" s="1"/>
  <c r="AG12" i="25"/>
  <c r="W11" i="27" s="1"/>
  <c r="AJ12" i="25"/>
  <c r="Y13" i="25"/>
  <c r="O12" i="27" s="1"/>
  <c r="Z13" i="25"/>
  <c r="P12" i="27" s="1"/>
  <c r="AA13" i="25"/>
  <c r="Q12" i="27" s="1"/>
  <c r="AB13" i="25"/>
  <c r="R12" i="27" s="1"/>
  <c r="AC13" i="25"/>
  <c r="S12" i="27" s="1"/>
  <c r="AD13" i="25"/>
  <c r="T12" i="27" s="1"/>
  <c r="AE13" i="25"/>
  <c r="U12" i="27" s="1"/>
  <c r="AF13" i="25"/>
  <c r="V12" i="27" s="1"/>
  <c r="AG13" i="25"/>
  <c r="W12" i="27" s="1"/>
  <c r="AJ13" i="25"/>
  <c r="Y14" i="25"/>
  <c r="O13" i="27" s="1"/>
  <c r="Z14" i="25"/>
  <c r="P13" i="27" s="1"/>
  <c r="AA14" i="25"/>
  <c r="Q13" i="27" s="1"/>
  <c r="AB14" i="25"/>
  <c r="R13" i="27" s="1"/>
  <c r="AC14" i="25"/>
  <c r="S13" i="27" s="1"/>
  <c r="AD14" i="25"/>
  <c r="T13" i="27" s="1"/>
  <c r="AE14" i="25"/>
  <c r="U13" i="27" s="1"/>
  <c r="AF14" i="25"/>
  <c r="V13" i="27" s="1"/>
  <c r="AG14" i="25"/>
  <c r="W13" i="27" s="1"/>
  <c r="AJ14" i="25"/>
  <c r="Y15" i="25"/>
  <c r="O14" i="27" s="1"/>
  <c r="Z15" i="25"/>
  <c r="P14" i="27" s="1"/>
  <c r="AA15" i="25"/>
  <c r="Q14" i="27" s="1"/>
  <c r="AB15" i="25"/>
  <c r="R14" i="27" s="1"/>
  <c r="AC15" i="25"/>
  <c r="S14" i="27" s="1"/>
  <c r="AD15" i="25"/>
  <c r="T14" i="27" s="1"/>
  <c r="AE15" i="25"/>
  <c r="U14" i="27" s="1"/>
  <c r="AF15" i="25"/>
  <c r="V14" i="27" s="1"/>
  <c r="AG15" i="25"/>
  <c r="W14" i="27" s="1"/>
  <c r="AJ15" i="25"/>
  <c r="Y16" i="25"/>
  <c r="O15" i="27" s="1"/>
  <c r="Z16" i="25"/>
  <c r="P15" i="27" s="1"/>
  <c r="AA16" i="25"/>
  <c r="Q15" i="27" s="1"/>
  <c r="AB16" i="25"/>
  <c r="R15" i="27" s="1"/>
  <c r="AC16" i="25"/>
  <c r="S15" i="27" s="1"/>
  <c r="AD16" i="25"/>
  <c r="T15" i="27" s="1"/>
  <c r="AE16" i="25"/>
  <c r="U15" i="27" s="1"/>
  <c r="AF16" i="25"/>
  <c r="V15" i="27" s="1"/>
  <c r="AG16" i="25"/>
  <c r="W15" i="27" s="1"/>
  <c r="AJ16" i="25"/>
  <c r="Y17" i="25"/>
  <c r="O16" i="27" s="1"/>
  <c r="Z17" i="25"/>
  <c r="P16" i="27" s="1"/>
  <c r="AA17" i="25"/>
  <c r="Q16" i="27" s="1"/>
  <c r="AB17" i="25"/>
  <c r="R16" i="27" s="1"/>
  <c r="AC17" i="25"/>
  <c r="S16" i="27" s="1"/>
  <c r="AD17" i="25"/>
  <c r="T16" i="27" s="1"/>
  <c r="AE17" i="25"/>
  <c r="U16" i="27" s="1"/>
  <c r="AF17" i="25"/>
  <c r="V16" i="27" s="1"/>
  <c r="AG17" i="25"/>
  <c r="W16" i="27" s="1"/>
  <c r="AJ17" i="25"/>
  <c r="Y18" i="25"/>
  <c r="O17" i="27" s="1"/>
  <c r="Z18" i="25"/>
  <c r="P17" i="27" s="1"/>
  <c r="AA18" i="25"/>
  <c r="Q17" i="27" s="1"/>
  <c r="AB18" i="25"/>
  <c r="R17" i="27" s="1"/>
  <c r="AC18" i="25"/>
  <c r="S17" i="27" s="1"/>
  <c r="AD18" i="25"/>
  <c r="T17" i="27" s="1"/>
  <c r="AE18" i="25"/>
  <c r="U17" i="27" s="1"/>
  <c r="AF18" i="25"/>
  <c r="V17" i="27" s="1"/>
  <c r="AG18" i="25"/>
  <c r="W17" i="27" s="1"/>
  <c r="AJ18" i="25"/>
  <c r="Y19" i="25"/>
  <c r="O18" i="27" s="1"/>
  <c r="Z19" i="25"/>
  <c r="P18" i="27" s="1"/>
  <c r="AA19" i="25"/>
  <c r="Q18" i="27" s="1"/>
  <c r="AB19" i="25"/>
  <c r="R18" i="27" s="1"/>
  <c r="AC19" i="25"/>
  <c r="S18" i="27" s="1"/>
  <c r="AD19" i="25"/>
  <c r="T18" i="27" s="1"/>
  <c r="AE19" i="25"/>
  <c r="U18" i="27" s="1"/>
  <c r="AF19" i="25"/>
  <c r="V18" i="27" s="1"/>
  <c r="AG19" i="25"/>
  <c r="W18" i="27" s="1"/>
  <c r="AJ19" i="25"/>
  <c r="Y20" i="25"/>
  <c r="O19" i="27" s="1"/>
  <c r="Z20" i="25"/>
  <c r="P19" i="27" s="1"/>
  <c r="AA20" i="25"/>
  <c r="Q19" i="27" s="1"/>
  <c r="AB20" i="25"/>
  <c r="R19" i="27" s="1"/>
  <c r="AC20" i="25"/>
  <c r="S19" i="27" s="1"/>
  <c r="AD20" i="25"/>
  <c r="T19" i="27" s="1"/>
  <c r="AE20" i="25"/>
  <c r="U19" i="27" s="1"/>
  <c r="AF20" i="25"/>
  <c r="V19" i="27" s="1"/>
  <c r="AG20" i="25"/>
  <c r="W19" i="27" s="1"/>
  <c r="AJ20" i="25"/>
  <c r="Y21" i="25"/>
  <c r="O20" i="27" s="1"/>
  <c r="Z21" i="25"/>
  <c r="P20" i="27" s="1"/>
  <c r="AA21" i="25"/>
  <c r="Q20" i="27" s="1"/>
  <c r="AB21" i="25"/>
  <c r="R20" i="27" s="1"/>
  <c r="AC21" i="25"/>
  <c r="S20" i="27" s="1"/>
  <c r="AD21" i="25"/>
  <c r="T20" i="27" s="1"/>
  <c r="AE21" i="25"/>
  <c r="U20" i="27" s="1"/>
  <c r="AF21" i="25"/>
  <c r="V20" i="27" s="1"/>
  <c r="AG21" i="25"/>
  <c r="W20" i="27" s="1"/>
  <c r="AJ21" i="25"/>
  <c r="Y22" i="25"/>
  <c r="O21" i="27" s="1"/>
  <c r="Z22" i="25"/>
  <c r="P21" i="27" s="1"/>
  <c r="AA22" i="25"/>
  <c r="Q21" i="27" s="1"/>
  <c r="AB22" i="25"/>
  <c r="R21" i="27" s="1"/>
  <c r="AC22" i="25"/>
  <c r="S21" i="27" s="1"/>
  <c r="AD22" i="25"/>
  <c r="T21" i="27" s="1"/>
  <c r="AE22" i="25"/>
  <c r="U21" i="27" s="1"/>
  <c r="AF22" i="25"/>
  <c r="V21" i="27" s="1"/>
  <c r="AG22" i="25"/>
  <c r="W21" i="27" s="1"/>
  <c r="AJ22" i="25"/>
  <c r="Y23" i="25"/>
  <c r="O22" i="27" s="1"/>
  <c r="Z23" i="25"/>
  <c r="P22" i="27" s="1"/>
  <c r="AA23" i="25"/>
  <c r="Q22" i="27" s="1"/>
  <c r="AB23" i="25"/>
  <c r="R22" i="27" s="1"/>
  <c r="AC23" i="25"/>
  <c r="S22" i="27" s="1"/>
  <c r="AD23" i="25"/>
  <c r="T22" i="27" s="1"/>
  <c r="AE23" i="25"/>
  <c r="U22" i="27" s="1"/>
  <c r="AF23" i="25"/>
  <c r="V22" i="27" s="1"/>
  <c r="AG23" i="25"/>
  <c r="W22" i="27" s="1"/>
  <c r="AJ23" i="25"/>
  <c r="Y24" i="25"/>
  <c r="O23" i="27" s="1"/>
  <c r="Z24" i="25"/>
  <c r="P23" i="27" s="1"/>
  <c r="AA24" i="25"/>
  <c r="Q23" i="27" s="1"/>
  <c r="AB24" i="25"/>
  <c r="R23" i="27" s="1"/>
  <c r="AC24" i="25"/>
  <c r="S23" i="27" s="1"/>
  <c r="AD24" i="25"/>
  <c r="T23" i="27" s="1"/>
  <c r="AE24" i="25"/>
  <c r="U23" i="27" s="1"/>
  <c r="AF24" i="25"/>
  <c r="V23" i="27" s="1"/>
  <c r="AG24" i="25"/>
  <c r="W23" i="27" s="1"/>
  <c r="AJ24" i="25"/>
  <c r="Y25" i="25"/>
  <c r="O24" i="27" s="1"/>
  <c r="Z25" i="25"/>
  <c r="P24" i="27" s="1"/>
  <c r="AA25" i="25"/>
  <c r="Q24" i="27" s="1"/>
  <c r="AB25" i="25"/>
  <c r="R24" i="27" s="1"/>
  <c r="AC25" i="25"/>
  <c r="S24" i="27" s="1"/>
  <c r="AD25" i="25"/>
  <c r="T24" i="27" s="1"/>
  <c r="AE25" i="25"/>
  <c r="U24" i="27" s="1"/>
  <c r="AF25" i="25"/>
  <c r="V24" i="27" s="1"/>
  <c r="AG25" i="25"/>
  <c r="W24" i="27" s="1"/>
  <c r="AJ25" i="25"/>
  <c r="Y26" i="25"/>
  <c r="O25" i="27" s="1"/>
  <c r="Z26" i="25"/>
  <c r="P25" i="27" s="1"/>
  <c r="AA26" i="25"/>
  <c r="Q25" i="27" s="1"/>
  <c r="AB26" i="25"/>
  <c r="R25" i="27" s="1"/>
  <c r="AC26" i="25"/>
  <c r="S25" i="27" s="1"/>
  <c r="AD26" i="25"/>
  <c r="T25" i="27" s="1"/>
  <c r="AE26" i="25"/>
  <c r="U25" i="27" s="1"/>
  <c r="AF26" i="25"/>
  <c r="V25" i="27" s="1"/>
  <c r="AG26" i="25"/>
  <c r="W25" i="27" s="1"/>
  <c r="AJ26" i="25"/>
  <c r="Y27" i="25"/>
  <c r="O26" i="27" s="1"/>
  <c r="Z27" i="25"/>
  <c r="P26" i="27" s="1"/>
  <c r="AA27" i="25"/>
  <c r="Q26" i="27" s="1"/>
  <c r="AB27" i="25"/>
  <c r="R26" i="27" s="1"/>
  <c r="AC27" i="25"/>
  <c r="S26" i="27" s="1"/>
  <c r="AD27" i="25"/>
  <c r="T26" i="27" s="1"/>
  <c r="AE27" i="25"/>
  <c r="U26" i="27" s="1"/>
  <c r="AF27" i="25"/>
  <c r="V26" i="27" s="1"/>
  <c r="AG27" i="25"/>
  <c r="W26" i="27" s="1"/>
  <c r="AJ27" i="25"/>
  <c r="Y28" i="25"/>
  <c r="O27" i="27" s="1"/>
  <c r="Z28" i="25"/>
  <c r="P27" i="27" s="1"/>
  <c r="AA28" i="25"/>
  <c r="Q27" i="27" s="1"/>
  <c r="AB28" i="25"/>
  <c r="R27" i="27" s="1"/>
  <c r="AC28" i="25"/>
  <c r="S27" i="27" s="1"/>
  <c r="AD28" i="25"/>
  <c r="T27" i="27" s="1"/>
  <c r="AE28" i="25"/>
  <c r="U27" i="27" s="1"/>
  <c r="AF28" i="25"/>
  <c r="V27" i="27" s="1"/>
  <c r="AG28" i="25"/>
  <c r="W27" i="27" s="1"/>
  <c r="AJ28" i="25"/>
  <c r="Y29" i="25"/>
  <c r="O28" i="27" s="1"/>
  <c r="Z29" i="25"/>
  <c r="P28" i="27" s="1"/>
  <c r="AA29" i="25"/>
  <c r="Q28" i="27" s="1"/>
  <c r="AB29" i="25"/>
  <c r="R28" i="27" s="1"/>
  <c r="AC29" i="25"/>
  <c r="S28" i="27" s="1"/>
  <c r="AD29" i="25"/>
  <c r="T28" i="27" s="1"/>
  <c r="AE29" i="25"/>
  <c r="U28" i="27" s="1"/>
  <c r="AF29" i="25"/>
  <c r="V28" i="27" s="1"/>
  <c r="AG29" i="25"/>
  <c r="W28" i="27" s="1"/>
  <c r="AJ29" i="25"/>
  <c r="Y30" i="25"/>
  <c r="O29" i="27" s="1"/>
  <c r="Z30" i="25"/>
  <c r="P29" i="27" s="1"/>
  <c r="AA30" i="25"/>
  <c r="Q29" i="27" s="1"/>
  <c r="AB30" i="25"/>
  <c r="R29" i="27" s="1"/>
  <c r="AC30" i="25"/>
  <c r="S29" i="27" s="1"/>
  <c r="AD30" i="25"/>
  <c r="T29" i="27" s="1"/>
  <c r="AE30" i="25"/>
  <c r="U29" i="27" s="1"/>
  <c r="AF30" i="25"/>
  <c r="V29" i="27" s="1"/>
  <c r="AG30" i="25"/>
  <c r="W29" i="27" s="1"/>
  <c r="AJ30" i="25"/>
  <c r="Y31" i="25"/>
  <c r="O30" i="27" s="1"/>
  <c r="Z31" i="25"/>
  <c r="P30" i="27" s="1"/>
  <c r="AA31" i="25"/>
  <c r="Q30" i="27" s="1"/>
  <c r="AB31" i="25"/>
  <c r="R30" i="27" s="1"/>
  <c r="AC31" i="25"/>
  <c r="S30" i="27" s="1"/>
  <c r="AD31" i="25"/>
  <c r="T30" i="27" s="1"/>
  <c r="AE31" i="25"/>
  <c r="U30" i="27" s="1"/>
  <c r="AF31" i="25"/>
  <c r="V30" i="27" s="1"/>
  <c r="AG31" i="25"/>
  <c r="W30" i="27" s="1"/>
  <c r="AJ31" i="25"/>
  <c r="Y32" i="25"/>
  <c r="O31" i="27" s="1"/>
  <c r="Z32" i="25"/>
  <c r="P31" i="27" s="1"/>
  <c r="AA32" i="25"/>
  <c r="Q31" i="27" s="1"/>
  <c r="AB32" i="25"/>
  <c r="R31" i="27" s="1"/>
  <c r="AC32" i="25"/>
  <c r="S31" i="27" s="1"/>
  <c r="AD32" i="25"/>
  <c r="T31" i="27" s="1"/>
  <c r="AE32" i="25"/>
  <c r="U31" i="27" s="1"/>
  <c r="AF32" i="25"/>
  <c r="V31" i="27" s="1"/>
  <c r="AG32" i="25"/>
  <c r="W31" i="27" s="1"/>
  <c r="AJ32" i="25"/>
  <c r="Y33" i="25"/>
  <c r="O32" i="27" s="1"/>
  <c r="Z33" i="25"/>
  <c r="P32" i="27" s="1"/>
  <c r="AA33" i="25"/>
  <c r="Q32" i="27" s="1"/>
  <c r="AB33" i="25"/>
  <c r="R32" i="27" s="1"/>
  <c r="AC33" i="25"/>
  <c r="S32" i="27" s="1"/>
  <c r="AD33" i="25"/>
  <c r="T32" i="27" s="1"/>
  <c r="AE33" i="25"/>
  <c r="U32" i="27" s="1"/>
  <c r="AF33" i="25"/>
  <c r="V32" i="27" s="1"/>
  <c r="AG33" i="25"/>
  <c r="W32" i="27" s="1"/>
  <c r="AJ33" i="25"/>
  <c r="Y34" i="25"/>
  <c r="O33" i="27" s="1"/>
  <c r="Z34" i="25"/>
  <c r="P33" i="27" s="1"/>
  <c r="AA34" i="25"/>
  <c r="Q33" i="27" s="1"/>
  <c r="AB34" i="25"/>
  <c r="R33" i="27" s="1"/>
  <c r="AC34" i="25"/>
  <c r="S33" i="27" s="1"/>
  <c r="AD34" i="25"/>
  <c r="T33" i="27" s="1"/>
  <c r="AE34" i="25"/>
  <c r="U33" i="27" s="1"/>
  <c r="AF34" i="25"/>
  <c r="V33" i="27" s="1"/>
  <c r="AG34" i="25"/>
  <c r="W33" i="27" s="1"/>
  <c r="AJ34" i="25"/>
  <c r="Y35" i="25"/>
  <c r="O34" i="27" s="1"/>
  <c r="Z35" i="25"/>
  <c r="P34" i="27" s="1"/>
  <c r="AA35" i="25"/>
  <c r="Q34" i="27" s="1"/>
  <c r="AB35" i="25"/>
  <c r="R34" i="27" s="1"/>
  <c r="AC35" i="25"/>
  <c r="S34" i="27" s="1"/>
  <c r="AD35" i="25"/>
  <c r="T34" i="27" s="1"/>
  <c r="AE35" i="25"/>
  <c r="U34" i="27" s="1"/>
  <c r="AF35" i="25"/>
  <c r="V34" i="27" s="1"/>
  <c r="AG35" i="25"/>
  <c r="W34" i="27" s="1"/>
  <c r="AJ35" i="25"/>
  <c r="Y36" i="25"/>
  <c r="O35" i="27" s="1"/>
  <c r="Z36" i="25"/>
  <c r="P35" i="27" s="1"/>
  <c r="AA36" i="25"/>
  <c r="Q35" i="27" s="1"/>
  <c r="AB36" i="25"/>
  <c r="R35" i="27" s="1"/>
  <c r="AC36" i="25"/>
  <c r="S35" i="27" s="1"/>
  <c r="AD36" i="25"/>
  <c r="T35" i="27" s="1"/>
  <c r="AE36" i="25"/>
  <c r="U35" i="27" s="1"/>
  <c r="AF36" i="25"/>
  <c r="V35" i="27" s="1"/>
  <c r="AG36" i="25"/>
  <c r="W35" i="27" s="1"/>
  <c r="AJ36" i="25"/>
  <c r="Y37" i="25"/>
  <c r="O36" i="27" s="1"/>
  <c r="Z37" i="25"/>
  <c r="P36" i="27" s="1"/>
  <c r="AA37" i="25"/>
  <c r="Q36" i="27" s="1"/>
  <c r="AB37" i="25"/>
  <c r="R36" i="27" s="1"/>
  <c r="AC37" i="25"/>
  <c r="S36" i="27" s="1"/>
  <c r="AD37" i="25"/>
  <c r="T36" i="27" s="1"/>
  <c r="AE37" i="25"/>
  <c r="U36" i="27" s="1"/>
  <c r="AF37" i="25"/>
  <c r="V36" i="27" s="1"/>
  <c r="AG37" i="25"/>
  <c r="W36" i="27" s="1"/>
  <c r="AJ37" i="25"/>
  <c r="Y38" i="25"/>
  <c r="O37" i="27" s="1"/>
  <c r="Z38" i="25"/>
  <c r="P37" i="27" s="1"/>
  <c r="AA38" i="25"/>
  <c r="Q37" i="27" s="1"/>
  <c r="AB38" i="25"/>
  <c r="R37" i="27" s="1"/>
  <c r="AC38" i="25"/>
  <c r="S37" i="27" s="1"/>
  <c r="AD38" i="25"/>
  <c r="T37" i="27" s="1"/>
  <c r="AE38" i="25"/>
  <c r="U37" i="27" s="1"/>
  <c r="AF38" i="25"/>
  <c r="V37" i="27" s="1"/>
  <c r="AG38" i="25"/>
  <c r="W37" i="27" s="1"/>
  <c r="AJ38" i="25"/>
  <c r="Y39" i="25"/>
  <c r="O38" i="27" s="1"/>
  <c r="Z39" i="25"/>
  <c r="P38" i="27" s="1"/>
  <c r="AA39" i="25"/>
  <c r="Q38" i="27" s="1"/>
  <c r="AB39" i="25"/>
  <c r="R38" i="27" s="1"/>
  <c r="AC39" i="25"/>
  <c r="S38" i="27" s="1"/>
  <c r="AD39" i="25"/>
  <c r="T38" i="27" s="1"/>
  <c r="AE39" i="25"/>
  <c r="U38" i="27" s="1"/>
  <c r="AF39" i="25"/>
  <c r="V38" i="27" s="1"/>
  <c r="AG39" i="25"/>
  <c r="W38" i="27" s="1"/>
  <c r="AJ39" i="25"/>
  <c r="Y40" i="25"/>
  <c r="O39" i="27" s="1"/>
  <c r="Z40" i="25"/>
  <c r="P39" i="27" s="1"/>
  <c r="AA40" i="25"/>
  <c r="Q39" i="27" s="1"/>
  <c r="AB40" i="25"/>
  <c r="R39" i="27" s="1"/>
  <c r="AC40" i="25"/>
  <c r="S39" i="27" s="1"/>
  <c r="AD40" i="25"/>
  <c r="T39" i="27" s="1"/>
  <c r="AE40" i="25"/>
  <c r="U39" i="27" s="1"/>
  <c r="AF40" i="25"/>
  <c r="V39" i="27" s="1"/>
  <c r="AG40" i="25"/>
  <c r="W39" i="27" s="1"/>
  <c r="AJ40" i="25"/>
  <c r="Y41" i="25"/>
  <c r="O40" i="27" s="1"/>
  <c r="Z41" i="25"/>
  <c r="P40" i="27" s="1"/>
  <c r="AA41" i="25"/>
  <c r="Q40" i="27" s="1"/>
  <c r="AB41" i="25"/>
  <c r="R40" i="27" s="1"/>
  <c r="AC41" i="25"/>
  <c r="S40" i="27" s="1"/>
  <c r="AD41" i="25"/>
  <c r="T40" i="27" s="1"/>
  <c r="AE41" i="25"/>
  <c r="U40" i="27" s="1"/>
  <c r="AF41" i="25"/>
  <c r="V40" i="27" s="1"/>
  <c r="AG41" i="25"/>
  <c r="W40" i="27" s="1"/>
  <c r="AJ41" i="25"/>
  <c r="Y42" i="25"/>
  <c r="O41" i="27" s="1"/>
  <c r="Z42" i="25"/>
  <c r="P41" i="27" s="1"/>
  <c r="AA42" i="25"/>
  <c r="Q41" i="27" s="1"/>
  <c r="AB42" i="25"/>
  <c r="R41" i="27" s="1"/>
  <c r="AC42" i="25"/>
  <c r="S41" i="27" s="1"/>
  <c r="AD42" i="25"/>
  <c r="T41" i="27" s="1"/>
  <c r="AE42" i="25"/>
  <c r="U41" i="27" s="1"/>
  <c r="AF42" i="25"/>
  <c r="V41" i="27" s="1"/>
  <c r="AG42" i="25"/>
  <c r="W41" i="27" s="1"/>
  <c r="AJ42" i="25"/>
  <c r="Y43" i="25"/>
  <c r="O42" i="27" s="1"/>
  <c r="Z43" i="25"/>
  <c r="P42" i="27" s="1"/>
  <c r="AA43" i="25"/>
  <c r="Q42" i="27" s="1"/>
  <c r="AB43" i="25"/>
  <c r="R42" i="27" s="1"/>
  <c r="AC43" i="25"/>
  <c r="S42" i="27" s="1"/>
  <c r="AD43" i="25"/>
  <c r="T42" i="27" s="1"/>
  <c r="AE43" i="25"/>
  <c r="U42" i="27" s="1"/>
  <c r="AF43" i="25"/>
  <c r="V42" i="27" s="1"/>
  <c r="AG43" i="25"/>
  <c r="W42" i="27" s="1"/>
  <c r="AJ43" i="25"/>
  <c r="Y44" i="25"/>
  <c r="O43" i="27" s="1"/>
  <c r="Z44" i="25"/>
  <c r="P43" i="27" s="1"/>
  <c r="AA44" i="25"/>
  <c r="Q43" i="27" s="1"/>
  <c r="AB44" i="25"/>
  <c r="R43" i="27" s="1"/>
  <c r="AC44" i="25"/>
  <c r="S43" i="27" s="1"/>
  <c r="AD44" i="25"/>
  <c r="T43" i="27" s="1"/>
  <c r="AE44" i="25"/>
  <c r="U43" i="27" s="1"/>
  <c r="AF44" i="25"/>
  <c r="V43" i="27" s="1"/>
  <c r="AG44" i="25"/>
  <c r="W43" i="27" s="1"/>
  <c r="AJ44" i="25"/>
  <c r="Y45" i="25"/>
  <c r="O44" i="27" s="1"/>
  <c r="Z45" i="25"/>
  <c r="P44" i="27" s="1"/>
  <c r="AA45" i="25"/>
  <c r="Q44" i="27" s="1"/>
  <c r="AB45" i="25"/>
  <c r="R44" i="27" s="1"/>
  <c r="AC45" i="25"/>
  <c r="S44" i="27" s="1"/>
  <c r="AD45" i="25"/>
  <c r="T44" i="27" s="1"/>
  <c r="AE45" i="25"/>
  <c r="U44" i="27" s="1"/>
  <c r="AF45" i="25"/>
  <c r="V44" i="27" s="1"/>
  <c r="AG45" i="25"/>
  <c r="W44" i="27" s="1"/>
  <c r="AJ45" i="25"/>
  <c r="Y46" i="25"/>
  <c r="O45" i="27" s="1"/>
  <c r="Z46" i="25"/>
  <c r="P45" i="27" s="1"/>
  <c r="AA46" i="25"/>
  <c r="Q45" i="27" s="1"/>
  <c r="AB46" i="25"/>
  <c r="R45" i="27" s="1"/>
  <c r="AC46" i="25"/>
  <c r="S45" i="27" s="1"/>
  <c r="AD46" i="25"/>
  <c r="T45" i="27" s="1"/>
  <c r="AE46" i="25"/>
  <c r="U45" i="27" s="1"/>
  <c r="AF46" i="25"/>
  <c r="V45" i="27" s="1"/>
  <c r="AG46" i="25"/>
  <c r="W45" i="27" s="1"/>
  <c r="AJ46" i="25"/>
  <c r="Y47" i="25"/>
  <c r="O46" i="27" s="1"/>
  <c r="Z47" i="25"/>
  <c r="P46" i="27" s="1"/>
  <c r="AA47" i="25"/>
  <c r="Q46" i="27" s="1"/>
  <c r="AB47" i="25"/>
  <c r="R46" i="27" s="1"/>
  <c r="AC47" i="25"/>
  <c r="S46" i="27" s="1"/>
  <c r="AD47" i="25"/>
  <c r="T46" i="27" s="1"/>
  <c r="AE47" i="25"/>
  <c r="U46" i="27" s="1"/>
  <c r="AF47" i="25"/>
  <c r="V46" i="27" s="1"/>
  <c r="AG47" i="25"/>
  <c r="W46" i="27" s="1"/>
  <c r="AJ47" i="25"/>
  <c r="Y48" i="25"/>
  <c r="O47" i="27" s="1"/>
  <c r="Z48" i="25"/>
  <c r="P47" i="27" s="1"/>
  <c r="AA48" i="25"/>
  <c r="Q47" i="27" s="1"/>
  <c r="AB48" i="25"/>
  <c r="R47" i="27" s="1"/>
  <c r="AC48" i="25"/>
  <c r="S47" i="27" s="1"/>
  <c r="AD48" i="25"/>
  <c r="T47" i="27" s="1"/>
  <c r="AE48" i="25"/>
  <c r="U47" i="27" s="1"/>
  <c r="AF48" i="25"/>
  <c r="V47" i="27" s="1"/>
  <c r="AG48" i="25"/>
  <c r="W47" i="27" s="1"/>
  <c r="AJ48" i="25"/>
  <c r="Y49" i="25"/>
  <c r="O48" i="27" s="1"/>
  <c r="Z49" i="25"/>
  <c r="P48" i="27" s="1"/>
  <c r="AA49" i="25"/>
  <c r="Q48" i="27" s="1"/>
  <c r="AB49" i="25"/>
  <c r="R48" i="27" s="1"/>
  <c r="AC49" i="25"/>
  <c r="S48" i="27" s="1"/>
  <c r="AD49" i="25"/>
  <c r="T48" i="27" s="1"/>
  <c r="AE49" i="25"/>
  <c r="U48" i="27" s="1"/>
  <c r="AF49" i="25"/>
  <c r="V48" i="27" s="1"/>
  <c r="AG49" i="25"/>
  <c r="W48" i="27" s="1"/>
  <c r="AJ49" i="25"/>
  <c r="Y50" i="25"/>
  <c r="O49" i="27" s="1"/>
  <c r="Z50" i="25"/>
  <c r="P49" i="27" s="1"/>
  <c r="AA50" i="25"/>
  <c r="Q49" i="27" s="1"/>
  <c r="AB50" i="25"/>
  <c r="R49" i="27" s="1"/>
  <c r="AC50" i="25"/>
  <c r="S49" i="27" s="1"/>
  <c r="AD50" i="25"/>
  <c r="T49" i="27" s="1"/>
  <c r="AE50" i="25"/>
  <c r="U49" i="27" s="1"/>
  <c r="AF50" i="25"/>
  <c r="V49" i="27" s="1"/>
  <c r="AG50" i="25"/>
  <c r="W49" i="27" s="1"/>
  <c r="AJ50" i="25"/>
  <c r="Y51" i="25"/>
  <c r="O50" i="27" s="1"/>
  <c r="Z51" i="25"/>
  <c r="P50" i="27" s="1"/>
  <c r="AA51" i="25"/>
  <c r="Q50" i="27" s="1"/>
  <c r="AB51" i="25"/>
  <c r="R50" i="27" s="1"/>
  <c r="AC51" i="25"/>
  <c r="S50" i="27" s="1"/>
  <c r="AD51" i="25"/>
  <c r="T50" i="27" s="1"/>
  <c r="AE51" i="25"/>
  <c r="U50" i="27" s="1"/>
  <c r="AF51" i="25"/>
  <c r="V50" i="27" s="1"/>
  <c r="AG51" i="25"/>
  <c r="W50" i="27" s="1"/>
  <c r="AJ51" i="25"/>
  <c r="Y52" i="25"/>
  <c r="O51" i="27" s="1"/>
  <c r="Z52" i="25"/>
  <c r="P51" i="27" s="1"/>
  <c r="AA52" i="25"/>
  <c r="Q51" i="27" s="1"/>
  <c r="AB52" i="25"/>
  <c r="R51" i="27" s="1"/>
  <c r="AC52" i="25"/>
  <c r="S51" i="27" s="1"/>
  <c r="AD52" i="25"/>
  <c r="T51" i="27" s="1"/>
  <c r="AE52" i="25"/>
  <c r="U51" i="27" s="1"/>
  <c r="AF52" i="25"/>
  <c r="V51" i="27" s="1"/>
  <c r="AG52" i="25"/>
  <c r="W51" i="27" s="1"/>
  <c r="AJ52" i="25"/>
  <c r="Y53" i="25"/>
  <c r="O52" i="27" s="1"/>
  <c r="Z53" i="25"/>
  <c r="P52" i="27" s="1"/>
  <c r="AA53" i="25"/>
  <c r="Q52" i="27" s="1"/>
  <c r="AB53" i="25"/>
  <c r="R52" i="27" s="1"/>
  <c r="AC53" i="25"/>
  <c r="S52" i="27" s="1"/>
  <c r="AD53" i="25"/>
  <c r="T52" i="27" s="1"/>
  <c r="AE53" i="25"/>
  <c r="U52" i="27" s="1"/>
  <c r="AF53" i="25"/>
  <c r="V52" i="27" s="1"/>
  <c r="AG53" i="25"/>
  <c r="W52" i="27" s="1"/>
  <c r="AJ53" i="25"/>
  <c r="Y54" i="25"/>
  <c r="O53" i="27" s="1"/>
  <c r="Z54" i="25"/>
  <c r="P53" i="27" s="1"/>
  <c r="AA54" i="25"/>
  <c r="Q53" i="27" s="1"/>
  <c r="AB54" i="25"/>
  <c r="R53" i="27" s="1"/>
  <c r="AC54" i="25"/>
  <c r="S53" i="27" s="1"/>
  <c r="AD54" i="25"/>
  <c r="T53" i="27" s="1"/>
  <c r="AE54" i="25"/>
  <c r="U53" i="27" s="1"/>
  <c r="AF54" i="25"/>
  <c r="V53" i="27" s="1"/>
  <c r="AG54" i="25"/>
  <c r="W53" i="27" s="1"/>
  <c r="AJ54" i="25"/>
  <c r="Y55" i="25"/>
  <c r="O54" i="27" s="1"/>
  <c r="Z55" i="25"/>
  <c r="P54" i="27" s="1"/>
  <c r="AA55" i="25"/>
  <c r="Q54" i="27" s="1"/>
  <c r="AB55" i="25"/>
  <c r="R54" i="27" s="1"/>
  <c r="AC55" i="25"/>
  <c r="S54" i="27" s="1"/>
  <c r="AD55" i="25"/>
  <c r="T54" i="27" s="1"/>
  <c r="AE55" i="25"/>
  <c r="U54" i="27" s="1"/>
  <c r="AF55" i="25"/>
  <c r="V54" i="27" s="1"/>
  <c r="AG55" i="25"/>
  <c r="W54" i="27" s="1"/>
  <c r="AJ55" i="25"/>
  <c r="Y56" i="25"/>
  <c r="O55" i="27" s="1"/>
  <c r="Z56" i="25"/>
  <c r="P55" i="27" s="1"/>
  <c r="AA56" i="25"/>
  <c r="Q55" i="27" s="1"/>
  <c r="AB56" i="25"/>
  <c r="R55" i="27" s="1"/>
  <c r="AC56" i="25"/>
  <c r="S55" i="27" s="1"/>
  <c r="AD56" i="25"/>
  <c r="T55" i="27" s="1"/>
  <c r="AE56" i="25"/>
  <c r="U55" i="27" s="1"/>
  <c r="AF56" i="25"/>
  <c r="V55" i="27" s="1"/>
  <c r="AG56" i="25"/>
  <c r="W55" i="27" s="1"/>
  <c r="AJ56" i="25"/>
  <c r="Y57" i="25"/>
  <c r="O56" i="27" s="1"/>
  <c r="Z57" i="25"/>
  <c r="P56" i="27" s="1"/>
  <c r="AA57" i="25"/>
  <c r="Q56" i="27" s="1"/>
  <c r="AB57" i="25"/>
  <c r="R56" i="27" s="1"/>
  <c r="AC57" i="25"/>
  <c r="S56" i="27" s="1"/>
  <c r="AD57" i="25"/>
  <c r="T56" i="27" s="1"/>
  <c r="AE57" i="25"/>
  <c r="U56" i="27" s="1"/>
  <c r="AF57" i="25"/>
  <c r="V56" i="27" s="1"/>
  <c r="AG57" i="25"/>
  <c r="W56" i="27" s="1"/>
  <c r="AJ57" i="25"/>
  <c r="Y58" i="25"/>
  <c r="O57" i="27" s="1"/>
  <c r="Z58" i="25"/>
  <c r="P57" i="27" s="1"/>
  <c r="AA58" i="25"/>
  <c r="Q57" i="27" s="1"/>
  <c r="AB58" i="25"/>
  <c r="R57" i="27" s="1"/>
  <c r="AC58" i="25"/>
  <c r="S57" i="27" s="1"/>
  <c r="AD58" i="25"/>
  <c r="T57" i="27" s="1"/>
  <c r="AE58" i="25"/>
  <c r="U57" i="27" s="1"/>
  <c r="AF58" i="25"/>
  <c r="V57" i="27" s="1"/>
  <c r="AG58" i="25"/>
  <c r="W57" i="27" s="1"/>
  <c r="AJ58" i="25"/>
  <c r="Y59" i="25"/>
  <c r="O58" i="27" s="1"/>
  <c r="Z59" i="25"/>
  <c r="P58" i="27" s="1"/>
  <c r="AA59" i="25"/>
  <c r="Q58" i="27" s="1"/>
  <c r="AB59" i="25"/>
  <c r="R58" i="27" s="1"/>
  <c r="AC59" i="25"/>
  <c r="S58" i="27" s="1"/>
  <c r="AD59" i="25"/>
  <c r="T58" i="27" s="1"/>
  <c r="AE59" i="25"/>
  <c r="U58" i="27" s="1"/>
  <c r="AF59" i="25"/>
  <c r="V58" i="27" s="1"/>
  <c r="AG59" i="25"/>
  <c r="W58" i="27" s="1"/>
  <c r="AJ59" i="25"/>
  <c r="Y60" i="25"/>
  <c r="O59" i="27" s="1"/>
  <c r="Z60" i="25"/>
  <c r="P59" i="27" s="1"/>
  <c r="AA60" i="25"/>
  <c r="Q59" i="27" s="1"/>
  <c r="AB60" i="25"/>
  <c r="R59" i="27" s="1"/>
  <c r="AC60" i="25"/>
  <c r="S59" i="27" s="1"/>
  <c r="AD60" i="25"/>
  <c r="T59" i="27" s="1"/>
  <c r="AE60" i="25"/>
  <c r="U59" i="27" s="1"/>
  <c r="AF60" i="25"/>
  <c r="V59" i="27" s="1"/>
  <c r="AG60" i="25"/>
  <c r="W59" i="27" s="1"/>
  <c r="AJ60" i="25"/>
  <c r="Y61" i="25"/>
  <c r="O60" i="27" s="1"/>
  <c r="Z61" i="25"/>
  <c r="P60" i="27" s="1"/>
  <c r="AA61" i="25"/>
  <c r="Q60" i="27" s="1"/>
  <c r="AB61" i="25"/>
  <c r="R60" i="27" s="1"/>
  <c r="AC61" i="25"/>
  <c r="S60" i="27" s="1"/>
  <c r="AD61" i="25"/>
  <c r="T60" i="27" s="1"/>
  <c r="AE61" i="25"/>
  <c r="U60" i="27" s="1"/>
  <c r="AF61" i="25"/>
  <c r="V60" i="27" s="1"/>
  <c r="AG61" i="25"/>
  <c r="W60" i="27" s="1"/>
  <c r="AJ61" i="25"/>
  <c r="Y62" i="25"/>
  <c r="O61" i="27" s="1"/>
  <c r="Z62" i="25"/>
  <c r="P61" i="27" s="1"/>
  <c r="AA62" i="25"/>
  <c r="Q61" i="27" s="1"/>
  <c r="AB62" i="25"/>
  <c r="R61" i="27" s="1"/>
  <c r="AC62" i="25"/>
  <c r="S61" i="27" s="1"/>
  <c r="AD62" i="25"/>
  <c r="T61" i="27" s="1"/>
  <c r="AE62" i="25"/>
  <c r="U61" i="27" s="1"/>
  <c r="AF62" i="25"/>
  <c r="V61" i="27" s="1"/>
  <c r="AG62" i="25"/>
  <c r="W61" i="27" s="1"/>
  <c r="AJ62" i="25"/>
  <c r="Y63" i="25"/>
  <c r="O62" i="27" s="1"/>
  <c r="Z63" i="25"/>
  <c r="P62" i="27" s="1"/>
  <c r="AA63" i="25"/>
  <c r="Q62" i="27" s="1"/>
  <c r="AB63" i="25"/>
  <c r="R62" i="27" s="1"/>
  <c r="AC63" i="25"/>
  <c r="S62" i="27" s="1"/>
  <c r="AD63" i="25"/>
  <c r="T62" i="27" s="1"/>
  <c r="AE63" i="25"/>
  <c r="U62" i="27" s="1"/>
  <c r="AF63" i="25"/>
  <c r="V62" i="27" s="1"/>
  <c r="AG63" i="25"/>
  <c r="W62" i="27" s="1"/>
  <c r="AJ63" i="25"/>
  <c r="Y64" i="25"/>
  <c r="O63" i="27" s="1"/>
  <c r="Z64" i="25"/>
  <c r="P63" i="27" s="1"/>
  <c r="AA64" i="25"/>
  <c r="Q63" i="27" s="1"/>
  <c r="AB64" i="25"/>
  <c r="R63" i="27" s="1"/>
  <c r="AC64" i="25"/>
  <c r="S63" i="27" s="1"/>
  <c r="AD64" i="25"/>
  <c r="T63" i="27" s="1"/>
  <c r="AE64" i="25"/>
  <c r="U63" i="27" s="1"/>
  <c r="AF64" i="25"/>
  <c r="V63" i="27" s="1"/>
  <c r="AG64" i="25"/>
  <c r="W63" i="27" s="1"/>
  <c r="AJ64" i="25"/>
  <c r="Y65" i="25"/>
  <c r="O64" i="27" s="1"/>
  <c r="Z65" i="25"/>
  <c r="P64" i="27" s="1"/>
  <c r="AA65" i="25"/>
  <c r="Q64" i="27" s="1"/>
  <c r="AB65" i="25"/>
  <c r="R64" i="27" s="1"/>
  <c r="AC65" i="25"/>
  <c r="S64" i="27" s="1"/>
  <c r="AD65" i="25"/>
  <c r="T64" i="27" s="1"/>
  <c r="AE65" i="25"/>
  <c r="U64" i="27" s="1"/>
  <c r="AF65" i="25"/>
  <c r="V64" i="27" s="1"/>
  <c r="AG65" i="25"/>
  <c r="W64" i="27" s="1"/>
  <c r="AJ65" i="25"/>
  <c r="Y66" i="25"/>
  <c r="O65" i="27" s="1"/>
  <c r="Z66" i="25"/>
  <c r="P65" i="27" s="1"/>
  <c r="AA66" i="25"/>
  <c r="Q65" i="27" s="1"/>
  <c r="AB66" i="25"/>
  <c r="R65" i="27" s="1"/>
  <c r="AC66" i="25"/>
  <c r="S65" i="27" s="1"/>
  <c r="AD66" i="25"/>
  <c r="T65" i="27" s="1"/>
  <c r="AE66" i="25"/>
  <c r="U65" i="27" s="1"/>
  <c r="AF66" i="25"/>
  <c r="V65" i="27" s="1"/>
  <c r="AG66" i="25"/>
  <c r="W65" i="27" s="1"/>
  <c r="AJ66" i="25"/>
  <c r="Y67" i="25"/>
  <c r="O66" i="27" s="1"/>
  <c r="Z67" i="25"/>
  <c r="P66" i="27" s="1"/>
  <c r="AA67" i="25"/>
  <c r="Q66" i="27" s="1"/>
  <c r="AB67" i="25"/>
  <c r="R66" i="27" s="1"/>
  <c r="AC67" i="25"/>
  <c r="S66" i="27" s="1"/>
  <c r="AD67" i="25"/>
  <c r="T66" i="27" s="1"/>
  <c r="AE67" i="25"/>
  <c r="U66" i="27" s="1"/>
  <c r="AF67" i="25"/>
  <c r="V66" i="27" s="1"/>
  <c r="AG67" i="25"/>
  <c r="W66" i="27" s="1"/>
  <c r="AJ67" i="25"/>
  <c r="Y68" i="25"/>
  <c r="O67" i="27" s="1"/>
  <c r="Z68" i="25"/>
  <c r="P67" i="27" s="1"/>
  <c r="AA68" i="25"/>
  <c r="Q67" i="27" s="1"/>
  <c r="AB68" i="25"/>
  <c r="R67" i="27" s="1"/>
  <c r="AC68" i="25"/>
  <c r="S67" i="27" s="1"/>
  <c r="AD68" i="25"/>
  <c r="T67" i="27" s="1"/>
  <c r="AE68" i="25"/>
  <c r="U67" i="27" s="1"/>
  <c r="AF68" i="25"/>
  <c r="V67" i="27" s="1"/>
  <c r="AG68" i="25"/>
  <c r="W67" i="27" s="1"/>
  <c r="AJ68" i="25"/>
  <c r="Y69" i="25"/>
  <c r="O68" i="27" s="1"/>
  <c r="Z69" i="25"/>
  <c r="P68" i="27" s="1"/>
  <c r="AA69" i="25"/>
  <c r="Q68" i="27" s="1"/>
  <c r="AB69" i="25"/>
  <c r="R68" i="27" s="1"/>
  <c r="AC69" i="25"/>
  <c r="S68" i="27" s="1"/>
  <c r="AD69" i="25"/>
  <c r="T68" i="27" s="1"/>
  <c r="AE69" i="25"/>
  <c r="U68" i="27" s="1"/>
  <c r="AF69" i="25"/>
  <c r="V68" i="27" s="1"/>
  <c r="AG69" i="25"/>
  <c r="W68" i="27" s="1"/>
  <c r="AJ69" i="25"/>
  <c r="Y70" i="25"/>
  <c r="O69" i="27" s="1"/>
  <c r="Z70" i="25"/>
  <c r="P69" i="27" s="1"/>
  <c r="AA70" i="25"/>
  <c r="Q69" i="27" s="1"/>
  <c r="AB70" i="25"/>
  <c r="R69" i="27" s="1"/>
  <c r="AC70" i="25"/>
  <c r="S69" i="27" s="1"/>
  <c r="AD70" i="25"/>
  <c r="T69" i="27" s="1"/>
  <c r="AE70" i="25"/>
  <c r="U69" i="27" s="1"/>
  <c r="AF70" i="25"/>
  <c r="V69" i="27" s="1"/>
  <c r="AG70" i="25"/>
  <c r="W69" i="27" s="1"/>
  <c r="AJ70" i="25"/>
  <c r="Y71" i="25"/>
  <c r="O70" i="27" s="1"/>
  <c r="Z71" i="25"/>
  <c r="P70" i="27" s="1"/>
  <c r="AA71" i="25"/>
  <c r="Q70" i="27" s="1"/>
  <c r="AB71" i="25"/>
  <c r="R70" i="27" s="1"/>
  <c r="AC71" i="25"/>
  <c r="S70" i="27" s="1"/>
  <c r="AD71" i="25"/>
  <c r="T70" i="27" s="1"/>
  <c r="AE71" i="25"/>
  <c r="U70" i="27" s="1"/>
  <c r="AF71" i="25"/>
  <c r="V70" i="27" s="1"/>
  <c r="AG71" i="25"/>
  <c r="W70" i="27" s="1"/>
  <c r="AJ71" i="25"/>
  <c r="Y72" i="25"/>
  <c r="O71" i="27" s="1"/>
  <c r="Z72" i="25"/>
  <c r="P71" i="27" s="1"/>
  <c r="AA72" i="25"/>
  <c r="Q71" i="27" s="1"/>
  <c r="AB72" i="25"/>
  <c r="R71" i="27" s="1"/>
  <c r="AC72" i="25"/>
  <c r="S71" i="27" s="1"/>
  <c r="AD72" i="25"/>
  <c r="T71" i="27" s="1"/>
  <c r="AE72" i="25"/>
  <c r="U71" i="27" s="1"/>
  <c r="AF72" i="25"/>
  <c r="V71" i="27" s="1"/>
  <c r="AG72" i="25"/>
  <c r="W71" i="27" s="1"/>
  <c r="AJ72" i="25"/>
  <c r="Y73" i="25"/>
  <c r="O72" i="27" s="1"/>
  <c r="Z73" i="25"/>
  <c r="P72" i="27" s="1"/>
  <c r="AA73" i="25"/>
  <c r="Q72" i="27" s="1"/>
  <c r="AB73" i="25"/>
  <c r="R72" i="27" s="1"/>
  <c r="AC73" i="25"/>
  <c r="S72" i="27" s="1"/>
  <c r="AD73" i="25"/>
  <c r="T72" i="27" s="1"/>
  <c r="AE73" i="25"/>
  <c r="U72" i="27" s="1"/>
  <c r="AF73" i="25"/>
  <c r="V72" i="27" s="1"/>
  <c r="AG73" i="25"/>
  <c r="W72" i="27" s="1"/>
  <c r="AJ73" i="25"/>
  <c r="Y74" i="25"/>
  <c r="O73" i="27" s="1"/>
  <c r="Z74" i="25"/>
  <c r="P73" i="27" s="1"/>
  <c r="AA74" i="25"/>
  <c r="Q73" i="27" s="1"/>
  <c r="AB74" i="25"/>
  <c r="R73" i="27" s="1"/>
  <c r="AC74" i="25"/>
  <c r="S73" i="27" s="1"/>
  <c r="AD74" i="25"/>
  <c r="T73" i="27" s="1"/>
  <c r="AE74" i="25"/>
  <c r="U73" i="27" s="1"/>
  <c r="AF74" i="25"/>
  <c r="V73" i="27" s="1"/>
  <c r="AG74" i="25"/>
  <c r="W73" i="27" s="1"/>
  <c r="AJ74" i="25"/>
  <c r="Y75" i="25"/>
  <c r="O74" i="27" s="1"/>
  <c r="Z75" i="25"/>
  <c r="P74" i="27" s="1"/>
  <c r="AA75" i="25"/>
  <c r="Q74" i="27" s="1"/>
  <c r="AB75" i="25"/>
  <c r="R74" i="27" s="1"/>
  <c r="AC75" i="25"/>
  <c r="S74" i="27" s="1"/>
  <c r="AD75" i="25"/>
  <c r="T74" i="27" s="1"/>
  <c r="AE75" i="25"/>
  <c r="U74" i="27" s="1"/>
  <c r="AF75" i="25"/>
  <c r="V74" i="27" s="1"/>
  <c r="AG75" i="25"/>
  <c r="W74" i="27" s="1"/>
  <c r="AJ75" i="25"/>
  <c r="Y76" i="25"/>
  <c r="O75" i="27" s="1"/>
  <c r="Z76" i="25"/>
  <c r="P75" i="27" s="1"/>
  <c r="AA76" i="25"/>
  <c r="Q75" i="27" s="1"/>
  <c r="AB76" i="25"/>
  <c r="R75" i="27" s="1"/>
  <c r="AC76" i="25"/>
  <c r="S75" i="27" s="1"/>
  <c r="AD76" i="25"/>
  <c r="T75" i="27" s="1"/>
  <c r="AE76" i="25"/>
  <c r="U75" i="27" s="1"/>
  <c r="AF76" i="25"/>
  <c r="V75" i="27" s="1"/>
  <c r="AG76" i="25"/>
  <c r="W75" i="27" s="1"/>
  <c r="AJ76" i="25"/>
  <c r="Y77" i="25"/>
  <c r="O76" i="27" s="1"/>
  <c r="Z77" i="25"/>
  <c r="P76" i="27" s="1"/>
  <c r="AA77" i="25"/>
  <c r="Q76" i="27" s="1"/>
  <c r="AB77" i="25"/>
  <c r="R76" i="27" s="1"/>
  <c r="AC77" i="25"/>
  <c r="S76" i="27" s="1"/>
  <c r="AD77" i="25"/>
  <c r="T76" i="27" s="1"/>
  <c r="AE77" i="25"/>
  <c r="U76" i="27" s="1"/>
  <c r="AF77" i="25"/>
  <c r="V76" i="27" s="1"/>
  <c r="AG77" i="25"/>
  <c r="W76" i="27" s="1"/>
  <c r="AJ77" i="25"/>
  <c r="Y78" i="25"/>
  <c r="O77" i="27" s="1"/>
  <c r="Z78" i="25"/>
  <c r="P77" i="27" s="1"/>
  <c r="AA78" i="25"/>
  <c r="Q77" i="27" s="1"/>
  <c r="AB78" i="25"/>
  <c r="R77" i="27" s="1"/>
  <c r="AC78" i="25"/>
  <c r="S77" i="27" s="1"/>
  <c r="AD78" i="25"/>
  <c r="T77" i="27" s="1"/>
  <c r="AE78" i="25"/>
  <c r="U77" i="27" s="1"/>
  <c r="AF78" i="25"/>
  <c r="V77" i="27" s="1"/>
  <c r="AG78" i="25"/>
  <c r="W77" i="27" s="1"/>
  <c r="AJ78" i="25"/>
  <c r="Y79" i="25"/>
  <c r="O78" i="27" s="1"/>
  <c r="Z79" i="25"/>
  <c r="P78" i="27" s="1"/>
  <c r="AA79" i="25"/>
  <c r="Q78" i="27" s="1"/>
  <c r="AB79" i="25"/>
  <c r="R78" i="27" s="1"/>
  <c r="AC79" i="25"/>
  <c r="S78" i="27" s="1"/>
  <c r="AD79" i="25"/>
  <c r="T78" i="27" s="1"/>
  <c r="AE79" i="25"/>
  <c r="U78" i="27" s="1"/>
  <c r="AF79" i="25"/>
  <c r="V78" i="27" s="1"/>
  <c r="AG79" i="25"/>
  <c r="W78" i="27" s="1"/>
  <c r="AJ79" i="25"/>
  <c r="Y80" i="25"/>
  <c r="O79" i="27" s="1"/>
  <c r="Z80" i="25"/>
  <c r="P79" i="27" s="1"/>
  <c r="AA80" i="25"/>
  <c r="Q79" i="27" s="1"/>
  <c r="AB80" i="25"/>
  <c r="R79" i="27" s="1"/>
  <c r="AC80" i="25"/>
  <c r="S79" i="27" s="1"/>
  <c r="AD80" i="25"/>
  <c r="T79" i="27" s="1"/>
  <c r="AE80" i="25"/>
  <c r="U79" i="27" s="1"/>
  <c r="AF80" i="25"/>
  <c r="V79" i="27" s="1"/>
  <c r="AG80" i="25"/>
  <c r="W79" i="27" s="1"/>
  <c r="AJ80" i="25"/>
  <c r="Y81" i="25"/>
  <c r="O80" i="27" s="1"/>
  <c r="Z81" i="25"/>
  <c r="P80" i="27" s="1"/>
  <c r="AA81" i="25"/>
  <c r="Q80" i="27" s="1"/>
  <c r="AB81" i="25"/>
  <c r="R80" i="27" s="1"/>
  <c r="AC81" i="25"/>
  <c r="S80" i="27" s="1"/>
  <c r="AD81" i="25"/>
  <c r="T80" i="27" s="1"/>
  <c r="AE81" i="25"/>
  <c r="U80" i="27" s="1"/>
  <c r="AF81" i="25"/>
  <c r="V80" i="27" s="1"/>
  <c r="AG81" i="25"/>
  <c r="W80" i="27" s="1"/>
  <c r="AJ81" i="25"/>
  <c r="Y82" i="25"/>
  <c r="O81" i="27" s="1"/>
  <c r="Z82" i="25"/>
  <c r="P81" i="27" s="1"/>
  <c r="AA82" i="25"/>
  <c r="Q81" i="27" s="1"/>
  <c r="AB82" i="25"/>
  <c r="R81" i="27" s="1"/>
  <c r="AC82" i="25"/>
  <c r="S81" i="27" s="1"/>
  <c r="AD82" i="25"/>
  <c r="T81" i="27" s="1"/>
  <c r="AE82" i="25"/>
  <c r="U81" i="27" s="1"/>
  <c r="AF82" i="25"/>
  <c r="V81" i="27" s="1"/>
  <c r="AG82" i="25"/>
  <c r="W81" i="27" s="1"/>
  <c r="AJ82" i="25"/>
  <c r="Y83" i="25"/>
  <c r="O82" i="27" s="1"/>
  <c r="Z83" i="25"/>
  <c r="P82" i="27" s="1"/>
  <c r="AA83" i="25"/>
  <c r="Q82" i="27" s="1"/>
  <c r="AB83" i="25"/>
  <c r="R82" i="27" s="1"/>
  <c r="AC83" i="25"/>
  <c r="S82" i="27" s="1"/>
  <c r="AD83" i="25"/>
  <c r="T82" i="27" s="1"/>
  <c r="AE83" i="25"/>
  <c r="U82" i="27" s="1"/>
  <c r="AF83" i="25"/>
  <c r="V82" i="27" s="1"/>
  <c r="AG83" i="25"/>
  <c r="W82" i="27" s="1"/>
  <c r="AJ83" i="25"/>
  <c r="Y84" i="25"/>
  <c r="O83" i="27" s="1"/>
  <c r="Z84" i="25"/>
  <c r="P83" i="27" s="1"/>
  <c r="AA84" i="25"/>
  <c r="Q83" i="27" s="1"/>
  <c r="AB84" i="25"/>
  <c r="R83" i="27" s="1"/>
  <c r="AC84" i="25"/>
  <c r="S83" i="27" s="1"/>
  <c r="AD84" i="25"/>
  <c r="T83" i="27" s="1"/>
  <c r="AE84" i="25"/>
  <c r="U83" i="27" s="1"/>
  <c r="AF84" i="25"/>
  <c r="V83" i="27" s="1"/>
  <c r="AG84" i="25"/>
  <c r="W83" i="27" s="1"/>
  <c r="AJ84" i="25"/>
  <c r="Y85" i="25"/>
  <c r="O84" i="27" s="1"/>
  <c r="Z85" i="25"/>
  <c r="P84" i="27" s="1"/>
  <c r="AA85" i="25"/>
  <c r="Q84" i="27" s="1"/>
  <c r="AB85" i="25"/>
  <c r="R84" i="27" s="1"/>
  <c r="AC85" i="25"/>
  <c r="S84" i="27" s="1"/>
  <c r="AD85" i="25"/>
  <c r="T84" i="27" s="1"/>
  <c r="AE85" i="25"/>
  <c r="U84" i="27" s="1"/>
  <c r="AF85" i="25"/>
  <c r="V84" i="27" s="1"/>
  <c r="AG85" i="25"/>
  <c r="W84" i="27" s="1"/>
  <c r="AJ85" i="25"/>
  <c r="Y86" i="25"/>
  <c r="O85" i="27" s="1"/>
  <c r="Z86" i="25"/>
  <c r="P85" i="27" s="1"/>
  <c r="AA86" i="25"/>
  <c r="Q85" i="27" s="1"/>
  <c r="AB86" i="25"/>
  <c r="R85" i="27" s="1"/>
  <c r="AC86" i="25"/>
  <c r="S85" i="27" s="1"/>
  <c r="AD86" i="25"/>
  <c r="T85" i="27" s="1"/>
  <c r="AE86" i="25"/>
  <c r="U85" i="27" s="1"/>
  <c r="AF86" i="25"/>
  <c r="V85" i="27" s="1"/>
  <c r="AG86" i="25"/>
  <c r="W85" i="27" s="1"/>
  <c r="AJ86" i="25"/>
  <c r="Y87" i="25"/>
  <c r="O86" i="27" s="1"/>
  <c r="Z87" i="25"/>
  <c r="P86" i="27" s="1"/>
  <c r="AA87" i="25"/>
  <c r="Q86" i="27" s="1"/>
  <c r="AB87" i="25"/>
  <c r="R86" i="27" s="1"/>
  <c r="AC87" i="25"/>
  <c r="S86" i="27" s="1"/>
  <c r="AD87" i="25"/>
  <c r="T86" i="27" s="1"/>
  <c r="AE87" i="25"/>
  <c r="U86" i="27" s="1"/>
  <c r="AF87" i="25"/>
  <c r="V86" i="27" s="1"/>
  <c r="AG87" i="25"/>
  <c r="W86" i="27" s="1"/>
  <c r="AJ87" i="25"/>
  <c r="Y88" i="25"/>
  <c r="O87" i="27" s="1"/>
  <c r="Z88" i="25"/>
  <c r="P87" i="27" s="1"/>
  <c r="AA88" i="25"/>
  <c r="Q87" i="27" s="1"/>
  <c r="AB88" i="25"/>
  <c r="R87" i="27" s="1"/>
  <c r="AC88" i="25"/>
  <c r="S87" i="27" s="1"/>
  <c r="AD88" i="25"/>
  <c r="T87" i="27" s="1"/>
  <c r="AE88" i="25"/>
  <c r="U87" i="27" s="1"/>
  <c r="AF88" i="25"/>
  <c r="V87" i="27" s="1"/>
  <c r="AG88" i="25"/>
  <c r="W87" i="27" s="1"/>
  <c r="AJ88" i="25"/>
  <c r="Y89" i="25"/>
  <c r="O88" i="27" s="1"/>
  <c r="Z89" i="25"/>
  <c r="P88" i="27" s="1"/>
  <c r="AA89" i="25"/>
  <c r="Q88" i="27" s="1"/>
  <c r="AB89" i="25"/>
  <c r="R88" i="27" s="1"/>
  <c r="AC89" i="25"/>
  <c r="S88" i="27" s="1"/>
  <c r="AD89" i="25"/>
  <c r="T88" i="27" s="1"/>
  <c r="AE89" i="25"/>
  <c r="U88" i="27" s="1"/>
  <c r="AF89" i="25"/>
  <c r="V88" i="27" s="1"/>
  <c r="AG89" i="25"/>
  <c r="W88" i="27" s="1"/>
  <c r="AJ89" i="25"/>
  <c r="Y90" i="25"/>
  <c r="O89" i="27" s="1"/>
  <c r="Z90" i="25"/>
  <c r="P89" i="27" s="1"/>
  <c r="AA90" i="25"/>
  <c r="Q89" i="27" s="1"/>
  <c r="AB90" i="25"/>
  <c r="R89" i="27" s="1"/>
  <c r="AC90" i="25"/>
  <c r="S89" i="27" s="1"/>
  <c r="AD90" i="25"/>
  <c r="T89" i="27" s="1"/>
  <c r="AE90" i="25"/>
  <c r="U89" i="27" s="1"/>
  <c r="AF90" i="25"/>
  <c r="V89" i="27" s="1"/>
  <c r="AG90" i="25"/>
  <c r="W89" i="27" s="1"/>
  <c r="AJ90" i="25"/>
  <c r="Y91" i="25"/>
  <c r="O90" i="27" s="1"/>
  <c r="Z91" i="25"/>
  <c r="P90" i="27" s="1"/>
  <c r="AA91" i="25"/>
  <c r="Q90" i="27" s="1"/>
  <c r="AB91" i="25"/>
  <c r="R90" i="27" s="1"/>
  <c r="AC91" i="25"/>
  <c r="S90" i="27" s="1"/>
  <c r="AD91" i="25"/>
  <c r="T90" i="27" s="1"/>
  <c r="AE91" i="25"/>
  <c r="U90" i="27" s="1"/>
  <c r="AF91" i="25"/>
  <c r="V90" i="27" s="1"/>
  <c r="AG91" i="25"/>
  <c r="W90" i="27" s="1"/>
  <c r="AJ91" i="25"/>
  <c r="Y92" i="25"/>
  <c r="O91" i="27" s="1"/>
  <c r="Z92" i="25"/>
  <c r="P91" i="27" s="1"/>
  <c r="AA92" i="25"/>
  <c r="Q91" i="27" s="1"/>
  <c r="AB92" i="25"/>
  <c r="R91" i="27" s="1"/>
  <c r="AC92" i="25"/>
  <c r="S91" i="27" s="1"/>
  <c r="AD92" i="25"/>
  <c r="T91" i="27" s="1"/>
  <c r="AE92" i="25"/>
  <c r="U91" i="27" s="1"/>
  <c r="AF92" i="25"/>
  <c r="V91" i="27" s="1"/>
  <c r="AG92" i="25"/>
  <c r="W91" i="27" s="1"/>
  <c r="AJ92" i="25"/>
  <c r="Y93" i="25"/>
  <c r="O92" i="27" s="1"/>
  <c r="Z93" i="25"/>
  <c r="P92" i="27" s="1"/>
  <c r="AA93" i="25"/>
  <c r="Q92" i="27" s="1"/>
  <c r="AB93" i="25"/>
  <c r="R92" i="27" s="1"/>
  <c r="AC93" i="25"/>
  <c r="S92" i="27" s="1"/>
  <c r="AD93" i="25"/>
  <c r="T92" i="27" s="1"/>
  <c r="AE93" i="25"/>
  <c r="U92" i="27" s="1"/>
  <c r="AF93" i="25"/>
  <c r="V92" i="27" s="1"/>
  <c r="AG93" i="25"/>
  <c r="W92" i="27" s="1"/>
  <c r="AJ93" i="25"/>
  <c r="Y94" i="25"/>
  <c r="O93" i="27" s="1"/>
  <c r="Z94" i="25"/>
  <c r="P93" i="27" s="1"/>
  <c r="AA94" i="25"/>
  <c r="Q93" i="27" s="1"/>
  <c r="AB94" i="25"/>
  <c r="R93" i="27" s="1"/>
  <c r="AC94" i="25"/>
  <c r="S93" i="27" s="1"/>
  <c r="AD94" i="25"/>
  <c r="T93" i="27" s="1"/>
  <c r="AE94" i="25"/>
  <c r="U93" i="27" s="1"/>
  <c r="AF94" i="25"/>
  <c r="V93" i="27" s="1"/>
  <c r="AG94" i="25"/>
  <c r="W93" i="27" s="1"/>
  <c r="AJ94" i="25"/>
  <c r="Y95" i="25"/>
  <c r="O94" i="27" s="1"/>
  <c r="Z95" i="25"/>
  <c r="P94" i="27" s="1"/>
  <c r="AA95" i="25"/>
  <c r="Q94" i="27" s="1"/>
  <c r="AB95" i="25"/>
  <c r="R94" i="27" s="1"/>
  <c r="AC95" i="25"/>
  <c r="S94" i="27" s="1"/>
  <c r="AD95" i="25"/>
  <c r="T94" i="27" s="1"/>
  <c r="AE95" i="25"/>
  <c r="U94" i="27" s="1"/>
  <c r="AF95" i="25"/>
  <c r="V94" i="27" s="1"/>
  <c r="AG95" i="25"/>
  <c r="W94" i="27" s="1"/>
  <c r="AJ95" i="25"/>
  <c r="Y96" i="25"/>
  <c r="O95" i="27" s="1"/>
  <c r="Z96" i="25"/>
  <c r="P95" i="27" s="1"/>
  <c r="AA96" i="25"/>
  <c r="Q95" i="27" s="1"/>
  <c r="AB96" i="25"/>
  <c r="R95" i="27" s="1"/>
  <c r="AC96" i="25"/>
  <c r="S95" i="27" s="1"/>
  <c r="AD96" i="25"/>
  <c r="T95" i="27" s="1"/>
  <c r="AE96" i="25"/>
  <c r="U95" i="27" s="1"/>
  <c r="AF96" i="25"/>
  <c r="V95" i="27" s="1"/>
  <c r="AG96" i="25"/>
  <c r="W95" i="27" s="1"/>
  <c r="AJ96" i="25"/>
  <c r="Y97" i="25"/>
  <c r="O96" i="27" s="1"/>
  <c r="Z97" i="25"/>
  <c r="P96" i="27" s="1"/>
  <c r="AA97" i="25"/>
  <c r="Q96" i="27" s="1"/>
  <c r="AB97" i="25"/>
  <c r="R96" i="27" s="1"/>
  <c r="AC97" i="25"/>
  <c r="S96" i="27" s="1"/>
  <c r="AD97" i="25"/>
  <c r="T96" i="27" s="1"/>
  <c r="AE97" i="25"/>
  <c r="U96" i="27" s="1"/>
  <c r="AF97" i="25"/>
  <c r="V96" i="27" s="1"/>
  <c r="AG97" i="25"/>
  <c r="W96" i="27" s="1"/>
  <c r="AJ97" i="25"/>
  <c r="Y98" i="25"/>
  <c r="O97" i="27" s="1"/>
  <c r="Z98" i="25"/>
  <c r="P97" i="27" s="1"/>
  <c r="AA98" i="25"/>
  <c r="Q97" i="27" s="1"/>
  <c r="AB98" i="25"/>
  <c r="R97" i="27" s="1"/>
  <c r="AC98" i="25"/>
  <c r="S97" i="27" s="1"/>
  <c r="AD98" i="25"/>
  <c r="T97" i="27" s="1"/>
  <c r="AE98" i="25"/>
  <c r="U97" i="27" s="1"/>
  <c r="AF98" i="25"/>
  <c r="V97" i="27" s="1"/>
  <c r="AG98" i="25"/>
  <c r="W97" i="27" s="1"/>
  <c r="AJ98" i="25"/>
  <c r="Y99" i="25"/>
  <c r="O98" i="27" s="1"/>
  <c r="Z99" i="25"/>
  <c r="P98" i="27" s="1"/>
  <c r="AA99" i="25"/>
  <c r="Q98" i="27" s="1"/>
  <c r="AB99" i="25"/>
  <c r="R98" i="27" s="1"/>
  <c r="AC99" i="25"/>
  <c r="S98" i="27" s="1"/>
  <c r="AD99" i="25"/>
  <c r="T98" i="27" s="1"/>
  <c r="AE99" i="25"/>
  <c r="U98" i="27" s="1"/>
  <c r="AF99" i="25"/>
  <c r="V98" i="27" s="1"/>
  <c r="AG99" i="25"/>
  <c r="W98" i="27" s="1"/>
  <c r="AJ99" i="25"/>
  <c r="Y100" i="25"/>
  <c r="O99" i="27" s="1"/>
  <c r="Z100" i="25"/>
  <c r="P99" i="27" s="1"/>
  <c r="AA100" i="25"/>
  <c r="Q99" i="27" s="1"/>
  <c r="AB100" i="25"/>
  <c r="R99" i="27" s="1"/>
  <c r="AC100" i="25"/>
  <c r="S99" i="27" s="1"/>
  <c r="AD100" i="25"/>
  <c r="T99" i="27" s="1"/>
  <c r="AE100" i="25"/>
  <c r="U99" i="27" s="1"/>
  <c r="AF100" i="25"/>
  <c r="V99" i="27" s="1"/>
  <c r="AG100" i="25"/>
  <c r="W99" i="27" s="1"/>
  <c r="AJ100" i="25"/>
  <c r="Y101" i="25"/>
  <c r="O100" i="27" s="1"/>
  <c r="Z101" i="25"/>
  <c r="P100" i="27" s="1"/>
  <c r="AA101" i="25"/>
  <c r="Q100" i="27" s="1"/>
  <c r="AB101" i="25"/>
  <c r="R100" i="27" s="1"/>
  <c r="AC101" i="25"/>
  <c r="S100" i="27" s="1"/>
  <c r="AD101" i="25"/>
  <c r="T100" i="27" s="1"/>
  <c r="AE101" i="25"/>
  <c r="U100" i="27" s="1"/>
  <c r="AF101" i="25"/>
  <c r="V100" i="27" s="1"/>
  <c r="AG101" i="25"/>
  <c r="W100" i="27" s="1"/>
  <c r="AJ101" i="25"/>
  <c r="Y102" i="25"/>
  <c r="O101" i="27" s="1"/>
  <c r="Z102" i="25"/>
  <c r="P101" i="27" s="1"/>
  <c r="AA102" i="25"/>
  <c r="Q101" i="27" s="1"/>
  <c r="AB102" i="25"/>
  <c r="R101" i="27" s="1"/>
  <c r="AC102" i="25"/>
  <c r="S101" i="27" s="1"/>
  <c r="AD102" i="25"/>
  <c r="T101" i="27" s="1"/>
  <c r="AE102" i="25"/>
  <c r="U101" i="27" s="1"/>
  <c r="AF102" i="25"/>
  <c r="V101" i="27" s="1"/>
  <c r="AG102" i="25"/>
  <c r="W101" i="27" s="1"/>
  <c r="AJ102" i="25"/>
  <c r="Y103" i="25"/>
  <c r="O102" i="27" s="1"/>
  <c r="Z103" i="25"/>
  <c r="P102" i="27" s="1"/>
  <c r="AA103" i="25"/>
  <c r="Q102" i="27" s="1"/>
  <c r="AB103" i="25"/>
  <c r="R102" i="27" s="1"/>
  <c r="AC103" i="25"/>
  <c r="S102" i="27" s="1"/>
  <c r="AD103" i="25"/>
  <c r="T102" i="27" s="1"/>
  <c r="AE103" i="25"/>
  <c r="U102" i="27" s="1"/>
  <c r="AF103" i="25"/>
  <c r="V102" i="27" s="1"/>
  <c r="AG103" i="25"/>
  <c r="W102" i="27" s="1"/>
  <c r="AJ103" i="25"/>
  <c r="Y104" i="25"/>
  <c r="O103" i="27" s="1"/>
  <c r="Z104" i="25"/>
  <c r="P103" i="27" s="1"/>
  <c r="AA104" i="25"/>
  <c r="Q103" i="27" s="1"/>
  <c r="AB104" i="25"/>
  <c r="R103" i="27" s="1"/>
  <c r="AC104" i="25"/>
  <c r="S103" i="27" s="1"/>
  <c r="AD104" i="25"/>
  <c r="T103" i="27" s="1"/>
  <c r="AE104" i="25"/>
  <c r="U103" i="27" s="1"/>
  <c r="AF104" i="25"/>
  <c r="V103" i="27" s="1"/>
  <c r="AG104" i="25"/>
  <c r="W103" i="27" s="1"/>
  <c r="AJ104" i="25"/>
  <c r="Y105" i="25"/>
  <c r="O104" i="27" s="1"/>
  <c r="Z105" i="25"/>
  <c r="P104" i="27" s="1"/>
  <c r="AA105" i="25"/>
  <c r="Q104" i="27" s="1"/>
  <c r="AB105" i="25"/>
  <c r="R104" i="27" s="1"/>
  <c r="AC105" i="25"/>
  <c r="S104" i="27" s="1"/>
  <c r="AD105" i="25"/>
  <c r="T104" i="27" s="1"/>
  <c r="AE105" i="25"/>
  <c r="U104" i="27" s="1"/>
  <c r="AF105" i="25"/>
  <c r="V104" i="27" s="1"/>
  <c r="AG105" i="25"/>
  <c r="W104" i="27" s="1"/>
  <c r="AJ105" i="25"/>
  <c r="Y106" i="25"/>
  <c r="O105" i="27" s="1"/>
  <c r="Z106" i="25"/>
  <c r="P105" i="27" s="1"/>
  <c r="AA106" i="25"/>
  <c r="Q105" i="27" s="1"/>
  <c r="AB106" i="25"/>
  <c r="R105" i="27" s="1"/>
  <c r="AC106" i="25"/>
  <c r="S105" i="27" s="1"/>
  <c r="AD106" i="25"/>
  <c r="T105" i="27" s="1"/>
  <c r="AE106" i="25"/>
  <c r="U105" i="27" s="1"/>
  <c r="AF106" i="25"/>
  <c r="V105" i="27" s="1"/>
  <c r="AG106" i="25"/>
  <c r="W105" i="27" s="1"/>
  <c r="AJ106" i="25"/>
  <c r="Y107" i="25"/>
  <c r="O106" i="27" s="1"/>
  <c r="Z107" i="25"/>
  <c r="P106" i="27" s="1"/>
  <c r="AA107" i="25"/>
  <c r="Q106" i="27" s="1"/>
  <c r="AB107" i="25"/>
  <c r="R106" i="27" s="1"/>
  <c r="AC107" i="25"/>
  <c r="S106" i="27" s="1"/>
  <c r="AD107" i="25"/>
  <c r="T106" i="27" s="1"/>
  <c r="AE107" i="25"/>
  <c r="U106" i="27" s="1"/>
  <c r="AF107" i="25"/>
  <c r="V106" i="27" s="1"/>
  <c r="AG107" i="25"/>
  <c r="W106" i="27" s="1"/>
  <c r="AJ107" i="25"/>
  <c r="Y108" i="25"/>
  <c r="O107" i="27" s="1"/>
  <c r="Z108" i="25"/>
  <c r="P107" i="27" s="1"/>
  <c r="AA108" i="25"/>
  <c r="Q107" i="27" s="1"/>
  <c r="AB108" i="25"/>
  <c r="R107" i="27" s="1"/>
  <c r="AC108" i="25"/>
  <c r="S107" i="27" s="1"/>
  <c r="AD108" i="25"/>
  <c r="T107" i="27" s="1"/>
  <c r="AE108" i="25"/>
  <c r="U107" i="27" s="1"/>
  <c r="AF108" i="25"/>
  <c r="V107" i="27" s="1"/>
  <c r="AG108" i="25"/>
  <c r="W107" i="27" s="1"/>
  <c r="AJ108" i="25"/>
  <c r="Y109" i="25"/>
  <c r="O108" i="27" s="1"/>
  <c r="Z109" i="25"/>
  <c r="P108" i="27" s="1"/>
  <c r="AA109" i="25"/>
  <c r="Q108" i="27" s="1"/>
  <c r="AB109" i="25"/>
  <c r="R108" i="27" s="1"/>
  <c r="AC109" i="25"/>
  <c r="S108" i="27" s="1"/>
  <c r="AD109" i="25"/>
  <c r="T108" i="27" s="1"/>
  <c r="AE109" i="25"/>
  <c r="U108" i="27" s="1"/>
  <c r="AF109" i="25"/>
  <c r="V108" i="27" s="1"/>
  <c r="AG109" i="25"/>
  <c r="W108" i="27" s="1"/>
  <c r="AJ109" i="25"/>
  <c r="Y110" i="25"/>
  <c r="O109" i="27" s="1"/>
  <c r="Z110" i="25"/>
  <c r="P109" i="27" s="1"/>
  <c r="AA110" i="25"/>
  <c r="Q109" i="27" s="1"/>
  <c r="AB110" i="25"/>
  <c r="R109" i="27" s="1"/>
  <c r="AC110" i="25"/>
  <c r="S109" i="27" s="1"/>
  <c r="AD110" i="25"/>
  <c r="T109" i="27" s="1"/>
  <c r="AE110" i="25"/>
  <c r="U109" i="27" s="1"/>
  <c r="AF110" i="25"/>
  <c r="V109" i="27" s="1"/>
  <c r="AG110" i="25"/>
  <c r="W109" i="27" s="1"/>
  <c r="AJ110" i="25"/>
  <c r="Y111" i="25"/>
  <c r="O110" i="27" s="1"/>
  <c r="Z111" i="25"/>
  <c r="P110" i="27" s="1"/>
  <c r="AA111" i="25"/>
  <c r="Q110" i="27" s="1"/>
  <c r="AB111" i="25"/>
  <c r="R110" i="27" s="1"/>
  <c r="AC111" i="25"/>
  <c r="S110" i="27" s="1"/>
  <c r="AD111" i="25"/>
  <c r="T110" i="27" s="1"/>
  <c r="AE111" i="25"/>
  <c r="U110" i="27" s="1"/>
  <c r="AF111" i="25"/>
  <c r="V110" i="27" s="1"/>
  <c r="AG111" i="25"/>
  <c r="W110" i="27" s="1"/>
  <c r="AJ111" i="25"/>
  <c r="Y112" i="25"/>
  <c r="O111" i="27" s="1"/>
  <c r="Z112" i="25"/>
  <c r="P111" i="27" s="1"/>
  <c r="AA112" i="25"/>
  <c r="Q111" i="27" s="1"/>
  <c r="AB112" i="25"/>
  <c r="R111" i="27" s="1"/>
  <c r="AC112" i="25"/>
  <c r="S111" i="27" s="1"/>
  <c r="AD112" i="25"/>
  <c r="T111" i="27" s="1"/>
  <c r="AE112" i="25"/>
  <c r="U111" i="27" s="1"/>
  <c r="AF112" i="25"/>
  <c r="V111" i="27" s="1"/>
  <c r="AG112" i="25"/>
  <c r="W111" i="27" s="1"/>
  <c r="AJ112" i="25"/>
  <c r="Y113" i="25"/>
  <c r="O112" i="27" s="1"/>
  <c r="Z113" i="25"/>
  <c r="P112" i="27" s="1"/>
  <c r="AA113" i="25"/>
  <c r="Q112" i="27" s="1"/>
  <c r="AB113" i="25"/>
  <c r="R112" i="27" s="1"/>
  <c r="AC113" i="25"/>
  <c r="S112" i="27" s="1"/>
  <c r="AD113" i="25"/>
  <c r="T112" i="27" s="1"/>
  <c r="AE113" i="25"/>
  <c r="U112" i="27" s="1"/>
  <c r="AF113" i="25"/>
  <c r="V112" i="27" s="1"/>
  <c r="AG113" i="25"/>
  <c r="W112" i="27" s="1"/>
  <c r="AJ113" i="25"/>
  <c r="Y114" i="25"/>
  <c r="O113" i="27" s="1"/>
  <c r="Z114" i="25"/>
  <c r="P113" i="27" s="1"/>
  <c r="AA114" i="25"/>
  <c r="Q113" i="27" s="1"/>
  <c r="AB114" i="25"/>
  <c r="R113" i="27" s="1"/>
  <c r="AC114" i="25"/>
  <c r="S113" i="27" s="1"/>
  <c r="AD114" i="25"/>
  <c r="T113" i="27" s="1"/>
  <c r="AE114" i="25"/>
  <c r="U113" i="27" s="1"/>
  <c r="AF114" i="25"/>
  <c r="V113" i="27" s="1"/>
  <c r="AG114" i="25"/>
  <c r="W113" i="27" s="1"/>
  <c r="AJ114" i="25"/>
  <c r="Y115" i="25"/>
  <c r="O114" i="27" s="1"/>
  <c r="Z115" i="25"/>
  <c r="P114" i="27" s="1"/>
  <c r="AA115" i="25"/>
  <c r="Q114" i="27" s="1"/>
  <c r="AB115" i="25"/>
  <c r="R114" i="27" s="1"/>
  <c r="AC115" i="25"/>
  <c r="S114" i="27" s="1"/>
  <c r="AD115" i="25"/>
  <c r="T114" i="27" s="1"/>
  <c r="AE115" i="25"/>
  <c r="U114" i="27" s="1"/>
  <c r="AF115" i="25"/>
  <c r="V114" i="27" s="1"/>
  <c r="AG115" i="25"/>
  <c r="W114" i="27" s="1"/>
  <c r="AJ115" i="25"/>
  <c r="Y116" i="25"/>
  <c r="O115" i="27" s="1"/>
  <c r="Z116" i="25"/>
  <c r="P115" i="27" s="1"/>
  <c r="AA116" i="25"/>
  <c r="Q115" i="27" s="1"/>
  <c r="AB116" i="25"/>
  <c r="R115" i="27" s="1"/>
  <c r="AC116" i="25"/>
  <c r="S115" i="27" s="1"/>
  <c r="AD116" i="25"/>
  <c r="T115" i="27" s="1"/>
  <c r="AE116" i="25"/>
  <c r="U115" i="27" s="1"/>
  <c r="AF116" i="25"/>
  <c r="V115" i="27" s="1"/>
  <c r="AG116" i="25"/>
  <c r="W115" i="27" s="1"/>
  <c r="AJ116" i="25"/>
  <c r="Y117" i="25"/>
  <c r="O116" i="27" s="1"/>
  <c r="Z117" i="25"/>
  <c r="P116" i="27" s="1"/>
  <c r="AA117" i="25"/>
  <c r="Q116" i="27" s="1"/>
  <c r="AB117" i="25"/>
  <c r="R116" i="27" s="1"/>
  <c r="AC117" i="25"/>
  <c r="S116" i="27" s="1"/>
  <c r="AD117" i="25"/>
  <c r="T116" i="27" s="1"/>
  <c r="AE117" i="25"/>
  <c r="U116" i="27" s="1"/>
  <c r="AF117" i="25"/>
  <c r="V116" i="27" s="1"/>
  <c r="AG117" i="25"/>
  <c r="W116" i="27" s="1"/>
  <c r="AJ117" i="25"/>
  <c r="Y118" i="25"/>
  <c r="O117" i="27" s="1"/>
  <c r="Z118" i="25"/>
  <c r="P117" i="27" s="1"/>
  <c r="AA118" i="25"/>
  <c r="Q117" i="27" s="1"/>
  <c r="AB118" i="25"/>
  <c r="R117" i="27" s="1"/>
  <c r="AC118" i="25"/>
  <c r="S117" i="27" s="1"/>
  <c r="AD118" i="25"/>
  <c r="T117" i="27" s="1"/>
  <c r="AE118" i="25"/>
  <c r="U117" i="27" s="1"/>
  <c r="AF118" i="25"/>
  <c r="V117" i="27" s="1"/>
  <c r="AG118" i="25"/>
  <c r="W117" i="27" s="1"/>
  <c r="AJ118" i="25"/>
  <c r="Y119" i="25"/>
  <c r="O118" i="27" s="1"/>
  <c r="Z119" i="25"/>
  <c r="P118" i="27" s="1"/>
  <c r="AA119" i="25"/>
  <c r="Q118" i="27" s="1"/>
  <c r="AB119" i="25"/>
  <c r="R118" i="27" s="1"/>
  <c r="AC119" i="25"/>
  <c r="S118" i="27" s="1"/>
  <c r="AD119" i="25"/>
  <c r="T118" i="27" s="1"/>
  <c r="AE119" i="25"/>
  <c r="U118" i="27" s="1"/>
  <c r="AF119" i="25"/>
  <c r="V118" i="27" s="1"/>
  <c r="AG119" i="25"/>
  <c r="W118" i="27" s="1"/>
  <c r="AJ119" i="25"/>
  <c r="Y120" i="25"/>
  <c r="O119" i="27" s="1"/>
  <c r="Z120" i="25"/>
  <c r="P119" i="27" s="1"/>
  <c r="AA120" i="25"/>
  <c r="Q119" i="27" s="1"/>
  <c r="AB120" i="25"/>
  <c r="R119" i="27" s="1"/>
  <c r="AC120" i="25"/>
  <c r="S119" i="27" s="1"/>
  <c r="AD120" i="25"/>
  <c r="T119" i="27" s="1"/>
  <c r="AE120" i="25"/>
  <c r="U119" i="27" s="1"/>
  <c r="AF120" i="25"/>
  <c r="V119" i="27" s="1"/>
  <c r="AG120" i="25"/>
  <c r="W119" i="27" s="1"/>
  <c r="AJ120" i="25"/>
  <c r="Y121" i="25"/>
  <c r="O120" i="27" s="1"/>
  <c r="Z121" i="25"/>
  <c r="P120" i="27" s="1"/>
  <c r="AA121" i="25"/>
  <c r="Q120" i="27" s="1"/>
  <c r="AB121" i="25"/>
  <c r="R120" i="27" s="1"/>
  <c r="AC121" i="25"/>
  <c r="S120" i="27" s="1"/>
  <c r="AD121" i="25"/>
  <c r="T120" i="27" s="1"/>
  <c r="AE121" i="25"/>
  <c r="U120" i="27" s="1"/>
  <c r="AF121" i="25"/>
  <c r="V120" i="27" s="1"/>
  <c r="AG121" i="25"/>
  <c r="W120" i="27" s="1"/>
  <c r="AJ121" i="25"/>
  <c r="Y122" i="25"/>
  <c r="O121" i="27" s="1"/>
  <c r="Z122" i="25"/>
  <c r="P121" i="27" s="1"/>
  <c r="AA122" i="25"/>
  <c r="Q121" i="27" s="1"/>
  <c r="AB122" i="25"/>
  <c r="R121" i="27" s="1"/>
  <c r="AC122" i="25"/>
  <c r="S121" i="27" s="1"/>
  <c r="AD122" i="25"/>
  <c r="T121" i="27" s="1"/>
  <c r="AE122" i="25"/>
  <c r="U121" i="27" s="1"/>
  <c r="AF122" i="25"/>
  <c r="V121" i="27" s="1"/>
  <c r="AG122" i="25"/>
  <c r="W121" i="27" s="1"/>
  <c r="AJ122" i="25"/>
  <c r="Y123" i="25"/>
  <c r="O122" i="27" s="1"/>
  <c r="Z123" i="25"/>
  <c r="P122" i="27" s="1"/>
  <c r="AA123" i="25"/>
  <c r="Q122" i="27" s="1"/>
  <c r="AB123" i="25"/>
  <c r="R122" i="27" s="1"/>
  <c r="AC123" i="25"/>
  <c r="S122" i="27" s="1"/>
  <c r="AD123" i="25"/>
  <c r="T122" i="27" s="1"/>
  <c r="AE123" i="25"/>
  <c r="U122" i="27" s="1"/>
  <c r="AF123" i="25"/>
  <c r="V122" i="27" s="1"/>
  <c r="AG123" i="25"/>
  <c r="W122" i="27" s="1"/>
  <c r="AJ123" i="25"/>
  <c r="Y124" i="25"/>
  <c r="O123" i="27" s="1"/>
  <c r="Z124" i="25"/>
  <c r="P123" i="27" s="1"/>
  <c r="AA124" i="25"/>
  <c r="Q123" i="27" s="1"/>
  <c r="AB124" i="25"/>
  <c r="R123" i="27" s="1"/>
  <c r="AC124" i="25"/>
  <c r="S123" i="27" s="1"/>
  <c r="AD124" i="25"/>
  <c r="T123" i="27" s="1"/>
  <c r="AE124" i="25"/>
  <c r="U123" i="27" s="1"/>
  <c r="AF124" i="25"/>
  <c r="V123" i="27" s="1"/>
  <c r="AG124" i="25"/>
  <c r="W123" i="27" s="1"/>
  <c r="AJ124" i="25"/>
  <c r="Y125" i="25"/>
  <c r="O124" i="27" s="1"/>
  <c r="Z125" i="25"/>
  <c r="P124" i="27" s="1"/>
  <c r="AA125" i="25"/>
  <c r="Q124" i="27" s="1"/>
  <c r="AB125" i="25"/>
  <c r="R124" i="27" s="1"/>
  <c r="AC125" i="25"/>
  <c r="S124" i="27" s="1"/>
  <c r="AD125" i="25"/>
  <c r="T124" i="27" s="1"/>
  <c r="AE125" i="25"/>
  <c r="U124" i="27" s="1"/>
  <c r="AF125" i="25"/>
  <c r="V124" i="27" s="1"/>
  <c r="AG125" i="25"/>
  <c r="W124" i="27" s="1"/>
  <c r="AJ125" i="25"/>
  <c r="Y126" i="25"/>
  <c r="O125" i="27" s="1"/>
  <c r="Z126" i="25"/>
  <c r="P125" i="27" s="1"/>
  <c r="AA126" i="25"/>
  <c r="Q125" i="27" s="1"/>
  <c r="AB126" i="25"/>
  <c r="R125" i="27" s="1"/>
  <c r="AC126" i="25"/>
  <c r="S125" i="27" s="1"/>
  <c r="AD126" i="25"/>
  <c r="T125" i="27" s="1"/>
  <c r="AE126" i="25"/>
  <c r="U125" i="27" s="1"/>
  <c r="AF126" i="25"/>
  <c r="V125" i="27" s="1"/>
  <c r="AG126" i="25"/>
  <c r="W125" i="27" s="1"/>
  <c r="AJ126" i="25"/>
  <c r="Y127" i="25"/>
  <c r="O126" i="27" s="1"/>
  <c r="Z127" i="25"/>
  <c r="P126" i="27" s="1"/>
  <c r="AA127" i="25"/>
  <c r="Q126" i="27" s="1"/>
  <c r="AB127" i="25"/>
  <c r="R126" i="27" s="1"/>
  <c r="AC127" i="25"/>
  <c r="S126" i="27" s="1"/>
  <c r="AD127" i="25"/>
  <c r="T126" i="27" s="1"/>
  <c r="AE127" i="25"/>
  <c r="U126" i="27" s="1"/>
  <c r="AF127" i="25"/>
  <c r="V126" i="27" s="1"/>
  <c r="AG127" i="25"/>
  <c r="W126" i="27" s="1"/>
  <c r="AJ127" i="25"/>
  <c r="Y128" i="25"/>
  <c r="O127" i="27" s="1"/>
  <c r="Z128" i="25"/>
  <c r="P127" i="27" s="1"/>
  <c r="AA128" i="25"/>
  <c r="Q127" i="27" s="1"/>
  <c r="AB128" i="25"/>
  <c r="R127" i="27" s="1"/>
  <c r="AC128" i="25"/>
  <c r="S127" i="27" s="1"/>
  <c r="AD128" i="25"/>
  <c r="T127" i="27" s="1"/>
  <c r="AE128" i="25"/>
  <c r="U127" i="27" s="1"/>
  <c r="AF128" i="25"/>
  <c r="V127" i="27" s="1"/>
  <c r="AG128" i="25"/>
  <c r="W127" i="27" s="1"/>
  <c r="AJ128" i="25"/>
  <c r="Y129" i="25"/>
  <c r="O128" i="27" s="1"/>
  <c r="Z129" i="25"/>
  <c r="P128" i="27" s="1"/>
  <c r="AA129" i="25"/>
  <c r="Q128" i="27" s="1"/>
  <c r="AB129" i="25"/>
  <c r="R128" i="27" s="1"/>
  <c r="AC129" i="25"/>
  <c r="S128" i="27" s="1"/>
  <c r="AD129" i="25"/>
  <c r="T128" i="27" s="1"/>
  <c r="AE129" i="25"/>
  <c r="U128" i="27" s="1"/>
  <c r="AF129" i="25"/>
  <c r="V128" i="27" s="1"/>
  <c r="AG129" i="25"/>
  <c r="W128" i="27" s="1"/>
  <c r="AJ129" i="25"/>
  <c r="Y130" i="25"/>
  <c r="O129" i="27" s="1"/>
  <c r="Z130" i="25"/>
  <c r="P129" i="27" s="1"/>
  <c r="AA130" i="25"/>
  <c r="Q129" i="27" s="1"/>
  <c r="AB130" i="25"/>
  <c r="R129" i="27" s="1"/>
  <c r="AC130" i="25"/>
  <c r="S129" i="27" s="1"/>
  <c r="AD130" i="25"/>
  <c r="T129" i="27" s="1"/>
  <c r="AE130" i="25"/>
  <c r="U129" i="27" s="1"/>
  <c r="AF130" i="25"/>
  <c r="V129" i="27" s="1"/>
  <c r="AG130" i="25"/>
  <c r="W129" i="27" s="1"/>
  <c r="AJ130" i="25"/>
  <c r="Y131" i="25"/>
  <c r="O130" i="27" s="1"/>
  <c r="Z131" i="25"/>
  <c r="P130" i="27" s="1"/>
  <c r="AA131" i="25"/>
  <c r="Q130" i="27" s="1"/>
  <c r="AB131" i="25"/>
  <c r="R130" i="27" s="1"/>
  <c r="AC131" i="25"/>
  <c r="S130" i="27" s="1"/>
  <c r="AD131" i="25"/>
  <c r="T130" i="27" s="1"/>
  <c r="AE131" i="25"/>
  <c r="U130" i="27" s="1"/>
  <c r="AF131" i="25"/>
  <c r="V130" i="27" s="1"/>
  <c r="AG131" i="25"/>
  <c r="W130" i="27" s="1"/>
  <c r="AJ131" i="25"/>
  <c r="Y132" i="25"/>
  <c r="O131" i="27" s="1"/>
  <c r="Z132" i="25"/>
  <c r="P131" i="27" s="1"/>
  <c r="AA132" i="25"/>
  <c r="Q131" i="27" s="1"/>
  <c r="AB132" i="25"/>
  <c r="R131" i="27" s="1"/>
  <c r="AC132" i="25"/>
  <c r="S131" i="27" s="1"/>
  <c r="AD132" i="25"/>
  <c r="T131" i="27" s="1"/>
  <c r="AE132" i="25"/>
  <c r="U131" i="27" s="1"/>
  <c r="AF132" i="25"/>
  <c r="V131" i="27" s="1"/>
  <c r="AG132" i="25"/>
  <c r="W131" i="27" s="1"/>
  <c r="AJ132" i="25"/>
  <c r="Y133" i="25"/>
  <c r="O132" i="27" s="1"/>
  <c r="Z133" i="25"/>
  <c r="P132" i="27" s="1"/>
  <c r="AA133" i="25"/>
  <c r="Q132" i="27" s="1"/>
  <c r="AB133" i="25"/>
  <c r="R132" i="27" s="1"/>
  <c r="AC133" i="25"/>
  <c r="S132" i="27" s="1"/>
  <c r="AD133" i="25"/>
  <c r="T132" i="27" s="1"/>
  <c r="AE133" i="25"/>
  <c r="U132" i="27" s="1"/>
  <c r="AF133" i="25"/>
  <c r="V132" i="27" s="1"/>
  <c r="AG133" i="25"/>
  <c r="W132" i="27" s="1"/>
  <c r="AJ133" i="25"/>
  <c r="Y134" i="25"/>
  <c r="O133" i="27" s="1"/>
  <c r="Z134" i="25"/>
  <c r="P133" i="27" s="1"/>
  <c r="AA134" i="25"/>
  <c r="Q133" i="27" s="1"/>
  <c r="AB134" i="25"/>
  <c r="R133" i="27" s="1"/>
  <c r="AC134" i="25"/>
  <c r="S133" i="27" s="1"/>
  <c r="AD134" i="25"/>
  <c r="T133" i="27" s="1"/>
  <c r="AE134" i="25"/>
  <c r="U133" i="27" s="1"/>
  <c r="AF134" i="25"/>
  <c r="V133" i="27" s="1"/>
  <c r="AG134" i="25"/>
  <c r="W133" i="27" s="1"/>
  <c r="AJ134" i="25"/>
  <c r="Y135" i="25"/>
  <c r="O134" i="27" s="1"/>
  <c r="Z135" i="25"/>
  <c r="P134" i="27" s="1"/>
  <c r="AA135" i="25"/>
  <c r="Q134" i="27" s="1"/>
  <c r="AB135" i="25"/>
  <c r="R134" i="27" s="1"/>
  <c r="AC135" i="25"/>
  <c r="S134" i="27" s="1"/>
  <c r="AD135" i="25"/>
  <c r="T134" i="27" s="1"/>
  <c r="AE135" i="25"/>
  <c r="U134" i="27" s="1"/>
  <c r="AF135" i="25"/>
  <c r="V134" i="27" s="1"/>
  <c r="AG135" i="25"/>
  <c r="W134" i="27" s="1"/>
  <c r="AJ135" i="25"/>
  <c r="Y136" i="25"/>
  <c r="O135" i="27" s="1"/>
  <c r="Z136" i="25"/>
  <c r="P135" i="27" s="1"/>
  <c r="AA136" i="25"/>
  <c r="Q135" i="27" s="1"/>
  <c r="AB136" i="25"/>
  <c r="R135" i="27" s="1"/>
  <c r="AC136" i="25"/>
  <c r="S135" i="27" s="1"/>
  <c r="AD136" i="25"/>
  <c r="T135" i="27" s="1"/>
  <c r="AE136" i="25"/>
  <c r="U135" i="27" s="1"/>
  <c r="AF136" i="25"/>
  <c r="V135" i="27" s="1"/>
  <c r="AG136" i="25"/>
  <c r="W135" i="27" s="1"/>
  <c r="AJ136" i="25"/>
  <c r="Y137" i="25"/>
  <c r="O136" i="27" s="1"/>
  <c r="Z137" i="25"/>
  <c r="P136" i="27" s="1"/>
  <c r="AA137" i="25"/>
  <c r="Q136" i="27" s="1"/>
  <c r="AB137" i="25"/>
  <c r="R136" i="27" s="1"/>
  <c r="AC137" i="25"/>
  <c r="S136" i="27" s="1"/>
  <c r="AD137" i="25"/>
  <c r="T136" i="27" s="1"/>
  <c r="AE137" i="25"/>
  <c r="U136" i="27" s="1"/>
  <c r="AF137" i="25"/>
  <c r="V136" i="27" s="1"/>
  <c r="AG137" i="25"/>
  <c r="W136" i="27" s="1"/>
  <c r="AJ137" i="25"/>
  <c r="Y138" i="25"/>
  <c r="O137" i="27" s="1"/>
  <c r="Z138" i="25"/>
  <c r="P137" i="27" s="1"/>
  <c r="AA138" i="25"/>
  <c r="Q137" i="27" s="1"/>
  <c r="AB138" i="25"/>
  <c r="R137" i="27" s="1"/>
  <c r="AC138" i="25"/>
  <c r="S137" i="27" s="1"/>
  <c r="AD138" i="25"/>
  <c r="T137" i="27" s="1"/>
  <c r="AE138" i="25"/>
  <c r="U137" i="27" s="1"/>
  <c r="AF138" i="25"/>
  <c r="V137" i="27" s="1"/>
  <c r="AG138" i="25"/>
  <c r="W137" i="27" s="1"/>
  <c r="AJ138" i="25"/>
  <c r="Y139" i="25"/>
  <c r="O138" i="27" s="1"/>
  <c r="Z139" i="25"/>
  <c r="P138" i="27" s="1"/>
  <c r="AA139" i="25"/>
  <c r="Q138" i="27" s="1"/>
  <c r="AB139" i="25"/>
  <c r="R138" i="27" s="1"/>
  <c r="AC139" i="25"/>
  <c r="S138" i="27" s="1"/>
  <c r="AD139" i="25"/>
  <c r="T138" i="27" s="1"/>
  <c r="AE139" i="25"/>
  <c r="U138" i="27" s="1"/>
  <c r="AF139" i="25"/>
  <c r="V138" i="27" s="1"/>
  <c r="AG139" i="25"/>
  <c r="W138" i="27" s="1"/>
  <c r="AJ139" i="25"/>
  <c r="Y140" i="25"/>
  <c r="O139" i="27" s="1"/>
  <c r="Z140" i="25"/>
  <c r="P139" i="27" s="1"/>
  <c r="AA140" i="25"/>
  <c r="Q139" i="27" s="1"/>
  <c r="AB140" i="25"/>
  <c r="R139" i="27" s="1"/>
  <c r="AC140" i="25"/>
  <c r="S139" i="27" s="1"/>
  <c r="AD140" i="25"/>
  <c r="T139" i="27" s="1"/>
  <c r="AE140" i="25"/>
  <c r="U139" i="27" s="1"/>
  <c r="AF140" i="25"/>
  <c r="V139" i="27" s="1"/>
  <c r="AG140" i="25"/>
  <c r="W139" i="27" s="1"/>
  <c r="AJ140" i="25"/>
  <c r="Y141" i="25"/>
  <c r="O140" i="27" s="1"/>
  <c r="Z141" i="25"/>
  <c r="P140" i="27" s="1"/>
  <c r="AA141" i="25"/>
  <c r="Q140" i="27" s="1"/>
  <c r="AB141" i="25"/>
  <c r="R140" i="27" s="1"/>
  <c r="AC141" i="25"/>
  <c r="S140" i="27" s="1"/>
  <c r="AD141" i="25"/>
  <c r="T140" i="27" s="1"/>
  <c r="AE141" i="25"/>
  <c r="U140" i="27" s="1"/>
  <c r="AF141" i="25"/>
  <c r="V140" i="27" s="1"/>
  <c r="AG141" i="25"/>
  <c r="W140" i="27" s="1"/>
  <c r="AJ141" i="25"/>
  <c r="Y142" i="25"/>
  <c r="O141" i="27" s="1"/>
  <c r="Z142" i="25"/>
  <c r="P141" i="27" s="1"/>
  <c r="AA142" i="25"/>
  <c r="Q141" i="27" s="1"/>
  <c r="AB142" i="25"/>
  <c r="R141" i="27" s="1"/>
  <c r="AC142" i="25"/>
  <c r="S141" i="27" s="1"/>
  <c r="AD142" i="25"/>
  <c r="T141" i="27" s="1"/>
  <c r="AE142" i="25"/>
  <c r="U141" i="27" s="1"/>
  <c r="AF142" i="25"/>
  <c r="V141" i="27" s="1"/>
  <c r="AG142" i="25"/>
  <c r="W141" i="27" s="1"/>
  <c r="AJ142" i="25"/>
  <c r="Y143" i="25"/>
  <c r="O142" i="27" s="1"/>
  <c r="Z143" i="25"/>
  <c r="P142" i="27" s="1"/>
  <c r="AA143" i="25"/>
  <c r="Q142" i="27" s="1"/>
  <c r="AB143" i="25"/>
  <c r="R142" i="27" s="1"/>
  <c r="AC143" i="25"/>
  <c r="S142" i="27" s="1"/>
  <c r="AD143" i="25"/>
  <c r="T142" i="27" s="1"/>
  <c r="AE143" i="25"/>
  <c r="U142" i="27" s="1"/>
  <c r="AF143" i="25"/>
  <c r="V142" i="27" s="1"/>
  <c r="AG143" i="25"/>
  <c r="W142" i="27" s="1"/>
  <c r="AJ143" i="25"/>
  <c r="Y144" i="25"/>
  <c r="O143" i="27" s="1"/>
  <c r="Z144" i="25"/>
  <c r="P143" i="27" s="1"/>
  <c r="AA144" i="25"/>
  <c r="Q143" i="27" s="1"/>
  <c r="AB144" i="25"/>
  <c r="R143" i="27" s="1"/>
  <c r="AC144" i="25"/>
  <c r="S143" i="27" s="1"/>
  <c r="AD144" i="25"/>
  <c r="T143" i="27" s="1"/>
  <c r="AE144" i="25"/>
  <c r="U143" i="27" s="1"/>
  <c r="AF144" i="25"/>
  <c r="V143" i="27" s="1"/>
  <c r="AG144" i="25"/>
  <c r="W143" i="27" s="1"/>
  <c r="AJ144" i="25"/>
  <c r="Y145" i="25"/>
  <c r="O144" i="27" s="1"/>
  <c r="Z145" i="25"/>
  <c r="P144" i="27" s="1"/>
  <c r="AA145" i="25"/>
  <c r="Q144" i="27" s="1"/>
  <c r="AB145" i="25"/>
  <c r="R144" i="27" s="1"/>
  <c r="AC145" i="25"/>
  <c r="S144" i="27" s="1"/>
  <c r="AD145" i="25"/>
  <c r="T144" i="27" s="1"/>
  <c r="AE145" i="25"/>
  <c r="U144" i="27" s="1"/>
  <c r="AF145" i="25"/>
  <c r="V144" i="27" s="1"/>
  <c r="AG145" i="25"/>
  <c r="W144" i="27" s="1"/>
  <c r="AJ145" i="25"/>
  <c r="Y146" i="25"/>
  <c r="O145" i="27" s="1"/>
  <c r="Z146" i="25"/>
  <c r="P145" i="27" s="1"/>
  <c r="AA146" i="25"/>
  <c r="Q145" i="27" s="1"/>
  <c r="AB146" i="25"/>
  <c r="R145" i="27" s="1"/>
  <c r="AC146" i="25"/>
  <c r="S145" i="27" s="1"/>
  <c r="AD146" i="25"/>
  <c r="T145" i="27" s="1"/>
  <c r="AE146" i="25"/>
  <c r="U145" i="27" s="1"/>
  <c r="AF146" i="25"/>
  <c r="V145" i="27" s="1"/>
  <c r="AG146" i="25"/>
  <c r="W145" i="27" s="1"/>
  <c r="AJ146" i="25"/>
  <c r="Y147" i="25"/>
  <c r="O146" i="27" s="1"/>
  <c r="Z147" i="25"/>
  <c r="P146" i="27" s="1"/>
  <c r="AA147" i="25"/>
  <c r="Q146" i="27" s="1"/>
  <c r="AB147" i="25"/>
  <c r="R146" i="27" s="1"/>
  <c r="AC147" i="25"/>
  <c r="S146" i="27" s="1"/>
  <c r="AD147" i="25"/>
  <c r="T146" i="27" s="1"/>
  <c r="AE147" i="25"/>
  <c r="U146" i="27" s="1"/>
  <c r="AF147" i="25"/>
  <c r="V146" i="27" s="1"/>
  <c r="AG147" i="25"/>
  <c r="W146" i="27" s="1"/>
  <c r="AJ147" i="25"/>
  <c r="Y148" i="25"/>
  <c r="O147" i="27" s="1"/>
  <c r="Z148" i="25"/>
  <c r="P147" i="27" s="1"/>
  <c r="AA148" i="25"/>
  <c r="Q147" i="27" s="1"/>
  <c r="AB148" i="25"/>
  <c r="R147" i="27" s="1"/>
  <c r="AC148" i="25"/>
  <c r="S147" i="27" s="1"/>
  <c r="AD148" i="25"/>
  <c r="T147" i="27" s="1"/>
  <c r="AE148" i="25"/>
  <c r="U147" i="27" s="1"/>
  <c r="AF148" i="25"/>
  <c r="V147" i="27" s="1"/>
  <c r="AG148" i="25"/>
  <c r="W147" i="27" s="1"/>
  <c r="AJ148" i="25"/>
  <c r="Y149" i="25"/>
  <c r="O148" i="27" s="1"/>
  <c r="Z149" i="25"/>
  <c r="P148" i="27" s="1"/>
  <c r="AA149" i="25"/>
  <c r="Q148" i="27" s="1"/>
  <c r="AB149" i="25"/>
  <c r="R148" i="27" s="1"/>
  <c r="AC149" i="25"/>
  <c r="S148" i="27" s="1"/>
  <c r="AD149" i="25"/>
  <c r="T148" i="27" s="1"/>
  <c r="AE149" i="25"/>
  <c r="U148" i="27" s="1"/>
  <c r="AF149" i="25"/>
  <c r="V148" i="27" s="1"/>
  <c r="AG149" i="25"/>
  <c r="W148" i="27" s="1"/>
  <c r="AJ149" i="25"/>
  <c r="Y150" i="25"/>
  <c r="O149" i="27" s="1"/>
  <c r="Z150" i="25"/>
  <c r="P149" i="27" s="1"/>
  <c r="AA150" i="25"/>
  <c r="Q149" i="27" s="1"/>
  <c r="AB150" i="25"/>
  <c r="R149" i="27" s="1"/>
  <c r="AC150" i="25"/>
  <c r="S149" i="27" s="1"/>
  <c r="AD150" i="25"/>
  <c r="T149" i="27" s="1"/>
  <c r="AE150" i="25"/>
  <c r="U149" i="27" s="1"/>
  <c r="AF150" i="25"/>
  <c r="V149" i="27" s="1"/>
  <c r="AG150" i="25"/>
  <c r="W149" i="27" s="1"/>
  <c r="AJ150" i="25"/>
  <c r="Y151" i="25"/>
  <c r="O150" i="27" s="1"/>
  <c r="Z151" i="25"/>
  <c r="P150" i="27" s="1"/>
  <c r="AA151" i="25"/>
  <c r="Q150" i="27" s="1"/>
  <c r="AB151" i="25"/>
  <c r="R150" i="27" s="1"/>
  <c r="AC151" i="25"/>
  <c r="S150" i="27" s="1"/>
  <c r="AD151" i="25"/>
  <c r="T150" i="27" s="1"/>
  <c r="AE151" i="25"/>
  <c r="U150" i="27" s="1"/>
  <c r="AF151" i="25"/>
  <c r="V150" i="27" s="1"/>
  <c r="AG151" i="25"/>
  <c r="W150" i="27" s="1"/>
  <c r="AJ151" i="25"/>
  <c r="Y152" i="25"/>
  <c r="O151" i="27" s="1"/>
  <c r="Z152" i="25"/>
  <c r="P151" i="27" s="1"/>
  <c r="AA152" i="25"/>
  <c r="Q151" i="27" s="1"/>
  <c r="AB152" i="25"/>
  <c r="R151" i="27" s="1"/>
  <c r="AC152" i="25"/>
  <c r="S151" i="27" s="1"/>
  <c r="AD152" i="25"/>
  <c r="T151" i="27" s="1"/>
  <c r="AE152" i="25"/>
  <c r="U151" i="27" s="1"/>
  <c r="AF152" i="25"/>
  <c r="V151" i="27" s="1"/>
  <c r="AG152" i="25"/>
  <c r="W151" i="27" s="1"/>
  <c r="AJ152" i="25"/>
  <c r="Y153" i="25"/>
  <c r="O152" i="27" s="1"/>
  <c r="Z153" i="25"/>
  <c r="P152" i="27" s="1"/>
  <c r="AA153" i="25"/>
  <c r="Q152" i="27" s="1"/>
  <c r="AB153" i="25"/>
  <c r="R152" i="27" s="1"/>
  <c r="AC153" i="25"/>
  <c r="S152" i="27" s="1"/>
  <c r="AD153" i="25"/>
  <c r="T152" i="27" s="1"/>
  <c r="AE153" i="25"/>
  <c r="U152" i="27" s="1"/>
  <c r="AF153" i="25"/>
  <c r="V152" i="27" s="1"/>
  <c r="AG153" i="25"/>
  <c r="W152" i="27" s="1"/>
  <c r="AJ153" i="25"/>
  <c r="Y154" i="25"/>
  <c r="O153" i="27" s="1"/>
  <c r="Z154" i="25"/>
  <c r="P153" i="27" s="1"/>
  <c r="AA154" i="25"/>
  <c r="Q153" i="27" s="1"/>
  <c r="AB154" i="25"/>
  <c r="R153" i="27" s="1"/>
  <c r="AC154" i="25"/>
  <c r="S153" i="27" s="1"/>
  <c r="AD154" i="25"/>
  <c r="T153" i="27" s="1"/>
  <c r="AE154" i="25"/>
  <c r="U153" i="27" s="1"/>
  <c r="AF154" i="25"/>
  <c r="V153" i="27" s="1"/>
  <c r="AG154" i="25"/>
  <c r="W153" i="27" s="1"/>
  <c r="AJ154" i="25"/>
  <c r="Y155" i="25"/>
  <c r="O154" i="27" s="1"/>
  <c r="Z155" i="25"/>
  <c r="P154" i="27" s="1"/>
  <c r="AA155" i="25"/>
  <c r="Q154" i="27" s="1"/>
  <c r="AB155" i="25"/>
  <c r="R154" i="27" s="1"/>
  <c r="AC155" i="25"/>
  <c r="S154" i="27" s="1"/>
  <c r="AD155" i="25"/>
  <c r="T154" i="27" s="1"/>
  <c r="AE155" i="25"/>
  <c r="U154" i="27" s="1"/>
  <c r="AF155" i="25"/>
  <c r="V154" i="27" s="1"/>
  <c r="AG155" i="25"/>
  <c r="W154" i="27" s="1"/>
  <c r="AJ155" i="25"/>
  <c r="Y156" i="25"/>
  <c r="O155" i="27" s="1"/>
  <c r="Z156" i="25"/>
  <c r="P155" i="27" s="1"/>
  <c r="AA156" i="25"/>
  <c r="Q155" i="27" s="1"/>
  <c r="AB156" i="25"/>
  <c r="R155" i="27" s="1"/>
  <c r="AC156" i="25"/>
  <c r="S155" i="27" s="1"/>
  <c r="AD156" i="25"/>
  <c r="T155" i="27" s="1"/>
  <c r="AE156" i="25"/>
  <c r="U155" i="27" s="1"/>
  <c r="AF156" i="25"/>
  <c r="V155" i="27" s="1"/>
  <c r="AG156" i="25"/>
  <c r="W155" i="27" s="1"/>
  <c r="AJ156" i="25"/>
  <c r="Y157" i="25"/>
  <c r="O156" i="27" s="1"/>
  <c r="Z157" i="25"/>
  <c r="P156" i="27" s="1"/>
  <c r="AA157" i="25"/>
  <c r="Q156" i="27" s="1"/>
  <c r="AB157" i="25"/>
  <c r="R156" i="27" s="1"/>
  <c r="AC157" i="25"/>
  <c r="S156" i="27" s="1"/>
  <c r="AD157" i="25"/>
  <c r="T156" i="27" s="1"/>
  <c r="AE157" i="25"/>
  <c r="U156" i="27" s="1"/>
  <c r="AF157" i="25"/>
  <c r="V156" i="27" s="1"/>
  <c r="AG157" i="25"/>
  <c r="W156" i="27" s="1"/>
  <c r="AJ157" i="25"/>
  <c r="Y158" i="25"/>
  <c r="O157" i="27" s="1"/>
  <c r="Z158" i="25"/>
  <c r="P157" i="27" s="1"/>
  <c r="AA158" i="25"/>
  <c r="Q157" i="27" s="1"/>
  <c r="AB158" i="25"/>
  <c r="R157" i="27" s="1"/>
  <c r="AC158" i="25"/>
  <c r="S157" i="27" s="1"/>
  <c r="AD158" i="25"/>
  <c r="T157" i="27" s="1"/>
  <c r="AE158" i="25"/>
  <c r="U157" i="27" s="1"/>
  <c r="AF158" i="25"/>
  <c r="V157" i="27" s="1"/>
  <c r="AG158" i="25"/>
  <c r="W157" i="27" s="1"/>
  <c r="AJ158" i="25"/>
  <c r="Y159" i="25"/>
  <c r="O158" i="27" s="1"/>
  <c r="Z159" i="25"/>
  <c r="P158" i="27" s="1"/>
  <c r="AA159" i="25"/>
  <c r="Q158" i="27" s="1"/>
  <c r="AB159" i="25"/>
  <c r="R158" i="27" s="1"/>
  <c r="AC159" i="25"/>
  <c r="S158" i="27" s="1"/>
  <c r="AD159" i="25"/>
  <c r="T158" i="27" s="1"/>
  <c r="AE159" i="25"/>
  <c r="U158" i="27" s="1"/>
  <c r="AF159" i="25"/>
  <c r="V158" i="27" s="1"/>
  <c r="AG159" i="25"/>
  <c r="W158" i="27" s="1"/>
  <c r="AJ159" i="25"/>
  <c r="Y160" i="25"/>
  <c r="O159" i="27" s="1"/>
  <c r="Z160" i="25"/>
  <c r="P159" i="27" s="1"/>
  <c r="AA160" i="25"/>
  <c r="Q159" i="27" s="1"/>
  <c r="AB160" i="25"/>
  <c r="R159" i="27" s="1"/>
  <c r="AC160" i="25"/>
  <c r="S159" i="27" s="1"/>
  <c r="AD160" i="25"/>
  <c r="T159" i="27" s="1"/>
  <c r="AE160" i="25"/>
  <c r="U159" i="27" s="1"/>
  <c r="AF160" i="25"/>
  <c r="V159" i="27" s="1"/>
  <c r="AG160" i="25"/>
  <c r="W159" i="27" s="1"/>
  <c r="AJ160" i="25"/>
  <c r="Y161" i="25"/>
  <c r="O160" i="27" s="1"/>
  <c r="Z161" i="25"/>
  <c r="P160" i="27" s="1"/>
  <c r="AA161" i="25"/>
  <c r="Q160" i="27" s="1"/>
  <c r="AB161" i="25"/>
  <c r="R160" i="27" s="1"/>
  <c r="AC161" i="25"/>
  <c r="S160" i="27" s="1"/>
  <c r="AD161" i="25"/>
  <c r="T160" i="27" s="1"/>
  <c r="AE161" i="25"/>
  <c r="U160" i="27" s="1"/>
  <c r="AF161" i="25"/>
  <c r="V160" i="27" s="1"/>
  <c r="AG161" i="25"/>
  <c r="W160" i="27" s="1"/>
  <c r="AJ161" i="25"/>
  <c r="Y162" i="25"/>
  <c r="O161" i="27" s="1"/>
  <c r="Z162" i="25"/>
  <c r="P161" i="27" s="1"/>
  <c r="AA162" i="25"/>
  <c r="Q161" i="27" s="1"/>
  <c r="AB162" i="25"/>
  <c r="R161" i="27" s="1"/>
  <c r="AC162" i="25"/>
  <c r="S161" i="27" s="1"/>
  <c r="AD162" i="25"/>
  <c r="T161" i="27" s="1"/>
  <c r="AE162" i="25"/>
  <c r="U161" i="27" s="1"/>
  <c r="AF162" i="25"/>
  <c r="V161" i="27" s="1"/>
  <c r="AG162" i="25"/>
  <c r="W161" i="27" s="1"/>
  <c r="AJ162" i="25"/>
  <c r="Y163" i="25"/>
  <c r="O162" i="27" s="1"/>
  <c r="Z163" i="25"/>
  <c r="P162" i="27" s="1"/>
  <c r="AA163" i="25"/>
  <c r="Q162" i="27" s="1"/>
  <c r="AB163" i="25"/>
  <c r="R162" i="27" s="1"/>
  <c r="AC163" i="25"/>
  <c r="S162" i="27" s="1"/>
  <c r="AD163" i="25"/>
  <c r="T162" i="27" s="1"/>
  <c r="AE163" i="25"/>
  <c r="U162" i="27" s="1"/>
  <c r="AF163" i="25"/>
  <c r="V162" i="27" s="1"/>
  <c r="AG163" i="25"/>
  <c r="W162" i="27" s="1"/>
  <c r="AJ163" i="25"/>
  <c r="Y164" i="25"/>
  <c r="O163" i="27" s="1"/>
  <c r="Z164" i="25"/>
  <c r="P163" i="27" s="1"/>
  <c r="AA164" i="25"/>
  <c r="Q163" i="27" s="1"/>
  <c r="AB164" i="25"/>
  <c r="R163" i="27" s="1"/>
  <c r="AC164" i="25"/>
  <c r="S163" i="27" s="1"/>
  <c r="AD164" i="25"/>
  <c r="T163" i="27" s="1"/>
  <c r="AE164" i="25"/>
  <c r="U163" i="27" s="1"/>
  <c r="AF164" i="25"/>
  <c r="V163" i="27" s="1"/>
  <c r="AG164" i="25"/>
  <c r="W163" i="27" s="1"/>
  <c r="AJ164" i="25"/>
  <c r="Y165" i="25"/>
  <c r="O164" i="27" s="1"/>
  <c r="Z165" i="25"/>
  <c r="P164" i="27" s="1"/>
  <c r="AA165" i="25"/>
  <c r="Q164" i="27" s="1"/>
  <c r="AB165" i="25"/>
  <c r="R164" i="27" s="1"/>
  <c r="AC165" i="25"/>
  <c r="S164" i="27" s="1"/>
  <c r="AD165" i="25"/>
  <c r="T164" i="27" s="1"/>
  <c r="AE165" i="25"/>
  <c r="U164" i="27" s="1"/>
  <c r="AF165" i="25"/>
  <c r="V164" i="27" s="1"/>
  <c r="AG165" i="25"/>
  <c r="W164" i="27" s="1"/>
  <c r="AJ165" i="25"/>
  <c r="Y166" i="25"/>
  <c r="O165" i="27" s="1"/>
  <c r="Z166" i="25"/>
  <c r="P165" i="27" s="1"/>
  <c r="AA166" i="25"/>
  <c r="Q165" i="27" s="1"/>
  <c r="AB166" i="25"/>
  <c r="R165" i="27" s="1"/>
  <c r="AC166" i="25"/>
  <c r="S165" i="27" s="1"/>
  <c r="AD166" i="25"/>
  <c r="T165" i="27" s="1"/>
  <c r="AE166" i="25"/>
  <c r="U165" i="27" s="1"/>
  <c r="AF166" i="25"/>
  <c r="V165" i="27" s="1"/>
  <c r="AG166" i="25"/>
  <c r="W165" i="27" s="1"/>
  <c r="AJ166" i="25"/>
  <c r="Y167" i="25"/>
  <c r="O166" i="27" s="1"/>
  <c r="Z167" i="25"/>
  <c r="P166" i="27" s="1"/>
  <c r="AA167" i="25"/>
  <c r="Q166" i="27" s="1"/>
  <c r="AB167" i="25"/>
  <c r="R166" i="27" s="1"/>
  <c r="AC167" i="25"/>
  <c r="S166" i="27" s="1"/>
  <c r="AD167" i="25"/>
  <c r="T166" i="27" s="1"/>
  <c r="AE167" i="25"/>
  <c r="U166" i="27" s="1"/>
  <c r="AF167" i="25"/>
  <c r="V166" i="27" s="1"/>
  <c r="AG167" i="25"/>
  <c r="W166" i="27" s="1"/>
  <c r="AJ167" i="25"/>
  <c r="Y168" i="25"/>
  <c r="O167" i="27" s="1"/>
  <c r="Z168" i="25"/>
  <c r="P167" i="27" s="1"/>
  <c r="AA168" i="25"/>
  <c r="Q167" i="27" s="1"/>
  <c r="AB168" i="25"/>
  <c r="R167" i="27" s="1"/>
  <c r="AC168" i="25"/>
  <c r="S167" i="27" s="1"/>
  <c r="AD168" i="25"/>
  <c r="T167" i="27" s="1"/>
  <c r="AE168" i="25"/>
  <c r="U167" i="27" s="1"/>
  <c r="AF168" i="25"/>
  <c r="V167" i="27" s="1"/>
  <c r="AG168" i="25"/>
  <c r="W167" i="27" s="1"/>
  <c r="AJ168" i="25"/>
  <c r="Y169" i="25"/>
  <c r="O168" i="27" s="1"/>
  <c r="Z169" i="25"/>
  <c r="P168" i="27" s="1"/>
  <c r="AA169" i="25"/>
  <c r="Q168" i="27" s="1"/>
  <c r="AB169" i="25"/>
  <c r="R168" i="27" s="1"/>
  <c r="AC169" i="25"/>
  <c r="S168" i="27" s="1"/>
  <c r="AD169" i="25"/>
  <c r="T168" i="27" s="1"/>
  <c r="AE169" i="25"/>
  <c r="U168" i="27" s="1"/>
  <c r="AF169" i="25"/>
  <c r="V168" i="27" s="1"/>
  <c r="AG169" i="25"/>
  <c r="W168" i="27" s="1"/>
  <c r="AJ169" i="25"/>
  <c r="Y170" i="25"/>
  <c r="O169" i="27" s="1"/>
  <c r="Z170" i="25"/>
  <c r="P169" i="27" s="1"/>
  <c r="AA170" i="25"/>
  <c r="Q169" i="27" s="1"/>
  <c r="AB170" i="25"/>
  <c r="R169" i="27" s="1"/>
  <c r="AC170" i="25"/>
  <c r="S169" i="27" s="1"/>
  <c r="AD170" i="25"/>
  <c r="T169" i="27" s="1"/>
  <c r="AE170" i="25"/>
  <c r="U169" i="27" s="1"/>
  <c r="AF170" i="25"/>
  <c r="V169" i="27" s="1"/>
  <c r="AG170" i="25"/>
  <c r="W169" i="27" s="1"/>
  <c r="AJ170" i="25"/>
  <c r="Y171" i="25"/>
  <c r="O170" i="27" s="1"/>
  <c r="Z171" i="25"/>
  <c r="P170" i="27" s="1"/>
  <c r="AA171" i="25"/>
  <c r="Q170" i="27" s="1"/>
  <c r="AB171" i="25"/>
  <c r="R170" i="27" s="1"/>
  <c r="AC171" i="25"/>
  <c r="S170" i="27" s="1"/>
  <c r="AD171" i="25"/>
  <c r="T170" i="27" s="1"/>
  <c r="AE171" i="25"/>
  <c r="U170" i="27" s="1"/>
  <c r="AF171" i="25"/>
  <c r="V170" i="27" s="1"/>
  <c r="AG171" i="25"/>
  <c r="W170" i="27" s="1"/>
  <c r="AJ171" i="25"/>
  <c r="Y172" i="25"/>
  <c r="O171" i="27" s="1"/>
  <c r="Z172" i="25"/>
  <c r="P171" i="27" s="1"/>
  <c r="AA172" i="25"/>
  <c r="Q171" i="27" s="1"/>
  <c r="AB172" i="25"/>
  <c r="R171" i="27" s="1"/>
  <c r="AC172" i="25"/>
  <c r="S171" i="27" s="1"/>
  <c r="AD172" i="25"/>
  <c r="T171" i="27" s="1"/>
  <c r="AE172" i="25"/>
  <c r="U171" i="27" s="1"/>
  <c r="AF172" i="25"/>
  <c r="V171" i="27" s="1"/>
  <c r="AG172" i="25"/>
  <c r="W171" i="27" s="1"/>
  <c r="AJ172" i="25"/>
  <c r="Y173" i="25"/>
  <c r="O172" i="27" s="1"/>
  <c r="Z173" i="25"/>
  <c r="P172" i="27" s="1"/>
  <c r="AA173" i="25"/>
  <c r="Q172" i="27" s="1"/>
  <c r="AB173" i="25"/>
  <c r="R172" i="27" s="1"/>
  <c r="AC173" i="25"/>
  <c r="S172" i="27" s="1"/>
  <c r="AD173" i="25"/>
  <c r="T172" i="27" s="1"/>
  <c r="AE173" i="25"/>
  <c r="U172" i="27" s="1"/>
  <c r="AF173" i="25"/>
  <c r="V172" i="27" s="1"/>
  <c r="AG173" i="25"/>
  <c r="W172" i="27" s="1"/>
  <c r="AJ173" i="25"/>
  <c r="Y174" i="25"/>
  <c r="O173" i="27" s="1"/>
  <c r="Z174" i="25"/>
  <c r="P173" i="27" s="1"/>
  <c r="AA174" i="25"/>
  <c r="Q173" i="27" s="1"/>
  <c r="AB174" i="25"/>
  <c r="R173" i="27" s="1"/>
  <c r="AC174" i="25"/>
  <c r="S173" i="27" s="1"/>
  <c r="AD174" i="25"/>
  <c r="T173" i="27" s="1"/>
  <c r="AE174" i="25"/>
  <c r="U173" i="27" s="1"/>
  <c r="AF174" i="25"/>
  <c r="V173" i="27" s="1"/>
  <c r="AG174" i="25"/>
  <c r="W173" i="27" s="1"/>
  <c r="AJ174" i="25"/>
  <c r="Y175" i="25"/>
  <c r="O174" i="27" s="1"/>
  <c r="Z175" i="25"/>
  <c r="P174" i="27" s="1"/>
  <c r="AA175" i="25"/>
  <c r="Q174" i="27" s="1"/>
  <c r="AB175" i="25"/>
  <c r="R174" i="27" s="1"/>
  <c r="AC175" i="25"/>
  <c r="S174" i="27" s="1"/>
  <c r="AD175" i="25"/>
  <c r="T174" i="27" s="1"/>
  <c r="AE175" i="25"/>
  <c r="U174" i="27" s="1"/>
  <c r="AF175" i="25"/>
  <c r="V174" i="27" s="1"/>
  <c r="AG175" i="25"/>
  <c r="W174" i="27" s="1"/>
  <c r="AJ175" i="25"/>
  <c r="Y176" i="25"/>
  <c r="O175" i="27" s="1"/>
  <c r="Z176" i="25"/>
  <c r="P175" i="27" s="1"/>
  <c r="AA176" i="25"/>
  <c r="Q175" i="27" s="1"/>
  <c r="AB176" i="25"/>
  <c r="R175" i="27" s="1"/>
  <c r="AC176" i="25"/>
  <c r="S175" i="27" s="1"/>
  <c r="AD176" i="25"/>
  <c r="T175" i="27" s="1"/>
  <c r="AE176" i="25"/>
  <c r="U175" i="27" s="1"/>
  <c r="AF176" i="25"/>
  <c r="V175" i="27" s="1"/>
  <c r="AG176" i="25"/>
  <c r="W175" i="27" s="1"/>
  <c r="AJ176" i="25"/>
  <c r="Y177" i="25"/>
  <c r="O176" i="27" s="1"/>
  <c r="Z177" i="25"/>
  <c r="P176" i="27" s="1"/>
  <c r="AA177" i="25"/>
  <c r="Q176" i="27" s="1"/>
  <c r="AB177" i="25"/>
  <c r="R176" i="27" s="1"/>
  <c r="AC177" i="25"/>
  <c r="S176" i="27" s="1"/>
  <c r="AD177" i="25"/>
  <c r="T176" i="27" s="1"/>
  <c r="AE177" i="25"/>
  <c r="U176" i="27" s="1"/>
  <c r="AF177" i="25"/>
  <c r="V176" i="27" s="1"/>
  <c r="AG177" i="25"/>
  <c r="W176" i="27" s="1"/>
  <c r="AJ177" i="25"/>
  <c r="Y178" i="25"/>
  <c r="O177" i="27" s="1"/>
  <c r="Z178" i="25"/>
  <c r="P177" i="27" s="1"/>
  <c r="AA178" i="25"/>
  <c r="Q177" i="27" s="1"/>
  <c r="AB178" i="25"/>
  <c r="R177" i="27" s="1"/>
  <c r="AC178" i="25"/>
  <c r="S177" i="27" s="1"/>
  <c r="AD178" i="25"/>
  <c r="T177" i="27" s="1"/>
  <c r="AE178" i="25"/>
  <c r="U177" i="27" s="1"/>
  <c r="AF178" i="25"/>
  <c r="V177" i="27" s="1"/>
  <c r="AG178" i="25"/>
  <c r="W177" i="27" s="1"/>
  <c r="AJ178" i="25"/>
  <c r="Y179" i="25"/>
  <c r="O178" i="27" s="1"/>
  <c r="Z179" i="25"/>
  <c r="P178" i="27" s="1"/>
  <c r="AA179" i="25"/>
  <c r="Q178" i="27" s="1"/>
  <c r="AB179" i="25"/>
  <c r="R178" i="27" s="1"/>
  <c r="AC179" i="25"/>
  <c r="S178" i="27" s="1"/>
  <c r="AD179" i="25"/>
  <c r="T178" i="27" s="1"/>
  <c r="AE179" i="25"/>
  <c r="U178" i="27" s="1"/>
  <c r="AF179" i="25"/>
  <c r="V178" i="27" s="1"/>
  <c r="AG179" i="25"/>
  <c r="W178" i="27" s="1"/>
  <c r="AJ179" i="25"/>
  <c r="Y180" i="25"/>
  <c r="O179" i="27" s="1"/>
  <c r="Z180" i="25"/>
  <c r="P179" i="27" s="1"/>
  <c r="AA180" i="25"/>
  <c r="Q179" i="27" s="1"/>
  <c r="AB180" i="25"/>
  <c r="R179" i="27" s="1"/>
  <c r="AC180" i="25"/>
  <c r="S179" i="27" s="1"/>
  <c r="AD180" i="25"/>
  <c r="T179" i="27" s="1"/>
  <c r="AE180" i="25"/>
  <c r="U179" i="27" s="1"/>
  <c r="AF180" i="25"/>
  <c r="V179" i="27" s="1"/>
  <c r="AG180" i="25"/>
  <c r="W179" i="27" s="1"/>
  <c r="AJ180" i="25"/>
  <c r="Y181" i="25"/>
  <c r="O180" i="27" s="1"/>
  <c r="Z181" i="25"/>
  <c r="P180" i="27" s="1"/>
  <c r="AA181" i="25"/>
  <c r="Q180" i="27" s="1"/>
  <c r="AB181" i="25"/>
  <c r="R180" i="27" s="1"/>
  <c r="AC181" i="25"/>
  <c r="S180" i="27" s="1"/>
  <c r="AD181" i="25"/>
  <c r="T180" i="27" s="1"/>
  <c r="AE181" i="25"/>
  <c r="U180" i="27" s="1"/>
  <c r="AF181" i="25"/>
  <c r="V180" i="27" s="1"/>
  <c r="AG181" i="25"/>
  <c r="W180" i="27" s="1"/>
  <c r="AJ181" i="25"/>
  <c r="Y182" i="25"/>
  <c r="O181" i="27" s="1"/>
  <c r="Z182" i="25"/>
  <c r="P181" i="27" s="1"/>
  <c r="AA182" i="25"/>
  <c r="Q181" i="27" s="1"/>
  <c r="AB182" i="25"/>
  <c r="R181" i="27" s="1"/>
  <c r="AC182" i="25"/>
  <c r="S181" i="27" s="1"/>
  <c r="AD182" i="25"/>
  <c r="T181" i="27" s="1"/>
  <c r="AE182" i="25"/>
  <c r="U181" i="27" s="1"/>
  <c r="AF182" i="25"/>
  <c r="V181" i="27" s="1"/>
  <c r="AG182" i="25"/>
  <c r="W181" i="27" s="1"/>
  <c r="AJ182" i="25"/>
  <c r="Y183" i="25"/>
  <c r="O182" i="27" s="1"/>
  <c r="Z183" i="25"/>
  <c r="P182" i="27" s="1"/>
  <c r="AA183" i="25"/>
  <c r="Q182" i="27" s="1"/>
  <c r="AB183" i="25"/>
  <c r="R182" i="27" s="1"/>
  <c r="AC183" i="25"/>
  <c r="S182" i="27" s="1"/>
  <c r="AD183" i="25"/>
  <c r="T182" i="27" s="1"/>
  <c r="AE183" i="25"/>
  <c r="U182" i="27" s="1"/>
  <c r="AF183" i="25"/>
  <c r="V182" i="27" s="1"/>
  <c r="AG183" i="25"/>
  <c r="W182" i="27" s="1"/>
  <c r="AJ183" i="25"/>
  <c r="Y184" i="25"/>
  <c r="O183" i="27" s="1"/>
  <c r="Z184" i="25"/>
  <c r="P183" i="27" s="1"/>
  <c r="AA184" i="25"/>
  <c r="Q183" i="27" s="1"/>
  <c r="AB184" i="25"/>
  <c r="R183" i="27" s="1"/>
  <c r="AC184" i="25"/>
  <c r="S183" i="27" s="1"/>
  <c r="AD184" i="25"/>
  <c r="T183" i="27" s="1"/>
  <c r="AE184" i="25"/>
  <c r="U183" i="27" s="1"/>
  <c r="AF184" i="25"/>
  <c r="V183" i="27" s="1"/>
  <c r="AG184" i="25"/>
  <c r="W183" i="27" s="1"/>
  <c r="AJ184" i="25"/>
  <c r="Y185" i="25"/>
  <c r="O184" i="27" s="1"/>
  <c r="Z185" i="25"/>
  <c r="P184" i="27" s="1"/>
  <c r="AA185" i="25"/>
  <c r="Q184" i="27" s="1"/>
  <c r="AB185" i="25"/>
  <c r="R184" i="27" s="1"/>
  <c r="AC185" i="25"/>
  <c r="S184" i="27" s="1"/>
  <c r="AD185" i="25"/>
  <c r="T184" i="27" s="1"/>
  <c r="AE185" i="25"/>
  <c r="U184" i="27" s="1"/>
  <c r="AF185" i="25"/>
  <c r="V184" i="27" s="1"/>
  <c r="AG185" i="25"/>
  <c r="W184" i="27" s="1"/>
  <c r="AJ185" i="25"/>
  <c r="Y186" i="25"/>
  <c r="O185" i="27" s="1"/>
  <c r="Z186" i="25"/>
  <c r="P185" i="27" s="1"/>
  <c r="AA186" i="25"/>
  <c r="Q185" i="27" s="1"/>
  <c r="AB186" i="25"/>
  <c r="R185" i="27" s="1"/>
  <c r="AC186" i="25"/>
  <c r="S185" i="27" s="1"/>
  <c r="AD186" i="25"/>
  <c r="T185" i="27" s="1"/>
  <c r="AE186" i="25"/>
  <c r="U185" i="27" s="1"/>
  <c r="AF186" i="25"/>
  <c r="V185" i="27" s="1"/>
  <c r="AG186" i="25"/>
  <c r="W185" i="27" s="1"/>
  <c r="AJ186" i="25"/>
  <c r="Y187" i="25"/>
  <c r="O186" i="27" s="1"/>
  <c r="Z187" i="25"/>
  <c r="P186" i="27" s="1"/>
  <c r="AA187" i="25"/>
  <c r="Q186" i="27" s="1"/>
  <c r="AB187" i="25"/>
  <c r="R186" i="27" s="1"/>
  <c r="AC187" i="25"/>
  <c r="S186" i="27" s="1"/>
  <c r="AD187" i="25"/>
  <c r="T186" i="27" s="1"/>
  <c r="AE187" i="25"/>
  <c r="U186" i="27" s="1"/>
  <c r="AF187" i="25"/>
  <c r="V186" i="27" s="1"/>
  <c r="AG187" i="25"/>
  <c r="W186" i="27" s="1"/>
  <c r="AJ187" i="25"/>
  <c r="Y188" i="25"/>
  <c r="O187" i="27" s="1"/>
  <c r="Z188" i="25"/>
  <c r="P187" i="27" s="1"/>
  <c r="AA188" i="25"/>
  <c r="Q187" i="27" s="1"/>
  <c r="AB188" i="25"/>
  <c r="R187" i="27" s="1"/>
  <c r="AC188" i="25"/>
  <c r="S187" i="27" s="1"/>
  <c r="AD188" i="25"/>
  <c r="T187" i="27" s="1"/>
  <c r="AE188" i="25"/>
  <c r="U187" i="27" s="1"/>
  <c r="AF188" i="25"/>
  <c r="V187" i="27" s="1"/>
  <c r="AG188" i="25"/>
  <c r="W187" i="27" s="1"/>
  <c r="AJ188" i="25"/>
  <c r="Y189" i="25"/>
  <c r="O188" i="27" s="1"/>
  <c r="Z189" i="25"/>
  <c r="P188" i="27" s="1"/>
  <c r="AA189" i="25"/>
  <c r="Q188" i="27" s="1"/>
  <c r="AB189" i="25"/>
  <c r="R188" i="27" s="1"/>
  <c r="AC189" i="25"/>
  <c r="S188" i="27" s="1"/>
  <c r="AD189" i="25"/>
  <c r="T188" i="27" s="1"/>
  <c r="AE189" i="25"/>
  <c r="U188" i="27" s="1"/>
  <c r="AF189" i="25"/>
  <c r="V188" i="27" s="1"/>
  <c r="AG189" i="25"/>
  <c r="W188" i="27" s="1"/>
  <c r="AJ189" i="25"/>
  <c r="Y190" i="25"/>
  <c r="O189" i="27" s="1"/>
  <c r="Z190" i="25"/>
  <c r="P189" i="27" s="1"/>
  <c r="AA190" i="25"/>
  <c r="Q189" i="27" s="1"/>
  <c r="AB190" i="25"/>
  <c r="R189" i="27" s="1"/>
  <c r="AC190" i="25"/>
  <c r="S189" i="27" s="1"/>
  <c r="AD190" i="25"/>
  <c r="T189" i="27" s="1"/>
  <c r="AE190" i="25"/>
  <c r="U189" i="27" s="1"/>
  <c r="AF190" i="25"/>
  <c r="V189" i="27" s="1"/>
  <c r="AG190" i="25"/>
  <c r="W189" i="27" s="1"/>
  <c r="AJ190" i="25"/>
  <c r="Y191" i="25"/>
  <c r="O190" i="27" s="1"/>
  <c r="Z191" i="25"/>
  <c r="P190" i="27" s="1"/>
  <c r="AA191" i="25"/>
  <c r="Q190" i="27" s="1"/>
  <c r="AB191" i="25"/>
  <c r="R190" i="27" s="1"/>
  <c r="AC191" i="25"/>
  <c r="S190" i="27" s="1"/>
  <c r="AD191" i="25"/>
  <c r="T190" i="27" s="1"/>
  <c r="AE191" i="25"/>
  <c r="U190" i="27" s="1"/>
  <c r="AF191" i="25"/>
  <c r="V190" i="27" s="1"/>
  <c r="AG191" i="25"/>
  <c r="W190" i="27" s="1"/>
  <c r="AJ191" i="25"/>
  <c r="Y192" i="25"/>
  <c r="O191" i="27" s="1"/>
  <c r="Z192" i="25"/>
  <c r="P191" i="27" s="1"/>
  <c r="AA192" i="25"/>
  <c r="Q191" i="27" s="1"/>
  <c r="AB192" i="25"/>
  <c r="R191" i="27" s="1"/>
  <c r="AC192" i="25"/>
  <c r="S191" i="27" s="1"/>
  <c r="AD192" i="25"/>
  <c r="T191" i="27" s="1"/>
  <c r="AE192" i="25"/>
  <c r="U191" i="27" s="1"/>
  <c r="AF192" i="25"/>
  <c r="V191" i="27" s="1"/>
  <c r="AG192" i="25"/>
  <c r="W191" i="27" s="1"/>
  <c r="AJ192" i="25"/>
  <c r="Y193" i="25"/>
  <c r="O192" i="27" s="1"/>
  <c r="Z193" i="25"/>
  <c r="P192" i="27" s="1"/>
  <c r="AA193" i="25"/>
  <c r="Q192" i="27" s="1"/>
  <c r="AB193" i="25"/>
  <c r="R192" i="27" s="1"/>
  <c r="AC193" i="25"/>
  <c r="S192" i="27" s="1"/>
  <c r="AD193" i="25"/>
  <c r="T192" i="27" s="1"/>
  <c r="AE193" i="25"/>
  <c r="U192" i="27" s="1"/>
  <c r="AF193" i="25"/>
  <c r="V192" i="27" s="1"/>
  <c r="AG193" i="25"/>
  <c r="W192" i="27" s="1"/>
  <c r="AJ193" i="25"/>
  <c r="Y194" i="25"/>
  <c r="O193" i="27" s="1"/>
  <c r="Z194" i="25"/>
  <c r="P193" i="27" s="1"/>
  <c r="AA194" i="25"/>
  <c r="Q193" i="27" s="1"/>
  <c r="AB194" i="25"/>
  <c r="R193" i="27" s="1"/>
  <c r="AC194" i="25"/>
  <c r="S193" i="27" s="1"/>
  <c r="AD194" i="25"/>
  <c r="T193" i="27" s="1"/>
  <c r="AE194" i="25"/>
  <c r="U193" i="27" s="1"/>
  <c r="AF194" i="25"/>
  <c r="V193" i="27" s="1"/>
  <c r="AG194" i="25"/>
  <c r="W193" i="27" s="1"/>
  <c r="AJ194" i="25"/>
  <c r="Y195" i="25"/>
  <c r="O194" i="27" s="1"/>
  <c r="Z195" i="25"/>
  <c r="P194" i="27" s="1"/>
  <c r="AA195" i="25"/>
  <c r="Q194" i="27" s="1"/>
  <c r="AB195" i="25"/>
  <c r="R194" i="27" s="1"/>
  <c r="AC195" i="25"/>
  <c r="S194" i="27" s="1"/>
  <c r="AD195" i="25"/>
  <c r="T194" i="27" s="1"/>
  <c r="AE195" i="25"/>
  <c r="U194" i="27" s="1"/>
  <c r="AF195" i="25"/>
  <c r="V194" i="27" s="1"/>
  <c r="AG195" i="25"/>
  <c r="W194" i="27" s="1"/>
  <c r="AJ195" i="25"/>
  <c r="Y196" i="25"/>
  <c r="O195" i="27" s="1"/>
  <c r="Z196" i="25"/>
  <c r="P195" i="27" s="1"/>
  <c r="AA196" i="25"/>
  <c r="Q195" i="27" s="1"/>
  <c r="AB196" i="25"/>
  <c r="R195" i="27" s="1"/>
  <c r="AC196" i="25"/>
  <c r="S195" i="27" s="1"/>
  <c r="AD196" i="25"/>
  <c r="T195" i="27" s="1"/>
  <c r="AE196" i="25"/>
  <c r="U195" i="27" s="1"/>
  <c r="AF196" i="25"/>
  <c r="V195" i="27" s="1"/>
  <c r="AG196" i="25"/>
  <c r="W195" i="27" s="1"/>
  <c r="AJ196" i="25"/>
  <c r="Y197" i="25"/>
  <c r="O196" i="27" s="1"/>
  <c r="Z197" i="25"/>
  <c r="P196" i="27" s="1"/>
  <c r="AA197" i="25"/>
  <c r="Q196" i="27" s="1"/>
  <c r="AB197" i="25"/>
  <c r="R196" i="27" s="1"/>
  <c r="AC197" i="25"/>
  <c r="S196" i="27" s="1"/>
  <c r="AD197" i="25"/>
  <c r="T196" i="27" s="1"/>
  <c r="AE197" i="25"/>
  <c r="U196" i="27" s="1"/>
  <c r="AF197" i="25"/>
  <c r="V196" i="27" s="1"/>
  <c r="AG197" i="25"/>
  <c r="W196" i="27" s="1"/>
  <c r="AJ197" i="25"/>
  <c r="Y198" i="25"/>
  <c r="O197" i="27" s="1"/>
  <c r="Z198" i="25"/>
  <c r="P197" i="27" s="1"/>
  <c r="AA198" i="25"/>
  <c r="Q197" i="27" s="1"/>
  <c r="AB198" i="25"/>
  <c r="R197" i="27" s="1"/>
  <c r="AC198" i="25"/>
  <c r="S197" i="27" s="1"/>
  <c r="AD198" i="25"/>
  <c r="T197" i="27" s="1"/>
  <c r="AE198" i="25"/>
  <c r="U197" i="27" s="1"/>
  <c r="AF198" i="25"/>
  <c r="V197" i="27" s="1"/>
  <c r="AG198" i="25"/>
  <c r="W197" i="27" s="1"/>
  <c r="AJ198" i="25"/>
  <c r="Y199" i="25"/>
  <c r="O198" i="27" s="1"/>
  <c r="Z199" i="25"/>
  <c r="P198" i="27" s="1"/>
  <c r="AA199" i="25"/>
  <c r="Q198" i="27" s="1"/>
  <c r="AB199" i="25"/>
  <c r="R198" i="27" s="1"/>
  <c r="AC199" i="25"/>
  <c r="S198" i="27" s="1"/>
  <c r="AD199" i="25"/>
  <c r="T198" i="27" s="1"/>
  <c r="AE199" i="25"/>
  <c r="U198" i="27" s="1"/>
  <c r="AF199" i="25"/>
  <c r="V198" i="27" s="1"/>
  <c r="AG199" i="25"/>
  <c r="W198" i="27" s="1"/>
  <c r="AJ199" i="25"/>
  <c r="Y200" i="25"/>
  <c r="O199" i="27" s="1"/>
  <c r="Z200" i="25"/>
  <c r="P199" i="27" s="1"/>
  <c r="AA200" i="25"/>
  <c r="Q199" i="27" s="1"/>
  <c r="AB200" i="25"/>
  <c r="R199" i="27" s="1"/>
  <c r="AC200" i="25"/>
  <c r="S199" i="27" s="1"/>
  <c r="AD200" i="25"/>
  <c r="T199" i="27" s="1"/>
  <c r="AE200" i="25"/>
  <c r="U199" i="27" s="1"/>
  <c r="AF200" i="25"/>
  <c r="V199" i="27" s="1"/>
  <c r="AG200" i="25"/>
  <c r="W199" i="27" s="1"/>
  <c r="AJ200" i="25"/>
  <c r="Y201" i="25"/>
  <c r="O200" i="27" s="1"/>
  <c r="Z201" i="25"/>
  <c r="P200" i="27" s="1"/>
  <c r="AA201" i="25"/>
  <c r="Q200" i="27" s="1"/>
  <c r="AB201" i="25"/>
  <c r="R200" i="27" s="1"/>
  <c r="AC201" i="25"/>
  <c r="S200" i="27" s="1"/>
  <c r="AD201" i="25"/>
  <c r="T200" i="27" s="1"/>
  <c r="AE201" i="25"/>
  <c r="U200" i="27" s="1"/>
  <c r="AF201" i="25"/>
  <c r="V200" i="27" s="1"/>
  <c r="AG201" i="25"/>
  <c r="W200" i="27" s="1"/>
  <c r="AJ201" i="25"/>
  <c r="Y202" i="25"/>
  <c r="O201" i="27" s="1"/>
  <c r="Z202" i="25"/>
  <c r="P201" i="27" s="1"/>
  <c r="AA202" i="25"/>
  <c r="Q201" i="27" s="1"/>
  <c r="AB202" i="25"/>
  <c r="R201" i="27" s="1"/>
  <c r="AC202" i="25"/>
  <c r="S201" i="27" s="1"/>
  <c r="AD202" i="25"/>
  <c r="T201" i="27" s="1"/>
  <c r="AE202" i="25"/>
  <c r="U201" i="27" s="1"/>
  <c r="AF202" i="25"/>
  <c r="V201" i="27" s="1"/>
  <c r="AG202" i="25"/>
  <c r="W201" i="27" s="1"/>
  <c r="AJ202" i="25"/>
  <c r="Y203" i="25"/>
  <c r="O202" i="27" s="1"/>
  <c r="Z203" i="25"/>
  <c r="P202" i="27" s="1"/>
  <c r="AA203" i="25"/>
  <c r="Q202" i="27" s="1"/>
  <c r="AB203" i="25"/>
  <c r="R202" i="27" s="1"/>
  <c r="AC203" i="25"/>
  <c r="S202" i="27" s="1"/>
  <c r="AD203" i="25"/>
  <c r="T202" i="27" s="1"/>
  <c r="AE203" i="25"/>
  <c r="U202" i="27" s="1"/>
  <c r="AF203" i="25"/>
  <c r="V202" i="27" s="1"/>
  <c r="AG203" i="25"/>
  <c r="W202" i="27" s="1"/>
  <c r="AJ203" i="25"/>
  <c r="Y204" i="25"/>
  <c r="O203" i="27" s="1"/>
  <c r="Z204" i="25"/>
  <c r="P203" i="27" s="1"/>
  <c r="AA204" i="25"/>
  <c r="Q203" i="27" s="1"/>
  <c r="AB204" i="25"/>
  <c r="R203" i="27" s="1"/>
  <c r="AC204" i="25"/>
  <c r="S203" i="27" s="1"/>
  <c r="AD204" i="25"/>
  <c r="T203" i="27" s="1"/>
  <c r="AE204" i="25"/>
  <c r="U203" i="27" s="1"/>
  <c r="AF204" i="25"/>
  <c r="V203" i="27" s="1"/>
  <c r="AG204" i="25"/>
  <c r="W203" i="27" s="1"/>
  <c r="AJ204" i="25"/>
  <c r="Y205" i="25"/>
  <c r="O204" i="27" s="1"/>
  <c r="Z205" i="25"/>
  <c r="P204" i="27" s="1"/>
  <c r="AA205" i="25"/>
  <c r="Q204" i="27" s="1"/>
  <c r="AB205" i="25"/>
  <c r="R204" i="27" s="1"/>
  <c r="AC205" i="25"/>
  <c r="S204" i="27" s="1"/>
  <c r="AD205" i="25"/>
  <c r="T204" i="27" s="1"/>
  <c r="AE205" i="25"/>
  <c r="U204" i="27" s="1"/>
  <c r="AF205" i="25"/>
  <c r="V204" i="27" s="1"/>
  <c r="AG205" i="25"/>
  <c r="W204" i="27" s="1"/>
  <c r="AJ205" i="25"/>
  <c r="Y206" i="25"/>
  <c r="O205" i="27" s="1"/>
  <c r="Z206" i="25"/>
  <c r="P205" i="27" s="1"/>
  <c r="AA206" i="25"/>
  <c r="Q205" i="27" s="1"/>
  <c r="AB206" i="25"/>
  <c r="R205" i="27" s="1"/>
  <c r="AC206" i="25"/>
  <c r="S205" i="27" s="1"/>
  <c r="AD206" i="25"/>
  <c r="T205" i="27" s="1"/>
  <c r="AE206" i="25"/>
  <c r="U205" i="27" s="1"/>
  <c r="AF206" i="25"/>
  <c r="V205" i="27" s="1"/>
  <c r="AG206" i="25"/>
  <c r="W205" i="27" s="1"/>
  <c r="AJ206" i="25"/>
  <c r="Y207" i="25"/>
  <c r="O206" i="27" s="1"/>
  <c r="Z207" i="25"/>
  <c r="P206" i="27" s="1"/>
  <c r="AA207" i="25"/>
  <c r="Q206" i="27" s="1"/>
  <c r="AB207" i="25"/>
  <c r="R206" i="27" s="1"/>
  <c r="AC207" i="25"/>
  <c r="S206" i="27" s="1"/>
  <c r="AD207" i="25"/>
  <c r="T206" i="27" s="1"/>
  <c r="AE207" i="25"/>
  <c r="U206" i="27" s="1"/>
  <c r="AF207" i="25"/>
  <c r="V206" i="27" s="1"/>
  <c r="AG207" i="25"/>
  <c r="W206" i="27" s="1"/>
  <c r="AJ207" i="25"/>
  <c r="Y208" i="25"/>
  <c r="O207" i="27" s="1"/>
  <c r="Z208" i="25"/>
  <c r="P207" i="27" s="1"/>
  <c r="AA208" i="25"/>
  <c r="Q207" i="27" s="1"/>
  <c r="AB208" i="25"/>
  <c r="R207" i="27" s="1"/>
  <c r="AC208" i="25"/>
  <c r="S207" i="27" s="1"/>
  <c r="AD208" i="25"/>
  <c r="T207" i="27" s="1"/>
  <c r="AE208" i="25"/>
  <c r="U207" i="27" s="1"/>
  <c r="AF208" i="25"/>
  <c r="V207" i="27" s="1"/>
  <c r="AG208" i="25"/>
  <c r="W207" i="27" s="1"/>
  <c r="AJ208" i="25"/>
  <c r="Y209" i="25"/>
  <c r="O208" i="27" s="1"/>
  <c r="Z209" i="25"/>
  <c r="P208" i="27" s="1"/>
  <c r="AA209" i="25"/>
  <c r="Q208" i="27" s="1"/>
  <c r="AB209" i="25"/>
  <c r="R208" i="27" s="1"/>
  <c r="AC209" i="25"/>
  <c r="S208" i="27" s="1"/>
  <c r="AD209" i="25"/>
  <c r="T208" i="27" s="1"/>
  <c r="AE209" i="25"/>
  <c r="U208" i="27" s="1"/>
  <c r="AF209" i="25"/>
  <c r="V208" i="27" s="1"/>
  <c r="AG209" i="25"/>
  <c r="W208" i="27" s="1"/>
  <c r="AJ209" i="25"/>
  <c r="Y210" i="25"/>
  <c r="O209" i="27" s="1"/>
  <c r="Z210" i="25"/>
  <c r="P209" i="27" s="1"/>
  <c r="AA210" i="25"/>
  <c r="Q209" i="27" s="1"/>
  <c r="AB210" i="25"/>
  <c r="R209" i="27" s="1"/>
  <c r="AC210" i="25"/>
  <c r="S209" i="27" s="1"/>
  <c r="AD210" i="25"/>
  <c r="T209" i="27" s="1"/>
  <c r="AE210" i="25"/>
  <c r="U209" i="27" s="1"/>
  <c r="AF210" i="25"/>
  <c r="V209" i="27" s="1"/>
  <c r="AG210" i="25"/>
  <c r="W209" i="27" s="1"/>
  <c r="AJ210" i="25"/>
  <c r="Y211" i="25"/>
  <c r="O210" i="27" s="1"/>
  <c r="Z211" i="25"/>
  <c r="P210" i="27" s="1"/>
  <c r="AA211" i="25"/>
  <c r="Q210" i="27" s="1"/>
  <c r="AB211" i="25"/>
  <c r="R210" i="27" s="1"/>
  <c r="AC211" i="25"/>
  <c r="S210" i="27" s="1"/>
  <c r="AD211" i="25"/>
  <c r="T210" i="27" s="1"/>
  <c r="AE211" i="25"/>
  <c r="U210" i="27" s="1"/>
  <c r="AF211" i="25"/>
  <c r="V210" i="27" s="1"/>
  <c r="AG211" i="25"/>
  <c r="W210" i="27" s="1"/>
  <c r="AJ211" i="25"/>
  <c r="Y212" i="25"/>
  <c r="O211" i="27" s="1"/>
  <c r="Z212" i="25"/>
  <c r="P211" i="27" s="1"/>
  <c r="AA212" i="25"/>
  <c r="Q211" i="27" s="1"/>
  <c r="AB212" i="25"/>
  <c r="R211" i="27" s="1"/>
  <c r="AC212" i="25"/>
  <c r="S211" i="27" s="1"/>
  <c r="AD212" i="25"/>
  <c r="T211" i="27" s="1"/>
  <c r="AE212" i="25"/>
  <c r="U211" i="27" s="1"/>
  <c r="AF212" i="25"/>
  <c r="V211" i="27" s="1"/>
  <c r="AG212" i="25"/>
  <c r="W211" i="27" s="1"/>
  <c r="AJ212" i="25"/>
  <c r="Y213" i="25"/>
  <c r="O212" i="27" s="1"/>
  <c r="Z213" i="25"/>
  <c r="P212" i="27" s="1"/>
  <c r="AA213" i="25"/>
  <c r="Q212" i="27" s="1"/>
  <c r="AB213" i="25"/>
  <c r="R212" i="27" s="1"/>
  <c r="AC213" i="25"/>
  <c r="S212" i="27" s="1"/>
  <c r="AD213" i="25"/>
  <c r="T212" i="27" s="1"/>
  <c r="AE213" i="25"/>
  <c r="U212" i="27" s="1"/>
  <c r="AF213" i="25"/>
  <c r="V212" i="27" s="1"/>
  <c r="AG213" i="25"/>
  <c r="W212" i="27" s="1"/>
  <c r="AJ213" i="25"/>
  <c r="Y214" i="25"/>
  <c r="O213" i="27" s="1"/>
  <c r="Z214" i="25"/>
  <c r="P213" i="27" s="1"/>
  <c r="AA214" i="25"/>
  <c r="Q213" i="27" s="1"/>
  <c r="AB214" i="25"/>
  <c r="R213" i="27" s="1"/>
  <c r="AC214" i="25"/>
  <c r="S213" i="27" s="1"/>
  <c r="AD214" i="25"/>
  <c r="T213" i="27" s="1"/>
  <c r="AE214" i="25"/>
  <c r="U213" i="27" s="1"/>
  <c r="AF214" i="25"/>
  <c r="V213" i="27" s="1"/>
  <c r="AG214" i="25"/>
  <c r="W213" i="27" s="1"/>
  <c r="AJ214" i="25"/>
  <c r="Y215" i="25"/>
  <c r="O214" i="27" s="1"/>
  <c r="Z215" i="25"/>
  <c r="P214" i="27" s="1"/>
  <c r="AA215" i="25"/>
  <c r="Q214" i="27" s="1"/>
  <c r="AB215" i="25"/>
  <c r="R214" i="27" s="1"/>
  <c r="AC215" i="25"/>
  <c r="S214" i="27" s="1"/>
  <c r="AD215" i="25"/>
  <c r="T214" i="27" s="1"/>
  <c r="AE215" i="25"/>
  <c r="U214" i="27" s="1"/>
  <c r="AF215" i="25"/>
  <c r="V214" i="27" s="1"/>
  <c r="AG215" i="25"/>
  <c r="W214" i="27" s="1"/>
  <c r="AJ215" i="25"/>
  <c r="Y216" i="25"/>
  <c r="O215" i="27" s="1"/>
  <c r="Z216" i="25"/>
  <c r="P215" i="27" s="1"/>
  <c r="AA216" i="25"/>
  <c r="Q215" i="27" s="1"/>
  <c r="AB216" i="25"/>
  <c r="R215" i="27" s="1"/>
  <c r="AC216" i="25"/>
  <c r="S215" i="27" s="1"/>
  <c r="AD216" i="25"/>
  <c r="T215" i="27" s="1"/>
  <c r="AE216" i="25"/>
  <c r="U215" i="27" s="1"/>
  <c r="AF216" i="25"/>
  <c r="V215" i="27" s="1"/>
  <c r="AG216" i="25"/>
  <c r="W215" i="27" s="1"/>
  <c r="AJ216" i="25"/>
  <c r="Y217" i="25"/>
  <c r="O216" i="27" s="1"/>
  <c r="Z217" i="25"/>
  <c r="P216" i="27" s="1"/>
  <c r="AA217" i="25"/>
  <c r="Q216" i="27" s="1"/>
  <c r="AB217" i="25"/>
  <c r="R216" i="27" s="1"/>
  <c r="AC217" i="25"/>
  <c r="S216" i="27" s="1"/>
  <c r="AD217" i="25"/>
  <c r="T216" i="27" s="1"/>
  <c r="AE217" i="25"/>
  <c r="U216" i="27" s="1"/>
  <c r="AF217" i="25"/>
  <c r="V216" i="27" s="1"/>
  <c r="AG217" i="25"/>
  <c r="W216" i="27" s="1"/>
  <c r="AJ217" i="25"/>
  <c r="Y218" i="25"/>
  <c r="O217" i="27" s="1"/>
  <c r="Z218" i="25"/>
  <c r="P217" i="27" s="1"/>
  <c r="AA218" i="25"/>
  <c r="Q217" i="27" s="1"/>
  <c r="AB218" i="25"/>
  <c r="R217" i="27" s="1"/>
  <c r="AC218" i="25"/>
  <c r="S217" i="27" s="1"/>
  <c r="AD218" i="25"/>
  <c r="T217" i="27" s="1"/>
  <c r="AE218" i="25"/>
  <c r="U217" i="27" s="1"/>
  <c r="AF218" i="25"/>
  <c r="V217" i="27" s="1"/>
  <c r="AG218" i="25"/>
  <c r="W217" i="27" s="1"/>
  <c r="AJ218" i="25"/>
  <c r="Y219" i="25"/>
  <c r="O218" i="27" s="1"/>
  <c r="Z219" i="25"/>
  <c r="P218" i="27" s="1"/>
  <c r="AA219" i="25"/>
  <c r="Q218" i="27" s="1"/>
  <c r="AB219" i="25"/>
  <c r="R218" i="27" s="1"/>
  <c r="AC219" i="25"/>
  <c r="S218" i="27" s="1"/>
  <c r="AD219" i="25"/>
  <c r="T218" i="27" s="1"/>
  <c r="AE219" i="25"/>
  <c r="U218" i="27" s="1"/>
  <c r="AF219" i="25"/>
  <c r="V218" i="27" s="1"/>
  <c r="AG219" i="25"/>
  <c r="W218" i="27" s="1"/>
  <c r="AJ219" i="25"/>
  <c r="Y220" i="25"/>
  <c r="O219" i="27" s="1"/>
  <c r="Z220" i="25"/>
  <c r="P219" i="27" s="1"/>
  <c r="AA220" i="25"/>
  <c r="Q219" i="27" s="1"/>
  <c r="AB220" i="25"/>
  <c r="R219" i="27" s="1"/>
  <c r="AC220" i="25"/>
  <c r="S219" i="27" s="1"/>
  <c r="AD220" i="25"/>
  <c r="T219" i="27" s="1"/>
  <c r="AE220" i="25"/>
  <c r="U219" i="27" s="1"/>
  <c r="AF220" i="25"/>
  <c r="V219" i="27" s="1"/>
  <c r="AG220" i="25"/>
  <c r="W219" i="27" s="1"/>
  <c r="AJ220" i="25"/>
  <c r="Y221" i="25"/>
  <c r="O220" i="27" s="1"/>
  <c r="Z221" i="25"/>
  <c r="P220" i="27" s="1"/>
  <c r="AA221" i="25"/>
  <c r="Q220" i="27" s="1"/>
  <c r="AB221" i="25"/>
  <c r="R220" i="27" s="1"/>
  <c r="AC221" i="25"/>
  <c r="S220" i="27" s="1"/>
  <c r="AD221" i="25"/>
  <c r="T220" i="27" s="1"/>
  <c r="AE221" i="25"/>
  <c r="U220" i="27" s="1"/>
  <c r="AF221" i="25"/>
  <c r="V220" i="27" s="1"/>
  <c r="AG221" i="25"/>
  <c r="W220" i="27" s="1"/>
  <c r="AJ221" i="25"/>
  <c r="Y222" i="25"/>
  <c r="O221" i="27" s="1"/>
  <c r="Z222" i="25"/>
  <c r="P221" i="27" s="1"/>
  <c r="AA222" i="25"/>
  <c r="Q221" i="27" s="1"/>
  <c r="AB222" i="25"/>
  <c r="R221" i="27" s="1"/>
  <c r="AC222" i="25"/>
  <c r="S221" i="27" s="1"/>
  <c r="AD222" i="25"/>
  <c r="T221" i="27" s="1"/>
  <c r="AE222" i="25"/>
  <c r="U221" i="27" s="1"/>
  <c r="AF222" i="25"/>
  <c r="V221" i="27" s="1"/>
  <c r="AG222" i="25"/>
  <c r="W221" i="27" s="1"/>
  <c r="AJ222" i="25"/>
  <c r="Y223" i="25"/>
  <c r="O222" i="27" s="1"/>
  <c r="Z223" i="25"/>
  <c r="P222" i="27" s="1"/>
  <c r="AA223" i="25"/>
  <c r="Q222" i="27" s="1"/>
  <c r="AB223" i="25"/>
  <c r="R222" i="27" s="1"/>
  <c r="AC223" i="25"/>
  <c r="S222" i="27" s="1"/>
  <c r="AD223" i="25"/>
  <c r="T222" i="27" s="1"/>
  <c r="AE223" i="25"/>
  <c r="U222" i="27" s="1"/>
  <c r="AF223" i="25"/>
  <c r="V222" i="27" s="1"/>
  <c r="AG223" i="25"/>
  <c r="W222" i="27" s="1"/>
  <c r="AJ223" i="25"/>
  <c r="Y224" i="25"/>
  <c r="O223" i="27" s="1"/>
  <c r="Z224" i="25"/>
  <c r="P223" i="27" s="1"/>
  <c r="AA224" i="25"/>
  <c r="Q223" i="27" s="1"/>
  <c r="AB224" i="25"/>
  <c r="R223" i="27" s="1"/>
  <c r="AC224" i="25"/>
  <c r="S223" i="27" s="1"/>
  <c r="AD224" i="25"/>
  <c r="T223" i="27" s="1"/>
  <c r="AE224" i="25"/>
  <c r="U223" i="27" s="1"/>
  <c r="AF224" i="25"/>
  <c r="V223" i="27" s="1"/>
  <c r="AG224" i="25"/>
  <c r="W223" i="27" s="1"/>
  <c r="AJ224" i="25"/>
  <c r="Y225" i="25"/>
  <c r="O224" i="27" s="1"/>
  <c r="Z225" i="25"/>
  <c r="P224" i="27" s="1"/>
  <c r="AA225" i="25"/>
  <c r="Q224" i="27" s="1"/>
  <c r="AB225" i="25"/>
  <c r="R224" i="27" s="1"/>
  <c r="AC225" i="25"/>
  <c r="S224" i="27" s="1"/>
  <c r="AD225" i="25"/>
  <c r="T224" i="27" s="1"/>
  <c r="AE225" i="25"/>
  <c r="U224" i="27" s="1"/>
  <c r="AF225" i="25"/>
  <c r="V224" i="27" s="1"/>
  <c r="AG225" i="25"/>
  <c r="W224" i="27" s="1"/>
  <c r="AJ225" i="25"/>
  <c r="Y226" i="25"/>
  <c r="O225" i="27" s="1"/>
  <c r="Z226" i="25"/>
  <c r="P225" i="27" s="1"/>
  <c r="AA226" i="25"/>
  <c r="Q225" i="27" s="1"/>
  <c r="AB226" i="25"/>
  <c r="R225" i="27" s="1"/>
  <c r="AC226" i="25"/>
  <c r="S225" i="27" s="1"/>
  <c r="AD226" i="25"/>
  <c r="T225" i="27" s="1"/>
  <c r="AE226" i="25"/>
  <c r="U225" i="27" s="1"/>
  <c r="AF226" i="25"/>
  <c r="V225" i="27" s="1"/>
  <c r="AG226" i="25"/>
  <c r="W225" i="27" s="1"/>
  <c r="AJ226" i="25"/>
  <c r="Y227" i="25"/>
  <c r="O226" i="27" s="1"/>
  <c r="Z227" i="25"/>
  <c r="P226" i="27" s="1"/>
  <c r="AA227" i="25"/>
  <c r="Q226" i="27" s="1"/>
  <c r="AB227" i="25"/>
  <c r="R226" i="27" s="1"/>
  <c r="AC227" i="25"/>
  <c r="S226" i="27" s="1"/>
  <c r="AD227" i="25"/>
  <c r="T226" i="27" s="1"/>
  <c r="AE227" i="25"/>
  <c r="U226" i="27" s="1"/>
  <c r="AF227" i="25"/>
  <c r="V226" i="27" s="1"/>
  <c r="AG227" i="25"/>
  <c r="W226" i="27" s="1"/>
  <c r="AJ227" i="25"/>
  <c r="Y228" i="25"/>
  <c r="O227" i="27" s="1"/>
  <c r="Z228" i="25"/>
  <c r="P227" i="27" s="1"/>
  <c r="AA228" i="25"/>
  <c r="Q227" i="27" s="1"/>
  <c r="AB228" i="25"/>
  <c r="R227" i="27" s="1"/>
  <c r="AC228" i="25"/>
  <c r="S227" i="27" s="1"/>
  <c r="AD228" i="25"/>
  <c r="T227" i="27" s="1"/>
  <c r="AE228" i="25"/>
  <c r="U227" i="27" s="1"/>
  <c r="AF228" i="25"/>
  <c r="V227" i="27" s="1"/>
  <c r="AG228" i="25"/>
  <c r="W227" i="27" s="1"/>
  <c r="AJ228" i="25"/>
  <c r="Y229" i="25"/>
  <c r="O228" i="27" s="1"/>
  <c r="Z229" i="25"/>
  <c r="P228" i="27" s="1"/>
  <c r="AA229" i="25"/>
  <c r="Q228" i="27" s="1"/>
  <c r="AB229" i="25"/>
  <c r="R228" i="27" s="1"/>
  <c r="AC229" i="25"/>
  <c r="S228" i="27" s="1"/>
  <c r="AD229" i="25"/>
  <c r="T228" i="27" s="1"/>
  <c r="AE229" i="25"/>
  <c r="U228" i="27" s="1"/>
  <c r="AF229" i="25"/>
  <c r="V228" i="27" s="1"/>
  <c r="AG229" i="25"/>
  <c r="W228" i="27" s="1"/>
  <c r="AJ229" i="25"/>
  <c r="Y230" i="25"/>
  <c r="O229" i="27" s="1"/>
  <c r="Z230" i="25"/>
  <c r="P229" i="27" s="1"/>
  <c r="AA230" i="25"/>
  <c r="Q229" i="27" s="1"/>
  <c r="AB230" i="25"/>
  <c r="R229" i="27" s="1"/>
  <c r="AC230" i="25"/>
  <c r="S229" i="27" s="1"/>
  <c r="AD230" i="25"/>
  <c r="T229" i="27" s="1"/>
  <c r="AE230" i="25"/>
  <c r="U229" i="27" s="1"/>
  <c r="AF230" i="25"/>
  <c r="V229" i="27" s="1"/>
  <c r="AG230" i="25"/>
  <c r="W229" i="27" s="1"/>
  <c r="AJ230" i="25"/>
  <c r="Y231" i="25"/>
  <c r="O230" i="27" s="1"/>
  <c r="Z231" i="25"/>
  <c r="P230" i="27" s="1"/>
  <c r="AA231" i="25"/>
  <c r="Q230" i="27" s="1"/>
  <c r="AB231" i="25"/>
  <c r="R230" i="27" s="1"/>
  <c r="AC231" i="25"/>
  <c r="S230" i="27" s="1"/>
  <c r="AD231" i="25"/>
  <c r="T230" i="27" s="1"/>
  <c r="AE231" i="25"/>
  <c r="U230" i="27" s="1"/>
  <c r="AF231" i="25"/>
  <c r="V230" i="27" s="1"/>
  <c r="AG231" i="25"/>
  <c r="W230" i="27" s="1"/>
  <c r="AJ231" i="25"/>
  <c r="Y232" i="25"/>
  <c r="O231" i="27" s="1"/>
  <c r="Z232" i="25"/>
  <c r="P231" i="27" s="1"/>
  <c r="AA232" i="25"/>
  <c r="Q231" i="27" s="1"/>
  <c r="AB232" i="25"/>
  <c r="R231" i="27" s="1"/>
  <c r="AC232" i="25"/>
  <c r="S231" i="27" s="1"/>
  <c r="AD232" i="25"/>
  <c r="T231" i="27" s="1"/>
  <c r="AE232" i="25"/>
  <c r="U231" i="27" s="1"/>
  <c r="AF232" i="25"/>
  <c r="V231" i="27" s="1"/>
  <c r="AG232" i="25"/>
  <c r="W231" i="27" s="1"/>
  <c r="AJ232" i="25"/>
  <c r="Y233" i="25"/>
  <c r="O232" i="27" s="1"/>
  <c r="Z233" i="25"/>
  <c r="P232" i="27" s="1"/>
  <c r="AA233" i="25"/>
  <c r="Q232" i="27" s="1"/>
  <c r="AB233" i="25"/>
  <c r="R232" i="27" s="1"/>
  <c r="AC233" i="25"/>
  <c r="S232" i="27" s="1"/>
  <c r="AD233" i="25"/>
  <c r="T232" i="27" s="1"/>
  <c r="AE233" i="25"/>
  <c r="U232" i="27" s="1"/>
  <c r="AF233" i="25"/>
  <c r="V232" i="27" s="1"/>
  <c r="AG233" i="25"/>
  <c r="W232" i="27" s="1"/>
  <c r="AJ233" i="25"/>
  <c r="Y234" i="25"/>
  <c r="O233" i="27" s="1"/>
  <c r="Z234" i="25"/>
  <c r="P233" i="27" s="1"/>
  <c r="AA234" i="25"/>
  <c r="Q233" i="27" s="1"/>
  <c r="AB234" i="25"/>
  <c r="R233" i="27" s="1"/>
  <c r="AC234" i="25"/>
  <c r="S233" i="27" s="1"/>
  <c r="AD234" i="25"/>
  <c r="T233" i="27" s="1"/>
  <c r="AE234" i="25"/>
  <c r="U233" i="27" s="1"/>
  <c r="AF234" i="25"/>
  <c r="V233" i="27" s="1"/>
  <c r="AG234" i="25"/>
  <c r="W233" i="27" s="1"/>
  <c r="AJ234" i="25"/>
  <c r="Y235" i="25"/>
  <c r="O234" i="27" s="1"/>
  <c r="Z235" i="25"/>
  <c r="P234" i="27" s="1"/>
  <c r="AA235" i="25"/>
  <c r="Q234" i="27" s="1"/>
  <c r="AB235" i="25"/>
  <c r="R234" i="27" s="1"/>
  <c r="AC235" i="25"/>
  <c r="S234" i="27" s="1"/>
  <c r="AD235" i="25"/>
  <c r="T234" i="27" s="1"/>
  <c r="AE235" i="25"/>
  <c r="U234" i="27" s="1"/>
  <c r="AF235" i="25"/>
  <c r="V234" i="27" s="1"/>
  <c r="AG235" i="25"/>
  <c r="W234" i="27" s="1"/>
  <c r="AJ235" i="25"/>
  <c r="Y236" i="25"/>
  <c r="O235" i="27" s="1"/>
  <c r="Z236" i="25"/>
  <c r="P235" i="27" s="1"/>
  <c r="AA236" i="25"/>
  <c r="Q235" i="27" s="1"/>
  <c r="AB236" i="25"/>
  <c r="R235" i="27" s="1"/>
  <c r="AC236" i="25"/>
  <c r="S235" i="27" s="1"/>
  <c r="AD236" i="25"/>
  <c r="T235" i="27" s="1"/>
  <c r="AE236" i="25"/>
  <c r="U235" i="27" s="1"/>
  <c r="AF236" i="25"/>
  <c r="V235" i="27" s="1"/>
  <c r="AG236" i="25"/>
  <c r="W235" i="27" s="1"/>
  <c r="AJ236" i="25"/>
  <c r="Y237" i="25"/>
  <c r="O236" i="27" s="1"/>
  <c r="Z237" i="25"/>
  <c r="P236" i="27" s="1"/>
  <c r="AA237" i="25"/>
  <c r="Q236" i="27" s="1"/>
  <c r="AB237" i="25"/>
  <c r="R236" i="27" s="1"/>
  <c r="AC237" i="25"/>
  <c r="S236" i="27" s="1"/>
  <c r="AD237" i="25"/>
  <c r="T236" i="27" s="1"/>
  <c r="AE237" i="25"/>
  <c r="U236" i="27" s="1"/>
  <c r="AF237" i="25"/>
  <c r="V236" i="27" s="1"/>
  <c r="AG237" i="25"/>
  <c r="W236" i="27" s="1"/>
  <c r="AJ237" i="25"/>
  <c r="Y238" i="25"/>
  <c r="O237" i="27" s="1"/>
  <c r="Z238" i="25"/>
  <c r="P237" i="27" s="1"/>
  <c r="AA238" i="25"/>
  <c r="Q237" i="27" s="1"/>
  <c r="AB238" i="25"/>
  <c r="R237" i="27" s="1"/>
  <c r="AC238" i="25"/>
  <c r="S237" i="27" s="1"/>
  <c r="AD238" i="25"/>
  <c r="T237" i="27" s="1"/>
  <c r="AE238" i="25"/>
  <c r="U237" i="27" s="1"/>
  <c r="AF238" i="25"/>
  <c r="V237" i="27" s="1"/>
  <c r="AG238" i="25"/>
  <c r="W237" i="27" s="1"/>
  <c r="AJ238" i="25"/>
  <c r="Y239" i="25"/>
  <c r="O238" i="27" s="1"/>
  <c r="Z239" i="25"/>
  <c r="P238" i="27" s="1"/>
  <c r="AA239" i="25"/>
  <c r="Q238" i="27" s="1"/>
  <c r="AB239" i="25"/>
  <c r="R238" i="27" s="1"/>
  <c r="AC239" i="25"/>
  <c r="S238" i="27" s="1"/>
  <c r="AD239" i="25"/>
  <c r="T238" i="27" s="1"/>
  <c r="AE239" i="25"/>
  <c r="U238" i="27" s="1"/>
  <c r="AF239" i="25"/>
  <c r="V238" i="27" s="1"/>
  <c r="AG239" i="25"/>
  <c r="W238" i="27" s="1"/>
  <c r="AJ239" i="25"/>
  <c r="Y240" i="25"/>
  <c r="O239" i="27" s="1"/>
  <c r="Z240" i="25"/>
  <c r="P239" i="27" s="1"/>
  <c r="AA240" i="25"/>
  <c r="Q239" i="27" s="1"/>
  <c r="AB240" i="25"/>
  <c r="R239" i="27" s="1"/>
  <c r="AC240" i="25"/>
  <c r="S239" i="27" s="1"/>
  <c r="AD240" i="25"/>
  <c r="T239" i="27" s="1"/>
  <c r="AE240" i="25"/>
  <c r="U239" i="27" s="1"/>
  <c r="AF240" i="25"/>
  <c r="V239" i="27" s="1"/>
  <c r="AG240" i="25"/>
  <c r="W239" i="27" s="1"/>
  <c r="AJ240" i="25"/>
  <c r="Y241" i="25"/>
  <c r="O240" i="27" s="1"/>
  <c r="Z241" i="25"/>
  <c r="P240" i="27" s="1"/>
  <c r="AA241" i="25"/>
  <c r="Q240" i="27" s="1"/>
  <c r="AB241" i="25"/>
  <c r="R240" i="27" s="1"/>
  <c r="AC241" i="25"/>
  <c r="S240" i="27" s="1"/>
  <c r="AD241" i="25"/>
  <c r="T240" i="27" s="1"/>
  <c r="AE241" i="25"/>
  <c r="U240" i="27" s="1"/>
  <c r="AF241" i="25"/>
  <c r="V240" i="27" s="1"/>
  <c r="AG241" i="25"/>
  <c r="W240" i="27" s="1"/>
  <c r="AJ241" i="25"/>
  <c r="Y242" i="25"/>
  <c r="O241" i="27" s="1"/>
  <c r="Z242" i="25"/>
  <c r="P241" i="27" s="1"/>
  <c r="AA242" i="25"/>
  <c r="Q241" i="27" s="1"/>
  <c r="AB242" i="25"/>
  <c r="R241" i="27" s="1"/>
  <c r="AC242" i="25"/>
  <c r="S241" i="27" s="1"/>
  <c r="AD242" i="25"/>
  <c r="T241" i="27" s="1"/>
  <c r="AE242" i="25"/>
  <c r="U241" i="27" s="1"/>
  <c r="AF242" i="25"/>
  <c r="V241" i="27" s="1"/>
  <c r="AG242" i="25"/>
  <c r="W241" i="27" s="1"/>
  <c r="AJ242" i="25"/>
  <c r="Y243" i="25"/>
  <c r="O242" i="27" s="1"/>
  <c r="Z243" i="25"/>
  <c r="P242" i="27" s="1"/>
  <c r="AA243" i="25"/>
  <c r="Q242" i="27" s="1"/>
  <c r="AB243" i="25"/>
  <c r="R242" i="27" s="1"/>
  <c r="AC243" i="25"/>
  <c r="S242" i="27" s="1"/>
  <c r="AD243" i="25"/>
  <c r="T242" i="27" s="1"/>
  <c r="AE243" i="25"/>
  <c r="U242" i="27" s="1"/>
  <c r="AF243" i="25"/>
  <c r="V242" i="27" s="1"/>
  <c r="AG243" i="25"/>
  <c r="W242" i="27" s="1"/>
  <c r="AJ243" i="25"/>
  <c r="Y244" i="25"/>
  <c r="O243" i="27" s="1"/>
  <c r="Z244" i="25"/>
  <c r="P243" i="27" s="1"/>
  <c r="AA244" i="25"/>
  <c r="Q243" i="27" s="1"/>
  <c r="AB244" i="25"/>
  <c r="R243" i="27" s="1"/>
  <c r="AC244" i="25"/>
  <c r="S243" i="27" s="1"/>
  <c r="AD244" i="25"/>
  <c r="T243" i="27" s="1"/>
  <c r="AE244" i="25"/>
  <c r="U243" i="27" s="1"/>
  <c r="AF244" i="25"/>
  <c r="V243" i="27" s="1"/>
  <c r="AG244" i="25"/>
  <c r="W243" i="27" s="1"/>
  <c r="AJ244" i="25"/>
  <c r="Y245" i="25"/>
  <c r="O244" i="27" s="1"/>
  <c r="Z245" i="25"/>
  <c r="P244" i="27" s="1"/>
  <c r="AA245" i="25"/>
  <c r="Q244" i="27" s="1"/>
  <c r="AB245" i="25"/>
  <c r="R244" i="27" s="1"/>
  <c r="AC245" i="25"/>
  <c r="S244" i="27" s="1"/>
  <c r="AD245" i="25"/>
  <c r="T244" i="27" s="1"/>
  <c r="AE245" i="25"/>
  <c r="U244" i="27" s="1"/>
  <c r="AF245" i="25"/>
  <c r="V244" i="27" s="1"/>
  <c r="AG245" i="25"/>
  <c r="W244" i="27" s="1"/>
  <c r="AJ245" i="25"/>
  <c r="Y246" i="25"/>
  <c r="O245" i="27" s="1"/>
  <c r="Z246" i="25"/>
  <c r="P245" i="27" s="1"/>
  <c r="AA246" i="25"/>
  <c r="Q245" i="27" s="1"/>
  <c r="AB246" i="25"/>
  <c r="R245" i="27" s="1"/>
  <c r="AC246" i="25"/>
  <c r="S245" i="27" s="1"/>
  <c r="AD246" i="25"/>
  <c r="T245" i="27" s="1"/>
  <c r="AE246" i="25"/>
  <c r="U245" i="27" s="1"/>
  <c r="AF246" i="25"/>
  <c r="V245" i="27" s="1"/>
  <c r="AG246" i="25"/>
  <c r="W245" i="27" s="1"/>
  <c r="AJ246" i="25"/>
  <c r="Y247" i="25"/>
  <c r="O246" i="27" s="1"/>
  <c r="Z247" i="25"/>
  <c r="P246" i="27" s="1"/>
  <c r="AA247" i="25"/>
  <c r="Q246" i="27" s="1"/>
  <c r="AB247" i="25"/>
  <c r="R246" i="27" s="1"/>
  <c r="AC247" i="25"/>
  <c r="S246" i="27" s="1"/>
  <c r="AD247" i="25"/>
  <c r="T246" i="27" s="1"/>
  <c r="AE247" i="25"/>
  <c r="U246" i="27" s="1"/>
  <c r="AF247" i="25"/>
  <c r="V246" i="27" s="1"/>
  <c r="AG247" i="25"/>
  <c r="W246" i="27" s="1"/>
  <c r="AJ247" i="25"/>
  <c r="Y248" i="25"/>
  <c r="O247" i="27" s="1"/>
  <c r="Z248" i="25"/>
  <c r="P247" i="27" s="1"/>
  <c r="AA248" i="25"/>
  <c r="Q247" i="27" s="1"/>
  <c r="AB248" i="25"/>
  <c r="R247" i="27" s="1"/>
  <c r="AC248" i="25"/>
  <c r="S247" i="27" s="1"/>
  <c r="AD248" i="25"/>
  <c r="T247" i="27" s="1"/>
  <c r="AE248" i="25"/>
  <c r="U247" i="27" s="1"/>
  <c r="AF248" i="25"/>
  <c r="V247" i="27" s="1"/>
  <c r="AG248" i="25"/>
  <c r="W247" i="27" s="1"/>
  <c r="AJ248" i="25"/>
  <c r="Y249" i="25"/>
  <c r="O248" i="27" s="1"/>
  <c r="Z249" i="25"/>
  <c r="P248" i="27" s="1"/>
  <c r="AA249" i="25"/>
  <c r="Q248" i="27" s="1"/>
  <c r="AB249" i="25"/>
  <c r="R248" i="27" s="1"/>
  <c r="AC249" i="25"/>
  <c r="S248" i="27" s="1"/>
  <c r="AD249" i="25"/>
  <c r="T248" i="27" s="1"/>
  <c r="AE249" i="25"/>
  <c r="U248" i="27" s="1"/>
  <c r="AF249" i="25"/>
  <c r="V248" i="27" s="1"/>
  <c r="AG249" i="25"/>
  <c r="W248" i="27" s="1"/>
  <c r="AJ249" i="25"/>
  <c r="Y250" i="25"/>
  <c r="O249" i="27" s="1"/>
  <c r="Z250" i="25"/>
  <c r="P249" i="27" s="1"/>
  <c r="AA250" i="25"/>
  <c r="Q249" i="27" s="1"/>
  <c r="AB250" i="25"/>
  <c r="R249" i="27" s="1"/>
  <c r="AC250" i="25"/>
  <c r="S249" i="27" s="1"/>
  <c r="AD250" i="25"/>
  <c r="T249" i="27" s="1"/>
  <c r="AE250" i="25"/>
  <c r="U249" i="27" s="1"/>
  <c r="AF250" i="25"/>
  <c r="V249" i="27" s="1"/>
  <c r="AG250" i="25"/>
  <c r="W249" i="27" s="1"/>
  <c r="AJ250" i="25"/>
  <c r="Y251" i="25"/>
  <c r="O250" i="27" s="1"/>
  <c r="Z251" i="25"/>
  <c r="P250" i="27" s="1"/>
  <c r="AA251" i="25"/>
  <c r="Q250" i="27" s="1"/>
  <c r="AB251" i="25"/>
  <c r="R250" i="27" s="1"/>
  <c r="AC251" i="25"/>
  <c r="S250" i="27" s="1"/>
  <c r="AD251" i="25"/>
  <c r="T250" i="27" s="1"/>
  <c r="AE251" i="25"/>
  <c r="U250" i="27" s="1"/>
  <c r="AF251" i="25"/>
  <c r="V250" i="27" s="1"/>
  <c r="AG251" i="25"/>
  <c r="W250" i="27" s="1"/>
  <c r="AJ251" i="25"/>
  <c r="Y252" i="25"/>
  <c r="O251" i="27" s="1"/>
  <c r="Z252" i="25"/>
  <c r="P251" i="27" s="1"/>
  <c r="AA252" i="25"/>
  <c r="Q251" i="27" s="1"/>
  <c r="AB252" i="25"/>
  <c r="R251" i="27" s="1"/>
  <c r="AC252" i="25"/>
  <c r="S251" i="27" s="1"/>
  <c r="AD252" i="25"/>
  <c r="T251" i="27" s="1"/>
  <c r="AE252" i="25"/>
  <c r="U251" i="27" s="1"/>
  <c r="AF252" i="25"/>
  <c r="V251" i="27" s="1"/>
  <c r="AG252" i="25"/>
  <c r="W251" i="27" s="1"/>
  <c r="AJ252" i="25"/>
  <c r="Y253" i="25"/>
  <c r="O252" i="27" s="1"/>
  <c r="Z253" i="25"/>
  <c r="P252" i="27" s="1"/>
  <c r="AA253" i="25"/>
  <c r="Q252" i="27" s="1"/>
  <c r="AB253" i="25"/>
  <c r="R252" i="27" s="1"/>
  <c r="AC253" i="25"/>
  <c r="S252" i="27" s="1"/>
  <c r="AD253" i="25"/>
  <c r="T252" i="27" s="1"/>
  <c r="AE253" i="25"/>
  <c r="U252" i="27" s="1"/>
  <c r="AF253" i="25"/>
  <c r="V252" i="27" s="1"/>
  <c r="AG253" i="25"/>
  <c r="W252" i="27" s="1"/>
  <c r="AJ253" i="25"/>
  <c r="Y254" i="25"/>
  <c r="O253" i="27" s="1"/>
  <c r="Z254" i="25"/>
  <c r="P253" i="27" s="1"/>
  <c r="AA254" i="25"/>
  <c r="Q253" i="27" s="1"/>
  <c r="AB254" i="25"/>
  <c r="R253" i="27" s="1"/>
  <c r="AC254" i="25"/>
  <c r="S253" i="27" s="1"/>
  <c r="AD254" i="25"/>
  <c r="T253" i="27" s="1"/>
  <c r="AE254" i="25"/>
  <c r="U253" i="27" s="1"/>
  <c r="AF254" i="25"/>
  <c r="V253" i="27" s="1"/>
  <c r="AG254" i="25"/>
  <c r="W253" i="27" s="1"/>
  <c r="AJ254" i="25"/>
  <c r="Y255" i="25"/>
  <c r="O254" i="27" s="1"/>
  <c r="Z255" i="25"/>
  <c r="P254" i="27" s="1"/>
  <c r="AA255" i="25"/>
  <c r="Q254" i="27" s="1"/>
  <c r="AB255" i="25"/>
  <c r="R254" i="27" s="1"/>
  <c r="AC255" i="25"/>
  <c r="S254" i="27" s="1"/>
  <c r="AD255" i="25"/>
  <c r="T254" i="27" s="1"/>
  <c r="AE255" i="25"/>
  <c r="U254" i="27" s="1"/>
  <c r="AF255" i="25"/>
  <c r="V254" i="27" s="1"/>
  <c r="AG255" i="25"/>
  <c r="W254" i="27" s="1"/>
  <c r="AJ255" i="25"/>
  <c r="Y256" i="25"/>
  <c r="O255" i="27" s="1"/>
  <c r="Z256" i="25"/>
  <c r="P255" i="27" s="1"/>
  <c r="AA256" i="25"/>
  <c r="Q255" i="27" s="1"/>
  <c r="AB256" i="25"/>
  <c r="R255" i="27" s="1"/>
  <c r="AC256" i="25"/>
  <c r="S255" i="27" s="1"/>
  <c r="AD256" i="25"/>
  <c r="T255" i="27" s="1"/>
  <c r="AE256" i="25"/>
  <c r="U255" i="27" s="1"/>
  <c r="AF256" i="25"/>
  <c r="V255" i="27" s="1"/>
  <c r="AG256" i="25"/>
  <c r="W255" i="27" s="1"/>
  <c r="AJ256" i="25"/>
  <c r="Y257" i="25"/>
  <c r="O256" i="27" s="1"/>
  <c r="Z257" i="25"/>
  <c r="P256" i="27" s="1"/>
  <c r="AA257" i="25"/>
  <c r="Q256" i="27" s="1"/>
  <c r="AB257" i="25"/>
  <c r="R256" i="27" s="1"/>
  <c r="AC257" i="25"/>
  <c r="S256" i="27" s="1"/>
  <c r="AD257" i="25"/>
  <c r="T256" i="27" s="1"/>
  <c r="AE257" i="25"/>
  <c r="U256" i="27" s="1"/>
  <c r="AF257" i="25"/>
  <c r="V256" i="27" s="1"/>
  <c r="AG257" i="25"/>
  <c r="W256" i="27" s="1"/>
  <c r="AJ257" i="25"/>
  <c r="Y258" i="25"/>
  <c r="O257" i="27" s="1"/>
  <c r="Z258" i="25"/>
  <c r="P257" i="27" s="1"/>
  <c r="AA258" i="25"/>
  <c r="Q257" i="27" s="1"/>
  <c r="AB258" i="25"/>
  <c r="R257" i="27" s="1"/>
  <c r="AC258" i="25"/>
  <c r="S257" i="27" s="1"/>
  <c r="AD258" i="25"/>
  <c r="T257" i="27" s="1"/>
  <c r="AE258" i="25"/>
  <c r="U257" i="27" s="1"/>
  <c r="AF258" i="25"/>
  <c r="V257" i="27" s="1"/>
  <c r="AG258" i="25"/>
  <c r="W257" i="27" s="1"/>
  <c r="AJ258" i="25"/>
  <c r="Y259" i="25"/>
  <c r="O258" i="27" s="1"/>
  <c r="Z259" i="25"/>
  <c r="P258" i="27" s="1"/>
  <c r="AA259" i="25"/>
  <c r="Q258" i="27" s="1"/>
  <c r="AB259" i="25"/>
  <c r="R258" i="27" s="1"/>
  <c r="AC259" i="25"/>
  <c r="S258" i="27" s="1"/>
  <c r="AD259" i="25"/>
  <c r="T258" i="27" s="1"/>
  <c r="AE259" i="25"/>
  <c r="U258" i="27" s="1"/>
  <c r="AF259" i="25"/>
  <c r="V258" i="27" s="1"/>
  <c r="AG259" i="25"/>
  <c r="W258" i="27" s="1"/>
  <c r="AJ259" i="25"/>
  <c r="Y260" i="25"/>
  <c r="O259" i="27" s="1"/>
  <c r="Z260" i="25"/>
  <c r="P259" i="27" s="1"/>
  <c r="AA260" i="25"/>
  <c r="Q259" i="27" s="1"/>
  <c r="AB260" i="25"/>
  <c r="R259" i="27" s="1"/>
  <c r="AC260" i="25"/>
  <c r="S259" i="27" s="1"/>
  <c r="AD260" i="25"/>
  <c r="T259" i="27" s="1"/>
  <c r="AE260" i="25"/>
  <c r="U259" i="27" s="1"/>
  <c r="AF260" i="25"/>
  <c r="V259" i="27" s="1"/>
  <c r="AG260" i="25"/>
  <c r="W259" i="27" s="1"/>
  <c r="AJ260" i="25"/>
  <c r="Y261" i="25"/>
  <c r="O260" i="27" s="1"/>
  <c r="Z261" i="25"/>
  <c r="P260" i="27" s="1"/>
  <c r="AA261" i="25"/>
  <c r="Q260" i="27" s="1"/>
  <c r="AB261" i="25"/>
  <c r="R260" i="27" s="1"/>
  <c r="AC261" i="25"/>
  <c r="S260" i="27" s="1"/>
  <c r="AD261" i="25"/>
  <c r="T260" i="27" s="1"/>
  <c r="AE261" i="25"/>
  <c r="U260" i="27" s="1"/>
  <c r="AF261" i="25"/>
  <c r="V260" i="27" s="1"/>
  <c r="AG261" i="25"/>
  <c r="W260" i="27" s="1"/>
  <c r="AJ261" i="25"/>
  <c r="Y262" i="25"/>
  <c r="O261" i="27" s="1"/>
  <c r="Z262" i="25"/>
  <c r="P261" i="27" s="1"/>
  <c r="AA262" i="25"/>
  <c r="Q261" i="27" s="1"/>
  <c r="AB262" i="25"/>
  <c r="R261" i="27" s="1"/>
  <c r="AC262" i="25"/>
  <c r="S261" i="27" s="1"/>
  <c r="AD262" i="25"/>
  <c r="T261" i="27" s="1"/>
  <c r="AE262" i="25"/>
  <c r="U261" i="27" s="1"/>
  <c r="AF262" i="25"/>
  <c r="V261" i="27" s="1"/>
  <c r="AG262" i="25"/>
  <c r="W261" i="27" s="1"/>
  <c r="AJ262" i="25"/>
  <c r="Y263" i="25"/>
  <c r="O262" i="27" s="1"/>
  <c r="Z263" i="25"/>
  <c r="P262" i="27" s="1"/>
  <c r="AA263" i="25"/>
  <c r="Q262" i="27" s="1"/>
  <c r="AB263" i="25"/>
  <c r="R262" i="27" s="1"/>
  <c r="AC263" i="25"/>
  <c r="S262" i="27" s="1"/>
  <c r="AD263" i="25"/>
  <c r="T262" i="27" s="1"/>
  <c r="AE263" i="25"/>
  <c r="U262" i="27" s="1"/>
  <c r="AF263" i="25"/>
  <c r="V262" i="27" s="1"/>
  <c r="AG263" i="25"/>
  <c r="W262" i="27" s="1"/>
  <c r="AJ263" i="25"/>
  <c r="Y264" i="25"/>
  <c r="O263" i="27" s="1"/>
  <c r="Z264" i="25"/>
  <c r="P263" i="27" s="1"/>
  <c r="AA264" i="25"/>
  <c r="Q263" i="27" s="1"/>
  <c r="AB264" i="25"/>
  <c r="R263" i="27" s="1"/>
  <c r="AC264" i="25"/>
  <c r="S263" i="27" s="1"/>
  <c r="AD264" i="25"/>
  <c r="T263" i="27" s="1"/>
  <c r="AE264" i="25"/>
  <c r="U263" i="27" s="1"/>
  <c r="AF264" i="25"/>
  <c r="V263" i="27" s="1"/>
  <c r="AG264" i="25"/>
  <c r="W263" i="27" s="1"/>
  <c r="AJ264" i="25"/>
  <c r="Y265" i="25"/>
  <c r="O264" i="27" s="1"/>
  <c r="Z265" i="25"/>
  <c r="P264" i="27" s="1"/>
  <c r="AA265" i="25"/>
  <c r="Q264" i="27" s="1"/>
  <c r="AB265" i="25"/>
  <c r="R264" i="27" s="1"/>
  <c r="AC265" i="25"/>
  <c r="S264" i="27" s="1"/>
  <c r="AD265" i="25"/>
  <c r="T264" i="27" s="1"/>
  <c r="AE265" i="25"/>
  <c r="U264" i="27" s="1"/>
  <c r="AF265" i="25"/>
  <c r="V264" i="27" s="1"/>
  <c r="AG265" i="25"/>
  <c r="W264" i="27" s="1"/>
  <c r="AJ265" i="25"/>
  <c r="Y266" i="25"/>
  <c r="O265" i="27" s="1"/>
  <c r="Z266" i="25"/>
  <c r="P265" i="27" s="1"/>
  <c r="AA266" i="25"/>
  <c r="Q265" i="27" s="1"/>
  <c r="AB266" i="25"/>
  <c r="R265" i="27" s="1"/>
  <c r="AC266" i="25"/>
  <c r="S265" i="27" s="1"/>
  <c r="AD266" i="25"/>
  <c r="T265" i="27" s="1"/>
  <c r="AE266" i="25"/>
  <c r="U265" i="27" s="1"/>
  <c r="AF266" i="25"/>
  <c r="V265" i="27" s="1"/>
  <c r="AG266" i="25"/>
  <c r="W265" i="27" s="1"/>
  <c r="AJ266" i="25"/>
  <c r="Y267" i="25"/>
  <c r="O266" i="27" s="1"/>
  <c r="Z267" i="25"/>
  <c r="P266" i="27" s="1"/>
  <c r="AA267" i="25"/>
  <c r="Q266" i="27" s="1"/>
  <c r="AB267" i="25"/>
  <c r="R266" i="27" s="1"/>
  <c r="AC267" i="25"/>
  <c r="S266" i="27" s="1"/>
  <c r="AD267" i="25"/>
  <c r="T266" i="27" s="1"/>
  <c r="AE267" i="25"/>
  <c r="U266" i="27" s="1"/>
  <c r="AF267" i="25"/>
  <c r="V266" i="27" s="1"/>
  <c r="AG267" i="25"/>
  <c r="W266" i="27" s="1"/>
  <c r="AJ267" i="25"/>
  <c r="Y268" i="25"/>
  <c r="O267" i="27" s="1"/>
  <c r="Z268" i="25"/>
  <c r="P267" i="27" s="1"/>
  <c r="AA268" i="25"/>
  <c r="Q267" i="27" s="1"/>
  <c r="AB268" i="25"/>
  <c r="R267" i="27" s="1"/>
  <c r="AC268" i="25"/>
  <c r="S267" i="27" s="1"/>
  <c r="AD268" i="25"/>
  <c r="T267" i="27" s="1"/>
  <c r="AE268" i="25"/>
  <c r="U267" i="27" s="1"/>
  <c r="AF268" i="25"/>
  <c r="V267" i="27" s="1"/>
  <c r="AG268" i="25"/>
  <c r="W267" i="27" s="1"/>
  <c r="AJ268" i="25"/>
  <c r="Y269" i="25"/>
  <c r="O268" i="27" s="1"/>
  <c r="Z269" i="25"/>
  <c r="P268" i="27" s="1"/>
  <c r="AA269" i="25"/>
  <c r="Q268" i="27" s="1"/>
  <c r="AB269" i="25"/>
  <c r="R268" i="27" s="1"/>
  <c r="AC269" i="25"/>
  <c r="S268" i="27" s="1"/>
  <c r="AD269" i="25"/>
  <c r="T268" i="27" s="1"/>
  <c r="AE269" i="25"/>
  <c r="U268" i="27" s="1"/>
  <c r="AF269" i="25"/>
  <c r="V268" i="27" s="1"/>
  <c r="AG269" i="25"/>
  <c r="W268" i="27" s="1"/>
  <c r="AJ269" i="25"/>
  <c r="Y270" i="25"/>
  <c r="O269" i="27" s="1"/>
  <c r="Z270" i="25"/>
  <c r="P269" i="27" s="1"/>
  <c r="AA270" i="25"/>
  <c r="Q269" i="27" s="1"/>
  <c r="AB270" i="25"/>
  <c r="R269" i="27" s="1"/>
  <c r="AC270" i="25"/>
  <c r="S269" i="27" s="1"/>
  <c r="AD270" i="25"/>
  <c r="T269" i="27" s="1"/>
  <c r="AE270" i="25"/>
  <c r="U269" i="27" s="1"/>
  <c r="AF270" i="25"/>
  <c r="V269" i="27" s="1"/>
  <c r="AG270" i="25"/>
  <c r="W269" i="27" s="1"/>
  <c r="AJ270" i="25"/>
  <c r="Y271" i="25"/>
  <c r="O270" i="27" s="1"/>
  <c r="Z271" i="25"/>
  <c r="P270" i="27" s="1"/>
  <c r="AA271" i="25"/>
  <c r="Q270" i="27" s="1"/>
  <c r="AB271" i="25"/>
  <c r="R270" i="27" s="1"/>
  <c r="AC271" i="25"/>
  <c r="S270" i="27" s="1"/>
  <c r="AD271" i="25"/>
  <c r="T270" i="27" s="1"/>
  <c r="AE271" i="25"/>
  <c r="U270" i="27" s="1"/>
  <c r="AF271" i="25"/>
  <c r="V270" i="27" s="1"/>
  <c r="AG271" i="25"/>
  <c r="W270" i="27" s="1"/>
  <c r="AJ271" i="25"/>
  <c r="Y272" i="25"/>
  <c r="O271" i="27" s="1"/>
  <c r="Z272" i="25"/>
  <c r="P271" i="27" s="1"/>
  <c r="AA272" i="25"/>
  <c r="Q271" i="27" s="1"/>
  <c r="AB272" i="25"/>
  <c r="R271" i="27" s="1"/>
  <c r="AC272" i="25"/>
  <c r="S271" i="27" s="1"/>
  <c r="AD272" i="25"/>
  <c r="T271" i="27" s="1"/>
  <c r="AE272" i="25"/>
  <c r="U271" i="27" s="1"/>
  <c r="AF272" i="25"/>
  <c r="V271" i="27" s="1"/>
  <c r="AG272" i="25"/>
  <c r="W271" i="27" s="1"/>
  <c r="AJ272" i="25"/>
  <c r="Y273" i="25"/>
  <c r="O272" i="27" s="1"/>
  <c r="Z273" i="25"/>
  <c r="P272" i="27" s="1"/>
  <c r="AA273" i="25"/>
  <c r="Q272" i="27" s="1"/>
  <c r="AB273" i="25"/>
  <c r="R272" i="27" s="1"/>
  <c r="AC273" i="25"/>
  <c r="S272" i="27" s="1"/>
  <c r="AD273" i="25"/>
  <c r="T272" i="27" s="1"/>
  <c r="AE273" i="25"/>
  <c r="U272" i="27" s="1"/>
  <c r="AF273" i="25"/>
  <c r="V272" i="27" s="1"/>
  <c r="AG273" i="25"/>
  <c r="W272" i="27" s="1"/>
  <c r="AJ273" i="25"/>
  <c r="Y274" i="25"/>
  <c r="O273" i="27" s="1"/>
  <c r="Z274" i="25"/>
  <c r="P273" i="27" s="1"/>
  <c r="AA274" i="25"/>
  <c r="Q273" i="27" s="1"/>
  <c r="AB274" i="25"/>
  <c r="R273" i="27" s="1"/>
  <c r="AC274" i="25"/>
  <c r="S273" i="27" s="1"/>
  <c r="AD274" i="25"/>
  <c r="T273" i="27" s="1"/>
  <c r="AE274" i="25"/>
  <c r="U273" i="27" s="1"/>
  <c r="AF274" i="25"/>
  <c r="V273" i="27" s="1"/>
  <c r="AG274" i="25"/>
  <c r="W273" i="27" s="1"/>
  <c r="AJ274" i="25"/>
  <c r="Y275" i="25"/>
  <c r="O274" i="27" s="1"/>
  <c r="Z275" i="25"/>
  <c r="P274" i="27" s="1"/>
  <c r="AA275" i="25"/>
  <c r="Q274" i="27" s="1"/>
  <c r="AB275" i="25"/>
  <c r="R274" i="27" s="1"/>
  <c r="AC275" i="25"/>
  <c r="S274" i="27" s="1"/>
  <c r="AD275" i="25"/>
  <c r="T274" i="27" s="1"/>
  <c r="AE275" i="25"/>
  <c r="U274" i="27" s="1"/>
  <c r="AF275" i="25"/>
  <c r="V274" i="27" s="1"/>
  <c r="AG275" i="25"/>
  <c r="W274" i="27" s="1"/>
  <c r="AJ275" i="25"/>
  <c r="Y276" i="25"/>
  <c r="O275" i="27" s="1"/>
  <c r="Z276" i="25"/>
  <c r="P275" i="27" s="1"/>
  <c r="AA276" i="25"/>
  <c r="Q275" i="27" s="1"/>
  <c r="AB276" i="25"/>
  <c r="R275" i="27" s="1"/>
  <c r="AC276" i="25"/>
  <c r="S275" i="27" s="1"/>
  <c r="AD276" i="25"/>
  <c r="T275" i="27" s="1"/>
  <c r="AE276" i="25"/>
  <c r="U275" i="27" s="1"/>
  <c r="AF276" i="25"/>
  <c r="V275" i="27" s="1"/>
  <c r="AG276" i="25"/>
  <c r="W275" i="27" s="1"/>
  <c r="AJ276" i="25"/>
  <c r="Y277" i="25"/>
  <c r="O276" i="27" s="1"/>
  <c r="Z277" i="25"/>
  <c r="P276" i="27" s="1"/>
  <c r="AA277" i="25"/>
  <c r="Q276" i="27" s="1"/>
  <c r="AB277" i="25"/>
  <c r="R276" i="27" s="1"/>
  <c r="AC277" i="25"/>
  <c r="S276" i="27" s="1"/>
  <c r="AD277" i="25"/>
  <c r="T276" i="27" s="1"/>
  <c r="AE277" i="25"/>
  <c r="U276" i="27" s="1"/>
  <c r="AF277" i="25"/>
  <c r="V276" i="27" s="1"/>
  <c r="AG277" i="25"/>
  <c r="W276" i="27" s="1"/>
  <c r="AJ277" i="25"/>
  <c r="Y278" i="25"/>
  <c r="O277" i="27" s="1"/>
  <c r="Z278" i="25"/>
  <c r="P277" i="27" s="1"/>
  <c r="AA278" i="25"/>
  <c r="Q277" i="27" s="1"/>
  <c r="AB278" i="25"/>
  <c r="R277" i="27" s="1"/>
  <c r="AC278" i="25"/>
  <c r="S277" i="27" s="1"/>
  <c r="AD278" i="25"/>
  <c r="T277" i="27" s="1"/>
  <c r="AE278" i="25"/>
  <c r="U277" i="27" s="1"/>
  <c r="AF278" i="25"/>
  <c r="V277" i="27" s="1"/>
  <c r="AG278" i="25"/>
  <c r="W277" i="27" s="1"/>
  <c r="AJ278" i="25"/>
  <c r="Y279" i="25"/>
  <c r="O278" i="27" s="1"/>
  <c r="Z279" i="25"/>
  <c r="P278" i="27" s="1"/>
  <c r="AA279" i="25"/>
  <c r="Q278" i="27" s="1"/>
  <c r="AB279" i="25"/>
  <c r="R278" i="27" s="1"/>
  <c r="AC279" i="25"/>
  <c r="S278" i="27" s="1"/>
  <c r="AD279" i="25"/>
  <c r="T278" i="27" s="1"/>
  <c r="AE279" i="25"/>
  <c r="U278" i="27" s="1"/>
  <c r="AF279" i="25"/>
  <c r="V278" i="27" s="1"/>
  <c r="AG279" i="25"/>
  <c r="W278" i="27" s="1"/>
  <c r="AJ279" i="25"/>
  <c r="Y280" i="25"/>
  <c r="O279" i="27" s="1"/>
  <c r="Z280" i="25"/>
  <c r="P279" i="27" s="1"/>
  <c r="AA280" i="25"/>
  <c r="Q279" i="27" s="1"/>
  <c r="AB280" i="25"/>
  <c r="R279" i="27" s="1"/>
  <c r="AC280" i="25"/>
  <c r="S279" i="27" s="1"/>
  <c r="AD280" i="25"/>
  <c r="T279" i="27" s="1"/>
  <c r="AE280" i="25"/>
  <c r="U279" i="27" s="1"/>
  <c r="AF280" i="25"/>
  <c r="V279" i="27" s="1"/>
  <c r="AG280" i="25"/>
  <c r="W279" i="27" s="1"/>
  <c r="AJ280" i="25"/>
  <c r="Y281" i="25"/>
  <c r="O280" i="27" s="1"/>
  <c r="Z281" i="25"/>
  <c r="P280" i="27" s="1"/>
  <c r="AA281" i="25"/>
  <c r="Q280" i="27" s="1"/>
  <c r="AB281" i="25"/>
  <c r="R280" i="27" s="1"/>
  <c r="AC281" i="25"/>
  <c r="S280" i="27" s="1"/>
  <c r="AD281" i="25"/>
  <c r="T280" i="27" s="1"/>
  <c r="AE281" i="25"/>
  <c r="U280" i="27" s="1"/>
  <c r="AF281" i="25"/>
  <c r="V280" i="27" s="1"/>
  <c r="AG281" i="25"/>
  <c r="W280" i="27" s="1"/>
  <c r="AJ281" i="25"/>
  <c r="Y282" i="25"/>
  <c r="O281" i="27" s="1"/>
  <c r="Z282" i="25"/>
  <c r="P281" i="27" s="1"/>
  <c r="AA282" i="25"/>
  <c r="Q281" i="27" s="1"/>
  <c r="AB282" i="25"/>
  <c r="R281" i="27" s="1"/>
  <c r="AC282" i="25"/>
  <c r="S281" i="27" s="1"/>
  <c r="AD282" i="25"/>
  <c r="T281" i="27" s="1"/>
  <c r="AE282" i="25"/>
  <c r="U281" i="27" s="1"/>
  <c r="AF282" i="25"/>
  <c r="V281" i="27" s="1"/>
  <c r="AG282" i="25"/>
  <c r="W281" i="27" s="1"/>
  <c r="AJ282" i="25"/>
  <c r="Y283" i="25"/>
  <c r="O282" i="27" s="1"/>
  <c r="Z283" i="25"/>
  <c r="P282" i="27" s="1"/>
  <c r="AA283" i="25"/>
  <c r="Q282" i="27" s="1"/>
  <c r="AB283" i="25"/>
  <c r="R282" i="27" s="1"/>
  <c r="AC283" i="25"/>
  <c r="S282" i="27" s="1"/>
  <c r="AD283" i="25"/>
  <c r="T282" i="27" s="1"/>
  <c r="AE283" i="25"/>
  <c r="U282" i="27" s="1"/>
  <c r="AF283" i="25"/>
  <c r="V282" i="27" s="1"/>
  <c r="AG283" i="25"/>
  <c r="W282" i="27" s="1"/>
  <c r="AJ283" i="25"/>
  <c r="Y284" i="25"/>
  <c r="O283" i="27" s="1"/>
  <c r="Z284" i="25"/>
  <c r="P283" i="27" s="1"/>
  <c r="AA284" i="25"/>
  <c r="Q283" i="27" s="1"/>
  <c r="AB284" i="25"/>
  <c r="R283" i="27" s="1"/>
  <c r="AC284" i="25"/>
  <c r="S283" i="27" s="1"/>
  <c r="AD284" i="25"/>
  <c r="T283" i="27" s="1"/>
  <c r="AE284" i="25"/>
  <c r="U283" i="27" s="1"/>
  <c r="AF284" i="25"/>
  <c r="V283" i="27" s="1"/>
  <c r="AG284" i="25"/>
  <c r="W283" i="27" s="1"/>
  <c r="AJ284" i="25"/>
  <c r="Y285" i="25"/>
  <c r="O284" i="27" s="1"/>
  <c r="Z285" i="25"/>
  <c r="P284" i="27" s="1"/>
  <c r="AA285" i="25"/>
  <c r="Q284" i="27" s="1"/>
  <c r="AB285" i="25"/>
  <c r="R284" i="27" s="1"/>
  <c r="AC285" i="25"/>
  <c r="S284" i="27" s="1"/>
  <c r="AD285" i="25"/>
  <c r="T284" i="27" s="1"/>
  <c r="AE285" i="25"/>
  <c r="U284" i="27" s="1"/>
  <c r="AF285" i="25"/>
  <c r="V284" i="27" s="1"/>
  <c r="AG285" i="25"/>
  <c r="W284" i="27" s="1"/>
  <c r="AJ285" i="25"/>
  <c r="Y286" i="25"/>
  <c r="O285" i="27" s="1"/>
  <c r="Z286" i="25"/>
  <c r="P285" i="27" s="1"/>
  <c r="AA286" i="25"/>
  <c r="Q285" i="27" s="1"/>
  <c r="AB286" i="25"/>
  <c r="R285" i="27" s="1"/>
  <c r="AC286" i="25"/>
  <c r="S285" i="27" s="1"/>
  <c r="AD286" i="25"/>
  <c r="T285" i="27" s="1"/>
  <c r="AE286" i="25"/>
  <c r="U285" i="27" s="1"/>
  <c r="AF286" i="25"/>
  <c r="V285" i="27" s="1"/>
  <c r="AG286" i="25"/>
  <c r="W285" i="27" s="1"/>
  <c r="AJ286" i="25"/>
  <c r="Y287" i="25"/>
  <c r="O286" i="27" s="1"/>
  <c r="Z287" i="25"/>
  <c r="P286" i="27" s="1"/>
  <c r="AA287" i="25"/>
  <c r="Q286" i="27" s="1"/>
  <c r="AB287" i="25"/>
  <c r="R286" i="27" s="1"/>
  <c r="AC287" i="25"/>
  <c r="S286" i="27" s="1"/>
  <c r="AD287" i="25"/>
  <c r="T286" i="27" s="1"/>
  <c r="AE287" i="25"/>
  <c r="U286" i="27" s="1"/>
  <c r="AF287" i="25"/>
  <c r="V286" i="27" s="1"/>
  <c r="AG287" i="25"/>
  <c r="W286" i="27" s="1"/>
  <c r="AJ287" i="25"/>
  <c r="Y288" i="25"/>
  <c r="O287" i="27" s="1"/>
  <c r="Z288" i="25"/>
  <c r="P287" i="27" s="1"/>
  <c r="AA288" i="25"/>
  <c r="Q287" i="27" s="1"/>
  <c r="AB288" i="25"/>
  <c r="R287" i="27" s="1"/>
  <c r="AC288" i="25"/>
  <c r="S287" i="27" s="1"/>
  <c r="AD288" i="25"/>
  <c r="T287" i="27" s="1"/>
  <c r="AE288" i="25"/>
  <c r="U287" i="27" s="1"/>
  <c r="AF288" i="25"/>
  <c r="V287" i="27" s="1"/>
  <c r="AG288" i="25"/>
  <c r="W287" i="27" s="1"/>
  <c r="AJ288" i="25"/>
  <c r="Y289" i="25"/>
  <c r="O288" i="27" s="1"/>
  <c r="Z289" i="25"/>
  <c r="P288" i="27" s="1"/>
  <c r="AA289" i="25"/>
  <c r="Q288" i="27" s="1"/>
  <c r="AB289" i="25"/>
  <c r="R288" i="27" s="1"/>
  <c r="AC289" i="25"/>
  <c r="S288" i="27" s="1"/>
  <c r="AD289" i="25"/>
  <c r="T288" i="27" s="1"/>
  <c r="AE289" i="25"/>
  <c r="U288" i="27" s="1"/>
  <c r="AF289" i="25"/>
  <c r="V288" i="27" s="1"/>
  <c r="AG289" i="25"/>
  <c r="W288" i="27" s="1"/>
  <c r="AJ289" i="25"/>
  <c r="Y290" i="25"/>
  <c r="O289" i="27" s="1"/>
  <c r="Z290" i="25"/>
  <c r="P289" i="27" s="1"/>
  <c r="AA290" i="25"/>
  <c r="Q289" i="27" s="1"/>
  <c r="AB290" i="25"/>
  <c r="R289" i="27" s="1"/>
  <c r="AC290" i="25"/>
  <c r="S289" i="27" s="1"/>
  <c r="AD290" i="25"/>
  <c r="T289" i="27" s="1"/>
  <c r="AE290" i="25"/>
  <c r="U289" i="27" s="1"/>
  <c r="AF290" i="25"/>
  <c r="V289" i="27" s="1"/>
  <c r="AG290" i="25"/>
  <c r="W289" i="27" s="1"/>
  <c r="AJ290" i="25"/>
  <c r="Y291" i="25"/>
  <c r="O290" i="27" s="1"/>
  <c r="Z291" i="25"/>
  <c r="P290" i="27" s="1"/>
  <c r="AA291" i="25"/>
  <c r="Q290" i="27" s="1"/>
  <c r="AB291" i="25"/>
  <c r="R290" i="27" s="1"/>
  <c r="AC291" i="25"/>
  <c r="S290" i="27" s="1"/>
  <c r="AD291" i="25"/>
  <c r="T290" i="27" s="1"/>
  <c r="AE291" i="25"/>
  <c r="U290" i="27" s="1"/>
  <c r="AF291" i="25"/>
  <c r="V290" i="27" s="1"/>
  <c r="AG291" i="25"/>
  <c r="W290" i="27" s="1"/>
  <c r="AJ291" i="25"/>
  <c r="Y292" i="25"/>
  <c r="O291" i="27" s="1"/>
  <c r="Z292" i="25"/>
  <c r="P291" i="27" s="1"/>
  <c r="AA292" i="25"/>
  <c r="Q291" i="27" s="1"/>
  <c r="AB292" i="25"/>
  <c r="R291" i="27" s="1"/>
  <c r="AC292" i="25"/>
  <c r="S291" i="27" s="1"/>
  <c r="AD292" i="25"/>
  <c r="T291" i="27" s="1"/>
  <c r="AE292" i="25"/>
  <c r="U291" i="27" s="1"/>
  <c r="AF292" i="25"/>
  <c r="V291" i="27" s="1"/>
  <c r="AG292" i="25"/>
  <c r="W291" i="27" s="1"/>
  <c r="AJ292" i="25"/>
  <c r="Y293" i="25"/>
  <c r="O292" i="27" s="1"/>
  <c r="Z293" i="25"/>
  <c r="P292" i="27" s="1"/>
  <c r="AA293" i="25"/>
  <c r="Q292" i="27" s="1"/>
  <c r="AB293" i="25"/>
  <c r="R292" i="27" s="1"/>
  <c r="AC293" i="25"/>
  <c r="S292" i="27" s="1"/>
  <c r="AD293" i="25"/>
  <c r="T292" i="27" s="1"/>
  <c r="AE293" i="25"/>
  <c r="U292" i="27" s="1"/>
  <c r="AF293" i="25"/>
  <c r="V292" i="27" s="1"/>
  <c r="AG293" i="25"/>
  <c r="W292" i="27" s="1"/>
  <c r="AJ293" i="25"/>
  <c r="Y294" i="25"/>
  <c r="O293" i="27" s="1"/>
  <c r="Z294" i="25"/>
  <c r="P293" i="27" s="1"/>
  <c r="AA294" i="25"/>
  <c r="Q293" i="27" s="1"/>
  <c r="AB294" i="25"/>
  <c r="R293" i="27" s="1"/>
  <c r="AC294" i="25"/>
  <c r="S293" i="27" s="1"/>
  <c r="AD294" i="25"/>
  <c r="T293" i="27" s="1"/>
  <c r="AE294" i="25"/>
  <c r="U293" i="27" s="1"/>
  <c r="AF294" i="25"/>
  <c r="V293" i="27" s="1"/>
  <c r="AG294" i="25"/>
  <c r="W293" i="27" s="1"/>
  <c r="AJ294" i="25"/>
  <c r="Y295" i="25"/>
  <c r="O294" i="27" s="1"/>
  <c r="Z295" i="25"/>
  <c r="P294" i="27" s="1"/>
  <c r="AA295" i="25"/>
  <c r="Q294" i="27" s="1"/>
  <c r="AB295" i="25"/>
  <c r="R294" i="27" s="1"/>
  <c r="AC295" i="25"/>
  <c r="S294" i="27" s="1"/>
  <c r="AD295" i="25"/>
  <c r="T294" i="27" s="1"/>
  <c r="AE295" i="25"/>
  <c r="U294" i="27" s="1"/>
  <c r="AF295" i="25"/>
  <c r="V294" i="27" s="1"/>
  <c r="AG295" i="25"/>
  <c r="W294" i="27" s="1"/>
  <c r="AJ295" i="25"/>
  <c r="Y296" i="25"/>
  <c r="O295" i="27" s="1"/>
  <c r="Z296" i="25"/>
  <c r="P295" i="27" s="1"/>
  <c r="AA296" i="25"/>
  <c r="Q295" i="27" s="1"/>
  <c r="AB296" i="25"/>
  <c r="R295" i="27" s="1"/>
  <c r="AC296" i="25"/>
  <c r="S295" i="27" s="1"/>
  <c r="AD296" i="25"/>
  <c r="T295" i="27" s="1"/>
  <c r="AE296" i="25"/>
  <c r="U295" i="27" s="1"/>
  <c r="AF296" i="25"/>
  <c r="V295" i="27" s="1"/>
  <c r="AG296" i="25"/>
  <c r="W295" i="27" s="1"/>
  <c r="AJ296" i="25"/>
  <c r="Y297" i="25"/>
  <c r="O296" i="27" s="1"/>
  <c r="Z297" i="25"/>
  <c r="P296" i="27" s="1"/>
  <c r="AA297" i="25"/>
  <c r="Q296" i="27" s="1"/>
  <c r="AB297" i="25"/>
  <c r="R296" i="27" s="1"/>
  <c r="AC297" i="25"/>
  <c r="S296" i="27" s="1"/>
  <c r="AD297" i="25"/>
  <c r="T296" i="27" s="1"/>
  <c r="AE297" i="25"/>
  <c r="U296" i="27" s="1"/>
  <c r="AF297" i="25"/>
  <c r="V296" i="27" s="1"/>
  <c r="AG297" i="25"/>
  <c r="W296" i="27" s="1"/>
  <c r="AJ297" i="25"/>
  <c r="Y298" i="25"/>
  <c r="O297" i="27" s="1"/>
  <c r="Z298" i="25"/>
  <c r="P297" i="27" s="1"/>
  <c r="AA298" i="25"/>
  <c r="Q297" i="27" s="1"/>
  <c r="AB298" i="25"/>
  <c r="R297" i="27" s="1"/>
  <c r="AC298" i="25"/>
  <c r="S297" i="27" s="1"/>
  <c r="AD298" i="25"/>
  <c r="T297" i="27" s="1"/>
  <c r="AE298" i="25"/>
  <c r="U297" i="27" s="1"/>
  <c r="AF298" i="25"/>
  <c r="V297" i="27" s="1"/>
  <c r="AG298" i="25"/>
  <c r="W297" i="27" s="1"/>
  <c r="AJ298" i="25"/>
  <c r="Y299" i="25"/>
  <c r="O298" i="27" s="1"/>
  <c r="Z299" i="25"/>
  <c r="P298" i="27" s="1"/>
  <c r="AA299" i="25"/>
  <c r="Q298" i="27" s="1"/>
  <c r="AB299" i="25"/>
  <c r="R298" i="27" s="1"/>
  <c r="AC299" i="25"/>
  <c r="S298" i="27" s="1"/>
  <c r="AD299" i="25"/>
  <c r="T298" i="27" s="1"/>
  <c r="AE299" i="25"/>
  <c r="U298" i="27" s="1"/>
  <c r="AF299" i="25"/>
  <c r="V298" i="27" s="1"/>
  <c r="AG299" i="25"/>
  <c r="W298" i="27" s="1"/>
  <c r="AJ299" i="25"/>
  <c r="Y300" i="25"/>
  <c r="O299" i="27" s="1"/>
  <c r="Z300" i="25"/>
  <c r="P299" i="27" s="1"/>
  <c r="AA300" i="25"/>
  <c r="Q299" i="27" s="1"/>
  <c r="AB300" i="25"/>
  <c r="R299" i="27" s="1"/>
  <c r="AC300" i="25"/>
  <c r="S299" i="27" s="1"/>
  <c r="AD300" i="25"/>
  <c r="T299" i="27" s="1"/>
  <c r="AE300" i="25"/>
  <c r="U299" i="27" s="1"/>
  <c r="AF300" i="25"/>
  <c r="V299" i="27" s="1"/>
  <c r="AG300" i="25"/>
  <c r="W299" i="27" s="1"/>
  <c r="AJ300" i="25"/>
  <c r="Y301" i="25"/>
  <c r="O300" i="27" s="1"/>
  <c r="Z301" i="25"/>
  <c r="P300" i="27" s="1"/>
  <c r="AA301" i="25"/>
  <c r="Q300" i="27" s="1"/>
  <c r="AB301" i="25"/>
  <c r="R300" i="27" s="1"/>
  <c r="AC301" i="25"/>
  <c r="S300" i="27" s="1"/>
  <c r="AD301" i="25"/>
  <c r="T300" i="27" s="1"/>
  <c r="AE301" i="25"/>
  <c r="U300" i="27" s="1"/>
  <c r="AF301" i="25"/>
  <c r="V300" i="27" s="1"/>
  <c r="AG301" i="25"/>
  <c r="W300" i="27" s="1"/>
  <c r="AJ301" i="25"/>
  <c r="Y302" i="25"/>
  <c r="O301" i="27" s="1"/>
  <c r="Z302" i="25"/>
  <c r="P301" i="27" s="1"/>
  <c r="AA302" i="25"/>
  <c r="Q301" i="27" s="1"/>
  <c r="AB302" i="25"/>
  <c r="R301" i="27" s="1"/>
  <c r="AC302" i="25"/>
  <c r="S301" i="27" s="1"/>
  <c r="AD302" i="25"/>
  <c r="T301" i="27" s="1"/>
  <c r="AE302" i="25"/>
  <c r="U301" i="27" s="1"/>
  <c r="AF302" i="25"/>
  <c r="V301" i="27" s="1"/>
  <c r="AG302" i="25"/>
  <c r="W301" i="27" s="1"/>
  <c r="AJ302" i="25"/>
  <c r="Y303" i="25"/>
  <c r="O302" i="27" s="1"/>
  <c r="Z303" i="25"/>
  <c r="P302" i="27" s="1"/>
  <c r="AA303" i="25"/>
  <c r="Q302" i="27" s="1"/>
  <c r="AB303" i="25"/>
  <c r="R302" i="27" s="1"/>
  <c r="AC303" i="25"/>
  <c r="S302" i="27" s="1"/>
  <c r="AD303" i="25"/>
  <c r="T302" i="27" s="1"/>
  <c r="AE303" i="25"/>
  <c r="U302" i="27" s="1"/>
  <c r="AF303" i="25"/>
  <c r="V302" i="27" s="1"/>
  <c r="AG303" i="25"/>
  <c r="W302" i="27" s="1"/>
  <c r="AJ303" i="25"/>
  <c r="Y304" i="25"/>
  <c r="O303" i="27" s="1"/>
  <c r="Z304" i="25"/>
  <c r="P303" i="27" s="1"/>
  <c r="AA304" i="25"/>
  <c r="Q303" i="27" s="1"/>
  <c r="AB304" i="25"/>
  <c r="R303" i="27" s="1"/>
  <c r="AC304" i="25"/>
  <c r="S303" i="27" s="1"/>
  <c r="AD304" i="25"/>
  <c r="T303" i="27" s="1"/>
  <c r="AE304" i="25"/>
  <c r="U303" i="27" s="1"/>
  <c r="AF304" i="25"/>
  <c r="V303" i="27" s="1"/>
  <c r="AG304" i="25"/>
  <c r="W303" i="27" s="1"/>
  <c r="AJ304" i="25"/>
  <c r="Y305" i="25"/>
  <c r="O304" i="27" s="1"/>
  <c r="Z305" i="25"/>
  <c r="P304" i="27" s="1"/>
  <c r="AA305" i="25"/>
  <c r="Q304" i="27" s="1"/>
  <c r="AB305" i="25"/>
  <c r="R304" i="27" s="1"/>
  <c r="AC305" i="25"/>
  <c r="S304" i="27" s="1"/>
  <c r="AD305" i="25"/>
  <c r="T304" i="27" s="1"/>
  <c r="AE305" i="25"/>
  <c r="U304" i="27" s="1"/>
  <c r="AF305" i="25"/>
  <c r="V304" i="27" s="1"/>
  <c r="AG305" i="25"/>
  <c r="W304" i="27" s="1"/>
  <c r="AJ305" i="25"/>
  <c r="Y306" i="25"/>
  <c r="O305" i="27" s="1"/>
  <c r="Z306" i="25"/>
  <c r="P305" i="27" s="1"/>
  <c r="AA306" i="25"/>
  <c r="Q305" i="27" s="1"/>
  <c r="AB306" i="25"/>
  <c r="R305" i="27" s="1"/>
  <c r="AC306" i="25"/>
  <c r="S305" i="27" s="1"/>
  <c r="AD306" i="25"/>
  <c r="T305" i="27" s="1"/>
  <c r="AE306" i="25"/>
  <c r="U305" i="27" s="1"/>
  <c r="AF306" i="25"/>
  <c r="V305" i="27" s="1"/>
  <c r="AG306" i="25"/>
  <c r="W305" i="27" s="1"/>
  <c r="AJ306" i="25"/>
  <c r="Y307" i="25"/>
  <c r="O306" i="27" s="1"/>
  <c r="Z307" i="25"/>
  <c r="P306" i="27" s="1"/>
  <c r="AA307" i="25"/>
  <c r="Q306" i="27" s="1"/>
  <c r="AB307" i="25"/>
  <c r="R306" i="27" s="1"/>
  <c r="AC307" i="25"/>
  <c r="S306" i="27" s="1"/>
  <c r="AD307" i="25"/>
  <c r="T306" i="27" s="1"/>
  <c r="AE307" i="25"/>
  <c r="U306" i="27" s="1"/>
  <c r="AF307" i="25"/>
  <c r="V306" i="27" s="1"/>
  <c r="AG307" i="25"/>
  <c r="W306" i="27" s="1"/>
  <c r="AJ307" i="25"/>
  <c r="Y308" i="25"/>
  <c r="O307" i="27" s="1"/>
  <c r="Z308" i="25"/>
  <c r="P307" i="27" s="1"/>
  <c r="AA308" i="25"/>
  <c r="Q307" i="27" s="1"/>
  <c r="AB308" i="25"/>
  <c r="R307" i="27" s="1"/>
  <c r="AC308" i="25"/>
  <c r="S307" i="27" s="1"/>
  <c r="AD308" i="25"/>
  <c r="T307" i="27" s="1"/>
  <c r="AE308" i="25"/>
  <c r="U307" i="27" s="1"/>
  <c r="AF308" i="25"/>
  <c r="V307" i="27" s="1"/>
  <c r="AG308" i="25"/>
  <c r="W307" i="27" s="1"/>
  <c r="AJ308" i="25"/>
  <c r="Y309" i="25"/>
  <c r="O308" i="27" s="1"/>
  <c r="Z309" i="25"/>
  <c r="P308" i="27" s="1"/>
  <c r="AA309" i="25"/>
  <c r="Q308" i="27" s="1"/>
  <c r="AB309" i="25"/>
  <c r="R308" i="27" s="1"/>
  <c r="AC309" i="25"/>
  <c r="S308" i="27" s="1"/>
  <c r="AD309" i="25"/>
  <c r="T308" i="27" s="1"/>
  <c r="AE309" i="25"/>
  <c r="U308" i="27" s="1"/>
  <c r="AF309" i="25"/>
  <c r="V308" i="27" s="1"/>
  <c r="AG309" i="25"/>
  <c r="W308" i="27" s="1"/>
  <c r="AJ309" i="25"/>
  <c r="Y310" i="25"/>
  <c r="O309" i="27" s="1"/>
  <c r="Z310" i="25"/>
  <c r="P309" i="27" s="1"/>
  <c r="AA310" i="25"/>
  <c r="Q309" i="27" s="1"/>
  <c r="AB310" i="25"/>
  <c r="R309" i="27" s="1"/>
  <c r="AC310" i="25"/>
  <c r="S309" i="27" s="1"/>
  <c r="AD310" i="25"/>
  <c r="T309" i="27" s="1"/>
  <c r="AE310" i="25"/>
  <c r="U309" i="27" s="1"/>
  <c r="AF310" i="25"/>
  <c r="V309" i="27" s="1"/>
  <c r="AG310" i="25"/>
  <c r="W309" i="27" s="1"/>
  <c r="AJ310" i="25"/>
  <c r="Y311" i="25"/>
  <c r="O310" i="27" s="1"/>
  <c r="Z311" i="25"/>
  <c r="P310" i="27" s="1"/>
  <c r="AA311" i="25"/>
  <c r="Q310" i="27" s="1"/>
  <c r="AB311" i="25"/>
  <c r="R310" i="27" s="1"/>
  <c r="AC311" i="25"/>
  <c r="S310" i="27" s="1"/>
  <c r="AD311" i="25"/>
  <c r="T310" i="27" s="1"/>
  <c r="AE311" i="25"/>
  <c r="U310" i="27" s="1"/>
  <c r="AF311" i="25"/>
  <c r="V310" i="27" s="1"/>
  <c r="AG311" i="25"/>
  <c r="W310" i="27" s="1"/>
  <c r="AJ311" i="25"/>
  <c r="Y312" i="25"/>
  <c r="O311" i="27" s="1"/>
  <c r="Z312" i="25"/>
  <c r="P311" i="27" s="1"/>
  <c r="AA312" i="25"/>
  <c r="Q311" i="27" s="1"/>
  <c r="AB312" i="25"/>
  <c r="R311" i="27" s="1"/>
  <c r="AC312" i="25"/>
  <c r="S311" i="27" s="1"/>
  <c r="AD312" i="25"/>
  <c r="T311" i="27" s="1"/>
  <c r="AE312" i="25"/>
  <c r="U311" i="27" s="1"/>
  <c r="AF312" i="25"/>
  <c r="V311" i="27" s="1"/>
  <c r="AG312" i="25"/>
  <c r="W311" i="27" s="1"/>
  <c r="AJ312" i="25"/>
  <c r="Y313" i="25"/>
  <c r="O312" i="27" s="1"/>
  <c r="Z313" i="25"/>
  <c r="P312" i="27" s="1"/>
  <c r="AA313" i="25"/>
  <c r="Q312" i="27" s="1"/>
  <c r="AB313" i="25"/>
  <c r="R312" i="27" s="1"/>
  <c r="AC313" i="25"/>
  <c r="S312" i="27" s="1"/>
  <c r="AD313" i="25"/>
  <c r="T312" i="27" s="1"/>
  <c r="AE313" i="25"/>
  <c r="U312" i="27" s="1"/>
  <c r="AF313" i="25"/>
  <c r="V312" i="27" s="1"/>
  <c r="AG313" i="25"/>
  <c r="W312" i="27" s="1"/>
  <c r="AJ313" i="25"/>
  <c r="Y314" i="25"/>
  <c r="O313" i="27" s="1"/>
  <c r="Z314" i="25"/>
  <c r="P313" i="27" s="1"/>
  <c r="AA314" i="25"/>
  <c r="Q313" i="27" s="1"/>
  <c r="AB314" i="25"/>
  <c r="R313" i="27" s="1"/>
  <c r="AC314" i="25"/>
  <c r="S313" i="27" s="1"/>
  <c r="AD314" i="25"/>
  <c r="T313" i="27" s="1"/>
  <c r="AE314" i="25"/>
  <c r="U313" i="27" s="1"/>
  <c r="AF314" i="25"/>
  <c r="V313" i="27" s="1"/>
  <c r="AG314" i="25"/>
  <c r="W313" i="27" s="1"/>
  <c r="AJ314" i="25"/>
  <c r="Y315" i="25"/>
  <c r="O314" i="27" s="1"/>
  <c r="Z315" i="25"/>
  <c r="P314" i="27" s="1"/>
  <c r="AA315" i="25"/>
  <c r="Q314" i="27" s="1"/>
  <c r="AB315" i="25"/>
  <c r="R314" i="27" s="1"/>
  <c r="AC315" i="25"/>
  <c r="S314" i="27" s="1"/>
  <c r="AD315" i="25"/>
  <c r="T314" i="27" s="1"/>
  <c r="AE315" i="25"/>
  <c r="U314" i="27" s="1"/>
  <c r="AF315" i="25"/>
  <c r="V314" i="27" s="1"/>
  <c r="AG315" i="25"/>
  <c r="W314" i="27" s="1"/>
  <c r="AJ315" i="25"/>
  <c r="Y316" i="25"/>
  <c r="O315" i="27" s="1"/>
  <c r="Z316" i="25"/>
  <c r="P315" i="27" s="1"/>
  <c r="AA316" i="25"/>
  <c r="Q315" i="27" s="1"/>
  <c r="AB316" i="25"/>
  <c r="R315" i="27" s="1"/>
  <c r="AC316" i="25"/>
  <c r="S315" i="27" s="1"/>
  <c r="AD316" i="25"/>
  <c r="T315" i="27" s="1"/>
  <c r="AE316" i="25"/>
  <c r="U315" i="27" s="1"/>
  <c r="AF316" i="25"/>
  <c r="V315" i="27" s="1"/>
  <c r="AG316" i="25"/>
  <c r="W315" i="27" s="1"/>
  <c r="AJ316" i="25"/>
  <c r="Y317" i="25"/>
  <c r="O316" i="27" s="1"/>
  <c r="Z317" i="25"/>
  <c r="P316" i="27" s="1"/>
  <c r="AA317" i="25"/>
  <c r="Q316" i="27" s="1"/>
  <c r="AB317" i="25"/>
  <c r="R316" i="27" s="1"/>
  <c r="AC317" i="25"/>
  <c r="S316" i="27" s="1"/>
  <c r="AD317" i="25"/>
  <c r="T316" i="27" s="1"/>
  <c r="AE317" i="25"/>
  <c r="U316" i="27" s="1"/>
  <c r="AF317" i="25"/>
  <c r="V316" i="27" s="1"/>
  <c r="AG317" i="25"/>
  <c r="W316" i="27" s="1"/>
  <c r="AJ317" i="25"/>
  <c r="Y318" i="25"/>
  <c r="O317" i="27" s="1"/>
  <c r="Z318" i="25"/>
  <c r="P317" i="27" s="1"/>
  <c r="AA318" i="25"/>
  <c r="Q317" i="27" s="1"/>
  <c r="AB318" i="25"/>
  <c r="R317" i="27" s="1"/>
  <c r="AC318" i="25"/>
  <c r="S317" i="27" s="1"/>
  <c r="AD318" i="25"/>
  <c r="T317" i="27" s="1"/>
  <c r="AE318" i="25"/>
  <c r="U317" i="27" s="1"/>
  <c r="AF318" i="25"/>
  <c r="V317" i="27" s="1"/>
  <c r="AG318" i="25"/>
  <c r="W317" i="27" s="1"/>
  <c r="AJ318" i="25"/>
  <c r="Y319" i="25"/>
  <c r="O318" i="27" s="1"/>
  <c r="Z319" i="25"/>
  <c r="P318" i="27" s="1"/>
  <c r="AA319" i="25"/>
  <c r="Q318" i="27" s="1"/>
  <c r="AB319" i="25"/>
  <c r="R318" i="27" s="1"/>
  <c r="AC319" i="25"/>
  <c r="S318" i="27" s="1"/>
  <c r="AD319" i="25"/>
  <c r="T318" i="27" s="1"/>
  <c r="AE319" i="25"/>
  <c r="U318" i="27" s="1"/>
  <c r="AF319" i="25"/>
  <c r="V318" i="27" s="1"/>
  <c r="AG319" i="25"/>
  <c r="W318" i="27" s="1"/>
  <c r="AJ319" i="25"/>
  <c r="Y320" i="25"/>
  <c r="O319" i="27" s="1"/>
  <c r="Z320" i="25"/>
  <c r="P319" i="27" s="1"/>
  <c r="AA320" i="25"/>
  <c r="Q319" i="27" s="1"/>
  <c r="AB320" i="25"/>
  <c r="R319" i="27" s="1"/>
  <c r="AC320" i="25"/>
  <c r="S319" i="27" s="1"/>
  <c r="AD320" i="25"/>
  <c r="T319" i="27" s="1"/>
  <c r="AE320" i="25"/>
  <c r="U319" i="27" s="1"/>
  <c r="AF320" i="25"/>
  <c r="V319" i="27" s="1"/>
  <c r="AG320" i="25"/>
  <c r="W319" i="27" s="1"/>
  <c r="AJ320" i="25"/>
  <c r="Y321" i="25"/>
  <c r="O320" i="27" s="1"/>
  <c r="Z321" i="25"/>
  <c r="P320" i="27" s="1"/>
  <c r="AA321" i="25"/>
  <c r="Q320" i="27" s="1"/>
  <c r="AB321" i="25"/>
  <c r="R320" i="27" s="1"/>
  <c r="AC321" i="25"/>
  <c r="S320" i="27" s="1"/>
  <c r="AD321" i="25"/>
  <c r="T320" i="27" s="1"/>
  <c r="AE321" i="25"/>
  <c r="U320" i="27" s="1"/>
  <c r="AF321" i="25"/>
  <c r="V320" i="27" s="1"/>
  <c r="AG321" i="25"/>
  <c r="W320" i="27" s="1"/>
  <c r="AJ321" i="25"/>
  <c r="Y322" i="25"/>
  <c r="O321" i="27" s="1"/>
  <c r="Z322" i="25"/>
  <c r="P321" i="27" s="1"/>
  <c r="AA322" i="25"/>
  <c r="Q321" i="27" s="1"/>
  <c r="AB322" i="25"/>
  <c r="R321" i="27" s="1"/>
  <c r="AC322" i="25"/>
  <c r="S321" i="27" s="1"/>
  <c r="AD322" i="25"/>
  <c r="T321" i="27" s="1"/>
  <c r="AE322" i="25"/>
  <c r="U321" i="27" s="1"/>
  <c r="AF322" i="25"/>
  <c r="V321" i="27" s="1"/>
  <c r="AG322" i="25"/>
  <c r="W321" i="27" s="1"/>
  <c r="AJ322" i="25"/>
  <c r="Y323" i="25"/>
  <c r="O322" i="27" s="1"/>
  <c r="Z323" i="25"/>
  <c r="P322" i="27" s="1"/>
  <c r="AA323" i="25"/>
  <c r="Q322" i="27" s="1"/>
  <c r="AB323" i="25"/>
  <c r="R322" i="27" s="1"/>
  <c r="AC323" i="25"/>
  <c r="S322" i="27" s="1"/>
  <c r="AD323" i="25"/>
  <c r="T322" i="27" s="1"/>
  <c r="AE323" i="25"/>
  <c r="U322" i="27" s="1"/>
  <c r="AF323" i="25"/>
  <c r="V322" i="27" s="1"/>
  <c r="AG323" i="25"/>
  <c r="W322" i="27" s="1"/>
  <c r="AJ323" i="25"/>
  <c r="Y324" i="25"/>
  <c r="O323" i="27" s="1"/>
  <c r="Z324" i="25"/>
  <c r="P323" i="27" s="1"/>
  <c r="AA324" i="25"/>
  <c r="Q323" i="27" s="1"/>
  <c r="AB324" i="25"/>
  <c r="R323" i="27" s="1"/>
  <c r="AC324" i="25"/>
  <c r="S323" i="27" s="1"/>
  <c r="AD324" i="25"/>
  <c r="T323" i="27" s="1"/>
  <c r="AE324" i="25"/>
  <c r="U323" i="27" s="1"/>
  <c r="AF324" i="25"/>
  <c r="V323" i="27" s="1"/>
  <c r="AG324" i="25"/>
  <c r="W323" i="27" s="1"/>
  <c r="AJ324" i="25"/>
  <c r="Y325" i="25"/>
  <c r="O324" i="27" s="1"/>
  <c r="Z325" i="25"/>
  <c r="P324" i="27" s="1"/>
  <c r="AA325" i="25"/>
  <c r="Q324" i="27" s="1"/>
  <c r="AB325" i="25"/>
  <c r="R324" i="27" s="1"/>
  <c r="AC325" i="25"/>
  <c r="S324" i="27" s="1"/>
  <c r="AD325" i="25"/>
  <c r="T324" i="27" s="1"/>
  <c r="AE325" i="25"/>
  <c r="U324" i="27" s="1"/>
  <c r="AF325" i="25"/>
  <c r="V324" i="27" s="1"/>
  <c r="AG325" i="25"/>
  <c r="W324" i="27" s="1"/>
  <c r="AJ325" i="25"/>
  <c r="Y326" i="25"/>
  <c r="O325" i="27" s="1"/>
  <c r="Z326" i="25"/>
  <c r="P325" i="27" s="1"/>
  <c r="AA326" i="25"/>
  <c r="Q325" i="27" s="1"/>
  <c r="AB326" i="25"/>
  <c r="R325" i="27" s="1"/>
  <c r="AC326" i="25"/>
  <c r="S325" i="27" s="1"/>
  <c r="AD326" i="25"/>
  <c r="T325" i="27" s="1"/>
  <c r="AE326" i="25"/>
  <c r="U325" i="27" s="1"/>
  <c r="AF326" i="25"/>
  <c r="V325" i="27" s="1"/>
  <c r="AG326" i="25"/>
  <c r="W325" i="27" s="1"/>
  <c r="AJ326" i="25"/>
  <c r="Y327" i="25"/>
  <c r="O326" i="27" s="1"/>
  <c r="Z327" i="25"/>
  <c r="P326" i="27" s="1"/>
  <c r="AA327" i="25"/>
  <c r="Q326" i="27" s="1"/>
  <c r="AB327" i="25"/>
  <c r="R326" i="27" s="1"/>
  <c r="AC327" i="25"/>
  <c r="S326" i="27" s="1"/>
  <c r="AD327" i="25"/>
  <c r="T326" i="27" s="1"/>
  <c r="AE327" i="25"/>
  <c r="U326" i="27" s="1"/>
  <c r="AF327" i="25"/>
  <c r="V326" i="27" s="1"/>
  <c r="AG327" i="25"/>
  <c r="W326" i="27" s="1"/>
  <c r="AJ327" i="25"/>
  <c r="Y328" i="25"/>
  <c r="O327" i="27" s="1"/>
  <c r="Z328" i="25"/>
  <c r="P327" i="27" s="1"/>
  <c r="AA328" i="25"/>
  <c r="Q327" i="27" s="1"/>
  <c r="AB328" i="25"/>
  <c r="R327" i="27" s="1"/>
  <c r="AC328" i="25"/>
  <c r="S327" i="27" s="1"/>
  <c r="AD328" i="25"/>
  <c r="T327" i="27" s="1"/>
  <c r="AE328" i="25"/>
  <c r="U327" i="27" s="1"/>
  <c r="AF328" i="25"/>
  <c r="V327" i="27" s="1"/>
  <c r="AG328" i="25"/>
  <c r="W327" i="27" s="1"/>
  <c r="AJ328" i="25"/>
  <c r="Y329" i="25"/>
  <c r="O328" i="27" s="1"/>
  <c r="Z329" i="25"/>
  <c r="P328" i="27" s="1"/>
  <c r="AA329" i="25"/>
  <c r="Q328" i="27" s="1"/>
  <c r="AB329" i="25"/>
  <c r="R328" i="27" s="1"/>
  <c r="AC329" i="25"/>
  <c r="S328" i="27" s="1"/>
  <c r="AD329" i="25"/>
  <c r="T328" i="27" s="1"/>
  <c r="AE329" i="25"/>
  <c r="U328" i="27" s="1"/>
  <c r="AF329" i="25"/>
  <c r="V328" i="27" s="1"/>
  <c r="AG329" i="25"/>
  <c r="W328" i="27" s="1"/>
  <c r="AJ329" i="25"/>
  <c r="Y330" i="25"/>
  <c r="O329" i="27" s="1"/>
  <c r="Z330" i="25"/>
  <c r="P329" i="27" s="1"/>
  <c r="AA330" i="25"/>
  <c r="Q329" i="27" s="1"/>
  <c r="AB330" i="25"/>
  <c r="R329" i="27" s="1"/>
  <c r="AC330" i="25"/>
  <c r="S329" i="27" s="1"/>
  <c r="AD330" i="25"/>
  <c r="T329" i="27" s="1"/>
  <c r="AE330" i="25"/>
  <c r="U329" i="27" s="1"/>
  <c r="AF330" i="25"/>
  <c r="V329" i="27" s="1"/>
  <c r="AG330" i="25"/>
  <c r="W329" i="27" s="1"/>
  <c r="AJ330" i="25"/>
  <c r="Y331" i="25"/>
  <c r="O330" i="27" s="1"/>
  <c r="Z331" i="25"/>
  <c r="P330" i="27" s="1"/>
  <c r="AA331" i="25"/>
  <c r="Q330" i="27" s="1"/>
  <c r="AB331" i="25"/>
  <c r="R330" i="27" s="1"/>
  <c r="AC331" i="25"/>
  <c r="S330" i="27" s="1"/>
  <c r="AD331" i="25"/>
  <c r="T330" i="27" s="1"/>
  <c r="AE331" i="25"/>
  <c r="U330" i="27" s="1"/>
  <c r="AF331" i="25"/>
  <c r="V330" i="27" s="1"/>
  <c r="AG331" i="25"/>
  <c r="W330" i="27" s="1"/>
  <c r="AJ331" i="25"/>
  <c r="Y332" i="25"/>
  <c r="O331" i="27" s="1"/>
  <c r="Z332" i="25"/>
  <c r="P331" i="27" s="1"/>
  <c r="AA332" i="25"/>
  <c r="Q331" i="27" s="1"/>
  <c r="AB332" i="25"/>
  <c r="R331" i="27" s="1"/>
  <c r="AC332" i="25"/>
  <c r="S331" i="27" s="1"/>
  <c r="AD332" i="25"/>
  <c r="T331" i="27" s="1"/>
  <c r="AE332" i="25"/>
  <c r="U331" i="27" s="1"/>
  <c r="AF332" i="25"/>
  <c r="V331" i="27" s="1"/>
  <c r="AG332" i="25"/>
  <c r="W331" i="27" s="1"/>
  <c r="AJ332" i="25"/>
  <c r="Y333" i="25"/>
  <c r="O332" i="27" s="1"/>
  <c r="Z333" i="25"/>
  <c r="P332" i="27" s="1"/>
  <c r="AA333" i="25"/>
  <c r="Q332" i="27" s="1"/>
  <c r="AB333" i="25"/>
  <c r="R332" i="27" s="1"/>
  <c r="AC333" i="25"/>
  <c r="S332" i="27" s="1"/>
  <c r="AD333" i="25"/>
  <c r="T332" i="27" s="1"/>
  <c r="AE333" i="25"/>
  <c r="U332" i="27" s="1"/>
  <c r="AF333" i="25"/>
  <c r="V332" i="27" s="1"/>
  <c r="AG333" i="25"/>
  <c r="W332" i="27" s="1"/>
  <c r="AJ333" i="25"/>
  <c r="Y334" i="25"/>
  <c r="O333" i="27" s="1"/>
  <c r="Z334" i="25"/>
  <c r="P333" i="27" s="1"/>
  <c r="AA334" i="25"/>
  <c r="Q333" i="27" s="1"/>
  <c r="AB334" i="25"/>
  <c r="R333" i="27" s="1"/>
  <c r="AC334" i="25"/>
  <c r="S333" i="27" s="1"/>
  <c r="AD334" i="25"/>
  <c r="T333" i="27" s="1"/>
  <c r="AE334" i="25"/>
  <c r="U333" i="27" s="1"/>
  <c r="AF334" i="25"/>
  <c r="V333" i="27" s="1"/>
  <c r="AG334" i="25"/>
  <c r="W333" i="27" s="1"/>
  <c r="AJ334" i="25"/>
  <c r="Y335" i="25"/>
  <c r="O334" i="27" s="1"/>
  <c r="Z335" i="25"/>
  <c r="P334" i="27" s="1"/>
  <c r="AA335" i="25"/>
  <c r="Q334" i="27" s="1"/>
  <c r="AB335" i="25"/>
  <c r="R334" i="27" s="1"/>
  <c r="AC335" i="25"/>
  <c r="S334" i="27" s="1"/>
  <c r="AD335" i="25"/>
  <c r="T334" i="27" s="1"/>
  <c r="AE335" i="25"/>
  <c r="U334" i="27" s="1"/>
  <c r="AF335" i="25"/>
  <c r="V334" i="27" s="1"/>
  <c r="AG335" i="25"/>
  <c r="W334" i="27" s="1"/>
  <c r="AJ335" i="25"/>
  <c r="Y336" i="25"/>
  <c r="O335" i="27" s="1"/>
  <c r="Z336" i="25"/>
  <c r="P335" i="27" s="1"/>
  <c r="AA336" i="25"/>
  <c r="Q335" i="27" s="1"/>
  <c r="AB336" i="25"/>
  <c r="R335" i="27" s="1"/>
  <c r="AC336" i="25"/>
  <c r="S335" i="27" s="1"/>
  <c r="AD336" i="25"/>
  <c r="T335" i="27" s="1"/>
  <c r="AE336" i="25"/>
  <c r="U335" i="27" s="1"/>
  <c r="AF336" i="25"/>
  <c r="V335" i="27" s="1"/>
  <c r="AG336" i="25"/>
  <c r="W335" i="27" s="1"/>
  <c r="AJ336" i="25"/>
  <c r="Y337" i="25"/>
  <c r="O336" i="27" s="1"/>
  <c r="Z337" i="25"/>
  <c r="P336" i="27" s="1"/>
  <c r="AA337" i="25"/>
  <c r="Q336" i="27" s="1"/>
  <c r="AB337" i="25"/>
  <c r="R336" i="27" s="1"/>
  <c r="AC337" i="25"/>
  <c r="S336" i="27" s="1"/>
  <c r="AD337" i="25"/>
  <c r="T336" i="27" s="1"/>
  <c r="AE337" i="25"/>
  <c r="U336" i="27" s="1"/>
  <c r="AF337" i="25"/>
  <c r="V336" i="27" s="1"/>
  <c r="AG337" i="25"/>
  <c r="W336" i="27" s="1"/>
  <c r="AJ337" i="25"/>
  <c r="Y338" i="25"/>
  <c r="O337" i="27" s="1"/>
  <c r="Z338" i="25"/>
  <c r="P337" i="27" s="1"/>
  <c r="AA338" i="25"/>
  <c r="Q337" i="27" s="1"/>
  <c r="AB338" i="25"/>
  <c r="R337" i="27" s="1"/>
  <c r="AC338" i="25"/>
  <c r="S337" i="27" s="1"/>
  <c r="AD338" i="25"/>
  <c r="T337" i="27" s="1"/>
  <c r="AE338" i="25"/>
  <c r="U337" i="27" s="1"/>
  <c r="AF338" i="25"/>
  <c r="V337" i="27" s="1"/>
  <c r="AG338" i="25"/>
  <c r="W337" i="27" s="1"/>
  <c r="AJ338" i="25"/>
  <c r="Y339" i="25"/>
  <c r="O338" i="27" s="1"/>
  <c r="Z339" i="25"/>
  <c r="P338" i="27" s="1"/>
  <c r="AA339" i="25"/>
  <c r="Q338" i="27" s="1"/>
  <c r="AB339" i="25"/>
  <c r="R338" i="27" s="1"/>
  <c r="AC339" i="25"/>
  <c r="S338" i="27" s="1"/>
  <c r="AD339" i="25"/>
  <c r="T338" i="27" s="1"/>
  <c r="AE339" i="25"/>
  <c r="U338" i="27" s="1"/>
  <c r="AF339" i="25"/>
  <c r="V338" i="27" s="1"/>
  <c r="AG339" i="25"/>
  <c r="W338" i="27" s="1"/>
  <c r="AJ339" i="25"/>
  <c r="AJ9" i="25"/>
  <c r="AJ11" i="25"/>
  <c r="X10" i="25"/>
  <c r="Y10" i="25"/>
  <c r="O9" i="27" s="1"/>
  <c r="Z10" i="25"/>
  <c r="P9" i="27" s="1"/>
  <c r="AA10" i="25"/>
  <c r="Q9" i="27" s="1"/>
  <c r="AB10" i="25"/>
  <c r="R9" i="27" s="1"/>
  <c r="AC10" i="25"/>
  <c r="S9" i="27" s="1"/>
  <c r="AD10" i="25"/>
  <c r="T9" i="27" s="1"/>
  <c r="AE10" i="25"/>
  <c r="U9" i="27" s="1"/>
  <c r="AF10" i="25"/>
  <c r="V9" i="27" s="1"/>
  <c r="AG10" i="25"/>
  <c r="W9" i="27" s="1"/>
  <c r="X11" i="25"/>
  <c r="N10" i="27" s="1"/>
  <c r="Y11" i="25"/>
  <c r="O10" i="27" s="1"/>
  <c r="Z11" i="25"/>
  <c r="P10" i="27" s="1"/>
  <c r="AA11" i="25"/>
  <c r="Q10" i="27" s="1"/>
  <c r="AB11" i="25"/>
  <c r="R10" i="27" s="1"/>
  <c r="AC11" i="25"/>
  <c r="S10" i="27" s="1"/>
  <c r="AD11" i="25"/>
  <c r="T10" i="27" s="1"/>
  <c r="AE11" i="25"/>
  <c r="U10" i="27" s="1"/>
  <c r="AF11" i="25"/>
  <c r="V10" i="27" s="1"/>
  <c r="AG11" i="25"/>
  <c r="W10" i="27" s="1"/>
  <c r="AI11" i="25"/>
  <c r="X12" i="25"/>
  <c r="N11" i="27" s="1"/>
  <c r="X13" i="25"/>
  <c r="N12" i="27" s="1"/>
  <c r="X14" i="25"/>
  <c r="N13" i="27" s="1"/>
  <c r="X15" i="25"/>
  <c r="N14" i="27" s="1"/>
  <c r="X16" i="25"/>
  <c r="N15" i="27" s="1"/>
  <c r="X17" i="25"/>
  <c r="N16" i="27" s="1"/>
  <c r="X18" i="25"/>
  <c r="N17" i="27" s="1"/>
  <c r="AI9" i="25"/>
  <c r="Y9" i="25"/>
  <c r="Z9" i="25"/>
  <c r="AA9" i="25"/>
  <c r="AB9" i="25"/>
  <c r="AC9" i="25"/>
  <c r="AD9" i="25"/>
  <c r="AE9" i="25"/>
  <c r="AF9" i="25"/>
  <c r="AG9" i="25"/>
  <c r="X9" i="25"/>
  <c r="X37" i="26"/>
  <c r="B38" i="27" s="1"/>
  <c r="Y37" i="26"/>
  <c r="C38" i="27" s="1"/>
  <c r="Z37" i="26"/>
  <c r="D38" i="27" s="1"/>
  <c r="AA37" i="26"/>
  <c r="E38" i="27" s="1"/>
  <c r="AB37" i="26"/>
  <c r="F38" i="27" s="1"/>
  <c r="AC37" i="26"/>
  <c r="G38" i="27" s="1"/>
  <c r="AD37" i="26"/>
  <c r="H38" i="27" s="1"/>
  <c r="AE37" i="26"/>
  <c r="I38" i="27" s="1"/>
  <c r="AF37" i="26"/>
  <c r="J38" i="27" s="1"/>
  <c r="AG37" i="26"/>
  <c r="K38" i="27" s="1"/>
  <c r="AJ37" i="26"/>
  <c r="X38" i="26"/>
  <c r="B39" i="27" s="1"/>
  <c r="Y38" i="26"/>
  <c r="C39" i="27" s="1"/>
  <c r="Z38" i="26"/>
  <c r="D39" i="27" s="1"/>
  <c r="AA38" i="26"/>
  <c r="E39" i="27" s="1"/>
  <c r="AB38" i="26"/>
  <c r="F39" i="27" s="1"/>
  <c r="AC38" i="26"/>
  <c r="G39" i="27" s="1"/>
  <c r="AD38" i="26"/>
  <c r="H39" i="27" s="1"/>
  <c r="AE38" i="26"/>
  <c r="I39" i="27" s="1"/>
  <c r="AF38" i="26"/>
  <c r="J39" i="27" s="1"/>
  <c r="AG38" i="26"/>
  <c r="K39" i="27" s="1"/>
  <c r="AJ38" i="26"/>
  <c r="X39" i="26"/>
  <c r="B40" i="27" s="1"/>
  <c r="Y39" i="26"/>
  <c r="C40" i="27" s="1"/>
  <c r="Z39" i="26"/>
  <c r="D40" i="27" s="1"/>
  <c r="AA39" i="26"/>
  <c r="E40" i="27" s="1"/>
  <c r="AB39" i="26"/>
  <c r="F40" i="27" s="1"/>
  <c r="AC39" i="26"/>
  <c r="G40" i="27" s="1"/>
  <c r="AD39" i="26"/>
  <c r="H40" i="27" s="1"/>
  <c r="AE39" i="26"/>
  <c r="I40" i="27" s="1"/>
  <c r="AF39" i="26"/>
  <c r="J40" i="27" s="1"/>
  <c r="AG39" i="26"/>
  <c r="K40" i="27" s="1"/>
  <c r="AJ39" i="26"/>
  <c r="X40" i="26"/>
  <c r="B41" i="27" s="1"/>
  <c r="Y40" i="26"/>
  <c r="C41" i="27" s="1"/>
  <c r="Z40" i="26"/>
  <c r="D41" i="27" s="1"/>
  <c r="AA40" i="26"/>
  <c r="E41" i="27" s="1"/>
  <c r="AB40" i="26"/>
  <c r="F41" i="27" s="1"/>
  <c r="AC40" i="26"/>
  <c r="G41" i="27" s="1"/>
  <c r="AD40" i="26"/>
  <c r="H41" i="27" s="1"/>
  <c r="AE40" i="26"/>
  <c r="I41" i="27" s="1"/>
  <c r="AF40" i="26"/>
  <c r="J41" i="27" s="1"/>
  <c r="AG40" i="26"/>
  <c r="K41" i="27" s="1"/>
  <c r="AJ40" i="26"/>
  <c r="X41" i="26"/>
  <c r="B42" i="27" s="1"/>
  <c r="Y41" i="26"/>
  <c r="C42" i="27" s="1"/>
  <c r="Z41" i="26"/>
  <c r="D42" i="27" s="1"/>
  <c r="AA41" i="26"/>
  <c r="E42" i="27" s="1"/>
  <c r="AB41" i="26"/>
  <c r="F42" i="27" s="1"/>
  <c r="AC41" i="26"/>
  <c r="G42" i="27" s="1"/>
  <c r="AD41" i="26"/>
  <c r="H42" i="27" s="1"/>
  <c r="AE41" i="26"/>
  <c r="I42" i="27" s="1"/>
  <c r="AF41" i="26"/>
  <c r="J42" i="27" s="1"/>
  <c r="AG41" i="26"/>
  <c r="K42" i="27" s="1"/>
  <c r="AJ41" i="26"/>
  <c r="X42" i="26"/>
  <c r="B43" i="27" s="1"/>
  <c r="Y42" i="26"/>
  <c r="C43" i="27" s="1"/>
  <c r="Z42" i="26"/>
  <c r="D43" i="27" s="1"/>
  <c r="AA42" i="26"/>
  <c r="E43" i="27" s="1"/>
  <c r="AB42" i="26"/>
  <c r="F43" i="27" s="1"/>
  <c r="AC42" i="26"/>
  <c r="G43" i="27" s="1"/>
  <c r="AD42" i="26"/>
  <c r="H43" i="27" s="1"/>
  <c r="AE42" i="26"/>
  <c r="I43" i="27" s="1"/>
  <c r="AF42" i="26"/>
  <c r="J43" i="27" s="1"/>
  <c r="AG42" i="26"/>
  <c r="K43" i="27" s="1"/>
  <c r="AJ42" i="26"/>
  <c r="X43" i="26"/>
  <c r="B44" i="27" s="1"/>
  <c r="Y43" i="26"/>
  <c r="C44" i="27" s="1"/>
  <c r="Z43" i="26"/>
  <c r="D44" i="27" s="1"/>
  <c r="AA43" i="26"/>
  <c r="E44" i="27" s="1"/>
  <c r="AB43" i="26"/>
  <c r="F44" i="27" s="1"/>
  <c r="AC43" i="26"/>
  <c r="G44" i="27" s="1"/>
  <c r="AD43" i="26"/>
  <c r="H44" i="27" s="1"/>
  <c r="AE43" i="26"/>
  <c r="I44" i="27" s="1"/>
  <c r="AF43" i="26"/>
  <c r="J44" i="27" s="1"/>
  <c r="AG43" i="26"/>
  <c r="K44" i="27" s="1"/>
  <c r="AJ43" i="26"/>
  <c r="X44" i="26"/>
  <c r="B45" i="27" s="1"/>
  <c r="Y44" i="26"/>
  <c r="C45" i="27" s="1"/>
  <c r="Z44" i="26"/>
  <c r="D45" i="27" s="1"/>
  <c r="AA44" i="26"/>
  <c r="E45" i="27" s="1"/>
  <c r="AB44" i="26"/>
  <c r="F45" i="27" s="1"/>
  <c r="AC44" i="26"/>
  <c r="G45" i="27" s="1"/>
  <c r="AD44" i="26"/>
  <c r="H45" i="27" s="1"/>
  <c r="AE44" i="26"/>
  <c r="I45" i="27" s="1"/>
  <c r="AF44" i="26"/>
  <c r="J45" i="27" s="1"/>
  <c r="AG44" i="26"/>
  <c r="K45" i="27" s="1"/>
  <c r="AJ44" i="26"/>
  <c r="X45" i="26"/>
  <c r="B46" i="27" s="1"/>
  <c r="Y45" i="26"/>
  <c r="C46" i="27" s="1"/>
  <c r="Z45" i="26"/>
  <c r="D46" i="27" s="1"/>
  <c r="AA45" i="26"/>
  <c r="E46" i="27" s="1"/>
  <c r="AB45" i="26"/>
  <c r="F46" i="27" s="1"/>
  <c r="AC45" i="26"/>
  <c r="G46" i="27" s="1"/>
  <c r="AD45" i="26"/>
  <c r="H46" i="27" s="1"/>
  <c r="AE45" i="26"/>
  <c r="I46" i="27" s="1"/>
  <c r="AF45" i="26"/>
  <c r="J46" i="27" s="1"/>
  <c r="AG45" i="26"/>
  <c r="K46" i="27" s="1"/>
  <c r="AJ45" i="26"/>
  <c r="X46" i="26"/>
  <c r="B47" i="27" s="1"/>
  <c r="Y46" i="26"/>
  <c r="C47" i="27" s="1"/>
  <c r="Z46" i="26"/>
  <c r="D47" i="27" s="1"/>
  <c r="AA46" i="26"/>
  <c r="E47" i="27" s="1"/>
  <c r="AB46" i="26"/>
  <c r="F47" i="27" s="1"/>
  <c r="AC46" i="26"/>
  <c r="G47" i="27" s="1"/>
  <c r="AD46" i="26"/>
  <c r="H47" i="27" s="1"/>
  <c r="AE46" i="26"/>
  <c r="I47" i="27" s="1"/>
  <c r="AF46" i="26"/>
  <c r="J47" i="27" s="1"/>
  <c r="AG46" i="26"/>
  <c r="K47" i="27" s="1"/>
  <c r="AJ46" i="26"/>
  <c r="X47" i="26"/>
  <c r="B48" i="27" s="1"/>
  <c r="Y47" i="26"/>
  <c r="C48" i="27" s="1"/>
  <c r="Z47" i="26"/>
  <c r="D48" i="27" s="1"/>
  <c r="AA47" i="26"/>
  <c r="E48" i="27" s="1"/>
  <c r="AB47" i="26"/>
  <c r="F48" i="27" s="1"/>
  <c r="AC47" i="26"/>
  <c r="G48" i="27" s="1"/>
  <c r="AD47" i="26"/>
  <c r="H48" i="27" s="1"/>
  <c r="AE47" i="26"/>
  <c r="I48" i="27" s="1"/>
  <c r="AF47" i="26"/>
  <c r="J48" i="27" s="1"/>
  <c r="AG47" i="26"/>
  <c r="K48" i="27" s="1"/>
  <c r="AJ47" i="26"/>
  <c r="X48" i="26"/>
  <c r="B49" i="27" s="1"/>
  <c r="Y48" i="26"/>
  <c r="C49" i="27" s="1"/>
  <c r="Z48" i="26"/>
  <c r="D49" i="27" s="1"/>
  <c r="AA48" i="26"/>
  <c r="E49" i="27" s="1"/>
  <c r="AB48" i="26"/>
  <c r="F49" i="27" s="1"/>
  <c r="AC48" i="26"/>
  <c r="G49" i="27" s="1"/>
  <c r="AD48" i="26"/>
  <c r="H49" i="27" s="1"/>
  <c r="AE48" i="26"/>
  <c r="I49" i="27" s="1"/>
  <c r="AF48" i="26"/>
  <c r="J49" i="27" s="1"/>
  <c r="AG48" i="26"/>
  <c r="K49" i="27" s="1"/>
  <c r="AJ48" i="26"/>
  <c r="X49" i="26"/>
  <c r="B50" i="27" s="1"/>
  <c r="Y49" i="26"/>
  <c r="C50" i="27" s="1"/>
  <c r="Z49" i="26"/>
  <c r="D50" i="27" s="1"/>
  <c r="AA49" i="26"/>
  <c r="E50" i="27" s="1"/>
  <c r="AB49" i="26"/>
  <c r="F50" i="27" s="1"/>
  <c r="AC49" i="26"/>
  <c r="G50" i="27" s="1"/>
  <c r="AD49" i="26"/>
  <c r="H50" i="27" s="1"/>
  <c r="AE49" i="26"/>
  <c r="I50" i="27" s="1"/>
  <c r="AF49" i="26"/>
  <c r="J50" i="27" s="1"/>
  <c r="AG49" i="26"/>
  <c r="K50" i="27" s="1"/>
  <c r="AJ49" i="26"/>
  <c r="X50" i="26"/>
  <c r="B51" i="27" s="1"/>
  <c r="Y50" i="26"/>
  <c r="C51" i="27" s="1"/>
  <c r="Z50" i="26"/>
  <c r="D51" i="27" s="1"/>
  <c r="AA50" i="26"/>
  <c r="E51" i="27" s="1"/>
  <c r="AB50" i="26"/>
  <c r="F51" i="27" s="1"/>
  <c r="AC50" i="26"/>
  <c r="G51" i="27" s="1"/>
  <c r="AD50" i="26"/>
  <c r="H51" i="27" s="1"/>
  <c r="AE50" i="26"/>
  <c r="I51" i="27" s="1"/>
  <c r="AF50" i="26"/>
  <c r="J51" i="27" s="1"/>
  <c r="AG50" i="26"/>
  <c r="K51" i="27" s="1"/>
  <c r="AJ50" i="26"/>
  <c r="X51" i="26"/>
  <c r="B52" i="27" s="1"/>
  <c r="Y51" i="26"/>
  <c r="C52" i="27" s="1"/>
  <c r="Z51" i="26"/>
  <c r="D52" i="27" s="1"/>
  <c r="AA51" i="26"/>
  <c r="E52" i="27" s="1"/>
  <c r="AB51" i="26"/>
  <c r="F52" i="27" s="1"/>
  <c r="AC51" i="26"/>
  <c r="G52" i="27" s="1"/>
  <c r="AD51" i="26"/>
  <c r="H52" i="27" s="1"/>
  <c r="AE51" i="26"/>
  <c r="I52" i="27" s="1"/>
  <c r="AF51" i="26"/>
  <c r="J52" i="27" s="1"/>
  <c r="AG51" i="26"/>
  <c r="K52" i="27" s="1"/>
  <c r="L52" i="27"/>
  <c r="AJ51" i="26"/>
  <c r="X52" i="26"/>
  <c r="B53" i="27" s="1"/>
  <c r="Y52" i="26"/>
  <c r="C53" i="27" s="1"/>
  <c r="Z52" i="26"/>
  <c r="D53" i="27" s="1"/>
  <c r="AA52" i="26"/>
  <c r="E53" i="27" s="1"/>
  <c r="AB52" i="26"/>
  <c r="F53" i="27" s="1"/>
  <c r="AC52" i="26"/>
  <c r="G53" i="27" s="1"/>
  <c r="AD52" i="26"/>
  <c r="H53" i="27" s="1"/>
  <c r="AE52" i="26"/>
  <c r="I53" i="27" s="1"/>
  <c r="AF52" i="26"/>
  <c r="J53" i="27" s="1"/>
  <c r="AG52" i="26"/>
  <c r="K53" i="27" s="1"/>
  <c r="L53" i="27"/>
  <c r="AJ52" i="26"/>
  <c r="X53" i="26"/>
  <c r="B54" i="27" s="1"/>
  <c r="Y53" i="26"/>
  <c r="C54" i="27" s="1"/>
  <c r="Z53" i="26"/>
  <c r="D54" i="27" s="1"/>
  <c r="AA53" i="26"/>
  <c r="E54" i="27" s="1"/>
  <c r="AB53" i="26"/>
  <c r="F54" i="27" s="1"/>
  <c r="AC53" i="26"/>
  <c r="G54" i="27" s="1"/>
  <c r="AD53" i="26"/>
  <c r="H54" i="27" s="1"/>
  <c r="AE53" i="26"/>
  <c r="I54" i="27" s="1"/>
  <c r="AF53" i="26"/>
  <c r="J54" i="27" s="1"/>
  <c r="AG53" i="26"/>
  <c r="K54" i="27" s="1"/>
  <c r="AJ53" i="26"/>
  <c r="X54" i="26"/>
  <c r="B55" i="27" s="1"/>
  <c r="Y54" i="26"/>
  <c r="C55" i="27" s="1"/>
  <c r="Z54" i="26"/>
  <c r="D55" i="27" s="1"/>
  <c r="AA54" i="26"/>
  <c r="E55" i="27" s="1"/>
  <c r="AB54" i="26"/>
  <c r="F55" i="27" s="1"/>
  <c r="AC54" i="26"/>
  <c r="G55" i="27" s="1"/>
  <c r="AD54" i="26"/>
  <c r="H55" i="27" s="1"/>
  <c r="AE54" i="26"/>
  <c r="I55" i="27" s="1"/>
  <c r="AF54" i="26"/>
  <c r="J55" i="27" s="1"/>
  <c r="AG54" i="26"/>
  <c r="K55" i="27" s="1"/>
  <c r="AJ54" i="26"/>
  <c r="X55" i="26"/>
  <c r="B56" i="27" s="1"/>
  <c r="Y55" i="26"/>
  <c r="C56" i="27" s="1"/>
  <c r="Z55" i="26"/>
  <c r="D56" i="27" s="1"/>
  <c r="AA55" i="26"/>
  <c r="E56" i="27" s="1"/>
  <c r="AB55" i="26"/>
  <c r="F56" i="27" s="1"/>
  <c r="AC55" i="26"/>
  <c r="G56" i="27" s="1"/>
  <c r="AD55" i="26"/>
  <c r="H56" i="27" s="1"/>
  <c r="AE55" i="26"/>
  <c r="I56" i="27" s="1"/>
  <c r="AF55" i="26"/>
  <c r="J56" i="27" s="1"/>
  <c r="AG55" i="26"/>
  <c r="K56" i="27" s="1"/>
  <c r="AJ55" i="26"/>
  <c r="X56" i="26"/>
  <c r="B57" i="27" s="1"/>
  <c r="Y56" i="26"/>
  <c r="C57" i="27" s="1"/>
  <c r="Z56" i="26"/>
  <c r="D57" i="27" s="1"/>
  <c r="AA56" i="26"/>
  <c r="E57" i="27" s="1"/>
  <c r="AB56" i="26"/>
  <c r="F57" i="27" s="1"/>
  <c r="AC56" i="26"/>
  <c r="G57" i="27" s="1"/>
  <c r="AD56" i="26"/>
  <c r="H57" i="27" s="1"/>
  <c r="AE56" i="26"/>
  <c r="I57" i="27" s="1"/>
  <c r="AF56" i="26"/>
  <c r="J57" i="27" s="1"/>
  <c r="AG56" i="26"/>
  <c r="K57" i="27" s="1"/>
  <c r="AJ56" i="26"/>
  <c r="X57" i="26"/>
  <c r="B58" i="27" s="1"/>
  <c r="Y57" i="26"/>
  <c r="C58" i="27" s="1"/>
  <c r="Z57" i="26"/>
  <c r="D58" i="27" s="1"/>
  <c r="AA57" i="26"/>
  <c r="E58" i="27" s="1"/>
  <c r="AB57" i="26"/>
  <c r="F58" i="27" s="1"/>
  <c r="AC57" i="26"/>
  <c r="G58" i="27" s="1"/>
  <c r="AD57" i="26"/>
  <c r="H58" i="27" s="1"/>
  <c r="AE57" i="26"/>
  <c r="I58" i="27" s="1"/>
  <c r="AF57" i="26"/>
  <c r="J58" i="27" s="1"/>
  <c r="AG57" i="26"/>
  <c r="K58" i="27" s="1"/>
  <c r="AJ57" i="26"/>
  <c r="X58" i="26"/>
  <c r="B59" i="27" s="1"/>
  <c r="Y58" i="26"/>
  <c r="C59" i="27" s="1"/>
  <c r="Z58" i="26"/>
  <c r="D59" i="27" s="1"/>
  <c r="AA58" i="26"/>
  <c r="E59" i="27" s="1"/>
  <c r="AB58" i="26"/>
  <c r="F59" i="27" s="1"/>
  <c r="AC58" i="26"/>
  <c r="G59" i="27" s="1"/>
  <c r="AD58" i="26"/>
  <c r="H59" i="27" s="1"/>
  <c r="AE58" i="26"/>
  <c r="I59" i="27" s="1"/>
  <c r="AF58" i="26"/>
  <c r="J59" i="27" s="1"/>
  <c r="AG58" i="26"/>
  <c r="K59" i="27" s="1"/>
  <c r="AJ58" i="26"/>
  <c r="X59" i="26"/>
  <c r="B60" i="27" s="1"/>
  <c r="Y59" i="26"/>
  <c r="C60" i="27" s="1"/>
  <c r="Z59" i="26"/>
  <c r="D60" i="27" s="1"/>
  <c r="AA59" i="26"/>
  <c r="E60" i="27" s="1"/>
  <c r="AB59" i="26"/>
  <c r="F60" i="27" s="1"/>
  <c r="AC59" i="26"/>
  <c r="G60" i="27" s="1"/>
  <c r="AD59" i="26"/>
  <c r="H60" i="27" s="1"/>
  <c r="AE59" i="26"/>
  <c r="I60" i="27" s="1"/>
  <c r="AF59" i="26"/>
  <c r="J60" i="27" s="1"/>
  <c r="AG59" i="26"/>
  <c r="K60" i="27" s="1"/>
  <c r="L60" i="27"/>
  <c r="AJ59" i="26"/>
  <c r="X60" i="26"/>
  <c r="B61" i="27" s="1"/>
  <c r="Y60" i="26"/>
  <c r="C61" i="27" s="1"/>
  <c r="Z60" i="26"/>
  <c r="D61" i="27" s="1"/>
  <c r="AA60" i="26"/>
  <c r="E61" i="27" s="1"/>
  <c r="AB60" i="26"/>
  <c r="F61" i="27" s="1"/>
  <c r="AC60" i="26"/>
  <c r="G61" i="27" s="1"/>
  <c r="AD60" i="26"/>
  <c r="H61" i="27" s="1"/>
  <c r="AE60" i="26"/>
  <c r="I61" i="27" s="1"/>
  <c r="AF60" i="26"/>
  <c r="J61" i="27" s="1"/>
  <c r="AG60" i="26"/>
  <c r="K61" i="27" s="1"/>
  <c r="AJ60" i="26"/>
  <c r="X61" i="26"/>
  <c r="B62" i="27" s="1"/>
  <c r="Y61" i="26"/>
  <c r="C62" i="27" s="1"/>
  <c r="Z61" i="26"/>
  <c r="D62" i="27" s="1"/>
  <c r="AA61" i="26"/>
  <c r="E62" i="27" s="1"/>
  <c r="AB61" i="26"/>
  <c r="F62" i="27" s="1"/>
  <c r="AC61" i="26"/>
  <c r="G62" i="27" s="1"/>
  <c r="AD61" i="26"/>
  <c r="H62" i="27" s="1"/>
  <c r="AE61" i="26"/>
  <c r="I62" i="27" s="1"/>
  <c r="AF61" i="26"/>
  <c r="J62" i="27" s="1"/>
  <c r="AG61" i="26"/>
  <c r="K62" i="27" s="1"/>
  <c r="AJ61" i="26"/>
  <c r="X62" i="26"/>
  <c r="B63" i="27" s="1"/>
  <c r="Y62" i="26"/>
  <c r="C63" i="27" s="1"/>
  <c r="Z62" i="26"/>
  <c r="D63" i="27" s="1"/>
  <c r="AA62" i="26"/>
  <c r="E63" i="27" s="1"/>
  <c r="AB62" i="26"/>
  <c r="F63" i="27" s="1"/>
  <c r="AC62" i="26"/>
  <c r="G63" i="27" s="1"/>
  <c r="AD62" i="26"/>
  <c r="H63" i="27" s="1"/>
  <c r="AE62" i="26"/>
  <c r="I63" i="27" s="1"/>
  <c r="AF62" i="26"/>
  <c r="J63" i="27" s="1"/>
  <c r="AG62" i="26"/>
  <c r="K63" i="27" s="1"/>
  <c r="AJ62" i="26"/>
  <c r="X63" i="26"/>
  <c r="B64" i="27" s="1"/>
  <c r="Y63" i="26"/>
  <c r="C64" i="27" s="1"/>
  <c r="Z63" i="26"/>
  <c r="D64" i="27" s="1"/>
  <c r="AA63" i="26"/>
  <c r="E64" i="27" s="1"/>
  <c r="AB63" i="26"/>
  <c r="F64" i="27" s="1"/>
  <c r="AC63" i="26"/>
  <c r="G64" i="27" s="1"/>
  <c r="AD63" i="26"/>
  <c r="H64" i="27" s="1"/>
  <c r="AE63" i="26"/>
  <c r="I64" i="27" s="1"/>
  <c r="AF63" i="26"/>
  <c r="J64" i="27" s="1"/>
  <c r="AG63" i="26"/>
  <c r="K64" i="27" s="1"/>
  <c r="AJ63" i="26"/>
  <c r="X64" i="26"/>
  <c r="B65" i="27" s="1"/>
  <c r="Y64" i="26"/>
  <c r="C65" i="27" s="1"/>
  <c r="Z64" i="26"/>
  <c r="D65" i="27" s="1"/>
  <c r="AA64" i="26"/>
  <c r="E65" i="27" s="1"/>
  <c r="AB64" i="26"/>
  <c r="F65" i="27" s="1"/>
  <c r="AC64" i="26"/>
  <c r="G65" i="27" s="1"/>
  <c r="AD64" i="26"/>
  <c r="H65" i="27" s="1"/>
  <c r="AE64" i="26"/>
  <c r="I65" i="27" s="1"/>
  <c r="AF64" i="26"/>
  <c r="J65" i="27" s="1"/>
  <c r="AG64" i="26"/>
  <c r="K65" i="27" s="1"/>
  <c r="AJ64" i="26"/>
  <c r="X65" i="26"/>
  <c r="B66" i="27" s="1"/>
  <c r="Y65" i="26"/>
  <c r="C66" i="27" s="1"/>
  <c r="Z65" i="26"/>
  <c r="D66" i="27" s="1"/>
  <c r="AA65" i="26"/>
  <c r="E66" i="27" s="1"/>
  <c r="AB65" i="26"/>
  <c r="F66" i="27" s="1"/>
  <c r="AC65" i="26"/>
  <c r="G66" i="27" s="1"/>
  <c r="AD65" i="26"/>
  <c r="H66" i="27" s="1"/>
  <c r="AE65" i="26"/>
  <c r="I66" i="27" s="1"/>
  <c r="AF65" i="26"/>
  <c r="J66" i="27" s="1"/>
  <c r="AG65" i="26"/>
  <c r="K66" i="27" s="1"/>
  <c r="L66" i="27"/>
  <c r="AJ65" i="26"/>
  <c r="X66" i="26"/>
  <c r="B67" i="27" s="1"/>
  <c r="Y66" i="26"/>
  <c r="C67" i="27" s="1"/>
  <c r="Z66" i="26"/>
  <c r="D67" i="27" s="1"/>
  <c r="AA66" i="26"/>
  <c r="E67" i="27" s="1"/>
  <c r="AB66" i="26"/>
  <c r="F67" i="27" s="1"/>
  <c r="AC66" i="26"/>
  <c r="G67" i="27" s="1"/>
  <c r="AD66" i="26"/>
  <c r="H67" i="27" s="1"/>
  <c r="AE66" i="26"/>
  <c r="I67" i="27" s="1"/>
  <c r="AF66" i="26"/>
  <c r="J67" i="27" s="1"/>
  <c r="AG66" i="26"/>
  <c r="K67" i="27" s="1"/>
  <c r="AJ66" i="26"/>
  <c r="X67" i="26"/>
  <c r="B68" i="27" s="1"/>
  <c r="Y67" i="26"/>
  <c r="C68" i="27" s="1"/>
  <c r="Z67" i="26"/>
  <c r="D68" i="27" s="1"/>
  <c r="AA67" i="26"/>
  <c r="E68" i="27" s="1"/>
  <c r="AB67" i="26"/>
  <c r="F68" i="27" s="1"/>
  <c r="AC67" i="26"/>
  <c r="G68" i="27" s="1"/>
  <c r="AD67" i="26"/>
  <c r="H68" i="27" s="1"/>
  <c r="AE67" i="26"/>
  <c r="I68" i="27" s="1"/>
  <c r="AF67" i="26"/>
  <c r="J68" i="27" s="1"/>
  <c r="AG67" i="26"/>
  <c r="K68" i="27" s="1"/>
  <c r="L68" i="27"/>
  <c r="AJ67" i="26"/>
  <c r="X68" i="26"/>
  <c r="B69" i="27" s="1"/>
  <c r="Y68" i="26"/>
  <c r="C69" i="27" s="1"/>
  <c r="Z68" i="26"/>
  <c r="D69" i="27" s="1"/>
  <c r="AA68" i="26"/>
  <c r="E69" i="27" s="1"/>
  <c r="AB68" i="26"/>
  <c r="F69" i="27" s="1"/>
  <c r="AC68" i="26"/>
  <c r="G69" i="27" s="1"/>
  <c r="AD68" i="26"/>
  <c r="H69" i="27" s="1"/>
  <c r="AE68" i="26"/>
  <c r="I69" i="27" s="1"/>
  <c r="AF68" i="26"/>
  <c r="J69" i="27" s="1"/>
  <c r="AG68" i="26"/>
  <c r="K69" i="27" s="1"/>
  <c r="AJ68" i="26"/>
  <c r="X69" i="26"/>
  <c r="B70" i="27" s="1"/>
  <c r="Y69" i="26"/>
  <c r="C70" i="27" s="1"/>
  <c r="Z69" i="26"/>
  <c r="D70" i="27" s="1"/>
  <c r="AA69" i="26"/>
  <c r="E70" i="27" s="1"/>
  <c r="AB69" i="26"/>
  <c r="F70" i="27" s="1"/>
  <c r="AC69" i="26"/>
  <c r="G70" i="27" s="1"/>
  <c r="AD69" i="26"/>
  <c r="H70" i="27" s="1"/>
  <c r="AE69" i="26"/>
  <c r="I70" i="27" s="1"/>
  <c r="AF69" i="26"/>
  <c r="J70" i="27" s="1"/>
  <c r="AG69" i="26"/>
  <c r="K70" i="27" s="1"/>
  <c r="AJ69" i="26"/>
  <c r="X70" i="26"/>
  <c r="B71" i="27" s="1"/>
  <c r="Y70" i="26"/>
  <c r="C71" i="27" s="1"/>
  <c r="Z70" i="26"/>
  <c r="D71" i="27" s="1"/>
  <c r="AA70" i="26"/>
  <c r="E71" i="27" s="1"/>
  <c r="AB70" i="26"/>
  <c r="F71" i="27" s="1"/>
  <c r="AC70" i="26"/>
  <c r="G71" i="27" s="1"/>
  <c r="AD70" i="26"/>
  <c r="H71" i="27" s="1"/>
  <c r="AE70" i="26"/>
  <c r="I71" i="27" s="1"/>
  <c r="AF70" i="26"/>
  <c r="J71" i="27" s="1"/>
  <c r="AG70" i="26"/>
  <c r="K71" i="27" s="1"/>
  <c r="L71" i="27"/>
  <c r="AJ70" i="26"/>
  <c r="X71" i="26"/>
  <c r="B72" i="27" s="1"/>
  <c r="Y71" i="26"/>
  <c r="C72" i="27" s="1"/>
  <c r="Z71" i="26"/>
  <c r="D72" i="27" s="1"/>
  <c r="AA71" i="26"/>
  <c r="E72" i="27" s="1"/>
  <c r="AB71" i="26"/>
  <c r="F72" i="27" s="1"/>
  <c r="AC71" i="26"/>
  <c r="G72" i="27" s="1"/>
  <c r="AD71" i="26"/>
  <c r="H72" i="27" s="1"/>
  <c r="AE71" i="26"/>
  <c r="I72" i="27" s="1"/>
  <c r="AF71" i="26"/>
  <c r="J72" i="27" s="1"/>
  <c r="AG71" i="26"/>
  <c r="K72" i="27" s="1"/>
  <c r="AJ71" i="26"/>
  <c r="X72" i="26"/>
  <c r="B73" i="27" s="1"/>
  <c r="Y72" i="26"/>
  <c r="C73" i="27" s="1"/>
  <c r="Z72" i="26"/>
  <c r="D73" i="27" s="1"/>
  <c r="AA72" i="26"/>
  <c r="E73" i="27" s="1"/>
  <c r="AB72" i="26"/>
  <c r="F73" i="27" s="1"/>
  <c r="AC72" i="26"/>
  <c r="G73" i="27" s="1"/>
  <c r="AD72" i="26"/>
  <c r="H73" i="27" s="1"/>
  <c r="AE72" i="26"/>
  <c r="I73" i="27" s="1"/>
  <c r="AF72" i="26"/>
  <c r="J73" i="27" s="1"/>
  <c r="AG72" i="26"/>
  <c r="K73" i="27" s="1"/>
  <c r="AJ72" i="26"/>
  <c r="X73" i="26"/>
  <c r="B74" i="27" s="1"/>
  <c r="Y73" i="26"/>
  <c r="C74" i="27" s="1"/>
  <c r="Z73" i="26"/>
  <c r="D74" i="27" s="1"/>
  <c r="AA73" i="26"/>
  <c r="E74" i="27" s="1"/>
  <c r="AB73" i="26"/>
  <c r="F74" i="27" s="1"/>
  <c r="AC73" i="26"/>
  <c r="G74" i="27" s="1"/>
  <c r="AD73" i="26"/>
  <c r="H74" i="27" s="1"/>
  <c r="AE73" i="26"/>
  <c r="I74" i="27" s="1"/>
  <c r="AF73" i="26"/>
  <c r="J74" i="27" s="1"/>
  <c r="AG73" i="26"/>
  <c r="K74" i="27" s="1"/>
  <c r="AJ73" i="26"/>
  <c r="X74" i="26"/>
  <c r="B75" i="27" s="1"/>
  <c r="Y74" i="26"/>
  <c r="C75" i="27" s="1"/>
  <c r="Z74" i="26"/>
  <c r="D75" i="27" s="1"/>
  <c r="AA74" i="26"/>
  <c r="E75" i="27" s="1"/>
  <c r="AB74" i="26"/>
  <c r="F75" i="27" s="1"/>
  <c r="AC74" i="26"/>
  <c r="G75" i="27" s="1"/>
  <c r="AD74" i="26"/>
  <c r="H75" i="27" s="1"/>
  <c r="AE74" i="26"/>
  <c r="I75" i="27" s="1"/>
  <c r="AF74" i="26"/>
  <c r="J75" i="27" s="1"/>
  <c r="AG74" i="26"/>
  <c r="K75" i="27" s="1"/>
  <c r="AJ74" i="26"/>
  <c r="X75" i="26"/>
  <c r="B76" i="27" s="1"/>
  <c r="Y75" i="26"/>
  <c r="C76" i="27" s="1"/>
  <c r="Z75" i="26"/>
  <c r="D76" i="27" s="1"/>
  <c r="AA75" i="26"/>
  <c r="E76" i="27" s="1"/>
  <c r="AB75" i="26"/>
  <c r="F76" i="27" s="1"/>
  <c r="AC75" i="26"/>
  <c r="G76" i="27" s="1"/>
  <c r="AD75" i="26"/>
  <c r="H76" i="27" s="1"/>
  <c r="AE75" i="26"/>
  <c r="I76" i="27" s="1"/>
  <c r="AF75" i="26"/>
  <c r="J76" i="27" s="1"/>
  <c r="AG75" i="26"/>
  <c r="K76" i="27" s="1"/>
  <c r="L76" i="27"/>
  <c r="AJ75" i="26"/>
  <c r="X76" i="26"/>
  <c r="B77" i="27" s="1"/>
  <c r="Y76" i="26"/>
  <c r="C77" i="27" s="1"/>
  <c r="Z76" i="26"/>
  <c r="D77" i="27" s="1"/>
  <c r="AA76" i="26"/>
  <c r="E77" i="27" s="1"/>
  <c r="AB76" i="26"/>
  <c r="F77" i="27" s="1"/>
  <c r="AC76" i="26"/>
  <c r="G77" i="27" s="1"/>
  <c r="AD76" i="26"/>
  <c r="H77" i="27" s="1"/>
  <c r="AE76" i="26"/>
  <c r="I77" i="27" s="1"/>
  <c r="AF76" i="26"/>
  <c r="J77" i="27" s="1"/>
  <c r="AG76" i="26"/>
  <c r="K77" i="27" s="1"/>
  <c r="L77" i="27"/>
  <c r="AJ76" i="26"/>
  <c r="X77" i="26"/>
  <c r="B78" i="27" s="1"/>
  <c r="Y77" i="26"/>
  <c r="C78" i="27" s="1"/>
  <c r="Z77" i="26"/>
  <c r="D78" i="27" s="1"/>
  <c r="AA77" i="26"/>
  <c r="E78" i="27" s="1"/>
  <c r="AB77" i="26"/>
  <c r="F78" i="27" s="1"/>
  <c r="AC77" i="26"/>
  <c r="G78" i="27" s="1"/>
  <c r="AD77" i="26"/>
  <c r="H78" i="27" s="1"/>
  <c r="AE77" i="26"/>
  <c r="I78" i="27" s="1"/>
  <c r="AF77" i="26"/>
  <c r="J78" i="27" s="1"/>
  <c r="AG77" i="26"/>
  <c r="K78" i="27" s="1"/>
  <c r="L78" i="27"/>
  <c r="AJ77" i="26"/>
  <c r="X78" i="26"/>
  <c r="B79" i="27" s="1"/>
  <c r="Y78" i="26"/>
  <c r="C79" i="27" s="1"/>
  <c r="Z78" i="26"/>
  <c r="D79" i="27" s="1"/>
  <c r="AA78" i="26"/>
  <c r="E79" i="27" s="1"/>
  <c r="AB78" i="26"/>
  <c r="F79" i="27" s="1"/>
  <c r="AC78" i="26"/>
  <c r="G79" i="27" s="1"/>
  <c r="AD78" i="26"/>
  <c r="H79" i="27" s="1"/>
  <c r="AE78" i="26"/>
  <c r="I79" i="27" s="1"/>
  <c r="AF78" i="26"/>
  <c r="J79" i="27" s="1"/>
  <c r="AG78" i="26"/>
  <c r="K79" i="27" s="1"/>
  <c r="L79" i="27"/>
  <c r="AJ78" i="26"/>
  <c r="X79" i="26"/>
  <c r="B80" i="27" s="1"/>
  <c r="Y79" i="26"/>
  <c r="C80" i="27" s="1"/>
  <c r="Z79" i="26"/>
  <c r="D80" i="27" s="1"/>
  <c r="AA79" i="26"/>
  <c r="E80" i="27" s="1"/>
  <c r="AB79" i="26"/>
  <c r="F80" i="27" s="1"/>
  <c r="AC79" i="26"/>
  <c r="G80" i="27" s="1"/>
  <c r="AD79" i="26"/>
  <c r="H80" i="27" s="1"/>
  <c r="AE79" i="26"/>
  <c r="I80" i="27" s="1"/>
  <c r="AF79" i="26"/>
  <c r="J80" i="27" s="1"/>
  <c r="AG79" i="26"/>
  <c r="K80" i="27" s="1"/>
  <c r="AJ79" i="26"/>
  <c r="X80" i="26"/>
  <c r="B81" i="27" s="1"/>
  <c r="Y80" i="26"/>
  <c r="C81" i="27" s="1"/>
  <c r="Z80" i="26"/>
  <c r="D81" i="27" s="1"/>
  <c r="AA80" i="26"/>
  <c r="E81" i="27" s="1"/>
  <c r="AB80" i="26"/>
  <c r="F81" i="27" s="1"/>
  <c r="AC80" i="26"/>
  <c r="G81" i="27" s="1"/>
  <c r="AD80" i="26"/>
  <c r="H81" i="27" s="1"/>
  <c r="AE80" i="26"/>
  <c r="I81" i="27" s="1"/>
  <c r="AF80" i="26"/>
  <c r="J81" i="27" s="1"/>
  <c r="AG80" i="26"/>
  <c r="K81" i="27" s="1"/>
  <c r="AJ80" i="26"/>
  <c r="X81" i="26"/>
  <c r="B82" i="27" s="1"/>
  <c r="Y81" i="26"/>
  <c r="C82" i="27" s="1"/>
  <c r="Z81" i="26"/>
  <c r="D82" i="27" s="1"/>
  <c r="AA81" i="26"/>
  <c r="E82" i="27" s="1"/>
  <c r="AB81" i="26"/>
  <c r="F82" i="27" s="1"/>
  <c r="AC81" i="26"/>
  <c r="G82" i="27" s="1"/>
  <c r="AD81" i="26"/>
  <c r="H82" i="27" s="1"/>
  <c r="AE81" i="26"/>
  <c r="I82" i="27" s="1"/>
  <c r="AF81" i="26"/>
  <c r="J82" i="27" s="1"/>
  <c r="AG81" i="26"/>
  <c r="K82" i="27" s="1"/>
  <c r="AJ81" i="26"/>
  <c r="X82" i="26"/>
  <c r="B83" i="27" s="1"/>
  <c r="Y82" i="26"/>
  <c r="C83" i="27" s="1"/>
  <c r="Z82" i="26"/>
  <c r="D83" i="27" s="1"/>
  <c r="AA82" i="26"/>
  <c r="E83" i="27" s="1"/>
  <c r="AB82" i="26"/>
  <c r="F83" i="27" s="1"/>
  <c r="AC82" i="26"/>
  <c r="G83" i="27" s="1"/>
  <c r="AD82" i="26"/>
  <c r="H83" i="27" s="1"/>
  <c r="AE82" i="26"/>
  <c r="I83" i="27" s="1"/>
  <c r="AF82" i="26"/>
  <c r="J83" i="27" s="1"/>
  <c r="AG82" i="26"/>
  <c r="K83" i="27" s="1"/>
  <c r="AJ82" i="26"/>
  <c r="X83" i="26"/>
  <c r="B84" i="27" s="1"/>
  <c r="Y83" i="26"/>
  <c r="C84" i="27" s="1"/>
  <c r="Z83" i="26"/>
  <c r="D84" i="27" s="1"/>
  <c r="AA83" i="26"/>
  <c r="E84" i="27" s="1"/>
  <c r="AB83" i="26"/>
  <c r="F84" i="27" s="1"/>
  <c r="AC83" i="26"/>
  <c r="G84" i="27" s="1"/>
  <c r="AD83" i="26"/>
  <c r="H84" i="27" s="1"/>
  <c r="AE83" i="26"/>
  <c r="I84" i="27" s="1"/>
  <c r="AF83" i="26"/>
  <c r="J84" i="27" s="1"/>
  <c r="AG83" i="26"/>
  <c r="K84" i="27" s="1"/>
  <c r="L84" i="27"/>
  <c r="AJ83" i="26"/>
  <c r="X84" i="26"/>
  <c r="B85" i="27" s="1"/>
  <c r="Y84" i="26"/>
  <c r="C85" i="27" s="1"/>
  <c r="Z84" i="26"/>
  <c r="D85" i="27" s="1"/>
  <c r="AA84" i="26"/>
  <c r="E85" i="27" s="1"/>
  <c r="AB84" i="26"/>
  <c r="F85" i="27" s="1"/>
  <c r="AC84" i="26"/>
  <c r="G85" i="27" s="1"/>
  <c r="AD84" i="26"/>
  <c r="H85" i="27" s="1"/>
  <c r="AE84" i="26"/>
  <c r="I85" i="27" s="1"/>
  <c r="AF84" i="26"/>
  <c r="J85" i="27" s="1"/>
  <c r="AG84" i="26"/>
  <c r="K85" i="27" s="1"/>
  <c r="L85" i="27"/>
  <c r="AJ84" i="26"/>
  <c r="X85" i="26"/>
  <c r="B86" i="27" s="1"/>
  <c r="Y85" i="26"/>
  <c r="C86" i="27" s="1"/>
  <c r="Z85" i="26"/>
  <c r="D86" i="27" s="1"/>
  <c r="AA85" i="26"/>
  <c r="E86" i="27" s="1"/>
  <c r="AB85" i="26"/>
  <c r="F86" i="27" s="1"/>
  <c r="AC85" i="26"/>
  <c r="G86" i="27" s="1"/>
  <c r="AD85" i="26"/>
  <c r="H86" i="27" s="1"/>
  <c r="AE85" i="26"/>
  <c r="I86" i="27" s="1"/>
  <c r="AF85" i="26"/>
  <c r="J86" i="27" s="1"/>
  <c r="AG85" i="26"/>
  <c r="K86" i="27" s="1"/>
  <c r="L86" i="27"/>
  <c r="AJ85" i="26"/>
  <c r="X86" i="26"/>
  <c r="B87" i="27" s="1"/>
  <c r="Y86" i="26"/>
  <c r="C87" i="27" s="1"/>
  <c r="Z86" i="26"/>
  <c r="D87" i="27" s="1"/>
  <c r="AA86" i="26"/>
  <c r="E87" i="27" s="1"/>
  <c r="AB86" i="26"/>
  <c r="F87" i="27" s="1"/>
  <c r="AC86" i="26"/>
  <c r="G87" i="27" s="1"/>
  <c r="AD86" i="26"/>
  <c r="H87" i="27" s="1"/>
  <c r="AE86" i="26"/>
  <c r="I87" i="27" s="1"/>
  <c r="AF86" i="26"/>
  <c r="J87" i="27" s="1"/>
  <c r="AG86" i="26"/>
  <c r="K87" i="27" s="1"/>
  <c r="L87" i="27"/>
  <c r="AJ86" i="26"/>
  <c r="X87" i="26"/>
  <c r="B88" i="27" s="1"/>
  <c r="Y87" i="26"/>
  <c r="C88" i="27" s="1"/>
  <c r="Z87" i="26"/>
  <c r="D88" i="27" s="1"/>
  <c r="AA87" i="26"/>
  <c r="E88" i="27" s="1"/>
  <c r="AB87" i="26"/>
  <c r="F88" i="27" s="1"/>
  <c r="AC87" i="26"/>
  <c r="G88" i="27" s="1"/>
  <c r="AD87" i="26"/>
  <c r="H88" i="27" s="1"/>
  <c r="AE87" i="26"/>
  <c r="I88" i="27" s="1"/>
  <c r="AF87" i="26"/>
  <c r="J88" i="27" s="1"/>
  <c r="AG87" i="26"/>
  <c r="K88" i="27" s="1"/>
  <c r="AJ87" i="26"/>
  <c r="X88" i="26"/>
  <c r="B89" i="27" s="1"/>
  <c r="Y88" i="26"/>
  <c r="C89" i="27" s="1"/>
  <c r="Z88" i="26"/>
  <c r="D89" i="27" s="1"/>
  <c r="AA88" i="26"/>
  <c r="E89" i="27" s="1"/>
  <c r="AB88" i="26"/>
  <c r="F89" i="27" s="1"/>
  <c r="AC88" i="26"/>
  <c r="G89" i="27" s="1"/>
  <c r="AD88" i="26"/>
  <c r="H89" i="27" s="1"/>
  <c r="AE88" i="26"/>
  <c r="I89" i="27" s="1"/>
  <c r="AF88" i="26"/>
  <c r="J89" i="27" s="1"/>
  <c r="AG88" i="26"/>
  <c r="K89" i="27" s="1"/>
  <c r="L89" i="27"/>
  <c r="AJ88" i="26"/>
  <c r="X89" i="26"/>
  <c r="B90" i="27" s="1"/>
  <c r="Y89" i="26"/>
  <c r="C90" i="27" s="1"/>
  <c r="Z89" i="26"/>
  <c r="D90" i="27" s="1"/>
  <c r="AA89" i="26"/>
  <c r="E90" i="27" s="1"/>
  <c r="AB89" i="26"/>
  <c r="F90" i="27" s="1"/>
  <c r="AC89" i="26"/>
  <c r="G90" i="27" s="1"/>
  <c r="AD89" i="26"/>
  <c r="H90" i="27" s="1"/>
  <c r="AE89" i="26"/>
  <c r="I90" i="27" s="1"/>
  <c r="AF89" i="26"/>
  <c r="J90" i="27" s="1"/>
  <c r="AG89" i="26"/>
  <c r="K90" i="27" s="1"/>
  <c r="L90" i="27"/>
  <c r="AJ89" i="26"/>
  <c r="X90" i="26"/>
  <c r="B91" i="27" s="1"/>
  <c r="Y90" i="26"/>
  <c r="C91" i="27" s="1"/>
  <c r="Z90" i="26"/>
  <c r="D91" i="27" s="1"/>
  <c r="AA90" i="26"/>
  <c r="E91" i="27" s="1"/>
  <c r="AB90" i="26"/>
  <c r="F91" i="27" s="1"/>
  <c r="AC90" i="26"/>
  <c r="G91" i="27" s="1"/>
  <c r="AD90" i="26"/>
  <c r="H91" i="27" s="1"/>
  <c r="AE90" i="26"/>
  <c r="I91" i="27" s="1"/>
  <c r="AF90" i="26"/>
  <c r="J91" i="27" s="1"/>
  <c r="AG90" i="26"/>
  <c r="K91" i="27" s="1"/>
  <c r="AJ90" i="26"/>
  <c r="X91" i="26"/>
  <c r="B92" i="27" s="1"/>
  <c r="Y91" i="26"/>
  <c r="C92" i="27" s="1"/>
  <c r="Z91" i="26"/>
  <c r="D92" i="27" s="1"/>
  <c r="AA91" i="26"/>
  <c r="E92" i="27" s="1"/>
  <c r="AB91" i="26"/>
  <c r="F92" i="27" s="1"/>
  <c r="AC91" i="26"/>
  <c r="G92" i="27" s="1"/>
  <c r="AD91" i="26"/>
  <c r="H92" i="27" s="1"/>
  <c r="AE91" i="26"/>
  <c r="I92" i="27" s="1"/>
  <c r="AF91" i="26"/>
  <c r="J92" i="27" s="1"/>
  <c r="AG91" i="26"/>
  <c r="K92" i="27" s="1"/>
  <c r="L92" i="27"/>
  <c r="AJ91" i="26"/>
  <c r="X92" i="26"/>
  <c r="B93" i="27" s="1"/>
  <c r="Y92" i="26"/>
  <c r="C93" i="27" s="1"/>
  <c r="Z92" i="26"/>
  <c r="D93" i="27" s="1"/>
  <c r="AA92" i="26"/>
  <c r="E93" i="27" s="1"/>
  <c r="AB92" i="26"/>
  <c r="F93" i="27" s="1"/>
  <c r="AC92" i="26"/>
  <c r="G93" i="27" s="1"/>
  <c r="AD92" i="26"/>
  <c r="H93" i="27" s="1"/>
  <c r="AE92" i="26"/>
  <c r="I93" i="27" s="1"/>
  <c r="AF92" i="26"/>
  <c r="J93" i="27" s="1"/>
  <c r="AG92" i="26"/>
  <c r="K93" i="27" s="1"/>
  <c r="L93" i="27"/>
  <c r="AJ92" i="26"/>
  <c r="X93" i="26"/>
  <c r="B94" i="27" s="1"/>
  <c r="Y93" i="26"/>
  <c r="C94" i="27" s="1"/>
  <c r="Z93" i="26"/>
  <c r="D94" i="27" s="1"/>
  <c r="AA93" i="26"/>
  <c r="E94" i="27" s="1"/>
  <c r="AB93" i="26"/>
  <c r="F94" i="27" s="1"/>
  <c r="AC93" i="26"/>
  <c r="G94" i="27" s="1"/>
  <c r="AD93" i="26"/>
  <c r="H94" i="27" s="1"/>
  <c r="AE93" i="26"/>
  <c r="I94" i="27" s="1"/>
  <c r="AF93" i="26"/>
  <c r="J94" i="27" s="1"/>
  <c r="AG93" i="26"/>
  <c r="K94" i="27" s="1"/>
  <c r="L94" i="27"/>
  <c r="AJ93" i="26"/>
  <c r="X94" i="26"/>
  <c r="B95" i="27" s="1"/>
  <c r="Y94" i="26"/>
  <c r="C95" i="27" s="1"/>
  <c r="Z94" i="26"/>
  <c r="D95" i="27" s="1"/>
  <c r="AA94" i="26"/>
  <c r="E95" i="27" s="1"/>
  <c r="AB94" i="26"/>
  <c r="F95" i="27" s="1"/>
  <c r="AC94" i="26"/>
  <c r="G95" i="27" s="1"/>
  <c r="AD94" i="26"/>
  <c r="H95" i="27" s="1"/>
  <c r="AE94" i="26"/>
  <c r="I95" i="27" s="1"/>
  <c r="AF94" i="26"/>
  <c r="J95" i="27" s="1"/>
  <c r="AG94" i="26"/>
  <c r="K95" i="27" s="1"/>
  <c r="L95" i="27"/>
  <c r="AJ94" i="26"/>
  <c r="X95" i="26"/>
  <c r="B96" i="27" s="1"/>
  <c r="Y95" i="26"/>
  <c r="C96" i="27" s="1"/>
  <c r="Z95" i="26"/>
  <c r="D96" i="27" s="1"/>
  <c r="AA95" i="26"/>
  <c r="E96" i="27" s="1"/>
  <c r="AB95" i="26"/>
  <c r="F96" i="27" s="1"/>
  <c r="AC95" i="26"/>
  <c r="G96" i="27" s="1"/>
  <c r="AD95" i="26"/>
  <c r="H96" i="27" s="1"/>
  <c r="AE95" i="26"/>
  <c r="I96" i="27" s="1"/>
  <c r="AF95" i="26"/>
  <c r="J96" i="27" s="1"/>
  <c r="AG95" i="26"/>
  <c r="K96" i="27" s="1"/>
  <c r="AJ95" i="26"/>
  <c r="X96" i="26"/>
  <c r="B97" i="27" s="1"/>
  <c r="Y96" i="26"/>
  <c r="C97" i="27" s="1"/>
  <c r="Z96" i="26"/>
  <c r="D97" i="27" s="1"/>
  <c r="AA96" i="26"/>
  <c r="E97" i="27" s="1"/>
  <c r="AB96" i="26"/>
  <c r="F97" i="27" s="1"/>
  <c r="AC96" i="26"/>
  <c r="G97" i="27" s="1"/>
  <c r="AD96" i="26"/>
  <c r="H97" i="27" s="1"/>
  <c r="AE96" i="26"/>
  <c r="I97" i="27" s="1"/>
  <c r="AF96" i="26"/>
  <c r="J97" i="27" s="1"/>
  <c r="AG96" i="26"/>
  <c r="K97" i="27" s="1"/>
  <c r="L97" i="27"/>
  <c r="AJ96" i="26"/>
  <c r="X97" i="26"/>
  <c r="B98" i="27" s="1"/>
  <c r="Y97" i="26"/>
  <c r="C98" i="27" s="1"/>
  <c r="Z97" i="26"/>
  <c r="D98" i="27" s="1"/>
  <c r="AA97" i="26"/>
  <c r="E98" i="27" s="1"/>
  <c r="AB97" i="26"/>
  <c r="F98" i="27" s="1"/>
  <c r="AC97" i="26"/>
  <c r="G98" i="27" s="1"/>
  <c r="AD97" i="26"/>
  <c r="H98" i="27" s="1"/>
  <c r="AE97" i="26"/>
  <c r="I98" i="27" s="1"/>
  <c r="AF97" i="26"/>
  <c r="J98" i="27" s="1"/>
  <c r="AG97" i="26"/>
  <c r="K98" i="27" s="1"/>
  <c r="L98" i="27"/>
  <c r="AJ97" i="26"/>
  <c r="X98" i="26"/>
  <c r="B99" i="27" s="1"/>
  <c r="Y98" i="26"/>
  <c r="C99" i="27" s="1"/>
  <c r="Z98" i="26"/>
  <c r="D99" i="27" s="1"/>
  <c r="AA98" i="26"/>
  <c r="E99" i="27" s="1"/>
  <c r="AB98" i="26"/>
  <c r="F99" i="27" s="1"/>
  <c r="AC98" i="26"/>
  <c r="G99" i="27" s="1"/>
  <c r="AD98" i="26"/>
  <c r="H99" i="27" s="1"/>
  <c r="AE98" i="26"/>
  <c r="I99" i="27" s="1"/>
  <c r="AF98" i="26"/>
  <c r="J99" i="27" s="1"/>
  <c r="AG98" i="26"/>
  <c r="K99" i="27" s="1"/>
  <c r="AJ98" i="26"/>
  <c r="X99" i="26"/>
  <c r="B100" i="27" s="1"/>
  <c r="Y99" i="26"/>
  <c r="C100" i="27" s="1"/>
  <c r="Z99" i="26"/>
  <c r="D100" i="27" s="1"/>
  <c r="AA99" i="26"/>
  <c r="E100" i="27" s="1"/>
  <c r="AB99" i="26"/>
  <c r="F100" i="27" s="1"/>
  <c r="AC99" i="26"/>
  <c r="G100" i="27" s="1"/>
  <c r="AD99" i="26"/>
  <c r="H100" i="27" s="1"/>
  <c r="AE99" i="26"/>
  <c r="I100" i="27" s="1"/>
  <c r="AF99" i="26"/>
  <c r="J100" i="27" s="1"/>
  <c r="AG99" i="26"/>
  <c r="K100" i="27" s="1"/>
  <c r="L100" i="27"/>
  <c r="AJ99" i="26"/>
  <c r="X100" i="26"/>
  <c r="B101" i="27" s="1"/>
  <c r="Y100" i="26"/>
  <c r="C101" i="27" s="1"/>
  <c r="Z100" i="26"/>
  <c r="D101" i="27" s="1"/>
  <c r="AA100" i="26"/>
  <c r="E101" i="27" s="1"/>
  <c r="AB100" i="26"/>
  <c r="F101" i="27" s="1"/>
  <c r="AC100" i="26"/>
  <c r="G101" i="27" s="1"/>
  <c r="AD100" i="26"/>
  <c r="H101" i="27" s="1"/>
  <c r="AE100" i="26"/>
  <c r="I101" i="27" s="1"/>
  <c r="AF100" i="26"/>
  <c r="J101" i="27" s="1"/>
  <c r="AG100" i="26"/>
  <c r="K101" i="27" s="1"/>
  <c r="L101" i="27"/>
  <c r="AJ100" i="26"/>
  <c r="X101" i="26"/>
  <c r="B102" i="27" s="1"/>
  <c r="Y101" i="26"/>
  <c r="C102" i="27" s="1"/>
  <c r="Z101" i="26"/>
  <c r="D102" i="27" s="1"/>
  <c r="AA101" i="26"/>
  <c r="E102" i="27" s="1"/>
  <c r="AB101" i="26"/>
  <c r="F102" i="27" s="1"/>
  <c r="AC101" i="26"/>
  <c r="G102" i="27" s="1"/>
  <c r="AD101" i="26"/>
  <c r="H102" i="27" s="1"/>
  <c r="AE101" i="26"/>
  <c r="I102" i="27" s="1"/>
  <c r="AF101" i="26"/>
  <c r="J102" i="27" s="1"/>
  <c r="AG101" i="26"/>
  <c r="K102" i="27" s="1"/>
  <c r="L102" i="27"/>
  <c r="AJ101" i="26"/>
  <c r="X102" i="26"/>
  <c r="B103" i="27" s="1"/>
  <c r="Y102" i="26"/>
  <c r="C103" i="27" s="1"/>
  <c r="Z102" i="26"/>
  <c r="D103" i="27" s="1"/>
  <c r="AA102" i="26"/>
  <c r="E103" i="27" s="1"/>
  <c r="AB102" i="26"/>
  <c r="F103" i="27" s="1"/>
  <c r="AC102" i="26"/>
  <c r="G103" i="27" s="1"/>
  <c r="AD102" i="26"/>
  <c r="H103" i="27" s="1"/>
  <c r="AE102" i="26"/>
  <c r="I103" i="27" s="1"/>
  <c r="AF102" i="26"/>
  <c r="J103" i="27" s="1"/>
  <c r="AG102" i="26"/>
  <c r="K103" i="27" s="1"/>
  <c r="L103" i="27"/>
  <c r="AJ102" i="26"/>
  <c r="X103" i="26"/>
  <c r="B104" i="27" s="1"/>
  <c r="Y103" i="26"/>
  <c r="C104" i="27" s="1"/>
  <c r="Z103" i="26"/>
  <c r="D104" i="27" s="1"/>
  <c r="AA103" i="26"/>
  <c r="E104" i="27" s="1"/>
  <c r="AB103" i="26"/>
  <c r="F104" i="27" s="1"/>
  <c r="AC103" i="26"/>
  <c r="G104" i="27" s="1"/>
  <c r="AD103" i="26"/>
  <c r="H104" i="27" s="1"/>
  <c r="AE103" i="26"/>
  <c r="I104" i="27" s="1"/>
  <c r="AF103" i="26"/>
  <c r="J104" i="27" s="1"/>
  <c r="AG103" i="26"/>
  <c r="K104" i="27" s="1"/>
  <c r="AJ103" i="26"/>
  <c r="X104" i="26"/>
  <c r="B105" i="27" s="1"/>
  <c r="Y104" i="26"/>
  <c r="C105" i="27" s="1"/>
  <c r="Z104" i="26"/>
  <c r="D105" i="27" s="1"/>
  <c r="AA104" i="26"/>
  <c r="E105" i="27" s="1"/>
  <c r="AB104" i="26"/>
  <c r="F105" i="27" s="1"/>
  <c r="AC104" i="26"/>
  <c r="G105" i="27" s="1"/>
  <c r="AD104" i="26"/>
  <c r="H105" i="27" s="1"/>
  <c r="AE104" i="26"/>
  <c r="I105" i="27" s="1"/>
  <c r="AF104" i="26"/>
  <c r="J105" i="27" s="1"/>
  <c r="AG104" i="26"/>
  <c r="K105" i="27" s="1"/>
  <c r="AJ104" i="26"/>
  <c r="X105" i="26"/>
  <c r="B106" i="27" s="1"/>
  <c r="Y105" i="26"/>
  <c r="C106" i="27" s="1"/>
  <c r="Z105" i="26"/>
  <c r="D106" i="27" s="1"/>
  <c r="AA105" i="26"/>
  <c r="E106" i="27" s="1"/>
  <c r="AB105" i="26"/>
  <c r="F106" i="27" s="1"/>
  <c r="AC105" i="26"/>
  <c r="G106" i="27" s="1"/>
  <c r="AD105" i="26"/>
  <c r="H106" i="27" s="1"/>
  <c r="AE105" i="26"/>
  <c r="I106" i="27" s="1"/>
  <c r="AF105" i="26"/>
  <c r="J106" i="27" s="1"/>
  <c r="AG105" i="26"/>
  <c r="K106" i="27" s="1"/>
  <c r="L106" i="27"/>
  <c r="AJ105" i="26"/>
  <c r="X106" i="26"/>
  <c r="B107" i="27" s="1"/>
  <c r="Y106" i="26"/>
  <c r="C107" i="27" s="1"/>
  <c r="Z106" i="26"/>
  <c r="D107" i="27" s="1"/>
  <c r="AA106" i="26"/>
  <c r="E107" i="27" s="1"/>
  <c r="AB106" i="26"/>
  <c r="F107" i="27" s="1"/>
  <c r="AC106" i="26"/>
  <c r="G107" i="27" s="1"/>
  <c r="AD106" i="26"/>
  <c r="H107" i="27" s="1"/>
  <c r="AE106" i="26"/>
  <c r="I107" i="27" s="1"/>
  <c r="AF106" i="26"/>
  <c r="J107" i="27" s="1"/>
  <c r="AG106" i="26"/>
  <c r="K107" i="27" s="1"/>
  <c r="AJ106" i="26"/>
  <c r="X107" i="26"/>
  <c r="B108" i="27" s="1"/>
  <c r="Y107" i="26"/>
  <c r="C108" i="27" s="1"/>
  <c r="Z107" i="26"/>
  <c r="D108" i="27" s="1"/>
  <c r="AA107" i="26"/>
  <c r="E108" i="27" s="1"/>
  <c r="AB107" i="26"/>
  <c r="F108" i="27" s="1"/>
  <c r="AC107" i="26"/>
  <c r="G108" i="27" s="1"/>
  <c r="AD107" i="26"/>
  <c r="H108" i="27" s="1"/>
  <c r="AE107" i="26"/>
  <c r="I108" i="27" s="1"/>
  <c r="AF107" i="26"/>
  <c r="J108" i="27" s="1"/>
  <c r="AG107" i="26"/>
  <c r="K108" i="27" s="1"/>
  <c r="L108" i="27"/>
  <c r="AJ107" i="26"/>
  <c r="X108" i="26"/>
  <c r="B109" i="27" s="1"/>
  <c r="Y108" i="26"/>
  <c r="C109" i="27" s="1"/>
  <c r="Z108" i="26"/>
  <c r="D109" i="27" s="1"/>
  <c r="AA108" i="26"/>
  <c r="E109" i="27" s="1"/>
  <c r="AB108" i="26"/>
  <c r="F109" i="27" s="1"/>
  <c r="AC108" i="26"/>
  <c r="G109" i="27" s="1"/>
  <c r="AD108" i="26"/>
  <c r="H109" i="27" s="1"/>
  <c r="AE108" i="26"/>
  <c r="I109" i="27" s="1"/>
  <c r="AF108" i="26"/>
  <c r="J109" i="27" s="1"/>
  <c r="AG108" i="26"/>
  <c r="K109" i="27" s="1"/>
  <c r="L109" i="27"/>
  <c r="AJ108" i="26"/>
  <c r="X109" i="26"/>
  <c r="B110" i="27" s="1"/>
  <c r="Y109" i="26"/>
  <c r="C110" i="27" s="1"/>
  <c r="Z109" i="26"/>
  <c r="D110" i="27" s="1"/>
  <c r="AA109" i="26"/>
  <c r="E110" i="27" s="1"/>
  <c r="AB109" i="26"/>
  <c r="F110" i="27" s="1"/>
  <c r="AC109" i="26"/>
  <c r="G110" i="27" s="1"/>
  <c r="AD109" i="26"/>
  <c r="H110" i="27" s="1"/>
  <c r="AE109" i="26"/>
  <c r="I110" i="27" s="1"/>
  <c r="AF109" i="26"/>
  <c r="J110" i="27" s="1"/>
  <c r="AG109" i="26"/>
  <c r="K110" i="27" s="1"/>
  <c r="L110" i="27"/>
  <c r="AJ109" i="26"/>
  <c r="X110" i="26"/>
  <c r="B111" i="27" s="1"/>
  <c r="Y110" i="26"/>
  <c r="C111" i="27" s="1"/>
  <c r="Z110" i="26"/>
  <c r="D111" i="27" s="1"/>
  <c r="AA110" i="26"/>
  <c r="E111" i="27" s="1"/>
  <c r="AB110" i="26"/>
  <c r="F111" i="27" s="1"/>
  <c r="AC110" i="26"/>
  <c r="G111" i="27" s="1"/>
  <c r="AD110" i="26"/>
  <c r="H111" i="27" s="1"/>
  <c r="AE110" i="26"/>
  <c r="I111" i="27" s="1"/>
  <c r="AF110" i="26"/>
  <c r="J111" i="27" s="1"/>
  <c r="AG110" i="26"/>
  <c r="K111" i="27" s="1"/>
  <c r="L111" i="27"/>
  <c r="AJ110" i="26"/>
  <c r="X111" i="26"/>
  <c r="B112" i="27" s="1"/>
  <c r="Y111" i="26"/>
  <c r="C112" i="27" s="1"/>
  <c r="Z111" i="26"/>
  <c r="D112" i="27" s="1"/>
  <c r="AA111" i="26"/>
  <c r="E112" i="27" s="1"/>
  <c r="AB111" i="26"/>
  <c r="F112" i="27" s="1"/>
  <c r="AC111" i="26"/>
  <c r="G112" i="27" s="1"/>
  <c r="AD111" i="26"/>
  <c r="H112" i="27" s="1"/>
  <c r="AE111" i="26"/>
  <c r="I112" i="27" s="1"/>
  <c r="AF111" i="26"/>
  <c r="J112" i="27" s="1"/>
  <c r="AG111" i="26"/>
  <c r="K112" i="27" s="1"/>
  <c r="AJ111" i="26"/>
  <c r="X112" i="26"/>
  <c r="B113" i="27" s="1"/>
  <c r="Y112" i="26"/>
  <c r="C113" i="27" s="1"/>
  <c r="Z112" i="26"/>
  <c r="D113" i="27" s="1"/>
  <c r="AA112" i="26"/>
  <c r="E113" i="27" s="1"/>
  <c r="AB112" i="26"/>
  <c r="F113" i="27" s="1"/>
  <c r="AC112" i="26"/>
  <c r="G113" i="27" s="1"/>
  <c r="AD112" i="26"/>
  <c r="H113" i="27" s="1"/>
  <c r="AE112" i="26"/>
  <c r="I113" i="27" s="1"/>
  <c r="AF112" i="26"/>
  <c r="J113" i="27" s="1"/>
  <c r="AG112" i="26"/>
  <c r="K113" i="27" s="1"/>
  <c r="L113" i="27"/>
  <c r="AJ112" i="26"/>
  <c r="X113" i="26"/>
  <c r="B114" i="27" s="1"/>
  <c r="Y113" i="26"/>
  <c r="C114" i="27" s="1"/>
  <c r="Z113" i="26"/>
  <c r="D114" i="27" s="1"/>
  <c r="AA113" i="26"/>
  <c r="E114" i="27" s="1"/>
  <c r="AB113" i="26"/>
  <c r="F114" i="27" s="1"/>
  <c r="AC113" i="26"/>
  <c r="G114" i="27" s="1"/>
  <c r="AD113" i="26"/>
  <c r="H114" i="27" s="1"/>
  <c r="AE113" i="26"/>
  <c r="I114" i="27" s="1"/>
  <c r="AF113" i="26"/>
  <c r="J114" i="27" s="1"/>
  <c r="AG113" i="26"/>
  <c r="K114" i="27" s="1"/>
  <c r="L114" i="27"/>
  <c r="AJ113" i="26"/>
  <c r="X114" i="26"/>
  <c r="B115" i="27" s="1"/>
  <c r="Y114" i="26"/>
  <c r="C115" i="27" s="1"/>
  <c r="Z114" i="26"/>
  <c r="D115" i="27" s="1"/>
  <c r="AA114" i="26"/>
  <c r="E115" i="27" s="1"/>
  <c r="AB114" i="26"/>
  <c r="F115" i="27" s="1"/>
  <c r="AC114" i="26"/>
  <c r="G115" i="27" s="1"/>
  <c r="AD114" i="26"/>
  <c r="H115" i="27" s="1"/>
  <c r="AE114" i="26"/>
  <c r="I115" i="27" s="1"/>
  <c r="AF114" i="26"/>
  <c r="J115" i="27" s="1"/>
  <c r="AG114" i="26"/>
  <c r="K115" i="27" s="1"/>
  <c r="AJ114" i="26"/>
  <c r="X115" i="26"/>
  <c r="B116" i="27" s="1"/>
  <c r="Y115" i="26"/>
  <c r="C116" i="27" s="1"/>
  <c r="Z115" i="26"/>
  <c r="D116" i="27" s="1"/>
  <c r="AA115" i="26"/>
  <c r="E116" i="27" s="1"/>
  <c r="AB115" i="26"/>
  <c r="F116" i="27" s="1"/>
  <c r="AC115" i="26"/>
  <c r="G116" i="27" s="1"/>
  <c r="AD115" i="26"/>
  <c r="H116" i="27" s="1"/>
  <c r="AE115" i="26"/>
  <c r="I116" i="27" s="1"/>
  <c r="AF115" i="26"/>
  <c r="J116" i="27" s="1"/>
  <c r="AG115" i="26"/>
  <c r="K116" i="27" s="1"/>
  <c r="L116" i="27"/>
  <c r="AJ115" i="26"/>
  <c r="X116" i="26"/>
  <c r="B117" i="27" s="1"/>
  <c r="Y116" i="26"/>
  <c r="C117" i="27" s="1"/>
  <c r="Z116" i="26"/>
  <c r="D117" i="27" s="1"/>
  <c r="AA116" i="26"/>
  <c r="E117" i="27" s="1"/>
  <c r="AB116" i="26"/>
  <c r="F117" i="27" s="1"/>
  <c r="AC116" i="26"/>
  <c r="G117" i="27" s="1"/>
  <c r="AD116" i="26"/>
  <c r="H117" i="27" s="1"/>
  <c r="AE116" i="26"/>
  <c r="I117" i="27" s="1"/>
  <c r="AF116" i="26"/>
  <c r="J117" i="27" s="1"/>
  <c r="AG116" i="26"/>
  <c r="K117" i="27" s="1"/>
  <c r="L117" i="27"/>
  <c r="AJ116" i="26"/>
  <c r="X117" i="26"/>
  <c r="B118" i="27" s="1"/>
  <c r="Y117" i="26"/>
  <c r="C118" i="27" s="1"/>
  <c r="Z117" i="26"/>
  <c r="D118" i="27" s="1"/>
  <c r="AA117" i="26"/>
  <c r="E118" i="27" s="1"/>
  <c r="AB117" i="26"/>
  <c r="F118" i="27" s="1"/>
  <c r="AC117" i="26"/>
  <c r="G118" i="27" s="1"/>
  <c r="AD117" i="26"/>
  <c r="H118" i="27" s="1"/>
  <c r="AE117" i="26"/>
  <c r="I118" i="27" s="1"/>
  <c r="AF117" i="26"/>
  <c r="J118" i="27" s="1"/>
  <c r="AG117" i="26"/>
  <c r="K118" i="27" s="1"/>
  <c r="L118" i="27"/>
  <c r="AJ117" i="26"/>
  <c r="X118" i="26"/>
  <c r="B119" i="27" s="1"/>
  <c r="Y118" i="26"/>
  <c r="C119" i="27" s="1"/>
  <c r="Z118" i="26"/>
  <c r="D119" i="27" s="1"/>
  <c r="AA118" i="26"/>
  <c r="E119" i="27" s="1"/>
  <c r="AB118" i="26"/>
  <c r="F119" i="27" s="1"/>
  <c r="AC118" i="26"/>
  <c r="G119" i="27" s="1"/>
  <c r="AD118" i="26"/>
  <c r="H119" i="27" s="1"/>
  <c r="AE118" i="26"/>
  <c r="I119" i="27" s="1"/>
  <c r="AF118" i="26"/>
  <c r="J119" i="27" s="1"/>
  <c r="AG118" i="26"/>
  <c r="K119" i="27" s="1"/>
  <c r="L119" i="27"/>
  <c r="AJ118" i="26"/>
  <c r="X119" i="26"/>
  <c r="B120" i="27" s="1"/>
  <c r="Y119" i="26"/>
  <c r="C120" i="27" s="1"/>
  <c r="Z119" i="26"/>
  <c r="D120" i="27" s="1"/>
  <c r="AA119" i="26"/>
  <c r="E120" i="27" s="1"/>
  <c r="AB119" i="26"/>
  <c r="F120" i="27" s="1"/>
  <c r="AC119" i="26"/>
  <c r="G120" i="27" s="1"/>
  <c r="AD119" i="26"/>
  <c r="H120" i="27" s="1"/>
  <c r="AE119" i="26"/>
  <c r="I120" i="27" s="1"/>
  <c r="AF119" i="26"/>
  <c r="J120" i="27" s="1"/>
  <c r="AG119" i="26"/>
  <c r="K120" i="27" s="1"/>
  <c r="AJ119" i="26"/>
  <c r="X120" i="26"/>
  <c r="B121" i="27" s="1"/>
  <c r="Y120" i="26"/>
  <c r="C121" i="27" s="1"/>
  <c r="Z120" i="26"/>
  <c r="D121" i="27" s="1"/>
  <c r="AA120" i="26"/>
  <c r="E121" i="27" s="1"/>
  <c r="AB120" i="26"/>
  <c r="F121" i="27" s="1"/>
  <c r="AC120" i="26"/>
  <c r="G121" i="27" s="1"/>
  <c r="AD120" i="26"/>
  <c r="H121" i="27" s="1"/>
  <c r="AE120" i="26"/>
  <c r="I121" i="27" s="1"/>
  <c r="AF120" i="26"/>
  <c r="J121" i="27" s="1"/>
  <c r="AG120" i="26"/>
  <c r="K121" i="27" s="1"/>
  <c r="AJ120" i="26"/>
  <c r="X121" i="26"/>
  <c r="B122" i="27" s="1"/>
  <c r="Y121" i="26"/>
  <c r="C122" i="27" s="1"/>
  <c r="Z121" i="26"/>
  <c r="D122" i="27" s="1"/>
  <c r="AA121" i="26"/>
  <c r="E122" i="27" s="1"/>
  <c r="AB121" i="26"/>
  <c r="F122" i="27" s="1"/>
  <c r="AC121" i="26"/>
  <c r="G122" i="27" s="1"/>
  <c r="AD121" i="26"/>
  <c r="H122" i="27" s="1"/>
  <c r="AE121" i="26"/>
  <c r="I122" i="27" s="1"/>
  <c r="AF121" i="26"/>
  <c r="J122" i="27" s="1"/>
  <c r="AG121" i="26"/>
  <c r="K122" i="27" s="1"/>
  <c r="L122" i="27"/>
  <c r="AJ121" i="26"/>
  <c r="X122" i="26"/>
  <c r="B123" i="27" s="1"/>
  <c r="Y122" i="26"/>
  <c r="C123" i="27" s="1"/>
  <c r="Z122" i="26"/>
  <c r="D123" i="27" s="1"/>
  <c r="AA122" i="26"/>
  <c r="E123" i="27" s="1"/>
  <c r="AB122" i="26"/>
  <c r="F123" i="27" s="1"/>
  <c r="AC122" i="26"/>
  <c r="G123" i="27" s="1"/>
  <c r="AD122" i="26"/>
  <c r="H123" i="27" s="1"/>
  <c r="AE122" i="26"/>
  <c r="I123" i="27" s="1"/>
  <c r="AF122" i="26"/>
  <c r="J123" i="27" s="1"/>
  <c r="AG122" i="26"/>
  <c r="K123" i="27" s="1"/>
  <c r="AJ122" i="26"/>
  <c r="X123" i="26"/>
  <c r="B124" i="27" s="1"/>
  <c r="Y123" i="26"/>
  <c r="C124" i="27" s="1"/>
  <c r="Z123" i="26"/>
  <c r="D124" i="27" s="1"/>
  <c r="AA123" i="26"/>
  <c r="E124" i="27" s="1"/>
  <c r="AB123" i="26"/>
  <c r="F124" i="27" s="1"/>
  <c r="AC123" i="26"/>
  <c r="G124" i="27" s="1"/>
  <c r="AD123" i="26"/>
  <c r="H124" i="27" s="1"/>
  <c r="AE123" i="26"/>
  <c r="I124" i="27" s="1"/>
  <c r="AF123" i="26"/>
  <c r="J124" i="27" s="1"/>
  <c r="AG123" i="26"/>
  <c r="K124" i="27" s="1"/>
  <c r="L124" i="27"/>
  <c r="AJ123" i="26"/>
  <c r="X124" i="26"/>
  <c r="B125" i="27" s="1"/>
  <c r="Y124" i="26"/>
  <c r="C125" i="27" s="1"/>
  <c r="Z124" i="26"/>
  <c r="D125" i="27" s="1"/>
  <c r="AA124" i="26"/>
  <c r="E125" i="27" s="1"/>
  <c r="AB124" i="26"/>
  <c r="F125" i="27" s="1"/>
  <c r="AC124" i="26"/>
  <c r="G125" i="27" s="1"/>
  <c r="AD124" i="26"/>
  <c r="H125" i="27" s="1"/>
  <c r="AE124" i="26"/>
  <c r="I125" i="27" s="1"/>
  <c r="AF124" i="26"/>
  <c r="J125" i="27" s="1"/>
  <c r="AG124" i="26"/>
  <c r="K125" i="27" s="1"/>
  <c r="L125" i="27"/>
  <c r="AJ124" i="26"/>
  <c r="X125" i="26"/>
  <c r="B126" i="27" s="1"/>
  <c r="Y125" i="26"/>
  <c r="C126" i="27" s="1"/>
  <c r="Z125" i="26"/>
  <c r="D126" i="27" s="1"/>
  <c r="AA125" i="26"/>
  <c r="E126" i="27" s="1"/>
  <c r="AB125" i="26"/>
  <c r="F126" i="27" s="1"/>
  <c r="AC125" i="26"/>
  <c r="G126" i="27" s="1"/>
  <c r="AD125" i="26"/>
  <c r="H126" i="27" s="1"/>
  <c r="AE125" i="26"/>
  <c r="I126" i="27" s="1"/>
  <c r="AF125" i="26"/>
  <c r="J126" i="27" s="1"/>
  <c r="AG125" i="26"/>
  <c r="K126" i="27" s="1"/>
  <c r="L126" i="27"/>
  <c r="AJ125" i="26"/>
  <c r="X126" i="26"/>
  <c r="B127" i="27" s="1"/>
  <c r="Y126" i="26"/>
  <c r="C127" i="27" s="1"/>
  <c r="Z126" i="26"/>
  <c r="D127" i="27" s="1"/>
  <c r="AA126" i="26"/>
  <c r="E127" i="27" s="1"/>
  <c r="AB126" i="26"/>
  <c r="F127" i="27" s="1"/>
  <c r="AC126" i="26"/>
  <c r="G127" i="27" s="1"/>
  <c r="AD126" i="26"/>
  <c r="H127" i="27" s="1"/>
  <c r="AE126" i="26"/>
  <c r="I127" i="27" s="1"/>
  <c r="AF126" i="26"/>
  <c r="J127" i="27" s="1"/>
  <c r="AG126" i="26"/>
  <c r="K127" i="27" s="1"/>
  <c r="L127" i="27"/>
  <c r="AJ126" i="26"/>
  <c r="X127" i="26"/>
  <c r="B128" i="27" s="1"/>
  <c r="Y127" i="26"/>
  <c r="C128" i="27" s="1"/>
  <c r="Z127" i="26"/>
  <c r="D128" i="27" s="1"/>
  <c r="AA127" i="26"/>
  <c r="E128" i="27" s="1"/>
  <c r="AB127" i="26"/>
  <c r="F128" i="27" s="1"/>
  <c r="AC127" i="26"/>
  <c r="G128" i="27" s="1"/>
  <c r="AD127" i="26"/>
  <c r="H128" i="27" s="1"/>
  <c r="AE127" i="26"/>
  <c r="I128" i="27" s="1"/>
  <c r="AF127" i="26"/>
  <c r="J128" i="27" s="1"/>
  <c r="AG127" i="26"/>
  <c r="K128" i="27" s="1"/>
  <c r="AJ127" i="26"/>
  <c r="X128" i="26"/>
  <c r="B129" i="27" s="1"/>
  <c r="Y128" i="26"/>
  <c r="C129" i="27" s="1"/>
  <c r="Z128" i="26"/>
  <c r="D129" i="27" s="1"/>
  <c r="AA128" i="26"/>
  <c r="E129" i="27" s="1"/>
  <c r="AB128" i="26"/>
  <c r="F129" i="27" s="1"/>
  <c r="AC128" i="26"/>
  <c r="G129" i="27" s="1"/>
  <c r="AD128" i="26"/>
  <c r="H129" i="27" s="1"/>
  <c r="AE128" i="26"/>
  <c r="I129" i="27" s="1"/>
  <c r="AF128" i="26"/>
  <c r="J129" i="27" s="1"/>
  <c r="AG128" i="26"/>
  <c r="K129" i="27" s="1"/>
  <c r="AJ128" i="26"/>
  <c r="X129" i="26"/>
  <c r="B130" i="27" s="1"/>
  <c r="Y129" i="26"/>
  <c r="C130" i="27" s="1"/>
  <c r="Z129" i="26"/>
  <c r="D130" i="27" s="1"/>
  <c r="AA129" i="26"/>
  <c r="E130" i="27" s="1"/>
  <c r="AB129" i="26"/>
  <c r="F130" i="27" s="1"/>
  <c r="AC129" i="26"/>
  <c r="G130" i="27" s="1"/>
  <c r="AD129" i="26"/>
  <c r="H130" i="27" s="1"/>
  <c r="AE129" i="26"/>
  <c r="I130" i="27" s="1"/>
  <c r="AF129" i="26"/>
  <c r="J130" i="27" s="1"/>
  <c r="AG129" i="26"/>
  <c r="K130" i="27" s="1"/>
  <c r="L130" i="27"/>
  <c r="AJ129" i="26"/>
  <c r="X130" i="26"/>
  <c r="B131" i="27" s="1"/>
  <c r="Y130" i="26"/>
  <c r="C131" i="27" s="1"/>
  <c r="Z130" i="26"/>
  <c r="D131" i="27" s="1"/>
  <c r="AA130" i="26"/>
  <c r="E131" i="27" s="1"/>
  <c r="AB130" i="26"/>
  <c r="F131" i="27" s="1"/>
  <c r="AC130" i="26"/>
  <c r="G131" i="27" s="1"/>
  <c r="AD130" i="26"/>
  <c r="H131" i="27" s="1"/>
  <c r="AE130" i="26"/>
  <c r="I131" i="27" s="1"/>
  <c r="AF130" i="26"/>
  <c r="J131" i="27" s="1"/>
  <c r="AG130" i="26"/>
  <c r="K131" i="27" s="1"/>
  <c r="AJ130" i="26"/>
  <c r="X131" i="26"/>
  <c r="B132" i="27" s="1"/>
  <c r="Y131" i="26"/>
  <c r="C132" i="27" s="1"/>
  <c r="Z131" i="26"/>
  <c r="D132" i="27" s="1"/>
  <c r="AA131" i="26"/>
  <c r="E132" i="27" s="1"/>
  <c r="AB131" i="26"/>
  <c r="F132" i="27" s="1"/>
  <c r="AC131" i="26"/>
  <c r="G132" i="27" s="1"/>
  <c r="AD131" i="26"/>
  <c r="H132" i="27" s="1"/>
  <c r="AE131" i="26"/>
  <c r="I132" i="27" s="1"/>
  <c r="AF131" i="26"/>
  <c r="J132" i="27" s="1"/>
  <c r="AG131" i="26"/>
  <c r="K132" i="27" s="1"/>
  <c r="L132" i="27"/>
  <c r="AJ131" i="26"/>
  <c r="X132" i="26"/>
  <c r="B133" i="27" s="1"/>
  <c r="Y132" i="26"/>
  <c r="C133" i="27" s="1"/>
  <c r="Z132" i="26"/>
  <c r="D133" i="27" s="1"/>
  <c r="AA132" i="26"/>
  <c r="E133" i="27" s="1"/>
  <c r="AB132" i="26"/>
  <c r="F133" i="27" s="1"/>
  <c r="AC132" i="26"/>
  <c r="G133" i="27" s="1"/>
  <c r="AD132" i="26"/>
  <c r="H133" i="27" s="1"/>
  <c r="AE132" i="26"/>
  <c r="I133" i="27" s="1"/>
  <c r="AF132" i="26"/>
  <c r="J133" i="27" s="1"/>
  <c r="AG132" i="26"/>
  <c r="K133" i="27" s="1"/>
  <c r="L133" i="27"/>
  <c r="AJ132" i="26"/>
  <c r="X133" i="26"/>
  <c r="B134" i="27" s="1"/>
  <c r="Y133" i="26"/>
  <c r="C134" i="27" s="1"/>
  <c r="Z133" i="26"/>
  <c r="D134" i="27" s="1"/>
  <c r="AA133" i="26"/>
  <c r="E134" i="27" s="1"/>
  <c r="AB133" i="26"/>
  <c r="F134" i="27" s="1"/>
  <c r="AC133" i="26"/>
  <c r="G134" i="27" s="1"/>
  <c r="AD133" i="26"/>
  <c r="H134" i="27" s="1"/>
  <c r="AE133" i="26"/>
  <c r="I134" i="27" s="1"/>
  <c r="AF133" i="26"/>
  <c r="J134" i="27" s="1"/>
  <c r="AG133" i="26"/>
  <c r="K134" i="27" s="1"/>
  <c r="L134" i="27"/>
  <c r="AJ133" i="26"/>
  <c r="X134" i="26"/>
  <c r="B135" i="27" s="1"/>
  <c r="Y134" i="26"/>
  <c r="C135" i="27" s="1"/>
  <c r="Z134" i="26"/>
  <c r="D135" i="27" s="1"/>
  <c r="AA134" i="26"/>
  <c r="E135" i="27" s="1"/>
  <c r="AB134" i="26"/>
  <c r="F135" i="27" s="1"/>
  <c r="AC134" i="26"/>
  <c r="G135" i="27" s="1"/>
  <c r="AD134" i="26"/>
  <c r="H135" i="27" s="1"/>
  <c r="AE134" i="26"/>
  <c r="I135" i="27" s="1"/>
  <c r="AF134" i="26"/>
  <c r="J135" i="27" s="1"/>
  <c r="AG134" i="26"/>
  <c r="K135" i="27" s="1"/>
  <c r="L135" i="27"/>
  <c r="AJ134" i="26"/>
  <c r="X135" i="26"/>
  <c r="B136" i="27" s="1"/>
  <c r="Y135" i="26"/>
  <c r="C136" i="27" s="1"/>
  <c r="Z135" i="26"/>
  <c r="D136" i="27" s="1"/>
  <c r="AA135" i="26"/>
  <c r="E136" i="27" s="1"/>
  <c r="AB135" i="26"/>
  <c r="F136" i="27" s="1"/>
  <c r="AC135" i="26"/>
  <c r="G136" i="27" s="1"/>
  <c r="AD135" i="26"/>
  <c r="H136" i="27" s="1"/>
  <c r="AE135" i="26"/>
  <c r="I136" i="27" s="1"/>
  <c r="AF135" i="26"/>
  <c r="J136" i="27" s="1"/>
  <c r="AG135" i="26"/>
  <c r="K136" i="27" s="1"/>
  <c r="AJ135" i="26"/>
  <c r="X136" i="26"/>
  <c r="B137" i="27" s="1"/>
  <c r="Y136" i="26"/>
  <c r="C137" i="27" s="1"/>
  <c r="Z136" i="26"/>
  <c r="D137" i="27" s="1"/>
  <c r="AA136" i="26"/>
  <c r="E137" i="27" s="1"/>
  <c r="AB136" i="26"/>
  <c r="F137" i="27" s="1"/>
  <c r="AC136" i="26"/>
  <c r="G137" i="27" s="1"/>
  <c r="AD136" i="26"/>
  <c r="H137" i="27" s="1"/>
  <c r="AE136" i="26"/>
  <c r="I137" i="27" s="1"/>
  <c r="AF136" i="26"/>
  <c r="J137" i="27" s="1"/>
  <c r="AG136" i="26"/>
  <c r="K137" i="27" s="1"/>
  <c r="AJ136" i="26"/>
  <c r="X137" i="26"/>
  <c r="B138" i="27" s="1"/>
  <c r="Y137" i="26"/>
  <c r="C138" i="27" s="1"/>
  <c r="Z137" i="26"/>
  <c r="D138" i="27" s="1"/>
  <c r="AA137" i="26"/>
  <c r="E138" i="27" s="1"/>
  <c r="AB137" i="26"/>
  <c r="F138" i="27" s="1"/>
  <c r="AC137" i="26"/>
  <c r="G138" i="27" s="1"/>
  <c r="AD137" i="26"/>
  <c r="H138" i="27" s="1"/>
  <c r="AE137" i="26"/>
  <c r="I138" i="27" s="1"/>
  <c r="AF137" i="26"/>
  <c r="J138" i="27" s="1"/>
  <c r="AG137" i="26"/>
  <c r="K138" i="27" s="1"/>
  <c r="L138" i="27"/>
  <c r="AJ137" i="26"/>
  <c r="X138" i="26"/>
  <c r="B139" i="27" s="1"/>
  <c r="Y138" i="26"/>
  <c r="C139" i="27" s="1"/>
  <c r="Z138" i="26"/>
  <c r="D139" i="27" s="1"/>
  <c r="AA138" i="26"/>
  <c r="E139" i="27" s="1"/>
  <c r="AB138" i="26"/>
  <c r="F139" i="27" s="1"/>
  <c r="AC138" i="26"/>
  <c r="G139" i="27" s="1"/>
  <c r="AD138" i="26"/>
  <c r="H139" i="27" s="1"/>
  <c r="AE138" i="26"/>
  <c r="I139" i="27" s="1"/>
  <c r="AF138" i="26"/>
  <c r="J139" i="27" s="1"/>
  <c r="AG138" i="26"/>
  <c r="K139" i="27" s="1"/>
  <c r="AJ138" i="26"/>
  <c r="X139" i="26"/>
  <c r="B140" i="27" s="1"/>
  <c r="Y139" i="26"/>
  <c r="C140" i="27" s="1"/>
  <c r="Z139" i="26"/>
  <c r="D140" i="27" s="1"/>
  <c r="AA139" i="26"/>
  <c r="E140" i="27" s="1"/>
  <c r="AB139" i="26"/>
  <c r="F140" i="27" s="1"/>
  <c r="AC139" i="26"/>
  <c r="G140" i="27" s="1"/>
  <c r="AD139" i="26"/>
  <c r="H140" i="27" s="1"/>
  <c r="AE139" i="26"/>
  <c r="I140" i="27" s="1"/>
  <c r="AF139" i="26"/>
  <c r="J140" i="27" s="1"/>
  <c r="AG139" i="26"/>
  <c r="K140" i="27" s="1"/>
  <c r="L140" i="27"/>
  <c r="AJ139" i="26"/>
  <c r="X140" i="26"/>
  <c r="B141" i="27" s="1"/>
  <c r="Y140" i="26"/>
  <c r="C141" i="27" s="1"/>
  <c r="Z140" i="26"/>
  <c r="D141" i="27" s="1"/>
  <c r="AA140" i="26"/>
  <c r="E141" i="27" s="1"/>
  <c r="AB140" i="26"/>
  <c r="F141" i="27" s="1"/>
  <c r="AC140" i="26"/>
  <c r="G141" i="27" s="1"/>
  <c r="AD140" i="26"/>
  <c r="H141" i="27" s="1"/>
  <c r="AE140" i="26"/>
  <c r="I141" i="27" s="1"/>
  <c r="AF140" i="26"/>
  <c r="J141" i="27" s="1"/>
  <c r="AG140" i="26"/>
  <c r="K141" i="27" s="1"/>
  <c r="L141" i="27"/>
  <c r="AJ140" i="26"/>
  <c r="X141" i="26"/>
  <c r="B142" i="27" s="1"/>
  <c r="Y141" i="26"/>
  <c r="C142" i="27" s="1"/>
  <c r="Z141" i="26"/>
  <c r="D142" i="27" s="1"/>
  <c r="AA141" i="26"/>
  <c r="E142" i="27" s="1"/>
  <c r="AB141" i="26"/>
  <c r="F142" i="27" s="1"/>
  <c r="AC141" i="26"/>
  <c r="G142" i="27" s="1"/>
  <c r="AD141" i="26"/>
  <c r="H142" i="27" s="1"/>
  <c r="AE141" i="26"/>
  <c r="I142" i="27" s="1"/>
  <c r="AF141" i="26"/>
  <c r="J142" i="27" s="1"/>
  <c r="AG141" i="26"/>
  <c r="K142" i="27" s="1"/>
  <c r="L142" i="27"/>
  <c r="AJ141" i="26"/>
  <c r="X142" i="26"/>
  <c r="B143" i="27" s="1"/>
  <c r="Y142" i="26"/>
  <c r="C143" i="27" s="1"/>
  <c r="Z142" i="26"/>
  <c r="D143" i="27" s="1"/>
  <c r="AA142" i="26"/>
  <c r="E143" i="27" s="1"/>
  <c r="AB142" i="26"/>
  <c r="F143" i="27" s="1"/>
  <c r="AC142" i="26"/>
  <c r="G143" i="27" s="1"/>
  <c r="AD142" i="26"/>
  <c r="H143" i="27" s="1"/>
  <c r="AE142" i="26"/>
  <c r="I143" i="27" s="1"/>
  <c r="AF142" i="26"/>
  <c r="J143" i="27" s="1"/>
  <c r="AG142" i="26"/>
  <c r="K143" i="27" s="1"/>
  <c r="L143" i="27"/>
  <c r="AJ142" i="26"/>
  <c r="X143" i="26"/>
  <c r="B144" i="27" s="1"/>
  <c r="Y143" i="26"/>
  <c r="C144" i="27" s="1"/>
  <c r="Z143" i="26"/>
  <c r="D144" i="27" s="1"/>
  <c r="AA143" i="26"/>
  <c r="E144" i="27" s="1"/>
  <c r="AB143" i="26"/>
  <c r="F144" i="27" s="1"/>
  <c r="AC143" i="26"/>
  <c r="G144" i="27" s="1"/>
  <c r="AD143" i="26"/>
  <c r="H144" i="27" s="1"/>
  <c r="AE143" i="26"/>
  <c r="I144" i="27" s="1"/>
  <c r="AF143" i="26"/>
  <c r="J144" i="27" s="1"/>
  <c r="AG143" i="26"/>
  <c r="K144" i="27" s="1"/>
  <c r="AJ143" i="26"/>
  <c r="X144" i="26"/>
  <c r="B145" i="27" s="1"/>
  <c r="Y144" i="26"/>
  <c r="C145" i="27" s="1"/>
  <c r="Z144" i="26"/>
  <c r="D145" i="27" s="1"/>
  <c r="AA144" i="26"/>
  <c r="E145" i="27" s="1"/>
  <c r="AB144" i="26"/>
  <c r="F145" i="27" s="1"/>
  <c r="AC144" i="26"/>
  <c r="G145" i="27" s="1"/>
  <c r="AD144" i="26"/>
  <c r="H145" i="27" s="1"/>
  <c r="AE144" i="26"/>
  <c r="I145" i="27" s="1"/>
  <c r="AF144" i="26"/>
  <c r="J145" i="27" s="1"/>
  <c r="AG144" i="26"/>
  <c r="K145" i="27" s="1"/>
  <c r="AJ144" i="26"/>
  <c r="X145" i="26"/>
  <c r="B146" i="27" s="1"/>
  <c r="Y145" i="26"/>
  <c r="C146" i="27" s="1"/>
  <c r="Z145" i="26"/>
  <c r="D146" i="27" s="1"/>
  <c r="AA145" i="26"/>
  <c r="E146" i="27" s="1"/>
  <c r="AB145" i="26"/>
  <c r="F146" i="27" s="1"/>
  <c r="AC145" i="26"/>
  <c r="G146" i="27" s="1"/>
  <c r="AD145" i="26"/>
  <c r="H146" i="27" s="1"/>
  <c r="AE145" i="26"/>
  <c r="I146" i="27" s="1"/>
  <c r="AF145" i="26"/>
  <c r="J146" i="27" s="1"/>
  <c r="AG145" i="26"/>
  <c r="K146" i="27" s="1"/>
  <c r="L146" i="27"/>
  <c r="AJ145" i="26"/>
  <c r="X146" i="26"/>
  <c r="B147" i="27" s="1"/>
  <c r="Y146" i="26"/>
  <c r="C147" i="27" s="1"/>
  <c r="Z146" i="26"/>
  <c r="D147" i="27" s="1"/>
  <c r="AA146" i="26"/>
  <c r="E147" i="27" s="1"/>
  <c r="AB146" i="26"/>
  <c r="F147" i="27" s="1"/>
  <c r="AC146" i="26"/>
  <c r="G147" i="27" s="1"/>
  <c r="AD146" i="26"/>
  <c r="H147" i="27" s="1"/>
  <c r="AE146" i="26"/>
  <c r="I147" i="27" s="1"/>
  <c r="AF146" i="26"/>
  <c r="J147" i="27" s="1"/>
  <c r="AG146" i="26"/>
  <c r="K147" i="27" s="1"/>
  <c r="AJ146" i="26"/>
  <c r="X147" i="26"/>
  <c r="B148" i="27" s="1"/>
  <c r="Y147" i="26"/>
  <c r="C148" i="27" s="1"/>
  <c r="Z147" i="26"/>
  <c r="D148" i="27" s="1"/>
  <c r="AA147" i="26"/>
  <c r="E148" i="27" s="1"/>
  <c r="AB147" i="26"/>
  <c r="F148" i="27" s="1"/>
  <c r="AC147" i="26"/>
  <c r="G148" i="27" s="1"/>
  <c r="AD147" i="26"/>
  <c r="H148" i="27" s="1"/>
  <c r="AE147" i="26"/>
  <c r="I148" i="27" s="1"/>
  <c r="AF147" i="26"/>
  <c r="J148" i="27" s="1"/>
  <c r="AG147" i="26"/>
  <c r="K148" i="27" s="1"/>
  <c r="L148" i="27"/>
  <c r="AJ147" i="26"/>
  <c r="X148" i="26"/>
  <c r="B149" i="27" s="1"/>
  <c r="Y148" i="26"/>
  <c r="C149" i="27" s="1"/>
  <c r="Z148" i="26"/>
  <c r="D149" i="27" s="1"/>
  <c r="AA148" i="26"/>
  <c r="E149" i="27" s="1"/>
  <c r="AB148" i="26"/>
  <c r="F149" i="27" s="1"/>
  <c r="AC148" i="26"/>
  <c r="G149" i="27" s="1"/>
  <c r="AD148" i="26"/>
  <c r="H149" i="27" s="1"/>
  <c r="AE148" i="26"/>
  <c r="I149" i="27" s="1"/>
  <c r="AF148" i="26"/>
  <c r="J149" i="27" s="1"/>
  <c r="AG148" i="26"/>
  <c r="K149" i="27" s="1"/>
  <c r="L149" i="27"/>
  <c r="AJ148" i="26"/>
  <c r="X149" i="26"/>
  <c r="B150" i="27" s="1"/>
  <c r="Y149" i="26"/>
  <c r="C150" i="27" s="1"/>
  <c r="Z149" i="26"/>
  <c r="D150" i="27" s="1"/>
  <c r="AA149" i="26"/>
  <c r="E150" i="27" s="1"/>
  <c r="AB149" i="26"/>
  <c r="F150" i="27" s="1"/>
  <c r="AC149" i="26"/>
  <c r="G150" i="27" s="1"/>
  <c r="AD149" i="26"/>
  <c r="H150" i="27" s="1"/>
  <c r="AE149" i="26"/>
  <c r="I150" i="27" s="1"/>
  <c r="AF149" i="26"/>
  <c r="J150" i="27" s="1"/>
  <c r="AG149" i="26"/>
  <c r="K150" i="27" s="1"/>
  <c r="L150" i="27"/>
  <c r="AJ149" i="26"/>
  <c r="X150" i="26"/>
  <c r="B151" i="27" s="1"/>
  <c r="Y150" i="26"/>
  <c r="C151" i="27" s="1"/>
  <c r="Z150" i="26"/>
  <c r="D151" i="27" s="1"/>
  <c r="AA150" i="26"/>
  <c r="E151" i="27" s="1"/>
  <c r="AB150" i="26"/>
  <c r="F151" i="27" s="1"/>
  <c r="AC150" i="26"/>
  <c r="G151" i="27" s="1"/>
  <c r="AD150" i="26"/>
  <c r="H151" i="27" s="1"/>
  <c r="AE150" i="26"/>
  <c r="I151" i="27" s="1"/>
  <c r="AF150" i="26"/>
  <c r="J151" i="27" s="1"/>
  <c r="AG150" i="26"/>
  <c r="K151" i="27" s="1"/>
  <c r="L151" i="27"/>
  <c r="AJ150" i="26"/>
  <c r="X151" i="26"/>
  <c r="B152" i="27" s="1"/>
  <c r="Y151" i="26"/>
  <c r="C152" i="27" s="1"/>
  <c r="Z151" i="26"/>
  <c r="D152" i="27" s="1"/>
  <c r="AA151" i="26"/>
  <c r="E152" i="27" s="1"/>
  <c r="AB151" i="26"/>
  <c r="F152" i="27" s="1"/>
  <c r="AC151" i="26"/>
  <c r="G152" i="27" s="1"/>
  <c r="AD151" i="26"/>
  <c r="H152" i="27" s="1"/>
  <c r="AE151" i="26"/>
  <c r="I152" i="27" s="1"/>
  <c r="AF151" i="26"/>
  <c r="J152" i="27" s="1"/>
  <c r="AG151" i="26"/>
  <c r="K152" i="27" s="1"/>
  <c r="AJ151" i="26"/>
  <c r="X152" i="26"/>
  <c r="B153" i="27" s="1"/>
  <c r="Y152" i="26"/>
  <c r="C153" i="27" s="1"/>
  <c r="Z152" i="26"/>
  <c r="D153" i="27" s="1"/>
  <c r="AA152" i="26"/>
  <c r="E153" i="27" s="1"/>
  <c r="AB152" i="26"/>
  <c r="F153" i="27" s="1"/>
  <c r="AC152" i="26"/>
  <c r="G153" i="27" s="1"/>
  <c r="AD152" i="26"/>
  <c r="H153" i="27" s="1"/>
  <c r="AE152" i="26"/>
  <c r="I153" i="27" s="1"/>
  <c r="AF152" i="26"/>
  <c r="J153" i="27" s="1"/>
  <c r="AG152" i="26"/>
  <c r="K153" i="27" s="1"/>
  <c r="L153" i="27"/>
  <c r="AJ152" i="26"/>
  <c r="X153" i="26"/>
  <c r="B154" i="27" s="1"/>
  <c r="Y153" i="26"/>
  <c r="C154" i="27" s="1"/>
  <c r="Z153" i="26"/>
  <c r="D154" i="27" s="1"/>
  <c r="AA153" i="26"/>
  <c r="E154" i="27" s="1"/>
  <c r="AB153" i="26"/>
  <c r="F154" i="27" s="1"/>
  <c r="AC153" i="26"/>
  <c r="G154" i="27" s="1"/>
  <c r="AD153" i="26"/>
  <c r="H154" i="27" s="1"/>
  <c r="AE153" i="26"/>
  <c r="I154" i="27" s="1"/>
  <c r="AF153" i="26"/>
  <c r="J154" i="27" s="1"/>
  <c r="AG153" i="26"/>
  <c r="K154" i="27" s="1"/>
  <c r="L154" i="27"/>
  <c r="AJ153" i="26"/>
  <c r="X154" i="26"/>
  <c r="B155" i="27" s="1"/>
  <c r="Y154" i="26"/>
  <c r="C155" i="27" s="1"/>
  <c r="Z154" i="26"/>
  <c r="D155" i="27" s="1"/>
  <c r="AA154" i="26"/>
  <c r="E155" i="27" s="1"/>
  <c r="AB154" i="26"/>
  <c r="F155" i="27" s="1"/>
  <c r="AC154" i="26"/>
  <c r="G155" i="27" s="1"/>
  <c r="AD154" i="26"/>
  <c r="H155" i="27" s="1"/>
  <c r="AE154" i="26"/>
  <c r="I155" i="27" s="1"/>
  <c r="AF154" i="26"/>
  <c r="J155" i="27" s="1"/>
  <c r="AG154" i="26"/>
  <c r="K155" i="27" s="1"/>
  <c r="AJ154" i="26"/>
  <c r="X155" i="26"/>
  <c r="B156" i="27" s="1"/>
  <c r="Y155" i="26"/>
  <c r="C156" i="27" s="1"/>
  <c r="Z155" i="26"/>
  <c r="D156" i="27" s="1"/>
  <c r="AA155" i="26"/>
  <c r="E156" i="27" s="1"/>
  <c r="AB155" i="26"/>
  <c r="F156" i="27" s="1"/>
  <c r="AC155" i="26"/>
  <c r="G156" i="27" s="1"/>
  <c r="AD155" i="26"/>
  <c r="H156" i="27" s="1"/>
  <c r="AE155" i="26"/>
  <c r="I156" i="27" s="1"/>
  <c r="AF155" i="26"/>
  <c r="J156" i="27" s="1"/>
  <c r="AG155" i="26"/>
  <c r="K156" i="27" s="1"/>
  <c r="L156" i="27"/>
  <c r="AJ155" i="26"/>
  <c r="X156" i="26"/>
  <c r="B157" i="27" s="1"/>
  <c r="Y156" i="26"/>
  <c r="C157" i="27" s="1"/>
  <c r="Z156" i="26"/>
  <c r="D157" i="27" s="1"/>
  <c r="AA156" i="26"/>
  <c r="E157" i="27" s="1"/>
  <c r="AB156" i="26"/>
  <c r="F157" i="27" s="1"/>
  <c r="AC156" i="26"/>
  <c r="G157" i="27" s="1"/>
  <c r="AD156" i="26"/>
  <c r="H157" i="27" s="1"/>
  <c r="AE156" i="26"/>
  <c r="I157" i="27" s="1"/>
  <c r="AF156" i="26"/>
  <c r="J157" i="27" s="1"/>
  <c r="AG156" i="26"/>
  <c r="K157" i="27" s="1"/>
  <c r="L157" i="27"/>
  <c r="AJ156" i="26"/>
  <c r="X157" i="26"/>
  <c r="B158" i="27" s="1"/>
  <c r="Y157" i="26"/>
  <c r="C158" i="27" s="1"/>
  <c r="Z157" i="26"/>
  <c r="D158" i="27" s="1"/>
  <c r="AA157" i="26"/>
  <c r="E158" i="27" s="1"/>
  <c r="AB157" i="26"/>
  <c r="F158" i="27" s="1"/>
  <c r="AC157" i="26"/>
  <c r="G158" i="27" s="1"/>
  <c r="AD157" i="26"/>
  <c r="H158" i="27" s="1"/>
  <c r="AE157" i="26"/>
  <c r="I158" i="27" s="1"/>
  <c r="AF157" i="26"/>
  <c r="J158" i="27" s="1"/>
  <c r="AG157" i="26"/>
  <c r="K158" i="27" s="1"/>
  <c r="L158" i="27"/>
  <c r="AJ157" i="26"/>
  <c r="X158" i="26"/>
  <c r="B159" i="27" s="1"/>
  <c r="Y158" i="26"/>
  <c r="C159" i="27" s="1"/>
  <c r="Z158" i="26"/>
  <c r="D159" i="27" s="1"/>
  <c r="AA158" i="26"/>
  <c r="E159" i="27" s="1"/>
  <c r="AB158" i="26"/>
  <c r="F159" i="27" s="1"/>
  <c r="AC158" i="26"/>
  <c r="G159" i="27" s="1"/>
  <c r="AD158" i="26"/>
  <c r="H159" i="27" s="1"/>
  <c r="AE158" i="26"/>
  <c r="I159" i="27" s="1"/>
  <c r="AF158" i="26"/>
  <c r="J159" i="27" s="1"/>
  <c r="AG158" i="26"/>
  <c r="K159" i="27" s="1"/>
  <c r="L159" i="27"/>
  <c r="AJ158" i="26"/>
  <c r="X159" i="26"/>
  <c r="B160" i="27" s="1"/>
  <c r="Y159" i="26"/>
  <c r="C160" i="27" s="1"/>
  <c r="Z159" i="26"/>
  <c r="D160" i="27" s="1"/>
  <c r="AA159" i="26"/>
  <c r="E160" i="27" s="1"/>
  <c r="AB159" i="26"/>
  <c r="F160" i="27" s="1"/>
  <c r="AC159" i="26"/>
  <c r="G160" i="27" s="1"/>
  <c r="AD159" i="26"/>
  <c r="H160" i="27" s="1"/>
  <c r="AE159" i="26"/>
  <c r="I160" i="27" s="1"/>
  <c r="AF159" i="26"/>
  <c r="J160" i="27" s="1"/>
  <c r="AG159" i="26"/>
  <c r="K160" i="27" s="1"/>
  <c r="AJ159" i="26"/>
  <c r="X160" i="26"/>
  <c r="B161" i="27" s="1"/>
  <c r="Y160" i="26"/>
  <c r="C161" i="27" s="1"/>
  <c r="Z160" i="26"/>
  <c r="D161" i="27" s="1"/>
  <c r="AA160" i="26"/>
  <c r="E161" i="27" s="1"/>
  <c r="AB160" i="26"/>
  <c r="F161" i="27" s="1"/>
  <c r="AC160" i="26"/>
  <c r="G161" i="27" s="1"/>
  <c r="AD160" i="26"/>
  <c r="H161" i="27" s="1"/>
  <c r="AE160" i="26"/>
  <c r="I161" i="27" s="1"/>
  <c r="AF160" i="26"/>
  <c r="J161" i="27" s="1"/>
  <c r="AG160" i="26"/>
  <c r="K161" i="27" s="1"/>
  <c r="L161" i="27"/>
  <c r="AJ160" i="26"/>
  <c r="X161" i="26"/>
  <c r="B162" i="27" s="1"/>
  <c r="Y161" i="26"/>
  <c r="C162" i="27" s="1"/>
  <c r="Z161" i="26"/>
  <c r="D162" i="27" s="1"/>
  <c r="AA161" i="26"/>
  <c r="E162" i="27" s="1"/>
  <c r="AB161" i="26"/>
  <c r="F162" i="27" s="1"/>
  <c r="AC161" i="26"/>
  <c r="G162" i="27" s="1"/>
  <c r="AD161" i="26"/>
  <c r="H162" i="27" s="1"/>
  <c r="AE161" i="26"/>
  <c r="I162" i="27" s="1"/>
  <c r="AF161" i="26"/>
  <c r="J162" i="27" s="1"/>
  <c r="AG161" i="26"/>
  <c r="K162" i="27" s="1"/>
  <c r="L162" i="27"/>
  <c r="AJ161" i="26"/>
  <c r="X162" i="26"/>
  <c r="B163" i="27" s="1"/>
  <c r="Y162" i="26"/>
  <c r="C163" i="27" s="1"/>
  <c r="Z162" i="26"/>
  <c r="D163" i="27" s="1"/>
  <c r="AA162" i="26"/>
  <c r="E163" i="27" s="1"/>
  <c r="AB162" i="26"/>
  <c r="F163" i="27" s="1"/>
  <c r="AC162" i="26"/>
  <c r="G163" i="27" s="1"/>
  <c r="AD162" i="26"/>
  <c r="H163" i="27" s="1"/>
  <c r="AE162" i="26"/>
  <c r="I163" i="27" s="1"/>
  <c r="AF162" i="26"/>
  <c r="J163" i="27" s="1"/>
  <c r="AG162" i="26"/>
  <c r="K163" i="27" s="1"/>
  <c r="AJ162" i="26"/>
  <c r="X163" i="26"/>
  <c r="B164" i="27" s="1"/>
  <c r="Y163" i="26"/>
  <c r="C164" i="27" s="1"/>
  <c r="Z163" i="26"/>
  <c r="D164" i="27" s="1"/>
  <c r="AA163" i="26"/>
  <c r="E164" i="27" s="1"/>
  <c r="AB163" i="26"/>
  <c r="F164" i="27" s="1"/>
  <c r="AC163" i="26"/>
  <c r="G164" i="27" s="1"/>
  <c r="AD163" i="26"/>
  <c r="H164" i="27" s="1"/>
  <c r="AE163" i="26"/>
  <c r="I164" i="27" s="1"/>
  <c r="AF163" i="26"/>
  <c r="J164" i="27" s="1"/>
  <c r="AG163" i="26"/>
  <c r="K164" i="27" s="1"/>
  <c r="L164" i="27"/>
  <c r="AJ163" i="26"/>
  <c r="X164" i="26"/>
  <c r="B165" i="27" s="1"/>
  <c r="Y164" i="26"/>
  <c r="C165" i="27" s="1"/>
  <c r="Z164" i="26"/>
  <c r="D165" i="27" s="1"/>
  <c r="AA164" i="26"/>
  <c r="E165" i="27" s="1"/>
  <c r="AB164" i="26"/>
  <c r="F165" i="27" s="1"/>
  <c r="AC164" i="26"/>
  <c r="G165" i="27" s="1"/>
  <c r="AD164" i="26"/>
  <c r="H165" i="27" s="1"/>
  <c r="AE164" i="26"/>
  <c r="I165" i="27" s="1"/>
  <c r="AF164" i="26"/>
  <c r="J165" i="27" s="1"/>
  <c r="AG164" i="26"/>
  <c r="K165" i="27" s="1"/>
  <c r="L165" i="27"/>
  <c r="AJ164" i="26"/>
  <c r="X165" i="26"/>
  <c r="B166" i="27" s="1"/>
  <c r="Y165" i="26"/>
  <c r="C166" i="27" s="1"/>
  <c r="Z165" i="26"/>
  <c r="D166" i="27" s="1"/>
  <c r="AA165" i="26"/>
  <c r="E166" i="27" s="1"/>
  <c r="AB165" i="26"/>
  <c r="F166" i="27" s="1"/>
  <c r="AC165" i="26"/>
  <c r="G166" i="27" s="1"/>
  <c r="AD165" i="26"/>
  <c r="H166" i="27" s="1"/>
  <c r="AE165" i="26"/>
  <c r="I166" i="27" s="1"/>
  <c r="AF165" i="26"/>
  <c r="J166" i="27" s="1"/>
  <c r="AG165" i="26"/>
  <c r="K166" i="27" s="1"/>
  <c r="L166" i="27"/>
  <c r="AJ165" i="26"/>
  <c r="X166" i="26"/>
  <c r="B167" i="27" s="1"/>
  <c r="Y166" i="26"/>
  <c r="C167" i="27" s="1"/>
  <c r="Z166" i="26"/>
  <c r="D167" i="27" s="1"/>
  <c r="AA166" i="26"/>
  <c r="E167" i="27" s="1"/>
  <c r="AB166" i="26"/>
  <c r="F167" i="27" s="1"/>
  <c r="AC166" i="26"/>
  <c r="G167" i="27" s="1"/>
  <c r="AD166" i="26"/>
  <c r="H167" i="27" s="1"/>
  <c r="AE166" i="26"/>
  <c r="I167" i="27" s="1"/>
  <c r="AF166" i="26"/>
  <c r="J167" i="27" s="1"/>
  <c r="AG166" i="26"/>
  <c r="K167" i="27" s="1"/>
  <c r="L167" i="27"/>
  <c r="AJ166" i="26"/>
  <c r="X167" i="26"/>
  <c r="B168" i="27" s="1"/>
  <c r="Y167" i="26"/>
  <c r="C168" i="27" s="1"/>
  <c r="Z167" i="26"/>
  <c r="D168" i="27" s="1"/>
  <c r="AA167" i="26"/>
  <c r="E168" i="27" s="1"/>
  <c r="AB167" i="26"/>
  <c r="F168" i="27" s="1"/>
  <c r="AC167" i="26"/>
  <c r="G168" i="27" s="1"/>
  <c r="AD167" i="26"/>
  <c r="H168" i="27" s="1"/>
  <c r="AE167" i="26"/>
  <c r="I168" i="27" s="1"/>
  <c r="AF167" i="26"/>
  <c r="J168" i="27" s="1"/>
  <c r="AG167" i="26"/>
  <c r="K168" i="27" s="1"/>
  <c r="AJ167" i="26"/>
  <c r="X168" i="26"/>
  <c r="B169" i="27" s="1"/>
  <c r="Y168" i="26"/>
  <c r="C169" i="27" s="1"/>
  <c r="Z168" i="26"/>
  <c r="D169" i="27" s="1"/>
  <c r="AA168" i="26"/>
  <c r="E169" i="27" s="1"/>
  <c r="AB168" i="26"/>
  <c r="F169" i="27" s="1"/>
  <c r="AC168" i="26"/>
  <c r="G169" i="27" s="1"/>
  <c r="AD168" i="26"/>
  <c r="H169" i="27" s="1"/>
  <c r="AE168" i="26"/>
  <c r="I169" i="27" s="1"/>
  <c r="AF168" i="26"/>
  <c r="J169" i="27" s="1"/>
  <c r="AG168" i="26"/>
  <c r="K169" i="27" s="1"/>
  <c r="AJ168" i="26"/>
  <c r="X169" i="26"/>
  <c r="B170" i="27" s="1"/>
  <c r="Y169" i="26"/>
  <c r="C170" i="27" s="1"/>
  <c r="Z169" i="26"/>
  <c r="D170" i="27" s="1"/>
  <c r="AA169" i="26"/>
  <c r="E170" i="27" s="1"/>
  <c r="AB169" i="26"/>
  <c r="F170" i="27" s="1"/>
  <c r="AC169" i="26"/>
  <c r="G170" i="27" s="1"/>
  <c r="AD169" i="26"/>
  <c r="H170" i="27" s="1"/>
  <c r="AE169" i="26"/>
  <c r="I170" i="27" s="1"/>
  <c r="AF169" i="26"/>
  <c r="J170" i="27" s="1"/>
  <c r="AG169" i="26"/>
  <c r="K170" i="27" s="1"/>
  <c r="L170" i="27"/>
  <c r="AJ169" i="26"/>
  <c r="X170" i="26"/>
  <c r="B171" i="27" s="1"/>
  <c r="Y170" i="26"/>
  <c r="C171" i="27" s="1"/>
  <c r="Z170" i="26"/>
  <c r="D171" i="27" s="1"/>
  <c r="AA170" i="26"/>
  <c r="E171" i="27" s="1"/>
  <c r="AB170" i="26"/>
  <c r="F171" i="27" s="1"/>
  <c r="AC170" i="26"/>
  <c r="G171" i="27" s="1"/>
  <c r="AD170" i="26"/>
  <c r="H171" i="27" s="1"/>
  <c r="AE170" i="26"/>
  <c r="I171" i="27" s="1"/>
  <c r="AF170" i="26"/>
  <c r="J171" i="27" s="1"/>
  <c r="AG170" i="26"/>
  <c r="K171" i="27" s="1"/>
  <c r="AJ170" i="26"/>
  <c r="X171" i="26"/>
  <c r="B172" i="27" s="1"/>
  <c r="Y171" i="26"/>
  <c r="C172" i="27" s="1"/>
  <c r="Z171" i="26"/>
  <c r="D172" i="27" s="1"/>
  <c r="AA171" i="26"/>
  <c r="E172" i="27" s="1"/>
  <c r="AB171" i="26"/>
  <c r="F172" i="27" s="1"/>
  <c r="AC171" i="26"/>
  <c r="G172" i="27" s="1"/>
  <c r="AD171" i="26"/>
  <c r="H172" i="27" s="1"/>
  <c r="AE171" i="26"/>
  <c r="I172" i="27" s="1"/>
  <c r="AF171" i="26"/>
  <c r="J172" i="27" s="1"/>
  <c r="AG171" i="26"/>
  <c r="K172" i="27" s="1"/>
  <c r="L172" i="27"/>
  <c r="AJ171" i="26"/>
  <c r="X172" i="26"/>
  <c r="B173" i="27" s="1"/>
  <c r="Y172" i="26"/>
  <c r="C173" i="27" s="1"/>
  <c r="Z172" i="26"/>
  <c r="D173" i="27" s="1"/>
  <c r="AA172" i="26"/>
  <c r="E173" i="27" s="1"/>
  <c r="AB172" i="26"/>
  <c r="F173" i="27" s="1"/>
  <c r="AC172" i="26"/>
  <c r="G173" i="27" s="1"/>
  <c r="AD172" i="26"/>
  <c r="H173" i="27" s="1"/>
  <c r="AE172" i="26"/>
  <c r="I173" i="27" s="1"/>
  <c r="AF172" i="26"/>
  <c r="J173" i="27" s="1"/>
  <c r="AG172" i="26"/>
  <c r="K173" i="27" s="1"/>
  <c r="L173" i="27"/>
  <c r="AJ172" i="26"/>
  <c r="X173" i="26"/>
  <c r="B174" i="27" s="1"/>
  <c r="Y173" i="26"/>
  <c r="C174" i="27" s="1"/>
  <c r="Z173" i="26"/>
  <c r="D174" i="27" s="1"/>
  <c r="AA173" i="26"/>
  <c r="E174" i="27" s="1"/>
  <c r="AB173" i="26"/>
  <c r="F174" i="27" s="1"/>
  <c r="AC173" i="26"/>
  <c r="G174" i="27" s="1"/>
  <c r="AD173" i="26"/>
  <c r="H174" i="27" s="1"/>
  <c r="AE173" i="26"/>
  <c r="I174" i="27" s="1"/>
  <c r="AF173" i="26"/>
  <c r="J174" i="27" s="1"/>
  <c r="AG173" i="26"/>
  <c r="K174" i="27" s="1"/>
  <c r="L174" i="27"/>
  <c r="AJ173" i="26"/>
  <c r="X174" i="26"/>
  <c r="B175" i="27" s="1"/>
  <c r="Y174" i="26"/>
  <c r="C175" i="27" s="1"/>
  <c r="Z174" i="26"/>
  <c r="D175" i="27" s="1"/>
  <c r="AA174" i="26"/>
  <c r="E175" i="27" s="1"/>
  <c r="AB174" i="26"/>
  <c r="F175" i="27" s="1"/>
  <c r="AC174" i="26"/>
  <c r="G175" i="27" s="1"/>
  <c r="AD174" i="26"/>
  <c r="H175" i="27" s="1"/>
  <c r="AE174" i="26"/>
  <c r="I175" i="27" s="1"/>
  <c r="AF174" i="26"/>
  <c r="J175" i="27" s="1"/>
  <c r="AG174" i="26"/>
  <c r="K175" i="27" s="1"/>
  <c r="L175" i="27"/>
  <c r="AJ174" i="26"/>
  <c r="X175" i="26"/>
  <c r="B176" i="27" s="1"/>
  <c r="Y175" i="26"/>
  <c r="C176" i="27" s="1"/>
  <c r="Z175" i="26"/>
  <c r="D176" i="27" s="1"/>
  <c r="AA175" i="26"/>
  <c r="E176" i="27" s="1"/>
  <c r="AB175" i="26"/>
  <c r="F176" i="27" s="1"/>
  <c r="AC175" i="26"/>
  <c r="G176" i="27" s="1"/>
  <c r="AD175" i="26"/>
  <c r="H176" i="27" s="1"/>
  <c r="AE175" i="26"/>
  <c r="I176" i="27" s="1"/>
  <c r="AF175" i="26"/>
  <c r="J176" i="27" s="1"/>
  <c r="AG175" i="26"/>
  <c r="K176" i="27" s="1"/>
  <c r="AJ175" i="26"/>
  <c r="X176" i="26"/>
  <c r="B177" i="27" s="1"/>
  <c r="Y176" i="26"/>
  <c r="C177" i="27" s="1"/>
  <c r="Z176" i="26"/>
  <c r="D177" i="27" s="1"/>
  <c r="AA176" i="26"/>
  <c r="E177" i="27" s="1"/>
  <c r="AB176" i="26"/>
  <c r="F177" i="27" s="1"/>
  <c r="AC176" i="26"/>
  <c r="G177" i="27" s="1"/>
  <c r="AD176" i="26"/>
  <c r="H177" i="27" s="1"/>
  <c r="AE176" i="26"/>
  <c r="I177" i="27" s="1"/>
  <c r="AF176" i="26"/>
  <c r="J177" i="27" s="1"/>
  <c r="AG176" i="26"/>
  <c r="K177" i="27" s="1"/>
  <c r="L177" i="27"/>
  <c r="AJ176" i="26"/>
  <c r="X177" i="26"/>
  <c r="B178" i="27" s="1"/>
  <c r="Y177" i="26"/>
  <c r="C178" i="27" s="1"/>
  <c r="Z177" i="26"/>
  <c r="D178" i="27" s="1"/>
  <c r="AA177" i="26"/>
  <c r="E178" i="27" s="1"/>
  <c r="AB177" i="26"/>
  <c r="F178" i="27" s="1"/>
  <c r="AC177" i="26"/>
  <c r="G178" i="27" s="1"/>
  <c r="AD177" i="26"/>
  <c r="H178" i="27" s="1"/>
  <c r="AE177" i="26"/>
  <c r="I178" i="27" s="1"/>
  <c r="AF177" i="26"/>
  <c r="J178" i="27" s="1"/>
  <c r="AG177" i="26"/>
  <c r="K178" i="27" s="1"/>
  <c r="L178" i="27"/>
  <c r="AJ177" i="26"/>
  <c r="X178" i="26"/>
  <c r="B179" i="27" s="1"/>
  <c r="Y178" i="26"/>
  <c r="C179" i="27" s="1"/>
  <c r="Z178" i="26"/>
  <c r="D179" i="27" s="1"/>
  <c r="AA178" i="26"/>
  <c r="E179" i="27" s="1"/>
  <c r="AB178" i="26"/>
  <c r="F179" i="27" s="1"/>
  <c r="AC178" i="26"/>
  <c r="G179" i="27" s="1"/>
  <c r="AD178" i="26"/>
  <c r="H179" i="27" s="1"/>
  <c r="AE178" i="26"/>
  <c r="I179" i="27" s="1"/>
  <c r="AF178" i="26"/>
  <c r="J179" i="27" s="1"/>
  <c r="AG178" i="26"/>
  <c r="K179" i="27" s="1"/>
  <c r="AJ178" i="26"/>
  <c r="X179" i="26"/>
  <c r="B180" i="27" s="1"/>
  <c r="Y179" i="26"/>
  <c r="C180" i="27" s="1"/>
  <c r="Z179" i="26"/>
  <c r="D180" i="27" s="1"/>
  <c r="AA179" i="26"/>
  <c r="E180" i="27" s="1"/>
  <c r="AB179" i="26"/>
  <c r="F180" i="27" s="1"/>
  <c r="AC179" i="26"/>
  <c r="G180" i="27" s="1"/>
  <c r="AD179" i="26"/>
  <c r="H180" i="27" s="1"/>
  <c r="AE179" i="26"/>
  <c r="I180" i="27" s="1"/>
  <c r="AF179" i="26"/>
  <c r="J180" i="27" s="1"/>
  <c r="AG179" i="26"/>
  <c r="K180" i="27" s="1"/>
  <c r="L180" i="27"/>
  <c r="AJ179" i="26"/>
  <c r="X180" i="26"/>
  <c r="B181" i="27" s="1"/>
  <c r="Y180" i="26"/>
  <c r="C181" i="27" s="1"/>
  <c r="Z180" i="26"/>
  <c r="D181" i="27" s="1"/>
  <c r="AA180" i="26"/>
  <c r="E181" i="27" s="1"/>
  <c r="AB180" i="26"/>
  <c r="F181" i="27" s="1"/>
  <c r="AC180" i="26"/>
  <c r="G181" i="27" s="1"/>
  <c r="AD180" i="26"/>
  <c r="H181" i="27" s="1"/>
  <c r="AE180" i="26"/>
  <c r="I181" i="27" s="1"/>
  <c r="AF180" i="26"/>
  <c r="J181" i="27" s="1"/>
  <c r="AG180" i="26"/>
  <c r="K181" i="27" s="1"/>
  <c r="L181" i="27"/>
  <c r="AJ180" i="26"/>
  <c r="X181" i="26"/>
  <c r="B182" i="27" s="1"/>
  <c r="Y181" i="26"/>
  <c r="C182" i="27" s="1"/>
  <c r="Z181" i="26"/>
  <c r="D182" i="27" s="1"/>
  <c r="AA181" i="26"/>
  <c r="E182" i="27" s="1"/>
  <c r="AB181" i="26"/>
  <c r="F182" i="27" s="1"/>
  <c r="AC181" i="26"/>
  <c r="G182" i="27" s="1"/>
  <c r="AD181" i="26"/>
  <c r="H182" i="27" s="1"/>
  <c r="AE181" i="26"/>
  <c r="I182" i="27" s="1"/>
  <c r="AF181" i="26"/>
  <c r="J182" i="27" s="1"/>
  <c r="AG181" i="26"/>
  <c r="K182" i="27" s="1"/>
  <c r="L182" i="27"/>
  <c r="AJ181" i="26"/>
  <c r="X182" i="26"/>
  <c r="B183" i="27" s="1"/>
  <c r="Y182" i="26"/>
  <c r="C183" i="27" s="1"/>
  <c r="Z182" i="26"/>
  <c r="D183" i="27" s="1"/>
  <c r="AA182" i="26"/>
  <c r="E183" i="27" s="1"/>
  <c r="AB182" i="26"/>
  <c r="F183" i="27" s="1"/>
  <c r="AC182" i="26"/>
  <c r="G183" i="27" s="1"/>
  <c r="AD182" i="26"/>
  <c r="H183" i="27" s="1"/>
  <c r="AE182" i="26"/>
  <c r="I183" i="27" s="1"/>
  <c r="AF182" i="26"/>
  <c r="J183" i="27" s="1"/>
  <c r="AG182" i="26"/>
  <c r="K183" i="27" s="1"/>
  <c r="L183" i="27"/>
  <c r="AJ182" i="26"/>
  <c r="X183" i="26"/>
  <c r="B184" i="27" s="1"/>
  <c r="Y183" i="26"/>
  <c r="C184" i="27" s="1"/>
  <c r="Z183" i="26"/>
  <c r="D184" i="27" s="1"/>
  <c r="AA183" i="26"/>
  <c r="E184" i="27" s="1"/>
  <c r="AB183" i="26"/>
  <c r="F184" i="27" s="1"/>
  <c r="AC183" i="26"/>
  <c r="G184" i="27" s="1"/>
  <c r="AD183" i="26"/>
  <c r="H184" i="27" s="1"/>
  <c r="AE183" i="26"/>
  <c r="I184" i="27" s="1"/>
  <c r="AF183" i="26"/>
  <c r="J184" i="27" s="1"/>
  <c r="AG183" i="26"/>
  <c r="K184" i="27" s="1"/>
  <c r="AJ183" i="26"/>
  <c r="X184" i="26"/>
  <c r="B185" i="27" s="1"/>
  <c r="Y184" i="26"/>
  <c r="C185" i="27" s="1"/>
  <c r="Z184" i="26"/>
  <c r="D185" i="27" s="1"/>
  <c r="AA184" i="26"/>
  <c r="E185" i="27" s="1"/>
  <c r="AB184" i="26"/>
  <c r="F185" i="27" s="1"/>
  <c r="AC184" i="26"/>
  <c r="G185" i="27" s="1"/>
  <c r="AD184" i="26"/>
  <c r="H185" i="27" s="1"/>
  <c r="AE184" i="26"/>
  <c r="I185" i="27" s="1"/>
  <c r="AF184" i="26"/>
  <c r="J185" i="27" s="1"/>
  <c r="AG184" i="26"/>
  <c r="K185" i="27" s="1"/>
  <c r="L185" i="27"/>
  <c r="AJ184" i="26"/>
  <c r="X185" i="26"/>
  <c r="B186" i="27" s="1"/>
  <c r="Y185" i="26"/>
  <c r="C186" i="27" s="1"/>
  <c r="Z185" i="26"/>
  <c r="D186" i="27" s="1"/>
  <c r="AA185" i="26"/>
  <c r="E186" i="27" s="1"/>
  <c r="AB185" i="26"/>
  <c r="F186" i="27" s="1"/>
  <c r="AC185" i="26"/>
  <c r="G186" i="27" s="1"/>
  <c r="AD185" i="26"/>
  <c r="H186" i="27" s="1"/>
  <c r="AE185" i="26"/>
  <c r="I186" i="27" s="1"/>
  <c r="AF185" i="26"/>
  <c r="J186" i="27" s="1"/>
  <c r="AG185" i="26"/>
  <c r="K186" i="27" s="1"/>
  <c r="L186" i="27"/>
  <c r="AJ185" i="26"/>
  <c r="X186" i="26"/>
  <c r="B187" i="27" s="1"/>
  <c r="Y186" i="26"/>
  <c r="C187" i="27" s="1"/>
  <c r="Z186" i="26"/>
  <c r="D187" i="27" s="1"/>
  <c r="AA186" i="26"/>
  <c r="E187" i="27" s="1"/>
  <c r="AB186" i="26"/>
  <c r="F187" i="27" s="1"/>
  <c r="AC186" i="26"/>
  <c r="G187" i="27" s="1"/>
  <c r="AD186" i="26"/>
  <c r="H187" i="27" s="1"/>
  <c r="AE186" i="26"/>
  <c r="I187" i="27" s="1"/>
  <c r="AF186" i="26"/>
  <c r="J187" i="27" s="1"/>
  <c r="AG186" i="26"/>
  <c r="K187" i="27" s="1"/>
  <c r="AJ186" i="26"/>
  <c r="X187" i="26"/>
  <c r="B188" i="27" s="1"/>
  <c r="Y187" i="26"/>
  <c r="C188" i="27" s="1"/>
  <c r="Z187" i="26"/>
  <c r="D188" i="27" s="1"/>
  <c r="AA187" i="26"/>
  <c r="E188" i="27" s="1"/>
  <c r="AB187" i="26"/>
  <c r="F188" i="27" s="1"/>
  <c r="AC187" i="26"/>
  <c r="G188" i="27" s="1"/>
  <c r="AD187" i="26"/>
  <c r="H188" i="27" s="1"/>
  <c r="AE187" i="26"/>
  <c r="I188" i="27" s="1"/>
  <c r="AF187" i="26"/>
  <c r="J188" i="27" s="1"/>
  <c r="AG187" i="26"/>
  <c r="K188" i="27" s="1"/>
  <c r="L188" i="27"/>
  <c r="AJ187" i="26"/>
  <c r="X188" i="26"/>
  <c r="B189" i="27" s="1"/>
  <c r="Y188" i="26"/>
  <c r="C189" i="27" s="1"/>
  <c r="Z188" i="26"/>
  <c r="D189" i="27" s="1"/>
  <c r="AA188" i="26"/>
  <c r="E189" i="27" s="1"/>
  <c r="AB188" i="26"/>
  <c r="F189" i="27" s="1"/>
  <c r="AC188" i="26"/>
  <c r="G189" i="27" s="1"/>
  <c r="AD188" i="26"/>
  <c r="H189" i="27" s="1"/>
  <c r="AE188" i="26"/>
  <c r="I189" i="27" s="1"/>
  <c r="AF188" i="26"/>
  <c r="J189" i="27" s="1"/>
  <c r="AG188" i="26"/>
  <c r="K189" i="27" s="1"/>
  <c r="L189" i="27"/>
  <c r="AJ188" i="26"/>
  <c r="X189" i="26"/>
  <c r="B190" i="27" s="1"/>
  <c r="Y189" i="26"/>
  <c r="C190" i="27" s="1"/>
  <c r="Z189" i="26"/>
  <c r="D190" i="27" s="1"/>
  <c r="AA189" i="26"/>
  <c r="E190" i="27" s="1"/>
  <c r="AB189" i="26"/>
  <c r="F190" i="27" s="1"/>
  <c r="AC189" i="26"/>
  <c r="G190" i="27" s="1"/>
  <c r="AD189" i="26"/>
  <c r="H190" i="27" s="1"/>
  <c r="AE189" i="26"/>
  <c r="I190" i="27" s="1"/>
  <c r="AF189" i="26"/>
  <c r="J190" i="27" s="1"/>
  <c r="AG189" i="26"/>
  <c r="K190" i="27" s="1"/>
  <c r="L190" i="27"/>
  <c r="AJ189" i="26"/>
  <c r="X190" i="26"/>
  <c r="B191" i="27" s="1"/>
  <c r="Y190" i="26"/>
  <c r="C191" i="27" s="1"/>
  <c r="Z190" i="26"/>
  <c r="D191" i="27" s="1"/>
  <c r="AA190" i="26"/>
  <c r="E191" i="27" s="1"/>
  <c r="AB190" i="26"/>
  <c r="F191" i="27" s="1"/>
  <c r="AC190" i="26"/>
  <c r="G191" i="27" s="1"/>
  <c r="AD190" i="26"/>
  <c r="H191" i="27" s="1"/>
  <c r="AE190" i="26"/>
  <c r="I191" i="27" s="1"/>
  <c r="AF190" i="26"/>
  <c r="J191" i="27" s="1"/>
  <c r="AG190" i="26"/>
  <c r="K191" i="27" s="1"/>
  <c r="L191" i="27"/>
  <c r="AJ190" i="26"/>
  <c r="X191" i="26"/>
  <c r="B192" i="27" s="1"/>
  <c r="Y191" i="26"/>
  <c r="C192" i="27" s="1"/>
  <c r="Z191" i="26"/>
  <c r="D192" i="27" s="1"/>
  <c r="AA191" i="26"/>
  <c r="E192" i="27" s="1"/>
  <c r="AB191" i="26"/>
  <c r="F192" i="27" s="1"/>
  <c r="AC191" i="26"/>
  <c r="G192" i="27" s="1"/>
  <c r="AD191" i="26"/>
  <c r="H192" i="27" s="1"/>
  <c r="AE191" i="26"/>
  <c r="I192" i="27" s="1"/>
  <c r="AF191" i="26"/>
  <c r="J192" i="27" s="1"/>
  <c r="AG191" i="26"/>
  <c r="K192" i="27" s="1"/>
  <c r="AJ191" i="26"/>
  <c r="X192" i="26"/>
  <c r="B193" i="27" s="1"/>
  <c r="Y192" i="26"/>
  <c r="C193" i="27" s="1"/>
  <c r="Z192" i="26"/>
  <c r="D193" i="27" s="1"/>
  <c r="AA192" i="26"/>
  <c r="E193" i="27" s="1"/>
  <c r="AB192" i="26"/>
  <c r="F193" i="27" s="1"/>
  <c r="AC192" i="26"/>
  <c r="G193" i="27" s="1"/>
  <c r="AD192" i="26"/>
  <c r="H193" i="27" s="1"/>
  <c r="AE192" i="26"/>
  <c r="I193" i="27" s="1"/>
  <c r="AF192" i="26"/>
  <c r="J193" i="27" s="1"/>
  <c r="AG192" i="26"/>
  <c r="K193" i="27" s="1"/>
  <c r="L193" i="27"/>
  <c r="AJ192" i="26"/>
  <c r="X193" i="26"/>
  <c r="B194" i="27" s="1"/>
  <c r="Y193" i="26"/>
  <c r="C194" i="27" s="1"/>
  <c r="Z193" i="26"/>
  <c r="D194" i="27" s="1"/>
  <c r="AA193" i="26"/>
  <c r="E194" i="27" s="1"/>
  <c r="AB193" i="26"/>
  <c r="F194" i="27" s="1"/>
  <c r="AC193" i="26"/>
  <c r="G194" i="27" s="1"/>
  <c r="AD193" i="26"/>
  <c r="H194" i="27" s="1"/>
  <c r="AE193" i="26"/>
  <c r="I194" i="27" s="1"/>
  <c r="AF193" i="26"/>
  <c r="J194" i="27" s="1"/>
  <c r="AG193" i="26"/>
  <c r="K194" i="27" s="1"/>
  <c r="L194" i="27"/>
  <c r="AJ193" i="26"/>
  <c r="X194" i="26"/>
  <c r="B195" i="27" s="1"/>
  <c r="Y194" i="26"/>
  <c r="C195" i="27" s="1"/>
  <c r="Z194" i="26"/>
  <c r="D195" i="27" s="1"/>
  <c r="AA194" i="26"/>
  <c r="E195" i="27" s="1"/>
  <c r="AB194" i="26"/>
  <c r="F195" i="27" s="1"/>
  <c r="AC194" i="26"/>
  <c r="G195" i="27" s="1"/>
  <c r="AD194" i="26"/>
  <c r="H195" i="27" s="1"/>
  <c r="AE194" i="26"/>
  <c r="I195" i="27" s="1"/>
  <c r="AF194" i="26"/>
  <c r="J195" i="27" s="1"/>
  <c r="AG194" i="26"/>
  <c r="K195" i="27" s="1"/>
  <c r="AJ194" i="26"/>
  <c r="X195" i="26"/>
  <c r="B196" i="27" s="1"/>
  <c r="Y195" i="26"/>
  <c r="C196" i="27" s="1"/>
  <c r="Z195" i="26"/>
  <c r="D196" i="27" s="1"/>
  <c r="AA195" i="26"/>
  <c r="E196" i="27" s="1"/>
  <c r="AB195" i="26"/>
  <c r="F196" i="27" s="1"/>
  <c r="AC195" i="26"/>
  <c r="G196" i="27" s="1"/>
  <c r="AD195" i="26"/>
  <c r="H196" i="27" s="1"/>
  <c r="AE195" i="26"/>
  <c r="I196" i="27" s="1"/>
  <c r="AF195" i="26"/>
  <c r="J196" i="27" s="1"/>
  <c r="AG195" i="26"/>
  <c r="K196" i="27" s="1"/>
  <c r="L196" i="27"/>
  <c r="AJ195" i="26"/>
  <c r="X196" i="26"/>
  <c r="B197" i="27" s="1"/>
  <c r="Y196" i="26"/>
  <c r="C197" i="27" s="1"/>
  <c r="Z196" i="26"/>
  <c r="D197" i="27" s="1"/>
  <c r="AA196" i="26"/>
  <c r="E197" i="27" s="1"/>
  <c r="AB196" i="26"/>
  <c r="F197" i="27" s="1"/>
  <c r="AC196" i="26"/>
  <c r="G197" i="27" s="1"/>
  <c r="AD196" i="26"/>
  <c r="H197" i="27" s="1"/>
  <c r="AE196" i="26"/>
  <c r="I197" i="27" s="1"/>
  <c r="AF196" i="26"/>
  <c r="J197" i="27" s="1"/>
  <c r="AG196" i="26"/>
  <c r="K197" i="27" s="1"/>
  <c r="L197" i="27"/>
  <c r="AJ196" i="26"/>
  <c r="X197" i="26"/>
  <c r="B198" i="27" s="1"/>
  <c r="Y197" i="26"/>
  <c r="C198" i="27" s="1"/>
  <c r="Z197" i="26"/>
  <c r="D198" i="27" s="1"/>
  <c r="AA197" i="26"/>
  <c r="E198" i="27" s="1"/>
  <c r="AB197" i="26"/>
  <c r="F198" i="27" s="1"/>
  <c r="AC197" i="26"/>
  <c r="G198" i="27" s="1"/>
  <c r="AD197" i="26"/>
  <c r="H198" i="27" s="1"/>
  <c r="AE197" i="26"/>
  <c r="I198" i="27" s="1"/>
  <c r="AF197" i="26"/>
  <c r="J198" i="27" s="1"/>
  <c r="AG197" i="26"/>
  <c r="K198" i="27" s="1"/>
  <c r="L198" i="27"/>
  <c r="AJ197" i="26"/>
  <c r="X198" i="26"/>
  <c r="B199" i="27" s="1"/>
  <c r="Y198" i="26"/>
  <c r="C199" i="27" s="1"/>
  <c r="Z198" i="26"/>
  <c r="D199" i="27" s="1"/>
  <c r="AA198" i="26"/>
  <c r="E199" i="27" s="1"/>
  <c r="AB198" i="26"/>
  <c r="F199" i="27" s="1"/>
  <c r="AC198" i="26"/>
  <c r="G199" i="27" s="1"/>
  <c r="AD198" i="26"/>
  <c r="H199" i="27" s="1"/>
  <c r="AE198" i="26"/>
  <c r="I199" i="27" s="1"/>
  <c r="AF198" i="26"/>
  <c r="J199" i="27" s="1"/>
  <c r="AG198" i="26"/>
  <c r="K199" i="27" s="1"/>
  <c r="L199" i="27"/>
  <c r="AJ198" i="26"/>
  <c r="X199" i="26"/>
  <c r="B200" i="27" s="1"/>
  <c r="Y199" i="26"/>
  <c r="C200" i="27" s="1"/>
  <c r="Z199" i="26"/>
  <c r="D200" i="27" s="1"/>
  <c r="AA199" i="26"/>
  <c r="E200" i="27" s="1"/>
  <c r="AB199" i="26"/>
  <c r="F200" i="27" s="1"/>
  <c r="AC199" i="26"/>
  <c r="G200" i="27" s="1"/>
  <c r="AD199" i="26"/>
  <c r="H200" i="27" s="1"/>
  <c r="AE199" i="26"/>
  <c r="I200" i="27" s="1"/>
  <c r="AF199" i="26"/>
  <c r="J200" i="27" s="1"/>
  <c r="AG199" i="26"/>
  <c r="K200" i="27" s="1"/>
  <c r="L200" i="27"/>
  <c r="AJ199" i="26"/>
  <c r="X200" i="26"/>
  <c r="B201" i="27" s="1"/>
  <c r="Y200" i="26"/>
  <c r="C201" i="27" s="1"/>
  <c r="Z200" i="26"/>
  <c r="D201" i="27" s="1"/>
  <c r="AA200" i="26"/>
  <c r="E201" i="27" s="1"/>
  <c r="AB200" i="26"/>
  <c r="F201" i="27" s="1"/>
  <c r="AC200" i="26"/>
  <c r="G201" i="27" s="1"/>
  <c r="AD200" i="26"/>
  <c r="H201" i="27" s="1"/>
  <c r="AE200" i="26"/>
  <c r="I201" i="27" s="1"/>
  <c r="AF200" i="26"/>
  <c r="J201" i="27" s="1"/>
  <c r="AG200" i="26"/>
  <c r="K201" i="27" s="1"/>
  <c r="L201" i="27"/>
  <c r="AJ200" i="26"/>
  <c r="X201" i="26"/>
  <c r="B202" i="27" s="1"/>
  <c r="Y201" i="26"/>
  <c r="C202" i="27" s="1"/>
  <c r="Z201" i="26"/>
  <c r="D202" i="27" s="1"/>
  <c r="AA201" i="26"/>
  <c r="E202" i="27" s="1"/>
  <c r="AB201" i="26"/>
  <c r="F202" i="27" s="1"/>
  <c r="AC201" i="26"/>
  <c r="G202" i="27" s="1"/>
  <c r="AD201" i="26"/>
  <c r="H202" i="27" s="1"/>
  <c r="AE201" i="26"/>
  <c r="I202" i="27" s="1"/>
  <c r="AF201" i="26"/>
  <c r="J202" i="27" s="1"/>
  <c r="AG201" i="26"/>
  <c r="K202" i="27" s="1"/>
  <c r="L202" i="27"/>
  <c r="AJ201" i="26"/>
  <c r="X202" i="26"/>
  <c r="B203" i="27" s="1"/>
  <c r="Y202" i="26"/>
  <c r="C203" i="27" s="1"/>
  <c r="Z202" i="26"/>
  <c r="D203" i="27" s="1"/>
  <c r="AA202" i="26"/>
  <c r="E203" i="27" s="1"/>
  <c r="AB202" i="26"/>
  <c r="F203" i="27" s="1"/>
  <c r="AC202" i="26"/>
  <c r="G203" i="27" s="1"/>
  <c r="AD202" i="26"/>
  <c r="H203" i="27" s="1"/>
  <c r="AE202" i="26"/>
  <c r="I203" i="27" s="1"/>
  <c r="AF202" i="26"/>
  <c r="J203" i="27" s="1"/>
  <c r="AG202" i="26"/>
  <c r="K203" i="27" s="1"/>
  <c r="AJ202" i="26"/>
  <c r="X203" i="26"/>
  <c r="B204" i="27" s="1"/>
  <c r="Y203" i="26"/>
  <c r="C204" i="27" s="1"/>
  <c r="Z203" i="26"/>
  <c r="D204" i="27" s="1"/>
  <c r="AA203" i="26"/>
  <c r="E204" i="27" s="1"/>
  <c r="AB203" i="26"/>
  <c r="F204" i="27" s="1"/>
  <c r="AC203" i="26"/>
  <c r="G204" i="27" s="1"/>
  <c r="AD203" i="26"/>
  <c r="H204" i="27" s="1"/>
  <c r="AE203" i="26"/>
  <c r="I204" i="27" s="1"/>
  <c r="AF203" i="26"/>
  <c r="J204" i="27" s="1"/>
  <c r="AG203" i="26"/>
  <c r="K204" i="27" s="1"/>
  <c r="L204" i="27"/>
  <c r="AJ203" i="26"/>
  <c r="X204" i="26"/>
  <c r="B205" i="27" s="1"/>
  <c r="Y204" i="26"/>
  <c r="C205" i="27" s="1"/>
  <c r="Z204" i="26"/>
  <c r="D205" i="27" s="1"/>
  <c r="AA204" i="26"/>
  <c r="E205" i="27" s="1"/>
  <c r="AB204" i="26"/>
  <c r="F205" i="27" s="1"/>
  <c r="AC204" i="26"/>
  <c r="G205" i="27" s="1"/>
  <c r="AD204" i="26"/>
  <c r="H205" i="27" s="1"/>
  <c r="AE204" i="26"/>
  <c r="I205" i="27" s="1"/>
  <c r="AF204" i="26"/>
  <c r="J205" i="27" s="1"/>
  <c r="AG204" i="26"/>
  <c r="K205" i="27" s="1"/>
  <c r="L205" i="27"/>
  <c r="AJ204" i="26"/>
  <c r="X205" i="26"/>
  <c r="B206" i="27" s="1"/>
  <c r="Y205" i="26"/>
  <c r="C206" i="27" s="1"/>
  <c r="Z205" i="26"/>
  <c r="D206" i="27" s="1"/>
  <c r="AA205" i="26"/>
  <c r="E206" i="27" s="1"/>
  <c r="AB205" i="26"/>
  <c r="F206" i="27" s="1"/>
  <c r="AC205" i="26"/>
  <c r="G206" i="27" s="1"/>
  <c r="AD205" i="26"/>
  <c r="H206" i="27" s="1"/>
  <c r="AE205" i="26"/>
  <c r="I206" i="27" s="1"/>
  <c r="AF205" i="26"/>
  <c r="J206" i="27" s="1"/>
  <c r="AG205" i="26"/>
  <c r="K206" i="27" s="1"/>
  <c r="L206" i="27"/>
  <c r="AJ205" i="26"/>
  <c r="X206" i="26"/>
  <c r="B207" i="27" s="1"/>
  <c r="Y206" i="26"/>
  <c r="C207" i="27" s="1"/>
  <c r="Z206" i="26"/>
  <c r="D207" i="27" s="1"/>
  <c r="AA206" i="26"/>
  <c r="E207" i="27" s="1"/>
  <c r="AB206" i="26"/>
  <c r="F207" i="27" s="1"/>
  <c r="AC206" i="26"/>
  <c r="G207" i="27" s="1"/>
  <c r="AD206" i="26"/>
  <c r="H207" i="27" s="1"/>
  <c r="AE206" i="26"/>
  <c r="I207" i="27" s="1"/>
  <c r="AF206" i="26"/>
  <c r="J207" i="27" s="1"/>
  <c r="AG206" i="26"/>
  <c r="K207" i="27" s="1"/>
  <c r="L207" i="27"/>
  <c r="AJ206" i="26"/>
  <c r="X207" i="26"/>
  <c r="B208" i="27" s="1"/>
  <c r="Y207" i="26"/>
  <c r="C208" i="27" s="1"/>
  <c r="Z207" i="26"/>
  <c r="D208" i="27" s="1"/>
  <c r="AA207" i="26"/>
  <c r="E208" i="27" s="1"/>
  <c r="AB207" i="26"/>
  <c r="F208" i="27" s="1"/>
  <c r="AC207" i="26"/>
  <c r="G208" i="27" s="1"/>
  <c r="AD207" i="26"/>
  <c r="H208" i="27" s="1"/>
  <c r="AE207" i="26"/>
  <c r="I208" i="27" s="1"/>
  <c r="AF207" i="26"/>
  <c r="J208" i="27" s="1"/>
  <c r="AG207" i="26"/>
  <c r="K208" i="27" s="1"/>
  <c r="AJ207" i="26"/>
  <c r="X208" i="26"/>
  <c r="B209" i="27" s="1"/>
  <c r="Y208" i="26"/>
  <c r="C209" i="27" s="1"/>
  <c r="Z208" i="26"/>
  <c r="D209" i="27" s="1"/>
  <c r="AA208" i="26"/>
  <c r="E209" i="27" s="1"/>
  <c r="AB208" i="26"/>
  <c r="F209" i="27" s="1"/>
  <c r="AC208" i="26"/>
  <c r="G209" i="27" s="1"/>
  <c r="AD208" i="26"/>
  <c r="H209" i="27" s="1"/>
  <c r="AE208" i="26"/>
  <c r="I209" i="27" s="1"/>
  <c r="AF208" i="26"/>
  <c r="J209" i="27" s="1"/>
  <c r="AG208" i="26"/>
  <c r="K209" i="27" s="1"/>
  <c r="L209" i="27"/>
  <c r="AJ208" i="26"/>
  <c r="X209" i="26"/>
  <c r="B210" i="27" s="1"/>
  <c r="Y209" i="26"/>
  <c r="C210" i="27" s="1"/>
  <c r="Z209" i="26"/>
  <c r="D210" i="27" s="1"/>
  <c r="AA209" i="26"/>
  <c r="E210" i="27" s="1"/>
  <c r="AB209" i="26"/>
  <c r="F210" i="27" s="1"/>
  <c r="AC209" i="26"/>
  <c r="G210" i="27" s="1"/>
  <c r="AD209" i="26"/>
  <c r="H210" i="27" s="1"/>
  <c r="AE209" i="26"/>
  <c r="I210" i="27" s="1"/>
  <c r="AF209" i="26"/>
  <c r="J210" i="27" s="1"/>
  <c r="AG209" i="26"/>
  <c r="K210" i="27" s="1"/>
  <c r="L210" i="27"/>
  <c r="AJ209" i="26"/>
  <c r="X210" i="26"/>
  <c r="B211" i="27" s="1"/>
  <c r="Y210" i="26"/>
  <c r="C211" i="27" s="1"/>
  <c r="Z210" i="26"/>
  <c r="D211" i="27" s="1"/>
  <c r="AA210" i="26"/>
  <c r="E211" i="27" s="1"/>
  <c r="AB210" i="26"/>
  <c r="F211" i="27" s="1"/>
  <c r="AC210" i="26"/>
  <c r="G211" i="27" s="1"/>
  <c r="AD210" i="26"/>
  <c r="H211" i="27" s="1"/>
  <c r="AE210" i="26"/>
  <c r="I211" i="27" s="1"/>
  <c r="AF210" i="26"/>
  <c r="J211" i="27" s="1"/>
  <c r="AG210" i="26"/>
  <c r="K211" i="27" s="1"/>
  <c r="AJ210" i="26"/>
  <c r="X211" i="26"/>
  <c r="B212" i="27" s="1"/>
  <c r="Y211" i="26"/>
  <c r="C212" i="27" s="1"/>
  <c r="Z211" i="26"/>
  <c r="D212" i="27" s="1"/>
  <c r="AA211" i="26"/>
  <c r="E212" i="27" s="1"/>
  <c r="AB211" i="26"/>
  <c r="F212" i="27" s="1"/>
  <c r="AC211" i="26"/>
  <c r="G212" i="27" s="1"/>
  <c r="AD211" i="26"/>
  <c r="H212" i="27" s="1"/>
  <c r="AE211" i="26"/>
  <c r="I212" i="27" s="1"/>
  <c r="AF211" i="26"/>
  <c r="J212" i="27" s="1"/>
  <c r="AG211" i="26"/>
  <c r="K212" i="27" s="1"/>
  <c r="L212" i="27"/>
  <c r="AJ211" i="26"/>
  <c r="X212" i="26"/>
  <c r="B213" i="27" s="1"/>
  <c r="Y212" i="26"/>
  <c r="C213" i="27" s="1"/>
  <c r="Z212" i="26"/>
  <c r="D213" i="27" s="1"/>
  <c r="AA212" i="26"/>
  <c r="E213" i="27" s="1"/>
  <c r="AB212" i="26"/>
  <c r="F213" i="27" s="1"/>
  <c r="AC212" i="26"/>
  <c r="G213" i="27" s="1"/>
  <c r="AD212" i="26"/>
  <c r="H213" i="27" s="1"/>
  <c r="AE212" i="26"/>
  <c r="I213" i="27" s="1"/>
  <c r="AF212" i="26"/>
  <c r="J213" i="27" s="1"/>
  <c r="AG212" i="26"/>
  <c r="K213" i="27" s="1"/>
  <c r="L213" i="27"/>
  <c r="AJ212" i="26"/>
  <c r="X213" i="26"/>
  <c r="B214" i="27" s="1"/>
  <c r="Y213" i="26"/>
  <c r="C214" i="27" s="1"/>
  <c r="Z213" i="26"/>
  <c r="D214" i="27" s="1"/>
  <c r="AA213" i="26"/>
  <c r="E214" i="27" s="1"/>
  <c r="AB213" i="26"/>
  <c r="F214" i="27" s="1"/>
  <c r="AC213" i="26"/>
  <c r="G214" i="27" s="1"/>
  <c r="AD213" i="26"/>
  <c r="H214" i="27" s="1"/>
  <c r="AE213" i="26"/>
  <c r="I214" i="27" s="1"/>
  <c r="AF213" i="26"/>
  <c r="J214" i="27" s="1"/>
  <c r="AG213" i="26"/>
  <c r="K214" i="27" s="1"/>
  <c r="L214" i="27"/>
  <c r="AJ213" i="26"/>
  <c r="X214" i="26"/>
  <c r="B215" i="27" s="1"/>
  <c r="Y214" i="26"/>
  <c r="C215" i="27" s="1"/>
  <c r="Z214" i="26"/>
  <c r="D215" i="27" s="1"/>
  <c r="AA214" i="26"/>
  <c r="E215" i="27" s="1"/>
  <c r="AB214" i="26"/>
  <c r="F215" i="27" s="1"/>
  <c r="AC214" i="26"/>
  <c r="G215" i="27" s="1"/>
  <c r="AD214" i="26"/>
  <c r="H215" i="27" s="1"/>
  <c r="AE214" i="26"/>
  <c r="I215" i="27" s="1"/>
  <c r="AF214" i="26"/>
  <c r="J215" i="27" s="1"/>
  <c r="AG214" i="26"/>
  <c r="K215" i="27" s="1"/>
  <c r="L215" i="27"/>
  <c r="AJ214" i="26"/>
  <c r="X215" i="26"/>
  <c r="B216" i="27" s="1"/>
  <c r="Y215" i="26"/>
  <c r="C216" i="27" s="1"/>
  <c r="Z215" i="26"/>
  <c r="D216" i="27" s="1"/>
  <c r="AA215" i="26"/>
  <c r="E216" i="27" s="1"/>
  <c r="AB215" i="26"/>
  <c r="F216" i="27" s="1"/>
  <c r="AC215" i="26"/>
  <c r="G216" i="27" s="1"/>
  <c r="AD215" i="26"/>
  <c r="H216" i="27" s="1"/>
  <c r="AE215" i="26"/>
  <c r="I216" i="27" s="1"/>
  <c r="AF215" i="26"/>
  <c r="J216" i="27" s="1"/>
  <c r="AG215" i="26"/>
  <c r="K216" i="27" s="1"/>
  <c r="AJ215" i="26"/>
  <c r="X216" i="26"/>
  <c r="B217" i="27" s="1"/>
  <c r="Y216" i="26"/>
  <c r="C217" i="27" s="1"/>
  <c r="Z216" i="26"/>
  <c r="D217" i="27" s="1"/>
  <c r="AA216" i="26"/>
  <c r="E217" i="27" s="1"/>
  <c r="AB216" i="26"/>
  <c r="F217" i="27" s="1"/>
  <c r="AC216" i="26"/>
  <c r="G217" i="27" s="1"/>
  <c r="AD216" i="26"/>
  <c r="H217" i="27" s="1"/>
  <c r="AE216" i="26"/>
  <c r="I217" i="27" s="1"/>
  <c r="AF216" i="26"/>
  <c r="J217" i="27" s="1"/>
  <c r="AG216" i="26"/>
  <c r="K217" i="27" s="1"/>
  <c r="L217" i="27"/>
  <c r="AJ216" i="26"/>
  <c r="X217" i="26"/>
  <c r="B218" i="27" s="1"/>
  <c r="Y217" i="26"/>
  <c r="C218" i="27" s="1"/>
  <c r="Z217" i="26"/>
  <c r="D218" i="27" s="1"/>
  <c r="AA217" i="26"/>
  <c r="E218" i="27" s="1"/>
  <c r="AB217" i="26"/>
  <c r="F218" i="27" s="1"/>
  <c r="AC217" i="26"/>
  <c r="G218" i="27" s="1"/>
  <c r="AD217" i="26"/>
  <c r="H218" i="27" s="1"/>
  <c r="AE217" i="26"/>
  <c r="I218" i="27" s="1"/>
  <c r="AF217" i="26"/>
  <c r="J218" i="27" s="1"/>
  <c r="AG217" i="26"/>
  <c r="K218" i="27" s="1"/>
  <c r="L218" i="27"/>
  <c r="AJ217" i="26"/>
  <c r="X218" i="26"/>
  <c r="B219" i="27" s="1"/>
  <c r="Y218" i="26"/>
  <c r="C219" i="27" s="1"/>
  <c r="Z218" i="26"/>
  <c r="D219" i="27" s="1"/>
  <c r="AA218" i="26"/>
  <c r="E219" i="27" s="1"/>
  <c r="AB218" i="26"/>
  <c r="F219" i="27" s="1"/>
  <c r="AC218" i="26"/>
  <c r="G219" i="27" s="1"/>
  <c r="AD218" i="26"/>
  <c r="H219" i="27" s="1"/>
  <c r="AE218" i="26"/>
  <c r="I219" i="27" s="1"/>
  <c r="AF218" i="26"/>
  <c r="J219" i="27" s="1"/>
  <c r="AG218" i="26"/>
  <c r="K219" i="27" s="1"/>
  <c r="AJ218" i="26"/>
  <c r="X219" i="26"/>
  <c r="B220" i="27" s="1"/>
  <c r="Y219" i="26"/>
  <c r="C220" i="27" s="1"/>
  <c r="Z219" i="26"/>
  <c r="D220" i="27" s="1"/>
  <c r="AA219" i="26"/>
  <c r="E220" i="27" s="1"/>
  <c r="AB219" i="26"/>
  <c r="F220" i="27" s="1"/>
  <c r="AC219" i="26"/>
  <c r="G220" i="27" s="1"/>
  <c r="AD219" i="26"/>
  <c r="H220" i="27" s="1"/>
  <c r="AE219" i="26"/>
  <c r="I220" i="27" s="1"/>
  <c r="AF219" i="26"/>
  <c r="J220" i="27" s="1"/>
  <c r="AG219" i="26"/>
  <c r="K220" i="27" s="1"/>
  <c r="L220" i="27"/>
  <c r="AJ219" i="26"/>
  <c r="X220" i="26"/>
  <c r="B221" i="27" s="1"/>
  <c r="Y220" i="26"/>
  <c r="C221" i="27" s="1"/>
  <c r="Z220" i="26"/>
  <c r="D221" i="27" s="1"/>
  <c r="AA220" i="26"/>
  <c r="E221" i="27" s="1"/>
  <c r="AB220" i="26"/>
  <c r="F221" i="27" s="1"/>
  <c r="AC220" i="26"/>
  <c r="G221" i="27" s="1"/>
  <c r="AD220" i="26"/>
  <c r="H221" i="27" s="1"/>
  <c r="AE220" i="26"/>
  <c r="I221" i="27" s="1"/>
  <c r="AF220" i="26"/>
  <c r="J221" i="27" s="1"/>
  <c r="AG220" i="26"/>
  <c r="K221" i="27" s="1"/>
  <c r="L221" i="27"/>
  <c r="AJ220" i="26"/>
  <c r="X221" i="26"/>
  <c r="B222" i="27" s="1"/>
  <c r="Y221" i="26"/>
  <c r="C222" i="27" s="1"/>
  <c r="Z221" i="26"/>
  <c r="D222" i="27" s="1"/>
  <c r="AA221" i="26"/>
  <c r="E222" i="27" s="1"/>
  <c r="AB221" i="26"/>
  <c r="F222" i="27" s="1"/>
  <c r="AC221" i="26"/>
  <c r="G222" i="27" s="1"/>
  <c r="AD221" i="26"/>
  <c r="H222" i="27" s="1"/>
  <c r="AE221" i="26"/>
  <c r="I222" i="27" s="1"/>
  <c r="AF221" i="26"/>
  <c r="J222" i="27" s="1"/>
  <c r="AG221" i="26"/>
  <c r="K222" i="27" s="1"/>
  <c r="L222" i="27"/>
  <c r="AJ221" i="26"/>
  <c r="X222" i="26"/>
  <c r="B223" i="27" s="1"/>
  <c r="Y222" i="26"/>
  <c r="C223" i="27" s="1"/>
  <c r="Z222" i="26"/>
  <c r="D223" i="27" s="1"/>
  <c r="AA222" i="26"/>
  <c r="E223" i="27" s="1"/>
  <c r="AB222" i="26"/>
  <c r="F223" i="27" s="1"/>
  <c r="AC222" i="26"/>
  <c r="G223" i="27" s="1"/>
  <c r="AD222" i="26"/>
  <c r="H223" i="27" s="1"/>
  <c r="AE222" i="26"/>
  <c r="I223" i="27" s="1"/>
  <c r="AF222" i="26"/>
  <c r="J223" i="27" s="1"/>
  <c r="AG222" i="26"/>
  <c r="K223" i="27" s="1"/>
  <c r="L223" i="27"/>
  <c r="AJ222" i="26"/>
  <c r="X223" i="26"/>
  <c r="B224" i="27" s="1"/>
  <c r="Y223" i="26"/>
  <c r="C224" i="27" s="1"/>
  <c r="Z223" i="26"/>
  <c r="D224" i="27" s="1"/>
  <c r="AA223" i="26"/>
  <c r="E224" i="27" s="1"/>
  <c r="AB223" i="26"/>
  <c r="F224" i="27" s="1"/>
  <c r="AC223" i="26"/>
  <c r="G224" i="27" s="1"/>
  <c r="AD223" i="26"/>
  <c r="H224" i="27" s="1"/>
  <c r="AE223" i="26"/>
  <c r="I224" i="27" s="1"/>
  <c r="AF223" i="26"/>
  <c r="J224" i="27" s="1"/>
  <c r="AG223" i="26"/>
  <c r="K224" i="27" s="1"/>
  <c r="L224" i="27"/>
  <c r="AJ223" i="26"/>
  <c r="X224" i="26"/>
  <c r="B225" i="27" s="1"/>
  <c r="Y224" i="26"/>
  <c r="C225" i="27" s="1"/>
  <c r="Z224" i="26"/>
  <c r="D225" i="27" s="1"/>
  <c r="AA224" i="26"/>
  <c r="E225" i="27" s="1"/>
  <c r="AB224" i="26"/>
  <c r="F225" i="27" s="1"/>
  <c r="AC224" i="26"/>
  <c r="G225" i="27" s="1"/>
  <c r="AD224" i="26"/>
  <c r="H225" i="27" s="1"/>
  <c r="AE224" i="26"/>
  <c r="I225" i="27" s="1"/>
  <c r="AF224" i="26"/>
  <c r="J225" i="27" s="1"/>
  <c r="AG224" i="26"/>
  <c r="K225" i="27" s="1"/>
  <c r="L225" i="27"/>
  <c r="AJ224" i="26"/>
  <c r="X225" i="26"/>
  <c r="B226" i="27" s="1"/>
  <c r="Y225" i="26"/>
  <c r="C226" i="27" s="1"/>
  <c r="Z225" i="26"/>
  <c r="D226" i="27" s="1"/>
  <c r="AA225" i="26"/>
  <c r="E226" i="27" s="1"/>
  <c r="AB225" i="26"/>
  <c r="F226" i="27" s="1"/>
  <c r="AC225" i="26"/>
  <c r="G226" i="27" s="1"/>
  <c r="AD225" i="26"/>
  <c r="H226" i="27" s="1"/>
  <c r="AE225" i="26"/>
  <c r="I226" i="27" s="1"/>
  <c r="AF225" i="26"/>
  <c r="J226" i="27" s="1"/>
  <c r="AG225" i="26"/>
  <c r="K226" i="27" s="1"/>
  <c r="L226" i="27"/>
  <c r="AJ225" i="26"/>
  <c r="X226" i="26"/>
  <c r="B227" i="27" s="1"/>
  <c r="Y226" i="26"/>
  <c r="C227" i="27" s="1"/>
  <c r="Z226" i="26"/>
  <c r="D227" i="27" s="1"/>
  <c r="AA226" i="26"/>
  <c r="E227" i="27" s="1"/>
  <c r="AB226" i="26"/>
  <c r="F227" i="27" s="1"/>
  <c r="AC226" i="26"/>
  <c r="G227" i="27" s="1"/>
  <c r="AD226" i="26"/>
  <c r="H227" i="27" s="1"/>
  <c r="AE226" i="26"/>
  <c r="I227" i="27" s="1"/>
  <c r="AF226" i="26"/>
  <c r="J227" i="27" s="1"/>
  <c r="AG226" i="26"/>
  <c r="K227" i="27" s="1"/>
  <c r="AJ226" i="26"/>
  <c r="X227" i="26"/>
  <c r="B228" i="27" s="1"/>
  <c r="Y227" i="26"/>
  <c r="C228" i="27" s="1"/>
  <c r="Z227" i="26"/>
  <c r="D228" i="27" s="1"/>
  <c r="AA227" i="26"/>
  <c r="E228" i="27" s="1"/>
  <c r="AB227" i="26"/>
  <c r="F228" i="27" s="1"/>
  <c r="AC227" i="26"/>
  <c r="G228" i="27" s="1"/>
  <c r="AD227" i="26"/>
  <c r="H228" i="27" s="1"/>
  <c r="AE227" i="26"/>
  <c r="I228" i="27" s="1"/>
  <c r="AF227" i="26"/>
  <c r="J228" i="27" s="1"/>
  <c r="AG227" i="26"/>
  <c r="K228" i="27" s="1"/>
  <c r="L228" i="27"/>
  <c r="AJ227" i="26"/>
  <c r="X228" i="26"/>
  <c r="B229" i="27" s="1"/>
  <c r="Y228" i="26"/>
  <c r="C229" i="27" s="1"/>
  <c r="Z228" i="26"/>
  <c r="D229" i="27" s="1"/>
  <c r="AA228" i="26"/>
  <c r="E229" i="27" s="1"/>
  <c r="AB228" i="26"/>
  <c r="F229" i="27" s="1"/>
  <c r="AC228" i="26"/>
  <c r="G229" i="27" s="1"/>
  <c r="AD228" i="26"/>
  <c r="H229" i="27" s="1"/>
  <c r="AE228" i="26"/>
  <c r="I229" i="27" s="1"/>
  <c r="AF228" i="26"/>
  <c r="J229" i="27" s="1"/>
  <c r="AG228" i="26"/>
  <c r="K229" i="27" s="1"/>
  <c r="L229" i="27"/>
  <c r="AJ228" i="26"/>
  <c r="X229" i="26"/>
  <c r="B230" i="27" s="1"/>
  <c r="Y229" i="26"/>
  <c r="C230" i="27" s="1"/>
  <c r="Z229" i="26"/>
  <c r="D230" i="27" s="1"/>
  <c r="AA229" i="26"/>
  <c r="E230" i="27" s="1"/>
  <c r="AB229" i="26"/>
  <c r="F230" i="27" s="1"/>
  <c r="AC229" i="26"/>
  <c r="G230" i="27" s="1"/>
  <c r="AD229" i="26"/>
  <c r="H230" i="27" s="1"/>
  <c r="AE229" i="26"/>
  <c r="I230" i="27" s="1"/>
  <c r="AF229" i="26"/>
  <c r="J230" i="27" s="1"/>
  <c r="AG229" i="26"/>
  <c r="K230" i="27" s="1"/>
  <c r="L230" i="27"/>
  <c r="AJ229" i="26"/>
  <c r="X230" i="26"/>
  <c r="B231" i="27" s="1"/>
  <c r="Y230" i="26"/>
  <c r="C231" i="27" s="1"/>
  <c r="Z230" i="26"/>
  <c r="D231" i="27" s="1"/>
  <c r="AA230" i="26"/>
  <c r="E231" i="27" s="1"/>
  <c r="AB230" i="26"/>
  <c r="F231" i="27" s="1"/>
  <c r="AC230" i="26"/>
  <c r="G231" i="27" s="1"/>
  <c r="AD230" i="26"/>
  <c r="H231" i="27" s="1"/>
  <c r="AE230" i="26"/>
  <c r="I231" i="27" s="1"/>
  <c r="AF230" i="26"/>
  <c r="J231" i="27" s="1"/>
  <c r="AG230" i="26"/>
  <c r="K231" i="27" s="1"/>
  <c r="L231" i="27"/>
  <c r="AJ230" i="26"/>
  <c r="X231" i="26"/>
  <c r="B232" i="27" s="1"/>
  <c r="Y231" i="26"/>
  <c r="C232" i="27" s="1"/>
  <c r="Z231" i="26"/>
  <c r="D232" i="27" s="1"/>
  <c r="AA231" i="26"/>
  <c r="E232" i="27" s="1"/>
  <c r="AB231" i="26"/>
  <c r="F232" i="27" s="1"/>
  <c r="AC231" i="26"/>
  <c r="G232" i="27" s="1"/>
  <c r="AD231" i="26"/>
  <c r="H232" i="27" s="1"/>
  <c r="AE231" i="26"/>
  <c r="I232" i="27" s="1"/>
  <c r="AF231" i="26"/>
  <c r="J232" i="27" s="1"/>
  <c r="AG231" i="26"/>
  <c r="K232" i="27" s="1"/>
  <c r="AJ231" i="26"/>
  <c r="X232" i="26"/>
  <c r="B233" i="27" s="1"/>
  <c r="Y232" i="26"/>
  <c r="C233" i="27" s="1"/>
  <c r="Z232" i="26"/>
  <c r="D233" i="27" s="1"/>
  <c r="AA232" i="26"/>
  <c r="E233" i="27" s="1"/>
  <c r="AB232" i="26"/>
  <c r="F233" i="27" s="1"/>
  <c r="AC232" i="26"/>
  <c r="G233" i="27" s="1"/>
  <c r="AD232" i="26"/>
  <c r="H233" i="27" s="1"/>
  <c r="AE232" i="26"/>
  <c r="I233" i="27" s="1"/>
  <c r="AF232" i="26"/>
  <c r="J233" i="27" s="1"/>
  <c r="AG232" i="26"/>
  <c r="K233" i="27" s="1"/>
  <c r="L233" i="27"/>
  <c r="AJ232" i="26"/>
  <c r="X233" i="26"/>
  <c r="B234" i="27" s="1"/>
  <c r="Y233" i="26"/>
  <c r="C234" i="27" s="1"/>
  <c r="Z233" i="26"/>
  <c r="D234" i="27" s="1"/>
  <c r="AA233" i="26"/>
  <c r="E234" i="27" s="1"/>
  <c r="AB233" i="26"/>
  <c r="F234" i="27" s="1"/>
  <c r="AC233" i="26"/>
  <c r="G234" i="27" s="1"/>
  <c r="AD233" i="26"/>
  <c r="H234" i="27" s="1"/>
  <c r="AE233" i="26"/>
  <c r="I234" i="27" s="1"/>
  <c r="AF233" i="26"/>
  <c r="J234" i="27" s="1"/>
  <c r="AG233" i="26"/>
  <c r="K234" i="27" s="1"/>
  <c r="L234" i="27"/>
  <c r="AJ233" i="26"/>
  <c r="X234" i="26"/>
  <c r="B235" i="27" s="1"/>
  <c r="Y234" i="26"/>
  <c r="C235" i="27" s="1"/>
  <c r="Z234" i="26"/>
  <c r="D235" i="27" s="1"/>
  <c r="AA234" i="26"/>
  <c r="E235" i="27" s="1"/>
  <c r="AB234" i="26"/>
  <c r="F235" i="27" s="1"/>
  <c r="AC234" i="26"/>
  <c r="G235" i="27" s="1"/>
  <c r="AD234" i="26"/>
  <c r="H235" i="27" s="1"/>
  <c r="AE234" i="26"/>
  <c r="I235" i="27" s="1"/>
  <c r="AF234" i="26"/>
  <c r="J235" i="27" s="1"/>
  <c r="AG234" i="26"/>
  <c r="K235" i="27" s="1"/>
  <c r="AJ234" i="26"/>
  <c r="X235" i="26"/>
  <c r="B236" i="27" s="1"/>
  <c r="Y235" i="26"/>
  <c r="C236" i="27" s="1"/>
  <c r="Z235" i="26"/>
  <c r="D236" i="27" s="1"/>
  <c r="AA235" i="26"/>
  <c r="E236" i="27" s="1"/>
  <c r="AB235" i="26"/>
  <c r="F236" i="27" s="1"/>
  <c r="AC235" i="26"/>
  <c r="G236" i="27" s="1"/>
  <c r="AD235" i="26"/>
  <c r="H236" i="27" s="1"/>
  <c r="AE235" i="26"/>
  <c r="I236" i="27" s="1"/>
  <c r="AF235" i="26"/>
  <c r="J236" i="27" s="1"/>
  <c r="AG235" i="26"/>
  <c r="K236" i="27" s="1"/>
  <c r="L236" i="27"/>
  <c r="AJ235" i="26"/>
  <c r="X236" i="26"/>
  <c r="B237" i="27" s="1"/>
  <c r="Y236" i="26"/>
  <c r="C237" i="27" s="1"/>
  <c r="Z236" i="26"/>
  <c r="D237" i="27" s="1"/>
  <c r="AA236" i="26"/>
  <c r="E237" i="27" s="1"/>
  <c r="AB236" i="26"/>
  <c r="F237" i="27" s="1"/>
  <c r="AC236" i="26"/>
  <c r="G237" i="27" s="1"/>
  <c r="AD236" i="26"/>
  <c r="H237" i="27" s="1"/>
  <c r="AE236" i="26"/>
  <c r="I237" i="27" s="1"/>
  <c r="AF236" i="26"/>
  <c r="J237" i="27" s="1"/>
  <c r="AG236" i="26"/>
  <c r="K237" i="27" s="1"/>
  <c r="L237" i="27"/>
  <c r="AJ236" i="26"/>
  <c r="X237" i="26"/>
  <c r="B238" i="27" s="1"/>
  <c r="Y237" i="26"/>
  <c r="C238" i="27" s="1"/>
  <c r="Z237" i="26"/>
  <c r="D238" i="27" s="1"/>
  <c r="AA237" i="26"/>
  <c r="E238" i="27" s="1"/>
  <c r="AB237" i="26"/>
  <c r="F238" i="27" s="1"/>
  <c r="AC237" i="26"/>
  <c r="G238" i="27" s="1"/>
  <c r="AD237" i="26"/>
  <c r="H238" i="27" s="1"/>
  <c r="AE237" i="26"/>
  <c r="I238" i="27" s="1"/>
  <c r="AF237" i="26"/>
  <c r="J238" i="27" s="1"/>
  <c r="AG237" i="26"/>
  <c r="K238" i="27" s="1"/>
  <c r="L238" i="27"/>
  <c r="AJ237" i="26"/>
  <c r="X238" i="26"/>
  <c r="B239" i="27" s="1"/>
  <c r="Y238" i="26"/>
  <c r="C239" i="27" s="1"/>
  <c r="Z238" i="26"/>
  <c r="D239" i="27" s="1"/>
  <c r="AA238" i="26"/>
  <c r="E239" i="27" s="1"/>
  <c r="AB238" i="26"/>
  <c r="F239" i="27" s="1"/>
  <c r="AC238" i="26"/>
  <c r="G239" i="27" s="1"/>
  <c r="AD238" i="26"/>
  <c r="H239" i="27" s="1"/>
  <c r="AE238" i="26"/>
  <c r="I239" i="27" s="1"/>
  <c r="AF238" i="26"/>
  <c r="J239" i="27" s="1"/>
  <c r="AG238" i="26"/>
  <c r="K239" i="27" s="1"/>
  <c r="L239" i="27"/>
  <c r="AJ238" i="26"/>
  <c r="X239" i="26"/>
  <c r="B240" i="27" s="1"/>
  <c r="Y239" i="26"/>
  <c r="C240" i="27" s="1"/>
  <c r="Z239" i="26"/>
  <c r="D240" i="27" s="1"/>
  <c r="AA239" i="26"/>
  <c r="E240" i="27" s="1"/>
  <c r="AB239" i="26"/>
  <c r="F240" i="27" s="1"/>
  <c r="AC239" i="26"/>
  <c r="G240" i="27" s="1"/>
  <c r="AD239" i="26"/>
  <c r="H240" i="27" s="1"/>
  <c r="AE239" i="26"/>
  <c r="I240" i="27" s="1"/>
  <c r="AF239" i="26"/>
  <c r="J240" i="27" s="1"/>
  <c r="AG239" i="26"/>
  <c r="K240" i="27" s="1"/>
  <c r="L240" i="27"/>
  <c r="AJ239" i="26"/>
  <c r="X240" i="26"/>
  <c r="B241" i="27" s="1"/>
  <c r="Y240" i="26"/>
  <c r="C241" i="27" s="1"/>
  <c r="Z240" i="26"/>
  <c r="D241" i="27" s="1"/>
  <c r="AA240" i="26"/>
  <c r="E241" i="27" s="1"/>
  <c r="AB240" i="26"/>
  <c r="F241" i="27" s="1"/>
  <c r="AC240" i="26"/>
  <c r="G241" i="27" s="1"/>
  <c r="AD240" i="26"/>
  <c r="H241" i="27" s="1"/>
  <c r="AE240" i="26"/>
  <c r="I241" i="27" s="1"/>
  <c r="AF240" i="26"/>
  <c r="J241" i="27" s="1"/>
  <c r="AG240" i="26"/>
  <c r="K241" i="27" s="1"/>
  <c r="L241" i="27"/>
  <c r="AJ240" i="26"/>
  <c r="X241" i="26"/>
  <c r="B242" i="27" s="1"/>
  <c r="Y241" i="26"/>
  <c r="C242" i="27" s="1"/>
  <c r="Z241" i="26"/>
  <c r="D242" i="27" s="1"/>
  <c r="AA241" i="26"/>
  <c r="E242" i="27" s="1"/>
  <c r="AB241" i="26"/>
  <c r="F242" i="27" s="1"/>
  <c r="AC241" i="26"/>
  <c r="G242" i="27" s="1"/>
  <c r="AD241" i="26"/>
  <c r="H242" i="27" s="1"/>
  <c r="AE241" i="26"/>
  <c r="I242" i="27" s="1"/>
  <c r="AF241" i="26"/>
  <c r="J242" i="27" s="1"/>
  <c r="AG241" i="26"/>
  <c r="K242" i="27" s="1"/>
  <c r="L242" i="27"/>
  <c r="AJ241" i="26"/>
  <c r="X242" i="26"/>
  <c r="B243" i="27" s="1"/>
  <c r="Y242" i="26"/>
  <c r="C243" i="27" s="1"/>
  <c r="Z242" i="26"/>
  <c r="D243" i="27" s="1"/>
  <c r="AA242" i="26"/>
  <c r="E243" i="27" s="1"/>
  <c r="AB242" i="26"/>
  <c r="F243" i="27" s="1"/>
  <c r="AC242" i="26"/>
  <c r="G243" i="27" s="1"/>
  <c r="AD242" i="26"/>
  <c r="H243" i="27" s="1"/>
  <c r="AE242" i="26"/>
  <c r="I243" i="27" s="1"/>
  <c r="AF242" i="26"/>
  <c r="J243" i="27" s="1"/>
  <c r="AG242" i="26"/>
  <c r="K243" i="27" s="1"/>
  <c r="AJ242" i="26"/>
  <c r="X243" i="26"/>
  <c r="B244" i="27" s="1"/>
  <c r="Y243" i="26"/>
  <c r="C244" i="27" s="1"/>
  <c r="Z243" i="26"/>
  <c r="D244" i="27" s="1"/>
  <c r="AA243" i="26"/>
  <c r="E244" i="27" s="1"/>
  <c r="AB243" i="26"/>
  <c r="F244" i="27" s="1"/>
  <c r="AC243" i="26"/>
  <c r="G244" i="27" s="1"/>
  <c r="AD243" i="26"/>
  <c r="H244" i="27" s="1"/>
  <c r="AE243" i="26"/>
  <c r="I244" i="27" s="1"/>
  <c r="AF243" i="26"/>
  <c r="J244" i="27" s="1"/>
  <c r="AG243" i="26"/>
  <c r="K244" i="27" s="1"/>
  <c r="L244" i="27"/>
  <c r="AJ243" i="26"/>
  <c r="X244" i="26"/>
  <c r="B245" i="27" s="1"/>
  <c r="Y244" i="26"/>
  <c r="C245" i="27" s="1"/>
  <c r="Z244" i="26"/>
  <c r="D245" i="27" s="1"/>
  <c r="AA244" i="26"/>
  <c r="E245" i="27" s="1"/>
  <c r="AB244" i="26"/>
  <c r="F245" i="27" s="1"/>
  <c r="AC244" i="26"/>
  <c r="G245" i="27" s="1"/>
  <c r="AD244" i="26"/>
  <c r="H245" i="27" s="1"/>
  <c r="AE244" i="26"/>
  <c r="I245" i="27" s="1"/>
  <c r="AF244" i="26"/>
  <c r="J245" i="27" s="1"/>
  <c r="AG244" i="26"/>
  <c r="K245" i="27" s="1"/>
  <c r="L245" i="27"/>
  <c r="AJ244" i="26"/>
  <c r="X245" i="26"/>
  <c r="B246" i="27" s="1"/>
  <c r="Y245" i="26"/>
  <c r="C246" i="27" s="1"/>
  <c r="Z245" i="26"/>
  <c r="D246" i="27" s="1"/>
  <c r="AA245" i="26"/>
  <c r="E246" i="27" s="1"/>
  <c r="AB245" i="26"/>
  <c r="F246" i="27" s="1"/>
  <c r="AC245" i="26"/>
  <c r="G246" i="27" s="1"/>
  <c r="AD245" i="26"/>
  <c r="H246" i="27" s="1"/>
  <c r="AE245" i="26"/>
  <c r="I246" i="27" s="1"/>
  <c r="AF245" i="26"/>
  <c r="J246" i="27" s="1"/>
  <c r="AG245" i="26"/>
  <c r="K246" i="27" s="1"/>
  <c r="L246" i="27"/>
  <c r="AJ245" i="26"/>
  <c r="X246" i="26"/>
  <c r="B247" i="27" s="1"/>
  <c r="Y246" i="26"/>
  <c r="C247" i="27" s="1"/>
  <c r="Z246" i="26"/>
  <c r="D247" i="27" s="1"/>
  <c r="AA246" i="26"/>
  <c r="E247" i="27" s="1"/>
  <c r="AB246" i="26"/>
  <c r="F247" i="27" s="1"/>
  <c r="AC246" i="26"/>
  <c r="G247" i="27" s="1"/>
  <c r="AD246" i="26"/>
  <c r="H247" i="27" s="1"/>
  <c r="AE246" i="26"/>
  <c r="I247" i="27" s="1"/>
  <c r="AF246" i="26"/>
  <c r="J247" i="27" s="1"/>
  <c r="AG246" i="26"/>
  <c r="K247" i="27" s="1"/>
  <c r="L247" i="27"/>
  <c r="AJ246" i="26"/>
  <c r="X247" i="26"/>
  <c r="B248" i="27" s="1"/>
  <c r="Y247" i="26"/>
  <c r="C248" i="27" s="1"/>
  <c r="Z247" i="26"/>
  <c r="D248" i="27" s="1"/>
  <c r="AA247" i="26"/>
  <c r="E248" i="27" s="1"/>
  <c r="AB247" i="26"/>
  <c r="F248" i="27" s="1"/>
  <c r="AC247" i="26"/>
  <c r="G248" i="27" s="1"/>
  <c r="AD247" i="26"/>
  <c r="H248" i="27" s="1"/>
  <c r="AE247" i="26"/>
  <c r="I248" i="27" s="1"/>
  <c r="AF247" i="26"/>
  <c r="J248" i="27" s="1"/>
  <c r="AG247" i="26"/>
  <c r="K248" i="27" s="1"/>
  <c r="L248" i="27"/>
  <c r="AJ247" i="26"/>
  <c r="X248" i="26"/>
  <c r="B249" i="27" s="1"/>
  <c r="Y248" i="26"/>
  <c r="C249" i="27" s="1"/>
  <c r="Z248" i="26"/>
  <c r="D249" i="27" s="1"/>
  <c r="AA248" i="26"/>
  <c r="E249" i="27" s="1"/>
  <c r="AB248" i="26"/>
  <c r="F249" i="27" s="1"/>
  <c r="AC248" i="26"/>
  <c r="G249" i="27" s="1"/>
  <c r="AD248" i="26"/>
  <c r="H249" i="27" s="1"/>
  <c r="AE248" i="26"/>
  <c r="I249" i="27" s="1"/>
  <c r="AF248" i="26"/>
  <c r="J249" i="27" s="1"/>
  <c r="AG248" i="26"/>
  <c r="K249" i="27" s="1"/>
  <c r="L249" i="27"/>
  <c r="AJ248" i="26"/>
  <c r="X249" i="26"/>
  <c r="B250" i="27" s="1"/>
  <c r="Y249" i="26"/>
  <c r="C250" i="27" s="1"/>
  <c r="Z249" i="26"/>
  <c r="D250" i="27" s="1"/>
  <c r="AA249" i="26"/>
  <c r="E250" i="27" s="1"/>
  <c r="AB249" i="26"/>
  <c r="F250" i="27" s="1"/>
  <c r="AC249" i="26"/>
  <c r="G250" i="27" s="1"/>
  <c r="AD249" i="26"/>
  <c r="H250" i="27" s="1"/>
  <c r="AE249" i="26"/>
  <c r="I250" i="27" s="1"/>
  <c r="AF249" i="26"/>
  <c r="J250" i="27" s="1"/>
  <c r="AG249" i="26"/>
  <c r="K250" i="27" s="1"/>
  <c r="L250" i="27"/>
  <c r="AJ249" i="26"/>
  <c r="X250" i="26"/>
  <c r="B251" i="27" s="1"/>
  <c r="Y250" i="26"/>
  <c r="C251" i="27" s="1"/>
  <c r="Z250" i="26"/>
  <c r="D251" i="27" s="1"/>
  <c r="AA250" i="26"/>
  <c r="E251" i="27" s="1"/>
  <c r="AB250" i="26"/>
  <c r="F251" i="27" s="1"/>
  <c r="AC250" i="26"/>
  <c r="G251" i="27" s="1"/>
  <c r="AD250" i="26"/>
  <c r="H251" i="27" s="1"/>
  <c r="AE250" i="26"/>
  <c r="I251" i="27" s="1"/>
  <c r="AF250" i="26"/>
  <c r="J251" i="27" s="1"/>
  <c r="AG250" i="26"/>
  <c r="K251" i="27" s="1"/>
  <c r="AJ250" i="26"/>
  <c r="X251" i="26"/>
  <c r="B252" i="27" s="1"/>
  <c r="Y251" i="26"/>
  <c r="C252" i="27" s="1"/>
  <c r="Z251" i="26"/>
  <c r="D252" i="27" s="1"/>
  <c r="AA251" i="26"/>
  <c r="E252" i="27" s="1"/>
  <c r="AB251" i="26"/>
  <c r="F252" i="27" s="1"/>
  <c r="AC251" i="26"/>
  <c r="G252" i="27" s="1"/>
  <c r="AD251" i="26"/>
  <c r="H252" i="27" s="1"/>
  <c r="AE251" i="26"/>
  <c r="I252" i="27" s="1"/>
  <c r="AF251" i="26"/>
  <c r="J252" i="27" s="1"/>
  <c r="AG251" i="26"/>
  <c r="K252" i="27" s="1"/>
  <c r="L252" i="27"/>
  <c r="AJ251" i="26"/>
  <c r="X252" i="26"/>
  <c r="B253" i="27" s="1"/>
  <c r="Y252" i="26"/>
  <c r="C253" i="27" s="1"/>
  <c r="Z252" i="26"/>
  <c r="D253" i="27" s="1"/>
  <c r="AA252" i="26"/>
  <c r="E253" i="27" s="1"/>
  <c r="AB252" i="26"/>
  <c r="F253" i="27" s="1"/>
  <c r="AC252" i="26"/>
  <c r="G253" i="27" s="1"/>
  <c r="AD252" i="26"/>
  <c r="H253" i="27" s="1"/>
  <c r="AE252" i="26"/>
  <c r="I253" i="27" s="1"/>
  <c r="AF252" i="26"/>
  <c r="J253" i="27" s="1"/>
  <c r="AG252" i="26"/>
  <c r="K253" i="27" s="1"/>
  <c r="L253" i="27"/>
  <c r="AJ252" i="26"/>
  <c r="X253" i="26"/>
  <c r="B254" i="27" s="1"/>
  <c r="Y253" i="26"/>
  <c r="C254" i="27" s="1"/>
  <c r="Z253" i="26"/>
  <c r="D254" i="27" s="1"/>
  <c r="AA253" i="26"/>
  <c r="E254" i="27" s="1"/>
  <c r="AB253" i="26"/>
  <c r="F254" i="27" s="1"/>
  <c r="AC253" i="26"/>
  <c r="G254" i="27" s="1"/>
  <c r="AD253" i="26"/>
  <c r="H254" i="27" s="1"/>
  <c r="AE253" i="26"/>
  <c r="I254" i="27" s="1"/>
  <c r="AF253" i="26"/>
  <c r="J254" i="27" s="1"/>
  <c r="AG253" i="26"/>
  <c r="K254" i="27" s="1"/>
  <c r="L254" i="27"/>
  <c r="AJ253" i="26"/>
  <c r="X254" i="26"/>
  <c r="B255" i="27" s="1"/>
  <c r="Y254" i="26"/>
  <c r="C255" i="27" s="1"/>
  <c r="Z254" i="26"/>
  <c r="D255" i="27" s="1"/>
  <c r="AA254" i="26"/>
  <c r="E255" i="27" s="1"/>
  <c r="AB254" i="26"/>
  <c r="F255" i="27" s="1"/>
  <c r="AC254" i="26"/>
  <c r="G255" i="27" s="1"/>
  <c r="AD254" i="26"/>
  <c r="H255" i="27" s="1"/>
  <c r="AE254" i="26"/>
  <c r="I255" i="27" s="1"/>
  <c r="AF254" i="26"/>
  <c r="J255" i="27" s="1"/>
  <c r="AG254" i="26"/>
  <c r="K255" i="27" s="1"/>
  <c r="L255" i="27"/>
  <c r="AJ254" i="26"/>
  <c r="X255" i="26"/>
  <c r="B256" i="27" s="1"/>
  <c r="Y255" i="26"/>
  <c r="C256" i="27" s="1"/>
  <c r="Z255" i="26"/>
  <c r="D256" i="27" s="1"/>
  <c r="AA255" i="26"/>
  <c r="E256" i="27" s="1"/>
  <c r="AB255" i="26"/>
  <c r="F256" i="27" s="1"/>
  <c r="AC255" i="26"/>
  <c r="G256" i="27" s="1"/>
  <c r="AD255" i="26"/>
  <c r="H256" i="27" s="1"/>
  <c r="AE255" i="26"/>
  <c r="I256" i="27" s="1"/>
  <c r="AF255" i="26"/>
  <c r="J256" i="27" s="1"/>
  <c r="AG255" i="26"/>
  <c r="K256" i="27" s="1"/>
  <c r="L256" i="27"/>
  <c r="AJ255" i="26"/>
  <c r="X256" i="26"/>
  <c r="B257" i="27" s="1"/>
  <c r="Y256" i="26"/>
  <c r="C257" i="27" s="1"/>
  <c r="Z256" i="26"/>
  <c r="D257" i="27" s="1"/>
  <c r="AA256" i="26"/>
  <c r="E257" i="27" s="1"/>
  <c r="AB256" i="26"/>
  <c r="F257" i="27" s="1"/>
  <c r="AC256" i="26"/>
  <c r="G257" i="27" s="1"/>
  <c r="AD256" i="26"/>
  <c r="H257" i="27" s="1"/>
  <c r="AE256" i="26"/>
  <c r="I257" i="27" s="1"/>
  <c r="AF256" i="26"/>
  <c r="J257" i="27" s="1"/>
  <c r="AG256" i="26"/>
  <c r="K257" i="27" s="1"/>
  <c r="L257" i="27"/>
  <c r="AJ256" i="26"/>
  <c r="X257" i="26"/>
  <c r="B258" i="27" s="1"/>
  <c r="Y257" i="26"/>
  <c r="C258" i="27" s="1"/>
  <c r="Z257" i="26"/>
  <c r="D258" i="27" s="1"/>
  <c r="AA257" i="26"/>
  <c r="E258" i="27" s="1"/>
  <c r="AB257" i="26"/>
  <c r="F258" i="27" s="1"/>
  <c r="AC257" i="26"/>
  <c r="G258" i="27" s="1"/>
  <c r="AD257" i="26"/>
  <c r="H258" i="27" s="1"/>
  <c r="AE257" i="26"/>
  <c r="I258" i="27" s="1"/>
  <c r="AF257" i="26"/>
  <c r="J258" i="27" s="1"/>
  <c r="AG257" i="26"/>
  <c r="K258" i="27" s="1"/>
  <c r="L258" i="27"/>
  <c r="AJ257" i="26"/>
  <c r="X258" i="26"/>
  <c r="B259" i="27" s="1"/>
  <c r="Y258" i="26"/>
  <c r="C259" i="27" s="1"/>
  <c r="Z258" i="26"/>
  <c r="D259" i="27" s="1"/>
  <c r="AA258" i="26"/>
  <c r="E259" i="27" s="1"/>
  <c r="AB258" i="26"/>
  <c r="F259" i="27" s="1"/>
  <c r="AC258" i="26"/>
  <c r="G259" i="27" s="1"/>
  <c r="AD258" i="26"/>
  <c r="H259" i="27" s="1"/>
  <c r="AE258" i="26"/>
  <c r="I259" i="27" s="1"/>
  <c r="AF258" i="26"/>
  <c r="J259" i="27" s="1"/>
  <c r="AG258" i="26"/>
  <c r="K259" i="27" s="1"/>
  <c r="AJ258" i="26"/>
  <c r="X259" i="26"/>
  <c r="B260" i="27" s="1"/>
  <c r="Y259" i="26"/>
  <c r="C260" i="27" s="1"/>
  <c r="Z259" i="26"/>
  <c r="D260" i="27" s="1"/>
  <c r="AA259" i="26"/>
  <c r="E260" i="27" s="1"/>
  <c r="AB259" i="26"/>
  <c r="F260" i="27" s="1"/>
  <c r="AC259" i="26"/>
  <c r="G260" i="27" s="1"/>
  <c r="AD259" i="26"/>
  <c r="H260" i="27" s="1"/>
  <c r="AE259" i="26"/>
  <c r="I260" i="27" s="1"/>
  <c r="AF259" i="26"/>
  <c r="J260" i="27" s="1"/>
  <c r="AG259" i="26"/>
  <c r="K260" i="27" s="1"/>
  <c r="L260" i="27"/>
  <c r="AJ259" i="26"/>
  <c r="X260" i="26"/>
  <c r="B261" i="27" s="1"/>
  <c r="Y260" i="26"/>
  <c r="C261" i="27" s="1"/>
  <c r="Z260" i="26"/>
  <c r="D261" i="27" s="1"/>
  <c r="AA260" i="26"/>
  <c r="E261" i="27" s="1"/>
  <c r="AB260" i="26"/>
  <c r="F261" i="27" s="1"/>
  <c r="AC260" i="26"/>
  <c r="G261" i="27" s="1"/>
  <c r="AD260" i="26"/>
  <c r="H261" i="27" s="1"/>
  <c r="AE260" i="26"/>
  <c r="I261" i="27" s="1"/>
  <c r="AF260" i="26"/>
  <c r="J261" i="27" s="1"/>
  <c r="AG260" i="26"/>
  <c r="K261" i="27" s="1"/>
  <c r="L261" i="27"/>
  <c r="AJ260" i="26"/>
  <c r="X261" i="26"/>
  <c r="B262" i="27" s="1"/>
  <c r="Y261" i="26"/>
  <c r="C262" i="27" s="1"/>
  <c r="Z261" i="26"/>
  <c r="D262" i="27" s="1"/>
  <c r="AA261" i="26"/>
  <c r="E262" i="27" s="1"/>
  <c r="AB261" i="26"/>
  <c r="F262" i="27" s="1"/>
  <c r="AC261" i="26"/>
  <c r="G262" i="27" s="1"/>
  <c r="AD261" i="26"/>
  <c r="H262" i="27" s="1"/>
  <c r="AE261" i="26"/>
  <c r="I262" i="27" s="1"/>
  <c r="AF261" i="26"/>
  <c r="J262" i="27" s="1"/>
  <c r="AG261" i="26"/>
  <c r="K262" i="27" s="1"/>
  <c r="L262" i="27"/>
  <c r="AJ261" i="26"/>
  <c r="X262" i="26"/>
  <c r="B263" i="27" s="1"/>
  <c r="Y262" i="26"/>
  <c r="C263" i="27" s="1"/>
  <c r="Z262" i="26"/>
  <c r="D263" i="27" s="1"/>
  <c r="AA262" i="26"/>
  <c r="E263" i="27" s="1"/>
  <c r="AB262" i="26"/>
  <c r="F263" i="27" s="1"/>
  <c r="AC262" i="26"/>
  <c r="G263" i="27" s="1"/>
  <c r="AD262" i="26"/>
  <c r="H263" i="27" s="1"/>
  <c r="AE262" i="26"/>
  <c r="I263" i="27" s="1"/>
  <c r="AF262" i="26"/>
  <c r="J263" i="27" s="1"/>
  <c r="AG262" i="26"/>
  <c r="K263" i="27" s="1"/>
  <c r="L263" i="27"/>
  <c r="AJ262" i="26"/>
  <c r="X263" i="26"/>
  <c r="B264" i="27" s="1"/>
  <c r="Y263" i="26"/>
  <c r="C264" i="27" s="1"/>
  <c r="Z263" i="26"/>
  <c r="D264" i="27" s="1"/>
  <c r="AA263" i="26"/>
  <c r="E264" i="27" s="1"/>
  <c r="AB263" i="26"/>
  <c r="F264" i="27" s="1"/>
  <c r="AC263" i="26"/>
  <c r="G264" i="27" s="1"/>
  <c r="AD263" i="26"/>
  <c r="H264" i="27" s="1"/>
  <c r="AE263" i="26"/>
  <c r="I264" i="27" s="1"/>
  <c r="AF263" i="26"/>
  <c r="J264" i="27" s="1"/>
  <c r="AG263" i="26"/>
  <c r="K264" i="27" s="1"/>
  <c r="L264" i="27"/>
  <c r="AJ263" i="26"/>
  <c r="X264" i="26"/>
  <c r="B265" i="27" s="1"/>
  <c r="Y264" i="26"/>
  <c r="C265" i="27" s="1"/>
  <c r="Z264" i="26"/>
  <c r="D265" i="27" s="1"/>
  <c r="AA264" i="26"/>
  <c r="E265" i="27" s="1"/>
  <c r="AB264" i="26"/>
  <c r="F265" i="27" s="1"/>
  <c r="AC264" i="26"/>
  <c r="G265" i="27" s="1"/>
  <c r="AD264" i="26"/>
  <c r="H265" i="27" s="1"/>
  <c r="AE264" i="26"/>
  <c r="I265" i="27" s="1"/>
  <c r="AF264" i="26"/>
  <c r="J265" i="27" s="1"/>
  <c r="AG264" i="26"/>
  <c r="K265" i="27" s="1"/>
  <c r="L265" i="27"/>
  <c r="AJ264" i="26"/>
  <c r="X265" i="26"/>
  <c r="B266" i="27" s="1"/>
  <c r="Y265" i="26"/>
  <c r="C266" i="27" s="1"/>
  <c r="Z265" i="26"/>
  <c r="D266" i="27" s="1"/>
  <c r="AA265" i="26"/>
  <c r="E266" i="27" s="1"/>
  <c r="AB265" i="26"/>
  <c r="F266" i="27" s="1"/>
  <c r="AC265" i="26"/>
  <c r="G266" i="27" s="1"/>
  <c r="AD265" i="26"/>
  <c r="H266" i="27" s="1"/>
  <c r="AE265" i="26"/>
  <c r="I266" i="27" s="1"/>
  <c r="AF265" i="26"/>
  <c r="J266" i="27" s="1"/>
  <c r="AG265" i="26"/>
  <c r="K266" i="27" s="1"/>
  <c r="L266" i="27"/>
  <c r="AJ265" i="26"/>
  <c r="X266" i="26"/>
  <c r="B267" i="27" s="1"/>
  <c r="Y266" i="26"/>
  <c r="C267" i="27" s="1"/>
  <c r="Z266" i="26"/>
  <c r="D267" i="27" s="1"/>
  <c r="AA266" i="26"/>
  <c r="E267" i="27" s="1"/>
  <c r="AB266" i="26"/>
  <c r="F267" i="27" s="1"/>
  <c r="AC266" i="26"/>
  <c r="G267" i="27" s="1"/>
  <c r="AD266" i="26"/>
  <c r="H267" i="27" s="1"/>
  <c r="AE266" i="26"/>
  <c r="I267" i="27" s="1"/>
  <c r="AF266" i="26"/>
  <c r="J267" i="27" s="1"/>
  <c r="AG266" i="26"/>
  <c r="K267" i="27" s="1"/>
  <c r="AJ266" i="26"/>
  <c r="X267" i="26"/>
  <c r="B268" i="27" s="1"/>
  <c r="Y267" i="26"/>
  <c r="C268" i="27" s="1"/>
  <c r="Z267" i="26"/>
  <c r="D268" i="27" s="1"/>
  <c r="AA267" i="26"/>
  <c r="E268" i="27" s="1"/>
  <c r="AB267" i="26"/>
  <c r="F268" i="27" s="1"/>
  <c r="AC267" i="26"/>
  <c r="G268" i="27" s="1"/>
  <c r="AD267" i="26"/>
  <c r="H268" i="27" s="1"/>
  <c r="AE267" i="26"/>
  <c r="I268" i="27" s="1"/>
  <c r="AF267" i="26"/>
  <c r="J268" i="27" s="1"/>
  <c r="AG267" i="26"/>
  <c r="K268" i="27" s="1"/>
  <c r="L268" i="27"/>
  <c r="AJ267" i="26"/>
  <c r="X268" i="26"/>
  <c r="B269" i="27" s="1"/>
  <c r="Y268" i="26"/>
  <c r="C269" i="27" s="1"/>
  <c r="Z268" i="26"/>
  <c r="D269" i="27" s="1"/>
  <c r="AA268" i="26"/>
  <c r="E269" i="27" s="1"/>
  <c r="AB268" i="26"/>
  <c r="F269" i="27" s="1"/>
  <c r="AC268" i="26"/>
  <c r="G269" i="27" s="1"/>
  <c r="AD268" i="26"/>
  <c r="H269" i="27" s="1"/>
  <c r="AE268" i="26"/>
  <c r="I269" i="27" s="1"/>
  <c r="AF268" i="26"/>
  <c r="J269" i="27" s="1"/>
  <c r="AG268" i="26"/>
  <c r="K269" i="27" s="1"/>
  <c r="L269" i="27"/>
  <c r="AJ268" i="26"/>
  <c r="X269" i="26"/>
  <c r="B270" i="27" s="1"/>
  <c r="Y269" i="26"/>
  <c r="C270" i="27" s="1"/>
  <c r="Z269" i="26"/>
  <c r="D270" i="27" s="1"/>
  <c r="AA269" i="26"/>
  <c r="E270" i="27" s="1"/>
  <c r="AB269" i="26"/>
  <c r="F270" i="27" s="1"/>
  <c r="AC269" i="26"/>
  <c r="G270" i="27" s="1"/>
  <c r="AD269" i="26"/>
  <c r="H270" i="27" s="1"/>
  <c r="AE269" i="26"/>
  <c r="I270" i="27" s="1"/>
  <c r="AF269" i="26"/>
  <c r="J270" i="27" s="1"/>
  <c r="AG269" i="26"/>
  <c r="K270" i="27" s="1"/>
  <c r="L270" i="27"/>
  <c r="AJ269" i="26"/>
  <c r="X270" i="26"/>
  <c r="B271" i="27" s="1"/>
  <c r="Y270" i="26"/>
  <c r="C271" i="27" s="1"/>
  <c r="Z270" i="26"/>
  <c r="D271" i="27" s="1"/>
  <c r="AA270" i="26"/>
  <c r="E271" i="27" s="1"/>
  <c r="AB270" i="26"/>
  <c r="F271" i="27" s="1"/>
  <c r="AC270" i="26"/>
  <c r="G271" i="27" s="1"/>
  <c r="AD270" i="26"/>
  <c r="H271" i="27" s="1"/>
  <c r="AE270" i="26"/>
  <c r="I271" i="27" s="1"/>
  <c r="AF270" i="26"/>
  <c r="J271" i="27" s="1"/>
  <c r="AG270" i="26"/>
  <c r="K271" i="27" s="1"/>
  <c r="L271" i="27"/>
  <c r="AJ270" i="26"/>
  <c r="X271" i="26"/>
  <c r="B272" i="27" s="1"/>
  <c r="Y271" i="26"/>
  <c r="C272" i="27" s="1"/>
  <c r="Z271" i="26"/>
  <c r="D272" i="27" s="1"/>
  <c r="AA271" i="26"/>
  <c r="E272" i="27" s="1"/>
  <c r="AB271" i="26"/>
  <c r="F272" i="27" s="1"/>
  <c r="AC271" i="26"/>
  <c r="G272" i="27" s="1"/>
  <c r="AD271" i="26"/>
  <c r="H272" i="27" s="1"/>
  <c r="AE271" i="26"/>
  <c r="I272" i="27" s="1"/>
  <c r="AF271" i="26"/>
  <c r="J272" i="27" s="1"/>
  <c r="AG271" i="26"/>
  <c r="K272" i="27" s="1"/>
  <c r="L272" i="27"/>
  <c r="AJ271" i="26"/>
  <c r="X272" i="26"/>
  <c r="B273" i="27" s="1"/>
  <c r="Y272" i="26"/>
  <c r="C273" i="27" s="1"/>
  <c r="Z272" i="26"/>
  <c r="D273" i="27" s="1"/>
  <c r="AA272" i="26"/>
  <c r="E273" i="27" s="1"/>
  <c r="AB272" i="26"/>
  <c r="F273" i="27" s="1"/>
  <c r="AC272" i="26"/>
  <c r="G273" i="27" s="1"/>
  <c r="AD272" i="26"/>
  <c r="H273" i="27" s="1"/>
  <c r="AE272" i="26"/>
  <c r="I273" i="27" s="1"/>
  <c r="AF272" i="26"/>
  <c r="J273" i="27" s="1"/>
  <c r="AG272" i="26"/>
  <c r="K273" i="27" s="1"/>
  <c r="L273" i="27"/>
  <c r="AJ272" i="26"/>
  <c r="X273" i="26"/>
  <c r="B274" i="27" s="1"/>
  <c r="Y273" i="26"/>
  <c r="C274" i="27" s="1"/>
  <c r="Z273" i="26"/>
  <c r="D274" i="27" s="1"/>
  <c r="AA273" i="26"/>
  <c r="E274" i="27" s="1"/>
  <c r="AB273" i="26"/>
  <c r="F274" i="27" s="1"/>
  <c r="AC273" i="26"/>
  <c r="G274" i="27" s="1"/>
  <c r="AD273" i="26"/>
  <c r="H274" i="27" s="1"/>
  <c r="AE273" i="26"/>
  <c r="I274" i="27" s="1"/>
  <c r="AF273" i="26"/>
  <c r="J274" i="27" s="1"/>
  <c r="AG273" i="26"/>
  <c r="K274" i="27" s="1"/>
  <c r="L274" i="27"/>
  <c r="AJ273" i="26"/>
  <c r="X274" i="26"/>
  <c r="B275" i="27" s="1"/>
  <c r="Y274" i="26"/>
  <c r="C275" i="27" s="1"/>
  <c r="Z274" i="26"/>
  <c r="D275" i="27" s="1"/>
  <c r="AA274" i="26"/>
  <c r="E275" i="27" s="1"/>
  <c r="AB274" i="26"/>
  <c r="F275" i="27" s="1"/>
  <c r="AC274" i="26"/>
  <c r="G275" i="27" s="1"/>
  <c r="AD274" i="26"/>
  <c r="H275" i="27" s="1"/>
  <c r="AE274" i="26"/>
  <c r="I275" i="27" s="1"/>
  <c r="AF274" i="26"/>
  <c r="J275" i="27" s="1"/>
  <c r="AG274" i="26"/>
  <c r="K275" i="27" s="1"/>
  <c r="AJ274" i="26"/>
  <c r="X275" i="26"/>
  <c r="B276" i="27" s="1"/>
  <c r="Y275" i="26"/>
  <c r="C276" i="27" s="1"/>
  <c r="Z275" i="26"/>
  <c r="D276" i="27" s="1"/>
  <c r="AA275" i="26"/>
  <c r="E276" i="27" s="1"/>
  <c r="AB275" i="26"/>
  <c r="F276" i="27" s="1"/>
  <c r="AC275" i="26"/>
  <c r="G276" i="27" s="1"/>
  <c r="AD275" i="26"/>
  <c r="H276" i="27" s="1"/>
  <c r="AE275" i="26"/>
  <c r="I276" i="27" s="1"/>
  <c r="AF275" i="26"/>
  <c r="J276" i="27" s="1"/>
  <c r="AG275" i="26"/>
  <c r="K276" i="27" s="1"/>
  <c r="L276" i="27"/>
  <c r="AJ275" i="26"/>
  <c r="X276" i="26"/>
  <c r="B277" i="27" s="1"/>
  <c r="Y276" i="26"/>
  <c r="C277" i="27" s="1"/>
  <c r="Z276" i="26"/>
  <c r="D277" i="27" s="1"/>
  <c r="AA276" i="26"/>
  <c r="E277" i="27" s="1"/>
  <c r="AB276" i="26"/>
  <c r="F277" i="27" s="1"/>
  <c r="AC276" i="26"/>
  <c r="G277" i="27" s="1"/>
  <c r="AD276" i="26"/>
  <c r="H277" i="27" s="1"/>
  <c r="AE276" i="26"/>
  <c r="I277" i="27" s="1"/>
  <c r="AF276" i="26"/>
  <c r="J277" i="27" s="1"/>
  <c r="AG276" i="26"/>
  <c r="K277" i="27" s="1"/>
  <c r="L277" i="27"/>
  <c r="AJ276" i="26"/>
  <c r="X277" i="26"/>
  <c r="B278" i="27" s="1"/>
  <c r="Y277" i="26"/>
  <c r="C278" i="27" s="1"/>
  <c r="Z277" i="26"/>
  <c r="D278" i="27" s="1"/>
  <c r="AA277" i="26"/>
  <c r="E278" i="27" s="1"/>
  <c r="AB277" i="26"/>
  <c r="F278" i="27" s="1"/>
  <c r="AC277" i="26"/>
  <c r="G278" i="27" s="1"/>
  <c r="AD277" i="26"/>
  <c r="H278" i="27" s="1"/>
  <c r="AE277" i="26"/>
  <c r="I278" i="27" s="1"/>
  <c r="AF277" i="26"/>
  <c r="J278" i="27" s="1"/>
  <c r="AG277" i="26"/>
  <c r="K278" i="27" s="1"/>
  <c r="L278" i="27"/>
  <c r="AJ277" i="26"/>
  <c r="X278" i="26"/>
  <c r="B279" i="27" s="1"/>
  <c r="Y278" i="26"/>
  <c r="C279" i="27" s="1"/>
  <c r="Z278" i="26"/>
  <c r="D279" i="27" s="1"/>
  <c r="AA278" i="26"/>
  <c r="E279" i="27" s="1"/>
  <c r="AB278" i="26"/>
  <c r="F279" i="27" s="1"/>
  <c r="AC278" i="26"/>
  <c r="G279" i="27" s="1"/>
  <c r="AD278" i="26"/>
  <c r="H279" i="27" s="1"/>
  <c r="AE278" i="26"/>
  <c r="I279" i="27" s="1"/>
  <c r="AF278" i="26"/>
  <c r="J279" i="27" s="1"/>
  <c r="AG278" i="26"/>
  <c r="K279" i="27" s="1"/>
  <c r="L279" i="27"/>
  <c r="AJ278" i="26"/>
  <c r="X279" i="26"/>
  <c r="B280" i="27" s="1"/>
  <c r="Y279" i="26"/>
  <c r="C280" i="27" s="1"/>
  <c r="Z279" i="26"/>
  <c r="D280" i="27" s="1"/>
  <c r="AA279" i="26"/>
  <c r="E280" i="27" s="1"/>
  <c r="AB279" i="26"/>
  <c r="F280" i="27" s="1"/>
  <c r="AC279" i="26"/>
  <c r="G280" i="27" s="1"/>
  <c r="AD279" i="26"/>
  <c r="H280" i="27" s="1"/>
  <c r="AE279" i="26"/>
  <c r="I280" i="27" s="1"/>
  <c r="AF279" i="26"/>
  <c r="J280" i="27" s="1"/>
  <c r="AG279" i="26"/>
  <c r="K280" i="27" s="1"/>
  <c r="L280" i="27"/>
  <c r="AJ279" i="26"/>
  <c r="X280" i="26"/>
  <c r="B281" i="27" s="1"/>
  <c r="Y280" i="26"/>
  <c r="C281" i="27" s="1"/>
  <c r="Z280" i="26"/>
  <c r="D281" i="27" s="1"/>
  <c r="AA280" i="26"/>
  <c r="E281" i="27" s="1"/>
  <c r="AB280" i="26"/>
  <c r="F281" i="27" s="1"/>
  <c r="AC280" i="26"/>
  <c r="G281" i="27" s="1"/>
  <c r="AD280" i="26"/>
  <c r="H281" i="27" s="1"/>
  <c r="AE280" i="26"/>
  <c r="I281" i="27" s="1"/>
  <c r="AF280" i="26"/>
  <c r="J281" i="27" s="1"/>
  <c r="AG280" i="26"/>
  <c r="K281" i="27" s="1"/>
  <c r="L281" i="27"/>
  <c r="AJ280" i="26"/>
  <c r="X281" i="26"/>
  <c r="B282" i="27" s="1"/>
  <c r="Y281" i="26"/>
  <c r="C282" i="27" s="1"/>
  <c r="Z281" i="26"/>
  <c r="D282" i="27" s="1"/>
  <c r="AA281" i="26"/>
  <c r="E282" i="27" s="1"/>
  <c r="AB281" i="26"/>
  <c r="F282" i="27" s="1"/>
  <c r="AC281" i="26"/>
  <c r="G282" i="27" s="1"/>
  <c r="AD281" i="26"/>
  <c r="H282" i="27" s="1"/>
  <c r="AE281" i="26"/>
  <c r="I282" i="27" s="1"/>
  <c r="AF281" i="26"/>
  <c r="J282" i="27" s="1"/>
  <c r="AG281" i="26"/>
  <c r="K282" i="27" s="1"/>
  <c r="L282" i="27"/>
  <c r="AJ281" i="26"/>
  <c r="X282" i="26"/>
  <c r="B283" i="27" s="1"/>
  <c r="Y282" i="26"/>
  <c r="C283" i="27" s="1"/>
  <c r="Z282" i="26"/>
  <c r="D283" i="27" s="1"/>
  <c r="AA282" i="26"/>
  <c r="E283" i="27" s="1"/>
  <c r="AB282" i="26"/>
  <c r="F283" i="27" s="1"/>
  <c r="AC282" i="26"/>
  <c r="G283" i="27" s="1"/>
  <c r="AD282" i="26"/>
  <c r="H283" i="27" s="1"/>
  <c r="AE282" i="26"/>
  <c r="I283" i="27" s="1"/>
  <c r="AF282" i="26"/>
  <c r="J283" i="27" s="1"/>
  <c r="AG282" i="26"/>
  <c r="K283" i="27" s="1"/>
  <c r="AJ282" i="26"/>
  <c r="X283" i="26"/>
  <c r="B284" i="27" s="1"/>
  <c r="Y283" i="26"/>
  <c r="C284" i="27" s="1"/>
  <c r="Z283" i="26"/>
  <c r="D284" i="27" s="1"/>
  <c r="AA283" i="26"/>
  <c r="E284" i="27" s="1"/>
  <c r="AB283" i="26"/>
  <c r="F284" i="27" s="1"/>
  <c r="AC283" i="26"/>
  <c r="G284" i="27" s="1"/>
  <c r="AD283" i="26"/>
  <c r="H284" i="27" s="1"/>
  <c r="AE283" i="26"/>
  <c r="I284" i="27" s="1"/>
  <c r="AF283" i="26"/>
  <c r="J284" i="27" s="1"/>
  <c r="AG283" i="26"/>
  <c r="K284" i="27" s="1"/>
  <c r="L284" i="27"/>
  <c r="AJ283" i="26"/>
  <c r="X284" i="26"/>
  <c r="B285" i="27" s="1"/>
  <c r="Y284" i="26"/>
  <c r="C285" i="27" s="1"/>
  <c r="Z284" i="26"/>
  <c r="D285" i="27" s="1"/>
  <c r="AA284" i="26"/>
  <c r="E285" i="27" s="1"/>
  <c r="AB284" i="26"/>
  <c r="F285" i="27" s="1"/>
  <c r="AC284" i="26"/>
  <c r="G285" i="27" s="1"/>
  <c r="AD284" i="26"/>
  <c r="H285" i="27" s="1"/>
  <c r="AE284" i="26"/>
  <c r="I285" i="27" s="1"/>
  <c r="AF284" i="26"/>
  <c r="J285" i="27" s="1"/>
  <c r="AG284" i="26"/>
  <c r="K285" i="27" s="1"/>
  <c r="L285" i="27"/>
  <c r="AJ284" i="26"/>
  <c r="X285" i="26"/>
  <c r="B286" i="27" s="1"/>
  <c r="Y285" i="26"/>
  <c r="C286" i="27" s="1"/>
  <c r="Z285" i="26"/>
  <c r="D286" i="27" s="1"/>
  <c r="AA285" i="26"/>
  <c r="E286" i="27" s="1"/>
  <c r="AB285" i="26"/>
  <c r="F286" i="27" s="1"/>
  <c r="AC285" i="26"/>
  <c r="G286" i="27" s="1"/>
  <c r="AD285" i="26"/>
  <c r="H286" i="27" s="1"/>
  <c r="AE285" i="26"/>
  <c r="I286" i="27" s="1"/>
  <c r="AF285" i="26"/>
  <c r="J286" i="27" s="1"/>
  <c r="AG285" i="26"/>
  <c r="K286" i="27" s="1"/>
  <c r="L286" i="27"/>
  <c r="AJ285" i="26"/>
  <c r="X286" i="26"/>
  <c r="B287" i="27" s="1"/>
  <c r="Y286" i="26"/>
  <c r="C287" i="27" s="1"/>
  <c r="Z286" i="26"/>
  <c r="D287" i="27" s="1"/>
  <c r="AA286" i="26"/>
  <c r="E287" i="27" s="1"/>
  <c r="AB286" i="26"/>
  <c r="F287" i="27" s="1"/>
  <c r="AC286" i="26"/>
  <c r="G287" i="27" s="1"/>
  <c r="AD286" i="26"/>
  <c r="H287" i="27" s="1"/>
  <c r="AE286" i="26"/>
  <c r="I287" i="27" s="1"/>
  <c r="AF286" i="26"/>
  <c r="J287" i="27" s="1"/>
  <c r="AG286" i="26"/>
  <c r="K287" i="27" s="1"/>
  <c r="L287" i="27"/>
  <c r="AJ286" i="26"/>
  <c r="X287" i="26"/>
  <c r="B288" i="27" s="1"/>
  <c r="Y287" i="26"/>
  <c r="C288" i="27" s="1"/>
  <c r="Z287" i="26"/>
  <c r="D288" i="27" s="1"/>
  <c r="AA287" i="26"/>
  <c r="E288" i="27" s="1"/>
  <c r="AB287" i="26"/>
  <c r="F288" i="27" s="1"/>
  <c r="AC287" i="26"/>
  <c r="G288" i="27" s="1"/>
  <c r="AD287" i="26"/>
  <c r="H288" i="27" s="1"/>
  <c r="AE287" i="26"/>
  <c r="I288" i="27" s="1"/>
  <c r="AF287" i="26"/>
  <c r="J288" i="27" s="1"/>
  <c r="AG287" i="26"/>
  <c r="K288" i="27" s="1"/>
  <c r="L288" i="27"/>
  <c r="AJ287" i="26"/>
  <c r="X288" i="26"/>
  <c r="B289" i="27" s="1"/>
  <c r="Y288" i="26"/>
  <c r="C289" i="27" s="1"/>
  <c r="Z288" i="26"/>
  <c r="D289" i="27" s="1"/>
  <c r="AA288" i="26"/>
  <c r="E289" i="27" s="1"/>
  <c r="AB288" i="26"/>
  <c r="F289" i="27" s="1"/>
  <c r="AC288" i="26"/>
  <c r="G289" i="27" s="1"/>
  <c r="AD288" i="26"/>
  <c r="H289" i="27" s="1"/>
  <c r="AE288" i="26"/>
  <c r="I289" i="27" s="1"/>
  <c r="AF288" i="26"/>
  <c r="J289" i="27" s="1"/>
  <c r="AG288" i="26"/>
  <c r="K289" i="27" s="1"/>
  <c r="L289" i="27"/>
  <c r="AJ288" i="26"/>
  <c r="X289" i="26"/>
  <c r="B290" i="27" s="1"/>
  <c r="Y289" i="26"/>
  <c r="C290" i="27" s="1"/>
  <c r="Z289" i="26"/>
  <c r="D290" i="27" s="1"/>
  <c r="AA289" i="26"/>
  <c r="E290" i="27" s="1"/>
  <c r="AB289" i="26"/>
  <c r="F290" i="27" s="1"/>
  <c r="AC289" i="26"/>
  <c r="G290" i="27" s="1"/>
  <c r="AD289" i="26"/>
  <c r="H290" i="27" s="1"/>
  <c r="AE289" i="26"/>
  <c r="I290" i="27" s="1"/>
  <c r="AF289" i="26"/>
  <c r="J290" i="27" s="1"/>
  <c r="AG289" i="26"/>
  <c r="K290" i="27" s="1"/>
  <c r="L290" i="27"/>
  <c r="AJ289" i="26"/>
  <c r="X290" i="26"/>
  <c r="B291" i="27" s="1"/>
  <c r="Y290" i="26"/>
  <c r="C291" i="27" s="1"/>
  <c r="Z290" i="26"/>
  <c r="D291" i="27" s="1"/>
  <c r="AA290" i="26"/>
  <c r="E291" i="27" s="1"/>
  <c r="AB290" i="26"/>
  <c r="F291" i="27" s="1"/>
  <c r="AC290" i="26"/>
  <c r="G291" i="27" s="1"/>
  <c r="AD290" i="26"/>
  <c r="H291" i="27" s="1"/>
  <c r="AE290" i="26"/>
  <c r="I291" i="27" s="1"/>
  <c r="AF290" i="26"/>
  <c r="J291" i="27" s="1"/>
  <c r="AG290" i="26"/>
  <c r="K291" i="27" s="1"/>
  <c r="AJ290" i="26"/>
  <c r="X291" i="26"/>
  <c r="B292" i="27" s="1"/>
  <c r="Y291" i="26"/>
  <c r="C292" i="27" s="1"/>
  <c r="Z291" i="26"/>
  <c r="D292" i="27" s="1"/>
  <c r="AA291" i="26"/>
  <c r="E292" i="27" s="1"/>
  <c r="AB291" i="26"/>
  <c r="F292" i="27" s="1"/>
  <c r="AC291" i="26"/>
  <c r="G292" i="27" s="1"/>
  <c r="AD291" i="26"/>
  <c r="H292" i="27" s="1"/>
  <c r="AE291" i="26"/>
  <c r="I292" i="27" s="1"/>
  <c r="AF291" i="26"/>
  <c r="J292" i="27" s="1"/>
  <c r="AG291" i="26"/>
  <c r="K292" i="27" s="1"/>
  <c r="L292" i="27"/>
  <c r="AJ291" i="26"/>
  <c r="X292" i="26"/>
  <c r="B293" i="27" s="1"/>
  <c r="Y292" i="26"/>
  <c r="C293" i="27" s="1"/>
  <c r="Z292" i="26"/>
  <c r="D293" i="27" s="1"/>
  <c r="AA292" i="26"/>
  <c r="E293" i="27" s="1"/>
  <c r="AB292" i="26"/>
  <c r="F293" i="27" s="1"/>
  <c r="AC292" i="26"/>
  <c r="G293" i="27" s="1"/>
  <c r="AD292" i="26"/>
  <c r="H293" i="27" s="1"/>
  <c r="AE292" i="26"/>
  <c r="I293" i="27" s="1"/>
  <c r="AF292" i="26"/>
  <c r="J293" i="27" s="1"/>
  <c r="AG292" i="26"/>
  <c r="K293" i="27" s="1"/>
  <c r="L293" i="27"/>
  <c r="AJ292" i="26"/>
  <c r="X293" i="26"/>
  <c r="B294" i="27" s="1"/>
  <c r="Y293" i="26"/>
  <c r="C294" i="27" s="1"/>
  <c r="Z293" i="26"/>
  <c r="D294" i="27" s="1"/>
  <c r="AA293" i="26"/>
  <c r="E294" i="27" s="1"/>
  <c r="AB293" i="26"/>
  <c r="F294" i="27" s="1"/>
  <c r="AC293" i="26"/>
  <c r="G294" i="27" s="1"/>
  <c r="AD293" i="26"/>
  <c r="H294" i="27" s="1"/>
  <c r="AE293" i="26"/>
  <c r="I294" i="27" s="1"/>
  <c r="AF293" i="26"/>
  <c r="J294" i="27" s="1"/>
  <c r="AG293" i="26"/>
  <c r="K294" i="27" s="1"/>
  <c r="L294" i="27"/>
  <c r="AJ293" i="26"/>
  <c r="X294" i="26"/>
  <c r="B295" i="27" s="1"/>
  <c r="Y294" i="26"/>
  <c r="C295" i="27" s="1"/>
  <c r="Z294" i="26"/>
  <c r="D295" i="27" s="1"/>
  <c r="AA294" i="26"/>
  <c r="E295" i="27" s="1"/>
  <c r="AB294" i="26"/>
  <c r="F295" i="27" s="1"/>
  <c r="AC294" i="26"/>
  <c r="G295" i="27" s="1"/>
  <c r="AD294" i="26"/>
  <c r="H295" i="27" s="1"/>
  <c r="AE294" i="26"/>
  <c r="I295" i="27" s="1"/>
  <c r="AF294" i="26"/>
  <c r="J295" i="27" s="1"/>
  <c r="AG294" i="26"/>
  <c r="K295" i="27" s="1"/>
  <c r="L295" i="27"/>
  <c r="AJ294" i="26"/>
  <c r="X295" i="26"/>
  <c r="B296" i="27" s="1"/>
  <c r="Y295" i="26"/>
  <c r="C296" i="27" s="1"/>
  <c r="Z295" i="26"/>
  <c r="D296" i="27" s="1"/>
  <c r="AA295" i="26"/>
  <c r="E296" i="27" s="1"/>
  <c r="AB295" i="26"/>
  <c r="F296" i="27" s="1"/>
  <c r="AC295" i="26"/>
  <c r="G296" i="27" s="1"/>
  <c r="AD295" i="26"/>
  <c r="H296" i="27" s="1"/>
  <c r="AE295" i="26"/>
  <c r="I296" i="27" s="1"/>
  <c r="AF295" i="26"/>
  <c r="J296" i="27" s="1"/>
  <c r="AG295" i="26"/>
  <c r="K296" i="27" s="1"/>
  <c r="L296" i="27"/>
  <c r="AJ295" i="26"/>
  <c r="X296" i="26"/>
  <c r="B297" i="27" s="1"/>
  <c r="Y296" i="26"/>
  <c r="C297" i="27" s="1"/>
  <c r="Z296" i="26"/>
  <c r="D297" i="27" s="1"/>
  <c r="AA296" i="26"/>
  <c r="E297" i="27" s="1"/>
  <c r="AB296" i="26"/>
  <c r="F297" i="27" s="1"/>
  <c r="AC296" i="26"/>
  <c r="G297" i="27" s="1"/>
  <c r="AD296" i="26"/>
  <c r="H297" i="27" s="1"/>
  <c r="AE296" i="26"/>
  <c r="I297" i="27" s="1"/>
  <c r="AF296" i="26"/>
  <c r="J297" i="27" s="1"/>
  <c r="AG296" i="26"/>
  <c r="K297" i="27" s="1"/>
  <c r="L297" i="27"/>
  <c r="AJ296" i="26"/>
  <c r="X297" i="26"/>
  <c r="B298" i="27" s="1"/>
  <c r="Y297" i="26"/>
  <c r="C298" i="27" s="1"/>
  <c r="Z297" i="26"/>
  <c r="D298" i="27" s="1"/>
  <c r="AA297" i="26"/>
  <c r="E298" i="27" s="1"/>
  <c r="AB297" i="26"/>
  <c r="F298" i="27" s="1"/>
  <c r="AC297" i="26"/>
  <c r="G298" i="27" s="1"/>
  <c r="AD297" i="26"/>
  <c r="H298" i="27" s="1"/>
  <c r="AE297" i="26"/>
  <c r="I298" i="27" s="1"/>
  <c r="AF297" i="26"/>
  <c r="J298" i="27" s="1"/>
  <c r="AG297" i="26"/>
  <c r="K298" i="27" s="1"/>
  <c r="L298" i="27"/>
  <c r="AJ297" i="26"/>
  <c r="X298" i="26"/>
  <c r="B299" i="27" s="1"/>
  <c r="Y298" i="26"/>
  <c r="C299" i="27" s="1"/>
  <c r="Z298" i="26"/>
  <c r="D299" i="27" s="1"/>
  <c r="AA298" i="26"/>
  <c r="E299" i="27" s="1"/>
  <c r="AB298" i="26"/>
  <c r="F299" i="27" s="1"/>
  <c r="AC298" i="26"/>
  <c r="G299" i="27" s="1"/>
  <c r="AD298" i="26"/>
  <c r="H299" i="27" s="1"/>
  <c r="AE298" i="26"/>
  <c r="I299" i="27" s="1"/>
  <c r="AF298" i="26"/>
  <c r="J299" i="27" s="1"/>
  <c r="AG298" i="26"/>
  <c r="K299" i="27" s="1"/>
  <c r="AJ298" i="26"/>
  <c r="X299" i="26"/>
  <c r="B300" i="27" s="1"/>
  <c r="Y299" i="26"/>
  <c r="C300" i="27" s="1"/>
  <c r="Z299" i="26"/>
  <c r="D300" i="27" s="1"/>
  <c r="AA299" i="26"/>
  <c r="E300" i="27" s="1"/>
  <c r="AB299" i="26"/>
  <c r="F300" i="27" s="1"/>
  <c r="AC299" i="26"/>
  <c r="G300" i="27" s="1"/>
  <c r="AD299" i="26"/>
  <c r="H300" i="27" s="1"/>
  <c r="AE299" i="26"/>
  <c r="I300" i="27" s="1"/>
  <c r="AF299" i="26"/>
  <c r="J300" i="27" s="1"/>
  <c r="AG299" i="26"/>
  <c r="K300" i="27" s="1"/>
  <c r="L300" i="27"/>
  <c r="AJ299" i="26"/>
  <c r="X300" i="26"/>
  <c r="B301" i="27" s="1"/>
  <c r="Y300" i="26"/>
  <c r="C301" i="27" s="1"/>
  <c r="Z300" i="26"/>
  <c r="D301" i="27" s="1"/>
  <c r="AA300" i="26"/>
  <c r="E301" i="27" s="1"/>
  <c r="AB300" i="26"/>
  <c r="F301" i="27" s="1"/>
  <c r="AC300" i="26"/>
  <c r="G301" i="27" s="1"/>
  <c r="AD300" i="26"/>
  <c r="H301" i="27" s="1"/>
  <c r="AE300" i="26"/>
  <c r="I301" i="27" s="1"/>
  <c r="AF300" i="26"/>
  <c r="J301" i="27" s="1"/>
  <c r="AG300" i="26"/>
  <c r="K301" i="27" s="1"/>
  <c r="L301" i="27"/>
  <c r="AJ300" i="26"/>
  <c r="X301" i="26"/>
  <c r="B302" i="27" s="1"/>
  <c r="Y301" i="26"/>
  <c r="C302" i="27" s="1"/>
  <c r="Z301" i="26"/>
  <c r="D302" i="27" s="1"/>
  <c r="AA301" i="26"/>
  <c r="E302" i="27" s="1"/>
  <c r="AB301" i="26"/>
  <c r="F302" i="27" s="1"/>
  <c r="AC301" i="26"/>
  <c r="G302" i="27" s="1"/>
  <c r="AD301" i="26"/>
  <c r="H302" i="27" s="1"/>
  <c r="AE301" i="26"/>
  <c r="I302" i="27" s="1"/>
  <c r="AF301" i="26"/>
  <c r="J302" i="27" s="1"/>
  <c r="AG301" i="26"/>
  <c r="K302" i="27" s="1"/>
  <c r="L302" i="27"/>
  <c r="AJ301" i="26"/>
  <c r="X302" i="26"/>
  <c r="B303" i="27" s="1"/>
  <c r="Y302" i="26"/>
  <c r="C303" i="27" s="1"/>
  <c r="Z302" i="26"/>
  <c r="D303" i="27" s="1"/>
  <c r="AA302" i="26"/>
  <c r="E303" i="27" s="1"/>
  <c r="AB302" i="26"/>
  <c r="F303" i="27" s="1"/>
  <c r="AC302" i="26"/>
  <c r="G303" i="27" s="1"/>
  <c r="AD302" i="26"/>
  <c r="H303" i="27" s="1"/>
  <c r="AE302" i="26"/>
  <c r="I303" i="27" s="1"/>
  <c r="AF302" i="26"/>
  <c r="J303" i="27" s="1"/>
  <c r="AG302" i="26"/>
  <c r="K303" i="27" s="1"/>
  <c r="L303" i="27"/>
  <c r="AJ302" i="26"/>
  <c r="X303" i="26"/>
  <c r="B304" i="27" s="1"/>
  <c r="Y303" i="26"/>
  <c r="C304" i="27" s="1"/>
  <c r="Z303" i="26"/>
  <c r="D304" i="27" s="1"/>
  <c r="AA303" i="26"/>
  <c r="E304" i="27" s="1"/>
  <c r="AB303" i="26"/>
  <c r="F304" i="27" s="1"/>
  <c r="AC303" i="26"/>
  <c r="G304" i="27" s="1"/>
  <c r="AD303" i="26"/>
  <c r="H304" i="27" s="1"/>
  <c r="AE303" i="26"/>
  <c r="I304" i="27" s="1"/>
  <c r="AF303" i="26"/>
  <c r="J304" i="27" s="1"/>
  <c r="AG303" i="26"/>
  <c r="K304" i="27" s="1"/>
  <c r="L304" i="27"/>
  <c r="AJ303" i="26"/>
  <c r="X304" i="26"/>
  <c r="B305" i="27" s="1"/>
  <c r="Y304" i="26"/>
  <c r="C305" i="27" s="1"/>
  <c r="Z304" i="26"/>
  <c r="D305" i="27" s="1"/>
  <c r="AA304" i="26"/>
  <c r="E305" i="27" s="1"/>
  <c r="AB304" i="26"/>
  <c r="F305" i="27" s="1"/>
  <c r="AC304" i="26"/>
  <c r="G305" i="27" s="1"/>
  <c r="AD304" i="26"/>
  <c r="H305" i="27" s="1"/>
  <c r="AE304" i="26"/>
  <c r="I305" i="27" s="1"/>
  <c r="AF304" i="26"/>
  <c r="J305" i="27" s="1"/>
  <c r="AG304" i="26"/>
  <c r="K305" i="27" s="1"/>
  <c r="L305" i="27"/>
  <c r="AJ304" i="26"/>
  <c r="X305" i="26"/>
  <c r="B306" i="27" s="1"/>
  <c r="Y305" i="26"/>
  <c r="C306" i="27" s="1"/>
  <c r="Z305" i="26"/>
  <c r="D306" i="27" s="1"/>
  <c r="AA305" i="26"/>
  <c r="E306" i="27" s="1"/>
  <c r="AB305" i="26"/>
  <c r="F306" i="27" s="1"/>
  <c r="AC305" i="26"/>
  <c r="G306" i="27" s="1"/>
  <c r="AD305" i="26"/>
  <c r="H306" i="27" s="1"/>
  <c r="AE305" i="26"/>
  <c r="I306" i="27" s="1"/>
  <c r="AF305" i="26"/>
  <c r="J306" i="27" s="1"/>
  <c r="AG305" i="26"/>
  <c r="K306" i="27" s="1"/>
  <c r="L306" i="27"/>
  <c r="AJ305" i="26"/>
  <c r="X306" i="26"/>
  <c r="B307" i="27" s="1"/>
  <c r="Y306" i="26"/>
  <c r="C307" i="27" s="1"/>
  <c r="Z306" i="26"/>
  <c r="D307" i="27" s="1"/>
  <c r="AA306" i="26"/>
  <c r="E307" i="27" s="1"/>
  <c r="AB306" i="26"/>
  <c r="F307" i="27" s="1"/>
  <c r="AC306" i="26"/>
  <c r="G307" i="27" s="1"/>
  <c r="AD306" i="26"/>
  <c r="H307" i="27" s="1"/>
  <c r="AE306" i="26"/>
  <c r="I307" i="27" s="1"/>
  <c r="AF306" i="26"/>
  <c r="J307" i="27" s="1"/>
  <c r="AG306" i="26"/>
  <c r="K307" i="27" s="1"/>
  <c r="AJ306" i="26"/>
  <c r="X307" i="26"/>
  <c r="B308" i="27" s="1"/>
  <c r="Y307" i="26"/>
  <c r="C308" i="27" s="1"/>
  <c r="Z307" i="26"/>
  <c r="D308" i="27" s="1"/>
  <c r="AA307" i="26"/>
  <c r="E308" i="27" s="1"/>
  <c r="AB307" i="26"/>
  <c r="F308" i="27" s="1"/>
  <c r="AC307" i="26"/>
  <c r="G308" i="27" s="1"/>
  <c r="AD307" i="26"/>
  <c r="H308" i="27" s="1"/>
  <c r="AE307" i="26"/>
  <c r="I308" i="27" s="1"/>
  <c r="AF307" i="26"/>
  <c r="J308" i="27" s="1"/>
  <c r="AG307" i="26"/>
  <c r="K308" i="27" s="1"/>
  <c r="L308" i="27"/>
  <c r="AJ307" i="26"/>
  <c r="X308" i="26"/>
  <c r="B309" i="27" s="1"/>
  <c r="Y308" i="26"/>
  <c r="C309" i="27" s="1"/>
  <c r="Z308" i="26"/>
  <c r="D309" i="27" s="1"/>
  <c r="AA308" i="26"/>
  <c r="E309" i="27" s="1"/>
  <c r="AB308" i="26"/>
  <c r="F309" i="27" s="1"/>
  <c r="AC308" i="26"/>
  <c r="G309" i="27" s="1"/>
  <c r="AD308" i="26"/>
  <c r="H309" i="27" s="1"/>
  <c r="AE308" i="26"/>
  <c r="I309" i="27" s="1"/>
  <c r="AF308" i="26"/>
  <c r="J309" i="27" s="1"/>
  <c r="AG308" i="26"/>
  <c r="K309" i="27" s="1"/>
  <c r="L309" i="27"/>
  <c r="AJ308" i="26"/>
  <c r="X309" i="26"/>
  <c r="B310" i="27" s="1"/>
  <c r="Y309" i="26"/>
  <c r="C310" i="27" s="1"/>
  <c r="Z309" i="26"/>
  <c r="D310" i="27" s="1"/>
  <c r="AA309" i="26"/>
  <c r="E310" i="27" s="1"/>
  <c r="AB309" i="26"/>
  <c r="F310" i="27" s="1"/>
  <c r="AC309" i="26"/>
  <c r="G310" i="27" s="1"/>
  <c r="AD309" i="26"/>
  <c r="H310" i="27" s="1"/>
  <c r="AE309" i="26"/>
  <c r="I310" i="27" s="1"/>
  <c r="AF309" i="26"/>
  <c r="J310" i="27" s="1"/>
  <c r="AG309" i="26"/>
  <c r="K310" i="27" s="1"/>
  <c r="L310" i="27"/>
  <c r="AJ309" i="26"/>
  <c r="X310" i="26"/>
  <c r="B311" i="27" s="1"/>
  <c r="Y310" i="26"/>
  <c r="C311" i="27" s="1"/>
  <c r="Z310" i="26"/>
  <c r="D311" i="27" s="1"/>
  <c r="AA310" i="26"/>
  <c r="E311" i="27" s="1"/>
  <c r="AB310" i="26"/>
  <c r="F311" i="27" s="1"/>
  <c r="AC310" i="26"/>
  <c r="G311" i="27" s="1"/>
  <c r="AD310" i="26"/>
  <c r="H311" i="27" s="1"/>
  <c r="AE310" i="26"/>
  <c r="I311" i="27" s="1"/>
  <c r="AF310" i="26"/>
  <c r="J311" i="27" s="1"/>
  <c r="AG310" i="26"/>
  <c r="K311" i="27" s="1"/>
  <c r="L311" i="27"/>
  <c r="AJ310" i="26"/>
  <c r="X311" i="26"/>
  <c r="B312" i="27" s="1"/>
  <c r="Y311" i="26"/>
  <c r="C312" i="27" s="1"/>
  <c r="Z311" i="26"/>
  <c r="D312" i="27" s="1"/>
  <c r="AA311" i="26"/>
  <c r="E312" i="27" s="1"/>
  <c r="AB311" i="26"/>
  <c r="F312" i="27" s="1"/>
  <c r="AC311" i="26"/>
  <c r="G312" i="27" s="1"/>
  <c r="AD311" i="26"/>
  <c r="H312" i="27" s="1"/>
  <c r="AE311" i="26"/>
  <c r="I312" i="27" s="1"/>
  <c r="AF311" i="26"/>
  <c r="J312" i="27" s="1"/>
  <c r="AG311" i="26"/>
  <c r="K312" i="27" s="1"/>
  <c r="L312" i="27"/>
  <c r="AJ311" i="26"/>
  <c r="X312" i="26"/>
  <c r="B313" i="27" s="1"/>
  <c r="Y312" i="26"/>
  <c r="C313" i="27" s="1"/>
  <c r="Z312" i="26"/>
  <c r="D313" i="27" s="1"/>
  <c r="AA312" i="26"/>
  <c r="E313" i="27" s="1"/>
  <c r="AB312" i="26"/>
  <c r="F313" i="27" s="1"/>
  <c r="AC312" i="26"/>
  <c r="G313" i="27" s="1"/>
  <c r="AD312" i="26"/>
  <c r="H313" i="27" s="1"/>
  <c r="AE312" i="26"/>
  <c r="I313" i="27" s="1"/>
  <c r="AF312" i="26"/>
  <c r="J313" i="27" s="1"/>
  <c r="AG312" i="26"/>
  <c r="K313" i="27" s="1"/>
  <c r="L313" i="27"/>
  <c r="AJ312" i="26"/>
  <c r="X313" i="26"/>
  <c r="B314" i="27" s="1"/>
  <c r="Y313" i="26"/>
  <c r="C314" i="27" s="1"/>
  <c r="Z313" i="26"/>
  <c r="D314" i="27" s="1"/>
  <c r="AA313" i="26"/>
  <c r="E314" i="27" s="1"/>
  <c r="AB313" i="26"/>
  <c r="F314" i="27" s="1"/>
  <c r="AC313" i="26"/>
  <c r="G314" i="27" s="1"/>
  <c r="AD313" i="26"/>
  <c r="H314" i="27" s="1"/>
  <c r="AE313" i="26"/>
  <c r="I314" i="27" s="1"/>
  <c r="AF313" i="26"/>
  <c r="J314" i="27" s="1"/>
  <c r="AG313" i="26"/>
  <c r="K314" i="27" s="1"/>
  <c r="L314" i="27"/>
  <c r="AJ313" i="26"/>
  <c r="X314" i="26"/>
  <c r="B315" i="27" s="1"/>
  <c r="Y314" i="26"/>
  <c r="C315" i="27" s="1"/>
  <c r="Z314" i="26"/>
  <c r="D315" i="27" s="1"/>
  <c r="AA314" i="26"/>
  <c r="E315" i="27" s="1"/>
  <c r="AB314" i="26"/>
  <c r="F315" i="27" s="1"/>
  <c r="AC314" i="26"/>
  <c r="G315" i="27" s="1"/>
  <c r="AD314" i="26"/>
  <c r="H315" i="27" s="1"/>
  <c r="AE314" i="26"/>
  <c r="I315" i="27" s="1"/>
  <c r="AF314" i="26"/>
  <c r="J315" i="27" s="1"/>
  <c r="AG314" i="26"/>
  <c r="K315" i="27" s="1"/>
  <c r="AJ314" i="26"/>
  <c r="X315" i="26"/>
  <c r="B316" i="27" s="1"/>
  <c r="Y315" i="26"/>
  <c r="C316" i="27" s="1"/>
  <c r="Z315" i="26"/>
  <c r="D316" i="27" s="1"/>
  <c r="AA315" i="26"/>
  <c r="E316" i="27" s="1"/>
  <c r="AB315" i="26"/>
  <c r="F316" i="27" s="1"/>
  <c r="AC315" i="26"/>
  <c r="G316" i="27" s="1"/>
  <c r="AD315" i="26"/>
  <c r="H316" i="27" s="1"/>
  <c r="AE315" i="26"/>
  <c r="I316" i="27" s="1"/>
  <c r="AF315" i="26"/>
  <c r="J316" i="27" s="1"/>
  <c r="AG315" i="26"/>
  <c r="K316" i="27" s="1"/>
  <c r="L316" i="27"/>
  <c r="AJ315" i="26"/>
  <c r="X316" i="26"/>
  <c r="B317" i="27" s="1"/>
  <c r="Y316" i="26"/>
  <c r="C317" i="27" s="1"/>
  <c r="Z316" i="26"/>
  <c r="D317" i="27" s="1"/>
  <c r="AA316" i="26"/>
  <c r="E317" i="27" s="1"/>
  <c r="AB316" i="26"/>
  <c r="F317" i="27" s="1"/>
  <c r="AC316" i="26"/>
  <c r="G317" i="27" s="1"/>
  <c r="AD316" i="26"/>
  <c r="H317" i="27" s="1"/>
  <c r="AE316" i="26"/>
  <c r="I317" i="27" s="1"/>
  <c r="AF316" i="26"/>
  <c r="J317" i="27" s="1"/>
  <c r="AG316" i="26"/>
  <c r="K317" i="27" s="1"/>
  <c r="L317" i="27"/>
  <c r="AJ316" i="26"/>
  <c r="X317" i="26"/>
  <c r="B318" i="27" s="1"/>
  <c r="Y317" i="26"/>
  <c r="C318" i="27" s="1"/>
  <c r="Z317" i="26"/>
  <c r="D318" i="27" s="1"/>
  <c r="AA317" i="26"/>
  <c r="E318" i="27" s="1"/>
  <c r="AB317" i="26"/>
  <c r="F318" i="27" s="1"/>
  <c r="AC317" i="26"/>
  <c r="G318" i="27" s="1"/>
  <c r="AD317" i="26"/>
  <c r="H318" i="27" s="1"/>
  <c r="AE317" i="26"/>
  <c r="I318" i="27" s="1"/>
  <c r="AF317" i="26"/>
  <c r="J318" i="27" s="1"/>
  <c r="AG317" i="26"/>
  <c r="K318" i="27" s="1"/>
  <c r="L318" i="27"/>
  <c r="AJ317" i="26"/>
  <c r="X318" i="26"/>
  <c r="B319" i="27" s="1"/>
  <c r="Y318" i="26"/>
  <c r="C319" i="27" s="1"/>
  <c r="Z318" i="26"/>
  <c r="D319" i="27" s="1"/>
  <c r="AA318" i="26"/>
  <c r="E319" i="27" s="1"/>
  <c r="AB318" i="26"/>
  <c r="F319" i="27" s="1"/>
  <c r="AC318" i="26"/>
  <c r="G319" i="27" s="1"/>
  <c r="AD318" i="26"/>
  <c r="H319" i="27" s="1"/>
  <c r="AE318" i="26"/>
  <c r="I319" i="27" s="1"/>
  <c r="AF318" i="26"/>
  <c r="J319" i="27" s="1"/>
  <c r="AG318" i="26"/>
  <c r="K319" i="27" s="1"/>
  <c r="L319" i="27"/>
  <c r="AJ318" i="26"/>
  <c r="X319" i="26"/>
  <c r="B320" i="27" s="1"/>
  <c r="Y319" i="26"/>
  <c r="C320" i="27" s="1"/>
  <c r="Z319" i="26"/>
  <c r="D320" i="27" s="1"/>
  <c r="AA319" i="26"/>
  <c r="E320" i="27" s="1"/>
  <c r="AB319" i="26"/>
  <c r="F320" i="27" s="1"/>
  <c r="AC319" i="26"/>
  <c r="G320" i="27" s="1"/>
  <c r="AD319" i="26"/>
  <c r="H320" i="27" s="1"/>
  <c r="AE319" i="26"/>
  <c r="I320" i="27" s="1"/>
  <c r="AF319" i="26"/>
  <c r="J320" i="27" s="1"/>
  <c r="AG319" i="26"/>
  <c r="K320" i="27" s="1"/>
  <c r="L320" i="27"/>
  <c r="AJ319" i="26"/>
  <c r="X320" i="26"/>
  <c r="B321" i="27" s="1"/>
  <c r="Y320" i="26"/>
  <c r="C321" i="27" s="1"/>
  <c r="Z320" i="26"/>
  <c r="D321" i="27" s="1"/>
  <c r="AA320" i="26"/>
  <c r="E321" i="27" s="1"/>
  <c r="AB320" i="26"/>
  <c r="F321" i="27" s="1"/>
  <c r="AC320" i="26"/>
  <c r="G321" i="27" s="1"/>
  <c r="AD320" i="26"/>
  <c r="H321" i="27" s="1"/>
  <c r="AE320" i="26"/>
  <c r="I321" i="27" s="1"/>
  <c r="AF320" i="26"/>
  <c r="J321" i="27" s="1"/>
  <c r="AG320" i="26"/>
  <c r="K321" i="27" s="1"/>
  <c r="L321" i="27"/>
  <c r="AJ320" i="26"/>
  <c r="X321" i="26"/>
  <c r="B322" i="27" s="1"/>
  <c r="Y321" i="26"/>
  <c r="C322" i="27" s="1"/>
  <c r="Z321" i="26"/>
  <c r="D322" i="27" s="1"/>
  <c r="AA321" i="26"/>
  <c r="E322" i="27" s="1"/>
  <c r="AB321" i="26"/>
  <c r="F322" i="27" s="1"/>
  <c r="AC321" i="26"/>
  <c r="G322" i="27" s="1"/>
  <c r="AD321" i="26"/>
  <c r="H322" i="27" s="1"/>
  <c r="AE321" i="26"/>
  <c r="I322" i="27" s="1"/>
  <c r="AF321" i="26"/>
  <c r="J322" i="27" s="1"/>
  <c r="AG321" i="26"/>
  <c r="K322" i="27" s="1"/>
  <c r="L322" i="27"/>
  <c r="AJ321" i="26"/>
  <c r="X322" i="26"/>
  <c r="B323" i="27" s="1"/>
  <c r="Y322" i="26"/>
  <c r="C323" i="27" s="1"/>
  <c r="Z322" i="26"/>
  <c r="D323" i="27" s="1"/>
  <c r="AA322" i="26"/>
  <c r="E323" i="27" s="1"/>
  <c r="AB322" i="26"/>
  <c r="F323" i="27" s="1"/>
  <c r="AC322" i="26"/>
  <c r="G323" i="27" s="1"/>
  <c r="AD322" i="26"/>
  <c r="H323" i="27" s="1"/>
  <c r="AE322" i="26"/>
  <c r="I323" i="27" s="1"/>
  <c r="AF322" i="26"/>
  <c r="J323" i="27" s="1"/>
  <c r="AG322" i="26"/>
  <c r="K323" i="27" s="1"/>
  <c r="AJ322" i="26"/>
  <c r="X323" i="26"/>
  <c r="B324" i="27" s="1"/>
  <c r="Y323" i="26"/>
  <c r="C324" i="27" s="1"/>
  <c r="Z323" i="26"/>
  <c r="D324" i="27" s="1"/>
  <c r="AA323" i="26"/>
  <c r="E324" i="27" s="1"/>
  <c r="AB323" i="26"/>
  <c r="F324" i="27" s="1"/>
  <c r="AC323" i="26"/>
  <c r="G324" i="27" s="1"/>
  <c r="AD323" i="26"/>
  <c r="H324" i="27" s="1"/>
  <c r="AE323" i="26"/>
  <c r="I324" i="27" s="1"/>
  <c r="AF323" i="26"/>
  <c r="J324" i="27" s="1"/>
  <c r="AG323" i="26"/>
  <c r="K324" i="27" s="1"/>
  <c r="L324" i="27"/>
  <c r="AJ323" i="26"/>
  <c r="X324" i="26"/>
  <c r="B325" i="27" s="1"/>
  <c r="Y324" i="26"/>
  <c r="C325" i="27" s="1"/>
  <c r="Z324" i="26"/>
  <c r="D325" i="27" s="1"/>
  <c r="AA324" i="26"/>
  <c r="E325" i="27" s="1"/>
  <c r="AB324" i="26"/>
  <c r="F325" i="27" s="1"/>
  <c r="AC324" i="26"/>
  <c r="G325" i="27" s="1"/>
  <c r="AD324" i="26"/>
  <c r="H325" i="27" s="1"/>
  <c r="AE324" i="26"/>
  <c r="I325" i="27" s="1"/>
  <c r="AF324" i="26"/>
  <c r="J325" i="27" s="1"/>
  <c r="AG324" i="26"/>
  <c r="K325" i="27" s="1"/>
  <c r="L325" i="27"/>
  <c r="AJ324" i="26"/>
  <c r="X325" i="26"/>
  <c r="B326" i="27" s="1"/>
  <c r="Y325" i="26"/>
  <c r="C326" i="27" s="1"/>
  <c r="Z325" i="26"/>
  <c r="D326" i="27" s="1"/>
  <c r="AA325" i="26"/>
  <c r="E326" i="27" s="1"/>
  <c r="AB325" i="26"/>
  <c r="F326" i="27" s="1"/>
  <c r="AC325" i="26"/>
  <c r="G326" i="27" s="1"/>
  <c r="AD325" i="26"/>
  <c r="H326" i="27" s="1"/>
  <c r="AE325" i="26"/>
  <c r="I326" i="27" s="1"/>
  <c r="AF325" i="26"/>
  <c r="J326" i="27" s="1"/>
  <c r="AG325" i="26"/>
  <c r="K326" i="27" s="1"/>
  <c r="L326" i="27"/>
  <c r="AJ325" i="26"/>
  <c r="X326" i="26"/>
  <c r="B327" i="27" s="1"/>
  <c r="Y326" i="26"/>
  <c r="C327" i="27" s="1"/>
  <c r="Z326" i="26"/>
  <c r="D327" i="27" s="1"/>
  <c r="AA326" i="26"/>
  <c r="E327" i="27" s="1"/>
  <c r="AB326" i="26"/>
  <c r="F327" i="27" s="1"/>
  <c r="AC326" i="26"/>
  <c r="G327" i="27" s="1"/>
  <c r="AD326" i="26"/>
  <c r="H327" i="27" s="1"/>
  <c r="AE326" i="26"/>
  <c r="I327" i="27" s="1"/>
  <c r="AF326" i="26"/>
  <c r="J327" i="27" s="1"/>
  <c r="AG326" i="26"/>
  <c r="K327" i="27" s="1"/>
  <c r="L327" i="27"/>
  <c r="AJ326" i="26"/>
  <c r="X327" i="26"/>
  <c r="B328" i="27" s="1"/>
  <c r="Y327" i="26"/>
  <c r="C328" i="27" s="1"/>
  <c r="Z327" i="26"/>
  <c r="D328" i="27" s="1"/>
  <c r="AA327" i="26"/>
  <c r="E328" i="27" s="1"/>
  <c r="AB327" i="26"/>
  <c r="F328" i="27" s="1"/>
  <c r="AC327" i="26"/>
  <c r="G328" i="27" s="1"/>
  <c r="AD327" i="26"/>
  <c r="H328" i="27" s="1"/>
  <c r="AE327" i="26"/>
  <c r="I328" i="27" s="1"/>
  <c r="AF327" i="26"/>
  <c r="J328" i="27" s="1"/>
  <c r="AG327" i="26"/>
  <c r="K328" i="27" s="1"/>
  <c r="L328" i="27"/>
  <c r="AJ327" i="26"/>
  <c r="X328" i="26"/>
  <c r="B329" i="27" s="1"/>
  <c r="Y328" i="26"/>
  <c r="C329" i="27" s="1"/>
  <c r="Z328" i="26"/>
  <c r="D329" i="27" s="1"/>
  <c r="AA328" i="26"/>
  <c r="E329" i="27" s="1"/>
  <c r="AB328" i="26"/>
  <c r="F329" i="27" s="1"/>
  <c r="AC328" i="26"/>
  <c r="G329" i="27" s="1"/>
  <c r="AD328" i="26"/>
  <c r="H329" i="27" s="1"/>
  <c r="AE328" i="26"/>
  <c r="I329" i="27" s="1"/>
  <c r="AF328" i="26"/>
  <c r="J329" i="27" s="1"/>
  <c r="AG328" i="26"/>
  <c r="K329" i="27" s="1"/>
  <c r="L329" i="27"/>
  <c r="AJ328" i="26"/>
  <c r="X329" i="26"/>
  <c r="B330" i="27" s="1"/>
  <c r="Y329" i="26"/>
  <c r="C330" i="27" s="1"/>
  <c r="Z329" i="26"/>
  <c r="D330" i="27" s="1"/>
  <c r="AA329" i="26"/>
  <c r="E330" i="27" s="1"/>
  <c r="AB329" i="26"/>
  <c r="F330" i="27" s="1"/>
  <c r="AC329" i="26"/>
  <c r="G330" i="27" s="1"/>
  <c r="AD329" i="26"/>
  <c r="H330" i="27" s="1"/>
  <c r="AE329" i="26"/>
  <c r="I330" i="27" s="1"/>
  <c r="AF329" i="26"/>
  <c r="J330" i="27" s="1"/>
  <c r="AG329" i="26"/>
  <c r="K330" i="27" s="1"/>
  <c r="L330" i="27"/>
  <c r="AJ329" i="26"/>
  <c r="X330" i="26"/>
  <c r="B331" i="27" s="1"/>
  <c r="Y330" i="26"/>
  <c r="C331" i="27" s="1"/>
  <c r="Z330" i="26"/>
  <c r="D331" i="27" s="1"/>
  <c r="AA330" i="26"/>
  <c r="E331" i="27" s="1"/>
  <c r="AB330" i="26"/>
  <c r="F331" i="27" s="1"/>
  <c r="AC330" i="26"/>
  <c r="G331" i="27" s="1"/>
  <c r="AD330" i="26"/>
  <c r="H331" i="27" s="1"/>
  <c r="AE330" i="26"/>
  <c r="I331" i="27" s="1"/>
  <c r="AF330" i="26"/>
  <c r="J331" i="27" s="1"/>
  <c r="AG330" i="26"/>
  <c r="K331" i="27" s="1"/>
  <c r="AJ330" i="26"/>
  <c r="X331" i="26"/>
  <c r="B332" i="27" s="1"/>
  <c r="Y331" i="26"/>
  <c r="C332" i="27" s="1"/>
  <c r="Z331" i="26"/>
  <c r="D332" i="27" s="1"/>
  <c r="AA331" i="26"/>
  <c r="E332" i="27" s="1"/>
  <c r="AB331" i="26"/>
  <c r="F332" i="27" s="1"/>
  <c r="AC331" i="26"/>
  <c r="G332" i="27" s="1"/>
  <c r="AD331" i="26"/>
  <c r="H332" i="27" s="1"/>
  <c r="AE331" i="26"/>
  <c r="I332" i="27" s="1"/>
  <c r="AF331" i="26"/>
  <c r="J332" i="27" s="1"/>
  <c r="AG331" i="26"/>
  <c r="K332" i="27" s="1"/>
  <c r="L332" i="27"/>
  <c r="AJ331" i="26"/>
  <c r="X332" i="26"/>
  <c r="B333" i="27" s="1"/>
  <c r="Y332" i="26"/>
  <c r="C333" i="27" s="1"/>
  <c r="Z332" i="26"/>
  <c r="D333" i="27" s="1"/>
  <c r="AA332" i="26"/>
  <c r="E333" i="27" s="1"/>
  <c r="AB332" i="26"/>
  <c r="F333" i="27" s="1"/>
  <c r="AC332" i="26"/>
  <c r="G333" i="27" s="1"/>
  <c r="AD332" i="26"/>
  <c r="H333" i="27" s="1"/>
  <c r="AE332" i="26"/>
  <c r="I333" i="27" s="1"/>
  <c r="AF332" i="26"/>
  <c r="J333" i="27" s="1"/>
  <c r="AG332" i="26"/>
  <c r="K333" i="27" s="1"/>
  <c r="L333" i="27"/>
  <c r="AJ332" i="26"/>
  <c r="X333" i="26"/>
  <c r="B334" i="27" s="1"/>
  <c r="Y333" i="26"/>
  <c r="C334" i="27" s="1"/>
  <c r="Z333" i="26"/>
  <c r="D334" i="27" s="1"/>
  <c r="AA333" i="26"/>
  <c r="E334" i="27" s="1"/>
  <c r="AB333" i="26"/>
  <c r="F334" i="27" s="1"/>
  <c r="AC333" i="26"/>
  <c r="G334" i="27" s="1"/>
  <c r="AD333" i="26"/>
  <c r="H334" i="27" s="1"/>
  <c r="AE333" i="26"/>
  <c r="I334" i="27" s="1"/>
  <c r="AF333" i="26"/>
  <c r="J334" i="27" s="1"/>
  <c r="AG333" i="26"/>
  <c r="K334" i="27" s="1"/>
  <c r="L334" i="27"/>
  <c r="AJ333" i="26"/>
  <c r="X334" i="26"/>
  <c r="B335" i="27" s="1"/>
  <c r="Y334" i="26"/>
  <c r="C335" i="27" s="1"/>
  <c r="Z334" i="26"/>
  <c r="D335" i="27" s="1"/>
  <c r="AA334" i="26"/>
  <c r="E335" i="27" s="1"/>
  <c r="AB334" i="26"/>
  <c r="F335" i="27" s="1"/>
  <c r="AC334" i="26"/>
  <c r="G335" i="27" s="1"/>
  <c r="AD334" i="26"/>
  <c r="H335" i="27" s="1"/>
  <c r="AE334" i="26"/>
  <c r="I335" i="27" s="1"/>
  <c r="AF334" i="26"/>
  <c r="J335" i="27" s="1"/>
  <c r="AG334" i="26"/>
  <c r="K335" i="27" s="1"/>
  <c r="L335" i="27"/>
  <c r="AJ334" i="26"/>
  <c r="X335" i="26"/>
  <c r="B336" i="27" s="1"/>
  <c r="Y335" i="26"/>
  <c r="C336" i="27" s="1"/>
  <c r="Z335" i="26"/>
  <c r="D336" i="27" s="1"/>
  <c r="AA335" i="26"/>
  <c r="E336" i="27" s="1"/>
  <c r="AB335" i="26"/>
  <c r="F336" i="27" s="1"/>
  <c r="AC335" i="26"/>
  <c r="G336" i="27" s="1"/>
  <c r="AD335" i="26"/>
  <c r="H336" i="27" s="1"/>
  <c r="AE335" i="26"/>
  <c r="I336" i="27" s="1"/>
  <c r="AF335" i="26"/>
  <c r="J336" i="27" s="1"/>
  <c r="AG335" i="26"/>
  <c r="K336" i="27" s="1"/>
  <c r="L336" i="27"/>
  <c r="AJ335" i="26"/>
  <c r="X336" i="26"/>
  <c r="B337" i="27" s="1"/>
  <c r="Y336" i="26"/>
  <c r="C337" i="27" s="1"/>
  <c r="Z336" i="26"/>
  <c r="D337" i="27" s="1"/>
  <c r="AA336" i="26"/>
  <c r="E337" i="27" s="1"/>
  <c r="AB336" i="26"/>
  <c r="F337" i="27" s="1"/>
  <c r="AC336" i="26"/>
  <c r="G337" i="27" s="1"/>
  <c r="AD336" i="26"/>
  <c r="H337" i="27" s="1"/>
  <c r="AE336" i="26"/>
  <c r="I337" i="27" s="1"/>
  <c r="AF336" i="26"/>
  <c r="J337" i="27" s="1"/>
  <c r="AG336" i="26"/>
  <c r="K337" i="27" s="1"/>
  <c r="L337" i="27"/>
  <c r="AJ336" i="26"/>
  <c r="X337" i="26"/>
  <c r="B338" i="27" s="1"/>
  <c r="Y337" i="26"/>
  <c r="C338" i="27" s="1"/>
  <c r="Z337" i="26"/>
  <c r="D338" i="27" s="1"/>
  <c r="AA337" i="26"/>
  <c r="E338" i="27" s="1"/>
  <c r="AB337" i="26"/>
  <c r="F338" i="27" s="1"/>
  <c r="AC337" i="26"/>
  <c r="G338" i="27" s="1"/>
  <c r="AD337" i="26"/>
  <c r="H338" i="27" s="1"/>
  <c r="AE337" i="26"/>
  <c r="I338" i="27" s="1"/>
  <c r="AF337" i="26"/>
  <c r="J338" i="27" s="1"/>
  <c r="AG337" i="26"/>
  <c r="K338" i="27" s="1"/>
  <c r="L338" i="27"/>
  <c r="AJ337" i="26"/>
  <c r="AJ9" i="26"/>
  <c r="AJ10" i="26"/>
  <c r="AJ11" i="26"/>
  <c r="AJ12" i="26"/>
  <c r="AJ13" i="26"/>
  <c r="AJ14" i="26"/>
  <c r="AJ15" i="26"/>
  <c r="AJ16" i="26"/>
  <c r="AJ17" i="26"/>
  <c r="AJ18" i="26"/>
  <c r="AJ19" i="26"/>
  <c r="AJ20" i="26"/>
  <c r="AJ21" i="26"/>
  <c r="AJ22" i="26"/>
  <c r="AJ23" i="26"/>
  <c r="AJ24" i="26"/>
  <c r="AJ25" i="26"/>
  <c r="AJ26" i="26"/>
  <c r="AJ27" i="26"/>
  <c r="AJ28" i="26"/>
  <c r="AJ29" i="26"/>
  <c r="AJ30" i="26"/>
  <c r="AJ31" i="26"/>
  <c r="AJ32" i="26"/>
  <c r="AJ33" i="26"/>
  <c r="AJ34" i="26"/>
  <c r="AJ35" i="26"/>
  <c r="AJ36" i="26"/>
  <c r="L11" i="27"/>
  <c r="L22" i="27"/>
  <c r="Y8" i="26"/>
  <c r="C9" i="27" s="1"/>
  <c r="Z8" i="26"/>
  <c r="D9" i="27" s="1"/>
  <c r="AA8" i="26"/>
  <c r="E9" i="27" s="1"/>
  <c r="AB8" i="26"/>
  <c r="F9" i="27" s="1"/>
  <c r="AC8" i="26"/>
  <c r="G9" i="27" s="1"/>
  <c r="AD8" i="26"/>
  <c r="H9" i="27" s="1"/>
  <c r="AE8" i="26"/>
  <c r="I9" i="27" s="1"/>
  <c r="AF8" i="26"/>
  <c r="J9" i="27" s="1"/>
  <c r="AG8" i="26"/>
  <c r="K9" i="27" s="1"/>
  <c r="Y9" i="26"/>
  <c r="C10" i="27" s="1"/>
  <c r="Z9" i="26"/>
  <c r="D10" i="27" s="1"/>
  <c r="AA9" i="26"/>
  <c r="E10" i="27" s="1"/>
  <c r="AB9" i="26"/>
  <c r="F10" i="27" s="1"/>
  <c r="AC9" i="26"/>
  <c r="G10" i="27" s="1"/>
  <c r="AD9" i="26"/>
  <c r="H10" i="27" s="1"/>
  <c r="AE9" i="26"/>
  <c r="I10" i="27" s="1"/>
  <c r="AF9" i="26"/>
  <c r="J10" i="27" s="1"/>
  <c r="AG9" i="26"/>
  <c r="K10" i="27" s="1"/>
  <c r="Y10" i="26"/>
  <c r="C11" i="27" s="1"/>
  <c r="Z10" i="26"/>
  <c r="D11" i="27" s="1"/>
  <c r="AA10" i="26"/>
  <c r="E11" i="27" s="1"/>
  <c r="AB10" i="26"/>
  <c r="F11" i="27" s="1"/>
  <c r="AC10" i="26"/>
  <c r="G11" i="27" s="1"/>
  <c r="AD10" i="26"/>
  <c r="H11" i="27" s="1"/>
  <c r="AE10" i="26"/>
  <c r="I11" i="27" s="1"/>
  <c r="AF10" i="26"/>
  <c r="J11" i="27" s="1"/>
  <c r="AG10" i="26"/>
  <c r="K11" i="27" s="1"/>
  <c r="Y11" i="26"/>
  <c r="C12" i="27" s="1"/>
  <c r="Z11" i="26"/>
  <c r="D12" i="27" s="1"/>
  <c r="AA11" i="26"/>
  <c r="E12" i="27" s="1"/>
  <c r="AB11" i="26"/>
  <c r="F12" i="27" s="1"/>
  <c r="AC11" i="26"/>
  <c r="G12" i="27" s="1"/>
  <c r="AD11" i="26"/>
  <c r="H12" i="27" s="1"/>
  <c r="AE11" i="26"/>
  <c r="I12" i="27" s="1"/>
  <c r="AF11" i="26"/>
  <c r="J12" i="27" s="1"/>
  <c r="AG11" i="26"/>
  <c r="K12" i="27" s="1"/>
  <c r="Y12" i="26"/>
  <c r="C13" i="27" s="1"/>
  <c r="Z12" i="26"/>
  <c r="D13" i="27" s="1"/>
  <c r="AA12" i="26"/>
  <c r="E13" i="27" s="1"/>
  <c r="AB12" i="26"/>
  <c r="F13" i="27" s="1"/>
  <c r="AC12" i="26"/>
  <c r="G13" i="27" s="1"/>
  <c r="AD12" i="26"/>
  <c r="H13" i="27" s="1"/>
  <c r="AE12" i="26"/>
  <c r="I13" i="27" s="1"/>
  <c r="AF12" i="26"/>
  <c r="J13" i="27" s="1"/>
  <c r="AG12" i="26"/>
  <c r="K13" i="27" s="1"/>
  <c r="Y13" i="26"/>
  <c r="C14" i="27" s="1"/>
  <c r="Z13" i="26"/>
  <c r="D14" i="27" s="1"/>
  <c r="AA13" i="26"/>
  <c r="E14" i="27" s="1"/>
  <c r="AB13" i="26"/>
  <c r="F14" i="27" s="1"/>
  <c r="AC13" i="26"/>
  <c r="G14" i="27" s="1"/>
  <c r="AD13" i="26"/>
  <c r="H14" i="27" s="1"/>
  <c r="AE13" i="26"/>
  <c r="I14" i="27" s="1"/>
  <c r="AF13" i="26"/>
  <c r="J14" i="27" s="1"/>
  <c r="AG13" i="26"/>
  <c r="K14" i="27" s="1"/>
  <c r="Y14" i="26"/>
  <c r="C15" i="27" s="1"/>
  <c r="Z14" i="26"/>
  <c r="D15" i="27" s="1"/>
  <c r="AA14" i="26"/>
  <c r="E15" i="27" s="1"/>
  <c r="AB14" i="26"/>
  <c r="F15" i="27" s="1"/>
  <c r="AC14" i="26"/>
  <c r="G15" i="27" s="1"/>
  <c r="AD14" i="26"/>
  <c r="H15" i="27" s="1"/>
  <c r="AE14" i="26"/>
  <c r="I15" i="27" s="1"/>
  <c r="AF14" i="26"/>
  <c r="J15" i="27" s="1"/>
  <c r="AG14" i="26"/>
  <c r="K15" i="27" s="1"/>
  <c r="Y15" i="26"/>
  <c r="C16" i="27" s="1"/>
  <c r="Z15" i="26"/>
  <c r="D16" i="27" s="1"/>
  <c r="AA15" i="26"/>
  <c r="E16" i="27" s="1"/>
  <c r="AB15" i="26"/>
  <c r="F16" i="27" s="1"/>
  <c r="AC15" i="26"/>
  <c r="G16" i="27" s="1"/>
  <c r="AD15" i="26"/>
  <c r="H16" i="27" s="1"/>
  <c r="AE15" i="26"/>
  <c r="I16" i="27" s="1"/>
  <c r="AF15" i="26"/>
  <c r="J16" i="27" s="1"/>
  <c r="AG15" i="26"/>
  <c r="K16" i="27" s="1"/>
  <c r="Y16" i="26"/>
  <c r="C17" i="27" s="1"/>
  <c r="Z16" i="26"/>
  <c r="D17" i="27" s="1"/>
  <c r="AA16" i="26"/>
  <c r="E17" i="27" s="1"/>
  <c r="AB16" i="26"/>
  <c r="F17" i="27" s="1"/>
  <c r="AC16" i="26"/>
  <c r="G17" i="27" s="1"/>
  <c r="AD16" i="26"/>
  <c r="H17" i="27" s="1"/>
  <c r="AE16" i="26"/>
  <c r="I17" i="27" s="1"/>
  <c r="AF16" i="26"/>
  <c r="J17" i="27" s="1"/>
  <c r="AG16" i="26"/>
  <c r="K17" i="27" s="1"/>
  <c r="Y17" i="26"/>
  <c r="C18" i="27" s="1"/>
  <c r="Z17" i="26"/>
  <c r="D18" i="27" s="1"/>
  <c r="AA17" i="26"/>
  <c r="E18" i="27" s="1"/>
  <c r="AB17" i="26"/>
  <c r="F18" i="27" s="1"/>
  <c r="AC17" i="26"/>
  <c r="G18" i="27" s="1"/>
  <c r="AD17" i="26"/>
  <c r="H18" i="27" s="1"/>
  <c r="AE17" i="26"/>
  <c r="I18" i="27" s="1"/>
  <c r="AF17" i="26"/>
  <c r="J18" i="27" s="1"/>
  <c r="AG17" i="26"/>
  <c r="K18" i="27" s="1"/>
  <c r="Y18" i="26"/>
  <c r="C19" i="27" s="1"/>
  <c r="Z18" i="26"/>
  <c r="D19" i="27" s="1"/>
  <c r="AA18" i="26"/>
  <c r="E19" i="27" s="1"/>
  <c r="AB18" i="26"/>
  <c r="F19" i="27" s="1"/>
  <c r="AC18" i="26"/>
  <c r="G19" i="27" s="1"/>
  <c r="AD18" i="26"/>
  <c r="H19" i="27" s="1"/>
  <c r="AE18" i="26"/>
  <c r="I19" i="27" s="1"/>
  <c r="AF18" i="26"/>
  <c r="J19" i="27" s="1"/>
  <c r="AG18" i="26"/>
  <c r="K19" i="27" s="1"/>
  <c r="Y19" i="26"/>
  <c r="C20" i="27" s="1"/>
  <c r="Z19" i="26"/>
  <c r="D20" i="27" s="1"/>
  <c r="AA19" i="26"/>
  <c r="E20" i="27" s="1"/>
  <c r="AB19" i="26"/>
  <c r="F20" i="27" s="1"/>
  <c r="AC19" i="26"/>
  <c r="G20" i="27" s="1"/>
  <c r="AD19" i="26"/>
  <c r="H20" i="27" s="1"/>
  <c r="AE19" i="26"/>
  <c r="I20" i="27" s="1"/>
  <c r="AF19" i="26"/>
  <c r="J20" i="27" s="1"/>
  <c r="AG19" i="26"/>
  <c r="K20" i="27" s="1"/>
  <c r="Y20" i="26"/>
  <c r="C21" i="27" s="1"/>
  <c r="Z20" i="26"/>
  <c r="D21" i="27" s="1"/>
  <c r="AA20" i="26"/>
  <c r="E21" i="27" s="1"/>
  <c r="AB20" i="26"/>
  <c r="F21" i="27" s="1"/>
  <c r="AC20" i="26"/>
  <c r="G21" i="27" s="1"/>
  <c r="AD20" i="26"/>
  <c r="H21" i="27" s="1"/>
  <c r="AE20" i="26"/>
  <c r="I21" i="27" s="1"/>
  <c r="AF20" i="26"/>
  <c r="J21" i="27" s="1"/>
  <c r="AG20" i="26"/>
  <c r="K21" i="27" s="1"/>
  <c r="Y21" i="26"/>
  <c r="C22" i="27" s="1"/>
  <c r="Z21" i="26"/>
  <c r="D22" i="27" s="1"/>
  <c r="AA21" i="26"/>
  <c r="E22" i="27" s="1"/>
  <c r="AB21" i="26"/>
  <c r="F22" i="27" s="1"/>
  <c r="AC21" i="26"/>
  <c r="G22" i="27" s="1"/>
  <c r="AD21" i="26"/>
  <c r="H22" i="27" s="1"/>
  <c r="AE21" i="26"/>
  <c r="I22" i="27" s="1"/>
  <c r="AF21" i="26"/>
  <c r="J22" i="27" s="1"/>
  <c r="AG21" i="26"/>
  <c r="K22" i="27" s="1"/>
  <c r="Y22" i="26"/>
  <c r="C23" i="27" s="1"/>
  <c r="Z22" i="26"/>
  <c r="D23" i="27" s="1"/>
  <c r="AA22" i="26"/>
  <c r="E23" i="27" s="1"/>
  <c r="AB22" i="26"/>
  <c r="F23" i="27" s="1"/>
  <c r="AC22" i="26"/>
  <c r="G23" i="27" s="1"/>
  <c r="AD22" i="26"/>
  <c r="H23" i="27" s="1"/>
  <c r="AE22" i="26"/>
  <c r="I23" i="27" s="1"/>
  <c r="AF22" i="26"/>
  <c r="J23" i="27" s="1"/>
  <c r="AG22" i="26"/>
  <c r="K23" i="27" s="1"/>
  <c r="Y23" i="26"/>
  <c r="C24" i="27" s="1"/>
  <c r="Z23" i="26"/>
  <c r="D24" i="27" s="1"/>
  <c r="AA23" i="26"/>
  <c r="E24" i="27" s="1"/>
  <c r="AB23" i="26"/>
  <c r="F24" i="27" s="1"/>
  <c r="AC23" i="26"/>
  <c r="G24" i="27" s="1"/>
  <c r="AD23" i="26"/>
  <c r="H24" i="27" s="1"/>
  <c r="AE23" i="26"/>
  <c r="I24" i="27" s="1"/>
  <c r="AF23" i="26"/>
  <c r="J24" i="27" s="1"/>
  <c r="AG23" i="26"/>
  <c r="K24" i="27" s="1"/>
  <c r="Y24" i="26"/>
  <c r="C25" i="27" s="1"/>
  <c r="Z24" i="26"/>
  <c r="D25" i="27" s="1"/>
  <c r="AA24" i="26"/>
  <c r="E25" i="27" s="1"/>
  <c r="AB24" i="26"/>
  <c r="F25" i="27" s="1"/>
  <c r="AC24" i="26"/>
  <c r="G25" i="27" s="1"/>
  <c r="AD24" i="26"/>
  <c r="H25" i="27" s="1"/>
  <c r="AE24" i="26"/>
  <c r="I25" i="27" s="1"/>
  <c r="AF24" i="26"/>
  <c r="J25" i="27" s="1"/>
  <c r="AG24" i="26"/>
  <c r="K25" i="27" s="1"/>
  <c r="Y25" i="26"/>
  <c r="C26" i="27" s="1"/>
  <c r="Z25" i="26"/>
  <c r="D26" i="27" s="1"/>
  <c r="AA25" i="26"/>
  <c r="E26" i="27" s="1"/>
  <c r="AB25" i="26"/>
  <c r="F26" i="27" s="1"/>
  <c r="AC25" i="26"/>
  <c r="G26" i="27" s="1"/>
  <c r="AD25" i="26"/>
  <c r="H26" i="27" s="1"/>
  <c r="AE25" i="26"/>
  <c r="I26" i="27" s="1"/>
  <c r="AF25" i="26"/>
  <c r="J26" i="27" s="1"/>
  <c r="AG25" i="26"/>
  <c r="K26" i="27" s="1"/>
  <c r="Y26" i="26"/>
  <c r="C27" i="27" s="1"/>
  <c r="Z26" i="26"/>
  <c r="D27" i="27" s="1"/>
  <c r="AA26" i="26"/>
  <c r="E27" i="27" s="1"/>
  <c r="AB26" i="26"/>
  <c r="F27" i="27" s="1"/>
  <c r="AC26" i="26"/>
  <c r="G27" i="27" s="1"/>
  <c r="AD26" i="26"/>
  <c r="H27" i="27" s="1"/>
  <c r="AE26" i="26"/>
  <c r="I27" i="27" s="1"/>
  <c r="AF26" i="26"/>
  <c r="J27" i="27" s="1"/>
  <c r="AG26" i="26"/>
  <c r="K27" i="27" s="1"/>
  <c r="Y27" i="26"/>
  <c r="C28" i="27" s="1"/>
  <c r="Z27" i="26"/>
  <c r="D28" i="27" s="1"/>
  <c r="AA27" i="26"/>
  <c r="E28" i="27" s="1"/>
  <c r="AB27" i="26"/>
  <c r="F28" i="27" s="1"/>
  <c r="AC27" i="26"/>
  <c r="G28" i="27" s="1"/>
  <c r="AD27" i="26"/>
  <c r="H28" i="27" s="1"/>
  <c r="AE27" i="26"/>
  <c r="I28" i="27" s="1"/>
  <c r="AF27" i="26"/>
  <c r="J28" i="27" s="1"/>
  <c r="AG27" i="26"/>
  <c r="K28" i="27" s="1"/>
  <c r="Y28" i="26"/>
  <c r="C29" i="27" s="1"/>
  <c r="Z28" i="26"/>
  <c r="D29" i="27" s="1"/>
  <c r="AA28" i="26"/>
  <c r="E29" i="27" s="1"/>
  <c r="AB28" i="26"/>
  <c r="F29" i="27" s="1"/>
  <c r="AC28" i="26"/>
  <c r="G29" i="27" s="1"/>
  <c r="AD28" i="26"/>
  <c r="H29" i="27" s="1"/>
  <c r="AE28" i="26"/>
  <c r="I29" i="27" s="1"/>
  <c r="AF28" i="26"/>
  <c r="J29" i="27" s="1"/>
  <c r="AG28" i="26"/>
  <c r="K29" i="27" s="1"/>
  <c r="Y29" i="26"/>
  <c r="C30" i="27" s="1"/>
  <c r="Z29" i="26"/>
  <c r="D30" i="27" s="1"/>
  <c r="AA29" i="26"/>
  <c r="E30" i="27" s="1"/>
  <c r="AB29" i="26"/>
  <c r="F30" i="27" s="1"/>
  <c r="AC29" i="26"/>
  <c r="G30" i="27" s="1"/>
  <c r="AD29" i="26"/>
  <c r="H30" i="27" s="1"/>
  <c r="AE29" i="26"/>
  <c r="I30" i="27" s="1"/>
  <c r="AF29" i="26"/>
  <c r="J30" i="27" s="1"/>
  <c r="AG29" i="26"/>
  <c r="K30" i="27" s="1"/>
  <c r="Y30" i="26"/>
  <c r="C31" i="27" s="1"/>
  <c r="Z30" i="26"/>
  <c r="D31" i="27" s="1"/>
  <c r="AA30" i="26"/>
  <c r="E31" i="27" s="1"/>
  <c r="AB30" i="26"/>
  <c r="F31" i="27" s="1"/>
  <c r="AC30" i="26"/>
  <c r="G31" i="27" s="1"/>
  <c r="AD30" i="26"/>
  <c r="H31" i="27" s="1"/>
  <c r="AE30" i="26"/>
  <c r="I31" i="27" s="1"/>
  <c r="AF30" i="26"/>
  <c r="J31" i="27" s="1"/>
  <c r="AG30" i="26"/>
  <c r="K31" i="27" s="1"/>
  <c r="Y31" i="26"/>
  <c r="C32" i="27" s="1"/>
  <c r="Z31" i="26"/>
  <c r="D32" i="27" s="1"/>
  <c r="AA31" i="26"/>
  <c r="E32" i="27" s="1"/>
  <c r="AB31" i="26"/>
  <c r="F32" i="27" s="1"/>
  <c r="AC31" i="26"/>
  <c r="G32" i="27" s="1"/>
  <c r="AD31" i="26"/>
  <c r="H32" i="27" s="1"/>
  <c r="AE31" i="26"/>
  <c r="I32" i="27" s="1"/>
  <c r="AF31" i="26"/>
  <c r="J32" i="27" s="1"/>
  <c r="AG31" i="26"/>
  <c r="K32" i="27" s="1"/>
  <c r="Y32" i="26"/>
  <c r="C33" i="27" s="1"/>
  <c r="Z32" i="26"/>
  <c r="D33" i="27" s="1"/>
  <c r="AA32" i="26"/>
  <c r="E33" i="27" s="1"/>
  <c r="AB32" i="26"/>
  <c r="F33" i="27" s="1"/>
  <c r="AC32" i="26"/>
  <c r="G33" i="27" s="1"/>
  <c r="AD32" i="26"/>
  <c r="H33" i="27" s="1"/>
  <c r="AE32" i="26"/>
  <c r="I33" i="27" s="1"/>
  <c r="AF32" i="26"/>
  <c r="J33" i="27" s="1"/>
  <c r="AG32" i="26"/>
  <c r="K33" i="27" s="1"/>
  <c r="Y33" i="26"/>
  <c r="C34" i="27" s="1"/>
  <c r="Z33" i="26"/>
  <c r="D34" i="27" s="1"/>
  <c r="AA33" i="26"/>
  <c r="E34" i="27" s="1"/>
  <c r="AB33" i="26"/>
  <c r="F34" i="27" s="1"/>
  <c r="AC33" i="26"/>
  <c r="G34" i="27" s="1"/>
  <c r="AD33" i="26"/>
  <c r="H34" i="27" s="1"/>
  <c r="AE33" i="26"/>
  <c r="I34" i="27" s="1"/>
  <c r="AF33" i="26"/>
  <c r="J34" i="27" s="1"/>
  <c r="AG33" i="26"/>
  <c r="K34" i="27" s="1"/>
  <c r="Y34" i="26"/>
  <c r="C35" i="27" s="1"/>
  <c r="Z34" i="26"/>
  <c r="D35" i="27" s="1"/>
  <c r="AA34" i="26"/>
  <c r="E35" i="27" s="1"/>
  <c r="AB34" i="26"/>
  <c r="F35" i="27" s="1"/>
  <c r="AC34" i="26"/>
  <c r="G35" i="27" s="1"/>
  <c r="AD34" i="26"/>
  <c r="H35" i="27" s="1"/>
  <c r="AE34" i="26"/>
  <c r="I35" i="27" s="1"/>
  <c r="AF34" i="26"/>
  <c r="J35" i="27" s="1"/>
  <c r="AG34" i="26"/>
  <c r="K35" i="27" s="1"/>
  <c r="Y35" i="26"/>
  <c r="C36" i="27" s="1"/>
  <c r="Z35" i="26"/>
  <c r="D36" i="27" s="1"/>
  <c r="AA35" i="26"/>
  <c r="E36" i="27" s="1"/>
  <c r="AB35" i="26"/>
  <c r="F36" i="27" s="1"/>
  <c r="AC35" i="26"/>
  <c r="G36" i="27" s="1"/>
  <c r="AD35" i="26"/>
  <c r="H36" i="27" s="1"/>
  <c r="AE35" i="26"/>
  <c r="I36" i="27" s="1"/>
  <c r="AF35" i="26"/>
  <c r="J36" i="27" s="1"/>
  <c r="AG35" i="26"/>
  <c r="K36" i="27" s="1"/>
  <c r="Y36" i="26"/>
  <c r="C37" i="27" s="1"/>
  <c r="Z36" i="26"/>
  <c r="D37" i="27" s="1"/>
  <c r="AA36" i="26"/>
  <c r="E37" i="27" s="1"/>
  <c r="AB36" i="26"/>
  <c r="F37" i="27" s="1"/>
  <c r="AC36" i="26"/>
  <c r="G37" i="27" s="1"/>
  <c r="AD36" i="26"/>
  <c r="H37" i="27" s="1"/>
  <c r="AE36" i="26"/>
  <c r="I37" i="27" s="1"/>
  <c r="AF36" i="26"/>
  <c r="J37" i="27" s="1"/>
  <c r="AG36" i="26"/>
  <c r="K37" i="27" s="1"/>
  <c r="X9" i="26"/>
  <c r="B10" i="27" s="1"/>
  <c r="X10" i="26"/>
  <c r="B11" i="27" s="1"/>
  <c r="X11" i="26"/>
  <c r="B12" i="27" s="1"/>
  <c r="X12" i="26"/>
  <c r="B13" i="27" s="1"/>
  <c r="X13" i="26"/>
  <c r="B14" i="27" s="1"/>
  <c r="X14" i="26"/>
  <c r="B15" i="27" s="1"/>
  <c r="X15" i="26"/>
  <c r="B16" i="27" s="1"/>
  <c r="X16" i="26"/>
  <c r="B17" i="27" s="1"/>
  <c r="X17" i="26"/>
  <c r="B18" i="27" s="1"/>
  <c r="X18" i="26"/>
  <c r="B19" i="27" s="1"/>
  <c r="X19" i="26"/>
  <c r="B20" i="27" s="1"/>
  <c r="X20" i="26"/>
  <c r="B21" i="27" s="1"/>
  <c r="X21" i="26"/>
  <c r="B22" i="27" s="1"/>
  <c r="X22" i="26"/>
  <c r="B23" i="27" s="1"/>
  <c r="X23" i="26"/>
  <c r="B24" i="27" s="1"/>
  <c r="X24" i="26"/>
  <c r="B25" i="27" s="1"/>
  <c r="X25" i="26"/>
  <c r="B26" i="27" s="1"/>
  <c r="X26" i="26"/>
  <c r="B27" i="27" s="1"/>
  <c r="X27" i="26"/>
  <c r="B28" i="27" s="1"/>
  <c r="X28" i="26"/>
  <c r="B29" i="27" s="1"/>
  <c r="X29" i="26"/>
  <c r="B30" i="27" s="1"/>
  <c r="X30" i="26"/>
  <c r="B31" i="27" s="1"/>
  <c r="X31" i="26"/>
  <c r="B32" i="27" s="1"/>
  <c r="X32" i="26"/>
  <c r="B33" i="27" s="1"/>
  <c r="X33" i="26"/>
  <c r="B34" i="27" s="1"/>
  <c r="X34" i="26"/>
  <c r="B35" i="27" s="1"/>
  <c r="X35" i="26"/>
  <c r="B36" i="27" s="1"/>
  <c r="X36" i="26"/>
  <c r="B37" i="27" s="1"/>
  <c r="X8" i="26"/>
  <c r="V4" i="17"/>
  <c r="V2" i="17"/>
  <c r="F4" i="17"/>
  <c r="L15" i="6"/>
  <c r="C6" i="6" s="1"/>
  <c r="C54" i="22"/>
  <c r="D54" i="22"/>
  <c r="E54" i="22"/>
  <c r="F54" i="22"/>
  <c r="G54" i="22"/>
  <c r="H54" i="22"/>
  <c r="I54" i="22"/>
  <c r="J54" i="22"/>
  <c r="K54" i="22"/>
  <c r="L54" i="22"/>
  <c r="C55" i="22"/>
  <c r="D55" i="22"/>
  <c r="E55" i="22"/>
  <c r="F55" i="22"/>
  <c r="G55" i="22"/>
  <c r="H55" i="22"/>
  <c r="I55" i="22"/>
  <c r="J55" i="22"/>
  <c r="K55" i="22"/>
  <c r="L55" i="22"/>
  <c r="C32" i="22"/>
  <c r="D32" i="22"/>
  <c r="E32" i="22"/>
  <c r="F32" i="22"/>
  <c r="G32" i="22"/>
  <c r="H32" i="22"/>
  <c r="I32" i="22"/>
  <c r="J32" i="22"/>
  <c r="K32" i="22"/>
  <c r="L32" i="22"/>
  <c r="C33" i="22"/>
  <c r="D33" i="22"/>
  <c r="E33" i="22"/>
  <c r="F33" i="22"/>
  <c r="G33" i="22"/>
  <c r="H33" i="22"/>
  <c r="I33" i="22"/>
  <c r="J33" i="22"/>
  <c r="K33" i="22"/>
  <c r="L33" i="22"/>
  <c r="C34" i="22"/>
  <c r="D34" i="22"/>
  <c r="E34" i="22"/>
  <c r="F34" i="22"/>
  <c r="G34" i="22"/>
  <c r="H34" i="22"/>
  <c r="I34" i="22"/>
  <c r="J34" i="22"/>
  <c r="K34" i="22"/>
  <c r="L34" i="22"/>
  <c r="C35" i="22"/>
  <c r="D35" i="22"/>
  <c r="E35" i="22"/>
  <c r="F35" i="22"/>
  <c r="G35" i="22"/>
  <c r="H35" i="22"/>
  <c r="I35" i="22"/>
  <c r="J35" i="22"/>
  <c r="K35" i="22"/>
  <c r="L35" i="22"/>
  <c r="C36" i="22"/>
  <c r="D36" i="22"/>
  <c r="E36" i="22"/>
  <c r="F36" i="22"/>
  <c r="G36" i="22"/>
  <c r="H36" i="22"/>
  <c r="I36" i="22"/>
  <c r="J36" i="22"/>
  <c r="K36" i="22"/>
  <c r="L36" i="22"/>
  <c r="C37" i="22"/>
  <c r="D37" i="22"/>
  <c r="E37" i="22"/>
  <c r="F37" i="22"/>
  <c r="G37" i="22"/>
  <c r="H37" i="22"/>
  <c r="I37" i="22"/>
  <c r="J37" i="22"/>
  <c r="K37" i="22"/>
  <c r="L37" i="22"/>
  <c r="C38" i="22"/>
  <c r="D38" i="22"/>
  <c r="E38" i="22"/>
  <c r="F38" i="22"/>
  <c r="G38" i="22"/>
  <c r="H38" i="22"/>
  <c r="I38" i="22"/>
  <c r="J38" i="22"/>
  <c r="K38" i="22"/>
  <c r="L38" i="22"/>
  <c r="C39" i="22"/>
  <c r="D39" i="22"/>
  <c r="E39" i="22"/>
  <c r="F39" i="22"/>
  <c r="G39" i="22"/>
  <c r="H39" i="22"/>
  <c r="I39" i="22"/>
  <c r="J39" i="22"/>
  <c r="K39" i="22"/>
  <c r="L39" i="22"/>
  <c r="C40" i="22"/>
  <c r="D40" i="22"/>
  <c r="E40" i="22"/>
  <c r="F40" i="22"/>
  <c r="G40" i="22"/>
  <c r="H40" i="22"/>
  <c r="I40" i="22"/>
  <c r="J40" i="22"/>
  <c r="K40" i="22"/>
  <c r="L40" i="22"/>
  <c r="C41" i="22"/>
  <c r="D41" i="22"/>
  <c r="E41" i="22"/>
  <c r="F41" i="22"/>
  <c r="G41" i="22"/>
  <c r="H41" i="22"/>
  <c r="I41" i="22"/>
  <c r="J41" i="22"/>
  <c r="K41" i="22"/>
  <c r="L41" i="22"/>
  <c r="C42" i="22"/>
  <c r="D42" i="22"/>
  <c r="E42" i="22"/>
  <c r="F42" i="22"/>
  <c r="G42" i="22"/>
  <c r="H42" i="22"/>
  <c r="I42" i="22"/>
  <c r="J42" i="22"/>
  <c r="K42" i="22"/>
  <c r="L42" i="22"/>
  <c r="C43" i="22"/>
  <c r="D43" i="22"/>
  <c r="E43" i="22"/>
  <c r="F43" i="22"/>
  <c r="G43" i="22"/>
  <c r="H43" i="22"/>
  <c r="I43" i="22"/>
  <c r="J43" i="22"/>
  <c r="K43" i="22"/>
  <c r="L43" i="22"/>
  <c r="C44" i="22"/>
  <c r="D44" i="22"/>
  <c r="E44" i="22"/>
  <c r="F44" i="22"/>
  <c r="G44" i="22"/>
  <c r="H44" i="22"/>
  <c r="I44" i="22"/>
  <c r="J44" i="22"/>
  <c r="K44" i="22"/>
  <c r="L44" i="22"/>
  <c r="C45" i="22"/>
  <c r="D45" i="22"/>
  <c r="E45" i="22"/>
  <c r="F45" i="22"/>
  <c r="G45" i="22"/>
  <c r="H45" i="22"/>
  <c r="I45" i="22"/>
  <c r="J45" i="22"/>
  <c r="K45" i="22"/>
  <c r="L45" i="22"/>
  <c r="C46" i="22"/>
  <c r="D46" i="22"/>
  <c r="E46" i="22"/>
  <c r="F46" i="22"/>
  <c r="G46" i="22"/>
  <c r="H46" i="22"/>
  <c r="I46" i="22"/>
  <c r="J46" i="22"/>
  <c r="K46" i="22"/>
  <c r="L46" i="22"/>
  <c r="C47" i="22"/>
  <c r="D47" i="22"/>
  <c r="E47" i="22"/>
  <c r="F47" i="22"/>
  <c r="G47" i="22"/>
  <c r="H47" i="22"/>
  <c r="I47" i="22"/>
  <c r="J47" i="22"/>
  <c r="K47" i="22"/>
  <c r="L47" i="22"/>
  <c r="C48" i="22"/>
  <c r="D48" i="22"/>
  <c r="E48" i="22"/>
  <c r="F48" i="22"/>
  <c r="G48" i="22"/>
  <c r="H48" i="22"/>
  <c r="I48" i="22"/>
  <c r="J48" i="22"/>
  <c r="K48" i="22"/>
  <c r="L48" i="22"/>
  <c r="C49" i="22"/>
  <c r="D49" i="22"/>
  <c r="E49" i="22"/>
  <c r="F49" i="22"/>
  <c r="G49" i="22"/>
  <c r="H49" i="22"/>
  <c r="I49" i="22"/>
  <c r="J49" i="22"/>
  <c r="K49" i="22"/>
  <c r="L49" i="22"/>
  <c r="C50" i="22"/>
  <c r="D50" i="22"/>
  <c r="E50" i="22"/>
  <c r="F50" i="22"/>
  <c r="G50" i="22"/>
  <c r="H50" i="22"/>
  <c r="I50" i="22"/>
  <c r="J50" i="22"/>
  <c r="K50" i="22"/>
  <c r="L50" i="22"/>
  <c r="C51" i="22"/>
  <c r="D51" i="22"/>
  <c r="E51" i="22"/>
  <c r="F51" i="22"/>
  <c r="G51" i="22"/>
  <c r="H51" i="22"/>
  <c r="I51" i="22"/>
  <c r="J51" i="22"/>
  <c r="K51" i="22"/>
  <c r="L51" i="22"/>
  <c r="C52" i="22"/>
  <c r="D52" i="22"/>
  <c r="E52" i="22"/>
  <c r="F52" i="22"/>
  <c r="G52" i="22"/>
  <c r="H52" i="22"/>
  <c r="I52" i="22"/>
  <c r="J52" i="22"/>
  <c r="K52" i="22"/>
  <c r="L52" i="22"/>
  <c r="C53" i="22"/>
  <c r="D53" i="22"/>
  <c r="E53" i="22"/>
  <c r="F53" i="22"/>
  <c r="G53" i="22"/>
  <c r="H53" i="22"/>
  <c r="I53" i="22"/>
  <c r="J53" i="22"/>
  <c r="K53" i="22"/>
  <c r="L53" i="22"/>
  <c r="F4" i="22"/>
  <c r="G4" i="22"/>
  <c r="H4" i="22"/>
  <c r="I4" i="22"/>
  <c r="J4" i="22"/>
  <c r="K4" i="22"/>
  <c r="L4" i="22"/>
  <c r="F5" i="22"/>
  <c r="G5" i="22"/>
  <c r="H5" i="22"/>
  <c r="I5" i="22"/>
  <c r="J5" i="22"/>
  <c r="K5" i="22"/>
  <c r="F6" i="22"/>
  <c r="G6" i="22"/>
  <c r="H6" i="22"/>
  <c r="I6" i="22"/>
  <c r="J6" i="22"/>
  <c r="K6" i="22"/>
  <c r="L6" i="22"/>
  <c r="F7" i="22"/>
  <c r="G7" i="22"/>
  <c r="H7" i="22"/>
  <c r="I7" i="22"/>
  <c r="J7" i="22"/>
  <c r="K7" i="22"/>
  <c r="L7" i="22"/>
  <c r="F8" i="22"/>
  <c r="G8" i="22"/>
  <c r="H8" i="22"/>
  <c r="I8" i="22"/>
  <c r="J8" i="22"/>
  <c r="K8" i="22"/>
  <c r="L8" i="22"/>
  <c r="F9" i="22"/>
  <c r="G9" i="22"/>
  <c r="H9" i="22"/>
  <c r="I9" i="22"/>
  <c r="J9" i="22"/>
  <c r="K9" i="22"/>
  <c r="L9" i="22"/>
  <c r="F10" i="22"/>
  <c r="G10" i="22"/>
  <c r="H10" i="22"/>
  <c r="I10" i="22"/>
  <c r="J10" i="22"/>
  <c r="K10" i="22"/>
  <c r="L10" i="22"/>
  <c r="F11" i="22"/>
  <c r="G11" i="22"/>
  <c r="H11" i="22"/>
  <c r="I11" i="22"/>
  <c r="J11" i="22"/>
  <c r="K11" i="22"/>
  <c r="L11" i="22"/>
  <c r="F12" i="22"/>
  <c r="G12" i="22"/>
  <c r="H12" i="22"/>
  <c r="I12" i="22"/>
  <c r="J12" i="22"/>
  <c r="K12" i="22"/>
  <c r="L12" i="22"/>
  <c r="F13" i="22"/>
  <c r="G13" i="22"/>
  <c r="H13" i="22"/>
  <c r="I13" i="22"/>
  <c r="J13" i="22"/>
  <c r="K13" i="22"/>
  <c r="L13" i="22"/>
  <c r="F14" i="22"/>
  <c r="G14" i="22"/>
  <c r="H14" i="22"/>
  <c r="I14" i="22"/>
  <c r="J14" i="22"/>
  <c r="K14" i="22"/>
  <c r="L14" i="22"/>
  <c r="F15" i="22"/>
  <c r="G15" i="22"/>
  <c r="H15" i="22"/>
  <c r="I15" i="22"/>
  <c r="J15" i="22"/>
  <c r="K15" i="22"/>
  <c r="L15" i="22"/>
  <c r="F16" i="22"/>
  <c r="G16" i="22"/>
  <c r="H16" i="22"/>
  <c r="I16" i="22"/>
  <c r="J16" i="22"/>
  <c r="K16" i="22"/>
  <c r="L16" i="22"/>
  <c r="F17" i="22"/>
  <c r="G17" i="22"/>
  <c r="H17" i="22"/>
  <c r="I17" i="22"/>
  <c r="J17" i="22"/>
  <c r="K17" i="22"/>
  <c r="L17" i="22"/>
  <c r="F18" i="22"/>
  <c r="G18" i="22"/>
  <c r="H18" i="22"/>
  <c r="I18" i="22"/>
  <c r="J18" i="22"/>
  <c r="K18" i="22"/>
  <c r="L18" i="22"/>
  <c r="F19" i="22"/>
  <c r="G19" i="22"/>
  <c r="H19" i="22"/>
  <c r="I19" i="22"/>
  <c r="J19" i="22"/>
  <c r="K19" i="22"/>
  <c r="L19" i="22"/>
  <c r="F20" i="22"/>
  <c r="G20" i="22"/>
  <c r="H20" i="22"/>
  <c r="I20" i="22"/>
  <c r="J20" i="22"/>
  <c r="K20" i="22"/>
  <c r="L20" i="22"/>
  <c r="F21" i="22"/>
  <c r="G21" i="22"/>
  <c r="H21" i="22"/>
  <c r="I21" i="22"/>
  <c r="J21" i="22"/>
  <c r="K21" i="22"/>
  <c r="L21" i="22"/>
  <c r="F22" i="22"/>
  <c r="G22" i="22"/>
  <c r="H22" i="22"/>
  <c r="I22" i="22"/>
  <c r="J22" i="22"/>
  <c r="K22" i="22"/>
  <c r="L22" i="22"/>
  <c r="F23" i="22"/>
  <c r="G23" i="22"/>
  <c r="H23" i="22"/>
  <c r="I23" i="22"/>
  <c r="J23" i="22"/>
  <c r="K23" i="22"/>
  <c r="L23" i="22"/>
  <c r="F24" i="22"/>
  <c r="G24" i="22"/>
  <c r="H24" i="22"/>
  <c r="I24" i="22"/>
  <c r="J24" i="22"/>
  <c r="K24" i="22"/>
  <c r="L24" i="22"/>
  <c r="F25" i="22"/>
  <c r="G25" i="22"/>
  <c r="H25" i="22"/>
  <c r="I25" i="22"/>
  <c r="J25" i="22"/>
  <c r="K25" i="22"/>
  <c r="L25" i="22"/>
  <c r="F26" i="22"/>
  <c r="G26" i="22"/>
  <c r="H26" i="22"/>
  <c r="I26" i="22"/>
  <c r="J26" i="22"/>
  <c r="K26" i="22"/>
  <c r="L26" i="22"/>
  <c r="F27" i="22"/>
  <c r="G27" i="22"/>
  <c r="H27" i="22"/>
  <c r="I27" i="22"/>
  <c r="J27" i="22"/>
  <c r="K27" i="22"/>
  <c r="L27" i="22"/>
  <c r="B53" i="22"/>
  <c r="B54" i="22"/>
  <c r="B28" i="22"/>
  <c r="C28" i="22"/>
  <c r="D28" i="22"/>
  <c r="E28" i="22"/>
  <c r="B29" i="22"/>
  <c r="C29" i="22"/>
  <c r="D29" i="22"/>
  <c r="E29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C4" i="22"/>
  <c r="D4" i="22"/>
  <c r="E4" i="22"/>
  <c r="C5" i="22"/>
  <c r="D5" i="22"/>
  <c r="E5" i="22"/>
  <c r="C6" i="22"/>
  <c r="D6" i="22"/>
  <c r="E6" i="22"/>
  <c r="C7" i="22"/>
  <c r="D7" i="22"/>
  <c r="E7" i="22"/>
  <c r="C8" i="22"/>
  <c r="D8" i="22"/>
  <c r="E8" i="22"/>
  <c r="C9" i="22"/>
  <c r="D9" i="22"/>
  <c r="E9" i="22"/>
  <c r="C10" i="22"/>
  <c r="D10" i="22"/>
  <c r="E10" i="22"/>
  <c r="C11" i="22"/>
  <c r="D11" i="22"/>
  <c r="E11" i="22"/>
  <c r="C12" i="22"/>
  <c r="D12" i="22"/>
  <c r="E12" i="22"/>
  <c r="C13" i="22"/>
  <c r="D13" i="22"/>
  <c r="E13" i="22"/>
  <c r="C14" i="22"/>
  <c r="D14" i="22"/>
  <c r="E14" i="22"/>
  <c r="C15" i="22"/>
  <c r="D15" i="22"/>
  <c r="E15" i="22"/>
  <c r="C16" i="22"/>
  <c r="D16" i="22"/>
  <c r="E16" i="22"/>
  <c r="C17" i="22"/>
  <c r="D17" i="22"/>
  <c r="E17" i="22"/>
  <c r="C18" i="22"/>
  <c r="D18" i="22"/>
  <c r="E18" i="22"/>
  <c r="C19" i="22"/>
  <c r="D19" i="22"/>
  <c r="E19" i="22"/>
  <c r="C20" i="22"/>
  <c r="D20" i="22"/>
  <c r="E20" i="22"/>
  <c r="C21" i="22"/>
  <c r="D21" i="22"/>
  <c r="E21" i="22"/>
  <c r="C22" i="22"/>
  <c r="D22" i="22"/>
  <c r="E22" i="22"/>
  <c r="C23" i="22"/>
  <c r="D23" i="22"/>
  <c r="E23" i="22"/>
  <c r="C24" i="22"/>
  <c r="D24" i="22"/>
  <c r="E24" i="22"/>
  <c r="C25" i="22"/>
  <c r="D25" i="22"/>
  <c r="E25" i="22"/>
  <c r="C26" i="22"/>
  <c r="D26" i="22"/>
  <c r="E26" i="22"/>
  <c r="C27" i="22"/>
  <c r="D27" i="22"/>
  <c r="E27" i="22"/>
  <c r="B25" i="22"/>
  <c r="B26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L17" i="6"/>
  <c r="L18" i="23"/>
  <c r="C6" i="23" s="1"/>
  <c r="L9" i="23"/>
  <c r="E327" i="24"/>
  <c r="F327" i="24"/>
  <c r="G327" i="24"/>
  <c r="H327" i="24"/>
  <c r="E328" i="24"/>
  <c r="F328" i="24"/>
  <c r="G328" i="24"/>
  <c r="H328" i="24"/>
  <c r="E329" i="24"/>
  <c r="F329" i="24"/>
  <c r="G329" i="24"/>
  <c r="H329" i="24"/>
  <c r="E330" i="24"/>
  <c r="F330" i="24"/>
  <c r="G330" i="24"/>
  <c r="H330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5" i="24"/>
  <c r="E5" i="24"/>
  <c r="F5" i="24"/>
  <c r="G5" i="24"/>
  <c r="H5" i="24"/>
  <c r="E6" i="24"/>
  <c r="F6" i="24"/>
  <c r="G6" i="24"/>
  <c r="H6" i="24"/>
  <c r="E7" i="24"/>
  <c r="F7" i="24"/>
  <c r="G7" i="24"/>
  <c r="H7" i="24"/>
  <c r="E8" i="24"/>
  <c r="F8" i="24"/>
  <c r="G8" i="24"/>
  <c r="H8" i="24"/>
  <c r="E9" i="24"/>
  <c r="F9" i="24"/>
  <c r="G9" i="24"/>
  <c r="H9" i="24"/>
  <c r="E10" i="24"/>
  <c r="F10" i="24"/>
  <c r="G10" i="24"/>
  <c r="H10" i="24"/>
  <c r="E11" i="24"/>
  <c r="F11" i="24"/>
  <c r="G11" i="24"/>
  <c r="H11" i="24"/>
  <c r="E12" i="24"/>
  <c r="F12" i="24"/>
  <c r="G12" i="24"/>
  <c r="H12" i="24"/>
  <c r="E13" i="24"/>
  <c r="F13" i="24"/>
  <c r="G13" i="24"/>
  <c r="H13" i="24"/>
  <c r="E14" i="24"/>
  <c r="F14" i="24"/>
  <c r="G14" i="24"/>
  <c r="H14" i="24"/>
  <c r="E15" i="24"/>
  <c r="F15" i="24"/>
  <c r="G15" i="24"/>
  <c r="H15" i="24"/>
  <c r="E16" i="24"/>
  <c r="F16" i="24"/>
  <c r="G16" i="24"/>
  <c r="H16" i="24"/>
  <c r="E17" i="24"/>
  <c r="F17" i="24"/>
  <c r="G17" i="24"/>
  <c r="H17" i="24"/>
  <c r="E18" i="24"/>
  <c r="F18" i="24"/>
  <c r="G18" i="24"/>
  <c r="H18" i="24"/>
  <c r="E19" i="24"/>
  <c r="F19" i="24"/>
  <c r="G19" i="24"/>
  <c r="H19" i="24"/>
  <c r="E20" i="24"/>
  <c r="F20" i="24"/>
  <c r="G20" i="24"/>
  <c r="H20" i="24"/>
  <c r="E21" i="24"/>
  <c r="F21" i="24"/>
  <c r="G21" i="24"/>
  <c r="H21" i="24"/>
  <c r="E22" i="24"/>
  <c r="F22" i="24"/>
  <c r="G22" i="24"/>
  <c r="H22" i="24"/>
  <c r="E23" i="24"/>
  <c r="F23" i="24"/>
  <c r="G23" i="24"/>
  <c r="H23" i="24"/>
  <c r="E24" i="24"/>
  <c r="F24" i="24"/>
  <c r="G24" i="24"/>
  <c r="H24" i="24"/>
  <c r="E25" i="24"/>
  <c r="F25" i="24"/>
  <c r="G25" i="24"/>
  <c r="H25" i="24"/>
  <c r="E26" i="24"/>
  <c r="F26" i="24"/>
  <c r="G26" i="24"/>
  <c r="H26" i="24"/>
  <c r="E27" i="24"/>
  <c r="F27" i="24"/>
  <c r="G27" i="24"/>
  <c r="H27" i="24"/>
  <c r="E28" i="24"/>
  <c r="F28" i="24"/>
  <c r="G28" i="24"/>
  <c r="H28" i="24"/>
  <c r="E29" i="24"/>
  <c r="F29" i="24"/>
  <c r="G29" i="24"/>
  <c r="H29" i="24"/>
  <c r="E30" i="24"/>
  <c r="F30" i="24"/>
  <c r="G30" i="24"/>
  <c r="H30" i="24"/>
  <c r="E31" i="24"/>
  <c r="F31" i="24"/>
  <c r="G31" i="24"/>
  <c r="H31" i="24"/>
  <c r="E32" i="24"/>
  <c r="F32" i="24"/>
  <c r="G32" i="24"/>
  <c r="H32" i="24"/>
  <c r="E33" i="24"/>
  <c r="F33" i="24"/>
  <c r="G33" i="24"/>
  <c r="H33" i="24"/>
  <c r="E34" i="24"/>
  <c r="F34" i="24"/>
  <c r="G34" i="24"/>
  <c r="H34" i="24"/>
  <c r="E35" i="24"/>
  <c r="F35" i="24"/>
  <c r="G35" i="24"/>
  <c r="H35" i="24"/>
  <c r="E36" i="24"/>
  <c r="F36" i="24"/>
  <c r="G36" i="24"/>
  <c r="H36" i="24"/>
  <c r="E37" i="24"/>
  <c r="F37" i="24"/>
  <c r="G37" i="24"/>
  <c r="H37" i="24"/>
  <c r="E38" i="24"/>
  <c r="F38" i="24"/>
  <c r="G38" i="24"/>
  <c r="H38" i="24"/>
  <c r="E39" i="24"/>
  <c r="F39" i="24"/>
  <c r="G39" i="24"/>
  <c r="H39" i="24"/>
  <c r="E40" i="24"/>
  <c r="F40" i="24"/>
  <c r="G40" i="24"/>
  <c r="H40" i="24"/>
  <c r="E41" i="24"/>
  <c r="F41" i="24"/>
  <c r="G41" i="24"/>
  <c r="H41" i="24"/>
  <c r="E42" i="24"/>
  <c r="F42" i="24"/>
  <c r="G42" i="24"/>
  <c r="H42" i="24"/>
  <c r="E43" i="24"/>
  <c r="F43" i="24"/>
  <c r="G43" i="24"/>
  <c r="H43" i="24"/>
  <c r="E44" i="24"/>
  <c r="F44" i="24"/>
  <c r="G44" i="24"/>
  <c r="H44" i="24"/>
  <c r="E45" i="24"/>
  <c r="F45" i="24"/>
  <c r="G45" i="24"/>
  <c r="H45" i="24"/>
  <c r="E46" i="24"/>
  <c r="F46" i="24"/>
  <c r="G46" i="24"/>
  <c r="H46" i="24"/>
  <c r="E47" i="24"/>
  <c r="F47" i="24"/>
  <c r="G47" i="24"/>
  <c r="H47" i="24"/>
  <c r="E48" i="24"/>
  <c r="F48" i="24"/>
  <c r="G48" i="24"/>
  <c r="H48" i="24"/>
  <c r="E49" i="24"/>
  <c r="F49" i="24"/>
  <c r="G49" i="24"/>
  <c r="H49" i="24"/>
  <c r="E50" i="24"/>
  <c r="F50" i="24"/>
  <c r="G50" i="24"/>
  <c r="H50" i="24"/>
  <c r="E51" i="24"/>
  <c r="F51" i="24"/>
  <c r="G51" i="24"/>
  <c r="H51" i="24"/>
  <c r="E52" i="24"/>
  <c r="F52" i="24"/>
  <c r="G52" i="24"/>
  <c r="H52" i="24"/>
  <c r="E53" i="24"/>
  <c r="F53" i="24"/>
  <c r="G53" i="24"/>
  <c r="H53" i="24"/>
  <c r="E54" i="24"/>
  <c r="F54" i="24"/>
  <c r="G54" i="24"/>
  <c r="H54" i="24"/>
  <c r="E55" i="24"/>
  <c r="F55" i="24"/>
  <c r="G55" i="24"/>
  <c r="H55" i="24"/>
  <c r="E56" i="24"/>
  <c r="F56" i="24"/>
  <c r="G56" i="24"/>
  <c r="H56" i="24"/>
  <c r="E57" i="24"/>
  <c r="F57" i="24"/>
  <c r="G57" i="24"/>
  <c r="H57" i="24"/>
  <c r="E58" i="24"/>
  <c r="F58" i="24"/>
  <c r="G58" i="24"/>
  <c r="H58" i="24"/>
  <c r="E59" i="24"/>
  <c r="F59" i="24"/>
  <c r="G59" i="24"/>
  <c r="H59" i="24"/>
  <c r="E60" i="24"/>
  <c r="F60" i="24"/>
  <c r="G60" i="24"/>
  <c r="H60" i="24"/>
  <c r="E61" i="24"/>
  <c r="F61" i="24"/>
  <c r="G61" i="24"/>
  <c r="H61" i="24"/>
  <c r="E62" i="24"/>
  <c r="F62" i="24"/>
  <c r="G62" i="24"/>
  <c r="H62" i="24"/>
  <c r="E63" i="24"/>
  <c r="F63" i="24"/>
  <c r="G63" i="24"/>
  <c r="H63" i="24"/>
  <c r="E64" i="24"/>
  <c r="F64" i="24"/>
  <c r="G64" i="24"/>
  <c r="H64" i="24"/>
  <c r="E65" i="24"/>
  <c r="F65" i="24"/>
  <c r="G65" i="24"/>
  <c r="H65" i="24"/>
  <c r="E66" i="24"/>
  <c r="F66" i="24"/>
  <c r="G66" i="24"/>
  <c r="H66" i="24"/>
  <c r="E67" i="24"/>
  <c r="F67" i="24"/>
  <c r="G67" i="24"/>
  <c r="H67" i="24"/>
  <c r="E68" i="24"/>
  <c r="F68" i="24"/>
  <c r="G68" i="24"/>
  <c r="H68" i="24"/>
  <c r="E69" i="24"/>
  <c r="F69" i="24"/>
  <c r="G69" i="24"/>
  <c r="H69" i="24"/>
  <c r="E70" i="24"/>
  <c r="F70" i="24"/>
  <c r="G70" i="24"/>
  <c r="H70" i="24"/>
  <c r="E71" i="24"/>
  <c r="F71" i="24"/>
  <c r="G71" i="24"/>
  <c r="H71" i="24"/>
  <c r="E72" i="24"/>
  <c r="F72" i="24"/>
  <c r="G72" i="24"/>
  <c r="H72" i="24"/>
  <c r="E73" i="24"/>
  <c r="F73" i="24"/>
  <c r="G73" i="24"/>
  <c r="H73" i="24"/>
  <c r="E74" i="24"/>
  <c r="F74" i="24"/>
  <c r="G74" i="24"/>
  <c r="H74" i="24"/>
  <c r="E75" i="24"/>
  <c r="F75" i="24"/>
  <c r="G75" i="24"/>
  <c r="H75" i="24"/>
  <c r="E76" i="24"/>
  <c r="F76" i="24"/>
  <c r="G76" i="24"/>
  <c r="H76" i="24"/>
  <c r="E77" i="24"/>
  <c r="F77" i="24"/>
  <c r="G77" i="24"/>
  <c r="H77" i="24"/>
  <c r="E78" i="24"/>
  <c r="F78" i="24"/>
  <c r="G78" i="24"/>
  <c r="H78" i="24"/>
  <c r="E79" i="24"/>
  <c r="F79" i="24"/>
  <c r="G79" i="24"/>
  <c r="H79" i="24"/>
  <c r="E80" i="24"/>
  <c r="F80" i="24"/>
  <c r="G80" i="24"/>
  <c r="H80" i="24"/>
  <c r="E81" i="24"/>
  <c r="F81" i="24"/>
  <c r="G81" i="24"/>
  <c r="H81" i="24"/>
  <c r="E82" i="24"/>
  <c r="F82" i="24"/>
  <c r="G82" i="24"/>
  <c r="H82" i="24"/>
  <c r="E83" i="24"/>
  <c r="F83" i="24"/>
  <c r="G83" i="24"/>
  <c r="H83" i="24"/>
  <c r="E84" i="24"/>
  <c r="F84" i="24"/>
  <c r="G84" i="24"/>
  <c r="H84" i="24"/>
  <c r="E85" i="24"/>
  <c r="F85" i="24"/>
  <c r="G85" i="24"/>
  <c r="H85" i="24"/>
  <c r="E86" i="24"/>
  <c r="F86" i="24"/>
  <c r="G86" i="24"/>
  <c r="H86" i="24"/>
  <c r="E87" i="24"/>
  <c r="F87" i="24"/>
  <c r="G87" i="24"/>
  <c r="H87" i="24"/>
  <c r="E88" i="24"/>
  <c r="F88" i="24"/>
  <c r="G88" i="24"/>
  <c r="H88" i="24"/>
  <c r="E89" i="24"/>
  <c r="F89" i="24"/>
  <c r="G89" i="24"/>
  <c r="H89" i="24"/>
  <c r="E90" i="24"/>
  <c r="F90" i="24"/>
  <c r="G90" i="24"/>
  <c r="H90" i="24"/>
  <c r="E91" i="24"/>
  <c r="F91" i="24"/>
  <c r="G91" i="24"/>
  <c r="H91" i="24"/>
  <c r="E92" i="24"/>
  <c r="F92" i="24"/>
  <c r="G92" i="24"/>
  <c r="H92" i="24"/>
  <c r="E93" i="24"/>
  <c r="F93" i="24"/>
  <c r="G93" i="24"/>
  <c r="H93" i="24"/>
  <c r="E94" i="24"/>
  <c r="F94" i="24"/>
  <c r="G94" i="24"/>
  <c r="H94" i="24"/>
  <c r="E95" i="24"/>
  <c r="F95" i="24"/>
  <c r="G95" i="24"/>
  <c r="H95" i="24"/>
  <c r="E96" i="24"/>
  <c r="F96" i="24"/>
  <c r="G96" i="24"/>
  <c r="H96" i="24"/>
  <c r="E97" i="24"/>
  <c r="F97" i="24"/>
  <c r="G97" i="24"/>
  <c r="H97" i="24"/>
  <c r="E98" i="24"/>
  <c r="F98" i="24"/>
  <c r="G98" i="24"/>
  <c r="H98" i="24"/>
  <c r="E99" i="24"/>
  <c r="F99" i="24"/>
  <c r="G99" i="24"/>
  <c r="H99" i="24"/>
  <c r="E100" i="24"/>
  <c r="F100" i="24"/>
  <c r="G100" i="24"/>
  <c r="H100" i="24"/>
  <c r="E101" i="24"/>
  <c r="F101" i="24"/>
  <c r="G101" i="24"/>
  <c r="H101" i="24"/>
  <c r="E102" i="24"/>
  <c r="F102" i="24"/>
  <c r="G102" i="24"/>
  <c r="H102" i="24"/>
  <c r="E103" i="24"/>
  <c r="F103" i="24"/>
  <c r="G103" i="24"/>
  <c r="H103" i="24"/>
  <c r="E104" i="24"/>
  <c r="F104" i="24"/>
  <c r="G104" i="24"/>
  <c r="H104" i="24"/>
  <c r="E105" i="24"/>
  <c r="F105" i="24"/>
  <c r="G105" i="24"/>
  <c r="H105" i="24"/>
  <c r="E106" i="24"/>
  <c r="F106" i="24"/>
  <c r="G106" i="24"/>
  <c r="H106" i="24"/>
  <c r="E107" i="24"/>
  <c r="F107" i="24"/>
  <c r="G107" i="24"/>
  <c r="H107" i="24"/>
  <c r="E108" i="24"/>
  <c r="F108" i="24"/>
  <c r="G108" i="24"/>
  <c r="H108" i="24"/>
  <c r="E109" i="24"/>
  <c r="F109" i="24"/>
  <c r="G109" i="24"/>
  <c r="H109" i="24"/>
  <c r="E110" i="24"/>
  <c r="F110" i="24"/>
  <c r="G110" i="24"/>
  <c r="H110" i="24"/>
  <c r="E111" i="24"/>
  <c r="F111" i="24"/>
  <c r="G111" i="24"/>
  <c r="H111" i="24"/>
  <c r="E112" i="24"/>
  <c r="F112" i="24"/>
  <c r="G112" i="24"/>
  <c r="H112" i="24"/>
  <c r="E113" i="24"/>
  <c r="F113" i="24"/>
  <c r="G113" i="24"/>
  <c r="H113" i="24"/>
  <c r="E114" i="24"/>
  <c r="F114" i="24"/>
  <c r="G114" i="24"/>
  <c r="H114" i="24"/>
  <c r="E115" i="24"/>
  <c r="F115" i="24"/>
  <c r="G115" i="24"/>
  <c r="H115" i="24"/>
  <c r="E116" i="24"/>
  <c r="F116" i="24"/>
  <c r="G116" i="24"/>
  <c r="H116" i="24"/>
  <c r="E117" i="24"/>
  <c r="F117" i="24"/>
  <c r="G117" i="24"/>
  <c r="H117" i="24"/>
  <c r="E118" i="24"/>
  <c r="F118" i="24"/>
  <c r="G118" i="24"/>
  <c r="H118" i="24"/>
  <c r="E119" i="24"/>
  <c r="F119" i="24"/>
  <c r="G119" i="24"/>
  <c r="H119" i="24"/>
  <c r="E120" i="24"/>
  <c r="F120" i="24"/>
  <c r="G120" i="24"/>
  <c r="H120" i="24"/>
  <c r="E121" i="24"/>
  <c r="F121" i="24"/>
  <c r="G121" i="24"/>
  <c r="H121" i="24"/>
  <c r="E122" i="24"/>
  <c r="F122" i="24"/>
  <c r="G122" i="24"/>
  <c r="H122" i="24"/>
  <c r="E123" i="24"/>
  <c r="F123" i="24"/>
  <c r="G123" i="24"/>
  <c r="H123" i="24"/>
  <c r="E124" i="24"/>
  <c r="F124" i="24"/>
  <c r="G124" i="24"/>
  <c r="H124" i="24"/>
  <c r="E125" i="24"/>
  <c r="F125" i="24"/>
  <c r="G125" i="24"/>
  <c r="H125" i="24"/>
  <c r="E126" i="24"/>
  <c r="F126" i="24"/>
  <c r="G126" i="24"/>
  <c r="H126" i="24"/>
  <c r="E127" i="24"/>
  <c r="F127" i="24"/>
  <c r="G127" i="24"/>
  <c r="H127" i="24"/>
  <c r="E128" i="24"/>
  <c r="F128" i="24"/>
  <c r="G128" i="24"/>
  <c r="H128" i="24"/>
  <c r="E129" i="24"/>
  <c r="F129" i="24"/>
  <c r="G129" i="24"/>
  <c r="H129" i="24"/>
  <c r="E130" i="24"/>
  <c r="F130" i="24"/>
  <c r="G130" i="24"/>
  <c r="H130" i="24"/>
  <c r="E131" i="24"/>
  <c r="F131" i="24"/>
  <c r="G131" i="24"/>
  <c r="H131" i="24"/>
  <c r="E132" i="24"/>
  <c r="F132" i="24"/>
  <c r="G132" i="24"/>
  <c r="H132" i="24"/>
  <c r="E133" i="24"/>
  <c r="F133" i="24"/>
  <c r="G133" i="24"/>
  <c r="H133" i="24"/>
  <c r="E134" i="24"/>
  <c r="F134" i="24"/>
  <c r="G134" i="24"/>
  <c r="H134" i="24"/>
  <c r="E135" i="24"/>
  <c r="F135" i="24"/>
  <c r="G135" i="24"/>
  <c r="H135" i="24"/>
  <c r="E136" i="24"/>
  <c r="F136" i="24"/>
  <c r="G136" i="24"/>
  <c r="H136" i="24"/>
  <c r="E137" i="24"/>
  <c r="F137" i="24"/>
  <c r="G137" i="24"/>
  <c r="H137" i="24"/>
  <c r="E138" i="24"/>
  <c r="F138" i="24"/>
  <c r="G138" i="24"/>
  <c r="H138" i="24"/>
  <c r="E139" i="24"/>
  <c r="F139" i="24"/>
  <c r="G139" i="24"/>
  <c r="H139" i="24"/>
  <c r="E140" i="24"/>
  <c r="F140" i="24"/>
  <c r="G140" i="24"/>
  <c r="H140" i="24"/>
  <c r="E141" i="24"/>
  <c r="F141" i="24"/>
  <c r="G141" i="24"/>
  <c r="H141" i="24"/>
  <c r="E142" i="24"/>
  <c r="F142" i="24"/>
  <c r="G142" i="24"/>
  <c r="H142" i="24"/>
  <c r="E143" i="24"/>
  <c r="F143" i="24"/>
  <c r="G143" i="24"/>
  <c r="H143" i="24"/>
  <c r="E144" i="24"/>
  <c r="F144" i="24"/>
  <c r="G144" i="24"/>
  <c r="H144" i="24"/>
  <c r="E145" i="24"/>
  <c r="F145" i="24"/>
  <c r="G145" i="24"/>
  <c r="H145" i="24"/>
  <c r="E146" i="24"/>
  <c r="F146" i="24"/>
  <c r="G146" i="24"/>
  <c r="H146" i="24"/>
  <c r="E147" i="24"/>
  <c r="F147" i="24"/>
  <c r="G147" i="24"/>
  <c r="H147" i="24"/>
  <c r="E148" i="24"/>
  <c r="F148" i="24"/>
  <c r="G148" i="24"/>
  <c r="H148" i="24"/>
  <c r="E149" i="24"/>
  <c r="F149" i="24"/>
  <c r="G149" i="24"/>
  <c r="H149" i="24"/>
  <c r="E150" i="24"/>
  <c r="F150" i="24"/>
  <c r="G150" i="24"/>
  <c r="H150" i="24"/>
  <c r="E151" i="24"/>
  <c r="F151" i="24"/>
  <c r="G151" i="24"/>
  <c r="H151" i="24"/>
  <c r="E152" i="24"/>
  <c r="F152" i="24"/>
  <c r="G152" i="24"/>
  <c r="H152" i="24"/>
  <c r="E153" i="24"/>
  <c r="F153" i="24"/>
  <c r="G153" i="24"/>
  <c r="H153" i="24"/>
  <c r="E154" i="24"/>
  <c r="F154" i="24"/>
  <c r="G154" i="24"/>
  <c r="H154" i="24"/>
  <c r="E155" i="24"/>
  <c r="F155" i="24"/>
  <c r="G155" i="24"/>
  <c r="H155" i="24"/>
  <c r="E156" i="24"/>
  <c r="F156" i="24"/>
  <c r="G156" i="24"/>
  <c r="H156" i="24"/>
  <c r="E157" i="24"/>
  <c r="F157" i="24"/>
  <c r="G157" i="24"/>
  <c r="H157" i="24"/>
  <c r="E158" i="24"/>
  <c r="F158" i="24"/>
  <c r="G158" i="24"/>
  <c r="H158" i="24"/>
  <c r="E159" i="24"/>
  <c r="F159" i="24"/>
  <c r="G159" i="24"/>
  <c r="H159" i="24"/>
  <c r="E160" i="24"/>
  <c r="F160" i="24"/>
  <c r="G160" i="24"/>
  <c r="H160" i="24"/>
  <c r="E161" i="24"/>
  <c r="F161" i="24"/>
  <c r="G161" i="24"/>
  <c r="H161" i="24"/>
  <c r="E162" i="24"/>
  <c r="F162" i="24"/>
  <c r="G162" i="24"/>
  <c r="H162" i="24"/>
  <c r="E163" i="24"/>
  <c r="F163" i="24"/>
  <c r="G163" i="24"/>
  <c r="H163" i="24"/>
  <c r="E164" i="24"/>
  <c r="F164" i="24"/>
  <c r="G164" i="24"/>
  <c r="H164" i="24"/>
  <c r="E165" i="24"/>
  <c r="F165" i="24"/>
  <c r="G165" i="24"/>
  <c r="H165" i="24"/>
  <c r="E166" i="24"/>
  <c r="F166" i="24"/>
  <c r="G166" i="24"/>
  <c r="H166" i="24"/>
  <c r="E167" i="24"/>
  <c r="F167" i="24"/>
  <c r="G167" i="24"/>
  <c r="H167" i="24"/>
  <c r="E168" i="24"/>
  <c r="F168" i="24"/>
  <c r="G168" i="24"/>
  <c r="H168" i="24"/>
  <c r="E169" i="24"/>
  <c r="F169" i="24"/>
  <c r="G169" i="24"/>
  <c r="H169" i="24"/>
  <c r="E170" i="24"/>
  <c r="F170" i="24"/>
  <c r="G170" i="24"/>
  <c r="H170" i="24"/>
  <c r="E171" i="24"/>
  <c r="F171" i="24"/>
  <c r="G171" i="24"/>
  <c r="H171" i="24"/>
  <c r="E172" i="24"/>
  <c r="F172" i="24"/>
  <c r="G172" i="24"/>
  <c r="H172" i="24"/>
  <c r="E173" i="24"/>
  <c r="F173" i="24"/>
  <c r="G173" i="24"/>
  <c r="H173" i="24"/>
  <c r="E174" i="24"/>
  <c r="F174" i="24"/>
  <c r="G174" i="24"/>
  <c r="H174" i="24"/>
  <c r="E175" i="24"/>
  <c r="F175" i="24"/>
  <c r="G175" i="24"/>
  <c r="H175" i="24"/>
  <c r="E176" i="24"/>
  <c r="F176" i="24"/>
  <c r="G176" i="24"/>
  <c r="H176" i="24"/>
  <c r="E177" i="24"/>
  <c r="F177" i="24"/>
  <c r="G177" i="24"/>
  <c r="H177" i="24"/>
  <c r="E178" i="24"/>
  <c r="F178" i="24"/>
  <c r="G178" i="24"/>
  <c r="H178" i="24"/>
  <c r="E179" i="24"/>
  <c r="F179" i="24"/>
  <c r="G179" i="24"/>
  <c r="H179" i="24"/>
  <c r="E180" i="24"/>
  <c r="F180" i="24"/>
  <c r="G180" i="24"/>
  <c r="H180" i="24"/>
  <c r="E181" i="24"/>
  <c r="F181" i="24"/>
  <c r="G181" i="24"/>
  <c r="H181" i="24"/>
  <c r="E182" i="24"/>
  <c r="F182" i="24"/>
  <c r="G182" i="24"/>
  <c r="H182" i="24"/>
  <c r="E183" i="24"/>
  <c r="F183" i="24"/>
  <c r="G183" i="24"/>
  <c r="H183" i="24"/>
  <c r="E184" i="24"/>
  <c r="F184" i="24"/>
  <c r="G184" i="24"/>
  <c r="H184" i="24"/>
  <c r="E185" i="24"/>
  <c r="F185" i="24"/>
  <c r="G185" i="24"/>
  <c r="H185" i="24"/>
  <c r="E186" i="24"/>
  <c r="F186" i="24"/>
  <c r="G186" i="24"/>
  <c r="H186" i="24"/>
  <c r="E187" i="24"/>
  <c r="F187" i="24"/>
  <c r="G187" i="24"/>
  <c r="H187" i="24"/>
  <c r="E188" i="24"/>
  <c r="F188" i="24"/>
  <c r="G188" i="24"/>
  <c r="H188" i="24"/>
  <c r="E189" i="24"/>
  <c r="F189" i="24"/>
  <c r="G189" i="24"/>
  <c r="H189" i="24"/>
  <c r="E190" i="24"/>
  <c r="F190" i="24"/>
  <c r="G190" i="24"/>
  <c r="H190" i="24"/>
  <c r="E191" i="24"/>
  <c r="F191" i="24"/>
  <c r="G191" i="24"/>
  <c r="H191" i="24"/>
  <c r="E192" i="24"/>
  <c r="F192" i="24"/>
  <c r="G192" i="24"/>
  <c r="H192" i="24"/>
  <c r="E193" i="24"/>
  <c r="F193" i="24"/>
  <c r="G193" i="24"/>
  <c r="H193" i="24"/>
  <c r="E194" i="24"/>
  <c r="F194" i="24"/>
  <c r="G194" i="24"/>
  <c r="H194" i="24"/>
  <c r="E195" i="24"/>
  <c r="F195" i="24"/>
  <c r="G195" i="24"/>
  <c r="H195" i="24"/>
  <c r="E196" i="24"/>
  <c r="F196" i="24"/>
  <c r="G196" i="24"/>
  <c r="H196" i="24"/>
  <c r="E197" i="24"/>
  <c r="F197" i="24"/>
  <c r="G197" i="24"/>
  <c r="H197" i="24"/>
  <c r="E198" i="24"/>
  <c r="F198" i="24"/>
  <c r="G198" i="24"/>
  <c r="H198" i="24"/>
  <c r="E199" i="24"/>
  <c r="F199" i="24"/>
  <c r="G199" i="24"/>
  <c r="H199" i="24"/>
  <c r="E200" i="24"/>
  <c r="F200" i="24"/>
  <c r="G200" i="24"/>
  <c r="H200" i="24"/>
  <c r="E201" i="24"/>
  <c r="F201" i="24"/>
  <c r="G201" i="24"/>
  <c r="H201" i="24"/>
  <c r="E202" i="24"/>
  <c r="F202" i="24"/>
  <c r="G202" i="24"/>
  <c r="H202" i="24"/>
  <c r="E203" i="24"/>
  <c r="F203" i="24"/>
  <c r="G203" i="24"/>
  <c r="H203" i="24"/>
  <c r="E204" i="24"/>
  <c r="F204" i="24"/>
  <c r="G204" i="24"/>
  <c r="H204" i="24"/>
  <c r="E205" i="24"/>
  <c r="F205" i="24"/>
  <c r="G205" i="24"/>
  <c r="H205" i="24"/>
  <c r="E206" i="24"/>
  <c r="F206" i="24"/>
  <c r="G206" i="24"/>
  <c r="H206" i="24"/>
  <c r="E207" i="24"/>
  <c r="F207" i="24"/>
  <c r="G207" i="24"/>
  <c r="H207" i="24"/>
  <c r="E208" i="24"/>
  <c r="F208" i="24"/>
  <c r="G208" i="24"/>
  <c r="H208" i="24"/>
  <c r="E209" i="24"/>
  <c r="F209" i="24"/>
  <c r="G209" i="24"/>
  <c r="H209" i="24"/>
  <c r="E210" i="24"/>
  <c r="F210" i="24"/>
  <c r="G210" i="24"/>
  <c r="H210" i="24"/>
  <c r="E211" i="24"/>
  <c r="F211" i="24"/>
  <c r="G211" i="24"/>
  <c r="H211" i="24"/>
  <c r="E212" i="24"/>
  <c r="F212" i="24"/>
  <c r="G212" i="24"/>
  <c r="H212" i="24"/>
  <c r="E213" i="24"/>
  <c r="F213" i="24"/>
  <c r="G213" i="24"/>
  <c r="H213" i="24"/>
  <c r="E214" i="24"/>
  <c r="F214" i="24"/>
  <c r="G214" i="24"/>
  <c r="H214" i="24"/>
  <c r="E215" i="24"/>
  <c r="F215" i="24"/>
  <c r="G215" i="24"/>
  <c r="H215" i="24"/>
  <c r="E216" i="24"/>
  <c r="F216" i="24"/>
  <c r="G216" i="24"/>
  <c r="H216" i="24"/>
  <c r="E217" i="24"/>
  <c r="F217" i="24"/>
  <c r="G217" i="24"/>
  <c r="H217" i="24"/>
  <c r="E218" i="24"/>
  <c r="F218" i="24"/>
  <c r="G218" i="24"/>
  <c r="H218" i="24"/>
  <c r="E219" i="24"/>
  <c r="F219" i="24"/>
  <c r="G219" i="24"/>
  <c r="H219" i="24"/>
  <c r="E220" i="24"/>
  <c r="F220" i="24"/>
  <c r="G220" i="24"/>
  <c r="H220" i="24"/>
  <c r="E221" i="24"/>
  <c r="F221" i="24"/>
  <c r="G221" i="24"/>
  <c r="H221" i="24"/>
  <c r="E222" i="24"/>
  <c r="F222" i="24"/>
  <c r="G222" i="24"/>
  <c r="H222" i="24"/>
  <c r="E223" i="24"/>
  <c r="F223" i="24"/>
  <c r="G223" i="24"/>
  <c r="H223" i="24"/>
  <c r="E224" i="24"/>
  <c r="F224" i="24"/>
  <c r="G224" i="24"/>
  <c r="H224" i="24"/>
  <c r="E225" i="24"/>
  <c r="F225" i="24"/>
  <c r="G225" i="24"/>
  <c r="H225" i="24"/>
  <c r="E226" i="24"/>
  <c r="F226" i="24"/>
  <c r="G226" i="24"/>
  <c r="H226" i="24"/>
  <c r="E227" i="24"/>
  <c r="F227" i="24"/>
  <c r="G227" i="24"/>
  <c r="H227" i="24"/>
  <c r="E228" i="24"/>
  <c r="F228" i="24"/>
  <c r="G228" i="24"/>
  <c r="H228" i="24"/>
  <c r="E229" i="24"/>
  <c r="F229" i="24"/>
  <c r="G229" i="24"/>
  <c r="H229" i="24"/>
  <c r="E230" i="24"/>
  <c r="F230" i="24"/>
  <c r="G230" i="24"/>
  <c r="H230" i="24"/>
  <c r="E231" i="24"/>
  <c r="F231" i="24"/>
  <c r="G231" i="24"/>
  <c r="H231" i="24"/>
  <c r="E232" i="24"/>
  <c r="F232" i="24"/>
  <c r="G232" i="24"/>
  <c r="H232" i="24"/>
  <c r="E233" i="24"/>
  <c r="F233" i="24"/>
  <c r="G233" i="24"/>
  <c r="H233" i="24"/>
  <c r="E234" i="24"/>
  <c r="F234" i="24"/>
  <c r="G234" i="24"/>
  <c r="H234" i="24"/>
  <c r="E235" i="24"/>
  <c r="F235" i="24"/>
  <c r="G235" i="24"/>
  <c r="H235" i="24"/>
  <c r="E236" i="24"/>
  <c r="F236" i="24"/>
  <c r="G236" i="24"/>
  <c r="H236" i="24"/>
  <c r="E237" i="24"/>
  <c r="F237" i="24"/>
  <c r="G237" i="24"/>
  <c r="H237" i="24"/>
  <c r="E238" i="24"/>
  <c r="F238" i="24"/>
  <c r="G238" i="24"/>
  <c r="H238" i="24"/>
  <c r="E239" i="24"/>
  <c r="F239" i="24"/>
  <c r="G239" i="24"/>
  <c r="H239" i="24"/>
  <c r="E240" i="24"/>
  <c r="F240" i="24"/>
  <c r="G240" i="24"/>
  <c r="H240" i="24"/>
  <c r="E241" i="24"/>
  <c r="F241" i="24"/>
  <c r="G241" i="24"/>
  <c r="H241" i="24"/>
  <c r="E242" i="24"/>
  <c r="F242" i="24"/>
  <c r="G242" i="24"/>
  <c r="H242" i="24"/>
  <c r="E243" i="24"/>
  <c r="F243" i="24"/>
  <c r="G243" i="24"/>
  <c r="H243" i="24"/>
  <c r="E244" i="24"/>
  <c r="F244" i="24"/>
  <c r="G244" i="24"/>
  <c r="H244" i="24"/>
  <c r="E245" i="24"/>
  <c r="F245" i="24"/>
  <c r="G245" i="24"/>
  <c r="H245" i="24"/>
  <c r="E246" i="24"/>
  <c r="F246" i="24"/>
  <c r="G246" i="24"/>
  <c r="H246" i="24"/>
  <c r="E247" i="24"/>
  <c r="F247" i="24"/>
  <c r="G247" i="24"/>
  <c r="H247" i="24"/>
  <c r="E248" i="24"/>
  <c r="F248" i="24"/>
  <c r="G248" i="24"/>
  <c r="H248" i="24"/>
  <c r="E249" i="24"/>
  <c r="F249" i="24"/>
  <c r="G249" i="24"/>
  <c r="H249" i="24"/>
  <c r="E250" i="24"/>
  <c r="F250" i="24"/>
  <c r="G250" i="24"/>
  <c r="H250" i="24"/>
  <c r="E251" i="24"/>
  <c r="F251" i="24"/>
  <c r="G251" i="24"/>
  <c r="H251" i="24"/>
  <c r="E252" i="24"/>
  <c r="F252" i="24"/>
  <c r="G252" i="24"/>
  <c r="H252" i="24"/>
  <c r="E253" i="24"/>
  <c r="F253" i="24"/>
  <c r="G253" i="24"/>
  <c r="H253" i="24"/>
  <c r="E254" i="24"/>
  <c r="F254" i="24"/>
  <c r="G254" i="24"/>
  <c r="H254" i="24"/>
  <c r="E255" i="24"/>
  <c r="F255" i="24"/>
  <c r="G255" i="24"/>
  <c r="H255" i="24"/>
  <c r="E256" i="24"/>
  <c r="F256" i="24"/>
  <c r="G256" i="24"/>
  <c r="H256" i="24"/>
  <c r="E257" i="24"/>
  <c r="F257" i="24"/>
  <c r="G257" i="24"/>
  <c r="H257" i="24"/>
  <c r="E258" i="24"/>
  <c r="F258" i="24"/>
  <c r="G258" i="24"/>
  <c r="H258" i="24"/>
  <c r="E259" i="24"/>
  <c r="F259" i="24"/>
  <c r="G259" i="24"/>
  <c r="H259" i="24"/>
  <c r="E260" i="24"/>
  <c r="F260" i="24"/>
  <c r="G260" i="24"/>
  <c r="H260" i="24"/>
  <c r="E261" i="24"/>
  <c r="F261" i="24"/>
  <c r="G261" i="24"/>
  <c r="H261" i="24"/>
  <c r="E262" i="24"/>
  <c r="F262" i="24"/>
  <c r="G262" i="24"/>
  <c r="H262" i="24"/>
  <c r="E263" i="24"/>
  <c r="F263" i="24"/>
  <c r="G263" i="24"/>
  <c r="H263" i="24"/>
  <c r="E264" i="24"/>
  <c r="F264" i="24"/>
  <c r="G264" i="24"/>
  <c r="H264" i="24"/>
  <c r="E265" i="24"/>
  <c r="F265" i="24"/>
  <c r="G265" i="24"/>
  <c r="H265" i="24"/>
  <c r="E266" i="24"/>
  <c r="F266" i="24"/>
  <c r="G266" i="24"/>
  <c r="H266" i="24"/>
  <c r="E267" i="24"/>
  <c r="F267" i="24"/>
  <c r="G267" i="24"/>
  <c r="H267" i="24"/>
  <c r="E268" i="24"/>
  <c r="F268" i="24"/>
  <c r="G268" i="24"/>
  <c r="H268" i="24"/>
  <c r="E269" i="24"/>
  <c r="F269" i="24"/>
  <c r="G269" i="24"/>
  <c r="H269" i="24"/>
  <c r="E270" i="24"/>
  <c r="F270" i="24"/>
  <c r="G270" i="24"/>
  <c r="H270" i="24"/>
  <c r="E271" i="24"/>
  <c r="F271" i="24"/>
  <c r="G271" i="24"/>
  <c r="H271" i="24"/>
  <c r="E272" i="24"/>
  <c r="F272" i="24"/>
  <c r="G272" i="24"/>
  <c r="H272" i="24"/>
  <c r="E273" i="24"/>
  <c r="F273" i="24"/>
  <c r="G273" i="24"/>
  <c r="H273" i="24"/>
  <c r="E274" i="24"/>
  <c r="F274" i="24"/>
  <c r="G274" i="24"/>
  <c r="H274" i="24"/>
  <c r="E275" i="24"/>
  <c r="F275" i="24"/>
  <c r="G275" i="24"/>
  <c r="H275" i="24"/>
  <c r="E276" i="24"/>
  <c r="F276" i="24"/>
  <c r="G276" i="24"/>
  <c r="H276" i="24"/>
  <c r="E277" i="24"/>
  <c r="F277" i="24"/>
  <c r="G277" i="24"/>
  <c r="H277" i="24"/>
  <c r="E278" i="24"/>
  <c r="F278" i="24"/>
  <c r="G278" i="24"/>
  <c r="H278" i="24"/>
  <c r="E279" i="24"/>
  <c r="F279" i="24"/>
  <c r="G279" i="24"/>
  <c r="H279" i="24"/>
  <c r="E280" i="24"/>
  <c r="F280" i="24"/>
  <c r="G280" i="24"/>
  <c r="H280" i="24"/>
  <c r="E281" i="24"/>
  <c r="F281" i="24"/>
  <c r="G281" i="24"/>
  <c r="H281" i="24"/>
  <c r="E282" i="24"/>
  <c r="F282" i="24"/>
  <c r="G282" i="24"/>
  <c r="H282" i="24"/>
  <c r="E283" i="24"/>
  <c r="F283" i="24"/>
  <c r="G283" i="24"/>
  <c r="H283" i="24"/>
  <c r="E284" i="24"/>
  <c r="F284" i="24"/>
  <c r="G284" i="24"/>
  <c r="H284" i="24"/>
  <c r="E285" i="24"/>
  <c r="F285" i="24"/>
  <c r="G285" i="24"/>
  <c r="H285" i="24"/>
  <c r="E286" i="24"/>
  <c r="F286" i="24"/>
  <c r="G286" i="24"/>
  <c r="H286" i="24"/>
  <c r="E287" i="24"/>
  <c r="F287" i="24"/>
  <c r="G287" i="24"/>
  <c r="H287" i="24"/>
  <c r="E288" i="24"/>
  <c r="F288" i="24"/>
  <c r="G288" i="24"/>
  <c r="H288" i="24"/>
  <c r="E289" i="24"/>
  <c r="F289" i="24"/>
  <c r="G289" i="24"/>
  <c r="H289" i="24"/>
  <c r="E290" i="24"/>
  <c r="F290" i="24"/>
  <c r="G290" i="24"/>
  <c r="H290" i="24"/>
  <c r="E291" i="24"/>
  <c r="F291" i="24"/>
  <c r="G291" i="24"/>
  <c r="H291" i="24"/>
  <c r="E292" i="24"/>
  <c r="F292" i="24"/>
  <c r="G292" i="24"/>
  <c r="H292" i="24"/>
  <c r="E293" i="24"/>
  <c r="F293" i="24"/>
  <c r="G293" i="24"/>
  <c r="H293" i="24"/>
  <c r="E294" i="24"/>
  <c r="F294" i="24"/>
  <c r="G294" i="24"/>
  <c r="H294" i="24"/>
  <c r="E295" i="24"/>
  <c r="F295" i="24"/>
  <c r="G295" i="24"/>
  <c r="H295" i="24"/>
  <c r="E296" i="24"/>
  <c r="F296" i="24"/>
  <c r="G296" i="24"/>
  <c r="H296" i="24"/>
  <c r="E297" i="24"/>
  <c r="F297" i="24"/>
  <c r="G297" i="24"/>
  <c r="H297" i="24"/>
  <c r="E298" i="24"/>
  <c r="F298" i="24"/>
  <c r="G298" i="24"/>
  <c r="H298" i="24"/>
  <c r="E299" i="24"/>
  <c r="F299" i="24"/>
  <c r="G299" i="24"/>
  <c r="H299" i="24"/>
  <c r="E300" i="24"/>
  <c r="F300" i="24"/>
  <c r="G300" i="24"/>
  <c r="H300" i="24"/>
  <c r="E301" i="24"/>
  <c r="F301" i="24"/>
  <c r="G301" i="24"/>
  <c r="H301" i="24"/>
  <c r="E302" i="24"/>
  <c r="F302" i="24"/>
  <c r="G302" i="24"/>
  <c r="H302" i="24"/>
  <c r="E303" i="24"/>
  <c r="F303" i="24"/>
  <c r="G303" i="24"/>
  <c r="H303" i="24"/>
  <c r="E304" i="24"/>
  <c r="F304" i="24"/>
  <c r="G304" i="24"/>
  <c r="H304" i="24"/>
  <c r="E305" i="24"/>
  <c r="F305" i="24"/>
  <c r="G305" i="24"/>
  <c r="H305" i="24"/>
  <c r="E306" i="24"/>
  <c r="F306" i="24"/>
  <c r="G306" i="24"/>
  <c r="H306" i="24"/>
  <c r="E307" i="24"/>
  <c r="F307" i="24"/>
  <c r="G307" i="24"/>
  <c r="H307" i="24"/>
  <c r="E308" i="24"/>
  <c r="F308" i="24"/>
  <c r="G308" i="24"/>
  <c r="H308" i="24"/>
  <c r="E309" i="24"/>
  <c r="F309" i="24"/>
  <c r="G309" i="24"/>
  <c r="H309" i="24"/>
  <c r="E310" i="24"/>
  <c r="F310" i="24"/>
  <c r="G310" i="24"/>
  <c r="H310" i="24"/>
  <c r="E311" i="24"/>
  <c r="F311" i="24"/>
  <c r="G311" i="24"/>
  <c r="H311" i="24"/>
  <c r="E312" i="24"/>
  <c r="F312" i="24"/>
  <c r="G312" i="24"/>
  <c r="H312" i="24"/>
  <c r="E313" i="24"/>
  <c r="F313" i="24"/>
  <c r="G313" i="24"/>
  <c r="H313" i="24"/>
  <c r="E314" i="24"/>
  <c r="F314" i="24"/>
  <c r="G314" i="24"/>
  <c r="H314" i="24"/>
  <c r="E315" i="24"/>
  <c r="F315" i="24"/>
  <c r="G315" i="24"/>
  <c r="H315" i="24"/>
  <c r="E316" i="24"/>
  <c r="F316" i="24"/>
  <c r="G316" i="24"/>
  <c r="H316" i="24"/>
  <c r="E317" i="24"/>
  <c r="F317" i="24"/>
  <c r="G317" i="24"/>
  <c r="H317" i="24"/>
  <c r="E318" i="24"/>
  <c r="F318" i="24"/>
  <c r="G318" i="24"/>
  <c r="H318" i="24"/>
  <c r="E319" i="24"/>
  <c r="F319" i="24"/>
  <c r="G319" i="24"/>
  <c r="H319" i="24"/>
  <c r="E320" i="24"/>
  <c r="F320" i="24"/>
  <c r="G320" i="24"/>
  <c r="H320" i="24"/>
  <c r="E321" i="24"/>
  <c r="F321" i="24"/>
  <c r="G321" i="24"/>
  <c r="H321" i="24"/>
  <c r="E322" i="24"/>
  <c r="F322" i="24"/>
  <c r="G322" i="24"/>
  <c r="H322" i="24"/>
  <c r="E323" i="24"/>
  <c r="F323" i="24"/>
  <c r="G323" i="24"/>
  <c r="H323" i="24"/>
  <c r="E324" i="24"/>
  <c r="F324" i="24"/>
  <c r="G324" i="24"/>
  <c r="H324" i="24"/>
  <c r="E325" i="24"/>
  <c r="F325" i="24"/>
  <c r="G325" i="24"/>
  <c r="H325" i="24"/>
  <c r="E326" i="24"/>
  <c r="F326" i="24"/>
  <c r="G326" i="24"/>
  <c r="H326" i="24"/>
  <c r="E331" i="24"/>
  <c r="F331" i="24"/>
  <c r="G331" i="24"/>
  <c r="H331" i="24"/>
  <c r="E332" i="24"/>
  <c r="F332" i="24"/>
  <c r="G332" i="24"/>
  <c r="H332" i="24"/>
  <c r="E333" i="24"/>
  <c r="F333" i="24"/>
  <c r="G333" i="24"/>
  <c r="H333" i="24"/>
  <c r="E334" i="24"/>
  <c r="F334" i="24"/>
  <c r="G334" i="24"/>
  <c r="H334" i="24"/>
  <c r="E335" i="24"/>
  <c r="F335" i="24"/>
  <c r="G335" i="24"/>
  <c r="H335" i="24"/>
  <c r="E336" i="24"/>
  <c r="F336" i="24"/>
  <c r="G336" i="24"/>
  <c r="H336" i="24"/>
  <c r="E337" i="24"/>
  <c r="F337" i="24"/>
  <c r="G337" i="24"/>
  <c r="H337" i="24"/>
  <c r="E338" i="24"/>
  <c r="F338" i="24"/>
  <c r="G338" i="24"/>
  <c r="H338" i="24"/>
  <c r="F3" i="24"/>
  <c r="G3" i="24"/>
  <c r="H3" i="24"/>
  <c r="I45" i="7"/>
  <c r="F41" i="20" s="1"/>
  <c r="I46" i="7"/>
  <c r="F42" i="20" s="1"/>
  <c r="I47" i="7"/>
  <c r="F43" i="20" s="1"/>
  <c r="I48" i="7"/>
  <c r="F44" i="20" s="1"/>
  <c r="I49" i="7"/>
  <c r="F45" i="20" s="1"/>
  <c r="I50" i="7"/>
  <c r="F46" i="20" s="1"/>
  <c r="I51" i="7"/>
  <c r="F47" i="20" s="1"/>
  <c r="I52" i="7"/>
  <c r="F48" i="20" s="1"/>
  <c r="I53" i="7"/>
  <c r="F49" i="20" s="1"/>
  <c r="I54" i="7"/>
  <c r="F50" i="20" s="1"/>
  <c r="I55" i="7"/>
  <c r="F51" i="20" s="1"/>
  <c r="I56" i="7"/>
  <c r="F52" i="20" s="1"/>
  <c r="I57" i="7"/>
  <c r="F53" i="20" s="1"/>
  <c r="I58" i="7"/>
  <c r="F54" i="20" s="1"/>
  <c r="I59" i="7"/>
  <c r="F55" i="20" s="1"/>
  <c r="I60" i="7"/>
  <c r="F56" i="20" s="1"/>
  <c r="I61" i="7"/>
  <c r="F57" i="20" s="1"/>
  <c r="I62" i="7"/>
  <c r="F58" i="20" s="1"/>
  <c r="I63" i="7"/>
  <c r="F59" i="20" s="1"/>
  <c r="I64" i="7"/>
  <c r="F60" i="20" s="1"/>
  <c r="I65" i="7"/>
  <c r="F61" i="20" s="1"/>
  <c r="I66" i="7"/>
  <c r="F62" i="20" s="1"/>
  <c r="I67" i="7"/>
  <c r="F63" i="20" s="1"/>
  <c r="I68" i="7"/>
  <c r="F64" i="20" s="1"/>
  <c r="I69" i="7"/>
  <c r="F65" i="20" s="1"/>
  <c r="I70" i="7"/>
  <c r="F66" i="20" s="1"/>
  <c r="I71" i="7"/>
  <c r="F67" i="20" s="1"/>
  <c r="I72" i="7"/>
  <c r="F68" i="20" s="1"/>
  <c r="I73" i="7"/>
  <c r="F69" i="20" s="1"/>
  <c r="I74" i="7"/>
  <c r="F70" i="20" s="1"/>
  <c r="I75" i="7"/>
  <c r="F71" i="20" s="1"/>
  <c r="I76" i="7"/>
  <c r="F72" i="20" s="1"/>
  <c r="I77" i="7"/>
  <c r="F73" i="20" s="1"/>
  <c r="I78" i="7"/>
  <c r="F74" i="20" s="1"/>
  <c r="I79" i="7"/>
  <c r="F75" i="20" s="1"/>
  <c r="I80" i="7"/>
  <c r="F76" i="20" s="1"/>
  <c r="I81" i="7"/>
  <c r="F77" i="20" s="1"/>
  <c r="I82" i="7"/>
  <c r="F78" i="20" s="1"/>
  <c r="I83" i="7"/>
  <c r="F79" i="20" s="1"/>
  <c r="I84" i="7"/>
  <c r="F80" i="20" s="1"/>
  <c r="I85" i="7"/>
  <c r="F81" i="20" s="1"/>
  <c r="I86" i="7"/>
  <c r="F82" i="20" s="1"/>
  <c r="I87" i="7"/>
  <c r="F83" i="20" s="1"/>
  <c r="I88" i="7"/>
  <c r="F84" i="20" s="1"/>
  <c r="I89" i="7"/>
  <c r="F85" i="20" s="1"/>
  <c r="I90" i="7"/>
  <c r="F86" i="20" s="1"/>
  <c r="I91" i="7"/>
  <c r="F87" i="20" s="1"/>
  <c r="I92" i="7"/>
  <c r="F88" i="20" s="1"/>
  <c r="I93" i="7"/>
  <c r="F89" i="20" s="1"/>
  <c r="I94" i="7"/>
  <c r="F90" i="20" s="1"/>
  <c r="I95" i="7"/>
  <c r="F91" i="20" s="1"/>
  <c r="I96" i="7"/>
  <c r="F92" i="20" s="1"/>
  <c r="I97" i="7"/>
  <c r="F93" i="20" s="1"/>
  <c r="I98" i="7"/>
  <c r="F94" i="20" s="1"/>
  <c r="I99" i="7"/>
  <c r="F95" i="20" s="1"/>
  <c r="I100" i="7"/>
  <c r="F96" i="20" s="1"/>
  <c r="I101" i="7"/>
  <c r="F97" i="20" s="1"/>
  <c r="I102" i="7"/>
  <c r="F98" i="20" s="1"/>
  <c r="I103" i="7"/>
  <c r="F99" i="20" s="1"/>
  <c r="I104" i="7"/>
  <c r="F100" i="20" s="1"/>
  <c r="I105" i="7"/>
  <c r="F101" i="20" s="1"/>
  <c r="I106" i="7"/>
  <c r="F102" i="20" s="1"/>
  <c r="I107" i="7"/>
  <c r="F103" i="20" s="1"/>
  <c r="I108" i="7"/>
  <c r="F104" i="20" s="1"/>
  <c r="I109" i="7"/>
  <c r="F105" i="20" s="1"/>
  <c r="I110" i="7"/>
  <c r="F106" i="20" s="1"/>
  <c r="I111" i="7"/>
  <c r="F107" i="20" s="1"/>
  <c r="I112" i="7"/>
  <c r="F108" i="20" s="1"/>
  <c r="I113" i="7"/>
  <c r="F109" i="20" s="1"/>
  <c r="I114" i="7"/>
  <c r="F110" i="20" s="1"/>
  <c r="I115" i="7"/>
  <c r="F111" i="20" s="1"/>
  <c r="I116" i="7"/>
  <c r="F112" i="20" s="1"/>
  <c r="I117" i="7"/>
  <c r="F113" i="20" s="1"/>
  <c r="I118" i="7"/>
  <c r="F114" i="20" s="1"/>
  <c r="I119" i="7"/>
  <c r="F115" i="20" s="1"/>
  <c r="I120" i="7"/>
  <c r="F116" i="20" s="1"/>
  <c r="I121" i="7"/>
  <c r="F117" i="20" s="1"/>
  <c r="I122" i="7"/>
  <c r="F118" i="20" s="1"/>
  <c r="I123" i="7"/>
  <c r="F119" i="20" s="1"/>
  <c r="I124" i="7"/>
  <c r="F120" i="20" s="1"/>
  <c r="I125" i="7"/>
  <c r="F121" i="20" s="1"/>
  <c r="I126" i="7"/>
  <c r="F122" i="20" s="1"/>
  <c r="I127" i="7"/>
  <c r="F123" i="20" s="1"/>
  <c r="I128" i="7"/>
  <c r="F124" i="20" s="1"/>
  <c r="I129" i="7"/>
  <c r="F125" i="20" s="1"/>
  <c r="I130" i="7"/>
  <c r="F126" i="20" s="1"/>
  <c r="I131" i="7"/>
  <c r="F127" i="20" s="1"/>
  <c r="I132" i="7"/>
  <c r="F128" i="20" s="1"/>
  <c r="I133" i="7"/>
  <c r="F129" i="20" s="1"/>
  <c r="I134" i="7"/>
  <c r="F130" i="20" s="1"/>
  <c r="I135" i="7"/>
  <c r="F131" i="20" s="1"/>
  <c r="I136" i="7"/>
  <c r="F132" i="20" s="1"/>
  <c r="I137" i="7"/>
  <c r="F133" i="20" s="1"/>
  <c r="I138" i="7"/>
  <c r="F134" i="20" s="1"/>
  <c r="I139" i="7"/>
  <c r="F135" i="20" s="1"/>
  <c r="I140" i="7"/>
  <c r="F136" i="20" s="1"/>
  <c r="I141" i="7"/>
  <c r="F137" i="20" s="1"/>
  <c r="I142" i="7"/>
  <c r="F138" i="20" s="1"/>
  <c r="I143" i="7"/>
  <c r="F139" i="20" s="1"/>
  <c r="I144" i="7"/>
  <c r="F140" i="20" s="1"/>
  <c r="I145" i="7"/>
  <c r="F141" i="20" s="1"/>
  <c r="I146" i="7"/>
  <c r="F142" i="20" s="1"/>
  <c r="I147" i="7"/>
  <c r="F143" i="20" s="1"/>
  <c r="I148" i="7"/>
  <c r="F144" i="20" s="1"/>
  <c r="I149" i="7"/>
  <c r="F145" i="20" s="1"/>
  <c r="I150" i="7"/>
  <c r="F146" i="20" s="1"/>
  <c r="I151" i="7"/>
  <c r="F147" i="20" s="1"/>
  <c r="I152" i="7"/>
  <c r="F148" i="20" s="1"/>
  <c r="I153" i="7"/>
  <c r="F149" i="20" s="1"/>
  <c r="I154" i="7"/>
  <c r="F150" i="20" s="1"/>
  <c r="I155" i="7"/>
  <c r="F151" i="20" s="1"/>
  <c r="I156" i="7"/>
  <c r="F152" i="20" s="1"/>
  <c r="I157" i="7"/>
  <c r="F153" i="20" s="1"/>
  <c r="I158" i="7"/>
  <c r="F154" i="20" s="1"/>
  <c r="I159" i="7"/>
  <c r="F155" i="20" s="1"/>
  <c r="I160" i="7"/>
  <c r="F156" i="20" s="1"/>
  <c r="I161" i="7"/>
  <c r="F157" i="20" s="1"/>
  <c r="I162" i="7"/>
  <c r="F158" i="20" s="1"/>
  <c r="I163" i="7"/>
  <c r="F159" i="20" s="1"/>
  <c r="I164" i="7"/>
  <c r="F160" i="20" s="1"/>
  <c r="I165" i="7"/>
  <c r="F161" i="20" s="1"/>
  <c r="I166" i="7"/>
  <c r="F162" i="20" s="1"/>
  <c r="I167" i="7"/>
  <c r="F163" i="20" s="1"/>
  <c r="I168" i="7"/>
  <c r="F164" i="20" s="1"/>
  <c r="I169" i="7"/>
  <c r="F165" i="20" s="1"/>
  <c r="I170" i="7"/>
  <c r="F166" i="20" s="1"/>
  <c r="I171" i="7"/>
  <c r="F167" i="20" s="1"/>
  <c r="I172" i="7"/>
  <c r="F168" i="20" s="1"/>
  <c r="I173" i="7"/>
  <c r="F169" i="20" s="1"/>
  <c r="I174" i="7"/>
  <c r="F170" i="20" s="1"/>
  <c r="I175" i="7"/>
  <c r="F171" i="20" s="1"/>
  <c r="I176" i="7"/>
  <c r="F172" i="20" s="1"/>
  <c r="I177" i="7"/>
  <c r="F173" i="20" s="1"/>
  <c r="I178" i="7"/>
  <c r="F174" i="20" s="1"/>
  <c r="I179" i="7"/>
  <c r="F175" i="20" s="1"/>
  <c r="I180" i="7"/>
  <c r="F176" i="20" s="1"/>
  <c r="I181" i="7"/>
  <c r="F177" i="20" s="1"/>
  <c r="I182" i="7"/>
  <c r="F178" i="20" s="1"/>
  <c r="I183" i="7"/>
  <c r="F179" i="20" s="1"/>
  <c r="I184" i="7"/>
  <c r="F180" i="20" s="1"/>
  <c r="I185" i="7"/>
  <c r="F181" i="20" s="1"/>
  <c r="I186" i="7"/>
  <c r="D182" i="20" s="1"/>
  <c r="I187" i="7"/>
  <c r="F183" i="20" s="1"/>
  <c r="I188" i="7"/>
  <c r="D184" i="20" s="1"/>
  <c r="I189" i="7"/>
  <c r="F185" i="20" s="1"/>
  <c r="I190" i="7"/>
  <c r="D186" i="20" s="1"/>
  <c r="I191" i="7"/>
  <c r="F187" i="20" s="1"/>
  <c r="I192" i="7"/>
  <c r="F188" i="20" s="1"/>
  <c r="I193" i="7"/>
  <c r="F189" i="20" s="1"/>
  <c r="I194" i="7"/>
  <c r="F190" i="20" s="1"/>
  <c r="I195" i="7"/>
  <c r="F191" i="20" s="1"/>
  <c r="I196" i="7"/>
  <c r="D192" i="20" s="1"/>
  <c r="I197" i="7"/>
  <c r="F193" i="20" s="1"/>
  <c r="I198" i="7"/>
  <c r="F194" i="20" s="1"/>
  <c r="I199" i="7"/>
  <c r="F195" i="20" s="1"/>
  <c r="I200" i="7"/>
  <c r="F196" i="20" s="1"/>
  <c r="I201" i="7"/>
  <c r="F197" i="20" s="1"/>
  <c r="I202" i="7"/>
  <c r="F198" i="20" s="1"/>
  <c r="I203" i="7"/>
  <c r="F199" i="20" s="1"/>
  <c r="I204" i="7"/>
  <c r="D200" i="20" s="1"/>
  <c r="I205" i="7"/>
  <c r="F201" i="20" s="1"/>
  <c r="I206" i="7"/>
  <c r="F202" i="20" s="1"/>
  <c r="I207" i="7"/>
  <c r="F203" i="20" s="1"/>
  <c r="I208" i="7"/>
  <c r="F204" i="20" s="1"/>
  <c r="I209" i="7"/>
  <c r="F205" i="20" s="1"/>
  <c r="I210" i="7"/>
  <c r="F206" i="20" s="1"/>
  <c r="I211" i="7"/>
  <c r="F207" i="20" s="1"/>
  <c r="I212" i="7"/>
  <c r="D208" i="20" s="1"/>
  <c r="I213" i="7"/>
  <c r="F209" i="20" s="1"/>
  <c r="I214" i="7"/>
  <c r="D210" i="20" s="1"/>
  <c r="I215" i="7"/>
  <c r="F211" i="20" s="1"/>
  <c r="I216" i="7"/>
  <c r="F212" i="20" s="1"/>
  <c r="I217" i="7"/>
  <c r="F213" i="20" s="1"/>
  <c r="I218" i="7"/>
  <c r="D214" i="20" s="1"/>
  <c r="I219" i="7"/>
  <c r="F215" i="20" s="1"/>
  <c r="I220" i="7"/>
  <c r="D216" i="20" s="1"/>
  <c r="I221" i="7"/>
  <c r="F217" i="20" s="1"/>
  <c r="I222" i="7"/>
  <c r="F218" i="20" s="1"/>
  <c r="I223" i="7"/>
  <c r="F219" i="20" s="1"/>
  <c r="I224" i="7"/>
  <c r="F220" i="20" s="1"/>
  <c r="I225" i="7"/>
  <c r="F221" i="20" s="1"/>
  <c r="I226" i="7"/>
  <c r="F222" i="20" s="1"/>
  <c r="I227" i="7"/>
  <c r="F223" i="20" s="1"/>
  <c r="I228" i="7"/>
  <c r="D224" i="20" s="1"/>
  <c r="I229" i="7"/>
  <c r="F225" i="20" s="1"/>
  <c r="I230" i="7"/>
  <c r="F226" i="20" s="1"/>
  <c r="I231" i="7"/>
  <c r="F227" i="20" s="1"/>
  <c r="I232" i="7"/>
  <c r="F228" i="20" s="1"/>
  <c r="I233" i="7"/>
  <c r="F229" i="20" s="1"/>
  <c r="I234" i="7"/>
  <c r="F230" i="20" s="1"/>
  <c r="I235" i="7"/>
  <c r="F231" i="20" s="1"/>
  <c r="I236" i="7"/>
  <c r="D232" i="20" s="1"/>
  <c r="I237" i="7"/>
  <c r="F233" i="20" s="1"/>
  <c r="I238" i="7"/>
  <c r="F234" i="20" s="1"/>
  <c r="I239" i="7"/>
  <c r="F235" i="20" s="1"/>
  <c r="I240" i="7"/>
  <c r="F236" i="20" s="1"/>
  <c r="I241" i="7"/>
  <c r="F237" i="20" s="1"/>
  <c r="I242" i="7"/>
  <c r="F238" i="20" s="1"/>
  <c r="I243" i="7"/>
  <c r="F239" i="20" s="1"/>
  <c r="I244" i="7"/>
  <c r="D240" i="20" s="1"/>
  <c r="I245" i="7"/>
  <c r="F241" i="20" s="1"/>
  <c r="I246" i="7"/>
  <c r="F242" i="20" s="1"/>
  <c r="I247" i="7"/>
  <c r="F243" i="20" s="1"/>
  <c r="I248" i="7"/>
  <c r="F244" i="20" s="1"/>
  <c r="I249" i="7"/>
  <c r="F245" i="20" s="1"/>
  <c r="I250" i="7"/>
  <c r="F246" i="20" s="1"/>
  <c r="I251" i="7"/>
  <c r="F247" i="20" s="1"/>
  <c r="I252" i="7"/>
  <c r="D248" i="20" s="1"/>
  <c r="I253" i="7"/>
  <c r="F249" i="20" s="1"/>
  <c r="I254" i="7"/>
  <c r="D250" i="20" s="1"/>
  <c r="I255" i="7"/>
  <c r="F251" i="20" s="1"/>
  <c r="I256" i="7"/>
  <c r="F252" i="20" s="1"/>
  <c r="I257" i="7"/>
  <c r="F253" i="20" s="1"/>
  <c r="I258" i="7"/>
  <c r="F254" i="20" s="1"/>
  <c r="I259" i="7"/>
  <c r="F255" i="20" s="1"/>
  <c r="I260" i="7"/>
  <c r="D256" i="20" s="1"/>
  <c r="I12" i="7"/>
  <c r="G12" i="7" s="1"/>
  <c r="I13" i="7"/>
  <c r="D9" i="20" s="1"/>
  <c r="I14" i="7"/>
  <c r="F10" i="20" s="1"/>
  <c r="I15" i="7"/>
  <c r="D11" i="20" s="1"/>
  <c r="I16" i="7"/>
  <c r="F12" i="20" s="1"/>
  <c r="I17" i="7"/>
  <c r="F13" i="20" s="1"/>
  <c r="I18" i="7"/>
  <c r="G18" i="7" s="1"/>
  <c r="I19" i="7"/>
  <c r="G19" i="7" s="1"/>
  <c r="I20" i="7"/>
  <c r="G20" i="7" s="1"/>
  <c r="I21" i="7"/>
  <c r="F17" i="20" s="1"/>
  <c r="I22" i="7"/>
  <c r="F18" i="20" s="1"/>
  <c r="I23" i="7"/>
  <c r="G23" i="7" s="1"/>
  <c r="I24" i="7"/>
  <c r="D20" i="20" s="1"/>
  <c r="I25" i="7"/>
  <c r="F21" i="20" s="1"/>
  <c r="I26" i="7"/>
  <c r="G26" i="7" s="1"/>
  <c r="I27" i="7"/>
  <c r="G27" i="7" s="1"/>
  <c r="I28" i="7"/>
  <c r="G28" i="7" s="1"/>
  <c r="I29" i="7"/>
  <c r="F25" i="20" s="1"/>
  <c r="I30" i="7"/>
  <c r="F26" i="20" s="1"/>
  <c r="I31" i="7"/>
  <c r="D27" i="20" s="1"/>
  <c r="I32" i="7"/>
  <c r="F28" i="20" s="1"/>
  <c r="I33" i="7"/>
  <c r="F29" i="20" s="1"/>
  <c r="I34" i="7"/>
  <c r="D30" i="20" s="1"/>
  <c r="I35" i="7"/>
  <c r="D31" i="20" s="1"/>
  <c r="I36" i="7"/>
  <c r="F32" i="20" s="1"/>
  <c r="I37" i="7"/>
  <c r="F33" i="20" s="1"/>
  <c r="I38" i="7"/>
  <c r="F34" i="20" s="1"/>
  <c r="I39" i="7"/>
  <c r="F35" i="20" s="1"/>
  <c r="I40" i="7"/>
  <c r="F36" i="20" s="1"/>
  <c r="I41" i="7"/>
  <c r="F37" i="20" s="1"/>
  <c r="I42" i="7"/>
  <c r="F38" i="20" s="1"/>
  <c r="I43" i="7"/>
  <c r="F39" i="20" s="1"/>
  <c r="I44" i="7"/>
  <c r="F40" i="20" s="1"/>
  <c r="I11" i="7"/>
  <c r="F7" i="20" s="1"/>
  <c r="D268" i="20"/>
  <c r="F268" i="20"/>
  <c r="G268" i="20"/>
  <c r="H268" i="20"/>
  <c r="E5" i="7"/>
  <c r="E4" i="7"/>
  <c r="H2" i="7"/>
  <c r="J61" i="7"/>
  <c r="G57" i="20" s="1"/>
  <c r="K61" i="7"/>
  <c r="H57" i="20" s="1"/>
  <c r="J62" i="7"/>
  <c r="G58" i="20" s="1"/>
  <c r="K62" i="7"/>
  <c r="H58" i="20" s="1"/>
  <c r="J63" i="7"/>
  <c r="G59" i="20" s="1"/>
  <c r="K63" i="7"/>
  <c r="H59" i="20" s="1"/>
  <c r="J64" i="7"/>
  <c r="G60" i="20" s="1"/>
  <c r="K64" i="7"/>
  <c r="H60" i="20" s="1"/>
  <c r="J65" i="7"/>
  <c r="G61" i="20" s="1"/>
  <c r="K65" i="7"/>
  <c r="H61" i="20" s="1"/>
  <c r="J66" i="7"/>
  <c r="G62" i="20" s="1"/>
  <c r="K66" i="7"/>
  <c r="H62" i="20" s="1"/>
  <c r="J67" i="7"/>
  <c r="G63" i="20" s="1"/>
  <c r="K67" i="7"/>
  <c r="H63" i="20" s="1"/>
  <c r="J68" i="7"/>
  <c r="G64" i="20" s="1"/>
  <c r="K68" i="7"/>
  <c r="H64" i="20" s="1"/>
  <c r="J69" i="7"/>
  <c r="G65" i="20" s="1"/>
  <c r="K69" i="7"/>
  <c r="H65" i="20" s="1"/>
  <c r="J70" i="7"/>
  <c r="G66" i="20" s="1"/>
  <c r="K70" i="7"/>
  <c r="H66" i="20" s="1"/>
  <c r="J71" i="7"/>
  <c r="G67" i="20" s="1"/>
  <c r="K71" i="7"/>
  <c r="H67" i="20" s="1"/>
  <c r="J72" i="7"/>
  <c r="G68" i="20" s="1"/>
  <c r="K72" i="7"/>
  <c r="H68" i="20" s="1"/>
  <c r="J73" i="7"/>
  <c r="G69" i="20" s="1"/>
  <c r="K73" i="7"/>
  <c r="H69" i="20" s="1"/>
  <c r="J74" i="7"/>
  <c r="G70" i="20" s="1"/>
  <c r="K74" i="7"/>
  <c r="H70" i="20" s="1"/>
  <c r="J75" i="7"/>
  <c r="G71" i="20" s="1"/>
  <c r="K75" i="7"/>
  <c r="H71" i="20" s="1"/>
  <c r="J76" i="7"/>
  <c r="G72" i="20" s="1"/>
  <c r="K76" i="7"/>
  <c r="H72" i="20" s="1"/>
  <c r="J77" i="7"/>
  <c r="G73" i="20" s="1"/>
  <c r="K77" i="7"/>
  <c r="H73" i="20" s="1"/>
  <c r="J78" i="7"/>
  <c r="G74" i="20" s="1"/>
  <c r="K78" i="7"/>
  <c r="H74" i="20" s="1"/>
  <c r="J79" i="7"/>
  <c r="G75" i="20" s="1"/>
  <c r="K79" i="7"/>
  <c r="H75" i="20" s="1"/>
  <c r="J80" i="7"/>
  <c r="G76" i="20" s="1"/>
  <c r="K80" i="7"/>
  <c r="H76" i="20" s="1"/>
  <c r="J81" i="7"/>
  <c r="G77" i="20" s="1"/>
  <c r="K81" i="7"/>
  <c r="H77" i="20" s="1"/>
  <c r="J82" i="7"/>
  <c r="G78" i="20" s="1"/>
  <c r="K82" i="7"/>
  <c r="H78" i="20" s="1"/>
  <c r="J83" i="7"/>
  <c r="G79" i="20" s="1"/>
  <c r="K83" i="7"/>
  <c r="H79" i="20" s="1"/>
  <c r="J84" i="7"/>
  <c r="G80" i="20" s="1"/>
  <c r="K84" i="7"/>
  <c r="H80" i="20" s="1"/>
  <c r="J85" i="7"/>
  <c r="G81" i="20" s="1"/>
  <c r="K85" i="7"/>
  <c r="H81" i="20" s="1"/>
  <c r="J86" i="7"/>
  <c r="G82" i="20" s="1"/>
  <c r="K86" i="7"/>
  <c r="H82" i="20" s="1"/>
  <c r="J87" i="7"/>
  <c r="G83" i="20" s="1"/>
  <c r="K87" i="7"/>
  <c r="H83" i="20" s="1"/>
  <c r="J88" i="7"/>
  <c r="G84" i="20" s="1"/>
  <c r="K88" i="7"/>
  <c r="H84" i="20" s="1"/>
  <c r="J89" i="7"/>
  <c r="G85" i="20" s="1"/>
  <c r="K89" i="7"/>
  <c r="H85" i="20" s="1"/>
  <c r="J90" i="7"/>
  <c r="G86" i="20" s="1"/>
  <c r="K90" i="7"/>
  <c r="H86" i="20" s="1"/>
  <c r="J91" i="7"/>
  <c r="G87" i="20" s="1"/>
  <c r="K91" i="7"/>
  <c r="H87" i="20" s="1"/>
  <c r="J92" i="7"/>
  <c r="G88" i="20" s="1"/>
  <c r="K92" i="7"/>
  <c r="H88" i="20" s="1"/>
  <c r="J93" i="7"/>
  <c r="G89" i="20" s="1"/>
  <c r="K93" i="7"/>
  <c r="H89" i="20" s="1"/>
  <c r="J94" i="7"/>
  <c r="G90" i="20" s="1"/>
  <c r="K94" i="7"/>
  <c r="H90" i="20" s="1"/>
  <c r="J95" i="7"/>
  <c r="G91" i="20" s="1"/>
  <c r="K95" i="7"/>
  <c r="H91" i="20" s="1"/>
  <c r="J96" i="7"/>
  <c r="G92" i="20" s="1"/>
  <c r="K96" i="7"/>
  <c r="H92" i="20" s="1"/>
  <c r="J97" i="7"/>
  <c r="G93" i="20" s="1"/>
  <c r="K97" i="7"/>
  <c r="H93" i="20" s="1"/>
  <c r="J98" i="7"/>
  <c r="G94" i="20" s="1"/>
  <c r="K98" i="7"/>
  <c r="H94" i="20" s="1"/>
  <c r="J99" i="7"/>
  <c r="G95" i="20" s="1"/>
  <c r="K99" i="7"/>
  <c r="H95" i="20" s="1"/>
  <c r="J100" i="7"/>
  <c r="G96" i="20" s="1"/>
  <c r="K100" i="7"/>
  <c r="H96" i="20" s="1"/>
  <c r="J101" i="7"/>
  <c r="G97" i="20" s="1"/>
  <c r="K101" i="7"/>
  <c r="H97" i="20" s="1"/>
  <c r="J102" i="7"/>
  <c r="G98" i="20" s="1"/>
  <c r="K102" i="7"/>
  <c r="H98" i="20" s="1"/>
  <c r="J103" i="7"/>
  <c r="G99" i="20" s="1"/>
  <c r="K103" i="7"/>
  <c r="H99" i="20" s="1"/>
  <c r="J104" i="7"/>
  <c r="G100" i="20" s="1"/>
  <c r="K104" i="7"/>
  <c r="H100" i="20" s="1"/>
  <c r="J105" i="7"/>
  <c r="G101" i="20" s="1"/>
  <c r="K105" i="7"/>
  <c r="H101" i="20" s="1"/>
  <c r="J106" i="7"/>
  <c r="G102" i="20" s="1"/>
  <c r="K106" i="7"/>
  <c r="H102" i="20" s="1"/>
  <c r="J107" i="7"/>
  <c r="G103" i="20" s="1"/>
  <c r="K107" i="7"/>
  <c r="H103" i="20" s="1"/>
  <c r="J108" i="7"/>
  <c r="G104" i="20" s="1"/>
  <c r="K108" i="7"/>
  <c r="H104" i="20" s="1"/>
  <c r="J109" i="7"/>
  <c r="G105" i="20" s="1"/>
  <c r="K109" i="7"/>
  <c r="H105" i="20" s="1"/>
  <c r="J110" i="7"/>
  <c r="G106" i="20" s="1"/>
  <c r="K110" i="7"/>
  <c r="H106" i="20" s="1"/>
  <c r="J111" i="7"/>
  <c r="G107" i="20" s="1"/>
  <c r="K111" i="7"/>
  <c r="H107" i="20" s="1"/>
  <c r="J112" i="7"/>
  <c r="G108" i="20" s="1"/>
  <c r="K112" i="7"/>
  <c r="H108" i="20" s="1"/>
  <c r="J113" i="7"/>
  <c r="G109" i="20" s="1"/>
  <c r="K113" i="7"/>
  <c r="H109" i="20" s="1"/>
  <c r="J114" i="7"/>
  <c r="G110" i="20" s="1"/>
  <c r="K114" i="7"/>
  <c r="H110" i="20" s="1"/>
  <c r="J115" i="7"/>
  <c r="G111" i="20" s="1"/>
  <c r="K115" i="7"/>
  <c r="H111" i="20" s="1"/>
  <c r="J116" i="7"/>
  <c r="G112" i="20" s="1"/>
  <c r="K116" i="7"/>
  <c r="H112" i="20" s="1"/>
  <c r="J117" i="7"/>
  <c r="G113" i="20" s="1"/>
  <c r="K117" i="7"/>
  <c r="H113" i="20" s="1"/>
  <c r="J118" i="7"/>
  <c r="G114" i="20" s="1"/>
  <c r="K118" i="7"/>
  <c r="H114" i="20" s="1"/>
  <c r="J119" i="7"/>
  <c r="G115" i="20" s="1"/>
  <c r="K119" i="7"/>
  <c r="H115" i="20" s="1"/>
  <c r="J120" i="7"/>
  <c r="G116" i="20" s="1"/>
  <c r="K120" i="7"/>
  <c r="H116" i="20" s="1"/>
  <c r="J121" i="7"/>
  <c r="G117" i="20" s="1"/>
  <c r="K121" i="7"/>
  <c r="H117" i="20" s="1"/>
  <c r="J122" i="7"/>
  <c r="G118" i="20" s="1"/>
  <c r="K122" i="7"/>
  <c r="H118" i="20" s="1"/>
  <c r="J123" i="7"/>
  <c r="G119" i="20" s="1"/>
  <c r="K123" i="7"/>
  <c r="H119" i="20" s="1"/>
  <c r="J124" i="7"/>
  <c r="G120" i="20" s="1"/>
  <c r="K124" i="7"/>
  <c r="H120" i="20" s="1"/>
  <c r="J125" i="7"/>
  <c r="G121" i="20" s="1"/>
  <c r="K125" i="7"/>
  <c r="H121" i="20" s="1"/>
  <c r="J126" i="7"/>
  <c r="G122" i="20" s="1"/>
  <c r="K126" i="7"/>
  <c r="H122" i="20" s="1"/>
  <c r="J127" i="7"/>
  <c r="G123" i="20" s="1"/>
  <c r="K127" i="7"/>
  <c r="H123" i="20" s="1"/>
  <c r="J128" i="7"/>
  <c r="G124" i="20" s="1"/>
  <c r="K128" i="7"/>
  <c r="H124" i="20" s="1"/>
  <c r="J129" i="7"/>
  <c r="G125" i="20" s="1"/>
  <c r="K129" i="7"/>
  <c r="H125" i="20" s="1"/>
  <c r="J130" i="7"/>
  <c r="G126" i="20" s="1"/>
  <c r="K130" i="7"/>
  <c r="H126" i="20" s="1"/>
  <c r="J131" i="7"/>
  <c r="G127" i="20" s="1"/>
  <c r="K131" i="7"/>
  <c r="H127" i="20" s="1"/>
  <c r="J132" i="7"/>
  <c r="G128" i="20" s="1"/>
  <c r="K132" i="7"/>
  <c r="H128" i="20" s="1"/>
  <c r="J133" i="7"/>
  <c r="G129" i="20" s="1"/>
  <c r="K133" i="7"/>
  <c r="H129" i="20" s="1"/>
  <c r="J134" i="7"/>
  <c r="G130" i="20" s="1"/>
  <c r="K134" i="7"/>
  <c r="H130" i="20" s="1"/>
  <c r="J135" i="7"/>
  <c r="G131" i="20" s="1"/>
  <c r="K135" i="7"/>
  <c r="H131" i="20" s="1"/>
  <c r="J136" i="7"/>
  <c r="G132" i="20" s="1"/>
  <c r="K136" i="7"/>
  <c r="H132" i="20" s="1"/>
  <c r="J137" i="7"/>
  <c r="G133" i="20" s="1"/>
  <c r="K137" i="7"/>
  <c r="H133" i="20" s="1"/>
  <c r="J138" i="7"/>
  <c r="G134" i="20" s="1"/>
  <c r="K138" i="7"/>
  <c r="H134" i="20" s="1"/>
  <c r="J139" i="7"/>
  <c r="G135" i="20" s="1"/>
  <c r="K139" i="7"/>
  <c r="H135" i="20" s="1"/>
  <c r="J140" i="7"/>
  <c r="G136" i="20" s="1"/>
  <c r="K140" i="7"/>
  <c r="H136" i="20" s="1"/>
  <c r="J141" i="7"/>
  <c r="G137" i="20" s="1"/>
  <c r="K141" i="7"/>
  <c r="H137" i="20" s="1"/>
  <c r="J142" i="7"/>
  <c r="G138" i="20" s="1"/>
  <c r="K142" i="7"/>
  <c r="H138" i="20" s="1"/>
  <c r="J143" i="7"/>
  <c r="G139" i="20" s="1"/>
  <c r="K143" i="7"/>
  <c r="H139" i="20" s="1"/>
  <c r="J144" i="7"/>
  <c r="G140" i="20" s="1"/>
  <c r="K144" i="7"/>
  <c r="H140" i="20" s="1"/>
  <c r="J145" i="7"/>
  <c r="G141" i="20" s="1"/>
  <c r="K145" i="7"/>
  <c r="H141" i="20" s="1"/>
  <c r="J146" i="7"/>
  <c r="G142" i="20" s="1"/>
  <c r="K146" i="7"/>
  <c r="H142" i="20" s="1"/>
  <c r="J147" i="7"/>
  <c r="G143" i="20" s="1"/>
  <c r="K147" i="7"/>
  <c r="H143" i="20" s="1"/>
  <c r="J148" i="7"/>
  <c r="G144" i="20" s="1"/>
  <c r="K148" i="7"/>
  <c r="H144" i="20" s="1"/>
  <c r="J149" i="7"/>
  <c r="G145" i="20" s="1"/>
  <c r="K149" i="7"/>
  <c r="H145" i="20" s="1"/>
  <c r="J150" i="7"/>
  <c r="G146" i="20" s="1"/>
  <c r="K150" i="7"/>
  <c r="H146" i="20" s="1"/>
  <c r="J151" i="7"/>
  <c r="G147" i="20" s="1"/>
  <c r="K151" i="7"/>
  <c r="H147" i="20" s="1"/>
  <c r="J152" i="7"/>
  <c r="G148" i="20" s="1"/>
  <c r="K152" i="7"/>
  <c r="H148" i="20" s="1"/>
  <c r="J153" i="7"/>
  <c r="G149" i="20" s="1"/>
  <c r="K153" i="7"/>
  <c r="H149" i="20" s="1"/>
  <c r="J154" i="7"/>
  <c r="G150" i="20" s="1"/>
  <c r="K154" i="7"/>
  <c r="H150" i="20" s="1"/>
  <c r="J155" i="7"/>
  <c r="G151" i="20" s="1"/>
  <c r="K155" i="7"/>
  <c r="H151" i="20" s="1"/>
  <c r="J156" i="7"/>
  <c r="G152" i="20" s="1"/>
  <c r="K156" i="7"/>
  <c r="H152" i="20" s="1"/>
  <c r="J157" i="7"/>
  <c r="G153" i="20" s="1"/>
  <c r="K157" i="7"/>
  <c r="H153" i="20" s="1"/>
  <c r="J158" i="7"/>
  <c r="G154" i="20" s="1"/>
  <c r="K158" i="7"/>
  <c r="H154" i="20" s="1"/>
  <c r="J159" i="7"/>
  <c r="G155" i="20" s="1"/>
  <c r="K159" i="7"/>
  <c r="H155" i="20" s="1"/>
  <c r="J160" i="7"/>
  <c r="G156" i="20" s="1"/>
  <c r="K160" i="7"/>
  <c r="H156" i="20" s="1"/>
  <c r="J161" i="7"/>
  <c r="G157" i="20" s="1"/>
  <c r="K161" i="7"/>
  <c r="H157" i="20" s="1"/>
  <c r="J162" i="7"/>
  <c r="G158" i="20" s="1"/>
  <c r="K162" i="7"/>
  <c r="H158" i="20" s="1"/>
  <c r="J163" i="7"/>
  <c r="G159" i="20" s="1"/>
  <c r="K163" i="7"/>
  <c r="H159" i="20" s="1"/>
  <c r="J164" i="7"/>
  <c r="G160" i="20" s="1"/>
  <c r="K164" i="7"/>
  <c r="H160" i="20" s="1"/>
  <c r="J165" i="7"/>
  <c r="G161" i="20" s="1"/>
  <c r="K165" i="7"/>
  <c r="H161" i="20" s="1"/>
  <c r="J166" i="7"/>
  <c r="G162" i="20" s="1"/>
  <c r="K166" i="7"/>
  <c r="H162" i="20" s="1"/>
  <c r="J167" i="7"/>
  <c r="G163" i="20" s="1"/>
  <c r="K167" i="7"/>
  <c r="H163" i="20" s="1"/>
  <c r="J168" i="7"/>
  <c r="G164" i="20" s="1"/>
  <c r="K168" i="7"/>
  <c r="H164" i="20" s="1"/>
  <c r="J169" i="7"/>
  <c r="G165" i="20" s="1"/>
  <c r="K169" i="7"/>
  <c r="H165" i="20" s="1"/>
  <c r="J170" i="7"/>
  <c r="G166" i="20" s="1"/>
  <c r="K170" i="7"/>
  <c r="H166" i="20" s="1"/>
  <c r="J171" i="7"/>
  <c r="G167" i="20" s="1"/>
  <c r="K171" i="7"/>
  <c r="H167" i="20" s="1"/>
  <c r="J172" i="7"/>
  <c r="G168" i="20" s="1"/>
  <c r="K172" i="7"/>
  <c r="H168" i="20" s="1"/>
  <c r="J173" i="7"/>
  <c r="G169" i="20" s="1"/>
  <c r="K173" i="7"/>
  <c r="H169" i="20" s="1"/>
  <c r="J174" i="7"/>
  <c r="G170" i="20" s="1"/>
  <c r="K174" i="7"/>
  <c r="H170" i="20" s="1"/>
  <c r="J175" i="7"/>
  <c r="G171" i="20" s="1"/>
  <c r="K175" i="7"/>
  <c r="H171" i="20" s="1"/>
  <c r="J176" i="7"/>
  <c r="G172" i="20" s="1"/>
  <c r="K176" i="7"/>
  <c r="H172" i="20" s="1"/>
  <c r="J177" i="7"/>
  <c r="G173" i="20" s="1"/>
  <c r="K177" i="7"/>
  <c r="H173" i="20" s="1"/>
  <c r="J178" i="7"/>
  <c r="G174" i="20" s="1"/>
  <c r="K178" i="7"/>
  <c r="H174" i="20" s="1"/>
  <c r="J179" i="7"/>
  <c r="G175" i="20" s="1"/>
  <c r="K179" i="7"/>
  <c r="H175" i="20" s="1"/>
  <c r="J180" i="7"/>
  <c r="G176" i="20" s="1"/>
  <c r="K180" i="7"/>
  <c r="H176" i="20" s="1"/>
  <c r="J181" i="7"/>
  <c r="G177" i="20" s="1"/>
  <c r="K181" i="7"/>
  <c r="H177" i="20" s="1"/>
  <c r="J182" i="7"/>
  <c r="G178" i="20" s="1"/>
  <c r="K182" i="7"/>
  <c r="H178" i="20" s="1"/>
  <c r="J183" i="7"/>
  <c r="G179" i="20" s="1"/>
  <c r="K183" i="7"/>
  <c r="H179" i="20" s="1"/>
  <c r="J184" i="7"/>
  <c r="G180" i="20" s="1"/>
  <c r="K184" i="7"/>
  <c r="H180" i="20" s="1"/>
  <c r="J185" i="7"/>
  <c r="G181" i="20" s="1"/>
  <c r="K185" i="7"/>
  <c r="H181" i="20" s="1"/>
  <c r="J186" i="7"/>
  <c r="G182" i="20" s="1"/>
  <c r="K186" i="7"/>
  <c r="H182" i="20" s="1"/>
  <c r="J187" i="7"/>
  <c r="G183" i="20" s="1"/>
  <c r="K187" i="7"/>
  <c r="H183" i="20" s="1"/>
  <c r="J188" i="7"/>
  <c r="G184" i="20" s="1"/>
  <c r="K188" i="7"/>
  <c r="H184" i="20" s="1"/>
  <c r="J189" i="7"/>
  <c r="G185" i="20" s="1"/>
  <c r="K189" i="7"/>
  <c r="H185" i="20" s="1"/>
  <c r="J190" i="7"/>
  <c r="G186" i="20" s="1"/>
  <c r="K190" i="7"/>
  <c r="H186" i="20" s="1"/>
  <c r="J191" i="7"/>
  <c r="G187" i="20" s="1"/>
  <c r="K191" i="7"/>
  <c r="H187" i="20" s="1"/>
  <c r="J192" i="7"/>
  <c r="G188" i="20" s="1"/>
  <c r="K192" i="7"/>
  <c r="H188" i="20" s="1"/>
  <c r="J193" i="7"/>
  <c r="G189" i="20" s="1"/>
  <c r="K193" i="7"/>
  <c r="H189" i="20" s="1"/>
  <c r="J194" i="7"/>
  <c r="G190" i="20" s="1"/>
  <c r="K194" i="7"/>
  <c r="H190" i="20" s="1"/>
  <c r="J195" i="7"/>
  <c r="G191" i="20" s="1"/>
  <c r="K195" i="7"/>
  <c r="H191" i="20" s="1"/>
  <c r="J196" i="7"/>
  <c r="G192" i="20" s="1"/>
  <c r="K196" i="7"/>
  <c r="H192" i="20" s="1"/>
  <c r="J197" i="7"/>
  <c r="G193" i="20" s="1"/>
  <c r="K197" i="7"/>
  <c r="H193" i="20" s="1"/>
  <c r="J198" i="7"/>
  <c r="G194" i="20" s="1"/>
  <c r="K198" i="7"/>
  <c r="H194" i="20" s="1"/>
  <c r="J199" i="7"/>
  <c r="G195" i="20" s="1"/>
  <c r="K199" i="7"/>
  <c r="H195" i="20" s="1"/>
  <c r="J200" i="7"/>
  <c r="G196" i="20" s="1"/>
  <c r="K200" i="7"/>
  <c r="H196" i="20" s="1"/>
  <c r="J201" i="7"/>
  <c r="G197" i="20" s="1"/>
  <c r="K201" i="7"/>
  <c r="H197" i="20" s="1"/>
  <c r="J202" i="7"/>
  <c r="G198" i="20" s="1"/>
  <c r="K202" i="7"/>
  <c r="H198" i="20" s="1"/>
  <c r="J203" i="7"/>
  <c r="G199" i="20" s="1"/>
  <c r="K203" i="7"/>
  <c r="H199" i="20" s="1"/>
  <c r="J204" i="7"/>
  <c r="G200" i="20" s="1"/>
  <c r="K204" i="7"/>
  <c r="H200" i="20" s="1"/>
  <c r="J205" i="7"/>
  <c r="G201" i="20" s="1"/>
  <c r="K205" i="7"/>
  <c r="H201" i="20" s="1"/>
  <c r="J206" i="7"/>
  <c r="G202" i="20" s="1"/>
  <c r="K206" i="7"/>
  <c r="H202" i="20" s="1"/>
  <c r="J207" i="7"/>
  <c r="G203" i="20" s="1"/>
  <c r="K207" i="7"/>
  <c r="H203" i="20" s="1"/>
  <c r="J208" i="7"/>
  <c r="G204" i="20" s="1"/>
  <c r="K208" i="7"/>
  <c r="H204" i="20" s="1"/>
  <c r="J209" i="7"/>
  <c r="G205" i="20" s="1"/>
  <c r="K209" i="7"/>
  <c r="H205" i="20" s="1"/>
  <c r="J210" i="7"/>
  <c r="G206" i="20" s="1"/>
  <c r="K210" i="7"/>
  <c r="H206" i="20" s="1"/>
  <c r="J211" i="7"/>
  <c r="G207" i="20" s="1"/>
  <c r="K211" i="7"/>
  <c r="H207" i="20" s="1"/>
  <c r="J212" i="7"/>
  <c r="G208" i="20" s="1"/>
  <c r="K212" i="7"/>
  <c r="H208" i="20" s="1"/>
  <c r="J213" i="7"/>
  <c r="G209" i="20" s="1"/>
  <c r="K213" i="7"/>
  <c r="H209" i="20" s="1"/>
  <c r="J214" i="7"/>
  <c r="G210" i="20" s="1"/>
  <c r="K214" i="7"/>
  <c r="H210" i="20" s="1"/>
  <c r="J215" i="7"/>
  <c r="G211" i="20" s="1"/>
  <c r="K215" i="7"/>
  <c r="H211" i="20" s="1"/>
  <c r="J216" i="7"/>
  <c r="G212" i="20" s="1"/>
  <c r="K216" i="7"/>
  <c r="H212" i="20" s="1"/>
  <c r="J217" i="7"/>
  <c r="G213" i="20" s="1"/>
  <c r="K217" i="7"/>
  <c r="H213" i="20" s="1"/>
  <c r="J218" i="7"/>
  <c r="G214" i="20" s="1"/>
  <c r="K218" i="7"/>
  <c r="H214" i="20" s="1"/>
  <c r="J219" i="7"/>
  <c r="G215" i="20" s="1"/>
  <c r="K219" i="7"/>
  <c r="H215" i="20" s="1"/>
  <c r="J220" i="7"/>
  <c r="G216" i="20" s="1"/>
  <c r="K220" i="7"/>
  <c r="H216" i="20" s="1"/>
  <c r="J221" i="7"/>
  <c r="G217" i="20" s="1"/>
  <c r="K221" i="7"/>
  <c r="H217" i="20" s="1"/>
  <c r="J222" i="7"/>
  <c r="G218" i="20" s="1"/>
  <c r="K222" i="7"/>
  <c r="H218" i="20" s="1"/>
  <c r="J223" i="7"/>
  <c r="G219" i="20" s="1"/>
  <c r="K223" i="7"/>
  <c r="H219" i="20" s="1"/>
  <c r="J224" i="7"/>
  <c r="G220" i="20" s="1"/>
  <c r="K224" i="7"/>
  <c r="H220" i="20" s="1"/>
  <c r="J225" i="7"/>
  <c r="G221" i="20" s="1"/>
  <c r="K225" i="7"/>
  <c r="H221" i="20" s="1"/>
  <c r="J226" i="7"/>
  <c r="G222" i="20" s="1"/>
  <c r="K226" i="7"/>
  <c r="H222" i="20" s="1"/>
  <c r="J227" i="7"/>
  <c r="G223" i="20" s="1"/>
  <c r="K227" i="7"/>
  <c r="H223" i="20" s="1"/>
  <c r="J228" i="7"/>
  <c r="G224" i="20" s="1"/>
  <c r="K228" i="7"/>
  <c r="H224" i="20" s="1"/>
  <c r="J229" i="7"/>
  <c r="G225" i="20" s="1"/>
  <c r="K229" i="7"/>
  <c r="H225" i="20" s="1"/>
  <c r="J230" i="7"/>
  <c r="G226" i="20" s="1"/>
  <c r="K230" i="7"/>
  <c r="H226" i="20" s="1"/>
  <c r="J231" i="7"/>
  <c r="G227" i="20" s="1"/>
  <c r="K231" i="7"/>
  <c r="H227" i="20" s="1"/>
  <c r="J232" i="7"/>
  <c r="G228" i="20" s="1"/>
  <c r="K232" i="7"/>
  <c r="H228" i="20" s="1"/>
  <c r="J233" i="7"/>
  <c r="G229" i="20" s="1"/>
  <c r="K233" i="7"/>
  <c r="H229" i="20" s="1"/>
  <c r="J234" i="7"/>
  <c r="G230" i="20" s="1"/>
  <c r="K234" i="7"/>
  <c r="H230" i="20" s="1"/>
  <c r="J235" i="7"/>
  <c r="G231" i="20" s="1"/>
  <c r="K235" i="7"/>
  <c r="H231" i="20" s="1"/>
  <c r="J236" i="7"/>
  <c r="G232" i="20" s="1"/>
  <c r="K236" i="7"/>
  <c r="H232" i="20" s="1"/>
  <c r="J237" i="7"/>
  <c r="G233" i="20" s="1"/>
  <c r="K237" i="7"/>
  <c r="H233" i="20" s="1"/>
  <c r="J238" i="7"/>
  <c r="G234" i="20" s="1"/>
  <c r="K238" i="7"/>
  <c r="H234" i="20" s="1"/>
  <c r="J239" i="7"/>
  <c r="G235" i="20" s="1"/>
  <c r="K239" i="7"/>
  <c r="H235" i="20" s="1"/>
  <c r="J240" i="7"/>
  <c r="G236" i="20" s="1"/>
  <c r="K240" i="7"/>
  <c r="H236" i="20" s="1"/>
  <c r="J241" i="7"/>
  <c r="G237" i="20" s="1"/>
  <c r="K241" i="7"/>
  <c r="H237" i="20" s="1"/>
  <c r="J242" i="7"/>
  <c r="G238" i="20" s="1"/>
  <c r="K242" i="7"/>
  <c r="H238" i="20" s="1"/>
  <c r="J243" i="7"/>
  <c r="G239" i="20" s="1"/>
  <c r="K243" i="7"/>
  <c r="H239" i="20" s="1"/>
  <c r="J244" i="7"/>
  <c r="G240" i="20" s="1"/>
  <c r="K244" i="7"/>
  <c r="H240" i="20" s="1"/>
  <c r="J245" i="7"/>
  <c r="G241" i="20" s="1"/>
  <c r="K245" i="7"/>
  <c r="H241" i="20" s="1"/>
  <c r="J246" i="7"/>
  <c r="G242" i="20" s="1"/>
  <c r="K246" i="7"/>
  <c r="H242" i="20" s="1"/>
  <c r="J247" i="7"/>
  <c r="G243" i="20" s="1"/>
  <c r="K247" i="7"/>
  <c r="H243" i="20" s="1"/>
  <c r="J248" i="7"/>
  <c r="G244" i="20" s="1"/>
  <c r="K248" i="7"/>
  <c r="H244" i="20" s="1"/>
  <c r="J249" i="7"/>
  <c r="G245" i="20" s="1"/>
  <c r="K249" i="7"/>
  <c r="H245" i="20" s="1"/>
  <c r="J250" i="7"/>
  <c r="G246" i="20" s="1"/>
  <c r="K250" i="7"/>
  <c r="H246" i="20" s="1"/>
  <c r="J251" i="7"/>
  <c r="G247" i="20" s="1"/>
  <c r="K251" i="7"/>
  <c r="H247" i="20" s="1"/>
  <c r="J252" i="7"/>
  <c r="G248" i="20" s="1"/>
  <c r="K252" i="7"/>
  <c r="H248" i="20" s="1"/>
  <c r="J253" i="7"/>
  <c r="G249" i="20" s="1"/>
  <c r="K253" i="7"/>
  <c r="H249" i="20" s="1"/>
  <c r="J254" i="7"/>
  <c r="G250" i="20" s="1"/>
  <c r="K254" i="7"/>
  <c r="H250" i="20" s="1"/>
  <c r="J255" i="7"/>
  <c r="G251" i="20" s="1"/>
  <c r="K255" i="7"/>
  <c r="H251" i="20" s="1"/>
  <c r="J256" i="7"/>
  <c r="G252" i="20" s="1"/>
  <c r="K256" i="7"/>
  <c r="H252" i="20" s="1"/>
  <c r="J257" i="7"/>
  <c r="G253" i="20" s="1"/>
  <c r="K257" i="7"/>
  <c r="H253" i="20" s="1"/>
  <c r="J258" i="7"/>
  <c r="G254" i="20" s="1"/>
  <c r="K258" i="7"/>
  <c r="H254" i="20" s="1"/>
  <c r="J259" i="7"/>
  <c r="G255" i="20" s="1"/>
  <c r="K259" i="7"/>
  <c r="H255" i="20" s="1"/>
  <c r="J260" i="7"/>
  <c r="G256" i="20" s="1"/>
  <c r="K260" i="7"/>
  <c r="H256" i="20" s="1"/>
  <c r="B331" i="13"/>
  <c r="B332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5" i="13"/>
  <c r="D6" i="13"/>
  <c r="E6" i="13"/>
  <c r="F6" i="13"/>
  <c r="D7" i="13"/>
  <c r="E7" i="13"/>
  <c r="F7" i="13"/>
  <c r="D8" i="13"/>
  <c r="E8" i="13"/>
  <c r="F8" i="13"/>
  <c r="D9" i="13"/>
  <c r="E9" i="13"/>
  <c r="F9" i="13"/>
  <c r="D10" i="13"/>
  <c r="E10" i="13"/>
  <c r="F10" i="13"/>
  <c r="D11" i="13"/>
  <c r="E11" i="13"/>
  <c r="F11" i="13"/>
  <c r="D12" i="13"/>
  <c r="E12" i="13"/>
  <c r="F12" i="13"/>
  <c r="D13" i="13"/>
  <c r="E13" i="13"/>
  <c r="F13" i="13"/>
  <c r="D14" i="13"/>
  <c r="E14" i="13"/>
  <c r="F14" i="13"/>
  <c r="D15" i="13"/>
  <c r="E15" i="13"/>
  <c r="F15" i="13"/>
  <c r="D16" i="13"/>
  <c r="E16" i="13"/>
  <c r="F16" i="13"/>
  <c r="D17" i="13"/>
  <c r="E17" i="13"/>
  <c r="F17" i="13"/>
  <c r="D18" i="13"/>
  <c r="E18" i="13"/>
  <c r="F18" i="13"/>
  <c r="D19" i="13"/>
  <c r="E19" i="13"/>
  <c r="F19" i="13"/>
  <c r="D20" i="13"/>
  <c r="E20" i="13"/>
  <c r="F20" i="13"/>
  <c r="D21" i="13"/>
  <c r="E21" i="13"/>
  <c r="F21" i="13"/>
  <c r="D22" i="13"/>
  <c r="E22" i="13"/>
  <c r="F22" i="13"/>
  <c r="D23" i="13"/>
  <c r="E23" i="13"/>
  <c r="F23" i="13"/>
  <c r="D24" i="13"/>
  <c r="E24" i="13"/>
  <c r="F24" i="13"/>
  <c r="D25" i="13"/>
  <c r="E25" i="13"/>
  <c r="F25" i="13"/>
  <c r="D26" i="13"/>
  <c r="E26" i="13"/>
  <c r="F26" i="13"/>
  <c r="D27" i="13"/>
  <c r="E27" i="13"/>
  <c r="F27" i="13"/>
  <c r="D28" i="13"/>
  <c r="E28" i="13"/>
  <c r="F28" i="13"/>
  <c r="D29" i="13"/>
  <c r="E29" i="13"/>
  <c r="F29" i="13"/>
  <c r="D30" i="13"/>
  <c r="E30" i="13"/>
  <c r="F30" i="13"/>
  <c r="D31" i="13"/>
  <c r="E31" i="13"/>
  <c r="F31" i="13"/>
  <c r="D32" i="13"/>
  <c r="E32" i="13"/>
  <c r="F32" i="13"/>
  <c r="D33" i="13"/>
  <c r="E33" i="13"/>
  <c r="F33" i="13"/>
  <c r="D34" i="13"/>
  <c r="E34" i="13"/>
  <c r="F34" i="13"/>
  <c r="D35" i="13"/>
  <c r="E35" i="13"/>
  <c r="F35" i="13"/>
  <c r="D36" i="13"/>
  <c r="E36" i="13"/>
  <c r="F36" i="13"/>
  <c r="D37" i="13"/>
  <c r="E37" i="13"/>
  <c r="F37" i="13"/>
  <c r="D38" i="13"/>
  <c r="E38" i="13"/>
  <c r="F38" i="13"/>
  <c r="D39" i="13"/>
  <c r="E39" i="13"/>
  <c r="F39" i="13"/>
  <c r="D40" i="13"/>
  <c r="E40" i="13"/>
  <c r="F40" i="13"/>
  <c r="D41" i="13"/>
  <c r="E41" i="13"/>
  <c r="F41" i="13"/>
  <c r="D42" i="13"/>
  <c r="E42" i="13"/>
  <c r="F42" i="13"/>
  <c r="D43" i="13"/>
  <c r="E43" i="13"/>
  <c r="F43" i="13"/>
  <c r="D44" i="13"/>
  <c r="E44" i="13"/>
  <c r="F44" i="13"/>
  <c r="D45" i="13"/>
  <c r="E45" i="13"/>
  <c r="F45" i="13"/>
  <c r="D46" i="13"/>
  <c r="E46" i="13"/>
  <c r="F46" i="13"/>
  <c r="D47" i="13"/>
  <c r="E47" i="13"/>
  <c r="F47" i="13"/>
  <c r="D48" i="13"/>
  <c r="E48" i="13"/>
  <c r="F48" i="13"/>
  <c r="D49" i="13"/>
  <c r="E49" i="13"/>
  <c r="F49" i="13"/>
  <c r="D50" i="13"/>
  <c r="E50" i="13"/>
  <c r="F50" i="13"/>
  <c r="D51" i="13"/>
  <c r="E51" i="13"/>
  <c r="F51" i="13"/>
  <c r="D52" i="13"/>
  <c r="E52" i="13"/>
  <c r="F52" i="13"/>
  <c r="D53" i="13"/>
  <c r="E53" i="13"/>
  <c r="F53" i="13"/>
  <c r="D54" i="13"/>
  <c r="E54" i="13"/>
  <c r="F54" i="13"/>
  <c r="D55" i="13"/>
  <c r="E55" i="13"/>
  <c r="F55" i="13"/>
  <c r="D56" i="13"/>
  <c r="E56" i="13"/>
  <c r="F56" i="13"/>
  <c r="D57" i="13"/>
  <c r="E57" i="13"/>
  <c r="F57" i="13"/>
  <c r="D58" i="13"/>
  <c r="E58" i="13"/>
  <c r="F58" i="13"/>
  <c r="D59" i="13"/>
  <c r="E59" i="13"/>
  <c r="F59" i="13"/>
  <c r="D60" i="13"/>
  <c r="E60" i="13"/>
  <c r="F60" i="13"/>
  <c r="D61" i="13"/>
  <c r="E61" i="13"/>
  <c r="F61" i="13"/>
  <c r="D62" i="13"/>
  <c r="E62" i="13"/>
  <c r="F62" i="13"/>
  <c r="D63" i="13"/>
  <c r="E63" i="13"/>
  <c r="F63" i="13"/>
  <c r="D64" i="13"/>
  <c r="E64" i="13"/>
  <c r="F64" i="13"/>
  <c r="D65" i="13"/>
  <c r="E65" i="13"/>
  <c r="F65" i="13"/>
  <c r="D66" i="13"/>
  <c r="E66" i="13"/>
  <c r="F66" i="13"/>
  <c r="D67" i="13"/>
  <c r="E67" i="13"/>
  <c r="F67" i="13"/>
  <c r="D68" i="13"/>
  <c r="E68" i="13"/>
  <c r="F68" i="13"/>
  <c r="D69" i="13"/>
  <c r="E69" i="13"/>
  <c r="F69" i="13"/>
  <c r="D70" i="13"/>
  <c r="E70" i="13"/>
  <c r="F70" i="13"/>
  <c r="D71" i="13"/>
  <c r="E71" i="13"/>
  <c r="F71" i="13"/>
  <c r="D72" i="13"/>
  <c r="E72" i="13"/>
  <c r="F72" i="13"/>
  <c r="D73" i="13"/>
  <c r="E73" i="13"/>
  <c r="F73" i="13"/>
  <c r="D74" i="13"/>
  <c r="E74" i="13"/>
  <c r="F74" i="13"/>
  <c r="D75" i="13"/>
  <c r="E75" i="13"/>
  <c r="F75" i="13"/>
  <c r="D76" i="13"/>
  <c r="E76" i="13"/>
  <c r="F76" i="13"/>
  <c r="D77" i="13"/>
  <c r="E77" i="13"/>
  <c r="F77" i="13"/>
  <c r="D78" i="13"/>
  <c r="E78" i="13"/>
  <c r="F78" i="13"/>
  <c r="D79" i="13"/>
  <c r="E79" i="13"/>
  <c r="F79" i="13"/>
  <c r="D80" i="13"/>
  <c r="E80" i="13"/>
  <c r="F80" i="13"/>
  <c r="D81" i="13"/>
  <c r="E81" i="13"/>
  <c r="F81" i="13"/>
  <c r="D82" i="13"/>
  <c r="E82" i="13"/>
  <c r="F82" i="13"/>
  <c r="D83" i="13"/>
  <c r="E83" i="13"/>
  <c r="F83" i="13"/>
  <c r="D84" i="13"/>
  <c r="E84" i="13"/>
  <c r="F84" i="13"/>
  <c r="D85" i="13"/>
  <c r="E85" i="13"/>
  <c r="F85" i="13"/>
  <c r="D86" i="13"/>
  <c r="E86" i="13"/>
  <c r="F86" i="13"/>
  <c r="D87" i="13"/>
  <c r="E87" i="13"/>
  <c r="F87" i="13"/>
  <c r="D88" i="13"/>
  <c r="E88" i="13"/>
  <c r="F88" i="13"/>
  <c r="D89" i="13"/>
  <c r="E89" i="13"/>
  <c r="F89" i="13"/>
  <c r="D90" i="13"/>
  <c r="E90" i="13"/>
  <c r="F90" i="13"/>
  <c r="D91" i="13"/>
  <c r="E91" i="13"/>
  <c r="F91" i="13"/>
  <c r="D92" i="13"/>
  <c r="E92" i="13"/>
  <c r="F92" i="13"/>
  <c r="D93" i="13"/>
  <c r="E93" i="13"/>
  <c r="F93" i="13"/>
  <c r="D94" i="13"/>
  <c r="E94" i="13"/>
  <c r="F94" i="13"/>
  <c r="D95" i="13"/>
  <c r="E95" i="13"/>
  <c r="F95" i="13"/>
  <c r="D96" i="13"/>
  <c r="E96" i="13"/>
  <c r="F96" i="13"/>
  <c r="D97" i="13"/>
  <c r="E97" i="13"/>
  <c r="F97" i="13"/>
  <c r="D98" i="13"/>
  <c r="E98" i="13"/>
  <c r="F98" i="13"/>
  <c r="D99" i="13"/>
  <c r="E99" i="13"/>
  <c r="F99" i="13"/>
  <c r="D100" i="13"/>
  <c r="E100" i="13"/>
  <c r="F100" i="13"/>
  <c r="D101" i="13"/>
  <c r="E101" i="13"/>
  <c r="F101" i="13"/>
  <c r="D102" i="13"/>
  <c r="E102" i="13"/>
  <c r="F102" i="13"/>
  <c r="D103" i="13"/>
  <c r="E103" i="13"/>
  <c r="F103" i="13"/>
  <c r="D104" i="13"/>
  <c r="E104" i="13"/>
  <c r="F104" i="13"/>
  <c r="D105" i="13"/>
  <c r="E105" i="13"/>
  <c r="F105" i="13"/>
  <c r="D106" i="13"/>
  <c r="E106" i="13"/>
  <c r="F106" i="13"/>
  <c r="D107" i="13"/>
  <c r="E107" i="13"/>
  <c r="F107" i="13"/>
  <c r="D108" i="13"/>
  <c r="E108" i="13"/>
  <c r="F108" i="13"/>
  <c r="D109" i="13"/>
  <c r="E109" i="13"/>
  <c r="F109" i="13"/>
  <c r="D110" i="13"/>
  <c r="E110" i="13"/>
  <c r="F110" i="13"/>
  <c r="D111" i="13"/>
  <c r="E111" i="13"/>
  <c r="F111" i="13"/>
  <c r="D112" i="13"/>
  <c r="E112" i="13"/>
  <c r="F112" i="13"/>
  <c r="D113" i="13"/>
  <c r="E113" i="13"/>
  <c r="F113" i="13"/>
  <c r="D114" i="13"/>
  <c r="E114" i="13"/>
  <c r="F114" i="13"/>
  <c r="D115" i="13"/>
  <c r="E115" i="13"/>
  <c r="F115" i="13"/>
  <c r="D116" i="13"/>
  <c r="E116" i="13"/>
  <c r="F116" i="13"/>
  <c r="D117" i="13"/>
  <c r="E117" i="13"/>
  <c r="F117" i="13"/>
  <c r="D118" i="13"/>
  <c r="E118" i="13"/>
  <c r="F118" i="13"/>
  <c r="D119" i="13"/>
  <c r="E119" i="13"/>
  <c r="F119" i="13"/>
  <c r="D120" i="13"/>
  <c r="E120" i="13"/>
  <c r="F120" i="13"/>
  <c r="D121" i="13"/>
  <c r="E121" i="13"/>
  <c r="F121" i="13"/>
  <c r="D122" i="13"/>
  <c r="E122" i="13"/>
  <c r="F122" i="13"/>
  <c r="D123" i="13"/>
  <c r="E123" i="13"/>
  <c r="F123" i="13"/>
  <c r="D124" i="13"/>
  <c r="E124" i="13"/>
  <c r="F124" i="13"/>
  <c r="D125" i="13"/>
  <c r="E125" i="13"/>
  <c r="F125" i="13"/>
  <c r="D126" i="13"/>
  <c r="E126" i="13"/>
  <c r="F126" i="13"/>
  <c r="D127" i="13"/>
  <c r="E127" i="13"/>
  <c r="F127" i="13"/>
  <c r="D128" i="13"/>
  <c r="E128" i="13"/>
  <c r="F128" i="13"/>
  <c r="D129" i="13"/>
  <c r="E129" i="13"/>
  <c r="F129" i="13"/>
  <c r="D130" i="13"/>
  <c r="E130" i="13"/>
  <c r="F130" i="13"/>
  <c r="D131" i="13"/>
  <c r="E131" i="13"/>
  <c r="F131" i="13"/>
  <c r="D132" i="13"/>
  <c r="E132" i="13"/>
  <c r="F132" i="13"/>
  <c r="D133" i="13"/>
  <c r="E133" i="13"/>
  <c r="F133" i="13"/>
  <c r="D134" i="13"/>
  <c r="E134" i="13"/>
  <c r="F134" i="13"/>
  <c r="D135" i="13"/>
  <c r="E135" i="13"/>
  <c r="F135" i="13"/>
  <c r="D136" i="13"/>
  <c r="E136" i="13"/>
  <c r="F136" i="13"/>
  <c r="D137" i="13"/>
  <c r="E137" i="13"/>
  <c r="F137" i="13"/>
  <c r="D138" i="13"/>
  <c r="E138" i="13"/>
  <c r="F138" i="13"/>
  <c r="D139" i="13"/>
  <c r="E139" i="13"/>
  <c r="F139" i="13"/>
  <c r="D140" i="13"/>
  <c r="E140" i="13"/>
  <c r="F140" i="13"/>
  <c r="D141" i="13"/>
  <c r="E141" i="13"/>
  <c r="F141" i="13"/>
  <c r="D142" i="13"/>
  <c r="E142" i="13"/>
  <c r="F142" i="13"/>
  <c r="D143" i="13"/>
  <c r="E143" i="13"/>
  <c r="F143" i="13"/>
  <c r="D144" i="13"/>
  <c r="E144" i="13"/>
  <c r="F144" i="13"/>
  <c r="D145" i="13"/>
  <c r="E145" i="13"/>
  <c r="F145" i="13"/>
  <c r="D146" i="13"/>
  <c r="E146" i="13"/>
  <c r="F146" i="13"/>
  <c r="D147" i="13"/>
  <c r="E147" i="13"/>
  <c r="F147" i="13"/>
  <c r="D148" i="13"/>
  <c r="E148" i="13"/>
  <c r="F148" i="13"/>
  <c r="D149" i="13"/>
  <c r="E149" i="13"/>
  <c r="F149" i="13"/>
  <c r="D150" i="13"/>
  <c r="E150" i="13"/>
  <c r="F150" i="13"/>
  <c r="D151" i="13"/>
  <c r="E151" i="13"/>
  <c r="F151" i="13"/>
  <c r="D152" i="13"/>
  <c r="E152" i="13"/>
  <c r="F152" i="13"/>
  <c r="D153" i="13"/>
  <c r="E153" i="13"/>
  <c r="F153" i="13"/>
  <c r="D154" i="13"/>
  <c r="E154" i="13"/>
  <c r="F154" i="13"/>
  <c r="D155" i="13"/>
  <c r="E155" i="13"/>
  <c r="F155" i="13"/>
  <c r="D156" i="13"/>
  <c r="E156" i="13"/>
  <c r="F156" i="13"/>
  <c r="D157" i="13"/>
  <c r="E157" i="13"/>
  <c r="F157" i="13"/>
  <c r="D158" i="13"/>
  <c r="E158" i="13"/>
  <c r="F158" i="13"/>
  <c r="D159" i="13"/>
  <c r="E159" i="13"/>
  <c r="F159" i="13"/>
  <c r="D160" i="13"/>
  <c r="E160" i="13"/>
  <c r="F160" i="13"/>
  <c r="D161" i="13"/>
  <c r="E161" i="13"/>
  <c r="F161" i="13"/>
  <c r="D162" i="13"/>
  <c r="E162" i="13"/>
  <c r="F162" i="13"/>
  <c r="D163" i="13"/>
  <c r="E163" i="13"/>
  <c r="F163" i="13"/>
  <c r="D164" i="13"/>
  <c r="E164" i="13"/>
  <c r="F164" i="13"/>
  <c r="D165" i="13"/>
  <c r="E165" i="13"/>
  <c r="F165" i="13"/>
  <c r="D166" i="13"/>
  <c r="E166" i="13"/>
  <c r="F166" i="13"/>
  <c r="D167" i="13"/>
  <c r="E167" i="13"/>
  <c r="F167" i="13"/>
  <c r="D168" i="13"/>
  <c r="E168" i="13"/>
  <c r="F168" i="13"/>
  <c r="D169" i="13"/>
  <c r="E169" i="13"/>
  <c r="F169" i="13"/>
  <c r="D170" i="13"/>
  <c r="E170" i="13"/>
  <c r="F170" i="13"/>
  <c r="D171" i="13"/>
  <c r="E171" i="13"/>
  <c r="F171" i="13"/>
  <c r="D172" i="13"/>
  <c r="E172" i="13"/>
  <c r="F172" i="13"/>
  <c r="D173" i="13"/>
  <c r="E173" i="13"/>
  <c r="F173" i="13"/>
  <c r="D174" i="13"/>
  <c r="E174" i="13"/>
  <c r="F174" i="13"/>
  <c r="D175" i="13"/>
  <c r="E175" i="13"/>
  <c r="F175" i="13"/>
  <c r="D176" i="13"/>
  <c r="E176" i="13"/>
  <c r="F176" i="13"/>
  <c r="D177" i="13"/>
  <c r="E177" i="13"/>
  <c r="F177" i="13"/>
  <c r="D178" i="13"/>
  <c r="E178" i="13"/>
  <c r="F178" i="13"/>
  <c r="D179" i="13"/>
  <c r="E179" i="13"/>
  <c r="F179" i="13"/>
  <c r="D180" i="13"/>
  <c r="E180" i="13"/>
  <c r="F180" i="13"/>
  <c r="D181" i="13"/>
  <c r="E181" i="13"/>
  <c r="F181" i="13"/>
  <c r="D182" i="13"/>
  <c r="E182" i="13"/>
  <c r="F182" i="13"/>
  <c r="D183" i="13"/>
  <c r="E183" i="13"/>
  <c r="F183" i="13"/>
  <c r="D184" i="13"/>
  <c r="E184" i="13"/>
  <c r="F184" i="13"/>
  <c r="D185" i="13"/>
  <c r="E185" i="13"/>
  <c r="F185" i="13"/>
  <c r="D186" i="13"/>
  <c r="E186" i="13"/>
  <c r="F186" i="13"/>
  <c r="D187" i="13"/>
  <c r="E187" i="13"/>
  <c r="F187" i="13"/>
  <c r="D188" i="13"/>
  <c r="E188" i="13"/>
  <c r="F188" i="13"/>
  <c r="D189" i="13"/>
  <c r="E189" i="13"/>
  <c r="F189" i="13"/>
  <c r="D190" i="13"/>
  <c r="E190" i="13"/>
  <c r="F190" i="13"/>
  <c r="D191" i="13"/>
  <c r="E191" i="13"/>
  <c r="F191" i="13"/>
  <c r="D192" i="13"/>
  <c r="E192" i="13"/>
  <c r="F192" i="13"/>
  <c r="D193" i="13"/>
  <c r="E193" i="13"/>
  <c r="F193" i="13"/>
  <c r="D194" i="13"/>
  <c r="E194" i="13"/>
  <c r="F194" i="13"/>
  <c r="D195" i="13"/>
  <c r="E195" i="13"/>
  <c r="F195" i="13"/>
  <c r="D196" i="13"/>
  <c r="E196" i="13"/>
  <c r="F196" i="13"/>
  <c r="D197" i="13"/>
  <c r="E197" i="13"/>
  <c r="F197" i="13"/>
  <c r="D198" i="13"/>
  <c r="E198" i="13"/>
  <c r="F198" i="13"/>
  <c r="D199" i="13"/>
  <c r="E199" i="13"/>
  <c r="F199" i="13"/>
  <c r="D200" i="13"/>
  <c r="E200" i="13"/>
  <c r="F200" i="13"/>
  <c r="D201" i="13"/>
  <c r="E201" i="13"/>
  <c r="F201" i="13"/>
  <c r="D202" i="13"/>
  <c r="E202" i="13"/>
  <c r="F202" i="13"/>
  <c r="D203" i="13"/>
  <c r="E203" i="13"/>
  <c r="F203" i="13"/>
  <c r="D204" i="13"/>
  <c r="E204" i="13"/>
  <c r="F204" i="13"/>
  <c r="D205" i="13"/>
  <c r="E205" i="13"/>
  <c r="F205" i="13"/>
  <c r="D206" i="13"/>
  <c r="E206" i="13"/>
  <c r="F206" i="13"/>
  <c r="D207" i="13"/>
  <c r="E207" i="13"/>
  <c r="F207" i="13"/>
  <c r="D208" i="13"/>
  <c r="E208" i="13"/>
  <c r="F208" i="13"/>
  <c r="D209" i="13"/>
  <c r="E209" i="13"/>
  <c r="F209" i="13"/>
  <c r="D210" i="13"/>
  <c r="E210" i="13"/>
  <c r="F210" i="13"/>
  <c r="D211" i="13"/>
  <c r="E211" i="13"/>
  <c r="F211" i="13"/>
  <c r="D212" i="13"/>
  <c r="E212" i="13"/>
  <c r="F212" i="13"/>
  <c r="D213" i="13"/>
  <c r="E213" i="13"/>
  <c r="F213" i="13"/>
  <c r="D214" i="13"/>
  <c r="E214" i="13"/>
  <c r="F214" i="13"/>
  <c r="D215" i="13"/>
  <c r="E215" i="13"/>
  <c r="F215" i="13"/>
  <c r="D216" i="13"/>
  <c r="E216" i="13"/>
  <c r="F216" i="13"/>
  <c r="D217" i="13"/>
  <c r="E217" i="13"/>
  <c r="F217" i="13"/>
  <c r="D218" i="13"/>
  <c r="E218" i="13"/>
  <c r="F218" i="13"/>
  <c r="D219" i="13"/>
  <c r="E219" i="13"/>
  <c r="F219" i="13"/>
  <c r="D220" i="13"/>
  <c r="E220" i="13"/>
  <c r="F220" i="13"/>
  <c r="D221" i="13"/>
  <c r="E221" i="13"/>
  <c r="F221" i="13"/>
  <c r="D222" i="13"/>
  <c r="E222" i="13"/>
  <c r="F222" i="13"/>
  <c r="D223" i="13"/>
  <c r="E223" i="13"/>
  <c r="F223" i="13"/>
  <c r="D224" i="13"/>
  <c r="E224" i="13"/>
  <c r="F224" i="13"/>
  <c r="D225" i="13"/>
  <c r="E225" i="13"/>
  <c r="F225" i="13"/>
  <c r="D226" i="13"/>
  <c r="E226" i="13"/>
  <c r="F226" i="13"/>
  <c r="D227" i="13"/>
  <c r="E227" i="13"/>
  <c r="F227" i="13"/>
  <c r="D228" i="13"/>
  <c r="E228" i="13"/>
  <c r="F228" i="13"/>
  <c r="D229" i="13"/>
  <c r="E229" i="13"/>
  <c r="F229" i="13"/>
  <c r="D230" i="13"/>
  <c r="E230" i="13"/>
  <c r="F230" i="13"/>
  <c r="D231" i="13"/>
  <c r="E231" i="13"/>
  <c r="F231" i="13"/>
  <c r="D232" i="13"/>
  <c r="E232" i="13"/>
  <c r="F232" i="13"/>
  <c r="D233" i="13"/>
  <c r="E233" i="13"/>
  <c r="F233" i="13"/>
  <c r="D234" i="13"/>
  <c r="E234" i="13"/>
  <c r="F234" i="13"/>
  <c r="D235" i="13"/>
  <c r="E235" i="13"/>
  <c r="F235" i="13"/>
  <c r="D236" i="13"/>
  <c r="E236" i="13"/>
  <c r="F236" i="13"/>
  <c r="D237" i="13"/>
  <c r="E237" i="13"/>
  <c r="F237" i="13"/>
  <c r="D238" i="13"/>
  <c r="E238" i="13"/>
  <c r="F238" i="13"/>
  <c r="D239" i="13"/>
  <c r="E239" i="13"/>
  <c r="F239" i="13"/>
  <c r="D240" i="13"/>
  <c r="E240" i="13"/>
  <c r="F240" i="13"/>
  <c r="D241" i="13"/>
  <c r="E241" i="13"/>
  <c r="F241" i="13"/>
  <c r="D242" i="13"/>
  <c r="E242" i="13"/>
  <c r="F242" i="13"/>
  <c r="D243" i="13"/>
  <c r="E243" i="13"/>
  <c r="F243" i="13"/>
  <c r="D244" i="13"/>
  <c r="E244" i="13"/>
  <c r="F244" i="13"/>
  <c r="D245" i="13"/>
  <c r="E245" i="13"/>
  <c r="F245" i="13"/>
  <c r="D246" i="13"/>
  <c r="E246" i="13"/>
  <c r="F246" i="13"/>
  <c r="D247" i="13"/>
  <c r="E247" i="13"/>
  <c r="F247" i="13"/>
  <c r="D248" i="13"/>
  <c r="E248" i="13"/>
  <c r="F248" i="13"/>
  <c r="D249" i="13"/>
  <c r="E249" i="13"/>
  <c r="F249" i="13"/>
  <c r="D250" i="13"/>
  <c r="E250" i="13"/>
  <c r="F250" i="13"/>
  <c r="D251" i="13"/>
  <c r="E251" i="13"/>
  <c r="F251" i="13"/>
  <c r="D252" i="13"/>
  <c r="E252" i="13"/>
  <c r="F252" i="13"/>
  <c r="D253" i="13"/>
  <c r="E253" i="13"/>
  <c r="F253" i="13"/>
  <c r="D254" i="13"/>
  <c r="E254" i="13"/>
  <c r="F254" i="13"/>
  <c r="D255" i="13"/>
  <c r="E255" i="13"/>
  <c r="F255" i="13"/>
  <c r="D256" i="13"/>
  <c r="E256" i="13"/>
  <c r="F256" i="13"/>
  <c r="D257" i="13"/>
  <c r="E257" i="13"/>
  <c r="F257" i="13"/>
  <c r="D258" i="13"/>
  <c r="E258" i="13"/>
  <c r="F258" i="13"/>
  <c r="D259" i="13"/>
  <c r="E259" i="13"/>
  <c r="F259" i="13"/>
  <c r="D260" i="13"/>
  <c r="E260" i="13"/>
  <c r="F260" i="13"/>
  <c r="D261" i="13"/>
  <c r="E261" i="13"/>
  <c r="F261" i="13"/>
  <c r="D262" i="13"/>
  <c r="E262" i="13"/>
  <c r="F262" i="13"/>
  <c r="D263" i="13"/>
  <c r="E263" i="13"/>
  <c r="F263" i="13"/>
  <c r="D264" i="13"/>
  <c r="E264" i="13"/>
  <c r="F264" i="13"/>
  <c r="D265" i="13"/>
  <c r="E265" i="13"/>
  <c r="F265" i="13"/>
  <c r="D266" i="13"/>
  <c r="E266" i="13"/>
  <c r="F266" i="13"/>
  <c r="D267" i="13"/>
  <c r="E267" i="13"/>
  <c r="F267" i="13"/>
  <c r="D268" i="13"/>
  <c r="E268" i="13"/>
  <c r="F268" i="13"/>
  <c r="D269" i="13"/>
  <c r="E269" i="13"/>
  <c r="F269" i="13"/>
  <c r="D270" i="13"/>
  <c r="E270" i="13"/>
  <c r="F270" i="13"/>
  <c r="D271" i="13"/>
  <c r="E271" i="13"/>
  <c r="F271" i="13"/>
  <c r="D272" i="13"/>
  <c r="E272" i="13"/>
  <c r="F272" i="13"/>
  <c r="D273" i="13"/>
  <c r="E273" i="13"/>
  <c r="F273" i="13"/>
  <c r="D274" i="13"/>
  <c r="E274" i="13"/>
  <c r="F274" i="13"/>
  <c r="D275" i="13"/>
  <c r="E275" i="13"/>
  <c r="F275" i="13"/>
  <c r="D276" i="13"/>
  <c r="E276" i="13"/>
  <c r="F276" i="13"/>
  <c r="D277" i="13"/>
  <c r="E277" i="13"/>
  <c r="F277" i="13"/>
  <c r="D278" i="13"/>
  <c r="E278" i="13"/>
  <c r="F278" i="13"/>
  <c r="D279" i="13"/>
  <c r="E279" i="13"/>
  <c r="F279" i="13"/>
  <c r="D280" i="13"/>
  <c r="E280" i="13"/>
  <c r="F280" i="13"/>
  <c r="D281" i="13"/>
  <c r="E281" i="13"/>
  <c r="F281" i="13"/>
  <c r="D282" i="13"/>
  <c r="E282" i="13"/>
  <c r="F282" i="13"/>
  <c r="D283" i="13"/>
  <c r="E283" i="13"/>
  <c r="F283" i="13"/>
  <c r="D284" i="13"/>
  <c r="E284" i="13"/>
  <c r="F284" i="13"/>
  <c r="D285" i="13"/>
  <c r="E285" i="13"/>
  <c r="F285" i="13"/>
  <c r="D286" i="13"/>
  <c r="E286" i="13"/>
  <c r="F286" i="13"/>
  <c r="D287" i="13"/>
  <c r="E287" i="13"/>
  <c r="F287" i="13"/>
  <c r="D288" i="13"/>
  <c r="E288" i="13"/>
  <c r="F288" i="13"/>
  <c r="D289" i="13"/>
  <c r="E289" i="13"/>
  <c r="F289" i="13"/>
  <c r="D290" i="13"/>
  <c r="E290" i="13"/>
  <c r="F290" i="13"/>
  <c r="D291" i="13"/>
  <c r="E291" i="13"/>
  <c r="F291" i="13"/>
  <c r="D292" i="13"/>
  <c r="E292" i="13"/>
  <c r="F292" i="13"/>
  <c r="D293" i="13"/>
  <c r="E293" i="13"/>
  <c r="F293" i="13"/>
  <c r="D294" i="13"/>
  <c r="E294" i="13"/>
  <c r="F294" i="13"/>
  <c r="D295" i="13"/>
  <c r="E295" i="13"/>
  <c r="F295" i="13"/>
  <c r="D296" i="13"/>
  <c r="E296" i="13"/>
  <c r="F296" i="13"/>
  <c r="D297" i="13"/>
  <c r="E297" i="13"/>
  <c r="F297" i="13"/>
  <c r="D298" i="13"/>
  <c r="E298" i="13"/>
  <c r="F298" i="13"/>
  <c r="D299" i="13"/>
  <c r="E299" i="13"/>
  <c r="F299" i="13"/>
  <c r="D300" i="13"/>
  <c r="E300" i="13"/>
  <c r="F300" i="13"/>
  <c r="D301" i="13"/>
  <c r="E301" i="13"/>
  <c r="F301" i="13"/>
  <c r="D302" i="13"/>
  <c r="E302" i="13"/>
  <c r="F302" i="13"/>
  <c r="D303" i="13"/>
  <c r="E303" i="13"/>
  <c r="F303" i="13"/>
  <c r="D304" i="13"/>
  <c r="E304" i="13"/>
  <c r="F304" i="13"/>
  <c r="D305" i="13"/>
  <c r="E305" i="13"/>
  <c r="F305" i="13"/>
  <c r="D306" i="13"/>
  <c r="E306" i="13"/>
  <c r="F306" i="13"/>
  <c r="D307" i="13"/>
  <c r="E307" i="13"/>
  <c r="F307" i="13"/>
  <c r="D308" i="13"/>
  <c r="E308" i="13"/>
  <c r="F308" i="13"/>
  <c r="D309" i="13"/>
  <c r="E309" i="13"/>
  <c r="F309" i="13"/>
  <c r="D310" i="13"/>
  <c r="E310" i="13"/>
  <c r="F310" i="13"/>
  <c r="D311" i="13"/>
  <c r="E311" i="13"/>
  <c r="F311" i="13"/>
  <c r="D312" i="13"/>
  <c r="E312" i="13"/>
  <c r="F312" i="13"/>
  <c r="D313" i="13"/>
  <c r="E313" i="13"/>
  <c r="F313" i="13"/>
  <c r="D314" i="13"/>
  <c r="E314" i="13"/>
  <c r="F314" i="13"/>
  <c r="D315" i="13"/>
  <c r="E315" i="13"/>
  <c r="F315" i="13"/>
  <c r="D316" i="13"/>
  <c r="E316" i="13"/>
  <c r="F316" i="13"/>
  <c r="D317" i="13"/>
  <c r="E317" i="13"/>
  <c r="F317" i="13"/>
  <c r="D318" i="13"/>
  <c r="E318" i="13"/>
  <c r="F318" i="13"/>
  <c r="D319" i="13"/>
  <c r="E319" i="13"/>
  <c r="F319" i="13"/>
  <c r="D320" i="13"/>
  <c r="E320" i="13"/>
  <c r="F320" i="13"/>
  <c r="D321" i="13"/>
  <c r="E321" i="13"/>
  <c r="F321" i="13"/>
  <c r="D322" i="13"/>
  <c r="E322" i="13"/>
  <c r="F322" i="13"/>
  <c r="D323" i="13"/>
  <c r="E323" i="13"/>
  <c r="F323" i="13"/>
  <c r="D324" i="13"/>
  <c r="E324" i="13"/>
  <c r="F324" i="13"/>
  <c r="D325" i="13"/>
  <c r="E325" i="13"/>
  <c r="F325" i="13"/>
  <c r="D326" i="13"/>
  <c r="E326" i="13"/>
  <c r="F326" i="13"/>
  <c r="D327" i="13"/>
  <c r="E327" i="13"/>
  <c r="F327" i="13"/>
  <c r="D328" i="13"/>
  <c r="E328" i="13"/>
  <c r="F328" i="13"/>
  <c r="D329" i="13"/>
  <c r="E329" i="13"/>
  <c r="F329" i="13"/>
  <c r="D330" i="13"/>
  <c r="E330" i="13"/>
  <c r="F330" i="13"/>
  <c r="D331" i="13"/>
  <c r="E331" i="13"/>
  <c r="F331" i="13"/>
  <c r="D332" i="13"/>
  <c r="E332" i="13"/>
  <c r="F332" i="13"/>
  <c r="F5" i="13"/>
  <c r="E5" i="13"/>
  <c r="D5" i="13"/>
  <c r="D55" i="19"/>
  <c r="D56" i="19"/>
  <c r="P5" i="18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9" i="19"/>
  <c r="F9" i="19"/>
  <c r="G9" i="19"/>
  <c r="H9" i="19"/>
  <c r="F10" i="19"/>
  <c r="G10" i="19"/>
  <c r="H10" i="19"/>
  <c r="F11" i="19"/>
  <c r="G11" i="19"/>
  <c r="H11" i="19"/>
  <c r="F12" i="19"/>
  <c r="G12" i="19"/>
  <c r="H12" i="19"/>
  <c r="F13" i="19"/>
  <c r="G13" i="19"/>
  <c r="H13" i="19"/>
  <c r="F14" i="19"/>
  <c r="G14" i="19"/>
  <c r="H14" i="19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F48" i="19"/>
  <c r="G48" i="19"/>
  <c r="H48" i="19"/>
  <c r="F49" i="19"/>
  <c r="G49" i="19"/>
  <c r="H49" i="19"/>
  <c r="F50" i="19"/>
  <c r="G50" i="19"/>
  <c r="H50" i="19"/>
  <c r="F51" i="19"/>
  <c r="G51" i="19"/>
  <c r="H51" i="19"/>
  <c r="F52" i="19"/>
  <c r="G52" i="19"/>
  <c r="H52" i="19"/>
  <c r="F53" i="19"/>
  <c r="G53" i="19"/>
  <c r="H53" i="19"/>
  <c r="F54" i="19"/>
  <c r="G54" i="19"/>
  <c r="H54" i="19"/>
  <c r="F55" i="19"/>
  <c r="G55" i="19"/>
  <c r="H55" i="19"/>
  <c r="F56" i="19"/>
  <c r="G56" i="19"/>
  <c r="H56" i="19"/>
  <c r="F57" i="19"/>
  <c r="G57" i="19"/>
  <c r="H57" i="19"/>
  <c r="F58" i="19"/>
  <c r="G58" i="19"/>
  <c r="H58" i="19"/>
  <c r="F59" i="19"/>
  <c r="G59" i="19"/>
  <c r="H59" i="19"/>
  <c r="F60" i="19"/>
  <c r="G60" i="19"/>
  <c r="H60" i="19"/>
  <c r="F61" i="19"/>
  <c r="G61" i="19"/>
  <c r="H61" i="19"/>
  <c r="F62" i="19"/>
  <c r="G62" i="19"/>
  <c r="H62" i="19"/>
  <c r="F63" i="19"/>
  <c r="G63" i="19"/>
  <c r="H63" i="19"/>
  <c r="F64" i="19"/>
  <c r="G64" i="19"/>
  <c r="H64" i="19"/>
  <c r="F65" i="19"/>
  <c r="G65" i="19"/>
  <c r="H65" i="19"/>
  <c r="F66" i="19"/>
  <c r="G66" i="19"/>
  <c r="H66" i="19"/>
  <c r="F67" i="19"/>
  <c r="G67" i="19"/>
  <c r="H67" i="19"/>
  <c r="F68" i="19"/>
  <c r="G68" i="19"/>
  <c r="H68" i="19"/>
  <c r="F69" i="19"/>
  <c r="G69" i="19"/>
  <c r="H69" i="19"/>
  <c r="F70" i="19"/>
  <c r="G70" i="19"/>
  <c r="H70" i="19"/>
  <c r="F71" i="19"/>
  <c r="G71" i="19"/>
  <c r="H71" i="19"/>
  <c r="F72" i="19"/>
  <c r="G72" i="19"/>
  <c r="H72" i="19"/>
  <c r="F73" i="19"/>
  <c r="G73" i="19"/>
  <c r="H73" i="19"/>
  <c r="F74" i="19"/>
  <c r="G74" i="19"/>
  <c r="H74" i="19"/>
  <c r="F75" i="19"/>
  <c r="G75" i="19"/>
  <c r="H75" i="19"/>
  <c r="F76" i="19"/>
  <c r="G76" i="19"/>
  <c r="H76" i="19"/>
  <c r="F77" i="19"/>
  <c r="G77" i="19"/>
  <c r="H77" i="19"/>
  <c r="F78" i="19"/>
  <c r="G78" i="19"/>
  <c r="H78" i="19"/>
  <c r="F79" i="19"/>
  <c r="G79" i="19"/>
  <c r="H79" i="19"/>
  <c r="F80" i="19"/>
  <c r="G80" i="19"/>
  <c r="H80" i="19"/>
  <c r="F81" i="19"/>
  <c r="G81" i="19"/>
  <c r="H81" i="19"/>
  <c r="F82" i="19"/>
  <c r="G82" i="19"/>
  <c r="H82" i="19"/>
  <c r="F83" i="19"/>
  <c r="G83" i="19"/>
  <c r="H83" i="19"/>
  <c r="F84" i="19"/>
  <c r="G84" i="19"/>
  <c r="H84" i="19"/>
  <c r="F85" i="19"/>
  <c r="G85" i="19"/>
  <c r="H85" i="19"/>
  <c r="F86" i="19"/>
  <c r="G86" i="19"/>
  <c r="H86" i="19"/>
  <c r="F87" i="19"/>
  <c r="G87" i="19"/>
  <c r="H87" i="19"/>
  <c r="F88" i="19"/>
  <c r="G88" i="19"/>
  <c r="H88" i="19"/>
  <c r="F89" i="19"/>
  <c r="G89" i="19"/>
  <c r="H89" i="19"/>
  <c r="F90" i="19"/>
  <c r="G90" i="19"/>
  <c r="H90" i="19"/>
  <c r="F91" i="19"/>
  <c r="G91" i="19"/>
  <c r="H91" i="19"/>
  <c r="F92" i="19"/>
  <c r="G92" i="19"/>
  <c r="H92" i="19"/>
  <c r="F93" i="19"/>
  <c r="G93" i="19"/>
  <c r="H93" i="19"/>
  <c r="F94" i="19"/>
  <c r="G94" i="19"/>
  <c r="H94" i="19"/>
  <c r="F95" i="19"/>
  <c r="G95" i="19"/>
  <c r="H95" i="19"/>
  <c r="F96" i="19"/>
  <c r="G96" i="19"/>
  <c r="H96" i="19"/>
  <c r="F97" i="19"/>
  <c r="G97" i="19"/>
  <c r="H97" i="19"/>
  <c r="F98" i="19"/>
  <c r="G98" i="19"/>
  <c r="H98" i="19"/>
  <c r="F99" i="19"/>
  <c r="G99" i="19"/>
  <c r="H99" i="19"/>
  <c r="F100" i="19"/>
  <c r="G100" i="19"/>
  <c r="H100" i="19"/>
  <c r="F101" i="19"/>
  <c r="G101" i="19"/>
  <c r="H101" i="19"/>
  <c r="F102" i="19"/>
  <c r="G102" i="19"/>
  <c r="H102" i="19"/>
  <c r="F103" i="19"/>
  <c r="G103" i="19"/>
  <c r="H103" i="19"/>
  <c r="F104" i="19"/>
  <c r="G104" i="19"/>
  <c r="H104" i="19"/>
  <c r="F105" i="19"/>
  <c r="G105" i="19"/>
  <c r="H105" i="19"/>
  <c r="F106" i="19"/>
  <c r="G106" i="19"/>
  <c r="H106" i="19"/>
  <c r="F107" i="19"/>
  <c r="G107" i="19"/>
  <c r="H107" i="19"/>
  <c r="F108" i="19"/>
  <c r="G108" i="19"/>
  <c r="H108" i="19"/>
  <c r="F109" i="19"/>
  <c r="G109" i="19"/>
  <c r="H109" i="19"/>
  <c r="F110" i="19"/>
  <c r="G110" i="19"/>
  <c r="H110" i="19"/>
  <c r="F111" i="19"/>
  <c r="G111" i="19"/>
  <c r="H111" i="19"/>
  <c r="F112" i="19"/>
  <c r="G112" i="19"/>
  <c r="H112" i="19"/>
  <c r="F113" i="19"/>
  <c r="G113" i="19"/>
  <c r="H113" i="19"/>
  <c r="F114" i="19"/>
  <c r="G114" i="19"/>
  <c r="H114" i="19"/>
  <c r="F115" i="19"/>
  <c r="G115" i="19"/>
  <c r="H115" i="19"/>
  <c r="F116" i="19"/>
  <c r="G116" i="19"/>
  <c r="H116" i="19"/>
  <c r="F117" i="19"/>
  <c r="G117" i="19"/>
  <c r="H117" i="19"/>
  <c r="F118" i="19"/>
  <c r="G118" i="19"/>
  <c r="H118" i="19"/>
  <c r="F119" i="19"/>
  <c r="G119" i="19"/>
  <c r="H119" i="19"/>
  <c r="F120" i="19"/>
  <c r="G120" i="19"/>
  <c r="H120" i="19"/>
  <c r="F121" i="19"/>
  <c r="G121" i="19"/>
  <c r="H121" i="19"/>
  <c r="F122" i="19"/>
  <c r="G122" i="19"/>
  <c r="H122" i="19"/>
  <c r="F123" i="19"/>
  <c r="G123" i="19"/>
  <c r="H123" i="19"/>
  <c r="F124" i="19"/>
  <c r="G124" i="19"/>
  <c r="H124" i="19"/>
  <c r="F125" i="19"/>
  <c r="G125" i="19"/>
  <c r="H125" i="19"/>
  <c r="F126" i="19"/>
  <c r="G126" i="19"/>
  <c r="H126" i="19"/>
  <c r="F127" i="19"/>
  <c r="G127" i="19"/>
  <c r="H127" i="19"/>
  <c r="F128" i="19"/>
  <c r="G128" i="19"/>
  <c r="H128" i="19"/>
  <c r="F129" i="19"/>
  <c r="G129" i="19"/>
  <c r="H129" i="19"/>
  <c r="F130" i="19"/>
  <c r="G130" i="19"/>
  <c r="H130" i="19"/>
  <c r="F131" i="19"/>
  <c r="G131" i="19"/>
  <c r="H131" i="19"/>
  <c r="F132" i="19"/>
  <c r="G132" i="19"/>
  <c r="H132" i="19"/>
  <c r="F133" i="19"/>
  <c r="G133" i="19"/>
  <c r="H133" i="19"/>
  <c r="F134" i="19"/>
  <c r="G134" i="19"/>
  <c r="H134" i="19"/>
  <c r="F135" i="19"/>
  <c r="G135" i="19"/>
  <c r="H135" i="19"/>
  <c r="F136" i="19"/>
  <c r="G136" i="19"/>
  <c r="H136" i="19"/>
  <c r="F137" i="19"/>
  <c r="G137" i="19"/>
  <c r="H137" i="19"/>
  <c r="F138" i="19"/>
  <c r="G138" i="19"/>
  <c r="H138" i="19"/>
  <c r="F139" i="19"/>
  <c r="G139" i="19"/>
  <c r="H139" i="19"/>
  <c r="F140" i="19"/>
  <c r="G140" i="19"/>
  <c r="H140" i="19"/>
  <c r="F141" i="19"/>
  <c r="G141" i="19"/>
  <c r="H141" i="19"/>
  <c r="F142" i="19"/>
  <c r="G142" i="19"/>
  <c r="H142" i="19"/>
  <c r="F143" i="19"/>
  <c r="G143" i="19"/>
  <c r="H143" i="19"/>
  <c r="F144" i="19"/>
  <c r="G144" i="19"/>
  <c r="H144" i="19"/>
  <c r="F145" i="19"/>
  <c r="G145" i="19"/>
  <c r="H145" i="19"/>
  <c r="F146" i="19"/>
  <c r="G146" i="19"/>
  <c r="H146" i="19"/>
  <c r="F147" i="19"/>
  <c r="G147" i="19"/>
  <c r="H147" i="19"/>
  <c r="F148" i="19"/>
  <c r="G148" i="19"/>
  <c r="H148" i="19"/>
  <c r="F149" i="19"/>
  <c r="G149" i="19"/>
  <c r="H149" i="19"/>
  <c r="F150" i="19"/>
  <c r="G150" i="19"/>
  <c r="H150" i="19"/>
  <c r="F151" i="19"/>
  <c r="G151" i="19"/>
  <c r="H151" i="19"/>
  <c r="F152" i="19"/>
  <c r="G152" i="19"/>
  <c r="H152" i="19"/>
  <c r="F153" i="19"/>
  <c r="G153" i="19"/>
  <c r="H153" i="19"/>
  <c r="F154" i="19"/>
  <c r="G154" i="19"/>
  <c r="H154" i="19"/>
  <c r="F155" i="19"/>
  <c r="G155" i="19"/>
  <c r="H155" i="19"/>
  <c r="F156" i="19"/>
  <c r="G156" i="19"/>
  <c r="H156" i="19"/>
  <c r="F157" i="19"/>
  <c r="G157" i="19"/>
  <c r="H157" i="19"/>
  <c r="F158" i="19"/>
  <c r="G158" i="19"/>
  <c r="H158" i="19"/>
  <c r="F159" i="19"/>
  <c r="G159" i="19"/>
  <c r="H159" i="19"/>
  <c r="F160" i="19"/>
  <c r="G160" i="19"/>
  <c r="H160" i="19"/>
  <c r="F161" i="19"/>
  <c r="G161" i="19"/>
  <c r="H161" i="19"/>
  <c r="F162" i="19"/>
  <c r="G162" i="19"/>
  <c r="H162" i="19"/>
  <c r="F163" i="19"/>
  <c r="G163" i="19"/>
  <c r="H163" i="19"/>
  <c r="F164" i="19"/>
  <c r="G164" i="19"/>
  <c r="H164" i="19"/>
  <c r="F165" i="19"/>
  <c r="G165" i="19"/>
  <c r="H165" i="19"/>
  <c r="F166" i="19"/>
  <c r="G166" i="19"/>
  <c r="H166" i="19"/>
  <c r="F167" i="19"/>
  <c r="G167" i="19"/>
  <c r="H167" i="19"/>
  <c r="F168" i="19"/>
  <c r="G168" i="19"/>
  <c r="H168" i="19"/>
  <c r="F169" i="19"/>
  <c r="G169" i="19"/>
  <c r="H169" i="19"/>
  <c r="F170" i="19"/>
  <c r="G170" i="19"/>
  <c r="H170" i="19"/>
  <c r="F171" i="19"/>
  <c r="G171" i="19"/>
  <c r="H171" i="19"/>
  <c r="F172" i="19"/>
  <c r="G172" i="19"/>
  <c r="H172" i="19"/>
  <c r="F173" i="19"/>
  <c r="G173" i="19"/>
  <c r="H173" i="19"/>
  <c r="F174" i="19"/>
  <c r="G174" i="19"/>
  <c r="H174" i="19"/>
  <c r="F175" i="19"/>
  <c r="G175" i="19"/>
  <c r="H175" i="19"/>
  <c r="F176" i="19"/>
  <c r="G176" i="19"/>
  <c r="H176" i="19"/>
  <c r="F177" i="19"/>
  <c r="G177" i="19"/>
  <c r="H177" i="19"/>
  <c r="F178" i="19"/>
  <c r="G178" i="19"/>
  <c r="H178" i="19"/>
  <c r="F179" i="19"/>
  <c r="G179" i="19"/>
  <c r="H179" i="19"/>
  <c r="F180" i="19"/>
  <c r="G180" i="19"/>
  <c r="H180" i="19"/>
  <c r="F181" i="19"/>
  <c r="G181" i="19"/>
  <c r="H181" i="19"/>
  <c r="F182" i="19"/>
  <c r="G182" i="19"/>
  <c r="H182" i="19"/>
  <c r="F183" i="19"/>
  <c r="G183" i="19"/>
  <c r="H183" i="19"/>
  <c r="F184" i="19"/>
  <c r="G184" i="19"/>
  <c r="H184" i="19"/>
  <c r="F185" i="19"/>
  <c r="G185" i="19"/>
  <c r="H185" i="19"/>
  <c r="F186" i="19"/>
  <c r="G186" i="19"/>
  <c r="H186" i="19"/>
  <c r="F187" i="19"/>
  <c r="G187" i="19"/>
  <c r="H187" i="19"/>
  <c r="F188" i="19"/>
  <c r="G188" i="19"/>
  <c r="H188" i="19"/>
  <c r="F189" i="19"/>
  <c r="G189" i="19"/>
  <c r="H189" i="19"/>
  <c r="F190" i="19"/>
  <c r="G190" i="19"/>
  <c r="H190" i="19"/>
  <c r="F191" i="19"/>
  <c r="G191" i="19"/>
  <c r="H191" i="19"/>
  <c r="F192" i="19"/>
  <c r="G192" i="19"/>
  <c r="H192" i="19"/>
  <c r="F193" i="19"/>
  <c r="G193" i="19"/>
  <c r="H193" i="19"/>
  <c r="F194" i="19"/>
  <c r="G194" i="19"/>
  <c r="H194" i="19"/>
  <c r="F195" i="19"/>
  <c r="G195" i="19"/>
  <c r="H195" i="19"/>
  <c r="F196" i="19"/>
  <c r="G196" i="19"/>
  <c r="H196" i="19"/>
  <c r="F197" i="19"/>
  <c r="G197" i="19"/>
  <c r="H197" i="19"/>
  <c r="F198" i="19"/>
  <c r="G198" i="19"/>
  <c r="H198" i="19"/>
  <c r="F199" i="19"/>
  <c r="G199" i="19"/>
  <c r="H199" i="19"/>
  <c r="F200" i="19"/>
  <c r="G200" i="19"/>
  <c r="H200" i="19"/>
  <c r="F201" i="19"/>
  <c r="G201" i="19"/>
  <c r="H201" i="19"/>
  <c r="F202" i="19"/>
  <c r="G202" i="19"/>
  <c r="H202" i="19"/>
  <c r="F203" i="19"/>
  <c r="G203" i="19"/>
  <c r="H203" i="19"/>
  <c r="F204" i="19"/>
  <c r="G204" i="19"/>
  <c r="H204" i="19"/>
  <c r="F205" i="19"/>
  <c r="G205" i="19"/>
  <c r="H205" i="19"/>
  <c r="F206" i="19"/>
  <c r="G206" i="19"/>
  <c r="H206" i="19"/>
  <c r="F207" i="19"/>
  <c r="G207" i="19"/>
  <c r="H207" i="19"/>
  <c r="F208" i="19"/>
  <c r="G208" i="19"/>
  <c r="H208" i="19"/>
  <c r="F209" i="19"/>
  <c r="G209" i="19"/>
  <c r="H209" i="19"/>
  <c r="F210" i="19"/>
  <c r="G210" i="19"/>
  <c r="H210" i="19"/>
  <c r="F211" i="19"/>
  <c r="G211" i="19"/>
  <c r="H211" i="19"/>
  <c r="F212" i="19"/>
  <c r="G212" i="19"/>
  <c r="H212" i="19"/>
  <c r="F213" i="19"/>
  <c r="G213" i="19"/>
  <c r="H213" i="19"/>
  <c r="F214" i="19"/>
  <c r="G214" i="19"/>
  <c r="H214" i="19"/>
  <c r="F215" i="19"/>
  <c r="G215" i="19"/>
  <c r="H215" i="19"/>
  <c r="F216" i="19"/>
  <c r="G216" i="19"/>
  <c r="H216" i="19"/>
  <c r="F217" i="19"/>
  <c r="G217" i="19"/>
  <c r="H217" i="19"/>
  <c r="F218" i="19"/>
  <c r="G218" i="19"/>
  <c r="H218" i="19"/>
  <c r="F219" i="19"/>
  <c r="G219" i="19"/>
  <c r="H219" i="19"/>
  <c r="F220" i="19"/>
  <c r="G220" i="19"/>
  <c r="H220" i="19"/>
  <c r="F221" i="19"/>
  <c r="G221" i="19"/>
  <c r="H221" i="19"/>
  <c r="F222" i="19"/>
  <c r="G222" i="19"/>
  <c r="H222" i="19"/>
  <c r="F223" i="19"/>
  <c r="G223" i="19"/>
  <c r="H223" i="19"/>
  <c r="F224" i="19"/>
  <c r="G224" i="19"/>
  <c r="H224" i="19"/>
  <c r="F225" i="19"/>
  <c r="G225" i="19"/>
  <c r="H225" i="19"/>
  <c r="F226" i="19"/>
  <c r="G226" i="19"/>
  <c r="H226" i="19"/>
  <c r="F227" i="19"/>
  <c r="G227" i="19"/>
  <c r="H227" i="19"/>
  <c r="F228" i="19"/>
  <c r="G228" i="19"/>
  <c r="H228" i="19"/>
  <c r="F229" i="19"/>
  <c r="G229" i="19"/>
  <c r="H229" i="19"/>
  <c r="F230" i="19"/>
  <c r="G230" i="19"/>
  <c r="H230" i="19"/>
  <c r="F231" i="19"/>
  <c r="G231" i="19"/>
  <c r="H231" i="19"/>
  <c r="F232" i="19"/>
  <c r="G232" i="19"/>
  <c r="H232" i="19"/>
  <c r="F233" i="19"/>
  <c r="G233" i="19"/>
  <c r="H233" i="19"/>
  <c r="F234" i="19"/>
  <c r="G234" i="19"/>
  <c r="H234" i="19"/>
  <c r="F235" i="19"/>
  <c r="G235" i="19"/>
  <c r="H235" i="19"/>
  <c r="F236" i="19"/>
  <c r="G236" i="19"/>
  <c r="H236" i="19"/>
  <c r="F237" i="19"/>
  <c r="G237" i="19"/>
  <c r="H237" i="19"/>
  <c r="F238" i="19"/>
  <c r="G238" i="19"/>
  <c r="H238" i="19"/>
  <c r="F239" i="19"/>
  <c r="G239" i="19"/>
  <c r="H239" i="19"/>
  <c r="F240" i="19"/>
  <c r="G240" i="19"/>
  <c r="H240" i="19"/>
  <c r="F241" i="19"/>
  <c r="G241" i="19"/>
  <c r="H241" i="19"/>
  <c r="F242" i="19"/>
  <c r="G242" i="19"/>
  <c r="H242" i="19"/>
  <c r="F243" i="19"/>
  <c r="G243" i="19"/>
  <c r="H243" i="19"/>
  <c r="F244" i="19"/>
  <c r="G244" i="19"/>
  <c r="H244" i="19"/>
  <c r="F245" i="19"/>
  <c r="G245" i="19"/>
  <c r="H245" i="19"/>
  <c r="F246" i="19"/>
  <c r="G246" i="19"/>
  <c r="H246" i="19"/>
  <c r="F247" i="19"/>
  <c r="G247" i="19"/>
  <c r="H247" i="19"/>
  <c r="F248" i="19"/>
  <c r="G248" i="19"/>
  <c r="H248" i="19"/>
  <c r="F249" i="19"/>
  <c r="G249" i="19"/>
  <c r="H249" i="19"/>
  <c r="F250" i="19"/>
  <c r="G250" i="19"/>
  <c r="H250" i="19"/>
  <c r="F251" i="19"/>
  <c r="G251" i="19"/>
  <c r="H251" i="19"/>
  <c r="F252" i="19"/>
  <c r="G252" i="19"/>
  <c r="H252" i="19"/>
  <c r="F253" i="19"/>
  <c r="G253" i="19"/>
  <c r="H253" i="19"/>
  <c r="F254" i="19"/>
  <c r="G254" i="19"/>
  <c r="H254" i="19"/>
  <c r="F255" i="19"/>
  <c r="G255" i="19"/>
  <c r="H255" i="19"/>
  <c r="F256" i="19"/>
  <c r="G256" i="19"/>
  <c r="H256" i="19"/>
  <c r="F257" i="19"/>
  <c r="G257" i="19"/>
  <c r="H257" i="19"/>
  <c r="F258" i="19"/>
  <c r="G258" i="19"/>
  <c r="H258" i="19"/>
  <c r="F8" i="19"/>
  <c r="D8" i="19"/>
  <c r="P32" i="18"/>
  <c r="I23" i="19" s="1"/>
  <c r="P33" i="18"/>
  <c r="I24" i="19" s="1"/>
  <c r="P34" i="18"/>
  <c r="I25" i="19" s="1"/>
  <c r="P35" i="18"/>
  <c r="I26" i="19" s="1"/>
  <c r="P36" i="18"/>
  <c r="I27" i="19" s="1"/>
  <c r="P37" i="18"/>
  <c r="Q37" i="18" s="1"/>
  <c r="R37" i="18" s="1"/>
  <c r="P38" i="18"/>
  <c r="Q38" i="18" s="1"/>
  <c r="R38" i="18" s="1"/>
  <c r="P39" i="18"/>
  <c r="Q39" i="18" s="1"/>
  <c r="R39" i="18" s="1"/>
  <c r="P40" i="18"/>
  <c r="I31" i="19" s="1"/>
  <c r="P41" i="18"/>
  <c r="I32" i="19" s="1"/>
  <c r="P42" i="18"/>
  <c r="I33" i="19" s="1"/>
  <c r="P43" i="18"/>
  <c r="Q43" i="18" s="1"/>
  <c r="R43" i="18" s="1"/>
  <c r="P44" i="18"/>
  <c r="Q44" i="18" s="1"/>
  <c r="R44" i="18" s="1"/>
  <c r="P45" i="18"/>
  <c r="Q45" i="18" s="1"/>
  <c r="R45" i="18" s="1"/>
  <c r="P46" i="18"/>
  <c r="Q46" i="18" s="1"/>
  <c r="R46" i="18" s="1"/>
  <c r="P47" i="18"/>
  <c r="Q47" i="18" s="1"/>
  <c r="R47" i="18" s="1"/>
  <c r="P48" i="18"/>
  <c r="I39" i="19" s="1"/>
  <c r="P49" i="18"/>
  <c r="Q49" i="18" s="1"/>
  <c r="R49" i="18" s="1"/>
  <c r="P50" i="18"/>
  <c r="Q50" i="18" s="1"/>
  <c r="R50" i="18" s="1"/>
  <c r="P51" i="18"/>
  <c r="Q51" i="18" s="1"/>
  <c r="R51" i="18" s="1"/>
  <c r="P52" i="18"/>
  <c r="Q52" i="18" s="1"/>
  <c r="R52" i="18" s="1"/>
  <c r="P53" i="18"/>
  <c r="I44" i="19" s="1"/>
  <c r="P54" i="18"/>
  <c r="I45" i="19" s="1"/>
  <c r="P55" i="18"/>
  <c r="Q55" i="18" s="1"/>
  <c r="R55" i="18" s="1"/>
  <c r="P56" i="18"/>
  <c r="I47" i="19" s="1"/>
  <c r="P57" i="18"/>
  <c r="I48" i="19" s="1"/>
  <c r="P58" i="18"/>
  <c r="I49" i="19" s="1"/>
  <c r="P59" i="18"/>
  <c r="I50" i="19" s="1"/>
  <c r="P60" i="18"/>
  <c r="I51" i="19" s="1"/>
  <c r="P61" i="18"/>
  <c r="I52" i="19" s="1"/>
  <c r="P62" i="18"/>
  <c r="Q62" i="18" s="1"/>
  <c r="R62" i="18" s="1"/>
  <c r="P63" i="18"/>
  <c r="Q63" i="18" s="1"/>
  <c r="R63" i="18" s="1"/>
  <c r="P64" i="18"/>
  <c r="I55" i="19" s="1"/>
  <c r="P65" i="18"/>
  <c r="I56" i="19" s="1"/>
  <c r="P66" i="18"/>
  <c r="I57" i="19" s="1"/>
  <c r="P67" i="18"/>
  <c r="I58" i="19" s="1"/>
  <c r="P68" i="18"/>
  <c r="I59" i="19" s="1"/>
  <c r="P69" i="18"/>
  <c r="Q69" i="18" s="1"/>
  <c r="R69" i="18" s="1"/>
  <c r="P70" i="18"/>
  <c r="Q70" i="18" s="1"/>
  <c r="R70" i="18" s="1"/>
  <c r="P71" i="18"/>
  <c r="Q71" i="18" s="1"/>
  <c r="R71" i="18" s="1"/>
  <c r="P72" i="18"/>
  <c r="I63" i="19" s="1"/>
  <c r="P73" i="18"/>
  <c r="I64" i="19" s="1"/>
  <c r="P74" i="18"/>
  <c r="I65" i="19" s="1"/>
  <c r="P75" i="18"/>
  <c r="Q75" i="18" s="1"/>
  <c r="R75" i="18" s="1"/>
  <c r="P76" i="18"/>
  <c r="Q76" i="18" s="1"/>
  <c r="R76" i="18" s="1"/>
  <c r="P77" i="18"/>
  <c r="Q77" i="18" s="1"/>
  <c r="R77" i="18" s="1"/>
  <c r="P78" i="18"/>
  <c r="Q78" i="18" s="1"/>
  <c r="R78" i="18" s="1"/>
  <c r="P79" i="18"/>
  <c r="Q79" i="18" s="1"/>
  <c r="R79" i="18" s="1"/>
  <c r="P80" i="18"/>
  <c r="I71" i="19" s="1"/>
  <c r="P81" i="18"/>
  <c r="Q81" i="18" s="1"/>
  <c r="R81" i="18" s="1"/>
  <c r="P82" i="18"/>
  <c r="Q82" i="18" s="1"/>
  <c r="R82" i="18" s="1"/>
  <c r="P83" i="18"/>
  <c r="Q83" i="18" s="1"/>
  <c r="R83" i="18" s="1"/>
  <c r="P84" i="18"/>
  <c r="Q84" i="18" s="1"/>
  <c r="R84" i="18" s="1"/>
  <c r="P85" i="18"/>
  <c r="I76" i="19" s="1"/>
  <c r="P86" i="18"/>
  <c r="I77" i="19" s="1"/>
  <c r="P87" i="18"/>
  <c r="Q87" i="18" s="1"/>
  <c r="R87" i="18" s="1"/>
  <c r="P88" i="18"/>
  <c r="I79" i="19" s="1"/>
  <c r="P89" i="18"/>
  <c r="I80" i="19" s="1"/>
  <c r="P90" i="18"/>
  <c r="I81" i="19" s="1"/>
  <c r="P91" i="18"/>
  <c r="I82" i="19" s="1"/>
  <c r="P92" i="18"/>
  <c r="I83" i="19" s="1"/>
  <c r="P93" i="18"/>
  <c r="I84" i="19" s="1"/>
  <c r="P94" i="18"/>
  <c r="Q94" i="18" s="1"/>
  <c r="R94" i="18" s="1"/>
  <c r="P95" i="18"/>
  <c r="Q95" i="18" s="1"/>
  <c r="R95" i="18" s="1"/>
  <c r="P96" i="18"/>
  <c r="I87" i="19" s="1"/>
  <c r="P97" i="18"/>
  <c r="I88" i="19" s="1"/>
  <c r="P98" i="18"/>
  <c r="I89" i="19" s="1"/>
  <c r="P99" i="18"/>
  <c r="I90" i="19" s="1"/>
  <c r="P100" i="18"/>
  <c r="I91" i="19" s="1"/>
  <c r="P101" i="18"/>
  <c r="Q101" i="18" s="1"/>
  <c r="R101" i="18" s="1"/>
  <c r="P102" i="18"/>
  <c r="Q102" i="18" s="1"/>
  <c r="R102" i="18" s="1"/>
  <c r="P103" i="18"/>
  <c r="Q103" i="18" s="1"/>
  <c r="R103" i="18" s="1"/>
  <c r="P104" i="18"/>
  <c r="I95" i="19" s="1"/>
  <c r="P105" i="18"/>
  <c r="I96" i="19" s="1"/>
  <c r="P106" i="18"/>
  <c r="I97" i="19" s="1"/>
  <c r="P107" i="18"/>
  <c r="Q107" i="18" s="1"/>
  <c r="R107" i="18" s="1"/>
  <c r="P108" i="18"/>
  <c r="Q108" i="18" s="1"/>
  <c r="R108" i="18" s="1"/>
  <c r="P109" i="18"/>
  <c r="Q109" i="18" s="1"/>
  <c r="R109" i="18" s="1"/>
  <c r="P110" i="18"/>
  <c r="Q110" i="18" s="1"/>
  <c r="R110" i="18" s="1"/>
  <c r="P111" i="18"/>
  <c r="Q111" i="18" s="1"/>
  <c r="R111" i="18" s="1"/>
  <c r="P112" i="18"/>
  <c r="I103" i="19" s="1"/>
  <c r="P113" i="18"/>
  <c r="Q113" i="18" s="1"/>
  <c r="R113" i="18" s="1"/>
  <c r="P114" i="18"/>
  <c r="Q114" i="18" s="1"/>
  <c r="R114" i="18" s="1"/>
  <c r="P115" i="18"/>
  <c r="Q115" i="18" s="1"/>
  <c r="R115" i="18" s="1"/>
  <c r="P116" i="18"/>
  <c r="Q116" i="18" s="1"/>
  <c r="R116" i="18" s="1"/>
  <c r="P117" i="18"/>
  <c r="I108" i="19" s="1"/>
  <c r="P118" i="18"/>
  <c r="I109" i="19" s="1"/>
  <c r="P119" i="18"/>
  <c r="Q119" i="18" s="1"/>
  <c r="R119" i="18" s="1"/>
  <c r="P120" i="18"/>
  <c r="I111" i="19" s="1"/>
  <c r="P121" i="18"/>
  <c r="I112" i="19" s="1"/>
  <c r="P122" i="18"/>
  <c r="I113" i="19" s="1"/>
  <c r="P123" i="18"/>
  <c r="I114" i="19" s="1"/>
  <c r="P124" i="18"/>
  <c r="I115" i="19" s="1"/>
  <c r="P125" i="18"/>
  <c r="I116" i="19" s="1"/>
  <c r="P126" i="18"/>
  <c r="Q126" i="18" s="1"/>
  <c r="R126" i="18" s="1"/>
  <c r="P127" i="18"/>
  <c r="Q127" i="18" s="1"/>
  <c r="R127" i="18" s="1"/>
  <c r="P128" i="18"/>
  <c r="I119" i="19" s="1"/>
  <c r="P129" i="18"/>
  <c r="I120" i="19" s="1"/>
  <c r="P130" i="18"/>
  <c r="I121" i="19" s="1"/>
  <c r="P131" i="18"/>
  <c r="I122" i="19" s="1"/>
  <c r="P132" i="18"/>
  <c r="I123" i="19" s="1"/>
  <c r="P133" i="18"/>
  <c r="Q133" i="18" s="1"/>
  <c r="R133" i="18" s="1"/>
  <c r="P134" i="18"/>
  <c r="Q134" i="18" s="1"/>
  <c r="R134" i="18" s="1"/>
  <c r="P135" i="18"/>
  <c r="Q135" i="18" s="1"/>
  <c r="R135" i="18" s="1"/>
  <c r="P136" i="18"/>
  <c r="I127" i="19" s="1"/>
  <c r="P137" i="18"/>
  <c r="I128" i="19" s="1"/>
  <c r="P138" i="18"/>
  <c r="I129" i="19" s="1"/>
  <c r="P139" i="18"/>
  <c r="Q139" i="18" s="1"/>
  <c r="R139" i="18" s="1"/>
  <c r="P140" i="18"/>
  <c r="Q140" i="18" s="1"/>
  <c r="R140" i="18" s="1"/>
  <c r="P141" i="18"/>
  <c r="Q141" i="18" s="1"/>
  <c r="R141" i="18" s="1"/>
  <c r="P142" i="18"/>
  <c r="Q142" i="18" s="1"/>
  <c r="R142" i="18" s="1"/>
  <c r="P143" i="18"/>
  <c r="Q143" i="18" s="1"/>
  <c r="R143" i="18" s="1"/>
  <c r="P144" i="18"/>
  <c r="I135" i="19" s="1"/>
  <c r="P145" i="18"/>
  <c r="Q145" i="18" s="1"/>
  <c r="R145" i="18" s="1"/>
  <c r="P146" i="18"/>
  <c r="Q146" i="18" s="1"/>
  <c r="R146" i="18" s="1"/>
  <c r="P147" i="18"/>
  <c r="Q147" i="18" s="1"/>
  <c r="R147" i="18" s="1"/>
  <c r="P148" i="18"/>
  <c r="Q148" i="18" s="1"/>
  <c r="R148" i="18" s="1"/>
  <c r="P149" i="18"/>
  <c r="I140" i="19" s="1"/>
  <c r="P150" i="18"/>
  <c r="I141" i="19" s="1"/>
  <c r="P151" i="18"/>
  <c r="Q151" i="18" s="1"/>
  <c r="R151" i="18" s="1"/>
  <c r="P152" i="18"/>
  <c r="I143" i="19" s="1"/>
  <c r="P153" i="18"/>
  <c r="I144" i="19" s="1"/>
  <c r="P154" i="18"/>
  <c r="I145" i="19" s="1"/>
  <c r="P155" i="18"/>
  <c r="I146" i="19" s="1"/>
  <c r="P156" i="18"/>
  <c r="I147" i="19" s="1"/>
  <c r="P157" i="18"/>
  <c r="I148" i="19" s="1"/>
  <c r="P158" i="18"/>
  <c r="Q158" i="18" s="1"/>
  <c r="R158" i="18" s="1"/>
  <c r="P159" i="18"/>
  <c r="Q159" i="18" s="1"/>
  <c r="R159" i="18" s="1"/>
  <c r="P160" i="18"/>
  <c r="I151" i="19" s="1"/>
  <c r="P161" i="18"/>
  <c r="I152" i="19" s="1"/>
  <c r="P162" i="18"/>
  <c r="I153" i="19" s="1"/>
  <c r="P163" i="18"/>
  <c r="I154" i="19" s="1"/>
  <c r="P164" i="18"/>
  <c r="I155" i="19" s="1"/>
  <c r="P165" i="18"/>
  <c r="Q165" i="18" s="1"/>
  <c r="R165" i="18" s="1"/>
  <c r="P166" i="18"/>
  <c r="Q166" i="18" s="1"/>
  <c r="R166" i="18" s="1"/>
  <c r="P167" i="18"/>
  <c r="Q167" i="18" s="1"/>
  <c r="R167" i="18" s="1"/>
  <c r="P168" i="18"/>
  <c r="I159" i="19" s="1"/>
  <c r="P169" i="18"/>
  <c r="I160" i="19" s="1"/>
  <c r="P170" i="18"/>
  <c r="I161" i="19" s="1"/>
  <c r="P171" i="18"/>
  <c r="Q171" i="18" s="1"/>
  <c r="R171" i="18" s="1"/>
  <c r="P172" i="18"/>
  <c r="Q172" i="18" s="1"/>
  <c r="R172" i="18" s="1"/>
  <c r="P173" i="18"/>
  <c r="Q173" i="18" s="1"/>
  <c r="R173" i="18" s="1"/>
  <c r="P174" i="18"/>
  <c r="Q174" i="18" s="1"/>
  <c r="R174" i="18" s="1"/>
  <c r="P175" i="18"/>
  <c r="Q175" i="18" s="1"/>
  <c r="R175" i="18" s="1"/>
  <c r="P176" i="18"/>
  <c r="I167" i="19" s="1"/>
  <c r="P177" i="18"/>
  <c r="Q177" i="18" s="1"/>
  <c r="P178" i="18"/>
  <c r="Q178" i="18" s="1"/>
  <c r="R178" i="18" s="1"/>
  <c r="P179" i="18"/>
  <c r="Q179" i="18" s="1"/>
  <c r="R179" i="18" s="1"/>
  <c r="P180" i="18"/>
  <c r="Q180" i="18" s="1"/>
  <c r="R180" i="18" s="1"/>
  <c r="P181" i="18"/>
  <c r="I172" i="19" s="1"/>
  <c r="P182" i="18"/>
  <c r="I173" i="19" s="1"/>
  <c r="P183" i="18"/>
  <c r="Q183" i="18" s="1"/>
  <c r="R183" i="18" s="1"/>
  <c r="P184" i="18"/>
  <c r="I175" i="19" s="1"/>
  <c r="P185" i="18"/>
  <c r="I176" i="19" s="1"/>
  <c r="P186" i="18"/>
  <c r="I177" i="19" s="1"/>
  <c r="P187" i="18"/>
  <c r="I178" i="19" s="1"/>
  <c r="P188" i="18"/>
  <c r="I179" i="19" s="1"/>
  <c r="P189" i="18"/>
  <c r="I180" i="19" s="1"/>
  <c r="P190" i="18"/>
  <c r="Q190" i="18" s="1"/>
  <c r="R190" i="18" s="1"/>
  <c r="P191" i="18"/>
  <c r="Q191" i="18" s="1"/>
  <c r="R191" i="18" s="1"/>
  <c r="P192" i="18"/>
  <c r="I183" i="19" s="1"/>
  <c r="P193" i="18"/>
  <c r="I184" i="19" s="1"/>
  <c r="P194" i="18"/>
  <c r="I185" i="19" s="1"/>
  <c r="P195" i="18"/>
  <c r="I186" i="19" s="1"/>
  <c r="P196" i="18"/>
  <c r="I187" i="19" s="1"/>
  <c r="P197" i="18"/>
  <c r="Q197" i="18" s="1"/>
  <c r="P198" i="18"/>
  <c r="Q198" i="18" s="1"/>
  <c r="R198" i="18" s="1"/>
  <c r="P199" i="18"/>
  <c r="Q199" i="18" s="1"/>
  <c r="R199" i="18" s="1"/>
  <c r="P200" i="18"/>
  <c r="I191" i="19" s="1"/>
  <c r="P201" i="18"/>
  <c r="I192" i="19" s="1"/>
  <c r="P202" i="18"/>
  <c r="I193" i="19" s="1"/>
  <c r="P203" i="18"/>
  <c r="Q203" i="18" s="1"/>
  <c r="R203" i="18" s="1"/>
  <c r="P204" i="18"/>
  <c r="Q204" i="18" s="1"/>
  <c r="R204" i="18" s="1"/>
  <c r="P205" i="18"/>
  <c r="Q205" i="18" s="1"/>
  <c r="R205" i="18" s="1"/>
  <c r="P206" i="18"/>
  <c r="Q206" i="18" s="1"/>
  <c r="R206" i="18" s="1"/>
  <c r="P207" i="18"/>
  <c r="Q207" i="18" s="1"/>
  <c r="R207" i="18" s="1"/>
  <c r="P208" i="18"/>
  <c r="I199" i="19" s="1"/>
  <c r="P209" i="18"/>
  <c r="Q209" i="18" s="1"/>
  <c r="R209" i="18" s="1"/>
  <c r="P210" i="18"/>
  <c r="Q210" i="18" s="1"/>
  <c r="R210" i="18" s="1"/>
  <c r="P211" i="18"/>
  <c r="Q211" i="18" s="1"/>
  <c r="R211" i="18" s="1"/>
  <c r="P212" i="18"/>
  <c r="Q212" i="18" s="1"/>
  <c r="R212" i="18" s="1"/>
  <c r="P213" i="18"/>
  <c r="I204" i="19" s="1"/>
  <c r="P214" i="18"/>
  <c r="I205" i="19" s="1"/>
  <c r="P215" i="18"/>
  <c r="Q215" i="18" s="1"/>
  <c r="R215" i="18" s="1"/>
  <c r="P216" i="18"/>
  <c r="I207" i="19" s="1"/>
  <c r="P217" i="18"/>
  <c r="I208" i="19" s="1"/>
  <c r="P218" i="18"/>
  <c r="I209" i="19" s="1"/>
  <c r="P219" i="18"/>
  <c r="I210" i="19" s="1"/>
  <c r="P220" i="18"/>
  <c r="I211" i="19" s="1"/>
  <c r="P221" i="18"/>
  <c r="I212" i="19" s="1"/>
  <c r="P222" i="18"/>
  <c r="Q222" i="18" s="1"/>
  <c r="R222" i="18" s="1"/>
  <c r="P223" i="18"/>
  <c r="Q223" i="18" s="1"/>
  <c r="R223" i="18" s="1"/>
  <c r="P224" i="18"/>
  <c r="I215" i="19" s="1"/>
  <c r="P225" i="18"/>
  <c r="I216" i="19" s="1"/>
  <c r="P226" i="18"/>
  <c r="I217" i="19" s="1"/>
  <c r="P227" i="18"/>
  <c r="I218" i="19" s="1"/>
  <c r="P228" i="18"/>
  <c r="I219" i="19" s="1"/>
  <c r="P229" i="18"/>
  <c r="Q229" i="18" s="1"/>
  <c r="R229" i="18" s="1"/>
  <c r="P230" i="18"/>
  <c r="Q230" i="18" s="1"/>
  <c r="R230" i="18" s="1"/>
  <c r="P231" i="18"/>
  <c r="Q231" i="18" s="1"/>
  <c r="R231" i="18" s="1"/>
  <c r="P232" i="18"/>
  <c r="I223" i="19" s="1"/>
  <c r="P233" i="18"/>
  <c r="I224" i="19" s="1"/>
  <c r="P234" i="18"/>
  <c r="Q234" i="18" s="1"/>
  <c r="R234" i="18" s="1"/>
  <c r="P235" i="18"/>
  <c r="Q235" i="18" s="1"/>
  <c r="R235" i="18" s="1"/>
  <c r="P236" i="18"/>
  <c r="Q236" i="18" s="1"/>
  <c r="R236" i="18" s="1"/>
  <c r="P237" i="18"/>
  <c r="Q237" i="18" s="1"/>
  <c r="P238" i="18"/>
  <c r="Q238" i="18" s="1"/>
  <c r="R238" i="18" s="1"/>
  <c r="P239" i="18"/>
  <c r="Q239" i="18" s="1"/>
  <c r="R239" i="18" s="1"/>
  <c r="P240" i="18"/>
  <c r="I231" i="19" s="1"/>
  <c r="P241" i="18"/>
  <c r="I232" i="19" s="1"/>
  <c r="P242" i="18"/>
  <c r="I233" i="19" s="1"/>
  <c r="P243" i="18"/>
  <c r="I234" i="19" s="1"/>
  <c r="P244" i="18"/>
  <c r="I235" i="19" s="1"/>
  <c r="P245" i="18"/>
  <c r="I236" i="19" s="1"/>
  <c r="P246" i="18"/>
  <c r="I237" i="19" s="1"/>
  <c r="P247" i="18"/>
  <c r="Q247" i="18" s="1"/>
  <c r="R247" i="18" s="1"/>
  <c r="P248" i="18"/>
  <c r="I239" i="19" s="1"/>
  <c r="P249" i="18"/>
  <c r="I240" i="19" s="1"/>
  <c r="P250" i="18"/>
  <c r="I241" i="19" s="1"/>
  <c r="P251" i="18"/>
  <c r="I242" i="19" s="1"/>
  <c r="P252" i="18"/>
  <c r="I243" i="19" s="1"/>
  <c r="P253" i="18"/>
  <c r="Q253" i="18" s="1"/>
  <c r="P254" i="18"/>
  <c r="Q254" i="18" s="1"/>
  <c r="R254" i="18" s="1"/>
  <c r="P255" i="18"/>
  <c r="Q255" i="18" s="1"/>
  <c r="R255" i="18" s="1"/>
  <c r="P256" i="18"/>
  <c r="I247" i="19" s="1"/>
  <c r="P257" i="18"/>
  <c r="I248" i="19" s="1"/>
  <c r="P258" i="18"/>
  <c r="I249" i="19" s="1"/>
  <c r="P259" i="18"/>
  <c r="I250" i="19" s="1"/>
  <c r="P260" i="18"/>
  <c r="Q260" i="18" s="1"/>
  <c r="R260" i="18" s="1"/>
  <c r="P261" i="18"/>
  <c r="Q261" i="18" s="1"/>
  <c r="P262" i="18"/>
  <c r="Q262" i="18" s="1"/>
  <c r="R262" i="18" s="1"/>
  <c r="P263" i="18"/>
  <c r="Q263" i="18" s="1"/>
  <c r="R263" i="18" s="1"/>
  <c r="P264" i="18"/>
  <c r="I255" i="19" s="1"/>
  <c r="P265" i="18"/>
  <c r="I256" i="19" s="1"/>
  <c r="P266" i="18"/>
  <c r="Q266" i="18" s="1"/>
  <c r="R266" i="18" s="1"/>
  <c r="P267" i="18"/>
  <c r="Q267" i="18" s="1"/>
  <c r="R267" i="18" s="1"/>
  <c r="P19" i="18"/>
  <c r="Q19" i="18" s="1"/>
  <c r="R19" i="18" s="1"/>
  <c r="P20" i="18"/>
  <c r="Q20" i="18" s="1"/>
  <c r="R20" i="18" s="1"/>
  <c r="P21" i="18"/>
  <c r="Q21" i="18" s="1"/>
  <c r="R21" i="18" s="1"/>
  <c r="P22" i="18"/>
  <c r="Q22" i="18" s="1"/>
  <c r="R22" i="18" s="1"/>
  <c r="P23" i="18"/>
  <c r="I14" i="19" s="1"/>
  <c r="P24" i="18"/>
  <c r="I15" i="19" s="1"/>
  <c r="P25" i="18"/>
  <c r="I16" i="19" s="1"/>
  <c r="P26" i="18"/>
  <c r="I17" i="19" s="1"/>
  <c r="P27" i="18"/>
  <c r="I18" i="19" s="1"/>
  <c r="P28" i="18"/>
  <c r="I19" i="19" s="1"/>
  <c r="P29" i="18"/>
  <c r="I20" i="19" s="1"/>
  <c r="P30" i="18"/>
  <c r="Q30" i="18" s="1"/>
  <c r="R30" i="18" s="1"/>
  <c r="P31" i="18"/>
  <c r="Q31" i="18" s="1"/>
  <c r="R31" i="18" s="1"/>
  <c r="P18" i="18"/>
  <c r="I9" i="19" s="1"/>
  <c r="R2" i="18"/>
  <c r="R3" i="18" s="1"/>
  <c r="P10" i="18" s="1"/>
  <c r="D2" i="19" s="1"/>
  <c r="J60" i="7"/>
  <c r="G56" i="20" s="1"/>
  <c r="K60" i="7"/>
  <c r="H56" i="20" s="1"/>
  <c r="J12" i="7"/>
  <c r="G8" i="20" s="1"/>
  <c r="K12" i="7"/>
  <c r="H8" i="20" s="1"/>
  <c r="J13" i="7"/>
  <c r="G9" i="20" s="1"/>
  <c r="K13" i="7"/>
  <c r="H9" i="20" s="1"/>
  <c r="J14" i="7"/>
  <c r="G10" i="20" s="1"/>
  <c r="K14" i="7"/>
  <c r="H10" i="20" s="1"/>
  <c r="J15" i="7"/>
  <c r="G11" i="20" s="1"/>
  <c r="K15" i="7"/>
  <c r="H11" i="20" s="1"/>
  <c r="J16" i="7"/>
  <c r="G12" i="20" s="1"/>
  <c r="K16" i="7"/>
  <c r="H12" i="20" s="1"/>
  <c r="J17" i="7"/>
  <c r="G13" i="20" s="1"/>
  <c r="K17" i="7"/>
  <c r="H13" i="20" s="1"/>
  <c r="J18" i="7"/>
  <c r="G14" i="20" s="1"/>
  <c r="K18" i="7"/>
  <c r="H14" i="20" s="1"/>
  <c r="J19" i="7"/>
  <c r="G15" i="20" s="1"/>
  <c r="K19" i="7"/>
  <c r="H15" i="20" s="1"/>
  <c r="J20" i="7"/>
  <c r="G16" i="20" s="1"/>
  <c r="K20" i="7"/>
  <c r="H16" i="20" s="1"/>
  <c r="J21" i="7"/>
  <c r="G17" i="20" s="1"/>
  <c r="K21" i="7"/>
  <c r="H17" i="20" s="1"/>
  <c r="J22" i="7"/>
  <c r="G18" i="20" s="1"/>
  <c r="K22" i="7"/>
  <c r="H18" i="20" s="1"/>
  <c r="J23" i="7"/>
  <c r="G19" i="20" s="1"/>
  <c r="K23" i="7"/>
  <c r="H19" i="20" s="1"/>
  <c r="J24" i="7"/>
  <c r="G20" i="20" s="1"/>
  <c r="K24" i="7"/>
  <c r="H20" i="20" s="1"/>
  <c r="J25" i="7"/>
  <c r="G21" i="20" s="1"/>
  <c r="K25" i="7"/>
  <c r="H21" i="20" s="1"/>
  <c r="J26" i="7"/>
  <c r="G22" i="20" s="1"/>
  <c r="K26" i="7"/>
  <c r="H22" i="20" s="1"/>
  <c r="J27" i="7"/>
  <c r="G23" i="20" s="1"/>
  <c r="K27" i="7"/>
  <c r="H23" i="20" s="1"/>
  <c r="J28" i="7"/>
  <c r="G24" i="20" s="1"/>
  <c r="K28" i="7"/>
  <c r="H24" i="20" s="1"/>
  <c r="J29" i="7"/>
  <c r="G25" i="20" s="1"/>
  <c r="K29" i="7"/>
  <c r="H25" i="20" s="1"/>
  <c r="J30" i="7"/>
  <c r="G26" i="20" s="1"/>
  <c r="K30" i="7"/>
  <c r="H26" i="20" s="1"/>
  <c r="J31" i="7"/>
  <c r="G27" i="20" s="1"/>
  <c r="K31" i="7"/>
  <c r="H27" i="20" s="1"/>
  <c r="J32" i="7"/>
  <c r="G28" i="20" s="1"/>
  <c r="K32" i="7"/>
  <c r="H28" i="20" s="1"/>
  <c r="J33" i="7"/>
  <c r="G29" i="20" s="1"/>
  <c r="K33" i="7"/>
  <c r="H29" i="20" s="1"/>
  <c r="J34" i="7"/>
  <c r="G30" i="20" s="1"/>
  <c r="K34" i="7"/>
  <c r="H30" i="20" s="1"/>
  <c r="J35" i="7"/>
  <c r="G31" i="20" s="1"/>
  <c r="K35" i="7"/>
  <c r="H31" i="20" s="1"/>
  <c r="J36" i="7"/>
  <c r="G32" i="20" s="1"/>
  <c r="K36" i="7"/>
  <c r="H32" i="20" s="1"/>
  <c r="J37" i="7"/>
  <c r="G33" i="20" s="1"/>
  <c r="K37" i="7"/>
  <c r="H33" i="20" s="1"/>
  <c r="J38" i="7"/>
  <c r="G34" i="20" s="1"/>
  <c r="K38" i="7"/>
  <c r="H34" i="20" s="1"/>
  <c r="J39" i="7"/>
  <c r="G35" i="20" s="1"/>
  <c r="K39" i="7"/>
  <c r="H35" i="20" s="1"/>
  <c r="J40" i="7"/>
  <c r="G36" i="20" s="1"/>
  <c r="K40" i="7"/>
  <c r="H36" i="20" s="1"/>
  <c r="J41" i="7"/>
  <c r="G37" i="20" s="1"/>
  <c r="K41" i="7"/>
  <c r="H37" i="20" s="1"/>
  <c r="J42" i="7"/>
  <c r="G38" i="20" s="1"/>
  <c r="K42" i="7"/>
  <c r="H38" i="20" s="1"/>
  <c r="J43" i="7"/>
  <c r="G39" i="20" s="1"/>
  <c r="K43" i="7"/>
  <c r="H39" i="20" s="1"/>
  <c r="J44" i="7"/>
  <c r="G40" i="20" s="1"/>
  <c r="K44" i="7"/>
  <c r="H40" i="20" s="1"/>
  <c r="J45" i="7"/>
  <c r="G41" i="20" s="1"/>
  <c r="K45" i="7"/>
  <c r="H41" i="20" s="1"/>
  <c r="J46" i="7"/>
  <c r="G42" i="20" s="1"/>
  <c r="K46" i="7"/>
  <c r="H42" i="20" s="1"/>
  <c r="J47" i="7"/>
  <c r="G43" i="20" s="1"/>
  <c r="K47" i="7"/>
  <c r="H43" i="20" s="1"/>
  <c r="J48" i="7"/>
  <c r="G44" i="20" s="1"/>
  <c r="K48" i="7"/>
  <c r="H44" i="20" s="1"/>
  <c r="J49" i="7"/>
  <c r="G45" i="20" s="1"/>
  <c r="K49" i="7"/>
  <c r="H45" i="20" s="1"/>
  <c r="J50" i="7"/>
  <c r="G46" i="20" s="1"/>
  <c r="K50" i="7"/>
  <c r="H46" i="20" s="1"/>
  <c r="J51" i="7"/>
  <c r="G47" i="20" s="1"/>
  <c r="K51" i="7"/>
  <c r="H47" i="20" s="1"/>
  <c r="J52" i="7"/>
  <c r="G48" i="20" s="1"/>
  <c r="K52" i="7"/>
  <c r="H48" i="20" s="1"/>
  <c r="J53" i="7"/>
  <c r="G49" i="20" s="1"/>
  <c r="K53" i="7"/>
  <c r="H49" i="20" s="1"/>
  <c r="J54" i="7"/>
  <c r="G50" i="20" s="1"/>
  <c r="K54" i="7"/>
  <c r="H50" i="20" s="1"/>
  <c r="J55" i="7"/>
  <c r="G51" i="20" s="1"/>
  <c r="K55" i="7"/>
  <c r="H51" i="20" s="1"/>
  <c r="J56" i="7"/>
  <c r="G52" i="20" s="1"/>
  <c r="K56" i="7"/>
  <c r="H52" i="20" s="1"/>
  <c r="J57" i="7"/>
  <c r="G53" i="20" s="1"/>
  <c r="K57" i="7"/>
  <c r="H53" i="20" s="1"/>
  <c r="J58" i="7"/>
  <c r="G54" i="20" s="1"/>
  <c r="K58" i="7"/>
  <c r="H54" i="20" s="1"/>
  <c r="J59" i="7"/>
  <c r="G55" i="20" s="1"/>
  <c r="K59" i="7"/>
  <c r="H55" i="20" s="1"/>
  <c r="J11" i="7"/>
  <c r="G7" i="20" s="1"/>
  <c r="K11" i="7"/>
  <c r="H7" i="20" s="1"/>
  <c r="D21" i="12"/>
  <c r="F21" i="12"/>
  <c r="G21" i="12"/>
  <c r="D22" i="12"/>
  <c r="F22" i="12"/>
  <c r="G22" i="12"/>
  <c r="D23" i="12"/>
  <c r="F23" i="12"/>
  <c r="G23" i="12"/>
  <c r="D24" i="12"/>
  <c r="F24" i="12"/>
  <c r="G24" i="12"/>
  <c r="D25" i="12"/>
  <c r="F25" i="12"/>
  <c r="G25" i="12"/>
  <c r="D26" i="12"/>
  <c r="F26" i="12"/>
  <c r="G26" i="12"/>
  <c r="D27" i="12"/>
  <c r="F27" i="12"/>
  <c r="G27" i="12"/>
  <c r="D28" i="12"/>
  <c r="F28" i="12"/>
  <c r="G28" i="12"/>
  <c r="D29" i="12"/>
  <c r="F29" i="12"/>
  <c r="G29" i="12"/>
  <c r="D30" i="12"/>
  <c r="F30" i="12"/>
  <c r="G30" i="12"/>
  <c r="D31" i="12"/>
  <c r="F31" i="12"/>
  <c r="G31" i="12"/>
  <c r="C21" i="12"/>
  <c r="C22" i="12"/>
  <c r="C23" i="12"/>
  <c r="C24" i="12"/>
  <c r="C25" i="12"/>
  <c r="C26" i="12"/>
  <c r="C27" i="12"/>
  <c r="C28" i="12"/>
  <c r="C29" i="12"/>
  <c r="C30" i="12"/>
  <c r="C31" i="12"/>
  <c r="D6" i="12"/>
  <c r="F6" i="12"/>
  <c r="G6" i="12"/>
  <c r="D7" i="12"/>
  <c r="F7" i="12"/>
  <c r="G7" i="12"/>
  <c r="D8" i="12"/>
  <c r="F8" i="12"/>
  <c r="G8" i="12"/>
  <c r="D9" i="12"/>
  <c r="F9" i="12"/>
  <c r="G9" i="12"/>
  <c r="D10" i="12"/>
  <c r="F10" i="12"/>
  <c r="G10" i="12"/>
  <c r="D11" i="12"/>
  <c r="F11" i="12"/>
  <c r="G11" i="12"/>
  <c r="D12" i="12"/>
  <c r="F12" i="12"/>
  <c r="G12" i="12"/>
  <c r="D13" i="12"/>
  <c r="F13" i="12"/>
  <c r="G13" i="12"/>
  <c r="D14" i="12"/>
  <c r="F14" i="12"/>
  <c r="G14" i="12"/>
  <c r="D15" i="12"/>
  <c r="F15" i="12"/>
  <c r="G15" i="12"/>
  <c r="D16" i="12"/>
  <c r="F16" i="12"/>
  <c r="G16" i="12"/>
  <c r="C6" i="12"/>
  <c r="C7" i="12"/>
  <c r="C8" i="12"/>
  <c r="C9" i="12"/>
  <c r="C10" i="12"/>
  <c r="C11" i="12"/>
  <c r="C12" i="12"/>
  <c r="C13" i="12"/>
  <c r="C14" i="12"/>
  <c r="C15" i="12"/>
  <c r="C16" i="12"/>
  <c r="M8" i="2"/>
  <c r="P4" i="2" s="1"/>
  <c r="C19" i="12" s="1"/>
  <c r="C3" i="11"/>
  <c r="D3" i="11"/>
  <c r="E3" i="11"/>
  <c r="F3" i="11"/>
  <c r="G3" i="11"/>
  <c r="H3" i="11"/>
  <c r="I3" i="11"/>
  <c r="J3" i="11"/>
  <c r="K3" i="11"/>
  <c r="C4" i="11"/>
  <c r="D4" i="11"/>
  <c r="E4" i="11"/>
  <c r="F4" i="11"/>
  <c r="G4" i="11"/>
  <c r="H4" i="11"/>
  <c r="I4" i="11"/>
  <c r="J4" i="11"/>
  <c r="K4" i="11"/>
  <c r="C5" i="11"/>
  <c r="D5" i="11"/>
  <c r="E5" i="11"/>
  <c r="F5" i="11"/>
  <c r="G5" i="11"/>
  <c r="H5" i="11"/>
  <c r="I5" i="11"/>
  <c r="J5" i="11"/>
  <c r="K5" i="11"/>
  <c r="C6" i="11"/>
  <c r="D6" i="11"/>
  <c r="E6" i="11"/>
  <c r="F6" i="11"/>
  <c r="G6" i="11"/>
  <c r="H6" i="11"/>
  <c r="I6" i="11"/>
  <c r="J6" i="11"/>
  <c r="K6" i="11"/>
  <c r="C7" i="11"/>
  <c r="D7" i="11"/>
  <c r="E7" i="11"/>
  <c r="F7" i="11"/>
  <c r="G7" i="11"/>
  <c r="H7" i="11"/>
  <c r="I7" i="11"/>
  <c r="J7" i="11"/>
  <c r="K7" i="11"/>
  <c r="C8" i="11"/>
  <c r="D8" i="11"/>
  <c r="E8" i="11"/>
  <c r="F8" i="11"/>
  <c r="G8" i="11"/>
  <c r="H8" i="11"/>
  <c r="I8" i="11"/>
  <c r="J8" i="11"/>
  <c r="K8" i="11"/>
  <c r="C9" i="11"/>
  <c r="D9" i="11"/>
  <c r="E9" i="11"/>
  <c r="F9" i="11"/>
  <c r="G9" i="11"/>
  <c r="H9" i="11"/>
  <c r="I9" i="11"/>
  <c r="J9" i="11"/>
  <c r="K9" i="11"/>
  <c r="C10" i="11"/>
  <c r="D10" i="11"/>
  <c r="E10" i="11"/>
  <c r="F10" i="11"/>
  <c r="G10" i="11"/>
  <c r="H10" i="11"/>
  <c r="I10" i="11"/>
  <c r="J10" i="11"/>
  <c r="K10" i="11"/>
  <c r="C11" i="11"/>
  <c r="D11" i="11"/>
  <c r="E11" i="11"/>
  <c r="F11" i="11"/>
  <c r="G11" i="11"/>
  <c r="H11" i="11"/>
  <c r="I11" i="11"/>
  <c r="J11" i="11"/>
  <c r="K11" i="11"/>
  <c r="C12" i="11"/>
  <c r="D12" i="11"/>
  <c r="E12" i="11"/>
  <c r="F12" i="11"/>
  <c r="G12" i="11"/>
  <c r="H12" i="11"/>
  <c r="I12" i="11"/>
  <c r="J12" i="11"/>
  <c r="K12" i="11"/>
  <c r="C13" i="11"/>
  <c r="D13" i="11"/>
  <c r="E13" i="11"/>
  <c r="F13" i="11"/>
  <c r="G13" i="11"/>
  <c r="H13" i="11"/>
  <c r="I13" i="11"/>
  <c r="J13" i="11"/>
  <c r="K13" i="11"/>
  <c r="C14" i="11"/>
  <c r="D14" i="11"/>
  <c r="E14" i="11"/>
  <c r="F14" i="11"/>
  <c r="G14" i="11"/>
  <c r="H14" i="11"/>
  <c r="I14" i="11"/>
  <c r="J14" i="11"/>
  <c r="K14" i="11"/>
  <c r="C46" i="11"/>
  <c r="D46" i="11"/>
  <c r="E46" i="11"/>
  <c r="F46" i="11"/>
  <c r="G46" i="11"/>
  <c r="H46" i="11"/>
  <c r="I46" i="11"/>
  <c r="J46" i="11"/>
  <c r="K46" i="11"/>
  <c r="C47" i="11"/>
  <c r="D47" i="11"/>
  <c r="E47" i="11"/>
  <c r="F47" i="11"/>
  <c r="G47" i="11"/>
  <c r="H47" i="11"/>
  <c r="I47" i="11"/>
  <c r="J47" i="11"/>
  <c r="K47" i="11"/>
  <c r="C48" i="11"/>
  <c r="D48" i="11"/>
  <c r="E48" i="11"/>
  <c r="F48" i="11"/>
  <c r="G48" i="11"/>
  <c r="H48" i="11"/>
  <c r="I48" i="11"/>
  <c r="J48" i="11"/>
  <c r="K48" i="11"/>
  <c r="C49" i="11"/>
  <c r="D49" i="11"/>
  <c r="E49" i="11"/>
  <c r="F49" i="11"/>
  <c r="G49" i="11"/>
  <c r="H49" i="11"/>
  <c r="I49" i="11"/>
  <c r="J49" i="11"/>
  <c r="K49" i="11"/>
  <c r="C50" i="11"/>
  <c r="D50" i="11"/>
  <c r="E50" i="11"/>
  <c r="F50" i="11"/>
  <c r="G50" i="11"/>
  <c r="H50" i="11"/>
  <c r="I50" i="11"/>
  <c r="J50" i="11"/>
  <c r="K50" i="11"/>
  <c r="C51" i="11"/>
  <c r="D51" i="11"/>
  <c r="E51" i="11"/>
  <c r="F51" i="11"/>
  <c r="G51" i="11"/>
  <c r="H51" i="11"/>
  <c r="I51" i="11"/>
  <c r="J51" i="11"/>
  <c r="K51" i="11"/>
  <c r="C52" i="11"/>
  <c r="D52" i="11"/>
  <c r="E52" i="11"/>
  <c r="F52" i="11"/>
  <c r="G52" i="11"/>
  <c r="H52" i="11"/>
  <c r="I52" i="11"/>
  <c r="J52" i="11"/>
  <c r="K52" i="11"/>
  <c r="C53" i="11"/>
  <c r="D53" i="11"/>
  <c r="E53" i="11"/>
  <c r="F53" i="11"/>
  <c r="G53" i="11"/>
  <c r="H53" i="11"/>
  <c r="I53" i="11"/>
  <c r="J53" i="11"/>
  <c r="K53" i="11"/>
  <c r="C54" i="11"/>
  <c r="D54" i="11"/>
  <c r="E54" i="11"/>
  <c r="F54" i="11"/>
  <c r="G54" i="11"/>
  <c r="H54" i="11"/>
  <c r="I54" i="11"/>
  <c r="J54" i="11"/>
  <c r="K54" i="11"/>
  <c r="C55" i="11"/>
  <c r="D55" i="11"/>
  <c r="E55" i="11"/>
  <c r="F55" i="11"/>
  <c r="G55" i="11"/>
  <c r="H55" i="11"/>
  <c r="I55" i="11"/>
  <c r="J55" i="11"/>
  <c r="K55" i="11"/>
  <c r="C56" i="11"/>
  <c r="D56" i="11"/>
  <c r="E56" i="11"/>
  <c r="F56" i="11"/>
  <c r="G56" i="11"/>
  <c r="H56" i="11"/>
  <c r="I56" i="11"/>
  <c r="J56" i="11"/>
  <c r="K56" i="11"/>
  <c r="C57" i="11"/>
  <c r="D57" i="11"/>
  <c r="E57" i="11"/>
  <c r="F57" i="11"/>
  <c r="G57" i="11"/>
  <c r="H57" i="11"/>
  <c r="I57" i="11"/>
  <c r="J57" i="11"/>
  <c r="K57" i="11"/>
  <c r="C17" i="11"/>
  <c r="D17" i="11"/>
  <c r="E17" i="11"/>
  <c r="F17" i="11"/>
  <c r="G17" i="11"/>
  <c r="H17" i="11"/>
  <c r="I17" i="11"/>
  <c r="J17" i="11"/>
  <c r="K17" i="11"/>
  <c r="C18" i="11"/>
  <c r="D18" i="11"/>
  <c r="E18" i="11"/>
  <c r="F18" i="11"/>
  <c r="G18" i="11"/>
  <c r="H18" i="11"/>
  <c r="I18" i="11"/>
  <c r="J18" i="11"/>
  <c r="K18" i="11"/>
  <c r="C19" i="11"/>
  <c r="D19" i="11"/>
  <c r="E19" i="11"/>
  <c r="F19" i="11"/>
  <c r="G19" i="11"/>
  <c r="H19" i="11"/>
  <c r="I19" i="11"/>
  <c r="J19" i="11"/>
  <c r="K19" i="11"/>
  <c r="C20" i="11"/>
  <c r="D20" i="11"/>
  <c r="E20" i="11"/>
  <c r="F20" i="11"/>
  <c r="G20" i="11"/>
  <c r="H20" i="11"/>
  <c r="I20" i="11"/>
  <c r="J20" i="11"/>
  <c r="K20" i="11"/>
  <c r="C21" i="11"/>
  <c r="D21" i="11"/>
  <c r="E21" i="11"/>
  <c r="F21" i="11"/>
  <c r="G21" i="11"/>
  <c r="H21" i="11"/>
  <c r="I21" i="11"/>
  <c r="J21" i="11"/>
  <c r="K21" i="11"/>
  <c r="C22" i="11"/>
  <c r="D22" i="11"/>
  <c r="E22" i="11"/>
  <c r="F22" i="11"/>
  <c r="G22" i="11"/>
  <c r="H22" i="11"/>
  <c r="I22" i="11"/>
  <c r="J22" i="11"/>
  <c r="K22" i="11"/>
  <c r="C23" i="11"/>
  <c r="D23" i="11"/>
  <c r="E23" i="11"/>
  <c r="F23" i="11"/>
  <c r="G23" i="11"/>
  <c r="H23" i="11"/>
  <c r="I23" i="11"/>
  <c r="J23" i="11"/>
  <c r="K23" i="11"/>
  <c r="C24" i="11"/>
  <c r="D24" i="11"/>
  <c r="E24" i="11"/>
  <c r="F24" i="11"/>
  <c r="G24" i="11"/>
  <c r="H24" i="11"/>
  <c r="I24" i="11"/>
  <c r="J24" i="11"/>
  <c r="K24" i="11"/>
  <c r="C25" i="11"/>
  <c r="D25" i="11"/>
  <c r="E25" i="11"/>
  <c r="F25" i="11"/>
  <c r="G25" i="11"/>
  <c r="H25" i="11"/>
  <c r="I25" i="11"/>
  <c r="J25" i="11"/>
  <c r="K25" i="11"/>
  <c r="C26" i="11"/>
  <c r="D26" i="11"/>
  <c r="E26" i="11"/>
  <c r="F26" i="11"/>
  <c r="G26" i="11"/>
  <c r="H26" i="11"/>
  <c r="I26" i="11"/>
  <c r="J26" i="11"/>
  <c r="K26" i="11"/>
  <c r="C27" i="11"/>
  <c r="D27" i="11"/>
  <c r="E27" i="11"/>
  <c r="F27" i="11"/>
  <c r="G27" i="11"/>
  <c r="H27" i="11"/>
  <c r="I27" i="11"/>
  <c r="J27" i="11"/>
  <c r="K27" i="11"/>
  <c r="C28" i="11"/>
  <c r="D28" i="11"/>
  <c r="E28" i="11"/>
  <c r="F28" i="11"/>
  <c r="G28" i="11"/>
  <c r="H28" i="11"/>
  <c r="I28" i="11"/>
  <c r="J28" i="11"/>
  <c r="K28" i="11"/>
  <c r="C60" i="11"/>
  <c r="D60" i="11"/>
  <c r="E60" i="11"/>
  <c r="F60" i="11"/>
  <c r="G60" i="11"/>
  <c r="H60" i="11"/>
  <c r="I60" i="11"/>
  <c r="J60" i="11"/>
  <c r="K60" i="11"/>
  <c r="C61" i="11"/>
  <c r="D61" i="11"/>
  <c r="E61" i="11"/>
  <c r="F61" i="11"/>
  <c r="G61" i="11"/>
  <c r="H61" i="11"/>
  <c r="I61" i="11"/>
  <c r="J61" i="11"/>
  <c r="K61" i="11"/>
  <c r="C62" i="11"/>
  <c r="D62" i="11"/>
  <c r="E62" i="11"/>
  <c r="F62" i="11"/>
  <c r="G62" i="11"/>
  <c r="H62" i="11"/>
  <c r="I62" i="11"/>
  <c r="J62" i="11"/>
  <c r="K62" i="11"/>
  <c r="C63" i="11"/>
  <c r="D63" i="11"/>
  <c r="E63" i="11"/>
  <c r="F63" i="11"/>
  <c r="G63" i="11"/>
  <c r="H63" i="11"/>
  <c r="I63" i="11"/>
  <c r="J63" i="11"/>
  <c r="K63" i="11"/>
  <c r="C64" i="11"/>
  <c r="D64" i="11"/>
  <c r="E64" i="11"/>
  <c r="F64" i="11"/>
  <c r="G64" i="11"/>
  <c r="H64" i="11"/>
  <c r="I64" i="11"/>
  <c r="J64" i="11"/>
  <c r="K64" i="11"/>
  <c r="C65" i="11"/>
  <c r="D65" i="11"/>
  <c r="E65" i="11"/>
  <c r="F65" i="11"/>
  <c r="G65" i="11"/>
  <c r="H65" i="11"/>
  <c r="I65" i="11"/>
  <c r="J65" i="11"/>
  <c r="K65" i="11"/>
  <c r="C66" i="11"/>
  <c r="D66" i="11"/>
  <c r="E66" i="11"/>
  <c r="F66" i="11"/>
  <c r="G66" i="11"/>
  <c r="H66" i="11"/>
  <c r="I66" i="11"/>
  <c r="J66" i="11"/>
  <c r="K66" i="11"/>
  <c r="C67" i="11"/>
  <c r="D67" i="11"/>
  <c r="E67" i="11"/>
  <c r="F67" i="11"/>
  <c r="G67" i="11"/>
  <c r="H67" i="11"/>
  <c r="I67" i="11"/>
  <c r="J67" i="11"/>
  <c r="K67" i="11"/>
  <c r="C68" i="11"/>
  <c r="D68" i="11"/>
  <c r="E68" i="11"/>
  <c r="F68" i="11"/>
  <c r="G68" i="11"/>
  <c r="H68" i="11"/>
  <c r="I68" i="11"/>
  <c r="J68" i="11"/>
  <c r="K68" i="11"/>
  <c r="C69" i="11"/>
  <c r="D69" i="11"/>
  <c r="E69" i="11"/>
  <c r="F69" i="11"/>
  <c r="G69" i="11"/>
  <c r="H69" i="11"/>
  <c r="I69" i="11"/>
  <c r="J69" i="11"/>
  <c r="K69" i="11"/>
  <c r="C70" i="11"/>
  <c r="D70" i="11"/>
  <c r="E70" i="11"/>
  <c r="F70" i="11"/>
  <c r="G70" i="11"/>
  <c r="H70" i="11"/>
  <c r="I70" i="11"/>
  <c r="J70" i="11"/>
  <c r="K70" i="11"/>
  <c r="C71" i="11"/>
  <c r="D71" i="11"/>
  <c r="E71" i="11"/>
  <c r="F71" i="11"/>
  <c r="G71" i="11"/>
  <c r="H71" i="11"/>
  <c r="I71" i="11"/>
  <c r="J71" i="11"/>
  <c r="K71" i="11"/>
  <c r="B64" i="11"/>
  <c r="B65" i="11"/>
  <c r="B66" i="11"/>
  <c r="B67" i="11"/>
  <c r="B68" i="11"/>
  <c r="B69" i="11"/>
  <c r="B70" i="11"/>
  <c r="B71" i="11"/>
  <c r="B4" i="11"/>
  <c r="B5" i="11"/>
  <c r="B6" i="11"/>
  <c r="B7" i="11"/>
  <c r="B8" i="11"/>
  <c r="B9" i="11"/>
  <c r="B10" i="11"/>
  <c r="B11" i="11"/>
  <c r="B12" i="11"/>
  <c r="B13" i="11"/>
  <c r="B47" i="11"/>
  <c r="B48" i="11"/>
  <c r="B49" i="11"/>
  <c r="B50" i="11"/>
  <c r="B51" i="11"/>
  <c r="B52" i="11"/>
  <c r="B53" i="11"/>
  <c r="B54" i="11"/>
  <c r="B55" i="11"/>
  <c r="B56" i="11"/>
  <c r="B57" i="11"/>
  <c r="B18" i="11"/>
  <c r="B19" i="11"/>
  <c r="B20" i="11"/>
  <c r="B21" i="11"/>
  <c r="B22" i="11"/>
  <c r="B23" i="11"/>
  <c r="B24" i="11"/>
  <c r="B25" i="11"/>
  <c r="B26" i="11"/>
  <c r="B27" i="11"/>
  <c r="B28" i="11"/>
  <c r="B61" i="11"/>
  <c r="B62" i="11"/>
  <c r="B63" i="11"/>
  <c r="D664" i="4"/>
  <c r="B664" i="4"/>
  <c r="D663" i="4"/>
  <c r="B663" i="4"/>
  <c r="D662" i="4"/>
  <c r="B662" i="4"/>
  <c r="D661" i="4"/>
  <c r="B661" i="4"/>
  <c r="D660" i="4"/>
  <c r="B660" i="4"/>
  <c r="D659" i="4"/>
  <c r="B659" i="4"/>
  <c r="D658" i="4"/>
  <c r="B658" i="4"/>
  <c r="D657" i="4"/>
  <c r="B657" i="4"/>
  <c r="D656" i="4"/>
  <c r="B656" i="4"/>
  <c r="D655" i="4"/>
  <c r="B655" i="4"/>
  <c r="D654" i="4"/>
  <c r="B654" i="4"/>
  <c r="D653" i="4"/>
  <c r="B653" i="4"/>
  <c r="D652" i="4"/>
  <c r="B652" i="4"/>
  <c r="D651" i="4"/>
  <c r="B651" i="4"/>
  <c r="D650" i="4"/>
  <c r="B650" i="4"/>
  <c r="D649" i="4"/>
  <c r="B649" i="4"/>
  <c r="D648" i="4"/>
  <c r="B648" i="4"/>
  <c r="D647" i="4"/>
  <c r="B647" i="4"/>
  <c r="D646" i="4"/>
  <c r="B646" i="4"/>
  <c r="D645" i="4"/>
  <c r="B645" i="4"/>
  <c r="D644" i="4"/>
  <c r="B644" i="4"/>
  <c r="D643" i="4"/>
  <c r="B643" i="4"/>
  <c r="D642" i="4"/>
  <c r="B642" i="4"/>
  <c r="D641" i="4"/>
  <c r="B641" i="4"/>
  <c r="D640" i="4"/>
  <c r="B640" i="4"/>
  <c r="D639" i="4"/>
  <c r="B639" i="4"/>
  <c r="D638" i="4"/>
  <c r="B638" i="4"/>
  <c r="D637" i="4"/>
  <c r="B637" i="4"/>
  <c r="D636" i="4"/>
  <c r="B636" i="4"/>
  <c r="D635" i="4"/>
  <c r="B635" i="4"/>
  <c r="D634" i="4"/>
  <c r="B634" i="4"/>
  <c r="D633" i="4"/>
  <c r="B633" i="4"/>
  <c r="D632" i="4"/>
  <c r="B632" i="4"/>
  <c r="D631" i="4"/>
  <c r="B631" i="4"/>
  <c r="D630" i="4"/>
  <c r="B630" i="4"/>
  <c r="D629" i="4"/>
  <c r="B629" i="4"/>
  <c r="D628" i="4"/>
  <c r="B628" i="4"/>
  <c r="D627" i="4"/>
  <c r="B627" i="4"/>
  <c r="D626" i="4"/>
  <c r="B626" i="4"/>
  <c r="D625" i="4"/>
  <c r="B625" i="4"/>
  <c r="D624" i="4"/>
  <c r="B624" i="4"/>
  <c r="D623" i="4"/>
  <c r="B623" i="4"/>
  <c r="D622" i="4"/>
  <c r="B622" i="4"/>
  <c r="D621" i="4"/>
  <c r="B621" i="4"/>
  <c r="D620" i="4"/>
  <c r="B620" i="4"/>
  <c r="D619" i="4"/>
  <c r="B619" i="4"/>
  <c r="D618" i="4"/>
  <c r="B618" i="4"/>
  <c r="D617" i="4"/>
  <c r="B617" i="4"/>
  <c r="D616" i="4"/>
  <c r="B616" i="4"/>
  <c r="D615" i="4"/>
  <c r="B615" i="4"/>
  <c r="D614" i="4"/>
  <c r="B614" i="4"/>
  <c r="D613" i="4"/>
  <c r="B613" i="4"/>
  <c r="D612" i="4"/>
  <c r="B612" i="4"/>
  <c r="D611" i="4"/>
  <c r="B611" i="4"/>
  <c r="D610" i="4"/>
  <c r="B610" i="4"/>
  <c r="D609" i="4"/>
  <c r="B609" i="4"/>
  <c r="D608" i="4"/>
  <c r="B608" i="4"/>
  <c r="D607" i="4"/>
  <c r="B607" i="4"/>
  <c r="D606" i="4"/>
  <c r="B606" i="4"/>
  <c r="D605" i="4"/>
  <c r="B605" i="4"/>
  <c r="D604" i="4"/>
  <c r="B604" i="4"/>
  <c r="D603" i="4"/>
  <c r="B603" i="4"/>
  <c r="D602" i="4"/>
  <c r="B602" i="4"/>
  <c r="D601" i="4"/>
  <c r="B601" i="4"/>
  <c r="D600" i="4"/>
  <c r="B600" i="4"/>
  <c r="D599" i="4"/>
  <c r="B599" i="4"/>
  <c r="D598" i="4"/>
  <c r="B598" i="4"/>
  <c r="D597" i="4"/>
  <c r="B597" i="4"/>
  <c r="D596" i="4"/>
  <c r="B596" i="4"/>
  <c r="D595" i="4"/>
  <c r="B595" i="4"/>
  <c r="D594" i="4"/>
  <c r="B594" i="4"/>
  <c r="D593" i="4"/>
  <c r="B593" i="4"/>
  <c r="D592" i="4"/>
  <c r="B592" i="4"/>
  <c r="D591" i="4"/>
  <c r="B591" i="4"/>
  <c r="D590" i="4"/>
  <c r="B590" i="4"/>
  <c r="D589" i="4"/>
  <c r="B589" i="4"/>
  <c r="D588" i="4"/>
  <c r="B588" i="4"/>
  <c r="D587" i="4"/>
  <c r="B587" i="4"/>
  <c r="D586" i="4"/>
  <c r="B586" i="4"/>
  <c r="D585" i="4"/>
  <c r="B585" i="4"/>
  <c r="D584" i="4"/>
  <c r="B584" i="4"/>
  <c r="D583" i="4"/>
  <c r="B583" i="4"/>
  <c r="D582" i="4"/>
  <c r="B582" i="4"/>
  <c r="D581" i="4"/>
  <c r="B581" i="4"/>
  <c r="D580" i="4"/>
  <c r="B580" i="4"/>
  <c r="D579" i="4"/>
  <c r="B579" i="4"/>
  <c r="D578" i="4"/>
  <c r="B578" i="4"/>
  <c r="D577" i="4"/>
  <c r="B577" i="4"/>
  <c r="D576" i="4"/>
  <c r="B576" i="4"/>
  <c r="D575" i="4"/>
  <c r="B575" i="4"/>
  <c r="D574" i="4"/>
  <c r="B574" i="4"/>
  <c r="D573" i="4"/>
  <c r="B573" i="4"/>
  <c r="D572" i="4"/>
  <c r="B572" i="4"/>
  <c r="D571" i="4"/>
  <c r="B571" i="4"/>
  <c r="D570" i="4"/>
  <c r="B570" i="4"/>
  <c r="D569" i="4"/>
  <c r="B569" i="4"/>
  <c r="D568" i="4"/>
  <c r="B568" i="4"/>
  <c r="D567" i="4"/>
  <c r="B567" i="4"/>
  <c r="D566" i="4"/>
  <c r="B566" i="4"/>
  <c r="D565" i="4"/>
  <c r="B565" i="4"/>
  <c r="D564" i="4"/>
  <c r="B564" i="4"/>
  <c r="D563" i="4"/>
  <c r="B563" i="4"/>
  <c r="D562" i="4"/>
  <c r="B562" i="4"/>
  <c r="D561" i="4"/>
  <c r="B561" i="4"/>
  <c r="D560" i="4"/>
  <c r="B560" i="4"/>
  <c r="D559" i="4"/>
  <c r="B559" i="4"/>
  <c r="D558" i="4"/>
  <c r="B558" i="4"/>
  <c r="D557" i="4"/>
  <c r="B557" i="4"/>
  <c r="D556" i="4"/>
  <c r="B556" i="4"/>
  <c r="D555" i="4"/>
  <c r="B555" i="4"/>
  <c r="D554" i="4"/>
  <c r="B554" i="4"/>
  <c r="D553" i="4"/>
  <c r="B553" i="4"/>
  <c r="D552" i="4"/>
  <c r="B552" i="4"/>
  <c r="D551" i="4"/>
  <c r="B551" i="4"/>
  <c r="D550" i="4"/>
  <c r="B550" i="4"/>
  <c r="D549" i="4"/>
  <c r="B549" i="4"/>
  <c r="D548" i="4"/>
  <c r="B548" i="4"/>
  <c r="D547" i="4"/>
  <c r="B547" i="4"/>
  <c r="D546" i="4"/>
  <c r="B546" i="4"/>
  <c r="D545" i="4"/>
  <c r="B545" i="4"/>
  <c r="D544" i="4"/>
  <c r="B544" i="4"/>
  <c r="D543" i="4"/>
  <c r="B543" i="4"/>
  <c r="D542" i="4"/>
  <c r="B542" i="4"/>
  <c r="D541" i="4"/>
  <c r="B541" i="4"/>
  <c r="D540" i="4"/>
  <c r="B540" i="4"/>
  <c r="D539" i="4"/>
  <c r="B539" i="4"/>
  <c r="D538" i="4"/>
  <c r="B538" i="4"/>
  <c r="D537" i="4"/>
  <c r="B537" i="4"/>
  <c r="D536" i="4"/>
  <c r="B536" i="4"/>
  <c r="D535" i="4"/>
  <c r="B535" i="4"/>
  <c r="D534" i="4"/>
  <c r="B534" i="4"/>
  <c r="D533" i="4"/>
  <c r="B533" i="4"/>
  <c r="D532" i="4"/>
  <c r="B532" i="4"/>
  <c r="D531" i="4"/>
  <c r="B531" i="4"/>
  <c r="D530" i="4"/>
  <c r="B530" i="4"/>
  <c r="D529" i="4"/>
  <c r="B529" i="4"/>
  <c r="D528" i="4"/>
  <c r="B528" i="4"/>
  <c r="D527" i="4"/>
  <c r="B527" i="4"/>
  <c r="D526" i="4"/>
  <c r="B526" i="4"/>
  <c r="D525" i="4"/>
  <c r="B525" i="4"/>
  <c r="D524" i="4"/>
  <c r="B524" i="4"/>
  <c r="D523" i="4"/>
  <c r="B523" i="4"/>
  <c r="D522" i="4"/>
  <c r="B522" i="4"/>
  <c r="D521" i="4"/>
  <c r="B521" i="4"/>
  <c r="D520" i="4"/>
  <c r="B520" i="4"/>
  <c r="D519" i="4"/>
  <c r="B519" i="4"/>
  <c r="D518" i="4"/>
  <c r="B518" i="4"/>
  <c r="D517" i="4"/>
  <c r="B517" i="4"/>
  <c r="D516" i="4"/>
  <c r="B516" i="4"/>
  <c r="D515" i="4"/>
  <c r="B515" i="4"/>
  <c r="D514" i="4"/>
  <c r="B514" i="4"/>
  <c r="D513" i="4"/>
  <c r="B513" i="4"/>
  <c r="D512" i="4"/>
  <c r="B512" i="4"/>
  <c r="D511" i="4"/>
  <c r="B511" i="4"/>
  <c r="D510" i="4"/>
  <c r="B510" i="4"/>
  <c r="D509" i="4"/>
  <c r="B509" i="4"/>
  <c r="D508" i="4"/>
  <c r="B508" i="4"/>
  <c r="D507" i="4"/>
  <c r="B507" i="4"/>
  <c r="D506" i="4"/>
  <c r="B506" i="4"/>
  <c r="D505" i="4"/>
  <c r="B505" i="4"/>
  <c r="D504" i="4"/>
  <c r="B504" i="4"/>
  <c r="D503" i="4"/>
  <c r="B503" i="4"/>
  <c r="D502" i="4"/>
  <c r="B502" i="4"/>
  <c r="D501" i="4"/>
  <c r="B501" i="4"/>
  <c r="D500" i="4"/>
  <c r="B500" i="4"/>
  <c r="D499" i="4"/>
  <c r="B499" i="4"/>
  <c r="D498" i="4"/>
  <c r="B498" i="4"/>
  <c r="D497" i="4"/>
  <c r="B497" i="4"/>
  <c r="D496" i="4"/>
  <c r="B496" i="4"/>
  <c r="D495" i="4"/>
  <c r="B495" i="4"/>
  <c r="D494" i="4"/>
  <c r="B494" i="4"/>
  <c r="D493" i="4"/>
  <c r="B493" i="4"/>
  <c r="D492" i="4"/>
  <c r="B492" i="4"/>
  <c r="D491" i="4"/>
  <c r="B491" i="4"/>
  <c r="D490" i="4"/>
  <c r="B490" i="4"/>
  <c r="D489" i="4"/>
  <c r="B489" i="4"/>
  <c r="D488" i="4"/>
  <c r="B488" i="4"/>
  <c r="D487" i="4"/>
  <c r="B487" i="4"/>
  <c r="D486" i="4"/>
  <c r="B486" i="4"/>
  <c r="D485" i="4"/>
  <c r="B485" i="4"/>
  <c r="D484" i="4"/>
  <c r="B484" i="4"/>
  <c r="D483" i="4"/>
  <c r="B483" i="4"/>
  <c r="D482" i="4"/>
  <c r="B482" i="4"/>
  <c r="D481" i="4"/>
  <c r="B481" i="4"/>
  <c r="D480" i="4"/>
  <c r="B480" i="4"/>
  <c r="D479" i="4"/>
  <c r="B479" i="4"/>
  <c r="D478" i="4"/>
  <c r="B478" i="4"/>
  <c r="D477" i="4"/>
  <c r="B477" i="4"/>
  <c r="D476" i="4"/>
  <c r="B476" i="4"/>
  <c r="D475" i="4"/>
  <c r="B475" i="4"/>
  <c r="D474" i="4"/>
  <c r="B474" i="4"/>
  <c r="D473" i="4"/>
  <c r="B473" i="4"/>
  <c r="D472" i="4"/>
  <c r="B472" i="4"/>
  <c r="D471" i="4"/>
  <c r="B471" i="4"/>
  <c r="D470" i="4"/>
  <c r="B470" i="4"/>
  <c r="D469" i="4"/>
  <c r="B469" i="4"/>
  <c r="D468" i="4"/>
  <c r="B468" i="4"/>
  <c r="D467" i="4"/>
  <c r="B467" i="4"/>
  <c r="D466" i="4"/>
  <c r="B466" i="4"/>
  <c r="D465" i="4"/>
  <c r="B465" i="4"/>
  <c r="D464" i="4"/>
  <c r="B464" i="4"/>
  <c r="D463" i="4"/>
  <c r="B463" i="4"/>
  <c r="D462" i="4"/>
  <c r="B462" i="4"/>
  <c r="D461" i="4"/>
  <c r="B461" i="4"/>
  <c r="D460" i="4"/>
  <c r="B460" i="4"/>
  <c r="D459" i="4"/>
  <c r="B459" i="4"/>
  <c r="D458" i="4"/>
  <c r="B458" i="4"/>
  <c r="D457" i="4"/>
  <c r="B457" i="4"/>
  <c r="D456" i="4"/>
  <c r="B456" i="4"/>
  <c r="D455" i="4"/>
  <c r="B455" i="4"/>
  <c r="D454" i="4"/>
  <c r="B454" i="4"/>
  <c r="D453" i="4"/>
  <c r="B453" i="4"/>
  <c r="D452" i="4"/>
  <c r="B452" i="4"/>
  <c r="D451" i="4"/>
  <c r="B451" i="4"/>
  <c r="D450" i="4"/>
  <c r="B450" i="4"/>
  <c r="D449" i="4"/>
  <c r="B449" i="4"/>
  <c r="D448" i="4"/>
  <c r="B448" i="4"/>
  <c r="D447" i="4"/>
  <c r="B447" i="4"/>
  <c r="D446" i="4"/>
  <c r="B446" i="4"/>
  <c r="D445" i="4"/>
  <c r="B445" i="4"/>
  <c r="D444" i="4"/>
  <c r="B444" i="4"/>
  <c r="D443" i="4"/>
  <c r="B443" i="4"/>
  <c r="D442" i="4"/>
  <c r="B442" i="4"/>
  <c r="D441" i="4"/>
  <c r="B441" i="4"/>
  <c r="D440" i="4"/>
  <c r="B440" i="4"/>
  <c r="D439" i="4"/>
  <c r="B439" i="4"/>
  <c r="D438" i="4"/>
  <c r="B438" i="4"/>
  <c r="D437" i="4"/>
  <c r="B437" i="4"/>
  <c r="D436" i="4"/>
  <c r="B436" i="4"/>
  <c r="D435" i="4"/>
  <c r="B435" i="4"/>
  <c r="D434" i="4"/>
  <c r="B434" i="4"/>
  <c r="D433" i="4"/>
  <c r="B433" i="4"/>
  <c r="D432" i="4"/>
  <c r="B432" i="4"/>
  <c r="D431" i="4"/>
  <c r="B431" i="4"/>
  <c r="D430" i="4"/>
  <c r="B430" i="4"/>
  <c r="D429" i="4"/>
  <c r="B429" i="4"/>
  <c r="D428" i="4"/>
  <c r="B428" i="4"/>
  <c r="D427" i="4"/>
  <c r="B427" i="4"/>
  <c r="D426" i="4"/>
  <c r="B426" i="4"/>
  <c r="D425" i="4"/>
  <c r="B425" i="4"/>
  <c r="D424" i="4"/>
  <c r="B424" i="4"/>
  <c r="D423" i="4"/>
  <c r="B423" i="4"/>
  <c r="D422" i="4"/>
  <c r="B422" i="4"/>
  <c r="D421" i="4"/>
  <c r="B421" i="4"/>
  <c r="D420" i="4"/>
  <c r="B420" i="4"/>
  <c r="D419" i="4"/>
  <c r="B419" i="4"/>
  <c r="D418" i="4"/>
  <c r="B418" i="4"/>
  <c r="D417" i="4"/>
  <c r="B417" i="4"/>
  <c r="D416" i="4"/>
  <c r="B416" i="4"/>
  <c r="D415" i="4"/>
  <c r="B415" i="4"/>
  <c r="D414" i="4"/>
  <c r="B414" i="4"/>
  <c r="D413" i="4"/>
  <c r="B413" i="4"/>
  <c r="D412" i="4"/>
  <c r="B412" i="4"/>
  <c r="D411" i="4"/>
  <c r="B411" i="4"/>
  <c r="D410" i="4"/>
  <c r="B410" i="4"/>
  <c r="D409" i="4"/>
  <c r="B409" i="4"/>
  <c r="D408" i="4"/>
  <c r="B408" i="4"/>
  <c r="D407" i="4"/>
  <c r="B407" i="4"/>
  <c r="D406" i="4"/>
  <c r="B406" i="4"/>
  <c r="D405" i="4"/>
  <c r="B405" i="4"/>
  <c r="D404" i="4"/>
  <c r="B404" i="4"/>
  <c r="D403" i="4"/>
  <c r="B403" i="4"/>
  <c r="D402" i="4"/>
  <c r="B402" i="4"/>
  <c r="D401" i="4"/>
  <c r="B401" i="4"/>
  <c r="D400" i="4"/>
  <c r="B400" i="4"/>
  <c r="D399" i="4"/>
  <c r="B399" i="4"/>
  <c r="D398" i="4"/>
  <c r="B398" i="4"/>
  <c r="D397" i="4"/>
  <c r="B397" i="4"/>
  <c r="D396" i="4"/>
  <c r="B396" i="4"/>
  <c r="D395" i="4"/>
  <c r="B395" i="4"/>
  <c r="D394" i="4"/>
  <c r="B394" i="4"/>
  <c r="D393" i="4"/>
  <c r="B393" i="4"/>
  <c r="D392" i="4"/>
  <c r="B392" i="4"/>
  <c r="D391" i="4"/>
  <c r="B391" i="4"/>
  <c r="D390" i="4"/>
  <c r="B390" i="4"/>
  <c r="D389" i="4"/>
  <c r="B389" i="4"/>
  <c r="D388" i="4"/>
  <c r="B388" i="4"/>
  <c r="D387" i="4"/>
  <c r="B387" i="4"/>
  <c r="D386" i="4"/>
  <c r="B386" i="4"/>
  <c r="D385" i="4"/>
  <c r="B385" i="4"/>
  <c r="D384" i="4"/>
  <c r="B384" i="4"/>
  <c r="D383" i="4"/>
  <c r="B383" i="4"/>
  <c r="D382" i="4"/>
  <c r="B382" i="4"/>
  <c r="D381" i="4"/>
  <c r="B381" i="4"/>
  <c r="D380" i="4"/>
  <c r="B380" i="4"/>
  <c r="D379" i="4"/>
  <c r="B379" i="4"/>
  <c r="D378" i="4"/>
  <c r="B378" i="4"/>
  <c r="D377" i="4"/>
  <c r="B377" i="4"/>
  <c r="D376" i="4"/>
  <c r="B376" i="4"/>
  <c r="D375" i="4"/>
  <c r="B375" i="4"/>
  <c r="D374" i="4"/>
  <c r="B374" i="4"/>
  <c r="D373" i="4"/>
  <c r="B373" i="4"/>
  <c r="D372" i="4"/>
  <c r="B372" i="4"/>
  <c r="D371" i="4"/>
  <c r="B371" i="4"/>
  <c r="D370" i="4"/>
  <c r="B370" i="4"/>
  <c r="D369" i="4"/>
  <c r="B369" i="4"/>
  <c r="D368" i="4"/>
  <c r="B368" i="4"/>
  <c r="D367" i="4"/>
  <c r="B367" i="4"/>
  <c r="D366" i="4"/>
  <c r="B366" i="4"/>
  <c r="D365" i="4"/>
  <c r="B365" i="4"/>
  <c r="D364" i="4"/>
  <c r="B364" i="4"/>
  <c r="D363" i="4"/>
  <c r="B363" i="4"/>
  <c r="D362" i="4"/>
  <c r="B362" i="4"/>
  <c r="D361" i="4"/>
  <c r="B361" i="4"/>
  <c r="D360" i="4"/>
  <c r="B360" i="4"/>
  <c r="D359" i="4"/>
  <c r="B359" i="4"/>
  <c r="D358" i="4"/>
  <c r="B358" i="4"/>
  <c r="D357" i="4"/>
  <c r="B357" i="4"/>
  <c r="D356" i="4"/>
  <c r="B356" i="4"/>
  <c r="D355" i="4"/>
  <c r="B355" i="4"/>
  <c r="D354" i="4"/>
  <c r="B354" i="4"/>
  <c r="D353" i="4"/>
  <c r="B353" i="4"/>
  <c r="D352" i="4"/>
  <c r="B352" i="4"/>
  <c r="D351" i="4"/>
  <c r="B351" i="4"/>
  <c r="D350" i="4"/>
  <c r="B350" i="4"/>
  <c r="D349" i="4"/>
  <c r="B349" i="4"/>
  <c r="D348" i="4"/>
  <c r="B348" i="4"/>
  <c r="D347" i="4"/>
  <c r="B347" i="4"/>
  <c r="D346" i="4"/>
  <c r="B346" i="4"/>
  <c r="D345" i="4"/>
  <c r="B345" i="4"/>
  <c r="D344" i="4"/>
  <c r="B344" i="4"/>
  <c r="D343" i="4"/>
  <c r="B343" i="4"/>
  <c r="D342" i="4"/>
  <c r="B342" i="4"/>
  <c r="D341" i="4"/>
  <c r="B341" i="4"/>
  <c r="D340" i="4"/>
  <c r="B340" i="4"/>
  <c r="D339" i="4"/>
  <c r="B339" i="4"/>
  <c r="D338" i="4"/>
  <c r="B338" i="4"/>
  <c r="D337" i="4"/>
  <c r="B337" i="4"/>
  <c r="D336" i="4"/>
  <c r="B336" i="4"/>
  <c r="D335" i="4"/>
  <c r="B335" i="4"/>
  <c r="D334" i="4"/>
  <c r="B334" i="4"/>
  <c r="D333" i="4"/>
  <c r="B333" i="4"/>
  <c r="D332" i="4"/>
  <c r="B332" i="4"/>
  <c r="D331" i="4"/>
  <c r="B331" i="4"/>
  <c r="D330" i="4"/>
  <c r="B330" i="4"/>
  <c r="D329" i="4"/>
  <c r="B329" i="4"/>
  <c r="D328" i="4"/>
  <c r="B328" i="4"/>
  <c r="D327" i="4"/>
  <c r="B327" i="4"/>
  <c r="D326" i="4"/>
  <c r="B326" i="4"/>
  <c r="D325" i="4"/>
  <c r="B325" i="4"/>
  <c r="D324" i="4"/>
  <c r="B324" i="4"/>
  <c r="D323" i="4"/>
  <c r="B323" i="4"/>
  <c r="D322" i="4"/>
  <c r="B322" i="4"/>
  <c r="D321" i="4"/>
  <c r="B321" i="4"/>
  <c r="D320" i="4"/>
  <c r="B320" i="4"/>
  <c r="D319" i="4"/>
  <c r="B319" i="4"/>
  <c r="D318" i="4"/>
  <c r="B318" i="4"/>
  <c r="D317" i="4"/>
  <c r="B317" i="4"/>
  <c r="D316" i="4"/>
  <c r="B316" i="4"/>
  <c r="D315" i="4"/>
  <c r="B315" i="4"/>
  <c r="D314" i="4"/>
  <c r="B314" i="4"/>
  <c r="D313" i="4"/>
  <c r="B313" i="4"/>
  <c r="D312" i="4"/>
  <c r="B312" i="4"/>
  <c r="D311" i="4"/>
  <c r="B311" i="4"/>
  <c r="D310" i="4"/>
  <c r="B310" i="4"/>
  <c r="D309" i="4"/>
  <c r="B309" i="4"/>
  <c r="D308" i="4"/>
  <c r="B308" i="4"/>
  <c r="D307" i="4"/>
  <c r="B307" i="4"/>
  <c r="D306" i="4"/>
  <c r="B306" i="4"/>
  <c r="D305" i="4"/>
  <c r="B305" i="4"/>
  <c r="D304" i="4"/>
  <c r="B304" i="4"/>
  <c r="D303" i="4"/>
  <c r="B303" i="4"/>
  <c r="D302" i="4"/>
  <c r="B302" i="4"/>
  <c r="D301" i="4"/>
  <c r="B301" i="4"/>
  <c r="D300" i="4"/>
  <c r="B300" i="4"/>
  <c r="D299" i="4"/>
  <c r="B299" i="4"/>
  <c r="D298" i="4"/>
  <c r="B298" i="4"/>
  <c r="D297" i="4"/>
  <c r="B297" i="4"/>
  <c r="D296" i="4"/>
  <c r="B296" i="4"/>
  <c r="D295" i="4"/>
  <c r="B295" i="4"/>
  <c r="D294" i="4"/>
  <c r="B294" i="4"/>
  <c r="D293" i="4"/>
  <c r="B293" i="4"/>
  <c r="D292" i="4"/>
  <c r="B292" i="4"/>
  <c r="D291" i="4"/>
  <c r="B291" i="4"/>
  <c r="D290" i="4"/>
  <c r="B290" i="4"/>
  <c r="D289" i="4"/>
  <c r="B289" i="4"/>
  <c r="D288" i="4"/>
  <c r="B288" i="4"/>
  <c r="D287" i="4"/>
  <c r="B287" i="4"/>
  <c r="D286" i="4"/>
  <c r="B286" i="4"/>
  <c r="D285" i="4"/>
  <c r="B285" i="4"/>
  <c r="D284" i="4"/>
  <c r="B284" i="4"/>
  <c r="D283" i="4"/>
  <c r="B283" i="4"/>
  <c r="D282" i="4"/>
  <c r="B282" i="4"/>
  <c r="D281" i="4"/>
  <c r="B281" i="4"/>
  <c r="D280" i="4"/>
  <c r="B280" i="4"/>
  <c r="D279" i="4"/>
  <c r="B279" i="4"/>
  <c r="D278" i="4"/>
  <c r="B278" i="4"/>
  <c r="D277" i="4"/>
  <c r="B277" i="4"/>
  <c r="D276" i="4"/>
  <c r="B276" i="4"/>
  <c r="D275" i="4"/>
  <c r="B275" i="4"/>
  <c r="D274" i="4"/>
  <c r="B274" i="4"/>
  <c r="D273" i="4"/>
  <c r="B273" i="4"/>
  <c r="D272" i="4"/>
  <c r="B272" i="4"/>
  <c r="D271" i="4"/>
  <c r="B271" i="4"/>
  <c r="D270" i="4"/>
  <c r="B270" i="4"/>
  <c r="D269" i="4"/>
  <c r="B269" i="4"/>
  <c r="D268" i="4"/>
  <c r="B268" i="4"/>
  <c r="D267" i="4"/>
  <c r="B267" i="4"/>
  <c r="D266" i="4"/>
  <c r="B266" i="4"/>
  <c r="D265" i="4"/>
  <c r="B265" i="4"/>
  <c r="D264" i="4"/>
  <c r="B264" i="4"/>
  <c r="D263" i="4"/>
  <c r="B263" i="4"/>
  <c r="D262" i="4"/>
  <c r="B262" i="4"/>
  <c r="D261" i="4"/>
  <c r="B261" i="4"/>
  <c r="D260" i="4"/>
  <c r="B260" i="4"/>
  <c r="D259" i="4"/>
  <c r="B259" i="4"/>
  <c r="D258" i="4"/>
  <c r="B258" i="4"/>
  <c r="D257" i="4"/>
  <c r="B257" i="4"/>
  <c r="D256" i="4"/>
  <c r="B256" i="4"/>
  <c r="D255" i="4"/>
  <c r="B255" i="4"/>
  <c r="D254" i="4"/>
  <c r="B254" i="4"/>
  <c r="D253" i="4"/>
  <c r="B253" i="4"/>
  <c r="D252" i="4"/>
  <c r="B252" i="4"/>
  <c r="D251" i="4"/>
  <c r="B251" i="4"/>
  <c r="D250" i="4"/>
  <c r="B250" i="4"/>
  <c r="D249" i="4"/>
  <c r="B249" i="4"/>
  <c r="D248" i="4"/>
  <c r="B248" i="4"/>
  <c r="D247" i="4"/>
  <c r="B247" i="4"/>
  <c r="D246" i="4"/>
  <c r="B246" i="4"/>
  <c r="D245" i="4"/>
  <c r="B245" i="4"/>
  <c r="D244" i="4"/>
  <c r="B244" i="4"/>
  <c r="D243" i="4"/>
  <c r="B243" i="4"/>
  <c r="D242" i="4"/>
  <c r="B242" i="4"/>
  <c r="D241" i="4"/>
  <c r="B241" i="4"/>
  <c r="D240" i="4"/>
  <c r="B240" i="4"/>
  <c r="D239" i="4"/>
  <c r="B239" i="4"/>
  <c r="D238" i="4"/>
  <c r="B238" i="4"/>
  <c r="D237" i="4"/>
  <c r="B237" i="4"/>
  <c r="D236" i="4"/>
  <c r="B236" i="4"/>
  <c r="D235" i="4"/>
  <c r="B235" i="4"/>
  <c r="D234" i="4"/>
  <c r="B234" i="4"/>
  <c r="D233" i="4"/>
  <c r="B233" i="4"/>
  <c r="D232" i="4"/>
  <c r="B232" i="4"/>
  <c r="D231" i="4"/>
  <c r="B231" i="4"/>
  <c r="D230" i="4"/>
  <c r="B230" i="4"/>
  <c r="D229" i="4"/>
  <c r="B229" i="4"/>
  <c r="D228" i="4"/>
  <c r="B228" i="4"/>
  <c r="D227" i="4"/>
  <c r="B227" i="4"/>
  <c r="D226" i="4"/>
  <c r="B226" i="4"/>
  <c r="D225" i="4"/>
  <c r="B225" i="4"/>
  <c r="D224" i="4"/>
  <c r="B224" i="4"/>
  <c r="D223" i="4"/>
  <c r="B223" i="4"/>
  <c r="D222" i="4"/>
  <c r="B222" i="4"/>
  <c r="D221" i="4"/>
  <c r="B221" i="4"/>
  <c r="D220" i="4"/>
  <c r="B220" i="4"/>
  <c r="D219" i="4"/>
  <c r="B219" i="4"/>
  <c r="D218" i="4"/>
  <c r="B218" i="4"/>
  <c r="D217" i="4"/>
  <c r="B217" i="4"/>
  <c r="D216" i="4"/>
  <c r="B216" i="4"/>
  <c r="D215" i="4"/>
  <c r="B215" i="4"/>
  <c r="D214" i="4"/>
  <c r="B214" i="4"/>
  <c r="D213" i="4"/>
  <c r="B213" i="4"/>
  <c r="D212" i="4"/>
  <c r="B212" i="4"/>
  <c r="D211" i="4"/>
  <c r="B211" i="4"/>
  <c r="D210" i="4"/>
  <c r="B210" i="4"/>
  <c r="D209" i="4"/>
  <c r="B209" i="4"/>
  <c r="D208" i="4"/>
  <c r="B208" i="4"/>
  <c r="D207" i="4"/>
  <c r="B207" i="4"/>
  <c r="D206" i="4"/>
  <c r="B206" i="4"/>
  <c r="D205" i="4"/>
  <c r="B205" i="4"/>
  <c r="D204" i="4"/>
  <c r="B204" i="4"/>
  <c r="D203" i="4"/>
  <c r="B203" i="4"/>
  <c r="D202" i="4"/>
  <c r="B202" i="4"/>
  <c r="D201" i="4"/>
  <c r="B201" i="4"/>
  <c r="D200" i="4"/>
  <c r="B200" i="4"/>
  <c r="D199" i="4"/>
  <c r="B199" i="4"/>
  <c r="D198" i="4"/>
  <c r="B198" i="4"/>
  <c r="D197" i="4"/>
  <c r="B197" i="4"/>
  <c r="D196" i="4"/>
  <c r="B196" i="4"/>
  <c r="D195" i="4"/>
  <c r="B195" i="4"/>
  <c r="D194" i="4"/>
  <c r="B194" i="4"/>
  <c r="D193" i="4"/>
  <c r="B193" i="4"/>
  <c r="D192" i="4"/>
  <c r="B192" i="4"/>
  <c r="D191" i="4"/>
  <c r="B191" i="4"/>
  <c r="D190" i="4"/>
  <c r="B190" i="4"/>
  <c r="D189" i="4"/>
  <c r="B189" i="4"/>
  <c r="D188" i="4"/>
  <c r="B188" i="4"/>
  <c r="D187" i="4"/>
  <c r="B187" i="4"/>
  <c r="D186" i="4"/>
  <c r="B186" i="4"/>
  <c r="D185" i="4"/>
  <c r="B185" i="4"/>
  <c r="D184" i="4"/>
  <c r="B184" i="4"/>
  <c r="D183" i="4"/>
  <c r="B183" i="4"/>
  <c r="D182" i="4"/>
  <c r="B182" i="4"/>
  <c r="D181" i="4"/>
  <c r="B181" i="4"/>
  <c r="D180" i="4"/>
  <c r="B180" i="4"/>
  <c r="D179" i="4"/>
  <c r="B179" i="4"/>
  <c r="D178" i="4"/>
  <c r="B178" i="4"/>
  <c r="D177" i="4"/>
  <c r="B177" i="4"/>
  <c r="D176" i="4"/>
  <c r="B176" i="4"/>
  <c r="D175" i="4"/>
  <c r="B175" i="4"/>
  <c r="D174" i="4"/>
  <c r="B174" i="4"/>
  <c r="D173" i="4"/>
  <c r="B173" i="4"/>
  <c r="D172" i="4"/>
  <c r="B172" i="4"/>
  <c r="D171" i="4"/>
  <c r="B171" i="4"/>
  <c r="D170" i="4"/>
  <c r="B170" i="4"/>
  <c r="D169" i="4"/>
  <c r="B169" i="4"/>
  <c r="D168" i="4"/>
  <c r="B168" i="4"/>
  <c r="D167" i="4"/>
  <c r="B167" i="4"/>
  <c r="D166" i="4"/>
  <c r="B166" i="4"/>
  <c r="D165" i="4"/>
  <c r="B165" i="4"/>
  <c r="D164" i="4"/>
  <c r="B164" i="4"/>
  <c r="D163" i="4"/>
  <c r="B163" i="4"/>
  <c r="D162" i="4"/>
  <c r="B162" i="4"/>
  <c r="D161" i="4"/>
  <c r="B161" i="4"/>
  <c r="D160" i="4"/>
  <c r="B160" i="4"/>
  <c r="D159" i="4"/>
  <c r="B159" i="4"/>
  <c r="D158" i="4"/>
  <c r="B158" i="4"/>
  <c r="D157" i="4"/>
  <c r="B157" i="4"/>
  <c r="D156" i="4"/>
  <c r="B156" i="4"/>
  <c r="D155" i="4"/>
  <c r="B155" i="4"/>
  <c r="D154" i="4"/>
  <c r="B154" i="4"/>
  <c r="D153" i="4"/>
  <c r="B153" i="4"/>
  <c r="D152" i="4"/>
  <c r="B152" i="4"/>
  <c r="D151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N8" i="33" l="1"/>
  <c r="E3" i="34" s="1"/>
  <c r="G2" i="30"/>
  <c r="B3" i="31" s="1"/>
  <c r="G3" i="30"/>
  <c r="B17" i="31" s="1"/>
  <c r="G14" i="7"/>
  <c r="X3" i="26"/>
  <c r="B6" i="27" s="1"/>
  <c r="J2" i="17"/>
  <c r="B2" i="22" s="1"/>
  <c r="J3" i="17"/>
  <c r="B30" i="22" s="1"/>
  <c r="J5" i="17"/>
  <c r="J6" i="17"/>
  <c r="D202" i="20"/>
  <c r="N4" i="6"/>
  <c r="N3" i="6"/>
  <c r="C3" i="23"/>
  <c r="C4" i="23"/>
  <c r="C1" i="23"/>
  <c r="C2" i="23"/>
  <c r="C9" i="23"/>
  <c r="C2" i="24" s="1"/>
  <c r="D26" i="20"/>
  <c r="D10" i="20"/>
  <c r="N2" i="6"/>
  <c r="N6" i="6"/>
  <c r="D198" i="20"/>
  <c r="D18" i="20"/>
  <c r="D8" i="20"/>
  <c r="D17" i="20"/>
  <c r="D12" i="20"/>
  <c r="D244" i="20"/>
  <c r="D212" i="20"/>
  <c r="D188" i="20"/>
  <c r="D180" i="20"/>
  <c r="G32" i="7"/>
  <c r="G30" i="7"/>
  <c r="F214" i="20"/>
  <c r="D21" i="20"/>
  <c r="D238" i="20"/>
  <c r="D190" i="20"/>
  <c r="G25" i="7"/>
  <c r="F182" i="20"/>
  <c r="D230" i="20"/>
  <c r="G17" i="7"/>
  <c r="D222" i="20"/>
  <c r="D13" i="20"/>
  <c r="D254" i="20"/>
  <c r="D206" i="20"/>
  <c r="G33" i="7"/>
  <c r="D29" i="20"/>
  <c r="D246" i="20"/>
  <c r="D236" i="20"/>
  <c r="D204" i="20"/>
  <c r="D19" i="20"/>
  <c r="D228" i="20"/>
  <c r="D196" i="20"/>
  <c r="D252" i="20"/>
  <c r="D220" i="20"/>
  <c r="G22" i="7"/>
  <c r="F30" i="20"/>
  <c r="G16" i="7"/>
  <c r="F27" i="20"/>
  <c r="D16" i="20"/>
  <c r="F22" i="20"/>
  <c r="D32" i="20"/>
  <c r="F19" i="20"/>
  <c r="F14" i="20"/>
  <c r="F11" i="20"/>
  <c r="D226" i="20"/>
  <c r="G29" i="7"/>
  <c r="G13" i="7"/>
  <c r="F31" i="20"/>
  <c r="F23" i="20"/>
  <c r="F15" i="20"/>
  <c r="D242" i="20"/>
  <c r="D178" i="20"/>
  <c r="G24" i="7"/>
  <c r="D28" i="20"/>
  <c r="D218" i="20"/>
  <c r="F20" i="20"/>
  <c r="D194" i="20"/>
  <c r="G11" i="7"/>
  <c r="G21" i="7"/>
  <c r="D25" i="20"/>
  <c r="D234" i="20"/>
  <c r="F250" i="20"/>
  <c r="F210" i="20"/>
  <c r="F186" i="20"/>
  <c r="F9" i="20"/>
  <c r="F256" i="20"/>
  <c r="F248" i="20"/>
  <c r="F240" i="20"/>
  <c r="F232" i="20"/>
  <c r="F224" i="20"/>
  <c r="F216" i="20"/>
  <c r="F208" i="20"/>
  <c r="F200" i="20"/>
  <c r="F192" i="20"/>
  <c r="F184" i="20"/>
  <c r="F24" i="20"/>
  <c r="F16" i="20"/>
  <c r="F8" i="20"/>
  <c r="D24" i="20"/>
  <c r="D14" i="20"/>
  <c r="G31" i="7"/>
  <c r="G15" i="7"/>
  <c r="D22" i="20"/>
  <c r="D23" i="20"/>
  <c r="D15" i="20"/>
  <c r="D197" i="20"/>
  <c r="D7" i="20"/>
  <c r="D213" i="20"/>
  <c r="D181" i="20"/>
  <c r="D152" i="20"/>
  <c r="D120" i="20"/>
  <c r="D245" i="20"/>
  <c r="D229" i="20"/>
  <c r="D88" i="20"/>
  <c r="D251" i="20"/>
  <c r="D219" i="20"/>
  <c r="D187" i="20"/>
  <c r="D249" i="20"/>
  <c r="D233" i="20"/>
  <c r="D217" i="20"/>
  <c r="D201" i="20"/>
  <c r="D185" i="20"/>
  <c r="D235" i="20"/>
  <c r="D203" i="20"/>
  <c r="D247" i="20"/>
  <c r="D231" i="20"/>
  <c r="D215" i="20"/>
  <c r="D199" i="20"/>
  <c r="D183" i="20"/>
  <c r="D144" i="20"/>
  <c r="D112" i="20"/>
  <c r="D83" i="20"/>
  <c r="D243" i="20"/>
  <c r="D227" i="20"/>
  <c r="D211" i="20"/>
  <c r="D195" i="20"/>
  <c r="D179" i="20"/>
  <c r="D136" i="20"/>
  <c r="D104" i="20"/>
  <c r="D241" i="20"/>
  <c r="D225" i="20"/>
  <c r="D209" i="20"/>
  <c r="D193" i="20"/>
  <c r="D176" i="20"/>
  <c r="D255" i="20"/>
  <c r="D239" i="20"/>
  <c r="D223" i="20"/>
  <c r="D207" i="20"/>
  <c r="D191" i="20"/>
  <c r="D168" i="20"/>
  <c r="D128" i="20"/>
  <c r="D96" i="20"/>
  <c r="D253" i="20"/>
  <c r="D237" i="20"/>
  <c r="D221" i="20"/>
  <c r="D205" i="20"/>
  <c r="D189" i="20"/>
  <c r="D160" i="20"/>
  <c r="D140" i="20"/>
  <c r="D108" i="20"/>
  <c r="D100" i="20"/>
  <c r="D50" i="20"/>
  <c r="D42" i="20"/>
  <c r="D34" i="20"/>
  <c r="D79" i="20"/>
  <c r="D71" i="20"/>
  <c r="D63" i="20"/>
  <c r="D84" i="20"/>
  <c r="D164" i="20"/>
  <c r="D148" i="20"/>
  <c r="D56" i="20"/>
  <c r="D48" i="20"/>
  <c r="D40" i="20"/>
  <c r="D81" i="20"/>
  <c r="D73" i="20"/>
  <c r="D65" i="20"/>
  <c r="D57" i="20"/>
  <c r="D55" i="20"/>
  <c r="D47" i="20"/>
  <c r="D39" i="20"/>
  <c r="D78" i="20"/>
  <c r="D70" i="20"/>
  <c r="D62" i="20"/>
  <c r="D175" i="20"/>
  <c r="D171" i="20"/>
  <c r="D167" i="20"/>
  <c r="D163" i="20"/>
  <c r="D159" i="20"/>
  <c r="D155" i="20"/>
  <c r="D151" i="20"/>
  <c r="D147" i="20"/>
  <c r="D143" i="20"/>
  <c r="D139" i="20"/>
  <c r="D135" i="20"/>
  <c r="D131" i="20"/>
  <c r="D127" i="20"/>
  <c r="D123" i="20"/>
  <c r="D119" i="20"/>
  <c r="D115" i="20"/>
  <c r="D111" i="20"/>
  <c r="D107" i="20"/>
  <c r="D103" i="20"/>
  <c r="D99" i="20"/>
  <c r="D95" i="20"/>
  <c r="D91" i="20"/>
  <c r="D87" i="20"/>
  <c r="D76" i="20"/>
  <c r="D124" i="20"/>
  <c r="D54" i="20"/>
  <c r="D46" i="20"/>
  <c r="D38" i="20"/>
  <c r="D75" i="20"/>
  <c r="D67" i="20"/>
  <c r="D59" i="20"/>
  <c r="D41" i="20"/>
  <c r="D68" i="20"/>
  <c r="D172" i="20"/>
  <c r="D132" i="20"/>
  <c r="D53" i="20"/>
  <c r="D45" i="20"/>
  <c r="D37" i="20"/>
  <c r="D80" i="20"/>
  <c r="D72" i="20"/>
  <c r="D64" i="20"/>
  <c r="D174" i="20"/>
  <c r="D170" i="20"/>
  <c r="D166" i="20"/>
  <c r="D162" i="20"/>
  <c r="D158" i="20"/>
  <c r="D154" i="20"/>
  <c r="D150" i="20"/>
  <c r="D146" i="20"/>
  <c r="D142" i="20"/>
  <c r="D138" i="20"/>
  <c r="D134" i="20"/>
  <c r="D130" i="20"/>
  <c r="D126" i="20"/>
  <c r="D122" i="20"/>
  <c r="D118" i="20"/>
  <c r="D114" i="20"/>
  <c r="D110" i="20"/>
  <c r="D106" i="20"/>
  <c r="D102" i="20"/>
  <c r="D98" i="20"/>
  <c r="D94" i="20"/>
  <c r="D90" i="20"/>
  <c r="D86" i="20"/>
  <c r="D33" i="20"/>
  <c r="D60" i="20"/>
  <c r="D116" i="20"/>
  <c r="D52" i="20"/>
  <c r="D44" i="20"/>
  <c r="D36" i="20"/>
  <c r="D77" i="20"/>
  <c r="D69" i="20"/>
  <c r="D61" i="20"/>
  <c r="D49" i="20"/>
  <c r="D156" i="20"/>
  <c r="D92" i="20"/>
  <c r="D51" i="20"/>
  <c r="D43" i="20"/>
  <c r="D35" i="20"/>
  <c r="D82" i="20"/>
  <c r="D74" i="20"/>
  <c r="D66" i="20"/>
  <c r="D58" i="20"/>
  <c r="D177" i="20"/>
  <c r="D173" i="20"/>
  <c r="D169" i="20"/>
  <c r="D165" i="20"/>
  <c r="D161" i="20"/>
  <c r="D157" i="20"/>
  <c r="D153" i="20"/>
  <c r="D149" i="20"/>
  <c r="D145" i="20"/>
  <c r="D141" i="20"/>
  <c r="D137" i="20"/>
  <c r="D133" i="20"/>
  <c r="D129" i="20"/>
  <c r="D125" i="20"/>
  <c r="D121" i="20"/>
  <c r="D117" i="20"/>
  <c r="D113" i="20"/>
  <c r="D109" i="20"/>
  <c r="D105" i="20"/>
  <c r="D101" i="20"/>
  <c r="D97" i="20"/>
  <c r="D93" i="20"/>
  <c r="D89" i="20"/>
  <c r="D85" i="20"/>
  <c r="E6" i="7"/>
  <c r="B2" i="13"/>
  <c r="Q36" i="18"/>
  <c r="R36" i="18" s="1"/>
  <c r="I254" i="19"/>
  <c r="Q265" i="18"/>
  <c r="R265" i="18" s="1"/>
  <c r="I246" i="19"/>
  <c r="Q259" i="18"/>
  <c r="R259" i="18" s="1"/>
  <c r="I238" i="19"/>
  <c r="Q240" i="18"/>
  <c r="R240" i="18" s="1"/>
  <c r="I230" i="19"/>
  <c r="Q228" i="18"/>
  <c r="R228" i="18" s="1"/>
  <c r="I206" i="19"/>
  <c r="Q164" i="18"/>
  <c r="R164" i="18" s="1"/>
  <c r="I142" i="19"/>
  <c r="Q100" i="18"/>
  <c r="R100" i="18" s="1"/>
  <c r="I78" i="19"/>
  <c r="R261" i="18"/>
  <c r="J252" i="19"/>
  <c r="R253" i="18"/>
  <c r="J244" i="19"/>
  <c r="R237" i="18"/>
  <c r="J228" i="19"/>
  <c r="Q246" i="18"/>
  <c r="R246" i="18" s="1"/>
  <c r="Q258" i="18"/>
  <c r="R258" i="18" s="1"/>
  <c r="Q252" i="18"/>
  <c r="R252" i="18" s="1"/>
  <c r="Q245" i="18"/>
  <c r="Q221" i="18"/>
  <c r="R221" i="18" s="1"/>
  <c r="Q157" i="18"/>
  <c r="R157" i="18" s="1"/>
  <c r="Q93" i="18"/>
  <c r="R93" i="18" s="1"/>
  <c r="Q29" i="18"/>
  <c r="R29" i="18" s="1"/>
  <c r="I253" i="19"/>
  <c r="I245" i="19"/>
  <c r="I229" i="19"/>
  <c r="I198" i="19"/>
  <c r="I134" i="19"/>
  <c r="I70" i="19"/>
  <c r="Q264" i="18"/>
  <c r="R264" i="18" s="1"/>
  <c r="Q257" i="18"/>
  <c r="R257" i="18" s="1"/>
  <c r="Q251" i="18"/>
  <c r="R251" i="18" s="1"/>
  <c r="Q23" i="18"/>
  <c r="R23" i="18" s="1"/>
  <c r="I252" i="19"/>
  <c r="I244" i="19"/>
  <c r="I228" i="19"/>
  <c r="I190" i="19"/>
  <c r="I126" i="19"/>
  <c r="I62" i="19"/>
  <c r="Q250" i="18"/>
  <c r="R250" i="18" s="1"/>
  <c r="Q244" i="18"/>
  <c r="R244" i="18" s="1"/>
  <c r="Q202" i="18"/>
  <c r="R202" i="18" s="1"/>
  <c r="Q138" i="18"/>
  <c r="R138" i="18" s="1"/>
  <c r="Q74" i="18"/>
  <c r="R74" i="18" s="1"/>
  <c r="I13" i="19"/>
  <c r="I251" i="19"/>
  <c r="I227" i="19"/>
  <c r="I182" i="19"/>
  <c r="I118" i="19"/>
  <c r="I54" i="19"/>
  <c r="Q256" i="18"/>
  <c r="R256" i="18" s="1"/>
  <c r="Q249" i="18"/>
  <c r="Q243" i="18"/>
  <c r="R243" i="18" s="1"/>
  <c r="Q196" i="18"/>
  <c r="R196" i="18" s="1"/>
  <c r="Q132" i="18"/>
  <c r="R132" i="18" s="1"/>
  <c r="Q68" i="18"/>
  <c r="R68" i="18" s="1"/>
  <c r="I258" i="19"/>
  <c r="I226" i="19"/>
  <c r="I174" i="19"/>
  <c r="I110" i="19"/>
  <c r="I46" i="19"/>
  <c r="Q242" i="18"/>
  <c r="R242" i="18" s="1"/>
  <c r="Q189" i="18"/>
  <c r="R189" i="18" s="1"/>
  <c r="Q125" i="18"/>
  <c r="R125" i="18" s="1"/>
  <c r="Q61" i="18"/>
  <c r="R61" i="18" s="1"/>
  <c r="I257" i="19"/>
  <c r="I225" i="19"/>
  <c r="I166" i="19"/>
  <c r="I102" i="19"/>
  <c r="I38" i="19"/>
  <c r="Q248" i="18"/>
  <c r="R248" i="18" s="1"/>
  <c r="Q241" i="18"/>
  <c r="I222" i="19"/>
  <c r="I158" i="19"/>
  <c r="I94" i="19"/>
  <c r="I30" i="19"/>
  <c r="Q170" i="18"/>
  <c r="R170" i="18" s="1"/>
  <c r="Q106" i="18"/>
  <c r="R106" i="18" s="1"/>
  <c r="Q42" i="18"/>
  <c r="R42" i="18" s="1"/>
  <c r="I214" i="19"/>
  <c r="I150" i="19"/>
  <c r="I86" i="19"/>
  <c r="I22" i="19"/>
  <c r="R197" i="18"/>
  <c r="J188" i="19"/>
  <c r="R177" i="18"/>
  <c r="J168" i="19"/>
  <c r="Q233" i="18"/>
  <c r="R233" i="18" s="1"/>
  <c r="Q227" i="18"/>
  <c r="R227" i="18" s="1"/>
  <c r="Q214" i="18"/>
  <c r="R214" i="18" s="1"/>
  <c r="Q208" i="18"/>
  <c r="R208" i="18" s="1"/>
  <c r="Q201" i="18"/>
  <c r="R201" i="18" s="1"/>
  <c r="Q195" i="18"/>
  <c r="R195" i="18" s="1"/>
  <c r="Q182" i="18"/>
  <c r="R182" i="18" s="1"/>
  <c r="Q176" i="18"/>
  <c r="R176" i="18" s="1"/>
  <c r="Q169" i="18"/>
  <c r="R169" i="18" s="1"/>
  <c r="Q163" i="18"/>
  <c r="R163" i="18" s="1"/>
  <c r="Q150" i="18"/>
  <c r="R150" i="18" s="1"/>
  <c r="Q144" i="18"/>
  <c r="R144" i="18" s="1"/>
  <c r="Q137" i="18"/>
  <c r="R137" i="18" s="1"/>
  <c r="Q131" i="18"/>
  <c r="R131" i="18" s="1"/>
  <c r="Q118" i="18"/>
  <c r="R118" i="18" s="1"/>
  <c r="Q112" i="18"/>
  <c r="R112" i="18" s="1"/>
  <c r="Q105" i="18"/>
  <c r="R105" i="18" s="1"/>
  <c r="Q99" i="18"/>
  <c r="R99" i="18" s="1"/>
  <c r="Q86" i="18"/>
  <c r="R86" i="18" s="1"/>
  <c r="Q80" i="18"/>
  <c r="R80" i="18" s="1"/>
  <c r="Q73" i="18"/>
  <c r="R73" i="18" s="1"/>
  <c r="Q67" i="18"/>
  <c r="R67" i="18" s="1"/>
  <c r="Q54" i="18"/>
  <c r="R54" i="18" s="1"/>
  <c r="Q48" i="18"/>
  <c r="R48" i="18" s="1"/>
  <c r="Q41" i="18"/>
  <c r="R41" i="18" s="1"/>
  <c r="Q35" i="18"/>
  <c r="R35" i="18" s="1"/>
  <c r="I12" i="19"/>
  <c r="I221" i="19"/>
  <c r="I213" i="19"/>
  <c r="I197" i="19"/>
  <c r="I189" i="19"/>
  <c r="I181" i="19"/>
  <c r="I165" i="19"/>
  <c r="I157" i="19"/>
  <c r="I149" i="19"/>
  <c r="I133" i="19"/>
  <c r="I125" i="19"/>
  <c r="I117" i="19"/>
  <c r="I101" i="19"/>
  <c r="I93" i="19"/>
  <c r="I85" i="19"/>
  <c r="I69" i="19"/>
  <c r="I61" i="19"/>
  <c r="I53" i="19"/>
  <c r="I37" i="19"/>
  <c r="I29" i="19"/>
  <c r="I21" i="19"/>
  <c r="Q226" i="18"/>
  <c r="R226" i="18" s="1"/>
  <c r="Q220" i="18"/>
  <c r="R220" i="18" s="1"/>
  <c r="Q213" i="18"/>
  <c r="R213" i="18" s="1"/>
  <c r="Q194" i="18"/>
  <c r="R194" i="18" s="1"/>
  <c r="Q188" i="18"/>
  <c r="R188" i="18" s="1"/>
  <c r="Q181" i="18"/>
  <c r="R181" i="18" s="1"/>
  <c r="Q162" i="18"/>
  <c r="R162" i="18" s="1"/>
  <c r="Q156" i="18"/>
  <c r="R156" i="18" s="1"/>
  <c r="Q149" i="18"/>
  <c r="R149" i="18" s="1"/>
  <c r="Q130" i="18"/>
  <c r="R130" i="18" s="1"/>
  <c r="Q124" i="18"/>
  <c r="R124" i="18" s="1"/>
  <c r="Q117" i="18"/>
  <c r="R117" i="18" s="1"/>
  <c r="Q98" i="18"/>
  <c r="R98" i="18" s="1"/>
  <c r="Q92" i="18"/>
  <c r="R92" i="18" s="1"/>
  <c r="Q85" i="18"/>
  <c r="R85" i="18" s="1"/>
  <c r="Q66" i="18"/>
  <c r="R66" i="18" s="1"/>
  <c r="Q60" i="18"/>
  <c r="R60" i="18" s="1"/>
  <c r="Q53" i="18"/>
  <c r="R53" i="18" s="1"/>
  <c r="Q34" i="18"/>
  <c r="R34" i="18" s="1"/>
  <c r="Q28" i="18"/>
  <c r="R28" i="18" s="1"/>
  <c r="I11" i="19"/>
  <c r="I220" i="19"/>
  <c r="I196" i="19"/>
  <c r="I188" i="19"/>
  <c r="I164" i="19"/>
  <c r="I156" i="19"/>
  <c r="I132" i="19"/>
  <c r="I124" i="19"/>
  <c r="I100" i="19"/>
  <c r="I92" i="19"/>
  <c r="I68" i="19"/>
  <c r="I60" i="19"/>
  <c r="I36" i="19"/>
  <c r="I28" i="19"/>
  <c r="Q232" i="18"/>
  <c r="R232" i="18" s="1"/>
  <c r="Q225" i="18"/>
  <c r="R225" i="18" s="1"/>
  <c r="Q219" i="18"/>
  <c r="R219" i="18" s="1"/>
  <c r="Q200" i="18"/>
  <c r="R200" i="18" s="1"/>
  <c r="Q193" i="18"/>
  <c r="R193" i="18" s="1"/>
  <c r="Q187" i="18"/>
  <c r="R187" i="18" s="1"/>
  <c r="Q168" i="18"/>
  <c r="R168" i="18" s="1"/>
  <c r="Q161" i="18"/>
  <c r="R161" i="18" s="1"/>
  <c r="Q155" i="18"/>
  <c r="R155" i="18" s="1"/>
  <c r="Q136" i="18"/>
  <c r="R136" i="18" s="1"/>
  <c r="Q129" i="18"/>
  <c r="R129" i="18" s="1"/>
  <c r="Q123" i="18"/>
  <c r="R123" i="18" s="1"/>
  <c r="Q104" i="18"/>
  <c r="R104" i="18" s="1"/>
  <c r="Q97" i="18"/>
  <c r="R97" i="18" s="1"/>
  <c r="Q91" i="18"/>
  <c r="R91" i="18" s="1"/>
  <c r="Q72" i="18"/>
  <c r="R72" i="18" s="1"/>
  <c r="Q65" i="18"/>
  <c r="R65" i="18" s="1"/>
  <c r="Q59" i="18"/>
  <c r="R59" i="18" s="1"/>
  <c r="Q40" i="18"/>
  <c r="R40" i="18" s="1"/>
  <c r="Q33" i="18"/>
  <c r="R33" i="18" s="1"/>
  <c r="Q27" i="18"/>
  <c r="R27" i="18" s="1"/>
  <c r="I10" i="19"/>
  <c r="I203" i="19"/>
  <c r="I195" i="19"/>
  <c r="I171" i="19"/>
  <c r="I163" i="19"/>
  <c r="I139" i="19"/>
  <c r="I131" i="19"/>
  <c r="I107" i="19"/>
  <c r="I99" i="19"/>
  <c r="I75" i="19"/>
  <c r="I67" i="19"/>
  <c r="I43" i="19"/>
  <c r="I35" i="19"/>
  <c r="Q218" i="18"/>
  <c r="R218" i="18" s="1"/>
  <c r="Q186" i="18"/>
  <c r="R186" i="18" s="1"/>
  <c r="Q154" i="18"/>
  <c r="R154" i="18" s="1"/>
  <c r="Q122" i="18"/>
  <c r="R122" i="18" s="1"/>
  <c r="Q90" i="18"/>
  <c r="R90" i="18" s="1"/>
  <c r="Q58" i="18"/>
  <c r="R58" i="18" s="1"/>
  <c r="Q26" i="18"/>
  <c r="R26" i="18" s="1"/>
  <c r="I202" i="19"/>
  <c r="I194" i="19"/>
  <c r="I170" i="19"/>
  <c r="I162" i="19"/>
  <c r="I138" i="19"/>
  <c r="I130" i="19"/>
  <c r="I106" i="19"/>
  <c r="I98" i="19"/>
  <c r="I74" i="19"/>
  <c r="I66" i="19"/>
  <c r="I42" i="19"/>
  <c r="I34" i="19"/>
  <c r="Q18" i="18"/>
  <c r="R18" i="18" s="1"/>
  <c r="Q224" i="18"/>
  <c r="R224" i="18" s="1"/>
  <c r="Q217" i="18"/>
  <c r="R217" i="18" s="1"/>
  <c r="Q192" i="18"/>
  <c r="R192" i="18" s="1"/>
  <c r="Q185" i="18"/>
  <c r="R185" i="18" s="1"/>
  <c r="Q160" i="18"/>
  <c r="R160" i="18" s="1"/>
  <c r="Q153" i="18"/>
  <c r="R153" i="18" s="1"/>
  <c r="Q128" i="18"/>
  <c r="R128" i="18" s="1"/>
  <c r="Q121" i="18"/>
  <c r="R121" i="18" s="1"/>
  <c r="Q96" i="18"/>
  <c r="R96" i="18" s="1"/>
  <c r="Q89" i="18"/>
  <c r="R89" i="18" s="1"/>
  <c r="Q64" i="18"/>
  <c r="R64" i="18" s="1"/>
  <c r="Q57" i="18"/>
  <c r="R57" i="18" s="1"/>
  <c r="Q32" i="18"/>
  <c r="R32" i="18" s="1"/>
  <c r="Q25" i="18"/>
  <c r="R25" i="18" s="1"/>
  <c r="I201" i="19"/>
  <c r="I169" i="19"/>
  <c r="I137" i="19"/>
  <c r="I105" i="19"/>
  <c r="I73" i="19"/>
  <c r="I41" i="19"/>
  <c r="I200" i="19"/>
  <c r="I168" i="19"/>
  <c r="I136" i="19"/>
  <c r="I104" i="19"/>
  <c r="I72" i="19"/>
  <c r="I40" i="19"/>
  <c r="Q216" i="18"/>
  <c r="R216" i="18" s="1"/>
  <c r="Q184" i="18"/>
  <c r="R184" i="18" s="1"/>
  <c r="Q152" i="18"/>
  <c r="R152" i="18" s="1"/>
  <c r="Q120" i="18"/>
  <c r="R120" i="18" s="1"/>
  <c r="Q88" i="18"/>
  <c r="R88" i="18" s="1"/>
  <c r="Q56" i="18"/>
  <c r="R56" i="18" s="1"/>
  <c r="Q24" i="18"/>
  <c r="R24" i="18" s="1"/>
  <c r="J156" i="19"/>
  <c r="J220" i="19"/>
  <c r="J200" i="19"/>
  <c r="J164" i="19"/>
  <c r="J196" i="19"/>
  <c r="J36" i="19"/>
  <c r="J132" i="19"/>
  <c r="J124" i="19"/>
  <c r="J92" i="19"/>
  <c r="J40" i="19"/>
  <c r="J72" i="19"/>
  <c r="J28" i="19"/>
  <c r="J104" i="19"/>
  <c r="J60" i="19"/>
  <c r="J136" i="19"/>
  <c r="J100" i="19"/>
  <c r="J206" i="19"/>
  <c r="J62" i="19"/>
  <c r="J41" i="19"/>
  <c r="J142" i="19"/>
  <c r="J257" i="19"/>
  <c r="J253" i="19"/>
  <c r="J245" i="19"/>
  <c r="J229" i="19"/>
  <c r="J225" i="19"/>
  <c r="J221" i="19"/>
  <c r="J213" i="19"/>
  <c r="J201" i="19"/>
  <c r="J197" i="19"/>
  <c r="J189" i="19"/>
  <c r="J181" i="19"/>
  <c r="J169" i="19"/>
  <c r="J165" i="19"/>
  <c r="J157" i="19"/>
  <c r="J149" i="19"/>
  <c r="J137" i="19"/>
  <c r="J133" i="19"/>
  <c r="J125" i="19"/>
  <c r="J117" i="19"/>
  <c r="J105" i="19"/>
  <c r="J101" i="19"/>
  <c r="J93" i="19"/>
  <c r="J85" i="19"/>
  <c r="J73" i="19"/>
  <c r="J69" i="19"/>
  <c r="J61" i="19"/>
  <c r="J53" i="19"/>
  <c r="J37" i="19"/>
  <c r="J29" i="19"/>
  <c r="J21" i="19"/>
  <c r="J13" i="19"/>
  <c r="J12" i="19"/>
  <c r="J68" i="19"/>
  <c r="J258" i="19"/>
  <c r="J254" i="19"/>
  <c r="J246" i="19"/>
  <c r="J238" i="19"/>
  <c r="J230" i="19"/>
  <c r="J226" i="19"/>
  <c r="J222" i="19"/>
  <c r="J214" i="19"/>
  <c r="J202" i="19"/>
  <c r="J198" i="19"/>
  <c r="J194" i="19"/>
  <c r="J190" i="19"/>
  <c r="J182" i="19"/>
  <c r="J174" i="19"/>
  <c r="J170" i="19"/>
  <c r="J166" i="19"/>
  <c r="J162" i="19"/>
  <c r="J158" i="19"/>
  <c r="J150" i="19"/>
  <c r="J138" i="19"/>
  <c r="J126" i="19"/>
  <c r="J118" i="19"/>
  <c r="J110" i="19"/>
  <c r="J106" i="19"/>
  <c r="J102" i="19"/>
  <c r="J98" i="19"/>
  <c r="J94" i="19"/>
  <c r="J86" i="19"/>
  <c r="J78" i="19"/>
  <c r="J74" i="19"/>
  <c r="J70" i="19"/>
  <c r="J54" i="19"/>
  <c r="J46" i="19"/>
  <c r="J42" i="19"/>
  <c r="J38" i="19"/>
  <c r="J34" i="19"/>
  <c r="J30" i="19"/>
  <c r="J22" i="19"/>
  <c r="J10" i="19"/>
  <c r="J251" i="19"/>
  <c r="J227" i="19"/>
  <c r="J203" i="19"/>
  <c r="J195" i="19"/>
  <c r="J171" i="19"/>
  <c r="J163" i="19"/>
  <c r="J139" i="19"/>
  <c r="J131" i="19"/>
  <c r="J107" i="19"/>
  <c r="J99" i="19"/>
  <c r="J75" i="19"/>
  <c r="J67" i="19"/>
  <c r="J43" i="19"/>
  <c r="J35" i="19"/>
  <c r="J11" i="19"/>
  <c r="P7" i="2"/>
  <c r="C2" i="12" s="1"/>
  <c r="P2" i="2"/>
  <c r="C4" i="12" s="1"/>
  <c r="P3" i="2"/>
  <c r="F4" i="12" s="1"/>
  <c r="P5" i="2"/>
  <c r="F19" i="12" s="1"/>
  <c r="J256" i="19" l="1"/>
  <c r="I7" i="7"/>
  <c r="D2" i="20" s="1"/>
  <c r="J155" i="19"/>
  <c r="J255" i="19"/>
  <c r="J187" i="19"/>
  <c r="J84" i="19"/>
  <c r="J208" i="19"/>
  <c r="J180" i="19"/>
  <c r="J123" i="19"/>
  <c r="J27" i="19"/>
  <c r="J147" i="19"/>
  <c r="J179" i="19"/>
  <c r="J212" i="19"/>
  <c r="J178" i="19"/>
  <c r="J243" i="19"/>
  <c r="J97" i="19"/>
  <c r="J248" i="19"/>
  <c r="J59" i="19"/>
  <c r="J219" i="19"/>
  <c r="J186" i="19"/>
  <c r="J148" i="19"/>
  <c r="J128" i="19"/>
  <c r="J224" i="19"/>
  <c r="J218" i="19"/>
  <c r="J20" i="19"/>
  <c r="J109" i="19"/>
  <c r="J135" i="19"/>
  <c r="J71" i="19"/>
  <c r="J95" i="19"/>
  <c r="J82" i="19"/>
  <c r="J64" i="19"/>
  <c r="J115" i="19"/>
  <c r="J146" i="19"/>
  <c r="J204" i="19"/>
  <c r="J26" i="19"/>
  <c r="J52" i="19"/>
  <c r="J51" i="19"/>
  <c r="J25" i="19"/>
  <c r="J55" i="19"/>
  <c r="J103" i="19"/>
  <c r="J143" i="19"/>
  <c r="J183" i="19"/>
  <c r="J223" i="19"/>
  <c r="J154" i="19"/>
  <c r="J111" i="19"/>
  <c r="J151" i="19"/>
  <c r="J191" i="19"/>
  <c r="J231" i="19"/>
  <c r="J234" i="19"/>
  <c r="J209" i="19"/>
  <c r="J16" i="19"/>
  <c r="J56" i="19"/>
  <c r="J31" i="19"/>
  <c r="J199" i="19"/>
  <c r="J210" i="19"/>
  <c r="J65" i="19"/>
  <c r="J91" i="19"/>
  <c r="J167" i="19"/>
  <c r="J90" i="19"/>
  <c r="J250" i="19"/>
  <c r="J17" i="19"/>
  <c r="J172" i="19"/>
  <c r="J207" i="19"/>
  <c r="J193" i="19"/>
  <c r="J241" i="19"/>
  <c r="J39" i="19"/>
  <c r="J83" i="19"/>
  <c r="J89" i="19"/>
  <c r="J233" i="19"/>
  <c r="J87" i="19"/>
  <c r="J239" i="19"/>
  <c r="J237" i="19"/>
  <c r="J114" i="19"/>
  <c r="J120" i="19"/>
  <c r="J23" i="19"/>
  <c r="J215" i="19"/>
  <c r="J140" i="19"/>
  <c r="J192" i="19"/>
  <c r="J77" i="19"/>
  <c r="J242" i="19"/>
  <c r="J144" i="19"/>
  <c r="J127" i="19"/>
  <c r="J159" i="19"/>
  <c r="J81" i="19"/>
  <c r="J24" i="19"/>
  <c r="J15" i="19"/>
  <c r="J177" i="19"/>
  <c r="J217" i="19"/>
  <c r="J129" i="19"/>
  <c r="J247" i="19"/>
  <c r="J63" i="19"/>
  <c r="J235" i="19"/>
  <c r="J14" i="19"/>
  <c r="J145" i="19"/>
  <c r="R241" i="18"/>
  <c r="J232" i="19"/>
  <c r="J80" i="19"/>
  <c r="J160" i="19"/>
  <c r="J161" i="19"/>
  <c r="J121" i="19"/>
  <c r="J211" i="19"/>
  <c r="J116" i="19"/>
  <c r="J49" i="19"/>
  <c r="R249" i="18"/>
  <c r="J240" i="19"/>
  <c r="J122" i="19"/>
  <c r="J152" i="19"/>
  <c r="R245" i="18"/>
  <c r="J236" i="19"/>
  <c r="J44" i="19"/>
  <c r="J249" i="19"/>
  <c r="J32" i="19"/>
  <c r="J96" i="19"/>
  <c r="J184" i="19"/>
  <c r="J141" i="19"/>
  <c r="J173" i="19"/>
  <c r="J112" i="19"/>
  <c r="J47" i="19"/>
  <c r="J79" i="19"/>
  <c r="J175" i="19"/>
  <c r="J18" i="19"/>
  <c r="J50" i="19"/>
  <c r="J45" i="19"/>
  <c r="J113" i="19"/>
  <c r="J88" i="19"/>
  <c r="J19" i="19"/>
  <c r="J9" i="19"/>
  <c r="J153" i="19"/>
  <c r="J119" i="19"/>
  <c r="J58" i="19"/>
  <c r="J76" i="19"/>
  <c r="J108" i="19"/>
  <c r="J176" i="19"/>
  <c r="J48" i="19"/>
  <c r="J205" i="19"/>
  <c r="J185" i="19"/>
  <c r="J216" i="19"/>
  <c r="J130" i="19"/>
  <c r="J33" i="19"/>
  <c r="J134" i="19"/>
  <c r="J57" i="19"/>
  <c r="J66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D2275FD-3D03-49BB-802F-8900CE60D38D}" keepAlive="1" name="Spørring - Eksempelfil" description="Tilkobling til spørringen Eksempelfil i arbeidsboken." type="5" refreshedVersion="0" background="1">
    <dbPr connection="Provider=Microsoft.Mashup.OleDb.1;Data Source=$Workbook$;Location=Eksempelfil;Extended Properties=&quot;&quot;" command="SELECT * FROM [Eksempelfil]"/>
  </connection>
  <connection id="2" xr16:uid="{DBB66A1C-B330-42F0-827F-94B59A2F503E}" keepAlive="1" name="Spørring - Melkelev_org_nr" description="Tilkobling til spørringen Melkelev_org_nr i arbeidsboken." type="5" refreshedVersion="7" background="1" saveData="1">
    <dbPr connection="Provider=Microsoft.Mashup.OleDb.1;Data Source=$Workbook$;Location=Melkelev_org_nr;Extended Properties=&quot;&quot;" command="SELECT * FROM [Melkelev_org_nr]"/>
  </connection>
  <connection id="3" xr16:uid="{7DB8830B-27D9-40CB-9531-BAA4A58F9B9F}" name="Spørring - Melkeleveranser" description="Tilkobling til spørringen Melkeleveranser i arbeidsboken." type="100" refreshedVersion="8" minRefreshableVersion="5">
    <extLst>
      <ext xmlns:x15="http://schemas.microsoft.com/office/spreadsheetml/2010/11/main" uri="{DE250136-89BD-433C-8126-D09CA5730AF9}">
        <x15:connection id="f1e1a569-ce09-4fd0-89b2-af58b9feb4b6"/>
      </ext>
    </extLst>
  </connection>
  <connection id="4" xr16:uid="{4E9BF9B2-61E1-49D5-88F2-5361FE9E0FED}" keepAlive="1" name="Spørring - Parameter1" description="Tilkobling til spørringen Parameter1 i arbeidsboken." type="5" refreshedVersion="0" background="1">
    <dbPr connection="Provider=Microsoft.Mashup.OleDb.1;Data Source=$Workbook$;Location=Parameter1;Extended Properties=&quot;&quot;" command="SELECT * FROM [Parameter1]"/>
  </connection>
  <connection id="5" xr16:uid="{0BAD3291-E7B0-431D-B1A0-D77144F4D7A8}" name="Spørring - T_kommune" description="Tilkobling til spørringen T_kommune i arbeidsboken." type="100" refreshedVersion="8" minRefreshableVersion="5">
    <extLst>
      <ext xmlns:x15="http://schemas.microsoft.com/office/spreadsheetml/2010/11/main" uri="{DE250136-89BD-433C-8126-D09CA5730AF9}">
        <x15:connection id="aff3a8c4-1bd3-46bc-a411-9daeb47d71c9"/>
      </ext>
    </extLst>
  </connection>
  <connection id="6" xr16:uid="{995E1707-1264-4863-A5A3-73B4C69D1D3D}" name="Spørring - Tab_endring" description="Tilkobling til spørringen Tab_endring i arbeidsboken." type="100" refreshedVersion="8" minRefreshableVersion="5">
    <extLst>
      <ext xmlns:x15="http://schemas.microsoft.com/office/spreadsheetml/2010/11/main" uri="{DE250136-89BD-433C-8126-D09CA5730AF9}">
        <x15:connection id="5cd8e107-9e94-42b6-81b6-b573e900ec6d"/>
      </ext>
    </extLst>
  </connection>
  <connection id="7" xr16:uid="{6C80D419-0E81-4380-AD8D-7143CE207313}" keepAlive="1" name="Spørring - Transformer eksempelfil" description="Tilkobling til spørringen Transformer eksempelfil i arbeidsboken." type="5" refreshedVersion="0" background="1">
    <dbPr connection="Provider=Microsoft.Mashup.OleDb.1;Data Source=$Workbook$;Location=&quot;Transformer eksempelfil&quot;;Extended Properties=&quot;&quot;" command="SELECT * FROM [Transformer eksempelfil]"/>
  </connection>
  <connection id="8" xr16:uid="{BDB49D40-5021-450C-A6FB-6FA3B4A46DCA}" keepAlive="1" name="Spørring - Transformer fil" description="Tilkobling til spørringen Transformer fil i arbeidsboken." type="5" refreshedVersion="0" background="1">
    <dbPr connection="Provider=Microsoft.Mashup.OleDb.1;Data Source=$Workbook$;Location=&quot;Transformer fil&quot;;Extended Properties=&quot;&quot;" command="SELECT * FROM [Transformer fil]"/>
  </connection>
  <connection id="9" xr16:uid="{8DAD61EC-2F16-4E9B-AF82-D7390DD1756D}" keepAlive="1" name="ThisWorkbookDataModel" description="Data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T_kommune].[fylke].&amp;[Trøndelag]}"/>
    <s v="{[T_kommune].[fylke].[All]}"/>
    <s v="{[T_kommune].[kommune].[All]}"/>
    <s v="{[Melkeleveranser].[aar].&amp;[2022]}"/>
    <s v="{[Melkeleveranser].[aar].&amp;[2017]}"/>
    <s v="{[T_kommune].[kommune].&amp;[Osen]}"/>
    <s v="{[Tab_endring].[Fylke].&amp;[Trøndelag]}"/>
    <s v="{[T_kommune].[fylke].&amp;[Innlandet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<sst xmlns="http://schemas.openxmlformats.org/spreadsheetml/2006/main" count="24844" uniqueCount="1332">
  <si>
    <t>Radetiketter</t>
  </si>
  <si>
    <t>Totalsum</t>
  </si>
  <si>
    <t>All</t>
  </si>
  <si>
    <t>Kolonneetiketter</t>
  </si>
  <si>
    <t>orgnr</t>
  </si>
  <si>
    <t>Dist orgnr</t>
  </si>
  <si>
    <t>Halden</t>
  </si>
  <si>
    <t>Moss</t>
  </si>
  <si>
    <t>Fredrikstad</t>
  </si>
  <si>
    <t>Hvaler</t>
  </si>
  <si>
    <t>Aremark</t>
  </si>
  <si>
    <t>Marker</t>
  </si>
  <si>
    <t>Trøgstad</t>
  </si>
  <si>
    <t>Spydeberg</t>
  </si>
  <si>
    <t>Askim</t>
  </si>
  <si>
    <t>Eidsberg</t>
  </si>
  <si>
    <t>Skiptvet</t>
  </si>
  <si>
    <t>Rakkestad</t>
  </si>
  <si>
    <t>Råde</t>
  </si>
  <si>
    <t>Rygge</t>
  </si>
  <si>
    <t>Hobøl</t>
  </si>
  <si>
    <t>Vestby</t>
  </si>
  <si>
    <t>Ski</t>
  </si>
  <si>
    <t>Ås</t>
  </si>
  <si>
    <t>Nesodden</t>
  </si>
  <si>
    <t>Asker</t>
  </si>
  <si>
    <t>Aurskog-Høland</t>
  </si>
  <si>
    <t>Sørum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</si>
  <si>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</si>
  <si>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</si>
  <si>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</si>
  <si>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</si>
  <si>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</si>
  <si>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</si>
  <si>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</si>
  <si>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</si>
  <si>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 (Akershus)</t>
  </si>
  <si>
    <t>Eidsvoll</t>
  </si>
  <si>
    <t>Nannestad</t>
  </si>
  <si>
    <t>Hurdal</t>
  </si>
  <si>
    <t>Oslo</t>
  </si>
  <si>
    <t>Kongsvinger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</si>
  <si>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</si>
  <si>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</si>
  <si>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</si>
  <si>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</si>
  <si>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</si>
  <si>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</si>
  <si>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</si>
  <si>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</si>
  <si>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</si>
  <si>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</si>
  <si>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</si>
  <si>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</si>
  <si>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</si>
  <si>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</si>
  <si>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</si>
  <si>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</si>
  <si>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</si>
  <si>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</si>
  <si>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</si>
  <si>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</si>
  <si>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</si>
  <si>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</si>
  <si>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</si>
  <si>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</si>
  <si>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</si>
  <si>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</si>
  <si>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</si>
  <si>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</si>
  <si>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</si>
  <si>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</si>
  <si>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</si>
  <si>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</si>
  <si>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</si>
  <si>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</si>
  <si>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</si>
  <si>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</si>
  <si>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</si>
  <si>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</si>
  <si>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</si>
  <si>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</si>
  <si>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</si>
  <si>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</si>
  <si>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</si>
  <si>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</si>
  <si>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</si>
  <si>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</si>
  <si>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</si>
  <si>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</si>
  <si>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</si>
  <si>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</si>
  <si>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</si>
  <si>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</si>
  <si>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</si>
  <si>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</si>
  <si>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</si>
  <si>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</si>
  <si>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</si>
  <si>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</si>
  <si>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</si>
  <si>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Nore og Uvdal</t>
  </si>
  <si>
    <t>Horten</t>
  </si>
  <si>
    <t>Holmestrand</t>
  </si>
  <si>
    <t>Tønsberg</t>
  </si>
  <si>
    <t>Sandefjord</t>
  </si>
  <si>
    <t>Larvik</t>
  </si>
  <si>
    <t>Re</t>
  </si>
  <si>
    <t>Færder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</si>
  <si>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</si>
  <si>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</si>
  <si>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</si>
  <si>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</si>
  <si>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</si>
  <si>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</si>
  <si>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</si>
  <si>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</si>
  <si>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Tinn</t>
  </si>
  <si>
    <t>Hjartdal</t>
  </si>
  <si>
    <t>Seljord</t>
  </si>
  <si>
    <t>Kviteseid</t>
  </si>
  <si>
    <t>Fyresdal</t>
  </si>
  <si>
    <t>Tokke</t>
  </si>
  <si>
    <t>Vinje</t>
  </si>
  <si>
    <t>Risør</t>
  </si>
  <si>
    <t>Grimstad</t>
  </si>
  <si>
    <t>Arendal</t>
  </si>
  <si>
    <t>Gjerstad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</si>
  <si>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</si>
  <si>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</si>
  <si>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</si>
  <si>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</si>
  <si>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</si>
  <si>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</si>
  <si>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</si>
  <si>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</si>
  <si>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</si>
  <si>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</si>
  <si>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</si>
  <si>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</si>
  <si>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</si>
  <si>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</si>
  <si>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</si>
  <si>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</si>
  <si>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</si>
  <si>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</si>
  <si>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</si>
  <si>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</si>
  <si>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</si>
  <si>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</si>
  <si>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</si>
  <si>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</si>
  <si>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</si>
  <si>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</si>
  <si>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Rogaland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</si>
  <si>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</si>
  <si>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</si>
  <si>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</si>
  <si>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</si>
  <si>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</si>
  <si>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</si>
  <si>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</si>
  <si>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</si>
  <si>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</si>
  <si>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</si>
  <si>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</si>
  <si>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</si>
  <si>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</si>
  <si>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</si>
  <si>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</si>
  <si>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</si>
  <si>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</si>
  <si>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</si>
  <si>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</si>
  <si>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</si>
  <si>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</si>
  <si>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</si>
  <si>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</si>
  <si>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</si>
  <si>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</si>
  <si>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</si>
  <si>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</si>
  <si>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</si>
  <si>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</si>
  <si>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</si>
  <si>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</si>
  <si>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</si>
  <si>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</si>
  <si>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</si>
  <si>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</si>
  <si>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</si>
  <si>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</si>
  <si>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</si>
  <si>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</si>
  <si>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</si>
  <si>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</si>
  <si>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Samnanger</t>
  </si>
  <si>
    <t>Os (Hordaland)</t>
  </si>
  <si>
    <t>Austevoll</t>
  </si>
  <si>
    <t>Sund</t>
  </si>
  <si>
    <t>Fjell</t>
  </si>
  <si>
    <t>Vaksdal</t>
  </si>
  <si>
    <t>Modalen</t>
  </si>
  <si>
    <t>Osterøy</t>
  </si>
  <si>
    <t>Meland</t>
  </si>
  <si>
    <t>Øygarden</t>
  </si>
  <si>
    <t>Radøy</t>
  </si>
  <si>
    <t>Lindås</t>
  </si>
  <si>
    <t>Austrheim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</si>
  <si>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</si>
  <si>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</si>
  <si>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</si>
  <si>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</si>
  <si>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</si>
  <si>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</si>
  <si>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</si>
  <si>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</si>
  <si>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</si>
  <si>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</si>
  <si>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</si>
  <si>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</si>
  <si>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Luster</t>
  </si>
  <si>
    <t>Askvoll</t>
  </si>
  <si>
    <t>Fjaler</t>
  </si>
  <si>
    <t>Gaular</t>
  </si>
  <si>
    <t>Jølster</t>
  </si>
  <si>
    <t>Førde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</si>
  <si>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</si>
  <si>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</si>
  <si>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</si>
  <si>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</si>
  <si>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</si>
  <si>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</si>
  <si>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</si>
  <si>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</si>
  <si>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</si>
  <si>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Møre og Romsdal</t>
  </si>
  <si>
    <t>Ålesund</t>
  </si>
  <si>
    <t>Kristiansund</t>
  </si>
  <si>
    <t>Vanylven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</si>
  <si>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</si>
  <si>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</si>
  <si>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</si>
  <si>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</si>
  <si>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</si>
  <si>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</si>
  <si>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</si>
  <si>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</si>
  <si>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</si>
  <si>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</si>
  <si>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</si>
  <si>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</si>
  <si>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</si>
  <si>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</si>
  <si>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</si>
  <si>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</si>
  <si>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</si>
  <si>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</si>
  <si>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</si>
  <si>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</si>
  <si>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</si>
  <si>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</si>
  <si>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</si>
  <si>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</si>
  <si>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</si>
  <si>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</si>
  <si>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</si>
  <si>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Halsa</t>
  </si>
  <si>
    <t>Smøla</t>
  </si>
  <si>
    <t>Aure</t>
  </si>
  <si>
    <t>Trondheim (-2017)</t>
  </si>
  <si>
    <t>Trøndelag</t>
  </si>
  <si>
    <t>Trondheim</t>
  </si>
  <si>
    <t>Hemne (-2017)</t>
  </si>
  <si>
    <t>Hemne</t>
  </si>
  <si>
    <t>Snillfjord (-2017)</t>
  </si>
  <si>
    <t>Snillfjord</t>
  </si>
  <si>
    <t>Hitra (-2017)</t>
  </si>
  <si>
    <t>Hitra</t>
  </si>
  <si>
    <t>Frøya (-2017)</t>
  </si>
  <si>
    <t>Frøya</t>
  </si>
  <si>
    <t>Ørland (-2017)</t>
  </si>
  <si>
    <t>Ørland</t>
  </si>
  <si>
    <t>Agdenes (-2017)</t>
  </si>
  <si>
    <t>Agdenes</t>
  </si>
  <si>
    <t>Rissa (-2017)</t>
  </si>
  <si>
    <t>Indre Fosen</t>
  </si>
  <si>
    <t>Bjugn (-2017)</t>
  </si>
  <si>
    <t>Bjugn</t>
  </si>
  <si>
    <t>Åfjord (-2017)</t>
  </si>
  <si>
    <t>Åfjord</t>
  </si>
  <si>
    <t>Roan (-2017)</t>
  </si>
  <si>
    <t>Roan</t>
  </si>
  <si>
    <t>Osen (-2017)</t>
  </si>
  <si>
    <t>Osen</t>
  </si>
  <si>
    <t>Oppdal (-2017)</t>
  </si>
  <si>
    <t>Oppdal</t>
  </si>
  <si>
    <t>Rennebu (-2017)</t>
  </si>
  <si>
    <t>Rennebu</t>
  </si>
  <si>
    <t>Meldal (-2017)</t>
  </si>
  <si>
    <t>Meldal</t>
  </si>
  <si>
    <t>Orkdal (-2017)</t>
  </si>
  <si>
    <t>Orkdal</t>
  </si>
  <si>
    <t>Røros (-2017)</t>
  </si>
  <si>
    <t>Røros</t>
  </si>
  <si>
    <t>Holtålen (-2017)</t>
  </si>
  <si>
    <t>Holtålen</t>
  </si>
  <si>
    <t>Midtre Gauldal (-2017)</t>
  </si>
  <si>
    <t>Melhus (-2017)</t>
  </si>
  <si>
    <t>Melhus</t>
  </si>
  <si>
    <t>Skaun (-2017)</t>
  </si>
  <si>
    <t>Skaun</t>
  </si>
  <si>
    <t>Klæbu (-2017)</t>
  </si>
  <si>
    <t>Klæbu</t>
  </si>
  <si>
    <t>Malvik (-2017)</t>
  </si>
  <si>
    <t>Malvik</t>
  </si>
  <si>
    <t>Selbu (-2017)</t>
  </si>
  <si>
    <t>Selbu</t>
  </si>
  <si>
    <t>Tydal (-2017)</t>
  </si>
  <si>
    <t>Tydal</t>
  </si>
  <si>
    <t>Steinkjer (-2017)</t>
  </si>
  <si>
    <t>Steinkjer</t>
  </si>
  <si>
    <t>Namsos (-2017)</t>
  </si>
  <si>
    <t>Namsos</t>
  </si>
  <si>
    <t>Meråker (-2017)</t>
  </si>
  <si>
    <t>Meråker</t>
  </si>
  <si>
    <t>Stjørdal (-2017)</t>
  </si>
  <si>
    <t>Stjørdal</t>
  </si>
  <si>
    <t>Frosta (-2017)</t>
  </si>
  <si>
    <t>Frosta</t>
  </si>
  <si>
    <t>Leksvik (-2017)</t>
  </si>
  <si>
    <t>Levanger (-2017)</t>
  </si>
  <si>
    <t>Levanger</t>
  </si>
  <si>
    <t>Verdal (-2017)</t>
  </si>
  <si>
    <t>Verdal</t>
  </si>
  <si>
    <t>Verran (-2017)</t>
  </si>
  <si>
    <t>Verran</t>
  </si>
  <si>
    <t>Namdalseid (-2017)</t>
  </si>
  <si>
    <t>Namdalseid</t>
  </si>
  <si>
    <t>Snåase - Snåsa (-2017)</t>
  </si>
  <si>
    <t>Lierne (-2017)</t>
  </si>
  <si>
    <t>Lierne</t>
  </si>
  <si>
    <t>Raarvihke - Røyrvik (-2017)</t>
  </si>
  <si>
    <t>Røyrvik</t>
  </si>
  <si>
    <t>Namsskogan (-2017)</t>
  </si>
  <si>
    <t>Namsskogan</t>
  </si>
  <si>
    <t>Grong (-2017)</t>
  </si>
  <si>
    <t>Grong</t>
  </si>
  <si>
    <t>Høylandet (-2017)</t>
  </si>
  <si>
    <t>Høylandet</t>
  </si>
  <si>
    <t>Overhalla (-2017)</t>
  </si>
  <si>
    <t>Overhalla</t>
  </si>
  <si>
    <t>Fosnes (-2017)</t>
  </si>
  <si>
    <t>Fosnes</t>
  </si>
  <si>
    <t>Flatanger (-2017)</t>
  </si>
  <si>
    <t>Flatanger</t>
  </si>
  <si>
    <t>Vikna (-2017)</t>
  </si>
  <si>
    <t>Vikna</t>
  </si>
  <si>
    <t>Nærøy (-2017)</t>
  </si>
  <si>
    <t>Nærøy</t>
  </si>
  <si>
    <t>Leka (-2017)</t>
  </si>
  <si>
    <t>Leka</t>
  </si>
  <si>
    <t>Inderøy (-2017)</t>
  </si>
  <si>
    <t>Inderøy</t>
  </si>
  <si>
    <t>Bodø</t>
  </si>
  <si>
    <t>Nordland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</si>
  <si>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</si>
  <si>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</si>
  <si>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</si>
  <si>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</si>
  <si>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</si>
  <si>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</si>
  <si>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</si>
  <si>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</si>
  <si>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</si>
  <si>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</si>
  <si>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</si>
  <si>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</si>
  <si>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</si>
  <si>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</si>
  <si>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</si>
  <si>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</si>
  <si>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</si>
  <si>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</si>
  <si>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</si>
  <si>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</si>
  <si>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</si>
  <si>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</si>
  <si>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</si>
  <si>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</si>
  <si>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</si>
  <si>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</si>
  <si>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Tjeldsund</t>
  </si>
  <si>
    <t>Evenes</t>
  </si>
  <si>
    <t>Ballangen</t>
  </si>
  <si>
    <t>Flakstad</t>
  </si>
  <si>
    <t>Vestvågøy</t>
  </si>
  <si>
    <t>Vågan</t>
  </si>
  <si>
    <t>Hadsel</t>
  </si>
  <si>
    <t>Øksnes</t>
  </si>
  <si>
    <t>Sortland</t>
  </si>
  <si>
    <t>Andøy</t>
  </si>
  <si>
    <t>Tromsø</t>
  </si>
  <si>
    <t>Harstad</t>
  </si>
  <si>
    <t>Kvæfjord</t>
  </si>
  <si>
    <t>Skånland</t>
  </si>
  <si>
    <t>Ibestad</t>
  </si>
  <si>
    <t>Gratangen</t>
  </si>
  <si>
    <t>Bardu</t>
  </si>
  <si>
    <t>Salangen</t>
  </si>
  <si>
    <t>Målselv</t>
  </si>
  <si>
    <t>Sørreisa</t>
  </si>
  <si>
    <t>Dyrøy</t>
  </si>
  <si>
    <t>Tranøy</t>
  </si>
  <si>
    <t>Lenvik</t>
  </si>
  <si>
    <t>Balsfjord</t>
  </si>
  <si>
    <t>Lyngen</t>
  </si>
  <si>
    <t>Storfjord</t>
  </si>
  <si>
    <t>Kåfjord</t>
  </si>
  <si>
    <t>Nordreisa</t>
  </si>
  <si>
    <t>Kvænangen</t>
  </si>
  <si>
    <t>Vadsø</t>
  </si>
  <si>
    <t>Kautokeino</t>
  </si>
  <si>
    <t>Alta</t>
  </si>
  <si>
    <t>Porsanger</t>
  </si>
  <si>
    <t>Karasjok</t>
  </si>
  <si>
    <t>Lebesby</t>
  </si>
  <si>
    <t>Tana</t>
  </si>
  <si>
    <t>Nesseby</t>
  </si>
  <si>
    <t>Sør-Varanger</t>
  </si>
  <si>
    <t>Kommunenr. 2019</t>
  </si>
  <si>
    <t>Kommunenavn 2019</t>
  </si>
  <si>
    <t>Fylkesnr. 2020</t>
  </si>
  <si>
    <t>Fylkesnavn 2020</t>
  </si>
  <si>
    <t>Kommunenr. 2020</t>
  </si>
  <si>
    <t>Kommunenavn 2020</t>
  </si>
  <si>
    <t>HALDEN</t>
  </si>
  <si>
    <t>VIKEN</t>
  </si>
  <si>
    <t>MOSS</t>
  </si>
  <si>
    <t>SARPSBORG</t>
  </si>
  <si>
    <t>FREDRIKSTAD</t>
  </si>
  <si>
    <t>HVALER</t>
  </si>
  <si>
    <t>AREMARK</t>
  </si>
  <si>
    <t>MARKER</t>
  </si>
  <si>
    <t>AURSKOG-HØLAND</t>
  </si>
  <si>
    <t>TRØGSTAD</t>
  </si>
  <si>
    <t>INDRE ØSTFOLD</t>
  </si>
  <si>
    <t>SPYDEBERG</t>
  </si>
  <si>
    <t>ASKIM</t>
  </si>
  <si>
    <t>EIDSBERG</t>
  </si>
  <si>
    <t>SKIPTVET</t>
  </si>
  <si>
    <t>RAKKESTAD</t>
  </si>
  <si>
    <t>RÅDE</t>
  </si>
  <si>
    <t>RYGGE</t>
  </si>
  <si>
    <t>VÅLER (ØSTF.)</t>
  </si>
  <si>
    <t>HOBØL</t>
  </si>
  <si>
    <t>VESTBY</t>
  </si>
  <si>
    <t>SKI</t>
  </si>
  <si>
    <t>NORDRE FOLLO</t>
  </si>
  <si>
    <t>ÅS</t>
  </si>
  <si>
    <t>NESODDEN</t>
  </si>
  <si>
    <t>ASKER</t>
  </si>
  <si>
    <t>SØRUM</t>
  </si>
  <si>
    <t>LILLESTRØM</t>
  </si>
  <si>
    <t>FET</t>
  </si>
  <si>
    <t>RÆLINGEN</t>
  </si>
  <si>
    <t>ENEBAKK</t>
  </si>
  <si>
    <t>LØRENSKOG</t>
  </si>
  <si>
    <t>SKEDSMO</t>
  </si>
  <si>
    <t>NITTEDAL</t>
  </si>
  <si>
    <t>GJERDRUM</t>
  </si>
  <si>
    <t>ULLENSAKER</t>
  </si>
  <si>
    <t>NES (AKERSHUS)</t>
  </si>
  <si>
    <t>NES</t>
  </si>
  <si>
    <t>EIDSVOLL</t>
  </si>
  <si>
    <t>NANNESTAD</t>
  </si>
  <si>
    <t>HURDAL</t>
  </si>
  <si>
    <t>OSLO</t>
  </si>
  <si>
    <t>KONGSVINGER</t>
  </si>
  <si>
    <t>INNLANDET</t>
  </si>
  <si>
    <t>HAMAR</t>
  </si>
  <si>
    <t>RINGSAKER</t>
  </si>
  <si>
    <t>LØTEN</t>
  </si>
  <si>
    <t>STANGE</t>
  </si>
  <si>
    <t>NORD-ODAL</t>
  </si>
  <si>
    <t>SØR-ODAL</t>
  </si>
  <si>
    <t>EIDSKOG</t>
  </si>
  <si>
    <t>GRUE</t>
  </si>
  <si>
    <t>ÅSNES</t>
  </si>
  <si>
    <t>VÅLER (HEDM.)</t>
  </si>
  <si>
    <t>ELVERUM</t>
  </si>
  <si>
    <t>TRYSIL</t>
  </si>
  <si>
    <t>ÅMOT</t>
  </si>
  <si>
    <t>STOR-ELVDAL</t>
  </si>
  <si>
    <t>RENDALEN</t>
  </si>
  <si>
    <t>ENGERDAL</t>
  </si>
  <si>
    <t>TOLGA</t>
  </si>
  <si>
    <t>TYNSET</t>
  </si>
  <si>
    <t>ALVDAL</t>
  </si>
  <si>
    <t>FOLLDAL</t>
  </si>
  <si>
    <t>OS (HEDM.)</t>
  </si>
  <si>
    <t>LILLEHAMMER</t>
  </si>
  <si>
    <t>GJØVIK</t>
  </si>
  <si>
    <t>DOVRE</t>
  </si>
  <si>
    <t>LESJA</t>
  </si>
  <si>
    <t>SKJÅK</t>
  </si>
  <si>
    <t>LOM</t>
  </si>
  <si>
    <t>VÅGÅ</t>
  </si>
  <si>
    <t>NORD-FRON</t>
  </si>
  <si>
    <t>SEL</t>
  </si>
  <si>
    <t>SØR-FRON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</si>
  <si>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</si>
  <si>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</si>
  <si>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</si>
  <si>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</si>
  <si>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</si>
  <si>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</si>
  <si>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</si>
  <si>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</si>
  <si>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</si>
  <si>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</si>
  <si>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SØR-AURDAL</t>
  </si>
  <si>
    <t>ETNEDAL</t>
  </si>
  <si>
    <t>NORD-AURDAL</t>
  </si>
  <si>
    <t>VESTRE SLIDRE</t>
  </si>
  <si>
    <t>ØYSTRE SLIDRE</t>
  </si>
  <si>
    <t>VANG</t>
  </si>
  <si>
    <t>DRAMMEN</t>
  </si>
  <si>
    <t>KONGSBERG</t>
  </si>
  <si>
    <t>RINGERIKE</t>
  </si>
  <si>
    <t>NES (BUSK.)</t>
  </si>
  <si>
    <t>NESBYEN</t>
  </si>
  <si>
    <t>GOL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</si>
  <si>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</si>
  <si>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</si>
  <si>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</si>
  <si>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</si>
  <si>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</si>
  <si>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</si>
  <si>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</si>
  <si>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</si>
  <si>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</si>
  <si>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</si>
  <si>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ROLLAG</t>
  </si>
  <si>
    <t>NORE OG UVDAL</t>
  </si>
  <si>
    <t>HORTEN</t>
  </si>
  <si>
    <t>TØNSBERG</t>
  </si>
  <si>
    <t>SANDEFJORD</t>
  </si>
  <si>
    <t>LARVIK</t>
  </si>
  <si>
    <t>HOLMESTRAND</t>
  </si>
  <si>
    <t>FÆRDER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</si>
  <si>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</si>
  <si>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</si>
  <si>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</si>
  <si>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</si>
  <si>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</si>
  <si>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</si>
  <si>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</si>
  <si>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</si>
  <si>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 (TELEM.)</t>
  </si>
  <si>
    <t>MIDT-TELEMARK</t>
  </si>
  <si>
    <t>TINN</t>
  </si>
  <si>
    <t>HJARTDAL</t>
  </si>
  <si>
    <t>SELJORD</t>
  </si>
  <si>
    <t>KVITESEID</t>
  </si>
  <si>
    <t>FYRESDAL</t>
  </si>
  <si>
    <t>TOKKE</t>
  </si>
  <si>
    <t>VINJE</t>
  </si>
  <si>
    <t>RISØR</t>
  </si>
  <si>
    <t>AGDER</t>
  </si>
  <si>
    <t>GRIMSTAD</t>
  </si>
  <si>
    <t>ARENDAL</t>
  </si>
  <si>
    <t>GJERSTAD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</si>
  <si>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</si>
  <si>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</si>
  <si>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</si>
  <si>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</si>
  <si>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</si>
  <si>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</si>
  <si>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</si>
  <si>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</si>
  <si>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</si>
  <si>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</si>
  <si>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KRISTIANSAND</t>
  </si>
  <si>
    <t>MANDAL</t>
  </si>
  <si>
    <t>LINDESNES</t>
  </si>
  <si>
    <t>FARSUND</t>
  </si>
  <si>
    <t>FLEKKEFJORD</t>
  </si>
  <si>
    <t>VENNESLA</t>
  </si>
  <si>
    <t>SONGDALEN</t>
  </si>
  <si>
    <t>SØGNE</t>
  </si>
  <si>
    <t>MARNARDAL</t>
  </si>
  <si>
    <t>ÅSERAL</t>
  </si>
  <si>
    <t>AUDNEDAL</t>
  </si>
  <si>
    <t>LYNGDAL</t>
  </si>
  <si>
    <t>HÆGEBOSTAD</t>
  </si>
  <si>
    <t>KVINESDAL</t>
  </si>
  <si>
    <t>SIRDAL</t>
  </si>
  <si>
    <t>EIGERSUND</t>
  </si>
  <si>
    <t>ROGALAND</t>
  </si>
  <si>
    <t>SANDNES</t>
  </si>
  <si>
    <t>STAVANGER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</si>
  <si>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</si>
  <si>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</si>
  <si>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</si>
  <si>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</si>
  <si>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</si>
  <si>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</si>
  <si>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</si>
  <si>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</si>
  <si>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</si>
  <si>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</si>
  <si>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</si>
  <si>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</si>
  <si>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</si>
  <si>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</si>
  <si>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</si>
  <si>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FINNØY</t>
  </si>
  <si>
    <t>RENNESØY</t>
  </si>
  <si>
    <t>KVITSØY</t>
  </si>
  <si>
    <t>BOKN</t>
  </si>
  <si>
    <t>TYSVÆR</t>
  </si>
  <si>
    <t>KARMØY</t>
  </si>
  <si>
    <t>VINDAFJORD</t>
  </si>
  <si>
    <t>BERGEN</t>
  </si>
  <si>
    <t>VESTLAND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</si>
  <si>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</si>
  <si>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</si>
  <si>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</si>
  <si>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</si>
  <si>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</si>
  <si>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</si>
  <si>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</si>
  <si>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</si>
  <si>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ULLENSVANG</t>
  </si>
  <si>
    <t>ODDA</t>
  </si>
  <si>
    <t>EIDFJORD</t>
  </si>
  <si>
    <t>ULVIK</t>
  </si>
  <si>
    <t>GRANVIN</t>
  </si>
  <si>
    <t>VOSS</t>
  </si>
  <si>
    <t>KVAM</t>
  </si>
  <si>
    <t>FUSA</t>
  </si>
  <si>
    <t>BJØRNAFJORDEN</t>
  </si>
  <si>
    <t>SAMNANGER</t>
  </si>
  <si>
    <t>OS (HORDALAND)</t>
  </si>
  <si>
    <t>AUSTEVOLL</t>
  </si>
  <si>
    <t>SUND</t>
  </si>
  <si>
    <t>ØYGARDEN</t>
  </si>
  <si>
    <t>FJELL</t>
  </si>
  <si>
    <t>VAKSDAL</t>
  </si>
  <si>
    <t>MODALEN</t>
  </si>
  <si>
    <t>OSTERØY</t>
  </si>
  <si>
    <t>MELAND</t>
  </si>
  <si>
    <t>ALVER</t>
  </si>
  <si>
    <t>RADØY</t>
  </si>
  <si>
    <t>LINDÅS</t>
  </si>
  <si>
    <t>AUSTRHEIM</t>
  </si>
  <si>
    <t>MASFJORDEN</t>
  </si>
  <si>
    <t>FLORA</t>
  </si>
  <si>
    <t>KINN</t>
  </si>
  <si>
    <t>GULEN</t>
  </si>
  <si>
    <t>SOLUND</t>
  </si>
  <si>
    <t>HYLLESTAD</t>
  </si>
  <si>
    <t>HØYANGER</t>
  </si>
  <si>
    <t>VIK</t>
  </si>
  <si>
    <t>BALESTRAND</t>
  </si>
  <si>
    <t>SOGNDAL</t>
  </si>
  <si>
    <t>LEIKANGER</t>
  </si>
  <si>
    <t>AURLAND</t>
  </si>
  <si>
    <t>LÆRDAL</t>
  </si>
  <si>
    <t>LUSTER</t>
  </si>
  <si>
    <t>ASKVOLL</t>
  </si>
  <si>
    <t>FJALER</t>
  </si>
  <si>
    <t>GAULAR</t>
  </si>
  <si>
    <t>SUNNFJORD</t>
  </si>
  <si>
    <t>JØLSTER</t>
  </si>
  <si>
    <t>FØRDE</t>
  </si>
  <si>
    <t>NAUSTDAL</t>
  </si>
  <si>
    <t>BREMANGER</t>
  </si>
  <si>
    <t>VÅGSØY</t>
  </si>
  <si>
    <t>SELJE</t>
  </si>
  <si>
    <t>STAD</t>
  </si>
  <si>
    <t>EID</t>
  </si>
  <si>
    <t>HORNINDAL</t>
  </si>
  <si>
    <t>VOLDA</t>
  </si>
  <si>
    <t>GLOPPEN</t>
  </si>
  <si>
    <t>STRYN</t>
  </si>
  <si>
    <t>MOLDE</t>
  </si>
  <si>
    <t>ÅLESUND</t>
  </si>
  <si>
    <t>KRISTIANSUND</t>
  </si>
  <si>
    <t>VANYLVEN</t>
  </si>
  <si>
    <t>SANDE</t>
  </si>
  <si>
    <t>HERØY</t>
  </si>
  <si>
    <t>ULSTEIN</t>
  </si>
  <si>
    <t>HAREID</t>
  </si>
  <si>
    <t>ØRSTA</t>
  </si>
  <si>
    <t>ØRSKOG</t>
  </si>
  <si>
    <t>NORDDAL</t>
  </si>
  <si>
    <t>FJORD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</si>
  <si>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</si>
  <si>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</si>
  <si>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</si>
  <si>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</si>
  <si>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</si>
  <si>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</si>
  <si>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</si>
  <si>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</si>
  <si>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</si>
  <si>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</si>
  <si>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</si>
  <si>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</si>
  <si>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</si>
  <si>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</si>
  <si>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HUSTADVIKA</t>
  </si>
  <si>
    <t>EIDE</t>
  </si>
  <si>
    <t>AVERØY</t>
  </si>
  <si>
    <t>GJEMNES</t>
  </si>
  <si>
    <t>TINGVOLL</t>
  </si>
  <si>
    <t>SUNNDAL</t>
  </si>
  <si>
    <t>SURNADAL</t>
  </si>
  <si>
    <t>HALSA</t>
  </si>
  <si>
    <t>TRØNDELAG</t>
  </si>
  <si>
    <t>HEIM</t>
  </si>
  <si>
    <t>SMØLA</t>
  </si>
  <si>
    <t>AURE</t>
  </si>
  <si>
    <t>BODØ</t>
  </si>
  <si>
    <t>NORDLAND</t>
  </si>
  <si>
    <t>NARVIK</t>
  </si>
  <si>
    <t>BINDAL</t>
  </si>
  <si>
    <t>SØMNA</t>
  </si>
  <si>
    <t>BRØNNØY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</si>
  <si>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</si>
  <si>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</si>
  <si>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</si>
  <si>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</si>
  <si>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</si>
  <si>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</si>
  <si>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</si>
  <si>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</si>
  <si>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</si>
  <si>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</si>
  <si>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</si>
  <si>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</si>
  <si>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</si>
  <si>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</si>
  <si>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</si>
  <si>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</si>
  <si>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</si>
  <si>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</si>
  <si>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</si>
  <si>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</si>
  <si>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</si>
  <si>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</si>
  <si>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TJELDSUND</t>
  </si>
  <si>
    <t>EVENES</t>
  </si>
  <si>
    <t>BALLANGEN</t>
  </si>
  <si>
    <t>FLAKSTAD</t>
  </si>
  <si>
    <t>VESTVÅGØY</t>
  </si>
  <si>
    <t>VÅGAN</t>
  </si>
  <si>
    <t>HADSEL</t>
  </si>
  <si>
    <t>BØ</t>
  </si>
  <si>
    <t>ØKSNES</t>
  </si>
  <si>
    <t>SORTLAND</t>
  </si>
  <si>
    <t>ANDØY</t>
  </si>
  <si>
    <t>TROMSØ</t>
  </si>
  <si>
    <t>HARSTAD</t>
  </si>
  <si>
    <t>KVÆFJORD</t>
  </si>
  <si>
    <t>SKÅNLAND</t>
  </si>
  <si>
    <t>IBESTAD</t>
  </si>
  <si>
    <t>GRATANGEN</t>
  </si>
  <si>
    <t>BARDU</t>
  </si>
  <si>
    <t>SALANGEN</t>
  </si>
  <si>
    <t>MÅLSELV</t>
  </si>
  <si>
    <t>SØRREISA</t>
  </si>
  <si>
    <t>DYRØY</t>
  </si>
  <si>
    <t>TRANØY</t>
  </si>
  <si>
    <t>SENJA</t>
  </si>
  <si>
    <t>LENVIK</t>
  </si>
  <si>
    <t>BALSFJORD</t>
  </si>
  <si>
    <t>LYNGEN</t>
  </si>
  <si>
    <t>STORFJORD</t>
  </si>
  <si>
    <t>KÅFJORD</t>
  </si>
  <si>
    <t>NORDREISA</t>
  </si>
  <si>
    <t>KVÆNANGEN</t>
  </si>
  <si>
    <t>VADSØ</t>
  </si>
  <si>
    <t>KAUTOKEINO</t>
  </si>
  <si>
    <t>ALTA</t>
  </si>
  <si>
    <t>PORSANGER</t>
  </si>
  <si>
    <t>KARASJOK</t>
  </si>
  <si>
    <t>LEBESBY</t>
  </si>
  <si>
    <t>TANA</t>
  </si>
  <si>
    <t>NESSEBY</t>
  </si>
  <si>
    <t>SØR-VARANGER</t>
  </si>
  <si>
    <t>TRONDHEIM</t>
  </si>
  <si>
    <t>STEINKJER</t>
  </si>
  <si>
    <t>NAMSOS</t>
  </si>
  <si>
    <t>HEMNE</t>
  </si>
  <si>
    <t>HITRA</t>
  </si>
  <si>
    <t>ORKLAND</t>
  </si>
  <si>
    <t>FRØYA</t>
  </si>
  <si>
    <t>ØRLAND</t>
  </si>
  <si>
    <t>AGDENES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</si>
  <si>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</si>
  <si>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</si>
  <si>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</si>
  <si>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</si>
  <si>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</si>
  <si>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</si>
  <si>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</si>
  <si>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</si>
  <si>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RØROS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</si>
  <si>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</si>
  <si>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</si>
  <si>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</si>
  <si>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</si>
  <si>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</si>
  <si>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</si>
  <si>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</si>
  <si>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</si>
  <si>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MERÅKER</t>
  </si>
  <si>
    <t>STJØRDAL</t>
  </si>
  <si>
    <t>FROSTA</t>
  </si>
  <si>
    <t>LEVANGER</t>
  </si>
  <si>
    <t>VERDAL</t>
  </si>
  <si>
    <t>VERRAN</t>
  </si>
  <si>
    <t>NAMDALSEID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</si>
  <si>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</si>
  <si>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</si>
  <si>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</si>
  <si>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</si>
  <si>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</si>
  <si>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</si>
  <si>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</si>
  <si>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</si>
  <si>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</si>
  <si>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</si>
  <si>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NÆRØYSUND</t>
  </si>
  <si>
    <t>NÆRØY</t>
  </si>
  <si>
    <t>LEKA</t>
  </si>
  <si>
    <t>INDERØY</t>
  </si>
  <si>
    <t>INDRE FOSEN</t>
  </si>
  <si>
    <t>RINDAL</t>
  </si>
  <si>
    <t>Viken</t>
  </si>
  <si>
    <t>Sarpsborg</t>
  </si>
  <si>
    <t>Indre Østfold</t>
  </si>
  <si>
    <t>Våler (Viken)</t>
  </si>
  <si>
    <t>Nordre Follo</t>
  </si>
  <si>
    <t>Lillestrøm</t>
  </si>
  <si>
    <t>Nes</t>
  </si>
  <si>
    <t>Nesbyen</t>
  </si>
  <si>
    <t>Rollag</t>
  </si>
  <si>
    <t>Innlandet</t>
  </si>
  <si>
    <t>Våler (Innlandet)</t>
  </si>
  <si>
    <t>Os</t>
  </si>
  <si>
    <t>Vestfold og Telemark</t>
  </si>
  <si>
    <t>Midt-Telemark</t>
  </si>
  <si>
    <t>Agder</t>
  </si>
  <si>
    <t>Vestland</t>
  </si>
  <si>
    <t>Kinn</t>
  </si>
  <si>
    <t>Bjørnafjorden</t>
  </si>
  <si>
    <t>Alver</t>
  </si>
  <si>
    <t>Sunnfjord</t>
  </si>
  <si>
    <t>Stad</t>
  </si>
  <si>
    <t>Troms og Finnmark</t>
  </si>
  <si>
    <t>Senja</t>
  </si>
  <si>
    <t>Gáivuotna – Kåfjord – Kaivuono</t>
  </si>
  <si>
    <t>Guovdageaidnu – Kautokeino</t>
  </si>
  <si>
    <t>Porsanger – Porsángu – Porsanki</t>
  </si>
  <si>
    <t>Kárásjohka – Karasjok</t>
  </si>
  <si>
    <t>Deatnu – Tana</t>
  </si>
  <si>
    <t>SNILLFJORD</t>
  </si>
  <si>
    <t>Sande</t>
  </si>
  <si>
    <t>Hof</t>
  </si>
  <si>
    <t>VÅLER (Inn)</t>
  </si>
  <si>
    <t>VÅLER (Vik)</t>
  </si>
  <si>
    <t>Bjarkøy</t>
  </si>
  <si>
    <t>Våler (Inn)</t>
  </si>
  <si>
    <t>Våler (Vik)</t>
  </si>
  <si>
    <t>Tjøme</t>
  </si>
  <si>
    <t>Våler (Østf.)</t>
  </si>
  <si>
    <t>Våler (Hedm.)</t>
  </si>
  <si>
    <t>Os (Hedm.)</t>
  </si>
  <si>
    <t>Nes (Busk.)</t>
  </si>
  <si>
    <t>Nore Og Uvdal</t>
  </si>
  <si>
    <t>Bø (Telem.)</t>
  </si>
  <si>
    <t>Evje Og Hornnes</t>
  </si>
  <si>
    <t>Herøy</t>
  </si>
  <si>
    <t>Fjord</t>
  </si>
  <si>
    <t>Hustadvika</t>
  </si>
  <si>
    <t>Heim</t>
  </si>
  <si>
    <t>Orkland</t>
  </si>
  <si>
    <t>Midtre Gauldal</t>
  </si>
  <si>
    <t>Snåsa</t>
  </si>
  <si>
    <t>Nærøysund</t>
  </si>
  <si>
    <t>Bø</t>
  </si>
  <si>
    <t>melkekom_2013_2021</t>
  </si>
  <si>
    <t>Kommunenr. 2013-19</t>
  </si>
  <si>
    <t>Kommunenavn 2013-19</t>
  </si>
  <si>
    <t>Knr</t>
  </si>
  <si>
    <t>kommune</t>
  </si>
  <si>
    <t>fylke</t>
  </si>
  <si>
    <t>Sum of kumelk_liter</t>
  </si>
  <si>
    <t>aar</t>
  </si>
  <si>
    <t>GALÅEN SAMDRIFT DA</t>
  </si>
  <si>
    <t>JAN HÅVARD SOLHUS</t>
  </si>
  <si>
    <t>PÅSKEN GÅRD NILS PETTER AAS</t>
  </si>
  <si>
    <t>VIKEN SAMDRIFT DA</t>
  </si>
  <si>
    <t>navn</t>
  </si>
  <si>
    <t>(Flere elementer)</t>
  </si>
  <si>
    <t>flere år</t>
  </si>
  <si>
    <t>perioden 2013 - 2021</t>
  </si>
  <si>
    <t>Sum_mill_liter</t>
  </si>
  <si>
    <t>Sum_tusen_liter</t>
  </si>
  <si>
    <t>Kilde: Landbruksdirektoratet</t>
  </si>
  <si>
    <t>Sum leveranser</t>
  </si>
  <si>
    <t>Sum leverandrører</t>
  </si>
  <si>
    <t>mill. liter</t>
  </si>
  <si>
    <t>prosent</t>
  </si>
  <si>
    <t>antall</t>
  </si>
  <si>
    <t>nr</t>
  </si>
  <si>
    <t>tusen liter</t>
  </si>
  <si>
    <t>løpende 
sum i %</t>
  </si>
  <si>
    <t>Summer av Sum_tusen_liter</t>
  </si>
  <si>
    <t>0-50</t>
  </si>
  <si>
    <t>50-100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</si>
  <si>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</si>
  <si>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</si>
  <si>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</si>
  <si>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</si>
  <si>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</si>
  <si>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</si>
  <si>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</si>
  <si>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</si>
  <si>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</si>
  <si>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</si>
  <si>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</si>
  <si>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</si>
  <si>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</si>
  <si>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</si>
  <si>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</si>
  <si>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</si>
  <si>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900-950</t>
  </si>
  <si>
    <t>950-1000</t>
  </si>
  <si>
    <t>flere fylker</t>
  </si>
  <si>
    <t>landet</t>
  </si>
  <si>
    <t>foretaksnavn</t>
  </si>
  <si>
    <t>OBS: Endringer og korrigeringer av et foretaksnavn blir registert som to foretak i dette oppsettet</t>
  </si>
  <si>
    <t>Endring 
antall 
liter</t>
  </si>
  <si>
    <t>Endring av antall 
liter i %</t>
  </si>
  <si>
    <t>Endring 2013 - 2021</t>
  </si>
  <si>
    <t>antall 
liter</t>
  </si>
  <si>
    <t>Maksimalt 250 foretak i tabellen</t>
  </si>
  <si>
    <t xml:space="preserve">Talla sortert etter leveransestørrelse i 2021 </t>
  </si>
  <si>
    <t>tusen 
liter</t>
  </si>
  <si>
    <t>andel 
i %</t>
  </si>
  <si>
    <t>hele landet</t>
  </si>
  <si>
    <t>foretak</t>
  </si>
  <si>
    <t>DYBVAD SVEIN HELGE</t>
  </si>
  <si>
    <t>HOVSTAD SAMDRIFT DA</t>
  </si>
  <si>
    <t>ODD MAGNE STORFLOR</t>
  </si>
  <si>
    <t>andel i løpende sum i %</t>
  </si>
  <si>
    <t xml:space="preserve">kommune </t>
  </si>
  <si>
    <t>antall 
foretak</t>
  </si>
  <si>
    <t>andel 
foretak i %</t>
  </si>
  <si>
    <t>Merk: Maksimalt 40 kommuner i diagrammet</t>
  </si>
  <si>
    <t>SUNDSET SAMDRIFT DA</t>
  </si>
  <si>
    <t>ORKLA SAMDRIFT DA</t>
  </si>
  <si>
    <t>CHRISTIAN WENDELBO</t>
  </si>
  <si>
    <t>VIGESTAD SAMDRIFT DA</t>
  </si>
  <si>
    <t>ERIKSEN ROLF</t>
  </si>
  <si>
    <t>MAGNAR E EDVARDSEN ARNØY</t>
  </si>
  <si>
    <t>ARNØ ALF RogER</t>
  </si>
  <si>
    <t>MAREN HAGAN ARNØ</t>
  </si>
  <si>
    <t>MAGNE IVAR LIEN</t>
  </si>
  <si>
    <t>OVESEN ROY</t>
  </si>
  <si>
    <t>DALEN ØYSTEIN LAUGEN</t>
  </si>
  <si>
    <t>LARS KIRKEBY-GARSTAD</t>
  </si>
  <si>
    <t>SIV ANITA LINDSETMO</t>
  </si>
  <si>
    <t>JOHAN THOMAS DAHLE</t>
  </si>
  <si>
    <t>RAMSTAD-STEINE SAMDRIFT DA</t>
  </si>
  <si>
    <t>VAL SKOLER AS</t>
  </si>
  <si>
    <t>VAL VIDEREGÅENDE SKOLE AS</t>
  </si>
  <si>
    <t>HORVEREID SAMDRIFT DA</t>
  </si>
  <si>
    <t>HALLVAR ASPLI</t>
  </si>
  <si>
    <t>KIRKEBAKKEN SAMDRIFT DA</t>
  </si>
  <si>
    <t>NESSET MELK og KJØTT DA</t>
  </si>
  <si>
    <t>MELKEKOMPANIET DA</t>
  </si>
  <si>
    <t>MELKEKOMPANIET RÆTT VÆST DA</t>
  </si>
  <si>
    <t>ELI SKARSEM</t>
  </si>
  <si>
    <t>ELI SKARSHEIM</t>
  </si>
  <si>
    <t>BJØRN OLVE KJØSEN</t>
  </si>
  <si>
    <t>ARNE OLAV EKLO</t>
  </si>
  <si>
    <t>TORE MORTEN GRANDE</t>
  </si>
  <si>
    <t>OLE MARTIN HÅGÅRD</t>
  </si>
  <si>
    <t>ODD ARNE SØRDAHL</t>
  </si>
  <si>
    <t>INNHERRED SAMDRIFT DA</t>
  </si>
  <si>
    <t>KVITSAND SAMDRIFT DA</t>
  </si>
  <si>
    <t>LØVØEN SAMDRIFT DA</t>
  </si>
  <si>
    <t>ANDREAS O. LEDSAAK</t>
  </si>
  <si>
    <t>SKJELJA MELK og KJØTT DA</t>
  </si>
  <si>
    <t>HÅVAR FLØNES</t>
  </si>
  <si>
    <t>MELAND/SKJENALD SAMDRIFT DA</t>
  </si>
  <si>
    <t>GEIR SKJESOL</t>
  </si>
  <si>
    <t>PER ARNE TINGLUM</t>
  </si>
  <si>
    <t>TOM ORVALL WEISSER</t>
  </si>
  <si>
    <t>SKEI LANDBRUKSDRIFT</t>
  </si>
  <si>
    <t>NORDGARD SYRSTAD MELK DA</t>
  </si>
  <si>
    <t>TOR HELGE OLSEN</t>
  </si>
  <si>
    <t>GEIR SOLSTAD VERKSTED</t>
  </si>
  <si>
    <t>MYKLEGARD IVAR</t>
  </si>
  <si>
    <t>ROSENHAUG ROALD</t>
  </si>
  <si>
    <t>SØRENSEN ROALD</t>
  </si>
  <si>
    <t>STEIN JARLE</t>
  </si>
  <si>
    <t>AUNE RUNE</t>
  </si>
  <si>
    <t>VELDE SVEIN IVAR</t>
  </si>
  <si>
    <t>TONE SKLETT</t>
  </si>
  <si>
    <t>RØFLO ANDERS</t>
  </si>
  <si>
    <t>ØIEN OLE JOHAN</t>
  </si>
  <si>
    <t>OLVE GUMDAHL</t>
  </si>
  <si>
    <t>WÅGØ KNUT</t>
  </si>
  <si>
    <t>ALSETH DITLEV</t>
  </si>
  <si>
    <t>LUND LARS MAGNE LIHAUG</t>
  </si>
  <si>
    <t>HEGGSET STEIN</t>
  </si>
  <si>
    <t>STEMSHAUG JO</t>
  </si>
  <si>
    <t>OLAV STERTEN</t>
  </si>
  <si>
    <t>STOLSMO JAN TERJE</t>
  </si>
  <si>
    <t>MARTIN HÅGÅRD</t>
  </si>
  <si>
    <t>GUSTAD SAMDRIFT DA</t>
  </si>
  <si>
    <t>LARS INGE RØEN</t>
  </si>
  <si>
    <t>MOSSING SAMDRIFT DA</t>
  </si>
  <si>
    <t>LEIF E OTTESEN</t>
  </si>
  <si>
    <t>RYE SAMDRIFT ANS</t>
  </si>
  <si>
    <t>RYE SAMDRIFT DA</t>
  </si>
  <si>
    <t>KJESBU FELLESFJØS ANS</t>
  </si>
  <si>
    <t>REINERT AAKERHOLM</t>
  </si>
  <si>
    <t>STØRSET LARS ODDBJØRN</t>
  </si>
  <si>
    <t>OLAF AGLEN</t>
  </si>
  <si>
    <t>LEIRSET ARNT-EGIL</t>
  </si>
  <si>
    <t>MJØNESAUNE ARNSTEIN</t>
  </si>
  <si>
    <t>ARNT N STORÅS</t>
  </si>
  <si>
    <t>KJØSNES JOHAN PEDER</t>
  </si>
  <si>
    <t>GEIR STAVRUM</t>
  </si>
  <si>
    <t>DOLMSETH NILS ASLE</t>
  </si>
  <si>
    <t>HOØEN LARS AKIM</t>
  </si>
  <si>
    <t>GJØNNES JOHN ØYSTEIN</t>
  </si>
  <si>
    <t>HAFELLA GÅRD GJØNNES</t>
  </si>
  <si>
    <t>GISLE JAN GUIN</t>
  </si>
  <si>
    <t>VÅGEN JENS KÅRE</t>
  </si>
  <si>
    <t>STEINSLI JONAS</t>
  </si>
  <si>
    <t>STORRØ NILS OLAV</t>
  </si>
  <si>
    <t>ØSTERÅS INGEBORG</t>
  </si>
  <si>
    <t>ASLE H. GARBERG</t>
  </si>
  <si>
    <t>ELLING NIDENG</t>
  </si>
  <si>
    <t>SVEIN FRISENDAL</t>
  </si>
  <si>
    <t>HERMSTAD AUTO</t>
  </si>
  <si>
    <t>CHRISTEN SJØVOLD</t>
  </si>
  <si>
    <t>LEIF ARILD RUGLAND</t>
  </si>
  <si>
    <t>OLE ASBJØRN ELDEN</t>
  </si>
  <si>
    <t>EVA KRISTIN KALDAHL</t>
  </si>
  <si>
    <t>TERJE SÆTHER</t>
  </si>
  <si>
    <t>JON ARE EIDEM</t>
  </si>
  <si>
    <t>KARL ANDERS FJERSTAD</t>
  </si>
  <si>
    <t>JAN RUNE EID</t>
  </si>
  <si>
    <t>JAN RUNE VIKEN</t>
  </si>
  <si>
    <t>TORE NÆSS</t>
  </si>
  <si>
    <t>TORKJELL RYE ORRE</t>
  </si>
  <si>
    <t>MORTEN LYNUM</t>
  </si>
  <si>
    <t>JAN ERIK AASBØ GLÅMEN</t>
  </si>
  <si>
    <t>BRØRS SAMDRIFT DA</t>
  </si>
  <si>
    <t>REIDAR SØRDAHL</t>
  </si>
  <si>
    <t>EDGAR MORTEN URTEGÅRD</t>
  </si>
  <si>
    <t>BJØRN ATLE SKAGET</t>
  </si>
  <si>
    <t>ANNBJØRN SKogSET</t>
  </si>
  <si>
    <t>FOSS SAMDRIFT DA</t>
  </si>
  <si>
    <t>DAG INGE HERNES</t>
  </si>
  <si>
    <t>KONRAD MOUM</t>
  </si>
  <si>
    <t>OLE OTTERSTAD</t>
  </si>
  <si>
    <t>JAN ROBERT HUMSTAD</t>
  </si>
  <si>
    <t>SISSEL EGGEN</t>
  </si>
  <si>
    <t>KIRSTEN MARIE LYNUM</t>
  </si>
  <si>
    <t>FISKUM AUDUN</t>
  </si>
  <si>
    <t>NESSET SAMDRIFT DA</t>
  </si>
  <si>
    <t>NOSSUM SAMDRIFT DA</t>
  </si>
  <si>
    <t>ARNE DALING</t>
  </si>
  <si>
    <t>JONNY SØBERG</t>
  </si>
  <si>
    <t>VOLHAUGEN SAMDRIFT DA</t>
  </si>
  <si>
    <t>ERA SAMDRIFT DA</t>
  </si>
  <si>
    <t>ARVE SØRMO</t>
  </si>
  <si>
    <t>DALING SAMDRIFT DA</t>
  </si>
  <si>
    <t>TORE NØST</t>
  </si>
  <si>
    <t>ØVERDAL FAGERDAL SAMDRIFT DA</t>
  </si>
  <si>
    <t>OLE ANTON SJULE</t>
  </si>
  <si>
    <t>SJØBYGDA SAMDRIFT DA</t>
  </si>
  <si>
    <t>SIVERT FENSTAD</t>
  </si>
  <si>
    <t>LARS JØRGEN GANGÅS</t>
  </si>
  <si>
    <t>ESPEN DENSTAD</t>
  </si>
  <si>
    <t>TUV SAMDRIFT DA</t>
  </si>
  <si>
    <t>HASSELVIKA SAMDRIFT DA</t>
  </si>
  <si>
    <t>LYNUM FOSTAD SAMDRIFT DA</t>
  </si>
  <si>
    <t>FIKKE SAMDRIFT DA</t>
  </si>
  <si>
    <t>HJELMEN SAMDRIFT DA</t>
  </si>
  <si>
    <t>SONGMOEN SAMDRIFT DA</t>
  </si>
  <si>
    <t>SOLSIDEN SAMDRIFT DA</t>
  </si>
  <si>
    <t>OPPIGARD SAMDRIFT DA</t>
  </si>
  <si>
    <t>MOLLAN-SCHJEFTE SAMDRIFT DA</t>
  </si>
  <si>
    <t>LANGMO SAMDRIFT DA</t>
  </si>
  <si>
    <t>YTRE STADSBYGD SAMDRIFT DA</t>
  </si>
  <si>
    <t>KAI ARNE KARLSEN</t>
  </si>
  <si>
    <t>HELLAN SAMDRIFT DA</t>
  </si>
  <si>
    <t>BANGDALEN SAMDRIFT DA</t>
  </si>
  <si>
    <t>RUNE GRANRUD</t>
  </si>
  <si>
    <t>GRANDE DAGRUN SUUL</t>
  </si>
  <si>
    <t>BODIL SILSET</t>
  </si>
  <si>
    <t>JOHANNES NØVIK</t>
  </si>
  <si>
    <t>NINA VANGEN RANØIEN</t>
  </si>
  <si>
    <t>MYRVANGBERGET SAMDRIFT DA</t>
  </si>
  <si>
    <t>LEIR SAMDRIFT DA</t>
  </si>
  <si>
    <t>HALSA SAMDRIFT DA</t>
  </si>
  <si>
    <t>OKSJALE SAMDRIFT DA</t>
  </si>
  <si>
    <t>RISSA SAMDRIFT DA</t>
  </si>
  <si>
    <t>ELLI TVESTADLI SAMDRIFT DA</t>
  </si>
  <si>
    <t>LISE SOLSTAD</t>
  </si>
  <si>
    <t>BURAN SAMDRIFT DA</t>
  </si>
  <si>
    <t>BÅRD GUNNAR RØE</t>
  </si>
  <si>
    <t>TOR MARTIN EEK</t>
  </si>
  <si>
    <t>LARS ERIK BUGTEN</t>
  </si>
  <si>
    <t>AALMO SAMDRIFT DA</t>
  </si>
  <si>
    <t>SESSENG SAMDRIFT DA</t>
  </si>
  <si>
    <t>BRENNMÅL MELK DA</t>
  </si>
  <si>
    <t>SANDVOLLAN MELK DA</t>
  </si>
  <si>
    <t>JAMTSVE/HANEMO SAMDRIFT DA</t>
  </si>
  <si>
    <t>DÆLI/VÅG SAMDRIFT DA</t>
  </si>
  <si>
    <t>JAN-THORE PETTERSEN</t>
  </si>
  <si>
    <t>NILS TRONSTAD</t>
  </si>
  <si>
    <t>STIG BJØRNAR AHLIN</t>
  </si>
  <si>
    <t>HEGSTADMARKA SAMDRIFT DA</t>
  </si>
  <si>
    <t>FURRE SAMDRIFT DA</t>
  </si>
  <si>
    <t>SALTVIK SAMDRIFT DA</t>
  </si>
  <si>
    <t>PÅL ERIK MELAND TANGVIK</t>
  </si>
  <si>
    <t>STADSBYGD SAMDRIFT DA</t>
  </si>
  <si>
    <t>ESPÅSEN SAMDRIFT DA</t>
  </si>
  <si>
    <t>FORBERG SAMDRIFT DA</t>
  </si>
  <si>
    <t>OTTERØY SAMDRIFT DA</t>
  </si>
  <si>
    <t>OTTERØYA SAMDRIFT DA</t>
  </si>
  <si>
    <t>TYNES SAMDRIFT DA</t>
  </si>
  <si>
    <t>SØRLØKK SAMDRIFT DA</t>
  </si>
  <si>
    <t>ARNT STOKKE</t>
  </si>
  <si>
    <t>GRØNNLIA SAMDRIFT DA</t>
  </si>
  <si>
    <t>EKLO/JERMSTAD SAMDRIFT DA</t>
  </si>
  <si>
    <t>VIGGJA SAMDRIFT DA</t>
  </si>
  <si>
    <t>AUSTRÅTT SAMDRIFT DA</t>
  </si>
  <si>
    <t>PETTER HARALD KIMO</t>
  </si>
  <si>
    <t>NAMSEN SAMDRIFT DA</t>
  </si>
  <si>
    <t>FOSSUM FELLESFJØS DA</t>
  </si>
  <si>
    <t>NESJØ BERG MELK DA</t>
  </si>
  <si>
    <t>ANDERS HUSEBY SUNDAL</t>
  </si>
  <si>
    <t>JOHN STOKKE</t>
  </si>
  <si>
    <t>NORDALEN SAMDRIFT DA</t>
  </si>
  <si>
    <t>KEN THOMAS WALLINDER</t>
  </si>
  <si>
    <t>TETLIA SAMDRIFT DA</t>
  </si>
  <si>
    <t>KVAALE SAMDRIFT DA</t>
  </si>
  <si>
    <t>OLE MAGNUS MOEN</t>
  </si>
  <si>
    <t>LJØKJEL GÅRD</t>
  </si>
  <si>
    <t>MUAN LANDBRUK DA</t>
  </si>
  <si>
    <t>HELTUV FELLESFJØS DA</t>
  </si>
  <si>
    <t>YTTERDALEN SAMDRIFT DA</t>
  </si>
  <si>
    <t>VUTTUDAL SAMDRIFT DA</t>
  </si>
  <si>
    <t>ELVENG SAMDRIFT DA</t>
  </si>
  <si>
    <t>STIAN STOKKE</t>
  </si>
  <si>
    <t>SKRUBBHAUGEN KJØTT og MELK DA</t>
  </si>
  <si>
    <t>MIDT-SKogN MELK DA</t>
  </si>
  <si>
    <t>ÅKER SAMDRIFT DA</t>
  </si>
  <si>
    <t>ASPÅSEN og VINAN SAMDRIFT DA</t>
  </si>
  <si>
    <t>STORDALEN SAMDRIFT DA</t>
  </si>
  <si>
    <t>RØMMEN LANDBRUK DA</t>
  </si>
  <si>
    <t>LANGDALEN MELK og KJØTT DA</t>
  </si>
  <si>
    <t>GANGSTAD SAMDRIFT DA</t>
  </si>
  <si>
    <t>OLE EMIL HELLAND</t>
  </si>
  <si>
    <t>HALVØYA SAMDRIFT DA</t>
  </si>
  <si>
    <t>IVERØRA SAMDRIFT DA</t>
  </si>
  <si>
    <t>STENE MELK DA</t>
  </si>
  <si>
    <t>HEIDI HAGEN</t>
  </si>
  <si>
    <t>SANDVIKA SAMDRIFT DA</t>
  </si>
  <si>
    <t>NYE REITANFELTET SAMDRIFT DA</t>
  </si>
  <si>
    <t>JOHN SLIND</t>
  </si>
  <si>
    <t>TORBJØRN STØRE</t>
  </si>
  <si>
    <t>TORBJØRN STØRE TRØITE</t>
  </si>
  <si>
    <t>STENE LANDBRUK DA</t>
  </si>
  <si>
    <t>STJERN SAMDRIFT DA</t>
  </si>
  <si>
    <t>LYMYS SAMDRIFT DA</t>
  </si>
  <si>
    <t>TRØNDERMELK DA</t>
  </si>
  <si>
    <t>HARALD DALHEIM</t>
  </si>
  <si>
    <t>3 GODE NABOER MELK og KJØTT DA</t>
  </si>
  <si>
    <t>MYTLAGARD SAMDRIFT DA</t>
  </si>
  <si>
    <t>ODDMUND GREFSTAD</t>
  </si>
  <si>
    <t>SKAUN ØKOMJØLK DA</t>
  </si>
  <si>
    <t>SKogEN MELK og KJØTT DA</t>
  </si>
  <si>
    <t>OLE HÅVAR AUNE</t>
  </si>
  <si>
    <t>EKSET SAMDRIFT DA</t>
  </si>
  <si>
    <t>JACOBUS WILHELMUS JOZEF MOCKING</t>
  </si>
  <si>
    <t>MOCKING GÅRD VIE</t>
  </si>
  <si>
    <t>STORSTEIN SAMDRIFT DA</t>
  </si>
  <si>
    <t>KNUT JOAKIM SINGSTAD</t>
  </si>
  <si>
    <t>TORE KALDAHL</t>
  </si>
  <si>
    <t>SETSAAS SAMDRIFT DA</t>
  </si>
  <si>
    <t>HELBOSTAD SAMDRIFT DA</t>
  </si>
  <si>
    <t>KNUT JOHAN SINGSTAD</t>
  </si>
  <si>
    <t>NESS GÅRD DA</t>
  </si>
  <si>
    <t>GRONGMELK DA</t>
  </si>
  <si>
    <t>ODD ARNE LIND</t>
  </si>
  <si>
    <t>HOEM VOLD DA</t>
  </si>
  <si>
    <t>REINA SAMDRIFT DA</t>
  </si>
  <si>
    <t>NEGARD LYKKJA DA</t>
  </si>
  <si>
    <t>RE MELK DA</t>
  </si>
  <si>
    <t>MEKAL ANDREAS RØLIAUNET</t>
  </si>
  <si>
    <t>DALING MELK DA</t>
  </si>
  <si>
    <t>ØVRE LØNNUM GÅRD INGRID BIRGITTE HOLM</t>
  </si>
  <si>
    <t>GARTLAND SAMDRIFT DA</t>
  </si>
  <si>
    <t>NAF-SAMDRIFT DA</t>
  </si>
  <si>
    <t>LEIF ANDERS WOLD</t>
  </si>
  <si>
    <t>SKLETT SAMDRIFT DA</t>
  </si>
  <si>
    <t>TORE STOKKE</t>
  </si>
  <si>
    <t>FLATÅS SAMDRIFT DA</t>
  </si>
  <si>
    <t>SOLEM LANDBRUK DA</t>
  </si>
  <si>
    <t>tabell</t>
  </si>
  <si>
    <t>(Alle)</t>
  </si>
  <si>
    <t>Sum kommuner</t>
  </si>
  <si>
    <t xml:space="preserve"> endr %</t>
  </si>
  <si>
    <t>e drin g</t>
  </si>
  <si>
    <t>endr%</t>
  </si>
  <si>
    <t>Kilde: Landbrukdirektoratet</t>
  </si>
  <si>
    <t>gruppe-størrelse i tusen liter</t>
  </si>
  <si>
    <t>Sum</t>
  </si>
  <si>
    <t>Sum tusen liter</t>
  </si>
  <si>
    <t xml:space="preserve"> hele landet</t>
  </si>
  <si>
    <t>JAN MORTEN SOLEM</t>
  </si>
  <si>
    <t>2022</t>
  </si>
  <si>
    <t>MÅØY GAUTE</t>
  </si>
  <si>
    <t>ARNSTEIN BERG</t>
  </si>
  <si>
    <t>STAURSET SAMDRIFT DA</t>
  </si>
  <si>
    <t>AMUNDAL SAMDRIFT DA</t>
  </si>
  <si>
    <t>FRODE SVINSÅS</t>
  </si>
  <si>
    <t>MOAN SAMDRIFT DA</t>
  </si>
  <si>
    <t>KENNETH OVERREIN</t>
  </si>
  <si>
    <t>YNGVE RØØYEN</t>
  </si>
  <si>
    <t>INGEBRIGT BJØRSETH</t>
  </si>
  <si>
    <t>ERLING IVERSEN</t>
  </si>
  <si>
    <t>HANS PETTER HANSEN</t>
  </si>
  <si>
    <t>GUNNBJØRN AUNAN</t>
  </si>
  <si>
    <t>STIG ARILD FOSSEN</t>
  </si>
  <si>
    <t>JAN OLA SEM</t>
  </si>
  <si>
    <t>FRODE LUND</t>
  </si>
  <si>
    <t>GEIR EVEN SOLUM</t>
  </si>
  <si>
    <t>IVAR STRAND</t>
  </si>
  <si>
    <t>HÅVARD GREEN</t>
  </si>
  <si>
    <t>VASSELJEN</t>
  </si>
  <si>
    <t>IVER TYLDUM</t>
  </si>
  <si>
    <t>TOR HÅKON AUNE</t>
  </si>
  <si>
    <t>TORE SUUL GRANDE</t>
  </si>
  <si>
    <t>OLE OTTO GRØNNING</t>
  </si>
  <si>
    <t>SIVERT MOEN</t>
  </si>
  <si>
    <t>SIVERT HORSENG JOHANSEN</t>
  </si>
  <si>
    <t>KENNETH MOE</t>
  </si>
  <si>
    <t>JON ARNE SESSENG</t>
  </si>
  <si>
    <t>TRØNSDAL ANDERS -RØEN NESTU</t>
  </si>
  <si>
    <t>TOTLAND SAMDRIFT DA</t>
  </si>
  <si>
    <t>GRØNFLATEN ODD</t>
  </si>
  <si>
    <t>KNUT ARNE TELLEBON</t>
  </si>
  <si>
    <t>JOSTEIN SOLBUE</t>
  </si>
  <si>
    <t>SAURE M LANDBRUK</t>
  </si>
  <si>
    <t>RUNAR HELLAND</t>
  </si>
  <si>
    <t>JOHN ESPEN LANGSETH</t>
  </si>
  <si>
    <t>OLAV REE</t>
  </si>
  <si>
    <t>BLOKKUM EVEN</t>
  </si>
  <si>
    <t>ELISE BOSTAD</t>
  </si>
  <si>
    <t>INGSTAD GÅRD DA</t>
  </si>
  <si>
    <t>EIVIND RÅUM FISKUM</t>
  </si>
  <si>
    <t>ØRJAN HULTGREN</t>
  </si>
  <si>
    <t>OLE JOHAN HOEL SVARTBEKK</t>
  </si>
  <si>
    <t>HATLING ODD ROBERT</t>
  </si>
  <si>
    <t>ARVE ERIK NORUM</t>
  </si>
  <si>
    <t>TRINE HASVANG VAAG</t>
  </si>
  <si>
    <t>MONA THERESE SOLUM</t>
  </si>
  <si>
    <t>SIVERT DALING</t>
  </si>
  <si>
    <t>TROND STIKLESTAD</t>
  </si>
  <si>
    <t>OLAV HogSTAD</t>
  </si>
  <si>
    <t>INGE CHRISTENSEN</t>
  </si>
  <si>
    <t>KRISTIAN LOE</t>
  </si>
  <si>
    <t>MÆRE LANDBRUKSSKOLE</t>
  </si>
  <si>
    <t>NINA BEATE AFTRET</t>
  </si>
  <si>
    <t>STEIN WIBSTAD</t>
  </si>
  <si>
    <t>JO ARNE KJØGLUM</t>
  </si>
  <si>
    <t>SVEIN OLAV MOLLAN</t>
  </si>
  <si>
    <t>HANS RØSSETH</t>
  </si>
  <si>
    <t>TORE HØLAAS</t>
  </si>
  <si>
    <t>JENS MORTEN LIEN</t>
  </si>
  <si>
    <t>ROAR VINGEN</t>
  </si>
  <si>
    <t>TORGEIR K. FLENSTAD</t>
  </si>
  <si>
    <t>JOHNNY STOLPNES</t>
  </si>
  <si>
    <t>VEGARD SØRMO LOKTU</t>
  </si>
  <si>
    <t>HÅVARD SILSET</t>
  </si>
  <si>
    <t>BJØRN ARNE HOFSTAD</t>
  </si>
  <si>
    <t>LARS KIRKHOLT</t>
  </si>
  <si>
    <t>Base år</t>
  </si>
  <si>
    <t>endr anr</t>
  </si>
  <si>
    <t>1100-1150</t>
  </si>
  <si>
    <t>Landet</t>
  </si>
  <si>
    <t>Melkeleveranser til meieri perioden 2013 - 2022 i mill. liter</t>
  </si>
  <si>
    <t>Antall melkeleverandører fylkesvis i perioden 2013 - 2022</t>
  </si>
  <si>
    <t>Andel av melkeleverandører fylesvis i perioden 2013 - 2022 i prosent</t>
  </si>
  <si>
    <t>Endr 2013- 2022</t>
  </si>
  <si>
    <t>Endr 2013 - 2022</t>
  </si>
  <si>
    <t>Endr %</t>
  </si>
  <si>
    <t>perioden 2013 - 2022</t>
  </si>
  <si>
    <t>% løpende sum</t>
  </si>
  <si>
    <t>Oppsettet er utarbeidet av Johan Sandberg  tlf 99 26 17 60 e-post: jsandberg@vivaldi.net</t>
  </si>
  <si>
    <t>OBS: Endringer og korrigeringer av et foretaksnavn/ nummer blir registert som to foretak i dette oppsettet</t>
  </si>
  <si>
    <t>2017</t>
  </si>
  <si>
    <t>gjsnittleveranse</t>
  </si>
  <si>
    <t>flere kommuner</t>
  </si>
  <si>
    <t>år</t>
  </si>
  <si>
    <t>ant. foretak</t>
  </si>
  <si>
    <t>Gjennomsnittlig leveranse per melkeforetak årene 2013 - 2022 i tusen liter</t>
  </si>
  <si>
    <t xml:space="preserve"> </t>
  </si>
  <si>
    <t>endr i %</t>
  </si>
  <si>
    <t>endrt i tusen l.</t>
  </si>
  <si>
    <t>Fylke</t>
  </si>
  <si>
    <t>De største endringene av melkeleveransene i landet perioden 2013 - 2022 i tusen liter og i prosent</t>
  </si>
  <si>
    <t>Merk: Fram til 2020 er Snilfjord lagt sammen med Orkdal, stor økning i Hitra og Heim (Hemne + Halsa) kan tilskrives endring av kommunegrenser.</t>
  </si>
  <si>
    <t xml:space="preserve"> 30 kommunene med størst økning i landet - trøndelags sine kommuner markert med blått</t>
  </si>
  <si>
    <t>30 kommunene med størst nedgang i landet, trøndelags sine kommuner markert med gult</t>
  </si>
  <si>
    <t>Andel av melkelveransene fylkesvis i perioden 2013 - 2022 i prosent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</si>
</sst>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_-;\-* #,##0_-;_-* &quot;-&quot;??_-;_-@_-"/>
    <numFmt numFmtId="165" formatCode="0###"/>
    <numFmt numFmtId="166" formatCode="0#"/>
    <numFmt numFmtId="167" formatCode="0.0\ %"/>
    <numFmt numFmtId="168" formatCode="_-* #,##0.0_-;\-* #,##0.0_-;_-* &quot;-&quot;??_-;_-@_-"/>
    <numFmt numFmtId="169" formatCode="#,##0_ ;\-#,##0\ "/>
    <numFmt numFmtId="170" formatCode="0.0"/>
    <numFmt numFmtId="171" formatCode="#,##0_ ;[Red]\-#,##0\ "/>
    <numFmt numFmtId="172" formatCode="0\ %;[Red]\-0\ %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6.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2" tint="-0.499984740745262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0" tint="-0.1499984740745262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3" fontId="0" fillId="0" borderId="0" xfId="0" applyNumberFormat="1"/>
    <xf numFmtId="49" fontId="3" fillId="0" borderId="1" xfId="0" applyNumberFormat="1" applyFont="1" applyBorder="1"/>
    <xf numFmtId="0" fontId="2" fillId="0" borderId="0" xfId="0" applyFont="1" applyAlignment="1">
      <alignment wrapText="1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" fontId="2" fillId="0" borderId="0" xfId="0" applyNumberFormat="1" applyFont="1" applyAlignment="1">
      <alignment wrapText="1"/>
    </xf>
    <xf numFmtId="1" fontId="3" fillId="0" borderId="1" xfId="0" applyNumberFormat="1" applyFont="1" applyBorder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/>
    <xf numFmtId="167" fontId="0" fillId="0" borderId="0" xfId="0" applyNumberFormat="1"/>
    <xf numFmtId="9" fontId="0" fillId="0" borderId="0" xfId="0" applyNumberFormat="1"/>
    <xf numFmtId="164" fontId="0" fillId="0" borderId="0" xfId="1" applyNumberFormat="1" applyFont="1"/>
    <xf numFmtId="43" fontId="0" fillId="0" borderId="0" xfId="0" applyNumberFormat="1" applyAlignment="1">
      <alignment horizontal="left"/>
    </xf>
    <xf numFmtId="0" fontId="0" fillId="2" borderId="0" xfId="0" applyFill="1"/>
    <xf numFmtId="0" fontId="0" fillId="3" borderId="0" xfId="0" applyFill="1"/>
    <xf numFmtId="0" fontId="0" fillId="3" borderId="0" xfId="0" applyFill="1" applyAlignment="1">
      <alignment vertical="center"/>
    </xf>
    <xf numFmtId="0" fontId="6" fillId="4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9" fontId="0" fillId="4" borderId="0" xfId="2" applyFont="1" applyFill="1" applyAlignment="1">
      <alignment vertical="center"/>
    </xf>
    <xf numFmtId="164" fontId="0" fillId="4" borderId="0" xfId="1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1" fontId="0" fillId="4" borderId="0" xfId="0" applyNumberFormat="1" applyFill="1" applyAlignment="1">
      <alignment vertical="center"/>
    </xf>
    <xf numFmtId="0" fontId="0" fillId="3" borderId="0" xfId="0" applyFill="1" applyAlignment="1">
      <alignment vertical="center" wrapText="1"/>
    </xf>
    <xf numFmtId="167" fontId="0" fillId="4" borderId="0" xfId="2" applyNumberFormat="1" applyFont="1" applyFill="1" applyAlignment="1">
      <alignment vertical="center"/>
    </xf>
    <xf numFmtId="0" fontId="0" fillId="4" borderId="3" xfId="0" applyFill="1" applyBorder="1" applyAlignment="1">
      <alignment horizontal="right" vertical="center" wrapText="1"/>
    </xf>
    <xf numFmtId="0" fontId="0" fillId="4" borderId="3" xfId="0" applyFill="1" applyBorder="1" applyAlignment="1">
      <alignment vertical="center" wrapText="1"/>
    </xf>
    <xf numFmtId="0" fontId="0" fillId="3" borderId="0" xfId="0" applyFill="1" applyAlignment="1">
      <alignment horizontal="right" vertical="center"/>
    </xf>
    <xf numFmtId="0" fontId="0" fillId="4" borderId="0" xfId="0" applyFill="1" applyAlignment="1">
      <alignment horizontal="right" vertical="center"/>
    </xf>
    <xf numFmtId="0" fontId="9" fillId="0" borderId="0" xfId="0" applyFont="1"/>
    <xf numFmtId="3" fontId="9" fillId="0" borderId="0" xfId="0" applyNumberFormat="1" applyFont="1"/>
    <xf numFmtId="164" fontId="9" fillId="0" borderId="0" xfId="1" applyNumberFormat="1" applyFont="1"/>
    <xf numFmtId="9" fontId="9" fillId="0" borderId="0" xfId="2" applyFont="1"/>
    <xf numFmtId="0" fontId="0" fillId="0" borderId="0" xfId="0" applyAlignment="1">
      <alignment horizontal="right"/>
    </xf>
    <xf numFmtId="167" fontId="9" fillId="0" borderId="0" xfId="2" applyNumberFormat="1" applyFont="1" applyAlignment="1">
      <alignment horizontal="right"/>
    </xf>
    <xf numFmtId="0" fontId="0" fillId="5" borderId="0" xfId="0" applyFill="1"/>
    <xf numFmtId="0" fontId="0" fillId="5" borderId="0" xfId="0" applyFill="1" applyAlignment="1">
      <alignment horizontal="right"/>
    </xf>
    <xf numFmtId="9" fontId="0" fillId="0" borderId="0" xfId="2" applyFont="1"/>
    <xf numFmtId="9" fontId="0" fillId="3" borderId="0" xfId="2" applyFont="1" applyFill="1" applyAlignment="1">
      <alignment vertical="center"/>
    </xf>
    <xf numFmtId="0" fontId="0" fillId="4" borderId="3" xfId="0" applyFill="1" applyBorder="1" applyAlignment="1">
      <alignment horizontal="right" vertical="center"/>
    </xf>
    <xf numFmtId="0" fontId="0" fillId="4" borderId="3" xfId="0" applyFill="1" applyBorder="1" applyAlignment="1">
      <alignment vertical="center"/>
    </xf>
    <xf numFmtId="3" fontId="0" fillId="4" borderId="0" xfId="1" applyNumberFormat="1" applyFont="1" applyFill="1" applyAlignment="1">
      <alignment vertical="center"/>
    </xf>
    <xf numFmtId="164" fontId="0" fillId="3" borderId="0" xfId="1" applyNumberFormat="1" applyFont="1" applyFill="1" applyAlignment="1">
      <alignment vertical="center"/>
    </xf>
    <xf numFmtId="0" fontId="9" fillId="2" borderId="0" xfId="0" applyFont="1" applyFill="1" applyAlignment="1">
      <alignment wrapText="1"/>
    </xf>
    <xf numFmtId="0" fontId="9" fillId="0" borderId="0" xfId="0" applyFont="1" applyAlignment="1">
      <alignment wrapText="1"/>
    </xf>
    <xf numFmtId="0" fontId="9" fillId="2" borderId="0" xfId="0" applyFont="1" applyFill="1" applyAlignment="1">
      <alignment horizontal="right" wrapText="1"/>
    </xf>
    <xf numFmtId="0" fontId="6" fillId="4" borderId="0" xfId="0" applyFont="1" applyFill="1" applyAlignment="1">
      <alignment vertical="center"/>
    </xf>
    <xf numFmtId="0" fontId="0" fillId="4" borderId="4" xfId="0" applyFill="1" applyBorder="1" applyAlignment="1">
      <alignment vertical="center"/>
    </xf>
    <xf numFmtId="9" fontId="0" fillId="4" borderId="3" xfId="2" applyFont="1" applyFill="1" applyBorder="1" applyAlignment="1">
      <alignment vertical="center"/>
    </xf>
    <xf numFmtId="0" fontId="0" fillId="4" borderId="3" xfId="0" applyFill="1" applyBorder="1" applyAlignment="1">
      <alignment horizontal="center" vertical="center"/>
    </xf>
    <xf numFmtId="9" fontId="6" fillId="4" borderId="0" xfId="2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0" fillId="6" borderId="0" xfId="0" applyFill="1"/>
    <xf numFmtId="164" fontId="0" fillId="4" borderId="3" xfId="1" applyNumberFormat="1" applyFont="1" applyFill="1" applyBorder="1" applyAlignment="1">
      <alignment horizontal="right" vertical="center" wrapText="1"/>
    </xf>
    <xf numFmtId="0" fontId="9" fillId="4" borderId="0" xfId="0" applyFont="1" applyFill="1" applyAlignment="1">
      <alignment vertical="center"/>
    </xf>
    <xf numFmtId="164" fontId="9" fillId="4" borderId="0" xfId="1" applyNumberFormat="1" applyFont="1" applyFill="1" applyAlignment="1">
      <alignment vertical="center"/>
    </xf>
    <xf numFmtId="0" fontId="13" fillId="4" borderId="4" xfId="0" applyFont="1" applyFill="1" applyBorder="1" applyAlignment="1">
      <alignment vertical="center"/>
    </xf>
    <xf numFmtId="164" fontId="0" fillId="4" borderId="4" xfId="1" applyNumberFormat="1" applyFont="1" applyFill="1" applyBorder="1" applyAlignment="1">
      <alignment vertical="center"/>
    </xf>
    <xf numFmtId="164" fontId="0" fillId="4" borderId="0" xfId="1" applyNumberFormat="1" applyFont="1" applyFill="1" applyBorder="1" applyAlignment="1">
      <alignment vertical="center"/>
    </xf>
    <xf numFmtId="164" fontId="9" fillId="0" borderId="0" xfId="0" applyNumberFormat="1" applyFont="1"/>
    <xf numFmtId="169" fontId="0" fillId="0" borderId="0" xfId="1" applyNumberFormat="1" applyFont="1"/>
    <xf numFmtId="0" fontId="14" fillId="4" borderId="0" xfId="0" applyFont="1" applyFill="1" applyAlignment="1">
      <alignment horizontal="left" vertical="center"/>
    </xf>
    <xf numFmtId="167" fontId="0" fillId="0" borderId="0" xfId="2" applyNumberFormat="1" applyFont="1"/>
    <xf numFmtId="0" fontId="15" fillId="4" borderId="3" xfId="0" applyFont="1" applyFill="1" applyBorder="1" applyAlignment="1">
      <alignment vertical="center"/>
    </xf>
    <xf numFmtId="0" fontId="16" fillId="4" borderId="4" xfId="0" applyFont="1" applyFill="1" applyBorder="1" applyAlignment="1">
      <alignment vertical="center"/>
    </xf>
    <xf numFmtId="167" fontId="0" fillId="3" borderId="0" xfId="2" applyNumberFormat="1" applyFont="1" applyFill="1" applyAlignment="1">
      <alignment vertical="center"/>
    </xf>
    <xf numFmtId="0" fontId="0" fillId="4" borderId="4" xfId="0" applyFill="1" applyBorder="1" applyAlignment="1">
      <alignment vertical="center" wrapText="1"/>
    </xf>
    <xf numFmtId="0" fontId="0" fillId="4" borderId="4" xfId="0" applyFill="1" applyBorder="1" applyAlignment="1">
      <alignment horizontal="right" vertical="center" wrapText="1"/>
    </xf>
    <xf numFmtId="167" fontId="0" fillId="4" borderId="4" xfId="2" applyNumberFormat="1" applyFont="1" applyFill="1" applyBorder="1" applyAlignment="1">
      <alignment horizontal="right" vertical="center" wrapText="1"/>
    </xf>
    <xf numFmtId="9" fontId="0" fillId="4" borderId="4" xfId="2" applyFont="1" applyFill="1" applyBorder="1" applyAlignment="1">
      <alignment horizontal="right" vertical="center" wrapText="1"/>
    </xf>
    <xf numFmtId="0" fontId="0" fillId="4" borderId="0" xfId="0" applyFill="1"/>
    <xf numFmtId="0" fontId="0" fillId="4" borderId="4" xfId="0" applyFill="1" applyBorder="1"/>
    <xf numFmtId="0" fontId="0" fillId="4" borderId="3" xfId="0" applyFill="1" applyBorder="1"/>
    <xf numFmtId="167" fontId="0" fillId="4" borderId="4" xfId="2" applyNumberFormat="1" applyFont="1" applyFill="1" applyBorder="1" applyAlignment="1">
      <alignment vertical="center"/>
    </xf>
    <xf numFmtId="9" fontId="0" fillId="4" borderId="4" xfId="2" applyFont="1" applyFill="1" applyBorder="1" applyAlignment="1">
      <alignment vertical="center"/>
    </xf>
    <xf numFmtId="0" fontId="0" fillId="7" borderId="0" xfId="0" applyFill="1"/>
    <xf numFmtId="164" fontId="0" fillId="3" borderId="0" xfId="1" applyNumberFormat="1" applyFont="1" applyFill="1"/>
    <xf numFmtId="0" fontId="0" fillId="8" borderId="0" xfId="0" applyFill="1"/>
    <xf numFmtId="3" fontId="0" fillId="4" borderId="0" xfId="0" applyNumberFormat="1" applyFill="1" applyAlignment="1">
      <alignment vertical="center"/>
    </xf>
    <xf numFmtId="0" fontId="8" fillId="4" borderId="5" xfId="0" applyFont="1" applyFill="1" applyBorder="1" applyAlignment="1">
      <alignment vertical="center"/>
    </xf>
    <xf numFmtId="164" fontId="0" fillId="4" borderId="5" xfId="1" applyNumberFormat="1" applyFont="1" applyFill="1" applyBorder="1" applyAlignment="1">
      <alignment vertical="center"/>
    </xf>
    <xf numFmtId="0" fontId="0" fillId="3" borderId="0" xfId="0" applyFill="1" applyAlignment="1">
      <alignment horizontal="right" wrapText="1"/>
    </xf>
    <xf numFmtId="0" fontId="17" fillId="4" borderId="3" xfId="0" applyFont="1" applyFill="1" applyBorder="1" applyAlignment="1">
      <alignment vertical="center"/>
    </xf>
    <xf numFmtId="3" fontId="6" fillId="4" borderId="0" xfId="0" applyNumberFormat="1" applyFont="1" applyFill="1" applyAlignment="1">
      <alignment vertical="center"/>
    </xf>
    <xf numFmtId="3" fontId="0" fillId="4" borderId="3" xfId="0" applyNumberFormat="1" applyFill="1" applyBorder="1" applyAlignment="1">
      <alignment vertical="center"/>
    </xf>
    <xf numFmtId="3" fontId="0" fillId="4" borderId="3" xfId="0" applyNumberFormat="1" applyFill="1" applyBorder="1" applyAlignment="1">
      <alignment horizontal="right" vertical="center" wrapText="1"/>
    </xf>
    <xf numFmtId="3" fontId="0" fillId="3" borderId="0" xfId="0" applyNumberFormat="1" applyFill="1" applyAlignment="1">
      <alignment vertical="center"/>
    </xf>
    <xf numFmtId="3" fontId="13" fillId="4" borderId="0" xfId="0" applyNumberFormat="1" applyFont="1" applyFill="1" applyAlignment="1">
      <alignment vertical="center"/>
    </xf>
    <xf numFmtId="0" fontId="0" fillId="4" borderId="3" xfId="0" applyFill="1" applyBorder="1" applyAlignment="1">
      <alignment horizontal="left" vertical="center" wrapText="1"/>
    </xf>
    <xf numFmtId="9" fontId="0" fillId="0" borderId="0" xfId="2" applyFont="1" applyAlignment="1">
      <alignment horizontal="left"/>
    </xf>
    <xf numFmtId="0" fontId="6" fillId="4" borderId="3" xfId="0" applyFont="1" applyFill="1" applyBorder="1" applyAlignment="1">
      <alignment vertical="center"/>
    </xf>
    <xf numFmtId="0" fontId="18" fillId="3" borderId="0" xfId="3" applyFill="1"/>
    <xf numFmtId="0" fontId="19" fillId="4" borderId="0" xfId="0" applyFont="1" applyFill="1"/>
    <xf numFmtId="164" fontId="6" fillId="4" borderId="3" xfId="1" applyNumberFormat="1" applyFont="1" applyFill="1" applyBorder="1" applyAlignment="1">
      <alignment horizontal="center" vertical="center"/>
    </xf>
    <xf numFmtId="0" fontId="20" fillId="0" borderId="0" xfId="0" applyFont="1"/>
    <xf numFmtId="0" fontId="20" fillId="6" borderId="0" xfId="0" applyFont="1" applyFill="1"/>
    <xf numFmtId="0" fontId="0" fillId="4" borderId="6" xfId="0" applyFill="1" applyBorder="1" applyAlignment="1">
      <alignment vertical="center"/>
    </xf>
    <xf numFmtId="164" fontId="0" fillId="4" borderId="6" xfId="1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9" fontId="0" fillId="4" borderId="7" xfId="2" applyFont="1" applyFill="1" applyBorder="1" applyAlignment="1">
      <alignment vertical="center"/>
    </xf>
    <xf numFmtId="164" fontId="0" fillId="4" borderId="5" xfId="1" applyNumberFormat="1" applyFont="1" applyFill="1" applyBorder="1" applyAlignment="1">
      <alignment horizontal="right" vertical="center" wrapText="1"/>
    </xf>
    <xf numFmtId="164" fontId="0" fillId="4" borderId="0" xfId="1" applyNumberFormat="1" applyFont="1" applyFill="1" applyBorder="1" applyAlignment="1">
      <alignment horizontal="right" vertical="center" wrapText="1"/>
    </xf>
    <xf numFmtId="164" fontId="0" fillId="4" borderId="6" xfId="1" applyNumberFormat="1" applyFont="1" applyFill="1" applyBorder="1" applyAlignment="1">
      <alignment horizontal="right" vertical="center" wrapText="1"/>
    </xf>
    <xf numFmtId="0" fontId="0" fillId="4" borderId="5" xfId="0" applyFill="1" applyBorder="1" applyAlignment="1">
      <alignment horizontal="right" vertical="center" wrapText="1"/>
    </xf>
    <xf numFmtId="9" fontId="0" fillId="4" borderId="8" xfId="2" applyFont="1" applyFill="1" applyBorder="1" applyAlignment="1">
      <alignment vertical="center"/>
    </xf>
    <xf numFmtId="164" fontId="0" fillId="4" borderId="3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center" vertical="center" wrapText="1"/>
    </xf>
    <xf numFmtId="168" fontId="0" fillId="4" borderId="9" xfId="1" applyNumberFormat="1" applyFont="1" applyFill="1" applyBorder="1" applyAlignment="1">
      <alignment horizontal="left" vertical="center"/>
    </xf>
    <xf numFmtId="164" fontId="0" fillId="4" borderId="9" xfId="1" applyNumberFormat="1" applyFont="1" applyFill="1" applyBorder="1" applyAlignment="1">
      <alignment horizontal="right" vertical="center"/>
    </xf>
    <xf numFmtId="167" fontId="0" fillId="4" borderId="3" xfId="2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164" fontId="0" fillId="4" borderId="9" xfId="1" applyNumberFormat="1" applyFont="1" applyFill="1" applyBorder="1" applyAlignment="1">
      <alignment vertical="center"/>
    </xf>
    <xf numFmtId="9" fontId="0" fillId="4" borderId="9" xfId="2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 wrapText="1"/>
    </xf>
    <xf numFmtId="169" fontId="0" fillId="4" borderId="0" xfId="1" applyNumberFormat="1" applyFont="1" applyFill="1" applyAlignment="1">
      <alignment vertical="center"/>
    </xf>
    <xf numFmtId="169" fontId="0" fillId="4" borderId="9" xfId="1" applyNumberFormat="1" applyFont="1" applyFill="1" applyBorder="1" applyAlignment="1">
      <alignment vertical="center"/>
    </xf>
    <xf numFmtId="0" fontId="13" fillId="3" borderId="0" xfId="0" applyFont="1" applyFill="1"/>
    <xf numFmtId="0" fontId="21" fillId="3" borderId="0" xfId="0" applyFont="1" applyFill="1" applyAlignment="1">
      <alignment vertical="center"/>
    </xf>
    <xf numFmtId="168" fontId="0" fillId="0" borderId="0" xfId="0" applyNumberFormat="1"/>
    <xf numFmtId="0" fontId="0" fillId="9" borderId="0" xfId="0" applyFill="1"/>
    <xf numFmtId="170" fontId="0" fillId="4" borderId="0" xfId="0" applyNumberFormat="1" applyFill="1" applyAlignment="1">
      <alignment vertical="center"/>
    </xf>
    <xf numFmtId="1" fontId="0" fillId="4" borderId="3" xfId="0" applyNumberFormat="1" applyFill="1" applyBorder="1" applyAlignment="1">
      <alignment vertical="center"/>
    </xf>
    <xf numFmtId="169" fontId="0" fillId="4" borderId="9" xfId="1" applyNumberFormat="1" applyFont="1" applyFill="1" applyBorder="1" applyAlignment="1">
      <alignment horizontal="right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0" fillId="0" borderId="4" xfId="0" applyBorder="1"/>
    <xf numFmtId="171" fontId="0" fillId="0" borderId="0" xfId="0" applyNumberFormat="1"/>
    <xf numFmtId="172" fontId="0" fillId="0" borderId="0" xfId="2" applyNumberFormat="1" applyFont="1"/>
    <xf numFmtId="0" fontId="0" fillId="0" borderId="10" xfId="0" applyBorder="1"/>
    <xf numFmtId="171" fontId="0" fillId="4" borderId="0" xfId="0" applyNumberFormat="1" applyFill="1" applyAlignment="1">
      <alignment vertical="center"/>
    </xf>
    <xf numFmtId="172" fontId="0" fillId="4" borderId="0" xfId="2" applyNumberFormat="1" applyFont="1" applyFill="1" applyAlignment="1">
      <alignment vertical="center"/>
    </xf>
    <xf numFmtId="0" fontId="14" fillId="4" borderId="3" xfId="0" applyFont="1" applyFill="1" applyBorder="1" applyAlignment="1">
      <alignment horizontal="left" vertical="center"/>
    </xf>
    <xf numFmtId="0" fontId="0" fillId="0" borderId="13" xfId="0" applyBorder="1"/>
    <xf numFmtId="0" fontId="0" fillId="0" borderId="15" xfId="0" applyBorder="1" applyAlignment="1">
      <alignment horizontal="left"/>
    </xf>
    <xf numFmtId="171" fontId="0" fillId="0" borderId="16" xfId="0" applyNumberFormat="1" applyBorder="1"/>
    <xf numFmtId="0" fontId="0" fillId="0" borderId="16" xfId="0" pivotButton="1" applyBorder="1"/>
    <xf numFmtId="0" fontId="0" fillId="0" borderId="16" xfId="0" applyBorder="1"/>
    <xf numFmtId="0" fontId="0" fillId="7" borderId="10" xfId="0" applyFill="1" applyBorder="1" applyAlignment="1">
      <alignment horizontal="left"/>
    </xf>
    <xf numFmtId="171" fontId="0" fillId="7" borderId="13" xfId="0" applyNumberFormat="1" applyFill="1" applyBorder="1"/>
    <xf numFmtId="0" fontId="0" fillId="7" borderId="11" xfId="0" applyFill="1" applyBorder="1" applyAlignment="1">
      <alignment horizontal="left"/>
    </xf>
    <xf numFmtId="171" fontId="0" fillId="7" borderId="14" xfId="0" applyNumberFormat="1" applyFill="1" applyBorder="1"/>
    <xf numFmtId="0" fontId="0" fillId="2" borderId="11" xfId="0" applyFill="1" applyBorder="1" applyAlignment="1">
      <alignment horizontal="left"/>
    </xf>
    <xf numFmtId="171" fontId="0" fillId="2" borderId="14" xfId="0" applyNumberFormat="1" applyFill="1" applyBorder="1"/>
    <xf numFmtId="172" fontId="0" fillId="7" borderId="14" xfId="0" applyNumberFormat="1" applyFill="1" applyBorder="1"/>
    <xf numFmtId="172" fontId="0" fillId="2" borderId="14" xfId="0" applyNumberFormat="1" applyFill="1" applyBorder="1"/>
    <xf numFmtId="172" fontId="0" fillId="7" borderId="13" xfId="0" applyNumberFormat="1" applyFill="1" applyBorder="1"/>
    <xf numFmtId="0" fontId="0" fillId="2" borderId="12" xfId="0" applyFill="1" applyBorder="1" applyAlignment="1">
      <alignment horizontal="left"/>
    </xf>
    <xf numFmtId="172" fontId="0" fillId="2" borderId="17" xfId="0" applyNumberFormat="1" applyFill="1" applyBorder="1"/>
    <xf numFmtId="0" fontId="6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0" fontId="22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vertical="center" wrapText="1"/>
    </xf>
    <xf numFmtId="0" fontId="20" fillId="0" borderId="0" xfId="0" applyFont="1" applyAlignment="1">
      <alignment vertical="center"/>
    </xf>
    <xf numFmtId="0" fontId="23" fillId="3" borderId="0" xfId="0" applyFont="1" applyFill="1"/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17" fillId="4" borderId="5" xfId="0" applyFont="1" applyFill="1" applyBorder="1" applyAlignment="1">
      <alignment horizontal="center" vertical="center"/>
    </xf>
    <xf numFmtId="164" fontId="6" fillId="4" borderId="3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4" borderId="3" xfId="0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 wrapText="1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19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1" formatCode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172" formatCode="0\ %;[Red]\-0\ %"/>
    </dxf>
    <dxf>
      <numFmt numFmtId="13" formatCode="0\ %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171" formatCode="#,##0_ ;[Red]\-#,##0\ "/>
    </dxf>
    <dxf>
      <numFmt numFmtId="13" formatCode="0\ %"/>
    </dxf>
    <dxf>
      <numFmt numFmtId="13" formatCode="0\ %"/>
    </dxf>
    <dxf>
      <numFmt numFmtId="169" formatCode="#,##0_ ;\-#,##0\ 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0.0\ %"/>
    </dxf>
    <dxf>
      <numFmt numFmtId="167" formatCode="0.0\ %"/>
    </dxf>
    <dxf>
      <numFmt numFmtId="13" formatCode="0\ %"/>
    </dxf>
    <dxf>
      <numFmt numFmtId="167" formatCode="0.0\ %"/>
    </dxf>
    <dxf>
      <numFmt numFmtId="167" formatCode="0.0\ %"/>
    </dxf>
    <dxf>
      <numFmt numFmtId="13" formatCode="0\ %"/>
    </dxf>
    <dxf>
      <numFmt numFmtId="13" formatCode="0\ %"/>
    </dxf>
    <dxf>
      <numFmt numFmtId="167" formatCode="0.0\ %"/>
    </dxf>
    <dxf>
      <numFmt numFmtId="13" formatCode="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67" formatCode="0.0\ %"/>
    </dxf>
    <dxf>
      <numFmt numFmtId="13" formatCode="0\ %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7" formatCode="0.0\ %"/>
    </dxf>
    <dxf>
      <numFmt numFmtId="167" formatCode="0.0\ %"/>
    </dxf>
    <dxf>
      <numFmt numFmtId="167" formatCode="0.0\ %"/>
    </dxf>
    <dxf>
      <numFmt numFmtId="14" formatCode="0.00\ %"/>
    </dxf>
    <dxf>
      <numFmt numFmtId="167" formatCode="0.0\ %"/>
    </dxf>
    <dxf>
      <numFmt numFmtId="13" formatCode="0\ %"/>
    </dxf>
    <dxf>
      <numFmt numFmtId="164" formatCode="_-* #,##0_-;\-* #,##0_-;_-* &quot;-&quot;??_-;_-@_-"/>
    </dxf>
    <dxf>
      <numFmt numFmtId="167" formatCode="0.0\ %"/>
    </dxf>
    <dxf>
      <numFmt numFmtId="14" formatCode="0.00\ %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7" formatCode="0.0\ %"/>
    </dxf>
    <dxf>
      <numFmt numFmtId="13" formatCode="0\ %"/>
    </dxf>
    <dxf>
      <numFmt numFmtId="167" formatCode="0.0\ %"/>
    </dxf>
    <dxf>
      <numFmt numFmtId="167" formatCode="0.0\ %"/>
    </dxf>
    <dxf>
      <numFmt numFmtId="167" formatCode="0.0\ %"/>
    </dxf>
    <dxf>
      <numFmt numFmtId="14" formatCode="0.00\ %"/>
    </dxf>
    <dxf>
      <numFmt numFmtId="167" formatCode="0.0\ %"/>
    </dxf>
    <dxf>
      <numFmt numFmtId="13" formatCode="0\ %"/>
    </dxf>
    <dxf>
      <numFmt numFmtId="168" formatCode="_-* #,##0.0_-;\-* #,##0.0_-;_-* &quot;-&quot;??_-;_-@_-"/>
    </dxf>
    <dxf>
      <numFmt numFmtId="171" formatCode="#,##0_ ;[Red]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0\ %;[Red]\-0\ %"/>
    </dxf>
    <dxf>
      <border>
        <horizontal/>
      </border>
    </dxf>
    <dxf>
      <border>
        <horizontal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1" defaultTableStyle="TableStyleMedium2" defaultPivotStyle="PivotStyleLight16">
    <tableStyle name="Invisible" pivot="0" table="0" count="0" xr9:uid="{7BFFD1A4-8D37-49F1-8721-AA89DA0AB4FF}"/>
  </tableStyles>
  <colors>
    <mruColors>
      <color rgb="FFFEF7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17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5.xml"/><Relationship Id="rId63" Type="http://schemas.openxmlformats.org/officeDocument/2006/relationships/pivotCacheDefinition" Target="pivotCache/pivotCacheDefinition36.xml"/><Relationship Id="rId84" Type="http://schemas.microsoft.com/office/2007/relationships/slicerCache" Target="slicerCaches/slicerCache6.xml"/><Relationship Id="rId138" Type="http://schemas.openxmlformats.org/officeDocument/2006/relationships/customXml" Target="../customXml/item38.xml"/><Relationship Id="rId159" Type="http://schemas.openxmlformats.org/officeDocument/2006/relationships/customXml" Target="../customXml/item59.xml"/><Relationship Id="rId107" Type="http://schemas.openxmlformats.org/officeDocument/2006/relationships/customXml" Target="../customXml/item7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5.xml"/><Relationship Id="rId53" Type="http://schemas.openxmlformats.org/officeDocument/2006/relationships/pivotCacheDefinition" Target="pivotCache/pivotCacheDefinition26.xml"/><Relationship Id="rId74" Type="http://schemas.openxmlformats.org/officeDocument/2006/relationships/pivotCacheDefinition" Target="pivotCache/pivotCacheDefinition47.xml"/><Relationship Id="rId128" Type="http://schemas.openxmlformats.org/officeDocument/2006/relationships/customXml" Target="../customXml/item28.xml"/><Relationship Id="rId149" Type="http://schemas.openxmlformats.org/officeDocument/2006/relationships/customXml" Target="../customXml/item49.xml"/><Relationship Id="rId5" Type="http://schemas.openxmlformats.org/officeDocument/2006/relationships/worksheet" Target="worksheets/sheet5.xml"/><Relationship Id="rId95" Type="http://schemas.openxmlformats.org/officeDocument/2006/relationships/connections" Target="connections.xml"/><Relationship Id="rId22" Type="http://schemas.openxmlformats.org/officeDocument/2006/relationships/worksheet" Target="worksheets/sheet22.xml"/><Relationship Id="rId43" Type="http://schemas.openxmlformats.org/officeDocument/2006/relationships/pivotCacheDefinition" Target="pivotCache/pivotCacheDefinition16.xml"/><Relationship Id="rId64" Type="http://schemas.openxmlformats.org/officeDocument/2006/relationships/pivotCacheDefinition" Target="pivotCache/pivotCacheDefinition37.xml"/><Relationship Id="rId118" Type="http://schemas.openxmlformats.org/officeDocument/2006/relationships/customXml" Target="../customXml/item18.xml"/><Relationship Id="rId139" Type="http://schemas.openxmlformats.org/officeDocument/2006/relationships/customXml" Target="../customXml/item39.xml"/><Relationship Id="rId80" Type="http://schemas.microsoft.com/office/2007/relationships/slicerCache" Target="slicerCaches/slicerCache2.xml"/><Relationship Id="rId85" Type="http://schemas.microsoft.com/office/2007/relationships/slicerCache" Target="slicerCaches/slicerCache7.xml"/><Relationship Id="rId150" Type="http://schemas.openxmlformats.org/officeDocument/2006/relationships/customXml" Target="../customXml/item50.xml"/><Relationship Id="rId155" Type="http://schemas.openxmlformats.org/officeDocument/2006/relationships/customXml" Target="../customXml/item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6.xml"/><Relationship Id="rId38" Type="http://schemas.openxmlformats.org/officeDocument/2006/relationships/pivotCacheDefinition" Target="pivotCache/pivotCacheDefinition11.xml"/><Relationship Id="rId59" Type="http://schemas.openxmlformats.org/officeDocument/2006/relationships/pivotCacheDefinition" Target="pivotCache/pivotCacheDefinition32.xml"/><Relationship Id="rId103" Type="http://schemas.openxmlformats.org/officeDocument/2006/relationships/customXml" Target="../customXml/item3.xml"/><Relationship Id="rId108" Type="http://schemas.openxmlformats.org/officeDocument/2006/relationships/customXml" Target="../customXml/item8.xml"/><Relationship Id="rId124" Type="http://schemas.openxmlformats.org/officeDocument/2006/relationships/customXml" Target="../customXml/item24.xml"/><Relationship Id="rId129" Type="http://schemas.openxmlformats.org/officeDocument/2006/relationships/customXml" Target="../customXml/item29.xml"/><Relationship Id="rId54" Type="http://schemas.openxmlformats.org/officeDocument/2006/relationships/pivotCacheDefinition" Target="pivotCache/pivotCacheDefinition27.xml"/><Relationship Id="rId70" Type="http://schemas.openxmlformats.org/officeDocument/2006/relationships/pivotCacheDefinition" Target="pivotCache/pivotCacheDefinition43.xml"/><Relationship Id="rId75" Type="http://schemas.openxmlformats.org/officeDocument/2006/relationships/pivotCacheDefinition" Target="pivotCache/pivotCacheDefinition48.xml"/><Relationship Id="rId91" Type="http://schemas.microsoft.com/office/2007/relationships/slicerCache" Target="slicerCaches/slicerCache13.xml"/><Relationship Id="rId96" Type="http://schemas.openxmlformats.org/officeDocument/2006/relationships/styles" Target="styles.xml"/><Relationship Id="rId140" Type="http://schemas.openxmlformats.org/officeDocument/2006/relationships/customXml" Target="../customXml/item40.xml"/><Relationship Id="rId145" Type="http://schemas.openxmlformats.org/officeDocument/2006/relationships/customXml" Target="../customXml/item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49" Type="http://schemas.openxmlformats.org/officeDocument/2006/relationships/pivotCacheDefinition" Target="pivotCache/pivotCacheDefinition22.xml"/><Relationship Id="rId114" Type="http://schemas.openxmlformats.org/officeDocument/2006/relationships/customXml" Target="../customXml/item14.xml"/><Relationship Id="rId119" Type="http://schemas.openxmlformats.org/officeDocument/2006/relationships/customXml" Target="../customXml/item19.xml"/><Relationship Id="rId44" Type="http://schemas.openxmlformats.org/officeDocument/2006/relationships/pivotCacheDefinition" Target="pivotCache/pivotCacheDefinition17.xml"/><Relationship Id="rId60" Type="http://schemas.openxmlformats.org/officeDocument/2006/relationships/pivotCacheDefinition" Target="pivotCache/pivotCacheDefinition33.xml"/><Relationship Id="rId65" Type="http://schemas.openxmlformats.org/officeDocument/2006/relationships/pivotCacheDefinition" Target="pivotCache/pivotCacheDefinition38.xml"/><Relationship Id="rId81" Type="http://schemas.microsoft.com/office/2007/relationships/slicerCache" Target="slicerCaches/slicerCache3.xml"/><Relationship Id="rId86" Type="http://schemas.microsoft.com/office/2007/relationships/slicerCache" Target="slicerCaches/slicerCache8.xml"/><Relationship Id="rId130" Type="http://schemas.openxmlformats.org/officeDocument/2006/relationships/customXml" Target="../customXml/item30.xml"/><Relationship Id="rId135" Type="http://schemas.openxmlformats.org/officeDocument/2006/relationships/customXml" Target="../customXml/item35.xml"/><Relationship Id="rId151" Type="http://schemas.openxmlformats.org/officeDocument/2006/relationships/customXml" Target="../customXml/item51.xml"/><Relationship Id="rId156" Type="http://schemas.openxmlformats.org/officeDocument/2006/relationships/customXml" Target="../customXml/item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2.xml"/><Relationship Id="rId109" Type="http://schemas.openxmlformats.org/officeDocument/2006/relationships/customXml" Target="../customXml/item9.xml"/><Relationship Id="rId34" Type="http://schemas.openxmlformats.org/officeDocument/2006/relationships/pivotCacheDefinition" Target="pivotCache/pivotCacheDefinition7.xml"/><Relationship Id="rId50" Type="http://schemas.openxmlformats.org/officeDocument/2006/relationships/pivotCacheDefinition" Target="pivotCache/pivotCacheDefinition23.xml"/><Relationship Id="rId55" Type="http://schemas.openxmlformats.org/officeDocument/2006/relationships/pivotCacheDefinition" Target="pivotCache/pivotCacheDefinition28.xml"/><Relationship Id="rId76" Type="http://schemas.openxmlformats.org/officeDocument/2006/relationships/pivotCacheDefinition" Target="pivotCache/pivotCacheDefinition49.xml"/><Relationship Id="rId97" Type="http://schemas.openxmlformats.org/officeDocument/2006/relationships/sharedStrings" Target="sharedStrings.xml"/><Relationship Id="rId104" Type="http://schemas.openxmlformats.org/officeDocument/2006/relationships/customXml" Target="../customXml/item4.xml"/><Relationship Id="rId120" Type="http://schemas.openxmlformats.org/officeDocument/2006/relationships/customXml" Target="../customXml/item20.xml"/><Relationship Id="rId125" Type="http://schemas.openxmlformats.org/officeDocument/2006/relationships/customXml" Target="../customXml/item25.xml"/><Relationship Id="rId141" Type="http://schemas.openxmlformats.org/officeDocument/2006/relationships/customXml" Target="../customXml/item41.xml"/><Relationship Id="rId146" Type="http://schemas.openxmlformats.org/officeDocument/2006/relationships/customXml" Target="../customXml/item46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44.xml"/><Relationship Id="rId92" Type="http://schemas.microsoft.com/office/2007/relationships/slicerCache" Target="slicerCaches/slicerCache14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2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3.xml"/><Relationship Id="rId45" Type="http://schemas.openxmlformats.org/officeDocument/2006/relationships/pivotCacheDefinition" Target="pivotCache/pivotCacheDefinition18.xml"/><Relationship Id="rId66" Type="http://schemas.openxmlformats.org/officeDocument/2006/relationships/pivotCacheDefinition" Target="pivotCache/pivotCacheDefinition39.xml"/><Relationship Id="rId87" Type="http://schemas.microsoft.com/office/2007/relationships/slicerCache" Target="slicerCaches/slicerCache9.xml"/><Relationship Id="rId110" Type="http://schemas.openxmlformats.org/officeDocument/2006/relationships/customXml" Target="../customXml/item10.xml"/><Relationship Id="rId115" Type="http://schemas.openxmlformats.org/officeDocument/2006/relationships/customXml" Target="../customXml/item15.xml"/><Relationship Id="rId131" Type="http://schemas.openxmlformats.org/officeDocument/2006/relationships/customXml" Target="../customXml/item31.xml"/><Relationship Id="rId136" Type="http://schemas.openxmlformats.org/officeDocument/2006/relationships/customXml" Target="../customXml/item36.xml"/><Relationship Id="rId157" Type="http://schemas.openxmlformats.org/officeDocument/2006/relationships/customXml" Target="../customXml/item57.xml"/><Relationship Id="rId61" Type="http://schemas.openxmlformats.org/officeDocument/2006/relationships/pivotCacheDefinition" Target="pivotCache/pivotCacheDefinition34.xml"/><Relationship Id="rId82" Type="http://schemas.microsoft.com/office/2007/relationships/slicerCache" Target="slicerCaches/slicerCache4.xml"/><Relationship Id="rId152" Type="http://schemas.openxmlformats.org/officeDocument/2006/relationships/customXml" Target="../customXml/item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3.xml"/><Relationship Id="rId35" Type="http://schemas.openxmlformats.org/officeDocument/2006/relationships/pivotCacheDefinition" Target="pivotCache/pivotCacheDefinition8.xml"/><Relationship Id="rId56" Type="http://schemas.openxmlformats.org/officeDocument/2006/relationships/pivotCacheDefinition" Target="pivotCache/pivotCacheDefinition29.xml"/><Relationship Id="rId77" Type="http://schemas.openxmlformats.org/officeDocument/2006/relationships/pivotCacheDefinition" Target="pivotCache/pivotCacheDefinition50.xml"/><Relationship Id="rId100" Type="http://schemas.openxmlformats.org/officeDocument/2006/relationships/calcChain" Target="calcChain.xml"/><Relationship Id="rId105" Type="http://schemas.openxmlformats.org/officeDocument/2006/relationships/customXml" Target="../customXml/item5.xml"/><Relationship Id="rId126" Type="http://schemas.openxmlformats.org/officeDocument/2006/relationships/customXml" Target="../customXml/item26.xml"/><Relationship Id="rId147" Type="http://schemas.openxmlformats.org/officeDocument/2006/relationships/customXml" Target="../customXml/item47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4.xml"/><Relationship Id="rId72" Type="http://schemas.openxmlformats.org/officeDocument/2006/relationships/pivotCacheDefinition" Target="pivotCache/pivotCacheDefinition45.xml"/><Relationship Id="rId93" Type="http://schemas.microsoft.com/office/2007/relationships/slicerCache" Target="slicerCaches/slicerCache15.xml"/><Relationship Id="rId98" Type="http://schemas.openxmlformats.org/officeDocument/2006/relationships/sheetMetadata" Target="metadata.xml"/><Relationship Id="rId121" Type="http://schemas.openxmlformats.org/officeDocument/2006/relationships/customXml" Target="../customXml/item21.xml"/><Relationship Id="rId142" Type="http://schemas.openxmlformats.org/officeDocument/2006/relationships/customXml" Target="../customXml/item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pivotCacheDefinition" Target="pivotCache/pivotCacheDefinition19.xml"/><Relationship Id="rId67" Type="http://schemas.openxmlformats.org/officeDocument/2006/relationships/pivotCacheDefinition" Target="pivotCache/pivotCacheDefinition40.xml"/><Relationship Id="rId116" Type="http://schemas.openxmlformats.org/officeDocument/2006/relationships/customXml" Target="../customXml/item16.xml"/><Relationship Id="rId137" Type="http://schemas.openxmlformats.org/officeDocument/2006/relationships/customXml" Target="../customXml/item37.xml"/><Relationship Id="rId158" Type="http://schemas.openxmlformats.org/officeDocument/2006/relationships/customXml" Target="../customXml/item58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4.xml"/><Relationship Id="rId62" Type="http://schemas.openxmlformats.org/officeDocument/2006/relationships/pivotCacheDefinition" Target="pivotCache/pivotCacheDefinition35.xml"/><Relationship Id="rId83" Type="http://schemas.microsoft.com/office/2007/relationships/slicerCache" Target="slicerCaches/slicerCache5.xml"/><Relationship Id="rId88" Type="http://schemas.microsoft.com/office/2007/relationships/slicerCache" Target="slicerCaches/slicerCache10.xml"/><Relationship Id="rId111" Type="http://schemas.openxmlformats.org/officeDocument/2006/relationships/customXml" Target="../customXml/item11.xml"/><Relationship Id="rId132" Type="http://schemas.openxmlformats.org/officeDocument/2006/relationships/customXml" Target="../customXml/item32.xml"/><Relationship Id="rId153" Type="http://schemas.openxmlformats.org/officeDocument/2006/relationships/customXml" Target="../customXml/item53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9.xml"/><Relationship Id="rId57" Type="http://schemas.openxmlformats.org/officeDocument/2006/relationships/pivotCacheDefinition" Target="pivotCache/pivotCacheDefinition30.xml"/><Relationship Id="rId106" Type="http://schemas.openxmlformats.org/officeDocument/2006/relationships/customXml" Target="../customXml/item6.xml"/><Relationship Id="rId127" Type="http://schemas.openxmlformats.org/officeDocument/2006/relationships/customXml" Target="../customXml/item27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4.xml"/><Relationship Id="rId52" Type="http://schemas.openxmlformats.org/officeDocument/2006/relationships/pivotCacheDefinition" Target="pivotCache/pivotCacheDefinition25.xml"/><Relationship Id="rId73" Type="http://schemas.openxmlformats.org/officeDocument/2006/relationships/pivotCacheDefinition" Target="pivotCache/pivotCacheDefinition46.xml"/><Relationship Id="rId78" Type="http://schemas.openxmlformats.org/officeDocument/2006/relationships/pivotCacheDefinition" Target="pivotCache/pivotCacheDefinition51.xml"/><Relationship Id="rId94" Type="http://schemas.openxmlformats.org/officeDocument/2006/relationships/theme" Target="theme/theme1.xml"/><Relationship Id="rId99" Type="http://schemas.openxmlformats.org/officeDocument/2006/relationships/powerPivotData" Target="model/item.data"/><Relationship Id="rId101" Type="http://schemas.openxmlformats.org/officeDocument/2006/relationships/customXml" Target="../customXml/item1.xml"/><Relationship Id="rId122" Type="http://schemas.openxmlformats.org/officeDocument/2006/relationships/customXml" Target="../customXml/item22.xml"/><Relationship Id="rId143" Type="http://schemas.openxmlformats.org/officeDocument/2006/relationships/customXml" Target="../customXml/item43.xml"/><Relationship Id="rId148" Type="http://schemas.openxmlformats.org/officeDocument/2006/relationships/customXml" Target="../customXml/item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pivotCacheDefinition" Target="pivotCache/pivotCacheDefinition20.xml"/><Relationship Id="rId68" Type="http://schemas.openxmlformats.org/officeDocument/2006/relationships/pivotCacheDefinition" Target="pivotCache/pivotCacheDefinition41.xml"/><Relationship Id="rId89" Type="http://schemas.microsoft.com/office/2007/relationships/slicerCache" Target="slicerCaches/slicerCache11.xml"/><Relationship Id="rId112" Type="http://schemas.openxmlformats.org/officeDocument/2006/relationships/customXml" Target="../customXml/item12.xml"/><Relationship Id="rId133" Type="http://schemas.openxmlformats.org/officeDocument/2006/relationships/customXml" Target="../customXml/item33.xml"/><Relationship Id="rId154" Type="http://schemas.openxmlformats.org/officeDocument/2006/relationships/customXml" Target="../customXml/item54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10.xml"/><Relationship Id="rId58" Type="http://schemas.openxmlformats.org/officeDocument/2006/relationships/pivotCacheDefinition" Target="pivotCache/pivotCacheDefinition31.xml"/><Relationship Id="rId79" Type="http://schemas.microsoft.com/office/2007/relationships/slicerCache" Target="slicerCaches/slicerCache1.xml"/><Relationship Id="rId102" Type="http://schemas.openxmlformats.org/officeDocument/2006/relationships/customXml" Target="../customXml/item2.xml"/><Relationship Id="rId123" Type="http://schemas.openxmlformats.org/officeDocument/2006/relationships/customXml" Target="../customXml/item23.xml"/><Relationship Id="rId144" Type="http://schemas.openxmlformats.org/officeDocument/2006/relationships/customXml" Target="../customXml/item44.xml"/><Relationship Id="rId90" Type="http://schemas.microsoft.com/office/2007/relationships/slicerCache" Target="slicerCaches/slicerCache12.xml"/><Relationship Id="rId27" Type="http://schemas.openxmlformats.org/officeDocument/2006/relationships/worksheet" Target="worksheets/sheet27.xml"/><Relationship Id="rId48" Type="http://schemas.openxmlformats.org/officeDocument/2006/relationships/pivotCacheDefinition" Target="pivotCache/pivotCacheDefinition21.xml"/><Relationship Id="rId69" Type="http://schemas.openxmlformats.org/officeDocument/2006/relationships/pivotCacheDefinition" Target="pivotCache/pivotCacheDefinition42.xml"/><Relationship Id="rId113" Type="http://schemas.openxmlformats.org/officeDocument/2006/relationships/customXml" Target="../customXml/item13.xml"/><Relationship Id="rId134" Type="http://schemas.openxmlformats.org/officeDocument/2006/relationships/customXml" Target="../customXml/item3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[Melkeleveranser_2013_2022_web.xlsx]P_fylk_rang!Pivottabell2</c:name>
    <c:fmtId val="3"/>
  </c:pivotSource>
  <c:chart>
    <c:title>
      <c:tx>
        <c:strRef>
          <c:f>P_fylk_rang!$P$2</c:f>
          <c:strCache>
            <c:ptCount val="1"/>
            <c:pt idx="0">
              <c:v>Melkeleveranser til meieri i 2022 i mill.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7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0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1"/>
        <c:dLbl>
          <c:idx val="0"/>
          <c:spPr>
            <a:solidFill>
              <a:schemeClr val="accent1">
                <a:alpha val="67000"/>
              </a:schemeClr>
            </a:solidFill>
            <a:ln>
              <a:noFill/>
            </a:ln>
            <a:effectLst/>
          </c:spPr>
          <c:txPr>
            <a:bodyPr rot="0" spcFirstLastPara="1" vertOverflow="overflow" horzOverflow="overflow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7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alpha val="77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P_fylk_rang!$P$2</c:f>
              <c:strCache>
                <c:ptCount val="10"/>
                <c:pt idx="0">
                  <c:v>Vestfold og Telemark</c:v>
                </c:pt>
                <c:pt idx="1">
                  <c:v>Agder</c:v>
                </c:pt>
                <c:pt idx="2">
                  <c:v>Troms og Finnmark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Innlandet</c:v>
                </c:pt>
                <c:pt idx="8">
                  <c:v>Rogaland</c:v>
                </c:pt>
                <c:pt idx="9">
                  <c:v>Trøndelag</c:v>
                </c:pt>
              </c:strCache>
            </c:strRef>
          </c:cat>
          <c:val>
            <c:numRef>
              <c:f>P_fylk_rang!$P$2</c:f>
              <c:numCache>
                <c:formatCode>_-* #\ ##0_-;\-* #\ ##0_-;_-* "-"??_-;_-@_-</c:formatCode>
                <c:ptCount val="10"/>
                <c:pt idx="0">
                  <c:v>29.817395000000001</c:v>
                </c:pt>
                <c:pt idx="1">
                  <c:v>44.407868999999998</c:v>
                </c:pt>
                <c:pt idx="2">
                  <c:v>48.583731999999998</c:v>
                </c:pt>
                <c:pt idx="3">
                  <c:v>91.973662000000004</c:v>
                </c:pt>
                <c:pt idx="4">
                  <c:v>98.385713999999993</c:v>
                </c:pt>
                <c:pt idx="5">
                  <c:v>132.32520500000001</c:v>
                </c:pt>
                <c:pt idx="6">
                  <c:v>166.999021</c:v>
                </c:pt>
                <c:pt idx="7">
                  <c:v>245.696113</c:v>
                </c:pt>
                <c:pt idx="8">
                  <c:v>270.50492800000001</c:v>
                </c:pt>
                <c:pt idx="9">
                  <c:v>319.61216899999999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4-46C8-BCF1-7DD07A49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76596687"/>
        <c:axId val="476594191"/>
      </c:barChart>
      <c:catAx>
        <c:axId val="476596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94191"/>
        <c:crosses val="autoZero"/>
        <c:auto val="1"/>
        <c:lblAlgn val="ctr"/>
        <c:lblOffset val="100"/>
        <c:noMultiLvlLbl val="0"/>
      </c:catAx>
      <c:valAx>
        <c:axId val="476594191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476596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P_størst_k!$AA$11</c:f>
              <c:strCache>
                <c:ptCount val="1"/>
                <c:pt idx="0">
                  <c:v>% løpende sum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P_størst_k!$Z$12:$Z$51</c:f>
              <c:strCache>
                <c:ptCount val="40"/>
                <c:pt idx="0">
                  <c:v>Hå</c:v>
                </c:pt>
                <c:pt idx="1">
                  <c:v>Klepp</c:v>
                </c:pt>
                <c:pt idx="2">
                  <c:v>Time</c:v>
                </c:pt>
                <c:pt idx="3">
                  <c:v>Steinkjer</c:v>
                </c:pt>
                <c:pt idx="4">
                  <c:v>Orkland</c:v>
                </c:pt>
                <c:pt idx="5">
                  <c:v>Hustadvika</c:v>
                </c:pt>
                <c:pt idx="6">
                  <c:v>Sandnes</c:v>
                </c:pt>
                <c:pt idx="7">
                  <c:v>Sunnfjord</c:v>
                </c:pt>
                <c:pt idx="8">
                  <c:v>Levanger</c:v>
                </c:pt>
                <c:pt idx="9">
                  <c:v>Ringsaker</c:v>
                </c:pt>
                <c:pt idx="10">
                  <c:v>Indre Fosen</c:v>
                </c:pt>
                <c:pt idx="11">
                  <c:v>Namsos</c:v>
                </c:pt>
                <c:pt idx="12">
                  <c:v>Stavanger</c:v>
                </c:pt>
                <c:pt idx="13">
                  <c:v>Voss</c:v>
                </c:pt>
                <c:pt idx="14">
                  <c:v>Vindafjord</c:v>
                </c:pt>
                <c:pt idx="15">
                  <c:v>Nærøysund</c:v>
                </c:pt>
                <c:pt idx="16">
                  <c:v>Bjerkreim</c:v>
                </c:pt>
                <c:pt idx="17">
                  <c:v>Gausdal</c:v>
                </c:pt>
                <c:pt idx="18">
                  <c:v>Gloppen</c:v>
                </c:pt>
                <c:pt idx="19">
                  <c:v>Åfjord</c:v>
                </c:pt>
                <c:pt idx="20">
                  <c:v>Verdal</c:v>
                </c:pt>
                <c:pt idx="21">
                  <c:v>Gjøvik</c:v>
                </c:pt>
                <c:pt idx="22">
                  <c:v>Ørland</c:v>
                </c:pt>
                <c:pt idx="23">
                  <c:v>Sømna</c:v>
                </c:pt>
                <c:pt idx="24">
                  <c:v>Surnadal</c:v>
                </c:pt>
                <c:pt idx="25">
                  <c:v>Lesja</c:v>
                </c:pt>
                <c:pt idx="26">
                  <c:v>Tynset</c:v>
                </c:pt>
                <c:pt idx="27">
                  <c:v>Midtre Gauldal</c:v>
                </c:pt>
                <c:pt idx="28">
                  <c:v>Inderøy</c:v>
                </c:pt>
                <c:pt idx="29">
                  <c:v>Kvinnherad</c:v>
                </c:pt>
                <c:pt idx="30">
                  <c:v>Heim</c:v>
                </c:pt>
                <c:pt idx="31">
                  <c:v>Sola</c:v>
                </c:pt>
                <c:pt idx="32">
                  <c:v>Gjesdal</c:v>
                </c:pt>
                <c:pt idx="33">
                  <c:v>Overhalla</c:v>
                </c:pt>
                <c:pt idx="34">
                  <c:v>Molde</c:v>
                </c:pt>
                <c:pt idx="35">
                  <c:v>Rindal</c:v>
                </c:pt>
                <c:pt idx="36">
                  <c:v>Stryn</c:v>
                </c:pt>
                <c:pt idx="37">
                  <c:v>Tolga</c:v>
                </c:pt>
                <c:pt idx="38">
                  <c:v>Ringebu</c:v>
                </c:pt>
                <c:pt idx="39">
                  <c:v>Vågå</c:v>
                </c:pt>
              </c:strCache>
            </c:strRef>
          </c:cat>
          <c:val>
            <c:numRef>
              <c:f>P_størst_k!$AA$12:$AA$51</c:f>
              <c:numCache>
                <c:formatCode>0%</c:formatCode>
                <c:ptCount val="40"/>
                <c:pt idx="0">
                  <c:v>4.4296083496752778E-2</c:v>
                </c:pt>
                <c:pt idx="1">
                  <c:v>6.6674947008152852E-2</c:v>
                </c:pt>
                <c:pt idx="2">
                  <c:v>8.8499094798907274E-2</c:v>
                </c:pt>
                <c:pt idx="3">
                  <c:v>0.10887130337324449</c:v>
                </c:pt>
                <c:pt idx="4">
                  <c:v>0.12695333470622938</c:v>
                </c:pt>
                <c:pt idx="5">
                  <c:v>0.14449594543088376</c:v>
                </c:pt>
                <c:pt idx="6">
                  <c:v>0.16157513883283411</c:v>
                </c:pt>
                <c:pt idx="7">
                  <c:v>0.17844558833668642</c:v>
                </c:pt>
                <c:pt idx="8">
                  <c:v>0.19441947856912828</c:v>
                </c:pt>
                <c:pt idx="9">
                  <c:v>0.20877442272882193</c:v>
                </c:pt>
                <c:pt idx="10">
                  <c:v>0.22196734227278608</c:v>
                </c:pt>
                <c:pt idx="11">
                  <c:v>0.23497403181027635</c:v>
                </c:pt>
                <c:pt idx="12">
                  <c:v>0.24779211269999962</c:v>
                </c:pt>
                <c:pt idx="13">
                  <c:v>0.26030145147356892</c:v>
                </c:pt>
                <c:pt idx="14">
                  <c:v>0.27254417045049922</c:v>
                </c:pt>
                <c:pt idx="15">
                  <c:v>0.28410584748549184</c:v>
                </c:pt>
                <c:pt idx="16">
                  <c:v>0.29467039670947726</c:v>
                </c:pt>
                <c:pt idx="17">
                  <c:v>0.30477088510025502</c:v>
                </c:pt>
                <c:pt idx="18">
                  <c:v>0.31467622893078945</c:v>
                </c:pt>
                <c:pt idx="19">
                  <c:v>0.32433426518441472</c:v>
                </c:pt>
                <c:pt idx="20">
                  <c:v>0.33299472275540304</c:v>
                </c:pt>
                <c:pt idx="21">
                  <c:v>0.34156490519300603</c:v>
                </c:pt>
                <c:pt idx="22">
                  <c:v>0.35011167959080641</c:v>
                </c:pt>
                <c:pt idx="23">
                  <c:v>0.35860969978240947</c:v>
                </c:pt>
                <c:pt idx="24">
                  <c:v>0.36681375995697174</c:v>
                </c:pt>
                <c:pt idx="25">
                  <c:v>0.37496239813463483</c:v>
                </c:pt>
                <c:pt idx="26">
                  <c:v>0.38310743348203158</c:v>
                </c:pt>
                <c:pt idx="27">
                  <c:v>0.39114093920694959</c:v>
                </c:pt>
                <c:pt idx="28">
                  <c:v>0.39910111373384755</c:v>
                </c:pt>
                <c:pt idx="29">
                  <c:v>0.40683153498753349</c:v>
                </c:pt>
                <c:pt idx="30">
                  <c:v>0.41453739513002075</c:v>
                </c:pt>
                <c:pt idx="31">
                  <c:v>0.42196180090165047</c:v>
                </c:pt>
                <c:pt idx="32">
                  <c:v>0.42924341914950048</c:v>
                </c:pt>
                <c:pt idx="33">
                  <c:v>0.43631289711709836</c:v>
                </c:pt>
                <c:pt idx="34">
                  <c:v>0.44330364930774346</c:v>
                </c:pt>
                <c:pt idx="35">
                  <c:v>0.45025971476322352</c:v>
                </c:pt>
                <c:pt idx="36">
                  <c:v>0.45693057456826824</c:v>
                </c:pt>
                <c:pt idx="37">
                  <c:v>0.46356820106047658</c:v>
                </c:pt>
                <c:pt idx="38">
                  <c:v>0.47014473203023982</c:v>
                </c:pt>
                <c:pt idx="39">
                  <c:v>0.47667663568466473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B-434F-9968-5B5263550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67581759"/>
        <c:axId val="2065839536"/>
      </c:barChart>
      <c:catAx>
        <c:axId val="1167581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839536"/>
        <c:crosses val="autoZero"/>
        <c:auto val="1"/>
        <c:lblAlgn val="ctr"/>
        <c:lblOffset val="100"/>
        <c:noMultiLvlLbl val="0"/>
      </c:catAx>
      <c:valAx>
        <c:axId val="206583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7581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[Melkeleveranser_2013_2022_web.xlsx]P-enkelt kom!Pivottabell16</c:name>
    <c:fmtId val="8"/>
  </c:pivotSource>
  <c:chart>
    <c:title>
      <c:tx>
        <c:strRef>
          <c:f>'P-enkelt kom'!$G$3</c:f>
          <c:strCache>
            <c:ptCount val="1"/>
            <c:pt idx="0">
              <c:v>Antall melkeforetak i Osen årene 2013 - 2022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797619047619045E-2"/>
          <c:y val="0.16847658730158729"/>
          <c:w val="0.93448412698412675"/>
          <c:h val="0.70884880952380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'P-enkelt kom'!$G$3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'P-enkelt kom'!$G$3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strCache>
            </c:strRef>
          </c:cat>
          <c:val>
            <c:numRef>
              <c:f>'P-enkelt kom'!$G$3</c:f>
              <c:numCache>
                <c:formatCode>General</c:formatCode>
                <c:ptCount val="10"/>
                <c:pt idx="0">
                  <c:v>18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2-446C-8454-88DFD088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403254975"/>
        <c:axId val="2070661440"/>
      </c:barChart>
      <c:catAx>
        <c:axId val="4032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70661440"/>
        <c:crosses val="autoZero"/>
        <c:auto val="1"/>
        <c:lblAlgn val="ctr"/>
        <c:lblOffset val="100"/>
        <c:noMultiLvlLbl val="0"/>
      </c:catAx>
      <c:valAx>
        <c:axId val="207066144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foretak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crossAx val="403254975"/>
        <c:crosses val="autoZero"/>
        <c:crossBetween val="between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[Melkeleveranser_2013_2022_web.xlsx]P-enkelt kom!Pivottabell15</c:name>
    <c:fmtId val="8"/>
  </c:pivotSource>
  <c:chart>
    <c:title>
      <c:tx>
        <c:strRef>
          <c:f>'P-enkelt kom'!$G$2</c:f>
          <c:strCache>
            <c:ptCount val="1"/>
            <c:pt idx="0">
              <c:v>Melkeleveranser i Osen årene 2013 - 2022 i mill.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797619047619045E-2"/>
          <c:y val="0.16847658730158729"/>
          <c:w val="0.93448412698412675"/>
          <c:h val="0.68365039682539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'P-enkelt kom'!$G$2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'P-enkelt kom'!$G$2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strCache>
            </c:strRef>
          </c:cat>
          <c:val>
            <c:numRef>
              <c:f>'P-enkelt kom'!$G$2</c:f>
              <c:numCache>
                <c:formatCode>_-* #\ ##0.0_-;\-* #\ ##0.0_-;_-* "-"??_-;_-@_-</c:formatCode>
                <c:ptCount val="10"/>
                <c:pt idx="0">
                  <c:v>3.219376</c:v>
                </c:pt>
                <c:pt idx="1">
                  <c:v>3.392773</c:v>
                </c:pt>
                <c:pt idx="2">
                  <c:v>3.615186</c:v>
                </c:pt>
                <c:pt idx="3">
                  <c:v>3.7152780000000001</c:v>
                </c:pt>
                <c:pt idx="4">
                  <c:v>3.5273979999999998</c:v>
                </c:pt>
                <c:pt idx="5">
                  <c:v>3.5689000000000002</c:v>
                </c:pt>
                <c:pt idx="6">
                  <c:v>3.4279730000000002</c:v>
                </c:pt>
                <c:pt idx="7">
                  <c:v>3.356366</c:v>
                </c:pt>
                <c:pt idx="8">
                  <c:v>3.4911780000000001</c:v>
                </c:pt>
                <c:pt idx="9">
                  <c:v>3.2152959999999999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2-44D6-915A-22B2E03D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1167582239"/>
        <c:axId val="2065847968"/>
      </c:barChart>
      <c:catAx>
        <c:axId val="1167582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5847968"/>
        <c:crosses val="autoZero"/>
        <c:auto val="1"/>
        <c:lblAlgn val="ctr"/>
        <c:lblOffset val="100"/>
        <c:noMultiLvlLbl val="0"/>
      </c:catAx>
      <c:valAx>
        <c:axId val="206584796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mill.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.0_-;\-* #\ ##0.0_-;_-* &quot;-&quot;??_-;_-@_-" sourceLinked="1"/>
        <c:majorTickMark val="none"/>
        <c:minorTickMark val="none"/>
        <c:tickLblPos val="nextTo"/>
        <c:crossAx val="1167582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'P-enkelt kom'!$G$4</c:f>
          <c:strCache>
            <c:ptCount val="1"/>
            <c:pt idx="0">
              <c:v>Gjennomsnittlig melkeleveranser per foretak i Osen årene 2013 - 2022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8260119047619047E-2"/>
          <c:y val="0.17523378582202112"/>
          <c:w val="0.91118432539682537"/>
          <c:h val="0.704389682539682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'P-enkelt kom'!$C$42</c:f>
              <c:strCache>
                <c:ptCount val="1"/>
                <c:pt idx="0">
                  <c:v>gjsnittleveranse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'P-enkelt kom'!$B$43:$B$52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'P-enkelt kom'!$C$43:$C$52</c:f>
              <c:numCache>
                <c:formatCode>_-* #\ ##0_-;\-* #\ ##0_-;_-* "-"??_-;_-@_-</c:formatCode>
                <c:ptCount val="10"/>
                <c:pt idx="0">
                  <c:v>178.85422222222223</c:v>
                </c:pt>
                <c:pt idx="1">
                  <c:v>212.04831250000001</c:v>
                </c:pt>
                <c:pt idx="2">
                  <c:v>225.94912500000001</c:v>
                </c:pt>
                <c:pt idx="3">
                  <c:v>218.54576470588236</c:v>
                </c:pt>
                <c:pt idx="4">
                  <c:v>220.46237499999998</c:v>
                </c:pt>
                <c:pt idx="5">
                  <c:v>254.92142857142858</c:v>
                </c:pt>
                <c:pt idx="6">
                  <c:v>263.69023076923077</c:v>
                </c:pt>
                <c:pt idx="7">
                  <c:v>258.18200000000002</c:v>
                </c:pt>
                <c:pt idx="8">
                  <c:v>249.36985714285717</c:v>
                </c:pt>
                <c:pt idx="9">
                  <c:v>247.33046153846152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48E-A6DF-AF1714779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8676623"/>
        <c:axId val="1722063663"/>
      </c:barChart>
      <c:catAx>
        <c:axId val="115867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22063663"/>
        <c:crosses val="autoZero"/>
        <c:auto val="1"/>
        <c:lblAlgn val="ctr"/>
        <c:lblOffset val="100"/>
        <c:noMultiLvlLbl val="0"/>
      </c:catAx>
      <c:valAx>
        <c:axId val="1722063663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layout>
            <c:manualLayout>
              <c:xMode val="edge"/>
              <c:yMode val="edge"/>
              <c:x val="8.4553571428571429E-3"/>
              <c:y val="0.428826984126984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crossAx val="1158676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 Endr kom.!Pivottabell7</c:name>
    <c:fmtId val="8"/>
  </c:pivotSource>
  <c:chart>
    <c:title>
      <c:tx>
        <c:strRef>
          <c:f>'P Endr kom.'!$N$7</c:f>
          <c:strCache>
            <c:ptCount val="1"/>
            <c:pt idx="0">
              <c:v>Endring av melkeleveransene i Trøndelag perioden 2013 - 2022 i tusen liter</c:v>
            </c:pt>
          </c:strCache>
        </c:strRef>
      </c:tx>
      <c:layout>
        <c:manualLayout>
          <c:xMode val="edge"/>
          <c:yMode val="edge"/>
          <c:x val="0.26642605343788095"/>
          <c:y val="1.1111111111111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 Endr kom.'!$N$7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 Endr kom.'!$N$7</c:f>
              <c:strCache>
                <c:ptCount val="38"/>
                <c:pt idx="0">
                  <c:v>Heim</c:v>
                </c:pt>
                <c:pt idx="1">
                  <c:v>Selbu</c:v>
                </c:pt>
                <c:pt idx="2">
                  <c:v>Melhus</c:v>
                </c:pt>
                <c:pt idx="3">
                  <c:v>Namsos</c:v>
                </c:pt>
                <c:pt idx="4">
                  <c:v>Indre Fosen</c:v>
                </c:pt>
                <c:pt idx="5">
                  <c:v>Røros</c:v>
                </c:pt>
                <c:pt idx="6">
                  <c:v>Rindal</c:v>
                </c:pt>
                <c:pt idx="7">
                  <c:v>Hitra</c:v>
                </c:pt>
                <c:pt idx="8">
                  <c:v>Malvik</c:v>
                </c:pt>
                <c:pt idx="9">
                  <c:v>Tydal</c:v>
                </c:pt>
                <c:pt idx="10">
                  <c:v>Grong</c:v>
                </c:pt>
                <c:pt idx="11">
                  <c:v>Namsskogan</c:v>
                </c:pt>
                <c:pt idx="12">
                  <c:v>Inderøy</c:v>
                </c:pt>
                <c:pt idx="13">
                  <c:v>Verdal</c:v>
                </c:pt>
                <c:pt idx="14">
                  <c:v>Osen</c:v>
                </c:pt>
                <c:pt idx="15">
                  <c:v>Frøya</c:v>
                </c:pt>
                <c:pt idx="16">
                  <c:v>Lierne</c:v>
                </c:pt>
                <c:pt idx="17">
                  <c:v>Frosta</c:v>
                </c:pt>
                <c:pt idx="18">
                  <c:v>Røyrvik</c:v>
                </c:pt>
                <c:pt idx="19">
                  <c:v>Åfjord</c:v>
                </c:pt>
                <c:pt idx="20">
                  <c:v>Holtålen</c:v>
                </c:pt>
                <c:pt idx="21">
                  <c:v>Meråker</c:v>
                </c:pt>
                <c:pt idx="22">
                  <c:v>Høylandet</c:v>
                </c:pt>
                <c:pt idx="23">
                  <c:v>Skaun</c:v>
                </c:pt>
                <c:pt idx="24">
                  <c:v>Flatanger</c:v>
                </c:pt>
                <c:pt idx="25">
                  <c:v>Overhalla</c:v>
                </c:pt>
                <c:pt idx="26">
                  <c:v>Snåsa</c:v>
                </c:pt>
                <c:pt idx="27">
                  <c:v>Rennebu</c:v>
                </c:pt>
                <c:pt idx="28">
                  <c:v>Midtre Gauldal</c:v>
                </c:pt>
                <c:pt idx="29">
                  <c:v>Leka</c:v>
                </c:pt>
                <c:pt idx="30">
                  <c:v>Levanger</c:v>
                </c:pt>
                <c:pt idx="31">
                  <c:v>Nærøysund</c:v>
                </c:pt>
                <c:pt idx="32">
                  <c:v>Oppdal</c:v>
                </c:pt>
                <c:pt idx="33">
                  <c:v>Ørland</c:v>
                </c:pt>
                <c:pt idx="34">
                  <c:v>Stjørdal</c:v>
                </c:pt>
                <c:pt idx="35">
                  <c:v>Trondheim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 Endr kom.'!$N$7</c:f>
              <c:numCache>
                <c:formatCode>#\ ##0_ ;[Red]\-#\ ##0\ </c:formatCode>
                <c:ptCount val="38"/>
                <c:pt idx="0">
                  <c:v>1508.8759999999984</c:v>
                </c:pt>
                <c:pt idx="1">
                  <c:v>1361.4139999999998</c:v>
                </c:pt>
                <c:pt idx="2">
                  <c:v>950.75700000000052</c:v>
                </c:pt>
                <c:pt idx="3">
                  <c:v>885.01499999999942</c:v>
                </c:pt>
                <c:pt idx="4">
                  <c:v>833.65200000000186</c:v>
                </c:pt>
                <c:pt idx="5">
                  <c:v>811.64400000000023</c:v>
                </c:pt>
                <c:pt idx="6">
                  <c:v>615.29199999999946</c:v>
                </c:pt>
                <c:pt idx="7">
                  <c:v>607.61199999999985</c:v>
                </c:pt>
                <c:pt idx="8">
                  <c:v>566.99099999999976</c:v>
                </c:pt>
                <c:pt idx="9">
                  <c:v>555.91800000000012</c:v>
                </c:pt>
                <c:pt idx="10">
                  <c:v>473.73499999999967</c:v>
                </c:pt>
                <c:pt idx="11">
                  <c:v>308.38099999999986</c:v>
                </c:pt>
                <c:pt idx="12">
                  <c:v>160.03000000000065</c:v>
                </c:pt>
                <c:pt idx="13">
                  <c:v>50.256999999999607</c:v>
                </c:pt>
                <c:pt idx="14">
                  <c:v>-4.080000000000382</c:v>
                </c:pt>
                <c:pt idx="15">
                  <c:v>-14.994000000000028</c:v>
                </c:pt>
                <c:pt idx="16">
                  <c:v>-122.01000000000022</c:v>
                </c:pt>
                <c:pt idx="17">
                  <c:v>-228.72600000000011</c:v>
                </c:pt>
                <c:pt idx="18">
                  <c:v>-246.43100000000004</c:v>
                </c:pt>
                <c:pt idx="19">
                  <c:v>-289.76399999999921</c:v>
                </c:pt>
                <c:pt idx="20">
                  <c:v>-294.9079999999999</c:v>
                </c:pt>
                <c:pt idx="21">
                  <c:v>-348.24799999999999</c:v>
                </c:pt>
                <c:pt idx="22">
                  <c:v>-428.52399999999943</c:v>
                </c:pt>
                <c:pt idx="23">
                  <c:v>-505.7170000000001</c:v>
                </c:pt>
                <c:pt idx="24">
                  <c:v>-768.13100000000009</c:v>
                </c:pt>
                <c:pt idx="25">
                  <c:v>-789.45399999999972</c:v>
                </c:pt>
                <c:pt idx="26">
                  <c:v>-816.84799999999905</c:v>
                </c:pt>
                <c:pt idx="27">
                  <c:v>-985.32099999999991</c:v>
                </c:pt>
                <c:pt idx="28">
                  <c:v>-1330.1350000000002</c:v>
                </c:pt>
                <c:pt idx="29">
                  <c:v>-1432.0219999999999</c:v>
                </c:pt>
                <c:pt idx="30">
                  <c:v>-1593.6669999999976</c:v>
                </c:pt>
                <c:pt idx="31">
                  <c:v>-1663.8799999999974</c:v>
                </c:pt>
                <c:pt idx="32">
                  <c:v>-1813.389000000001</c:v>
                </c:pt>
                <c:pt idx="33">
                  <c:v>-2014.5009999999984</c:v>
                </c:pt>
                <c:pt idx="34">
                  <c:v>-2043.5349999999999</c:v>
                </c:pt>
                <c:pt idx="35">
                  <c:v>-2083.4159999999997</c:v>
                </c:pt>
                <c:pt idx="36">
                  <c:v>-3116.7219999999979</c:v>
                </c:pt>
                <c:pt idx="37">
                  <c:v>-4482.3840000000018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3-46F2-8787-142D0076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3976159"/>
        <c:axId val="554563872"/>
      </c:barChart>
      <c:catAx>
        <c:axId val="1523976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4563872"/>
        <c:crosses val="autoZero"/>
        <c:auto val="1"/>
        <c:lblAlgn val="ctr"/>
        <c:lblOffset val="100"/>
        <c:tickLblSkip val="1"/>
        <c:noMultiLvlLbl val="0"/>
      </c:catAx>
      <c:valAx>
        <c:axId val="55456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layout>
            <c:manualLayout>
              <c:xMode val="edge"/>
              <c:yMode val="edge"/>
              <c:x val="6.9735006973500697E-3"/>
              <c:y val="0.40974715660542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397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 Endr kom.!Pivottabell3</c:name>
    <c:fmtId val="4"/>
  </c:pivotSource>
  <c:chart>
    <c:title>
      <c:tx>
        <c:strRef>
          <c:f>'P Endr kom.'!$N$8</c:f>
          <c:strCache>
            <c:ptCount val="1"/>
            <c:pt idx="0">
              <c:v>Endring av melkeleveransene i Trøndelag perioden 2013 - 2022 i prosent (2013 =100 %)</c:v>
            </c:pt>
          </c:strCache>
        </c:strRef>
      </c:tx>
      <c:layout>
        <c:manualLayout>
          <c:xMode val="edge"/>
          <c:yMode val="edge"/>
          <c:x val="0.157700042192012"/>
          <c:y val="5.1529790660225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 Endr kom.'!$N$8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 Endr kom.'!$N$8</c:f>
              <c:strCache>
                <c:ptCount val="38"/>
                <c:pt idx="0">
                  <c:v>Hitra</c:v>
                </c:pt>
                <c:pt idx="1">
                  <c:v>Malvik</c:v>
                </c:pt>
                <c:pt idx="2">
                  <c:v>Tydal</c:v>
                </c:pt>
                <c:pt idx="3">
                  <c:v>Namsskogan</c:v>
                </c:pt>
                <c:pt idx="4">
                  <c:v>Selbu</c:v>
                </c:pt>
                <c:pt idx="5">
                  <c:v>Heim</c:v>
                </c:pt>
                <c:pt idx="6">
                  <c:v>Røros</c:v>
                </c:pt>
                <c:pt idx="7">
                  <c:v>Melhus</c:v>
                </c:pt>
                <c:pt idx="8">
                  <c:v>Grong</c:v>
                </c:pt>
                <c:pt idx="9">
                  <c:v>Rindal</c:v>
                </c:pt>
                <c:pt idx="10">
                  <c:v>Namsos</c:v>
                </c:pt>
                <c:pt idx="11">
                  <c:v>Indre Fosen</c:v>
                </c:pt>
                <c:pt idx="12">
                  <c:v>Inderøy</c:v>
                </c:pt>
                <c:pt idx="13">
                  <c:v>Verdal</c:v>
                </c:pt>
                <c:pt idx="14">
                  <c:v>Osen</c:v>
                </c:pt>
                <c:pt idx="15">
                  <c:v>Åfjord</c:v>
                </c:pt>
                <c:pt idx="16">
                  <c:v>Frøya</c:v>
                </c:pt>
                <c:pt idx="17">
                  <c:v>Lierne</c:v>
                </c:pt>
                <c:pt idx="18">
                  <c:v>Levanger</c:v>
                </c:pt>
                <c:pt idx="19">
                  <c:v>Overhalla</c:v>
                </c:pt>
                <c:pt idx="20">
                  <c:v>Høylandet</c:v>
                </c:pt>
                <c:pt idx="21">
                  <c:v>Nærøysund</c:v>
                </c:pt>
                <c:pt idx="22">
                  <c:v>Snåsa</c:v>
                </c:pt>
                <c:pt idx="23">
                  <c:v>Midtre Gauldal</c:v>
                </c:pt>
                <c:pt idx="24">
                  <c:v>Orkland</c:v>
                </c:pt>
                <c:pt idx="25">
                  <c:v>Rennebu</c:v>
                </c:pt>
                <c:pt idx="26">
                  <c:v>Holtålen</c:v>
                </c:pt>
                <c:pt idx="27">
                  <c:v>Steinkjer</c:v>
                </c:pt>
                <c:pt idx="28">
                  <c:v>Ørland</c:v>
                </c:pt>
                <c:pt idx="29">
                  <c:v>Skaun</c:v>
                </c:pt>
                <c:pt idx="30">
                  <c:v>Frosta</c:v>
                </c:pt>
                <c:pt idx="31">
                  <c:v>Oppdal</c:v>
                </c:pt>
                <c:pt idx="32">
                  <c:v>Stjørdal</c:v>
                </c:pt>
                <c:pt idx="33">
                  <c:v>Flatanger</c:v>
                </c:pt>
                <c:pt idx="34">
                  <c:v>Trondheim</c:v>
                </c:pt>
                <c:pt idx="35">
                  <c:v>Leka</c:v>
                </c:pt>
                <c:pt idx="36">
                  <c:v>Røyrvik</c:v>
                </c:pt>
                <c:pt idx="37">
                  <c:v>Meråker</c:v>
                </c:pt>
              </c:strCache>
            </c:strRef>
          </c:cat>
          <c:val>
            <c:numRef>
              <c:f>'P Endr kom.'!$N$8</c:f>
              <c:numCache>
                <c:formatCode>0\ %;[Red]\-0\ %</c:formatCode>
                <c:ptCount val="38"/>
                <c:pt idx="0">
                  <c:v>0.32612729340625063</c:v>
                </c:pt>
                <c:pt idx="1">
                  <c:v>0.31918123927601549</c:v>
                </c:pt>
                <c:pt idx="2">
                  <c:v>0.25512563808027278</c:v>
                </c:pt>
                <c:pt idx="3">
                  <c:v>0.19550426598333157</c:v>
                </c:pt>
                <c:pt idx="4">
                  <c:v>0.18109597722050461</c:v>
                </c:pt>
                <c:pt idx="5">
                  <c:v>0.15633483726889483</c:v>
                </c:pt>
                <c:pt idx="6">
                  <c:v>0.15520566695617957</c:v>
                </c:pt>
                <c:pt idx="7">
                  <c:v>0.12855144845959796</c:v>
                </c:pt>
                <c:pt idx="8">
                  <c:v>8.8397446758327933E-2</c:v>
                </c:pt>
                <c:pt idx="9">
                  <c:v>6.5046814652120227E-2</c:v>
                </c:pt>
                <c:pt idx="10">
                  <c:v>4.9297181713963183E-2</c:v>
                </c:pt>
                <c:pt idx="11">
                  <c:v>4.5620242829460755E-2</c:v>
                </c:pt>
                <c:pt idx="12">
                  <c:v>1.4076321758520817E-2</c:v>
                </c:pt>
                <c:pt idx="13">
                  <c:v>4.0228984303995914E-3</c:v>
                </c:pt>
                <c:pt idx="14">
                  <c:v>-1.2673263390173691E-3</c:v>
                </c:pt>
                <c:pt idx="15">
                  <c:v>-2.029507295157134E-2</c:v>
                </c:pt>
                <c:pt idx="16">
                  <c:v>-2.9111341074871379E-2</c:v>
                </c:pt>
                <c:pt idx="17">
                  <c:v>-3.6648433062467609E-2</c:v>
                </c:pt>
                <c:pt idx="18">
                  <c:v>-6.4445931243174603E-2</c:v>
                </c:pt>
                <c:pt idx="19">
                  <c:v>-7.1584897653474436E-2</c:v>
                </c:pt>
                <c:pt idx="20">
                  <c:v>-7.6295531504372724E-2</c:v>
                </c:pt>
                <c:pt idx="21">
                  <c:v>-9.0385406397531814E-2</c:v>
                </c:pt>
                <c:pt idx="22">
                  <c:v>-9.7273211510002733E-2</c:v>
                </c:pt>
                <c:pt idx="23">
                  <c:v>-0.10259343770989028</c:v>
                </c:pt>
                <c:pt idx="24">
                  <c:v>-0.10635449548888062</c:v>
                </c:pt>
                <c:pt idx="25">
                  <c:v>-0.12454568275693997</c:v>
                </c:pt>
                <c:pt idx="26">
                  <c:v>-0.13073924855122318</c:v>
                </c:pt>
                <c:pt idx="27">
                  <c:v>-0.13188303065602927</c:v>
                </c:pt>
                <c:pt idx="28">
                  <c:v>-0.13996545783446263</c:v>
                </c:pt>
                <c:pt idx="29">
                  <c:v>-0.15256215560032416</c:v>
                </c:pt>
                <c:pt idx="30">
                  <c:v>-0.1673280016855265</c:v>
                </c:pt>
                <c:pt idx="31">
                  <c:v>-0.1844539772125636</c:v>
                </c:pt>
                <c:pt idx="32">
                  <c:v>-0.27602278975852096</c:v>
                </c:pt>
                <c:pt idx="33">
                  <c:v>-0.34546434993168351</c:v>
                </c:pt>
                <c:pt idx="34">
                  <c:v>-0.36211733248421635</c:v>
                </c:pt>
                <c:pt idx="35">
                  <c:v>-0.37247620038495549</c:v>
                </c:pt>
                <c:pt idx="36">
                  <c:v>-0.45368035023251879</c:v>
                </c:pt>
                <c:pt idx="37">
                  <c:v>-0.55888687390669378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B-4EB2-8933-B81F4D0C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30620400"/>
        <c:axId val="377552528"/>
      </c:barChart>
      <c:catAx>
        <c:axId val="73062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7552528"/>
        <c:crosses val="autoZero"/>
        <c:auto val="1"/>
        <c:lblAlgn val="ctr"/>
        <c:lblOffset val="100"/>
        <c:tickLblSkip val="1"/>
        <c:noMultiLvlLbl val="0"/>
      </c:catAx>
      <c:valAx>
        <c:axId val="377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6.9589422407794017E-3"/>
              <c:y val="0.414553869172150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\ %;[Red]\-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3062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 Endr kom.!Pivottabell7</c:name>
    <c:fmtId val="3"/>
  </c:pivotSource>
  <c:chart>
    <c:title>
      <c:tx>
        <c:strRef>
          <c:f>'P Endr kom.'!$N$7</c:f>
          <c:strCache>
            <c:ptCount val="1"/>
            <c:pt idx="0">
              <c:v>Endring av melkeleveransene i Trøndelag perioden 2013 - 2022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 Endr kom.'!$N$7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 Endr kom.'!$N$7</c:f>
              <c:strCache>
                <c:ptCount val="38"/>
                <c:pt idx="0">
                  <c:v>Heim</c:v>
                </c:pt>
                <c:pt idx="1">
                  <c:v>Selbu</c:v>
                </c:pt>
                <c:pt idx="2">
                  <c:v>Melhus</c:v>
                </c:pt>
                <c:pt idx="3">
                  <c:v>Namsos</c:v>
                </c:pt>
                <c:pt idx="4">
                  <c:v>Indre Fosen</c:v>
                </c:pt>
                <c:pt idx="5">
                  <c:v>Røros</c:v>
                </c:pt>
                <c:pt idx="6">
                  <c:v>Rindal</c:v>
                </c:pt>
                <c:pt idx="7">
                  <c:v>Hitra</c:v>
                </c:pt>
                <c:pt idx="8">
                  <c:v>Malvik</c:v>
                </c:pt>
                <c:pt idx="9">
                  <c:v>Tydal</c:v>
                </c:pt>
                <c:pt idx="10">
                  <c:v>Grong</c:v>
                </c:pt>
                <c:pt idx="11">
                  <c:v>Namsskogan</c:v>
                </c:pt>
                <c:pt idx="12">
                  <c:v>Inderøy</c:v>
                </c:pt>
                <c:pt idx="13">
                  <c:v>Verdal</c:v>
                </c:pt>
                <c:pt idx="14">
                  <c:v>Osen</c:v>
                </c:pt>
                <c:pt idx="15">
                  <c:v>Frøya</c:v>
                </c:pt>
                <c:pt idx="16">
                  <c:v>Lierne</c:v>
                </c:pt>
                <c:pt idx="17">
                  <c:v>Frosta</c:v>
                </c:pt>
                <c:pt idx="18">
                  <c:v>Røyrvik</c:v>
                </c:pt>
                <c:pt idx="19">
                  <c:v>Åfjord</c:v>
                </c:pt>
                <c:pt idx="20">
                  <c:v>Holtålen</c:v>
                </c:pt>
                <c:pt idx="21">
                  <c:v>Meråker</c:v>
                </c:pt>
                <c:pt idx="22">
                  <c:v>Høylandet</c:v>
                </c:pt>
                <c:pt idx="23">
                  <c:v>Skaun</c:v>
                </c:pt>
                <c:pt idx="24">
                  <c:v>Flatanger</c:v>
                </c:pt>
                <c:pt idx="25">
                  <c:v>Overhalla</c:v>
                </c:pt>
                <c:pt idx="26">
                  <c:v>Snåsa</c:v>
                </c:pt>
                <c:pt idx="27">
                  <c:v>Rennebu</c:v>
                </c:pt>
                <c:pt idx="28">
                  <c:v>Midtre Gauldal</c:v>
                </c:pt>
                <c:pt idx="29">
                  <c:v>Leka</c:v>
                </c:pt>
                <c:pt idx="30">
                  <c:v>Levanger</c:v>
                </c:pt>
                <c:pt idx="31">
                  <c:v>Nærøysund</c:v>
                </c:pt>
                <c:pt idx="32">
                  <c:v>Oppdal</c:v>
                </c:pt>
                <c:pt idx="33">
                  <c:v>Ørland</c:v>
                </c:pt>
                <c:pt idx="34">
                  <c:v>Stjørdal</c:v>
                </c:pt>
                <c:pt idx="35">
                  <c:v>Trondheim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 Endr kom.'!$N$7</c:f>
              <c:numCache>
                <c:formatCode>#\ ##0_ ;[Red]\-#\ ##0\ </c:formatCode>
                <c:ptCount val="38"/>
                <c:pt idx="0">
                  <c:v>1508.8759999999984</c:v>
                </c:pt>
                <c:pt idx="1">
                  <c:v>1361.4139999999998</c:v>
                </c:pt>
                <c:pt idx="2">
                  <c:v>950.75700000000052</c:v>
                </c:pt>
                <c:pt idx="3">
                  <c:v>885.01499999999942</c:v>
                </c:pt>
                <c:pt idx="4">
                  <c:v>833.65200000000186</c:v>
                </c:pt>
                <c:pt idx="5">
                  <c:v>811.64400000000023</c:v>
                </c:pt>
                <c:pt idx="6">
                  <c:v>615.29199999999946</c:v>
                </c:pt>
                <c:pt idx="7">
                  <c:v>607.61199999999985</c:v>
                </c:pt>
                <c:pt idx="8">
                  <c:v>566.99099999999976</c:v>
                </c:pt>
                <c:pt idx="9">
                  <c:v>555.91800000000012</c:v>
                </c:pt>
                <c:pt idx="10">
                  <c:v>473.73499999999967</c:v>
                </c:pt>
                <c:pt idx="11">
                  <c:v>308.38099999999986</c:v>
                </c:pt>
                <c:pt idx="12">
                  <c:v>160.03000000000065</c:v>
                </c:pt>
                <c:pt idx="13">
                  <c:v>50.256999999999607</c:v>
                </c:pt>
                <c:pt idx="14">
                  <c:v>-4.080000000000382</c:v>
                </c:pt>
                <c:pt idx="15">
                  <c:v>-14.994000000000028</c:v>
                </c:pt>
                <c:pt idx="16">
                  <c:v>-122.01000000000022</c:v>
                </c:pt>
                <c:pt idx="17">
                  <c:v>-228.72600000000011</c:v>
                </c:pt>
                <c:pt idx="18">
                  <c:v>-246.43100000000004</c:v>
                </c:pt>
                <c:pt idx="19">
                  <c:v>-289.76399999999921</c:v>
                </c:pt>
                <c:pt idx="20">
                  <c:v>-294.9079999999999</c:v>
                </c:pt>
                <c:pt idx="21">
                  <c:v>-348.24799999999999</c:v>
                </c:pt>
                <c:pt idx="22">
                  <c:v>-428.52399999999943</c:v>
                </c:pt>
                <c:pt idx="23">
                  <c:v>-505.7170000000001</c:v>
                </c:pt>
                <c:pt idx="24">
                  <c:v>-768.13100000000009</c:v>
                </c:pt>
                <c:pt idx="25">
                  <c:v>-789.45399999999972</c:v>
                </c:pt>
                <c:pt idx="26">
                  <c:v>-816.84799999999905</c:v>
                </c:pt>
                <c:pt idx="27">
                  <c:v>-985.32099999999991</c:v>
                </c:pt>
                <c:pt idx="28">
                  <c:v>-1330.1350000000002</c:v>
                </c:pt>
                <c:pt idx="29">
                  <c:v>-1432.0219999999999</c:v>
                </c:pt>
                <c:pt idx="30">
                  <c:v>-1593.6669999999976</c:v>
                </c:pt>
                <c:pt idx="31">
                  <c:v>-1663.8799999999974</c:v>
                </c:pt>
                <c:pt idx="32">
                  <c:v>-1813.389000000001</c:v>
                </c:pt>
                <c:pt idx="33">
                  <c:v>-2014.5009999999984</c:v>
                </c:pt>
                <c:pt idx="34">
                  <c:v>-2043.5349999999999</c:v>
                </c:pt>
                <c:pt idx="35">
                  <c:v>-2083.4159999999997</c:v>
                </c:pt>
                <c:pt idx="36">
                  <c:v>-3116.7219999999979</c:v>
                </c:pt>
                <c:pt idx="37">
                  <c:v>-4482.3840000000018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8-4057-83EF-A49BD565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3976159"/>
        <c:axId val="554563872"/>
      </c:barChart>
      <c:catAx>
        <c:axId val="1523976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4563872"/>
        <c:crosses val="autoZero"/>
        <c:auto val="1"/>
        <c:lblAlgn val="ctr"/>
        <c:lblOffset val="100"/>
        <c:tickLblSkip val="1"/>
        <c:noMultiLvlLbl val="0"/>
      </c:catAx>
      <c:valAx>
        <c:axId val="55456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layout>
            <c:manualLayout>
              <c:xMode val="edge"/>
              <c:yMode val="edge"/>
              <c:x val="6.9735006973500697E-3"/>
              <c:y val="0.40974715660542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397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 Endr kom.!Pivottabell3</c:name>
    <c:fmtId val="0"/>
  </c:pivotSource>
  <c:chart>
    <c:title>
      <c:tx>
        <c:strRef>
          <c:f>'P Endr kom.'!$N$8</c:f>
          <c:strCache>
            <c:ptCount val="1"/>
            <c:pt idx="0">
              <c:v>Endring av melkeleveransene i Trøndelag perioden 2013 - 2022 i prosent (2013 =100 %)</c:v>
            </c:pt>
          </c:strCache>
        </c:strRef>
      </c:tx>
      <c:layout>
        <c:manualLayout>
          <c:xMode val="edge"/>
          <c:yMode val="edge"/>
          <c:x val="0.22868125304796194"/>
          <c:y val="2.89855072463768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 Endr kom.'!$N$8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 Endr kom.'!$N$8</c:f>
              <c:strCache>
                <c:ptCount val="38"/>
                <c:pt idx="0">
                  <c:v>Hitra</c:v>
                </c:pt>
                <c:pt idx="1">
                  <c:v>Malvik</c:v>
                </c:pt>
                <c:pt idx="2">
                  <c:v>Tydal</c:v>
                </c:pt>
                <c:pt idx="3">
                  <c:v>Namsskogan</c:v>
                </c:pt>
                <c:pt idx="4">
                  <c:v>Selbu</c:v>
                </c:pt>
                <c:pt idx="5">
                  <c:v>Heim</c:v>
                </c:pt>
                <c:pt idx="6">
                  <c:v>Røros</c:v>
                </c:pt>
                <c:pt idx="7">
                  <c:v>Melhus</c:v>
                </c:pt>
                <c:pt idx="8">
                  <c:v>Grong</c:v>
                </c:pt>
                <c:pt idx="9">
                  <c:v>Rindal</c:v>
                </c:pt>
                <c:pt idx="10">
                  <c:v>Namsos</c:v>
                </c:pt>
                <c:pt idx="11">
                  <c:v>Indre Fosen</c:v>
                </c:pt>
                <c:pt idx="12">
                  <c:v>Inderøy</c:v>
                </c:pt>
                <c:pt idx="13">
                  <c:v>Verdal</c:v>
                </c:pt>
                <c:pt idx="14">
                  <c:v>Osen</c:v>
                </c:pt>
                <c:pt idx="15">
                  <c:v>Åfjord</c:v>
                </c:pt>
                <c:pt idx="16">
                  <c:v>Frøya</c:v>
                </c:pt>
                <c:pt idx="17">
                  <c:v>Lierne</c:v>
                </c:pt>
                <c:pt idx="18">
                  <c:v>Levanger</c:v>
                </c:pt>
                <c:pt idx="19">
                  <c:v>Overhalla</c:v>
                </c:pt>
                <c:pt idx="20">
                  <c:v>Høylandet</c:v>
                </c:pt>
                <c:pt idx="21">
                  <c:v>Nærøysund</c:v>
                </c:pt>
                <c:pt idx="22">
                  <c:v>Snåsa</c:v>
                </c:pt>
                <c:pt idx="23">
                  <c:v>Midtre Gauldal</c:v>
                </c:pt>
                <c:pt idx="24">
                  <c:v>Orkland</c:v>
                </c:pt>
                <c:pt idx="25">
                  <c:v>Rennebu</c:v>
                </c:pt>
                <c:pt idx="26">
                  <c:v>Holtålen</c:v>
                </c:pt>
                <c:pt idx="27">
                  <c:v>Steinkjer</c:v>
                </c:pt>
                <c:pt idx="28">
                  <c:v>Ørland</c:v>
                </c:pt>
                <c:pt idx="29">
                  <c:v>Skaun</c:v>
                </c:pt>
                <c:pt idx="30">
                  <c:v>Frosta</c:v>
                </c:pt>
                <c:pt idx="31">
                  <c:v>Oppdal</c:v>
                </c:pt>
                <c:pt idx="32">
                  <c:v>Stjørdal</c:v>
                </c:pt>
                <c:pt idx="33">
                  <c:v>Flatanger</c:v>
                </c:pt>
                <c:pt idx="34">
                  <c:v>Trondheim</c:v>
                </c:pt>
                <c:pt idx="35">
                  <c:v>Leka</c:v>
                </c:pt>
                <c:pt idx="36">
                  <c:v>Røyrvik</c:v>
                </c:pt>
                <c:pt idx="37">
                  <c:v>Meråker</c:v>
                </c:pt>
              </c:strCache>
            </c:strRef>
          </c:cat>
          <c:val>
            <c:numRef>
              <c:f>'P Endr kom.'!$N$8</c:f>
              <c:numCache>
                <c:formatCode>0\ %;[Red]\-0\ %</c:formatCode>
                <c:ptCount val="38"/>
                <c:pt idx="0">
                  <c:v>0.32612729340625063</c:v>
                </c:pt>
                <c:pt idx="1">
                  <c:v>0.31918123927601549</c:v>
                </c:pt>
                <c:pt idx="2">
                  <c:v>0.25512563808027278</c:v>
                </c:pt>
                <c:pt idx="3">
                  <c:v>0.19550426598333157</c:v>
                </c:pt>
                <c:pt idx="4">
                  <c:v>0.18109597722050461</c:v>
                </c:pt>
                <c:pt idx="5">
                  <c:v>0.15633483726889483</c:v>
                </c:pt>
                <c:pt idx="6">
                  <c:v>0.15520566695617957</c:v>
                </c:pt>
                <c:pt idx="7">
                  <c:v>0.12855144845959796</c:v>
                </c:pt>
                <c:pt idx="8">
                  <c:v>8.8397446758327933E-2</c:v>
                </c:pt>
                <c:pt idx="9">
                  <c:v>6.5046814652120227E-2</c:v>
                </c:pt>
                <c:pt idx="10">
                  <c:v>4.9297181713963183E-2</c:v>
                </c:pt>
                <c:pt idx="11">
                  <c:v>4.5620242829460755E-2</c:v>
                </c:pt>
                <c:pt idx="12">
                  <c:v>1.4076321758520817E-2</c:v>
                </c:pt>
                <c:pt idx="13">
                  <c:v>4.0228984303995914E-3</c:v>
                </c:pt>
                <c:pt idx="14">
                  <c:v>-1.2673263390173691E-3</c:v>
                </c:pt>
                <c:pt idx="15">
                  <c:v>-2.029507295157134E-2</c:v>
                </c:pt>
                <c:pt idx="16">
                  <c:v>-2.9111341074871379E-2</c:v>
                </c:pt>
                <c:pt idx="17">
                  <c:v>-3.6648433062467609E-2</c:v>
                </c:pt>
                <c:pt idx="18">
                  <c:v>-6.4445931243174603E-2</c:v>
                </c:pt>
                <c:pt idx="19">
                  <c:v>-7.1584897653474436E-2</c:v>
                </c:pt>
                <c:pt idx="20">
                  <c:v>-7.6295531504372724E-2</c:v>
                </c:pt>
                <c:pt idx="21">
                  <c:v>-9.0385406397531814E-2</c:v>
                </c:pt>
                <c:pt idx="22">
                  <c:v>-9.7273211510002733E-2</c:v>
                </c:pt>
                <c:pt idx="23">
                  <c:v>-0.10259343770989028</c:v>
                </c:pt>
                <c:pt idx="24">
                  <c:v>-0.10635449548888062</c:v>
                </c:pt>
                <c:pt idx="25">
                  <c:v>-0.12454568275693997</c:v>
                </c:pt>
                <c:pt idx="26">
                  <c:v>-0.13073924855122318</c:v>
                </c:pt>
                <c:pt idx="27">
                  <c:v>-0.13188303065602927</c:v>
                </c:pt>
                <c:pt idx="28">
                  <c:v>-0.13996545783446263</c:v>
                </c:pt>
                <c:pt idx="29">
                  <c:v>-0.15256215560032416</c:v>
                </c:pt>
                <c:pt idx="30">
                  <c:v>-0.1673280016855265</c:v>
                </c:pt>
                <c:pt idx="31">
                  <c:v>-0.1844539772125636</c:v>
                </c:pt>
                <c:pt idx="32">
                  <c:v>-0.27602278975852096</c:v>
                </c:pt>
                <c:pt idx="33">
                  <c:v>-0.34546434993168351</c:v>
                </c:pt>
                <c:pt idx="34">
                  <c:v>-0.36211733248421635</c:v>
                </c:pt>
                <c:pt idx="35">
                  <c:v>-0.37247620038495549</c:v>
                </c:pt>
                <c:pt idx="36">
                  <c:v>-0.45368035023251879</c:v>
                </c:pt>
                <c:pt idx="37">
                  <c:v>-0.55888687390669378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3-4B20-8264-C3BEA575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30620400"/>
        <c:axId val="377552528"/>
      </c:barChart>
      <c:catAx>
        <c:axId val="73062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77552528"/>
        <c:crosses val="autoZero"/>
        <c:auto val="1"/>
        <c:lblAlgn val="ctr"/>
        <c:lblOffset val="100"/>
        <c:tickLblSkip val="1"/>
        <c:noMultiLvlLbl val="0"/>
      </c:catAx>
      <c:valAx>
        <c:axId val="37755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6.9589422407794017E-3"/>
              <c:y val="0.414553869172150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\ %;[Red]\-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3062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[Melkeleveranser_2013_2022_web.xlsx]P_fylk_rang!Pivottabell18</c:name>
    <c:fmtId val="4"/>
  </c:pivotSource>
  <c:chart>
    <c:title>
      <c:tx>
        <c:strRef>
          <c:f>P_fylk_rang!$P$3</c:f>
          <c:strCache>
            <c:ptCount val="1"/>
            <c:pt idx="0">
              <c:v>Fordeling av melkeleveransene fylkesvis i 2022 i prosent</c:v>
            </c:pt>
          </c:strCache>
        </c:strRef>
      </c:tx>
      <c:layout>
        <c:manualLayout>
          <c:xMode val="edge"/>
          <c:yMode val="edge"/>
          <c:x val="0.12579595461015133"/>
          <c:y val="2.2695030391460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1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1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5.328475731578329E-2"/>
                  <c:h val="4.5308960755049116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66000"/>
              </a:schemeClr>
            </a:solidFill>
            <a:ln>
              <a:solidFill>
                <a:schemeClr val="accent1"/>
              </a:solidFill>
            </a:ln>
            <a:effectLst/>
          </c:spPr>
          <c:txPr>
            <a:bodyPr rot="0" spcFirstLastPara="1" vertOverflow="overflow" horzOverflow="overflow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>
                <c:manualLayout>
                  <c:w val="6.8556952768963578E-2"/>
                  <c:h val="4.5308960755049116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93-4762-BE25-C861B5DB311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93-4762-BE25-C861B5DB311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93-4762-BE25-C861B5DB311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93-4762-BE25-C861B5DB311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93-4762-BE25-C861B5DB31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93-4762-BE25-C861B5DB31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93-4762-BE25-C861B5DB31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93-4762-BE25-C861B5DB31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F93-4762-BE25-C861B5DB31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F93-4762-BE25-C861B5DB3116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93-4762-BE25-C861B5DB3116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F93-4762-BE25-C861B5DB3116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F93-4762-BE25-C861B5DB3116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F93-4762-BE25-C861B5DB3116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F93-4762-BE25-C861B5DB3116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28475731578329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F93-4762-BE25-C861B5DB3116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F93-4762-BE25-C861B5DB3116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F93-4762-BE25-C861B5DB3116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F93-4762-BE25-C861B5DB3116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556952768963578E-2"/>
                      <c:h val="4.53089607550491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F93-4762-BE25-C861B5DB3116}"/>
                </c:ext>
              </c:extLst>
            </c:dLbl>
            <c:spPr>
              <a:solidFill>
                <a:schemeClr val="accent1">
                  <a:alpha val="66000"/>
                </a:schemeClr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P_fylk_rang!$P$3</c:f>
              <c:strCache>
                <c:ptCount val="10"/>
                <c:pt idx="0">
                  <c:v>Vestfold og Telemark</c:v>
                </c:pt>
                <c:pt idx="1">
                  <c:v>Agder</c:v>
                </c:pt>
                <c:pt idx="2">
                  <c:v>Troms og Finnmark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Innlandet</c:v>
                </c:pt>
                <c:pt idx="8">
                  <c:v>Rogaland</c:v>
                </c:pt>
                <c:pt idx="9">
                  <c:v>Trøndelag</c:v>
                </c:pt>
              </c:strCache>
            </c:strRef>
          </c:cat>
          <c:val>
            <c:numRef>
              <c:f>P_fylk_rang!$P$3</c:f>
              <c:numCache>
                <c:formatCode>0%</c:formatCode>
                <c:ptCount val="10"/>
                <c:pt idx="0">
                  <c:v>2.0587775617067747E-2</c:v>
                </c:pt>
                <c:pt idx="1">
                  <c:v>3.0661942218766551E-2</c:v>
                </c:pt>
                <c:pt idx="2">
                  <c:v>3.3545216577630405E-2</c:v>
                </c:pt>
                <c:pt idx="3">
                  <c:v>6.3504310686296722E-2</c:v>
                </c:pt>
                <c:pt idx="4">
                  <c:v>6.7931588381781871E-2</c:v>
                </c:pt>
                <c:pt idx="5">
                  <c:v>9.1365514291992675E-2</c:v>
                </c:pt>
                <c:pt idx="6">
                  <c:v>0.11530646364707528</c:v>
                </c:pt>
                <c:pt idx="7">
                  <c:v>0.16964380840209956</c:v>
                </c:pt>
                <c:pt idx="8">
                  <c:v>0.18677335028680628</c:v>
                </c:pt>
                <c:pt idx="9">
                  <c:v>0.22068002989048291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3-4762-BE25-C861B5DB3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2859824"/>
        <c:axId val="312861488"/>
      </c:barChart>
      <c:catAx>
        <c:axId val="312859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12861488"/>
        <c:crosses val="autoZero"/>
        <c:auto val="1"/>
        <c:lblAlgn val="ctr"/>
        <c:lblOffset val="100"/>
        <c:noMultiLvlLbl val="0"/>
      </c:catAx>
      <c:valAx>
        <c:axId val="312861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1285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[Melkeleveranser_2013_2022_web.xlsx]P_fylk_rang!Pivottabell19</c:name>
    <c:fmtId val="4"/>
  </c:pivotSource>
  <c:chart>
    <c:title>
      <c:tx>
        <c:strRef>
          <c:f>P_fylk_rang!$P$4</c:f>
          <c:strCache>
            <c:ptCount val="1"/>
            <c:pt idx="0">
              <c:v>Antall melkeleverandører fylkesvis i 2022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972222222222224E-2"/>
                  <c:h val="3.9050716461148924E-2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8638888888888883E-2"/>
                  <c:h val="3.9050716461148924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3E8-479E-BC20-95816BA9A9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E8-479E-BC20-95816BA9A9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E8-479E-BC20-95816BA9A9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E8-479E-BC20-95816BA9A9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E8-479E-BC20-95816BA9A9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E8-479E-BC20-95816BA9A9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E8-479E-BC20-95816BA9A9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E8-479E-BC20-95816BA9A9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E8-479E-BC20-95816BA9A9E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E8-479E-BC20-95816BA9A9E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3E8-479E-BC20-95816BA9A9EF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3E8-479E-BC20-95816BA9A9EF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3E8-479E-BC20-95816BA9A9EF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3E8-479E-BC20-95816BA9A9EF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3E8-479E-BC20-95816BA9A9EF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72222222222224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3E8-479E-BC20-95816BA9A9EF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3E8-479E-BC20-95816BA9A9EF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3E8-479E-BC20-95816BA9A9EF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3E8-479E-BC20-95816BA9A9EF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638888888888883E-2"/>
                      <c:h val="3.90507164611489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3E8-479E-BC20-95816BA9A9EF}"/>
                </c:ext>
              </c:extLst>
            </c:dLbl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P_fylk_rang!$P$4</c:f>
              <c:strCache>
                <c:ptCount val="10"/>
                <c:pt idx="0">
                  <c:v>Vestfold og Telemark</c:v>
                </c:pt>
                <c:pt idx="1">
                  <c:v>Troms og Finnmark</c:v>
                </c:pt>
                <c:pt idx="2">
                  <c:v>Agder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Rogaland</c:v>
                </c:pt>
                <c:pt idx="8">
                  <c:v>Innlandet</c:v>
                </c:pt>
                <c:pt idx="9">
                  <c:v>Trøndelag</c:v>
                </c:pt>
              </c:strCache>
            </c:strRef>
          </c:cat>
          <c:val>
            <c:numRef>
              <c:f>P_fylk_rang!$P$4</c:f>
              <c:numCache>
                <c:formatCode>_-* #\ ##0_-;\-* #\ ##0_-;_-* "-"??_-;_-@_-</c:formatCode>
                <c:ptCount val="10"/>
                <c:pt idx="0">
                  <c:v>125</c:v>
                </c:pt>
                <c:pt idx="1">
                  <c:v>249</c:v>
                </c:pt>
                <c:pt idx="2">
                  <c:v>272</c:v>
                </c:pt>
                <c:pt idx="3">
                  <c:v>373</c:v>
                </c:pt>
                <c:pt idx="4">
                  <c:v>460</c:v>
                </c:pt>
                <c:pt idx="5">
                  <c:v>608</c:v>
                </c:pt>
                <c:pt idx="6">
                  <c:v>1043</c:v>
                </c:pt>
                <c:pt idx="7">
                  <c:v>1054</c:v>
                </c:pt>
                <c:pt idx="8">
                  <c:v>1306</c:v>
                </c:pt>
                <c:pt idx="9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E8-479E-BC20-95816BA9A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39595391"/>
        <c:axId val="1239592895"/>
      </c:barChart>
      <c:catAx>
        <c:axId val="1239595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39592895"/>
        <c:crosses val="autoZero"/>
        <c:auto val="1"/>
        <c:lblAlgn val="ctr"/>
        <c:lblOffset val="100"/>
        <c:noMultiLvlLbl val="0"/>
      </c:catAx>
      <c:valAx>
        <c:axId val="1239592895"/>
        <c:scaling>
          <c:orientation val="minMax"/>
        </c:scaling>
        <c:delete val="1"/>
        <c:axPos val="b"/>
        <c:numFmt formatCode="_-* #\ ##0_-;\-* #\ ##0_-;_-* &quot;-&quot;??_-;_-@_-" sourceLinked="1"/>
        <c:majorTickMark val="none"/>
        <c:minorTickMark val="none"/>
        <c:tickLblPos val="nextTo"/>
        <c:crossAx val="123959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[Melkeleveranser_2013_2022_web.xlsx]P_fylk_rang!Pivottabell21</c:name>
    <c:fmtId val="4"/>
  </c:pivotSource>
  <c:chart>
    <c:title>
      <c:tx>
        <c:strRef>
          <c:f>P_fylk_rang!$P$5</c:f>
          <c:strCache>
            <c:ptCount val="1"/>
            <c:pt idx="0">
              <c:v>Andel melkeleverandører fylkesvis i 2022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2861111111111109E-2"/>
                  <c:h val="4.4986047765096897E-2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solidFill>
              <a:schemeClr val="accent1">
                <a:alpha val="73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0" tIns="0" rIns="0" bIns="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6.5527777777777782E-2"/>
                  <c:h val="4.4986047765096897E-2"/>
                </c:manualLayout>
              </c15:layout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P_fylk_rang!$P$5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6BF-4CAE-AD84-BB275DC7FF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6BF-4CAE-AD84-BB275DC7FF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BF-4CAE-AD84-BB275DC7FF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BF-4CAE-AD84-BB275DC7FF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BF-4CAE-AD84-BB275DC7FF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BF-4CAE-AD84-BB275DC7FF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BF-4CAE-AD84-BB275DC7FF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BF-4CAE-AD84-BB275DC7FF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BF-4CAE-AD84-BB275DC7FF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BF-4CAE-AD84-BB275DC7FF67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BF-4CAE-AD84-BB275DC7FF6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BF-4CAE-AD84-BB275DC7FF67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6BF-4CAE-AD84-BB275DC7FF67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6BF-4CAE-AD84-BB275DC7FF67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6BF-4CAE-AD84-BB275DC7FF67}"/>
                </c:ext>
              </c:extLst>
            </c:dLbl>
            <c:dLbl>
              <c:idx val="5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861111111111109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6BF-4CAE-AD84-BB275DC7FF67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6BF-4CAE-AD84-BB275DC7FF67}"/>
                </c:ext>
              </c:extLst>
            </c:dLbl>
            <c:dLbl>
              <c:idx val="7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BF-4CAE-AD84-BB275DC7FF67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6BF-4CAE-AD84-BB275DC7FF67}"/>
                </c:ext>
              </c:extLst>
            </c:dLbl>
            <c:dLbl>
              <c:idx val="9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527777777777782E-2"/>
                      <c:h val="4.49860477650968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6BF-4CAE-AD84-BB275DC7FF67}"/>
                </c:ext>
              </c:extLst>
            </c:dLbl>
            <c:spPr>
              <a:solidFill>
                <a:schemeClr val="accent1">
                  <a:alpha val="73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P_fylk_rang!$P$5</c:f>
              <c:strCache>
                <c:ptCount val="10"/>
                <c:pt idx="0">
                  <c:v>Vestfold og Telemark</c:v>
                </c:pt>
                <c:pt idx="1">
                  <c:v>Troms og Finnmark</c:v>
                </c:pt>
                <c:pt idx="2">
                  <c:v>Agder</c:v>
                </c:pt>
                <c:pt idx="3">
                  <c:v>Viken</c:v>
                </c:pt>
                <c:pt idx="4">
                  <c:v>Nordland</c:v>
                </c:pt>
                <c:pt idx="5">
                  <c:v>Møre og Romsdal</c:v>
                </c:pt>
                <c:pt idx="6">
                  <c:v>Vestland</c:v>
                </c:pt>
                <c:pt idx="7">
                  <c:v>Rogaland</c:v>
                </c:pt>
                <c:pt idx="8">
                  <c:v>Innlandet</c:v>
                </c:pt>
                <c:pt idx="9">
                  <c:v>Trøndelag</c:v>
                </c:pt>
              </c:strCache>
            </c:strRef>
          </c:cat>
          <c:val>
            <c:numRef>
              <c:f>P_fylk_rang!$P$5</c:f>
              <c:numCache>
                <c:formatCode>0%</c:formatCode>
                <c:ptCount val="10"/>
                <c:pt idx="0">
                  <c:v>1.8298931342409602E-2</c:v>
                </c:pt>
                <c:pt idx="1">
                  <c:v>3.6451471234079928E-2</c:v>
                </c:pt>
                <c:pt idx="2">
                  <c:v>3.9818474601083294E-2</c:v>
                </c:pt>
                <c:pt idx="3">
                  <c:v>5.4604011125750258E-2</c:v>
                </c:pt>
                <c:pt idx="4">
                  <c:v>6.7340067340067339E-2</c:v>
                </c:pt>
                <c:pt idx="5">
                  <c:v>8.9006002049480309E-2</c:v>
                </c:pt>
                <c:pt idx="6">
                  <c:v>0.15268628312106572</c:v>
                </c:pt>
                <c:pt idx="7">
                  <c:v>0.15429658907919777</c:v>
                </c:pt>
                <c:pt idx="8">
                  <c:v>0.19118723466549553</c:v>
                </c:pt>
                <c:pt idx="9">
                  <c:v>0.19631093544137021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BF-4CAE-AD84-BB275DC7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251179071"/>
        <c:axId val="1251193631"/>
      </c:barChart>
      <c:catAx>
        <c:axId val="12511790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1193631"/>
        <c:crosses val="autoZero"/>
        <c:auto val="1"/>
        <c:lblAlgn val="ctr"/>
        <c:lblOffset val="100"/>
        <c:noMultiLvlLbl val="0"/>
      </c:catAx>
      <c:valAx>
        <c:axId val="1251193631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5117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[Melkeleveranser_2013_2022_web.xlsx]P_ant_foretak!Pivottabell2</c:name>
    <c:fmtId val="7"/>
  </c:pivotSource>
  <c:chart>
    <c:title>
      <c:tx>
        <c:strRef>
          <c:f>P_ant_foretak!$C$3</c:f>
          <c:strCache>
            <c:ptCount val="1"/>
            <c:pt idx="0">
              <c:v>Antall melkeforetak kommunevis i Innlandet 
i 2017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40" b="0" i="0" u="none" strike="noStrike" kern="1200" baseline="0">
                  <a:solidFill>
                    <a:schemeClr val="accent5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6207279693486593E-2"/>
          <c:y val="0.17375909090909092"/>
          <c:w val="0.93041149425287373"/>
          <c:h val="0.64501843434343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P_ant_foretak!$C$3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40" b="0" i="0" u="none" strike="noStrike" kern="1200" baseline="0">
                    <a:solidFill>
                      <a:schemeClr val="accent5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P_ant_foretak!$C$3</c:f>
              <c:strCache>
                <c:ptCount val="40"/>
                <c:pt idx="0">
                  <c:v>Ringsaker</c:v>
                </c:pt>
                <c:pt idx="1">
                  <c:v>Gausdal</c:v>
                </c:pt>
                <c:pt idx="2">
                  <c:v>Tynset</c:v>
                </c:pt>
                <c:pt idx="3">
                  <c:v>Lom</c:v>
                </c:pt>
                <c:pt idx="4">
                  <c:v>Ringebu</c:v>
                </c:pt>
                <c:pt idx="5">
                  <c:v>Os</c:v>
                </c:pt>
                <c:pt idx="6">
                  <c:v>Gjøvik</c:v>
                </c:pt>
                <c:pt idx="7">
                  <c:v>Øystre Slidre</c:v>
                </c:pt>
                <c:pt idx="8">
                  <c:v>Lesja</c:v>
                </c:pt>
                <c:pt idx="9">
                  <c:v>Tolga</c:v>
                </c:pt>
                <c:pt idx="10">
                  <c:v>Nord-Aurdal</c:v>
                </c:pt>
                <c:pt idx="11">
                  <c:v>Vågå</c:v>
                </c:pt>
                <c:pt idx="12">
                  <c:v>Alvdal</c:v>
                </c:pt>
                <c:pt idx="13">
                  <c:v>Vestre Slidre</c:v>
                </c:pt>
                <c:pt idx="14">
                  <c:v>Nord-Fron</c:v>
                </c:pt>
                <c:pt idx="15">
                  <c:v>Nordre Land</c:v>
                </c:pt>
                <c:pt idx="16">
                  <c:v>Øyer</c:v>
                </c:pt>
                <c:pt idx="17">
                  <c:v>Dovre</c:v>
                </c:pt>
                <c:pt idx="18">
                  <c:v>Sør-Fron</c:v>
                </c:pt>
                <c:pt idx="19">
                  <c:v>Skjåk</c:v>
                </c:pt>
                <c:pt idx="20">
                  <c:v>Vang</c:v>
                </c:pt>
                <c:pt idx="21">
                  <c:v>Vestre Toten</c:v>
                </c:pt>
                <c:pt idx="22">
                  <c:v>Folldal</c:v>
                </c:pt>
                <c:pt idx="23">
                  <c:v>Østre Toten</c:v>
                </c:pt>
                <c:pt idx="24">
                  <c:v>Sel</c:v>
                </c:pt>
                <c:pt idx="25">
                  <c:v>Lillehammer</c:v>
                </c:pt>
                <c:pt idx="26">
                  <c:v>Sør-Aurdal</c:v>
                </c:pt>
                <c:pt idx="27">
                  <c:v>Etnedal</c:v>
                </c:pt>
                <c:pt idx="28">
                  <c:v>Engerdal</c:v>
                </c:pt>
                <c:pt idx="29">
                  <c:v>Gran</c:v>
                </c:pt>
                <c:pt idx="30">
                  <c:v>Trysil</c:v>
                </c:pt>
                <c:pt idx="31">
                  <c:v>Rendalen</c:v>
                </c:pt>
                <c:pt idx="32">
                  <c:v>Løten</c:v>
                </c:pt>
                <c:pt idx="33">
                  <c:v>Stange</c:v>
                </c:pt>
                <c:pt idx="34">
                  <c:v>Elverum</c:v>
                </c:pt>
                <c:pt idx="35">
                  <c:v>Stor-Elvdal</c:v>
                </c:pt>
                <c:pt idx="36">
                  <c:v>Kongsvinger</c:v>
                </c:pt>
                <c:pt idx="37">
                  <c:v>Åmot</c:v>
                </c:pt>
                <c:pt idx="38">
                  <c:v>Søndre Land</c:v>
                </c:pt>
                <c:pt idx="39">
                  <c:v>Åsnes</c:v>
                </c:pt>
              </c:strCache>
            </c:strRef>
          </c:cat>
          <c:val>
            <c:numRef>
              <c:f>P_ant_foretak!$C$3</c:f>
              <c:numCache>
                <c:formatCode>_-* #\ ##0_-;\-* #\ ##0_-;_-* "-"??_-;_-@_-</c:formatCode>
                <c:ptCount val="40"/>
                <c:pt idx="0">
                  <c:v>89</c:v>
                </c:pt>
                <c:pt idx="1">
                  <c:v>85</c:v>
                </c:pt>
                <c:pt idx="2">
                  <c:v>73</c:v>
                </c:pt>
                <c:pt idx="3">
                  <c:v>70</c:v>
                </c:pt>
                <c:pt idx="4">
                  <c:v>66</c:v>
                </c:pt>
                <c:pt idx="5">
                  <c:v>65</c:v>
                </c:pt>
                <c:pt idx="6">
                  <c:v>63</c:v>
                </c:pt>
                <c:pt idx="7">
                  <c:v>61</c:v>
                </c:pt>
                <c:pt idx="8">
                  <c:v>58</c:v>
                </c:pt>
                <c:pt idx="9">
                  <c:v>57</c:v>
                </c:pt>
                <c:pt idx="10">
                  <c:v>56</c:v>
                </c:pt>
                <c:pt idx="11">
                  <c:v>56</c:v>
                </c:pt>
                <c:pt idx="12">
                  <c:v>53</c:v>
                </c:pt>
                <c:pt idx="13">
                  <c:v>52</c:v>
                </c:pt>
                <c:pt idx="14">
                  <c:v>50</c:v>
                </c:pt>
                <c:pt idx="15">
                  <c:v>47</c:v>
                </c:pt>
                <c:pt idx="16">
                  <c:v>46</c:v>
                </c:pt>
                <c:pt idx="17">
                  <c:v>44</c:v>
                </c:pt>
                <c:pt idx="18">
                  <c:v>41</c:v>
                </c:pt>
                <c:pt idx="19">
                  <c:v>41</c:v>
                </c:pt>
                <c:pt idx="20">
                  <c:v>37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  <c:pt idx="24">
                  <c:v>29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11</c:v>
                </c:pt>
                <c:pt idx="35">
                  <c:v>9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A-4B5D-A54E-AE0593D2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13"/>
        <c:axId val="2067549552"/>
        <c:axId val="2067550384"/>
      </c:barChart>
      <c:catAx>
        <c:axId val="206754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7550384"/>
        <c:crosses val="autoZero"/>
        <c:auto val="1"/>
        <c:lblAlgn val="ctr"/>
        <c:lblOffset val="20"/>
        <c:noMultiLvlLbl val="0"/>
      </c:catAx>
      <c:valAx>
        <c:axId val="206755038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>
                    <a:solidFill>
                      <a:schemeClr val="bg2">
                        <a:lumMod val="50000"/>
                      </a:schemeClr>
                    </a:solidFill>
                  </a:rPr>
                  <a:t>antall foretak</a:t>
                </a:r>
              </a:p>
            </c:rich>
          </c:tx>
          <c:layout>
            <c:manualLayout>
              <c:xMode val="edge"/>
              <c:yMode val="edge"/>
              <c:x val="8.5153256704980848E-3"/>
              <c:y val="0.399246212121212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bg2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206754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[Melkeleveranser_2013_2022_web.xlsx]P_ant_foretak!Pivottabell3</c:name>
    <c:fmtId val="7"/>
  </c:pivotSource>
  <c:chart>
    <c:title>
      <c:tx>
        <c:strRef>
          <c:f>P_ant_foretak!$C$4</c:f>
          <c:strCache>
            <c:ptCount val="1"/>
            <c:pt idx="0">
              <c:v>Andel av melkeforetak kommunevis i Innlandet i 2017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8780268199233719E-2"/>
          <c:y val="0.11895025252525254"/>
          <c:w val="0.95270440613026819"/>
          <c:h val="0.69213030303030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P_ant_foretak!$C$4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P_ant_foretak!$C$4</c:f>
              <c:strCache>
                <c:ptCount val="40"/>
                <c:pt idx="0">
                  <c:v>Ringsaker</c:v>
                </c:pt>
                <c:pt idx="1">
                  <c:v>Gausdal</c:v>
                </c:pt>
                <c:pt idx="2">
                  <c:v>Tynset</c:v>
                </c:pt>
                <c:pt idx="3">
                  <c:v>Lom</c:v>
                </c:pt>
                <c:pt idx="4">
                  <c:v>Ringebu</c:v>
                </c:pt>
                <c:pt idx="5">
                  <c:v>Os</c:v>
                </c:pt>
                <c:pt idx="6">
                  <c:v>Gjøvik</c:v>
                </c:pt>
                <c:pt idx="7">
                  <c:v>Øystre Slidre</c:v>
                </c:pt>
                <c:pt idx="8">
                  <c:v>Lesja</c:v>
                </c:pt>
                <c:pt idx="9">
                  <c:v>Tolga</c:v>
                </c:pt>
                <c:pt idx="10">
                  <c:v>Nord-Aurdal</c:v>
                </c:pt>
                <c:pt idx="11">
                  <c:v>Vågå</c:v>
                </c:pt>
                <c:pt idx="12">
                  <c:v>Alvdal</c:v>
                </c:pt>
                <c:pt idx="13">
                  <c:v>Vestre Slidre</c:v>
                </c:pt>
                <c:pt idx="14">
                  <c:v>Nord-Fron</c:v>
                </c:pt>
                <c:pt idx="15">
                  <c:v>Nordre Land</c:v>
                </c:pt>
                <c:pt idx="16">
                  <c:v>Øyer</c:v>
                </c:pt>
                <c:pt idx="17">
                  <c:v>Dovre</c:v>
                </c:pt>
                <c:pt idx="18">
                  <c:v>Sør-Fron</c:v>
                </c:pt>
                <c:pt idx="19">
                  <c:v>Skjåk</c:v>
                </c:pt>
                <c:pt idx="20">
                  <c:v>Vang</c:v>
                </c:pt>
                <c:pt idx="21">
                  <c:v>Vestre Toten</c:v>
                </c:pt>
                <c:pt idx="22">
                  <c:v>Folldal</c:v>
                </c:pt>
                <c:pt idx="23">
                  <c:v>Østre Toten</c:v>
                </c:pt>
                <c:pt idx="24">
                  <c:v>Sel</c:v>
                </c:pt>
                <c:pt idx="25">
                  <c:v>Lillehammer</c:v>
                </c:pt>
                <c:pt idx="26">
                  <c:v>Sør-Aurdal</c:v>
                </c:pt>
                <c:pt idx="27">
                  <c:v>Etnedal</c:v>
                </c:pt>
                <c:pt idx="28">
                  <c:v>Engerdal</c:v>
                </c:pt>
                <c:pt idx="29">
                  <c:v>Gran</c:v>
                </c:pt>
                <c:pt idx="30">
                  <c:v>Trysil</c:v>
                </c:pt>
                <c:pt idx="31">
                  <c:v>Rendalen</c:v>
                </c:pt>
                <c:pt idx="32">
                  <c:v>Løten</c:v>
                </c:pt>
                <c:pt idx="33">
                  <c:v>Stange</c:v>
                </c:pt>
                <c:pt idx="34">
                  <c:v>Elverum</c:v>
                </c:pt>
                <c:pt idx="35">
                  <c:v>Stor-Elvdal</c:v>
                </c:pt>
                <c:pt idx="36">
                  <c:v>Kongsvinger</c:v>
                </c:pt>
                <c:pt idx="37">
                  <c:v>Åmot</c:v>
                </c:pt>
                <c:pt idx="38">
                  <c:v>Søndre Land</c:v>
                </c:pt>
                <c:pt idx="39">
                  <c:v>Åsnes</c:v>
                </c:pt>
              </c:strCache>
            </c:strRef>
          </c:cat>
          <c:val>
            <c:numRef>
              <c:f>P_ant_foretak!$C$4</c:f>
              <c:numCache>
                <c:formatCode>0.0\ %</c:formatCode>
                <c:ptCount val="40"/>
                <c:pt idx="0">
                  <c:v>5.6687898089171976E-2</c:v>
                </c:pt>
                <c:pt idx="1">
                  <c:v>5.4140127388535034E-2</c:v>
                </c:pt>
                <c:pt idx="2">
                  <c:v>4.64968152866242E-2</c:v>
                </c:pt>
                <c:pt idx="3">
                  <c:v>4.4585987261146494E-2</c:v>
                </c:pt>
                <c:pt idx="4">
                  <c:v>4.2038216560509552E-2</c:v>
                </c:pt>
                <c:pt idx="5">
                  <c:v>4.1401273885350316E-2</c:v>
                </c:pt>
                <c:pt idx="6">
                  <c:v>4.0127388535031845E-2</c:v>
                </c:pt>
                <c:pt idx="7">
                  <c:v>3.8853503184713374E-2</c:v>
                </c:pt>
                <c:pt idx="8">
                  <c:v>3.6942675159235668E-2</c:v>
                </c:pt>
                <c:pt idx="9">
                  <c:v>3.6305732484076432E-2</c:v>
                </c:pt>
                <c:pt idx="10">
                  <c:v>3.5668789808917196E-2</c:v>
                </c:pt>
                <c:pt idx="11">
                  <c:v>3.5668789808917196E-2</c:v>
                </c:pt>
                <c:pt idx="12">
                  <c:v>3.375796178343949E-2</c:v>
                </c:pt>
                <c:pt idx="13">
                  <c:v>3.3121019108280254E-2</c:v>
                </c:pt>
                <c:pt idx="14">
                  <c:v>3.1847133757961783E-2</c:v>
                </c:pt>
                <c:pt idx="15">
                  <c:v>2.9936305732484077E-2</c:v>
                </c:pt>
                <c:pt idx="16">
                  <c:v>2.9299363057324841E-2</c:v>
                </c:pt>
                <c:pt idx="17">
                  <c:v>2.802547770700637E-2</c:v>
                </c:pt>
                <c:pt idx="18">
                  <c:v>2.6114649681528664E-2</c:v>
                </c:pt>
                <c:pt idx="19">
                  <c:v>2.6114649681528664E-2</c:v>
                </c:pt>
                <c:pt idx="20">
                  <c:v>2.3566878980891721E-2</c:v>
                </c:pt>
                <c:pt idx="21">
                  <c:v>2.1656050955414011E-2</c:v>
                </c:pt>
                <c:pt idx="22">
                  <c:v>2.1656050955414011E-2</c:v>
                </c:pt>
                <c:pt idx="23">
                  <c:v>2.1656050955414011E-2</c:v>
                </c:pt>
                <c:pt idx="24">
                  <c:v>1.8471337579617834E-2</c:v>
                </c:pt>
                <c:pt idx="25">
                  <c:v>1.5923566878980892E-2</c:v>
                </c:pt>
                <c:pt idx="26">
                  <c:v>1.4649681528662421E-2</c:v>
                </c:pt>
                <c:pt idx="27">
                  <c:v>1.4012738853503185E-2</c:v>
                </c:pt>
                <c:pt idx="28">
                  <c:v>1.337579617834395E-2</c:v>
                </c:pt>
                <c:pt idx="29">
                  <c:v>1.2738853503184714E-2</c:v>
                </c:pt>
                <c:pt idx="30">
                  <c:v>1.2738853503184714E-2</c:v>
                </c:pt>
                <c:pt idx="31">
                  <c:v>1.2101910828025478E-2</c:v>
                </c:pt>
                <c:pt idx="32">
                  <c:v>1.1464968152866241E-2</c:v>
                </c:pt>
                <c:pt idx="33">
                  <c:v>1.0828025477707006E-2</c:v>
                </c:pt>
                <c:pt idx="34">
                  <c:v>7.0063694267515925E-3</c:v>
                </c:pt>
                <c:pt idx="35">
                  <c:v>5.7324840764331206E-3</c:v>
                </c:pt>
                <c:pt idx="36">
                  <c:v>5.0955414012738851E-3</c:v>
                </c:pt>
                <c:pt idx="37">
                  <c:v>3.821656050955414E-3</c:v>
                </c:pt>
                <c:pt idx="38">
                  <c:v>3.821656050955414E-3</c:v>
                </c:pt>
                <c:pt idx="39">
                  <c:v>2.5477707006369425E-3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D-497E-AF9D-2E3D1EB0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875508960"/>
        <c:axId val="875506048"/>
      </c:barChart>
      <c:catAx>
        <c:axId val="8755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75506048"/>
        <c:crosses val="autoZero"/>
        <c:auto val="1"/>
        <c:lblAlgn val="ctr"/>
        <c:lblOffset val="1"/>
        <c:noMultiLvlLbl val="0"/>
      </c:catAx>
      <c:valAx>
        <c:axId val="87550604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1.0551915708812263E-2"/>
              <c:y val="0.41449595959595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none"/>
        <c:minorTickMark val="none"/>
        <c:tickLblPos val="nextTo"/>
        <c:crossAx val="87550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[Melkeleveranser_2013_2022_web.xlsx]P_størst_k!Pivottabell16</c:name>
    <c:fmtId val="9"/>
  </c:pivotSource>
  <c:chart>
    <c:title>
      <c:tx>
        <c:strRef>
          <c:f>P_størst_k!$N$3</c:f>
          <c:strCache>
            <c:ptCount val="1"/>
            <c:pt idx="0">
              <c:v>Melkeleveranser kommunevis i hele landet i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P_størst_k!$N$3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P_størst_k!$N$3</c:f>
              <c:strCache>
                <c:ptCount val="40"/>
                <c:pt idx="0">
                  <c:v>Hå</c:v>
                </c:pt>
                <c:pt idx="1">
                  <c:v>Klepp</c:v>
                </c:pt>
                <c:pt idx="2">
                  <c:v>Time</c:v>
                </c:pt>
                <c:pt idx="3">
                  <c:v>Steinkjer</c:v>
                </c:pt>
                <c:pt idx="4">
                  <c:v>Orkland</c:v>
                </c:pt>
                <c:pt idx="5">
                  <c:v>Hustadvika</c:v>
                </c:pt>
                <c:pt idx="6">
                  <c:v>Sandnes</c:v>
                </c:pt>
                <c:pt idx="7">
                  <c:v>Sunnfjord</c:v>
                </c:pt>
                <c:pt idx="8">
                  <c:v>Levanger</c:v>
                </c:pt>
                <c:pt idx="9">
                  <c:v>Ringsaker</c:v>
                </c:pt>
                <c:pt idx="10">
                  <c:v>Indre Fosen</c:v>
                </c:pt>
                <c:pt idx="11">
                  <c:v>Namsos</c:v>
                </c:pt>
                <c:pt idx="12">
                  <c:v>Stavanger</c:v>
                </c:pt>
                <c:pt idx="13">
                  <c:v>Voss</c:v>
                </c:pt>
                <c:pt idx="14">
                  <c:v>Vindafjord</c:v>
                </c:pt>
                <c:pt idx="15">
                  <c:v>Nærøysund</c:v>
                </c:pt>
                <c:pt idx="16">
                  <c:v>Bjerkreim</c:v>
                </c:pt>
                <c:pt idx="17">
                  <c:v>Gausdal</c:v>
                </c:pt>
                <c:pt idx="18">
                  <c:v>Gloppen</c:v>
                </c:pt>
                <c:pt idx="19">
                  <c:v>Åfjord</c:v>
                </c:pt>
                <c:pt idx="20">
                  <c:v>Verdal</c:v>
                </c:pt>
                <c:pt idx="21">
                  <c:v>Gjøvik</c:v>
                </c:pt>
                <c:pt idx="22">
                  <c:v>Ørland</c:v>
                </c:pt>
                <c:pt idx="23">
                  <c:v>Sømna</c:v>
                </c:pt>
                <c:pt idx="24">
                  <c:v>Surnadal</c:v>
                </c:pt>
                <c:pt idx="25">
                  <c:v>Lesja</c:v>
                </c:pt>
                <c:pt idx="26">
                  <c:v>Tynset</c:v>
                </c:pt>
                <c:pt idx="27">
                  <c:v>Midtre Gauldal</c:v>
                </c:pt>
                <c:pt idx="28">
                  <c:v>Inderøy</c:v>
                </c:pt>
                <c:pt idx="29">
                  <c:v>Kvinnherad</c:v>
                </c:pt>
                <c:pt idx="30">
                  <c:v>Heim</c:v>
                </c:pt>
                <c:pt idx="31">
                  <c:v>Sola</c:v>
                </c:pt>
                <c:pt idx="32">
                  <c:v>Gjesdal</c:v>
                </c:pt>
                <c:pt idx="33">
                  <c:v>Overhalla</c:v>
                </c:pt>
                <c:pt idx="34">
                  <c:v>Molde</c:v>
                </c:pt>
                <c:pt idx="35">
                  <c:v>Rindal</c:v>
                </c:pt>
                <c:pt idx="36">
                  <c:v>Stryn</c:v>
                </c:pt>
                <c:pt idx="37">
                  <c:v>Tolga</c:v>
                </c:pt>
                <c:pt idx="38">
                  <c:v>Ringebu</c:v>
                </c:pt>
                <c:pt idx="39">
                  <c:v>Vågå</c:v>
                </c:pt>
              </c:strCache>
            </c:strRef>
          </c:cat>
          <c:val>
            <c:numRef>
              <c:f>P_størst_k!$N$3</c:f>
              <c:numCache>
                <c:formatCode>_-* #\ ##0_-;\-* #\ ##0_-;_-* "-"??_-;_-@_-</c:formatCode>
                <c:ptCount val="40"/>
                <c:pt idx="0">
                  <c:v>64154.275000000001</c:v>
                </c:pt>
                <c:pt idx="1">
                  <c:v>32411.437999999998</c:v>
                </c:pt>
                <c:pt idx="2">
                  <c:v>31608.04</c:v>
                </c:pt>
                <c:pt idx="3">
                  <c:v>29505.187999999998</c:v>
                </c:pt>
                <c:pt idx="4">
                  <c:v>26188.311000000002</c:v>
                </c:pt>
                <c:pt idx="5">
                  <c:v>25407.064999999999</c:v>
                </c:pt>
                <c:pt idx="6">
                  <c:v>24735.895</c:v>
                </c:pt>
                <c:pt idx="7">
                  <c:v>24433.57</c:v>
                </c:pt>
                <c:pt idx="8">
                  <c:v>23135.078000000001</c:v>
                </c:pt>
                <c:pt idx="9">
                  <c:v>20790.348999999998</c:v>
                </c:pt>
                <c:pt idx="10">
                  <c:v>19107.382000000001</c:v>
                </c:pt>
                <c:pt idx="11">
                  <c:v>18837.664000000001</c:v>
                </c:pt>
                <c:pt idx="12">
                  <c:v>18564.501</c:v>
                </c:pt>
                <c:pt idx="13">
                  <c:v>18117.348000000002</c:v>
                </c:pt>
                <c:pt idx="14">
                  <c:v>17731.201000000001</c:v>
                </c:pt>
                <c:pt idx="15">
                  <c:v>16744.844000000001</c:v>
                </c:pt>
                <c:pt idx="16">
                  <c:v>15300.698</c:v>
                </c:pt>
                <c:pt idx="17">
                  <c:v>14628.596</c:v>
                </c:pt>
                <c:pt idx="18">
                  <c:v>14345.967000000001</c:v>
                </c:pt>
                <c:pt idx="19">
                  <c:v>13987.79</c:v>
                </c:pt>
                <c:pt idx="20">
                  <c:v>12542.991</c:v>
                </c:pt>
                <c:pt idx="21">
                  <c:v>12412.245000000001</c:v>
                </c:pt>
                <c:pt idx="22">
                  <c:v>12378.343000000001</c:v>
                </c:pt>
                <c:pt idx="23">
                  <c:v>12307.732</c:v>
                </c:pt>
                <c:pt idx="24">
                  <c:v>11881.987999999999</c:v>
                </c:pt>
                <c:pt idx="25">
                  <c:v>11801.72</c:v>
                </c:pt>
                <c:pt idx="26">
                  <c:v>11796.502</c:v>
                </c:pt>
                <c:pt idx="27">
                  <c:v>11634.973</c:v>
                </c:pt>
                <c:pt idx="28">
                  <c:v>11528.767</c:v>
                </c:pt>
                <c:pt idx="29">
                  <c:v>11196.013999999999</c:v>
                </c:pt>
                <c:pt idx="30">
                  <c:v>11160.441999999999</c:v>
                </c:pt>
                <c:pt idx="31">
                  <c:v>10752.81</c:v>
                </c:pt>
                <c:pt idx="32">
                  <c:v>10546.01</c:v>
                </c:pt>
                <c:pt idx="33">
                  <c:v>10238.766</c:v>
                </c:pt>
                <c:pt idx="34">
                  <c:v>10124.746999999999</c:v>
                </c:pt>
                <c:pt idx="35">
                  <c:v>10074.51</c:v>
                </c:pt>
                <c:pt idx="36">
                  <c:v>9661.4449999999997</c:v>
                </c:pt>
                <c:pt idx="37">
                  <c:v>9613.3130000000001</c:v>
                </c:pt>
                <c:pt idx="38">
                  <c:v>9524.8279999999995</c:v>
                </c:pt>
                <c:pt idx="39">
                  <c:v>9460.1939999999995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F-4B38-AA0B-37E0D6402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682060480"/>
        <c:axId val="682060896"/>
      </c:barChart>
      <c:catAx>
        <c:axId val="6820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060896"/>
        <c:crosses val="autoZero"/>
        <c:auto val="1"/>
        <c:lblAlgn val="ctr"/>
        <c:lblOffset val="10"/>
        <c:noMultiLvlLbl val="0"/>
      </c:catAx>
      <c:valAx>
        <c:axId val="6820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tuen liter</a:t>
                </a:r>
              </a:p>
            </c:rich>
          </c:tx>
          <c:layout>
            <c:manualLayout>
              <c:xMode val="edge"/>
              <c:yMode val="edge"/>
              <c:x val="7.2988505747126438E-3"/>
              <c:y val="0.399599242424242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206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[Melkeleveranser_2013_2022_web.xlsx]P_størst_k!Pivottabell18</c:name>
    <c:fmtId val="4"/>
  </c:pivotSource>
  <c:chart>
    <c:title>
      <c:tx>
        <c:strRef>
          <c:f>P_størst_k!$N$4</c:f>
          <c:strCache>
            <c:ptCount val="1"/>
            <c:pt idx="0">
              <c:v>Andel av melkeleveransene kommunevis i hele landet i 2022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P_størst_k!$N$4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P_størst_k!$N$4</c:f>
              <c:strCache>
                <c:ptCount val="40"/>
                <c:pt idx="0">
                  <c:v>Hå</c:v>
                </c:pt>
                <c:pt idx="1">
                  <c:v>Klepp</c:v>
                </c:pt>
                <c:pt idx="2">
                  <c:v>Time</c:v>
                </c:pt>
                <c:pt idx="3">
                  <c:v>Steinkjer</c:v>
                </c:pt>
                <c:pt idx="4">
                  <c:v>Orkland</c:v>
                </c:pt>
                <c:pt idx="5">
                  <c:v>Hustadvika</c:v>
                </c:pt>
                <c:pt idx="6">
                  <c:v>Sandnes</c:v>
                </c:pt>
                <c:pt idx="7">
                  <c:v>Sunnfjord</c:v>
                </c:pt>
                <c:pt idx="8">
                  <c:v>Levanger</c:v>
                </c:pt>
                <c:pt idx="9">
                  <c:v>Ringsaker</c:v>
                </c:pt>
                <c:pt idx="10">
                  <c:v>Indre Fosen</c:v>
                </c:pt>
                <c:pt idx="11">
                  <c:v>Namsos</c:v>
                </c:pt>
                <c:pt idx="12">
                  <c:v>Stavanger</c:v>
                </c:pt>
                <c:pt idx="13">
                  <c:v>Voss</c:v>
                </c:pt>
                <c:pt idx="14">
                  <c:v>Vindafjord</c:v>
                </c:pt>
                <c:pt idx="15">
                  <c:v>Nærøysund</c:v>
                </c:pt>
                <c:pt idx="16">
                  <c:v>Bjerkreim</c:v>
                </c:pt>
                <c:pt idx="17">
                  <c:v>Gausdal</c:v>
                </c:pt>
                <c:pt idx="18">
                  <c:v>Gloppen</c:v>
                </c:pt>
                <c:pt idx="19">
                  <c:v>Åfjord</c:v>
                </c:pt>
                <c:pt idx="20">
                  <c:v>Verdal</c:v>
                </c:pt>
                <c:pt idx="21">
                  <c:v>Gjøvik</c:v>
                </c:pt>
                <c:pt idx="22">
                  <c:v>Ørland</c:v>
                </c:pt>
                <c:pt idx="23">
                  <c:v>Sømna</c:v>
                </c:pt>
                <c:pt idx="24">
                  <c:v>Surnadal</c:v>
                </c:pt>
                <c:pt idx="25">
                  <c:v>Lesja</c:v>
                </c:pt>
                <c:pt idx="26">
                  <c:v>Tynset</c:v>
                </c:pt>
                <c:pt idx="27">
                  <c:v>Midtre Gauldal</c:v>
                </c:pt>
                <c:pt idx="28">
                  <c:v>Inderøy</c:v>
                </c:pt>
                <c:pt idx="29">
                  <c:v>Kvinnherad</c:v>
                </c:pt>
                <c:pt idx="30">
                  <c:v>Heim</c:v>
                </c:pt>
                <c:pt idx="31">
                  <c:v>Sola</c:v>
                </c:pt>
                <c:pt idx="32">
                  <c:v>Gjesdal</c:v>
                </c:pt>
                <c:pt idx="33">
                  <c:v>Overhalla</c:v>
                </c:pt>
                <c:pt idx="34">
                  <c:v>Molde</c:v>
                </c:pt>
                <c:pt idx="35">
                  <c:v>Rindal</c:v>
                </c:pt>
                <c:pt idx="36">
                  <c:v>Stryn</c:v>
                </c:pt>
                <c:pt idx="37">
                  <c:v>Tolga</c:v>
                </c:pt>
                <c:pt idx="38">
                  <c:v>Ringebu</c:v>
                </c:pt>
                <c:pt idx="39">
                  <c:v>Vågå</c:v>
                </c:pt>
              </c:strCache>
            </c:strRef>
          </c:cat>
          <c:val>
            <c:numRef>
              <c:f>P_størst_k!$N$4</c:f>
              <c:numCache>
                <c:formatCode>0%</c:formatCode>
                <c:ptCount val="40"/>
                <c:pt idx="0">
                  <c:v>9.2926903021225291E-2</c:v>
                </c:pt>
                <c:pt idx="1">
                  <c:v>4.6947682844275869E-2</c:v>
                </c:pt>
                <c:pt idx="2">
                  <c:v>4.5783967908155927E-2</c:v>
                </c:pt>
                <c:pt idx="3">
                  <c:v>4.2738005283342699E-2</c:v>
                </c:pt>
                <c:pt idx="4">
                  <c:v>3.7933538124882364E-2</c:v>
                </c:pt>
                <c:pt idx="5">
                  <c:v>3.6801910165908155E-2</c:v>
                </c:pt>
                <c:pt idx="6">
                  <c:v>3.5829726324679248E-2</c:v>
                </c:pt>
                <c:pt idx="7">
                  <c:v>3.5391811221501916E-2</c:v>
                </c:pt>
                <c:pt idx="8">
                  <c:v>3.3510956981346651E-2</c:v>
                </c:pt>
                <c:pt idx="9">
                  <c:v>3.0114637649641091E-2</c:v>
                </c:pt>
                <c:pt idx="10">
                  <c:v>2.7676874753919452E-2</c:v>
                </c:pt>
                <c:pt idx="11">
                  <c:v>2.7286190603423185E-2</c:v>
                </c:pt>
                <c:pt idx="12">
                  <c:v>2.6890516400729959E-2</c:v>
                </c:pt>
                <c:pt idx="13">
                  <c:v>2.6242819213494192E-2</c:v>
                </c:pt>
                <c:pt idx="14">
                  <c:v>2.5683488680635125E-2</c:v>
                </c:pt>
                <c:pt idx="15">
                  <c:v>2.4254759242366097E-2</c:v>
                </c:pt>
                <c:pt idx="16">
                  <c:v>2.216292646441809E-2</c:v>
                </c:pt>
                <c:pt idx="17">
                  <c:v>2.1189392629387273E-2</c:v>
                </c:pt>
                <c:pt idx="18">
                  <c:v>2.0780007008959236E-2</c:v>
                </c:pt>
                <c:pt idx="19">
                  <c:v>2.0261190775069392E-2</c:v>
                </c:pt>
                <c:pt idx="20">
                  <c:v>1.8168412132365329E-2</c:v>
                </c:pt>
                <c:pt idx="21">
                  <c:v>1.7979027701438267E-2</c:v>
                </c:pt>
                <c:pt idx="22">
                  <c:v>1.792992095264833E-2</c:v>
                </c:pt>
                <c:pt idx="23">
                  <c:v>1.7827641540259495E-2</c:v>
                </c:pt>
                <c:pt idx="24">
                  <c:v>1.7210955101205065E-2</c:v>
                </c:pt>
                <c:pt idx="25">
                  <c:v>1.7094687609261503E-2</c:v>
                </c:pt>
                <c:pt idx="26">
                  <c:v>1.7087129382160272E-2</c:v>
                </c:pt>
                <c:pt idx="27">
                  <c:v>1.6853156046507809E-2</c:v>
                </c:pt>
                <c:pt idx="28">
                  <c:v>1.6699317589721065E-2</c:v>
                </c:pt>
                <c:pt idx="29">
                  <c:v>1.6217327796195665E-2</c:v>
                </c:pt>
                <c:pt idx="30">
                  <c:v>1.6165802067095444E-2</c:v>
                </c:pt>
                <c:pt idx="31">
                  <c:v>1.5575350700723554E-2</c:v>
                </c:pt>
                <c:pt idx="32">
                  <c:v>1.5275802719785582E-2</c:v>
                </c:pt>
                <c:pt idx="33">
                  <c:v>1.4830762488376944E-2</c:v>
                </c:pt>
                <c:pt idx="34">
                  <c:v>1.466560696981521E-2</c:v>
                </c:pt>
                <c:pt idx="35">
                  <c:v>1.4592839117211822E-2</c:v>
                </c:pt>
                <c:pt idx="36">
                  <c:v>1.3994518098129891E-2</c:v>
                </c:pt>
                <c:pt idx="37">
                  <c:v>1.392479931951042E-2</c:v>
                </c:pt>
                <c:pt idx="38">
                  <c:v>1.3796629575345543E-2</c:v>
                </c:pt>
                <c:pt idx="39">
                  <c:v>1.3703007794881594E-2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5-4A87-934C-23FABFE99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-27"/>
        <c:axId val="679846416"/>
        <c:axId val="679845584"/>
      </c:barChart>
      <c:catAx>
        <c:axId val="67984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9845584"/>
        <c:crosses val="autoZero"/>
        <c:auto val="1"/>
        <c:lblAlgn val="ctr"/>
        <c:lblOffset val="0"/>
        <c:noMultiLvlLbl val="0"/>
      </c:catAx>
      <c:valAx>
        <c:axId val="67984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9846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P_ant_foretak!$C$1</c:f>
          <c:strCache>
            <c:ptCount val="1"/>
            <c:pt idx="0">
              <c:v>Løpende sum av alle foretakene kommunevis i Innlandet i 2017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1"/>
              <c:pt idx="0">
                <c:v>Tønsberg</c:v>
              </c:pt>
              <c:pt idx="1">
                <c:v>Sandefjord</c:v>
              </c:pt>
              <c:pt idx="2">
                <c:v>Hjartdal</c:v>
              </c:pt>
              <c:pt idx="3">
                <c:v>Larvik</c:v>
              </c:pt>
              <c:pt idx="4">
                <c:v>Holmestrand</c:v>
              </c:pt>
              <c:pt idx="5">
                <c:v>Skien</c:v>
              </c:pt>
              <c:pt idx="6">
                <c:v>Tinn</c:v>
              </c:pt>
              <c:pt idx="7">
                <c:v>Nome</c:v>
              </c:pt>
              <c:pt idx="8">
                <c:v>Tokke</c:v>
              </c:pt>
              <c:pt idx="9">
                <c:v>Vinje</c:v>
              </c:pt>
              <c:pt idx="10">
                <c:v>Notodden</c:v>
              </c:pt>
              <c:pt idx="11">
                <c:v>Kviteseid</c:v>
              </c:pt>
              <c:pt idx="12">
                <c:v>Seljord</c:v>
              </c:pt>
              <c:pt idx="13">
                <c:v>Drangedal</c:v>
              </c:pt>
              <c:pt idx="14">
                <c:v>Fyresdal</c:v>
              </c:pt>
              <c:pt idx="15">
                <c:v>Bamble</c:v>
              </c:pt>
              <c:pt idx="16">
                <c:v>Porsgrunn</c:v>
              </c:pt>
              <c:pt idx="17">
                <c:v>Horten</c:v>
              </c:pt>
              <c:pt idx="18">
                <c:v>Midt-Telemark</c:v>
              </c:pt>
              <c:pt idx="19">
                <c:v>Færder</c:v>
              </c:pt>
              <c:pt idx="20">
                <c:v>Kragerø</c:v>
              </c:pt>
            </c:strLit>
          </c:cat>
          <c:val>
            <c:numLit>
              <c:formatCode>General</c:formatCode>
              <c:ptCount val="21"/>
              <c:pt idx="0">
                <c:v>0.13138686131386862</c:v>
              </c:pt>
              <c:pt idx="1">
                <c:v>0.24817518248175183</c:v>
              </c:pt>
              <c:pt idx="2">
                <c:v>0.34306569343065696</c:v>
              </c:pt>
              <c:pt idx="3">
                <c:v>0.42335766423357662</c:v>
              </c:pt>
              <c:pt idx="4">
                <c:v>0.48905109489051096</c:v>
              </c:pt>
              <c:pt idx="5">
                <c:v>0.55474452554744524</c:v>
              </c:pt>
              <c:pt idx="6">
                <c:v>0.61313868613138689</c:v>
              </c:pt>
              <c:pt idx="7">
                <c:v>0.66423357664233573</c:v>
              </c:pt>
              <c:pt idx="8">
                <c:v>0.70802919708029199</c:v>
              </c:pt>
              <c:pt idx="9">
                <c:v>0.75182481751824815</c:v>
              </c:pt>
              <c:pt idx="10">
                <c:v>0.78832116788321172</c:v>
              </c:pt>
              <c:pt idx="11">
                <c:v>0.82481751824817517</c:v>
              </c:pt>
              <c:pt idx="12">
                <c:v>0.86131386861313863</c:v>
              </c:pt>
              <c:pt idx="13">
                <c:v>0.89051094890510951</c:v>
              </c:pt>
              <c:pt idx="14">
                <c:v>0.91970802919708028</c:v>
              </c:pt>
              <c:pt idx="15">
                <c:v>0.94160583941605835</c:v>
              </c:pt>
              <c:pt idx="16">
                <c:v>0.95620437956204385</c:v>
              </c:pt>
              <c:pt idx="17">
                <c:v>0.97080291970802923</c:v>
              </c:pt>
              <c:pt idx="18">
                <c:v>0.98540145985401462</c:v>
              </c:pt>
              <c:pt idx="19">
                <c:v>0.99270072992700731</c:v>
              </c:pt>
              <c:pt idx="2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0356-488D-BAEF-CFF2AFCF0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181295"/>
        <c:axId val="1021198767"/>
      </c:barChart>
      <c:catAx>
        <c:axId val="1021181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21198767"/>
        <c:crosses val="autoZero"/>
        <c:auto val="1"/>
        <c:lblAlgn val="ctr"/>
        <c:lblOffset val="100"/>
        <c:noMultiLvlLbl val="0"/>
      </c:catAx>
      <c:valAx>
        <c:axId val="1021198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1181295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19051</xdr:rowOff>
    </xdr:from>
    <xdr:to>
      <xdr:col>14</xdr:col>
      <xdr:colOff>542925</xdr:colOff>
      <xdr:row>41</xdr:row>
      <xdr:rowOff>171451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3968BC54-2599-426B-B99A-463C3E32281D}"/>
            </a:ext>
          </a:extLst>
        </xdr:cNvPr>
        <xdr:cNvSpPr txBox="1"/>
      </xdr:nvSpPr>
      <xdr:spPr>
        <a:xfrm>
          <a:off x="781050" y="209551"/>
          <a:ext cx="10525125" cy="777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 talla -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Kilde: 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Landbruksdirektoratet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Melketype: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Kumelk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Beskrivelse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Dette er datasett som viser leveranser av melk som er levert fra jordbruksforetak til meieri i landbruket. For det enkelte foretak vises organisasjonsnummer, navn, kommunenummer og liter som er levert til meieri i løpet av kalenderåret. Dataene inkluderer ikke melk som er levert til lokal foredling. Nytt datasett blir lagt ut årlig. Dette skjer i mars, året etter at melken er levert til meieri.</a:t>
          </a: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Antall leverandører: </a:t>
          </a:r>
        </a:p>
        <a:p>
          <a:r>
            <a:rPr lang="nb-NO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Oppsettet har med antall</a:t>
          </a:r>
          <a:r>
            <a:rPr lang="nb-NO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melkeforetak som leverer melk i løpet av kalenderåret. Ved eierskifte i kalenderåret blir to foretak regnet med.  Antall foretak vil derfor kunne være forskjellig fra talla det som registeres i søknad for produksjonstilskudd hvor en bruker bestemt telledato i aktuelt år</a:t>
          </a:r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2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200" b="1"/>
            <a:t>Merk:</a:t>
          </a:r>
          <a:r>
            <a:rPr lang="nb-NO" sz="1200" b="1" baseline="0"/>
            <a:t> </a:t>
          </a:r>
        </a:p>
        <a:p>
          <a:r>
            <a:rPr lang="nb-NO" sz="1200" baseline="0"/>
            <a:t>Snillfjord kommune ble delt i tre 2019/2020 til Orkland, Heim og Hitra. Fram til 2019 er talla for Snillfjord lagt inn i talla for Orkland. Dette gir ikke et helt korrekt bilde av utviklinga. Slår en sammen de tre kommunene Orkland, Heim og Hitra blir leveransetalla riktige.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Foretak som har endra navn eller korrigert navn i perioden 2013 - 2021 har dobbel oppføring i dette oppsettet</a:t>
          </a:r>
          <a:endParaRPr lang="nb-NO" sz="1200">
            <a:effectLst/>
          </a:endParaRPr>
        </a:p>
        <a:p>
          <a:endParaRPr lang="nb-NO" sz="1200" baseline="0"/>
        </a:p>
        <a:p>
          <a:r>
            <a:rPr lang="nb-NO" sz="1200" b="1" baseline="0"/>
            <a:t>Slicer - trykknappene - i Excel</a:t>
          </a:r>
        </a:p>
        <a:p>
          <a:r>
            <a:rPr lang="nb-NO" sz="1200" b="1" baseline="0"/>
            <a:t>	</a:t>
          </a:r>
        </a:p>
        <a:p>
          <a:r>
            <a:rPr lang="nb-NO" sz="1200" b="1" baseline="0"/>
            <a:t>	</a:t>
          </a:r>
          <a:r>
            <a:rPr lang="nb-NO" sz="1200" b="0" baseline="0"/>
            <a:t>Et trykk på tasten skifter år, fylke eller kommune</a:t>
          </a:r>
          <a:endParaRPr lang="nb-NO" sz="1200" b="1" baseline="0"/>
        </a:p>
        <a:p>
          <a:r>
            <a:rPr lang="nb-NO" sz="1200" b="1" baseline="0"/>
            <a:t>	</a:t>
          </a:r>
          <a:r>
            <a:rPr lang="nb-NO" sz="1200" b="0" baseline="0"/>
            <a:t>Knappen med </a:t>
          </a:r>
          <a:r>
            <a:rPr lang="nb-NO" sz="1600" b="1" baseline="0"/>
            <a:t>√</a:t>
          </a:r>
          <a:r>
            <a:rPr lang="nb-NO" sz="1200" b="0" baseline="0"/>
            <a:t> låser hvert trykk - fungerer som en av/på knapp</a:t>
          </a:r>
        </a:p>
        <a:p>
          <a:r>
            <a:rPr lang="nb-NO" sz="1200" b="0" baseline="0"/>
            <a:t>	Knappen med rødt </a:t>
          </a:r>
          <a:r>
            <a:rPr lang="nb-NO" sz="1600" b="1" baseline="0">
              <a:solidFill>
                <a:srgbClr val="FF0000"/>
              </a:solidFill>
            </a:rPr>
            <a:t>x </a:t>
          </a:r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fjerner alle filtre, en får da alle kommunene/fylkene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Ctrl-tasten sammen med musepekter kan også brukes for å velge flere verdier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Utarbeidet for Statsforvalteren i Trøndelag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Landbruksavdelingen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7734 Steinkjer</a:t>
          </a: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Kontakt: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Anstein Lyngstad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tlf 74 16 81 81</a:t>
          </a:r>
        </a:p>
        <a:p>
          <a:r>
            <a:rPr lang="nb-N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e-post: </a:t>
          </a:r>
          <a:r>
            <a:rPr lang="nb-NO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fmtlaly@statsforvalteren.no</a:t>
          </a:r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800" b="0" baseline="0">
            <a:solidFill>
              <a:schemeClr val="bg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nb-NO" sz="11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/>
        </a:p>
        <a:p>
          <a:endParaRPr lang="nb-NO" sz="1100" baseline="0">
            <a:solidFill>
              <a:schemeClr val="bg2">
                <a:lumMod val="50000"/>
              </a:schemeClr>
            </a:solidFill>
          </a:endParaRPr>
        </a:p>
        <a:p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161923</xdr:colOff>
      <xdr:row>1</xdr:row>
      <xdr:rowOff>19050</xdr:rowOff>
    </xdr:from>
    <xdr:to>
      <xdr:col>0</xdr:col>
      <xdr:colOff>1724024</xdr:colOff>
      <xdr:row>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 2">
              <a:extLst>
                <a:ext uri="{FF2B5EF4-FFF2-40B4-BE49-F238E27FC236}">
                  <a16:creationId xmlns:a16="http://schemas.microsoft.com/office/drawing/2014/main" id="{5C092CAC-EC13-4DB6-80B2-4AA95B907C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3" y="209550"/>
              <a:ext cx="1562101" cy="1266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8</xdr:col>
      <xdr:colOff>571500</xdr:colOff>
      <xdr:row>1</xdr:row>
      <xdr:rowOff>38098</xdr:rowOff>
    </xdr:from>
    <xdr:to>
      <xdr:col>22</xdr:col>
      <xdr:colOff>505425</xdr:colOff>
      <xdr:row>17</xdr:row>
      <xdr:rowOff>149998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41B901A-C3B2-4354-BAB1-96A7FFAA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47623</xdr:colOff>
      <xdr:row>20</xdr:row>
      <xdr:rowOff>171450</xdr:rowOff>
    </xdr:from>
    <xdr:to>
      <xdr:col>22</xdr:col>
      <xdr:colOff>581623</xdr:colOff>
      <xdr:row>41</xdr:row>
      <xdr:rowOff>130950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38E8814-0BF9-4F8A-9C6A-117EEC5D4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123825</xdr:colOff>
      <xdr:row>5</xdr:row>
      <xdr:rowOff>190499</xdr:rowOff>
    </xdr:from>
    <xdr:to>
      <xdr:col>0</xdr:col>
      <xdr:colOff>1724025</xdr:colOff>
      <xdr:row>22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fylke 4">
              <a:extLst>
                <a:ext uri="{FF2B5EF4-FFF2-40B4-BE49-F238E27FC236}">
                  <a16:creationId xmlns:a16="http://schemas.microsoft.com/office/drawing/2014/main" id="{E93C8BC8-9B0E-4698-BDFC-3DF842382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825" y="1943099"/>
              <a:ext cx="1600200" cy="31432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0.00669</cdr:x>
      <cdr:y>0.97014</cdr:y>
    </cdr:from>
    <cdr:to>
      <cdr:x>0.09789</cdr:x>
      <cdr:y>0.99583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69850" y="3841750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0.0003</cdr:x>
      <cdr:y>0.96773</cdr:y>
    </cdr:from>
    <cdr:to>
      <cdr:x>0.09151</cdr:x>
      <cdr:y>0.99343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3175" y="383222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271462</xdr:colOff>
      <xdr:row>51</xdr:row>
      <xdr:rowOff>14287</xdr:rowOff>
    </xdr:from>
    <xdr:to>
      <xdr:col>26</xdr:col>
      <xdr:colOff>85725</xdr:colOff>
      <xdr:row>65</xdr:row>
      <xdr:rowOff>90487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63712B9-E915-4827-9D96-3FD702B755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381000</xdr:colOff>
      <xdr:row>8</xdr:row>
      <xdr:rowOff>104775</xdr:rowOff>
    </xdr:from>
    <xdr:to>
      <xdr:col>22</xdr:col>
      <xdr:colOff>504827</xdr:colOff>
      <xdr:row>16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 5">
              <a:extLst>
                <a:ext uri="{FF2B5EF4-FFF2-40B4-BE49-F238E27FC236}">
                  <a16:creationId xmlns:a16="http://schemas.microsoft.com/office/drawing/2014/main" id="{EA031D0B-1DC3-4A22-856C-8D1649F2A5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63850" y="1628775"/>
              <a:ext cx="1647827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10</xdr:row>
      <xdr:rowOff>123825</xdr:rowOff>
    </xdr:from>
    <xdr:to>
      <xdr:col>14</xdr:col>
      <xdr:colOff>0</xdr:colOff>
      <xdr:row>21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">
              <a:extLst>
                <a:ext uri="{FF2B5EF4-FFF2-40B4-BE49-F238E27FC236}">
                  <a16:creationId xmlns:a16="http://schemas.microsoft.com/office/drawing/2014/main" id="{38812CB5-2B33-4A94-94CC-0D96874964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0" y="20383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133350</xdr:colOff>
      <xdr:row>10</xdr:row>
      <xdr:rowOff>161925</xdr:rowOff>
    </xdr:from>
    <xdr:to>
      <xdr:col>34</xdr:col>
      <xdr:colOff>133350</xdr:colOff>
      <xdr:row>25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F0FD6A6-D5AB-E774-BD8B-D717E623ED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190500</xdr:colOff>
      <xdr:row>16</xdr:row>
      <xdr:rowOff>171450</xdr:rowOff>
    </xdr:from>
    <xdr:to>
      <xdr:col>27</xdr:col>
      <xdr:colOff>476250</xdr:colOff>
      <xdr:row>30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6">
              <a:extLst>
                <a:ext uri="{FF2B5EF4-FFF2-40B4-BE49-F238E27FC236}">
                  <a16:creationId xmlns:a16="http://schemas.microsoft.com/office/drawing/2014/main" id="{90C4B53F-5165-5034-8F87-0B4A2FF7DC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01825" y="3219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10</xdr:row>
      <xdr:rowOff>95250</xdr:rowOff>
    </xdr:from>
    <xdr:to>
      <xdr:col>16</xdr:col>
      <xdr:colOff>152400</xdr:colOff>
      <xdr:row>23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ylke 7">
              <a:extLst>
                <a:ext uri="{FF2B5EF4-FFF2-40B4-BE49-F238E27FC236}">
                  <a16:creationId xmlns:a16="http://schemas.microsoft.com/office/drawing/2014/main" id="{45BDB199-F17D-4C8F-8AED-EAF2545D0A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2076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0</xdr:row>
      <xdr:rowOff>76201</xdr:rowOff>
    </xdr:from>
    <xdr:to>
      <xdr:col>24</xdr:col>
      <xdr:colOff>76200</xdr:colOff>
      <xdr:row>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8">
              <a:extLst>
                <a:ext uri="{FF2B5EF4-FFF2-40B4-BE49-F238E27FC236}">
                  <a16:creationId xmlns:a16="http://schemas.microsoft.com/office/drawing/2014/main" id="{076E3876-D631-4AC4-B51B-C14C83692A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074" y="76201"/>
              <a:ext cx="12696826" cy="5810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15</xdr:row>
      <xdr:rowOff>142875</xdr:rowOff>
    </xdr:from>
    <xdr:to>
      <xdr:col>10</xdr:col>
      <xdr:colOff>458475</xdr:colOff>
      <xdr:row>28</xdr:row>
      <xdr:rowOff>41550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C2997A7-3A82-4644-9926-A2C789A1F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</xdr:colOff>
      <xdr:row>1</xdr:row>
      <xdr:rowOff>114299</xdr:rowOff>
    </xdr:from>
    <xdr:to>
      <xdr:col>10</xdr:col>
      <xdr:colOff>482287</xdr:colOff>
      <xdr:row>14</xdr:row>
      <xdr:rowOff>12974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B2E5E79-97DD-4F2D-9CF6-99AD01131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409574</xdr:colOff>
      <xdr:row>1</xdr:row>
      <xdr:rowOff>85725</xdr:rowOff>
    </xdr:from>
    <xdr:to>
      <xdr:col>19</xdr:col>
      <xdr:colOff>47625</xdr:colOff>
      <xdr:row>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ylke 5">
              <a:extLst>
                <a:ext uri="{FF2B5EF4-FFF2-40B4-BE49-F238E27FC236}">
                  <a16:creationId xmlns:a16="http://schemas.microsoft.com/office/drawing/2014/main" id="{CF153E20-DB3D-451C-8187-D866047174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39199" y="276225"/>
              <a:ext cx="5734051" cy="1266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419099</xdr:colOff>
      <xdr:row>6</xdr:row>
      <xdr:rowOff>152400</xdr:rowOff>
    </xdr:from>
    <xdr:to>
      <xdr:col>19</xdr:col>
      <xdr:colOff>47624</xdr:colOff>
      <xdr:row>30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ommune 1">
              <a:extLst>
                <a:ext uri="{FF2B5EF4-FFF2-40B4-BE49-F238E27FC236}">
                  <a16:creationId xmlns:a16="http://schemas.microsoft.com/office/drawing/2014/main" id="{76DEEB58-A344-4F84-8E20-799B547955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8724" y="1800225"/>
              <a:ext cx="5724525" cy="504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3</xdr:col>
      <xdr:colOff>714375</xdr:colOff>
      <xdr:row>30</xdr:row>
      <xdr:rowOff>161925</xdr:rowOff>
    </xdr:from>
    <xdr:to>
      <xdr:col>10</xdr:col>
      <xdr:colOff>420375</xdr:colOff>
      <xdr:row>41</xdr:row>
      <xdr:rowOff>174900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5ADB7CB-E030-62F0-6162-9516C856C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723900</xdr:colOff>
      <xdr:row>3</xdr:row>
      <xdr:rowOff>47625</xdr:rowOff>
    </xdr:from>
    <xdr:to>
      <xdr:col>14</xdr:col>
      <xdr:colOff>429900</xdr:colOff>
      <xdr:row>16</xdr:row>
      <xdr:rowOff>171975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4A93B9D-0B76-467B-8127-BA2F7E88B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123826</xdr:colOff>
      <xdr:row>3</xdr:row>
      <xdr:rowOff>66674</xdr:rowOff>
    </xdr:from>
    <xdr:to>
      <xdr:col>21</xdr:col>
      <xdr:colOff>591826</xdr:colOff>
      <xdr:row>16</xdr:row>
      <xdr:rowOff>191024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633AD7C-F440-4FD1-8BBE-57B7B5826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685801</xdr:colOff>
      <xdr:row>18</xdr:row>
      <xdr:rowOff>38100</xdr:rowOff>
    </xdr:from>
    <xdr:to>
      <xdr:col>14</xdr:col>
      <xdr:colOff>571801</xdr:colOff>
      <xdr:row>31</xdr:row>
      <xdr:rowOff>181500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9571BA4-AC54-487E-82F8-825F5166A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133351</xdr:colOff>
      <xdr:row>18</xdr:row>
      <xdr:rowOff>66674</xdr:rowOff>
    </xdr:from>
    <xdr:to>
      <xdr:col>21</xdr:col>
      <xdr:colOff>601351</xdr:colOff>
      <xdr:row>31</xdr:row>
      <xdr:rowOff>210074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B1198B7-36D8-425A-873A-5334D255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57150</xdr:colOff>
      <xdr:row>0</xdr:row>
      <xdr:rowOff>152401</xdr:rowOff>
    </xdr:from>
    <xdr:to>
      <xdr:col>1</xdr:col>
      <xdr:colOff>847726</xdr:colOff>
      <xdr:row>12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ar 1">
              <a:extLst>
                <a:ext uri="{FF2B5EF4-FFF2-40B4-BE49-F238E27FC236}">
                  <a16:creationId xmlns:a16="http://schemas.microsoft.com/office/drawing/2014/main" id="{75DFDA98-DA14-4246-93E5-04FDF33509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25" y="152401"/>
              <a:ext cx="790576" cy="3162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0.0252</cdr:x>
      <cdr:y>0.95961</cdr:y>
    </cdr:from>
    <cdr:to>
      <cdr:x>0.21413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C21B256-8879-89A3-1E75-F94F77AD23DE}"/>
            </a:ext>
          </a:extLst>
        </cdr:cNvPr>
        <cdr:cNvSpPr txBox="1"/>
      </cdr:nvSpPr>
      <cdr:spPr>
        <a:xfrm xmlns:a="http://schemas.openxmlformats.org/drawingml/2006/main">
          <a:off x="127000" y="2418228"/>
          <a:ext cx="952232" cy="10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0.95961</cdr:y>
    </cdr:from>
    <cdr:to>
      <cdr:x>0.20279</cdr:x>
      <cdr:y>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DC21B256-8879-89A3-1E75-F94F77AD23DE}"/>
            </a:ext>
          </a:extLst>
        </cdr:cNvPr>
        <cdr:cNvSpPr txBox="1"/>
      </cdr:nvSpPr>
      <cdr:spPr>
        <a:xfrm xmlns:a="http://schemas.openxmlformats.org/drawingml/2006/main">
          <a:off x="69850" y="2418228"/>
          <a:ext cx="952232" cy="10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0.00441</cdr:x>
      <cdr:y>0.95376</cdr:y>
    </cdr:from>
    <cdr:to>
      <cdr:x>0.19334</cdr:x>
      <cdr:y>0.99415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C21B256-8879-89A3-1E75-F94F77AD23DE}"/>
            </a:ext>
          </a:extLst>
        </cdr:cNvPr>
        <cdr:cNvSpPr txBox="1"/>
      </cdr:nvSpPr>
      <cdr:spPr>
        <a:xfrm xmlns:a="http://schemas.openxmlformats.org/drawingml/2006/main">
          <a:off x="22225" y="2403475"/>
          <a:ext cx="952232" cy="101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123826</xdr:rowOff>
    </xdr:from>
    <xdr:to>
      <xdr:col>2</xdr:col>
      <xdr:colOff>38100</xdr:colOff>
      <xdr:row>9</xdr:row>
      <xdr:rowOff>66676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">
              <a:extLst>
                <a:ext uri="{FF2B5EF4-FFF2-40B4-BE49-F238E27FC236}">
                  <a16:creationId xmlns:a16="http://schemas.microsoft.com/office/drawing/2014/main" id="{A83F0226-A1F8-47FE-B0FF-2BEA062C0D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1209676"/>
              <a:ext cx="2800350" cy="1809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9</xdr:row>
      <xdr:rowOff>142874</xdr:rowOff>
    </xdr:from>
    <xdr:to>
      <xdr:col>2</xdr:col>
      <xdr:colOff>66675</xdr:colOff>
      <xdr:row>70</xdr:row>
      <xdr:rowOff>171449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">
              <a:extLst>
                <a:ext uri="{FF2B5EF4-FFF2-40B4-BE49-F238E27FC236}">
                  <a16:creationId xmlns:a16="http://schemas.microsoft.com/office/drawing/2014/main" id="{3BBA9F9E-939B-46B0-B473-B22D577144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6225" y="3095624"/>
              <a:ext cx="2781300" cy="11649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228599</xdr:colOff>
      <xdr:row>1</xdr:row>
      <xdr:rowOff>0</xdr:rowOff>
    </xdr:from>
    <xdr:to>
      <xdr:col>2</xdr:col>
      <xdr:colOff>9525</xdr:colOff>
      <xdr:row>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ar 3">
              <a:extLst>
                <a:ext uri="{FF2B5EF4-FFF2-40B4-BE49-F238E27FC236}">
                  <a16:creationId xmlns:a16="http://schemas.microsoft.com/office/drawing/2014/main" id="{F681C0A8-0689-4D17-B184-19859BE454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599" y="190500"/>
              <a:ext cx="2771776" cy="1228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95251</xdr:rowOff>
    </xdr:from>
    <xdr:to>
      <xdr:col>6</xdr:col>
      <xdr:colOff>257175</xdr:colOff>
      <xdr:row>1</xdr:row>
      <xdr:rowOff>704851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1">
              <a:extLst>
                <a:ext uri="{FF2B5EF4-FFF2-40B4-BE49-F238E27FC236}">
                  <a16:creationId xmlns:a16="http://schemas.microsoft.com/office/drawing/2014/main" id="{E2290BDB-B3E1-4BBB-BD5D-669C9B3DF5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099" y="95251"/>
              <a:ext cx="6429376" cy="800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6</xdr:col>
      <xdr:colOff>609601</xdr:colOff>
      <xdr:row>2</xdr:row>
      <xdr:rowOff>19050</xdr:rowOff>
    </xdr:from>
    <xdr:to>
      <xdr:col>18</xdr:col>
      <xdr:colOff>571501</xdr:colOff>
      <xdr:row>21</xdr:row>
      <xdr:rowOff>104775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0330BAA-60AD-49E4-A013-BED41C745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628650</xdr:colOff>
      <xdr:row>23</xdr:row>
      <xdr:rowOff>0</xdr:rowOff>
    </xdr:from>
    <xdr:to>
      <xdr:col>18</xdr:col>
      <xdr:colOff>609600</xdr:colOff>
      <xdr:row>43</xdr:row>
      <xdr:rowOff>133350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2119CF7-82E8-4E4A-94E7-4E079478C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0.01604</cdr:x>
      <cdr:y>0.97361</cdr:y>
    </cdr:from>
    <cdr:to>
      <cdr:x>0.12061</cdr:x>
      <cdr:y>0.99905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9FE8DE7-831A-68FF-8016-DFC502313B16}"/>
            </a:ext>
          </a:extLst>
        </cdr:cNvPr>
        <cdr:cNvSpPr txBox="1"/>
      </cdr:nvSpPr>
      <cdr:spPr>
        <a:xfrm xmlns:a="http://schemas.openxmlformats.org/drawingml/2006/main">
          <a:off x="146050" y="4451350"/>
          <a:ext cx="952208" cy="11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0.01705</cdr:x>
      <cdr:y>0.95974</cdr:y>
    </cdr:from>
    <cdr:to>
      <cdr:x>0.1214</cdr:x>
      <cdr:y>0.98924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9FE8DE7-831A-68FF-8016-DFC502313B16}"/>
            </a:ext>
          </a:extLst>
        </cdr:cNvPr>
        <cdr:cNvSpPr txBox="1"/>
      </cdr:nvSpPr>
      <cdr:spPr>
        <a:xfrm xmlns:a="http://schemas.openxmlformats.org/drawingml/2006/main">
          <a:off x="155575" y="3784600"/>
          <a:ext cx="952208" cy="11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219076</xdr:colOff>
      <xdr:row>10</xdr:row>
      <xdr:rowOff>76200</xdr:rowOff>
    </xdr:from>
    <xdr:to>
      <xdr:col>23</xdr:col>
      <xdr:colOff>180976</xdr:colOff>
      <xdr:row>34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1F309E7-CCCB-41E1-9853-2DEA6B22A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209550</xdr:colOff>
      <xdr:row>35</xdr:row>
      <xdr:rowOff>104775</xdr:rowOff>
    </xdr:from>
    <xdr:to>
      <xdr:col>23</xdr:col>
      <xdr:colOff>190500</xdr:colOff>
      <xdr:row>56</xdr:row>
      <xdr:rowOff>47625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4871C69-655F-100A-39D4-49FE262575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180975</xdr:colOff>
      <xdr:row>5</xdr:row>
      <xdr:rowOff>133350</xdr:rowOff>
    </xdr:from>
    <xdr:to>
      <xdr:col>10</xdr:col>
      <xdr:colOff>609600</xdr:colOff>
      <xdr:row>25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Fylke 9">
              <a:extLst>
                <a:ext uri="{FF2B5EF4-FFF2-40B4-BE49-F238E27FC236}">
                  <a16:creationId xmlns:a16="http://schemas.microsoft.com/office/drawing/2014/main" id="{4C268B01-1AC1-4BB9-A117-0935AF12D1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76900" y="1085850"/>
              <a:ext cx="1619250" cy="381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485775</xdr:colOff>
      <xdr:row>3</xdr:row>
      <xdr:rowOff>104775</xdr:rowOff>
    </xdr:from>
    <xdr:to>
      <xdr:col>25</xdr:col>
      <xdr:colOff>462181</xdr:colOff>
      <xdr:row>25</xdr:row>
      <xdr:rowOff>174514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7BB57C6-B15F-0778-F902-86CD4D1B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1775" y="819150"/>
          <a:ext cx="9120406" cy="4584589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</xdr:colOff>
      <xdr:row>26</xdr:row>
      <xdr:rowOff>104775</xdr:rowOff>
    </xdr:from>
    <xdr:to>
      <xdr:col>25</xdr:col>
      <xdr:colOff>385221</xdr:colOff>
      <xdr:row>47</xdr:row>
      <xdr:rowOff>60922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95F1BD8D-787E-F60D-9A4D-8CF171AE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96525" y="5524500"/>
          <a:ext cx="9138696" cy="39566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5</xdr:row>
      <xdr:rowOff>9525</xdr:rowOff>
    </xdr:from>
    <xdr:to>
      <xdr:col>3</xdr:col>
      <xdr:colOff>390525</xdr:colOff>
      <xdr:row>36</xdr:row>
      <xdr:rowOff>19050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BBF7B87B-B9CA-A4C8-2233-BD7852F4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"/>
          <a:ext cx="2066925" cy="591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333375</xdr:colOff>
      <xdr:row>5</xdr:row>
      <xdr:rowOff>0</xdr:rowOff>
    </xdr:from>
    <xdr:to>
      <xdr:col>6</xdr:col>
      <xdr:colOff>19050</xdr:colOff>
      <xdr:row>36</xdr:row>
      <xdr:rowOff>9525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C792645A-A237-46AA-78EC-7C82E919B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419225"/>
          <a:ext cx="1971675" cy="591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5</xdr:row>
      <xdr:rowOff>9525</xdr:rowOff>
    </xdr:from>
    <xdr:to>
      <xdr:col>10</xdr:col>
      <xdr:colOff>257175</xdr:colOff>
      <xdr:row>36</xdr:row>
      <xdr:rowOff>19050</xdr:rowOff>
    </xdr:to>
    <xdr:pic>
      <xdr:nvPicPr>
        <xdr:cNvPr id="17" name="Bilde 16">
          <a:extLst>
            <a:ext uri="{FF2B5EF4-FFF2-40B4-BE49-F238E27FC236}">
              <a16:creationId xmlns:a16="http://schemas.microsoft.com/office/drawing/2014/main" id="{AD9C7293-B7D8-9AA9-AD4D-D57C8E9A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428750"/>
          <a:ext cx="2066925" cy="591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5</xdr:row>
      <xdr:rowOff>9525</xdr:rowOff>
    </xdr:from>
    <xdr:to>
      <xdr:col>13</xdr:col>
      <xdr:colOff>19050</xdr:colOff>
      <xdr:row>36</xdr:row>
      <xdr:rowOff>19050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8E752192-E416-B886-FB44-9820B7317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428750"/>
          <a:ext cx="1543050" cy="591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1</xdr:row>
      <xdr:rowOff>38100</xdr:rowOff>
    </xdr:from>
    <xdr:to>
      <xdr:col>2</xdr:col>
      <xdr:colOff>47624</xdr:colOff>
      <xdr:row>5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ylke 2">
              <a:extLst>
                <a:ext uri="{FF2B5EF4-FFF2-40B4-BE49-F238E27FC236}">
                  <a16:creationId xmlns:a16="http://schemas.microsoft.com/office/drawing/2014/main" id="{C61FE9A3-E468-46D3-8E52-35B8DE05B3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9" y="228600"/>
              <a:ext cx="2905125" cy="1876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85725</xdr:colOff>
      <xdr:row>6</xdr:row>
      <xdr:rowOff>133350</xdr:rowOff>
    </xdr:from>
    <xdr:to>
      <xdr:col>2</xdr:col>
      <xdr:colOff>38100</xdr:colOff>
      <xdr:row>50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2">
              <a:extLst>
                <a:ext uri="{FF2B5EF4-FFF2-40B4-BE49-F238E27FC236}">
                  <a16:creationId xmlns:a16="http://schemas.microsoft.com/office/drawing/2014/main" id="{0668A01D-15D9-4FC0-A126-83421F12E4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2257425"/>
              <a:ext cx="2876550" cy="895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0.00945</cdr:x>
      <cdr:y>0.96643</cdr:y>
    </cdr:from>
    <cdr:to>
      <cdr:x>0.19837</cdr:x>
      <cdr:y>0.99618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29AFF9AA-6692-4C61-B31D-32102EA11E32}"/>
            </a:ext>
          </a:extLst>
        </cdr:cNvPr>
        <cdr:cNvSpPr txBox="1"/>
      </cdr:nvSpPr>
      <cdr:spPr>
        <a:xfrm xmlns:a="http://schemas.openxmlformats.org/drawingml/2006/main">
          <a:off x="47625" y="330517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0.01764</cdr:x>
      <cdr:y>0.97025</cdr:y>
    </cdr:from>
    <cdr:to>
      <cdr:x>0.20656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88900" y="3318241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0.02615</cdr:x>
      <cdr:y>0.96457</cdr:y>
    </cdr:from>
    <cdr:to>
      <cdr:x>0.20856</cdr:x>
      <cdr:y>0.99432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136525" y="329882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0.01197</cdr:x>
      <cdr:y>0.96457</cdr:y>
    </cdr:from>
    <cdr:to>
      <cdr:x>0.20089</cdr:x>
      <cdr:y>0.99432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5D7E70E-19C2-4659-B1C6-8B02F2FDFEE1}"/>
            </a:ext>
          </a:extLst>
        </cdr:cNvPr>
        <cdr:cNvSpPr txBox="1"/>
      </cdr:nvSpPr>
      <cdr:spPr>
        <a:xfrm xmlns:a="http://schemas.openxmlformats.org/drawingml/2006/main">
          <a:off x="60325" y="3298825"/>
          <a:ext cx="95218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76198</xdr:colOff>
      <xdr:row>0</xdr:row>
      <xdr:rowOff>180975</xdr:rowOff>
    </xdr:from>
    <xdr:to>
      <xdr:col>1</xdr:col>
      <xdr:colOff>1724025</xdr:colOff>
      <xdr:row>3</xdr:row>
      <xdr:rowOff>371475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ar 4">
              <a:extLst>
                <a:ext uri="{FF2B5EF4-FFF2-40B4-BE49-F238E27FC236}">
                  <a16:creationId xmlns:a16="http://schemas.microsoft.com/office/drawing/2014/main" id="{98DEF955-35F7-4536-8C97-6B253F79E7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a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0" y="180975"/>
              <a:ext cx="819150" cy="2924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19050</xdr:colOff>
      <xdr:row>4</xdr:row>
      <xdr:rowOff>161925</xdr:rowOff>
    </xdr:from>
    <xdr:to>
      <xdr:col>1</xdr:col>
      <xdr:colOff>1666875</xdr:colOff>
      <xdr:row>21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fylke 3">
              <a:extLst>
                <a:ext uri="{FF2B5EF4-FFF2-40B4-BE49-F238E27FC236}">
                  <a16:creationId xmlns:a16="http://schemas.microsoft.com/office/drawing/2014/main" id="{14DACCF6-5EFB-46D6-B7AD-AB00E76256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50" y="1971675"/>
              <a:ext cx="1647825" cy="3124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1</xdr:row>
      <xdr:rowOff>47623</xdr:rowOff>
    </xdr:from>
    <xdr:to>
      <xdr:col>22</xdr:col>
      <xdr:colOff>534000</xdr:colOff>
      <xdr:row>16</xdr:row>
      <xdr:rowOff>102373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1ABB72-6B12-4015-854C-9E65FD712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19049</xdr:colOff>
      <xdr:row>20</xdr:row>
      <xdr:rowOff>152400</xdr:rowOff>
    </xdr:from>
    <xdr:to>
      <xdr:col>22</xdr:col>
      <xdr:colOff>553049</xdr:colOff>
      <xdr:row>41</xdr:row>
      <xdr:rowOff>111900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C574CE4-E318-441D-950E-DDE9435E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0.00578</cdr:x>
      <cdr:y>0.97431</cdr:y>
    </cdr:from>
    <cdr:to>
      <cdr:x>0.09698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60325" y="385825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0.01308</cdr:x>
      <cdr:y>0.97431</cdr:y>
    </cdr:from>
    <cdr:to>
      <cdr:x>0.10428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BFAD303-7149-4382-8A7E-FCDEA71F0758}"/>
            </a:ext>
          </a:extLst>
        </cdr:cNvPr>
        <cdr:cNvSpPr txBox="1"/>
      </cdr:nvSpPr>
      <cdr:spPr>
        <a:xfrm xmlns:a="http://schemas.openxmlformats.org/drawingml/2006/main">
          <a:off x="136525" y="3858255"/>
          <a:ext cx="952157" cy="1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75000"/>
                </a:schemeClr>
              </a:solidFill>
              <a:latin typeface="+mj-lt"/>
            </a:rPr>
            <a:t>Kilde: Landbruksdirektoratet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" refreshedDate="45257.968963541665" missingItemsLimit="1048576" createdVersion="7" refreshedVersion="8" minRefreshableVersion="3" recordCount="6831" xr:uid="{320DA86A-1790-48E3-A523-484750DE58C3}">
  <cacheSource type="worksheet">
    <worksheetSource name="Tabell4"/>
  </cacheSource>
  <cacheFields count="4">
    <cacheField name="fylke" numFmtId="0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kommune" numFmtId="0">
      <sharedItems/>
    </cacheField>
    <cacheField name="orgnr" numFmtId="0">
      <sharedItems containsSemiMixedTypes="0" containsString="0" containsNumber="1" containsInteger="1" minValue="811580082" maxValue="999654339"/>
    </cacheField>
    <cacheField name="Sum_tusen_liter" numFmtId="0">
      <sharedItems containsSemiMixedTypes="0" containsString="0" containsNumber="1" minValue="0.106" maxValue="1118.5719999999999" count="6789">
        <n v="281.339"/>
        <n v="145.964"/>
        <n v="40.161999999999999"/>
        <n v="261.75099999999998"/>
        <n v="145.19800000000001"/>
        <n v="193.11600000000001"/>
        <n v="226.792"/>
        <n v="92.71"/>
        <n v="29.431000000000001"/>
        <n v="56.722000000000001"/>
        <n v="44.665999999999997"/>
        <n v="38.145000000000003"/>
        <n v="462.67399999999998"/>
        <n v="59.514000000000003"/>
        <n v="89.914000000000001"/>
        <n v="74.917000000000002"/>
        <n v="96.177000000000007"/>
        <n v="59.677"/>
        <n v="101.614"/>
        <n v="168.416"/>
        <n v="133.05600000000001"/>
        <n v="65.174999999999997"/>
        <n v="46.802"/>
        <n v="74.055000000000007"/>
        <n v="325.81200000000001"/>
        <n v="102.31100000000001"/>
        <n v="36.322000000000003"/>
        <n v="187.244"/>
        <n v="146.20500000000001"/>
        <n v="144.15199999999999"/>
        <n v="90.828000000000003"/>
        <n v="159.631"/>
        <n v="55.232999999999997"/>
        <n v="454.24299999999999"/>
        <n v="181.55600000000001"/>
        <n v="74.555000000000007"/>
        <n v="387.99700000000001"/>
        <n v="320.161"/>
        <n v="261.15899999999999"/>
        <n v="210.53"/>
        <n v="116.26300000000001"/>
        <n v="153.31100000000001"/>
        <n v="384.245"/>
        <n v="78.694999999999993"/>
        <n v="444.697"/>
        <n v="71.429000000000002"/>
        <n v="316.22800000000001"/>
        <n v="194.88200000000001"/>
        <n v="414.07799999999997"/>
        <n v="139.27500000000001"/>
        <n v="128.61099999999999"/>
        <n v="149.28200000000001"/>
        <n v="230.607"/>
        <n v="453.39800000000002"/>
        <n v="357.67899999999997"/>
        <n v="254.298"/>
        <n v="207.233"/>
        <n v="200.916"/>
        <n v="87.179000000000002"/>
        <n v="229.25299999999999"/>
        <n v="342.98200000000003"/>
        <n v="221.70699999999999"/>
        <n v="114.79600000000001"/>
        <n v="228.22399999999999"/>
        <n v="427.29"/>
        <n v="69.89"/>
        <n v="581.404"/>
        <n v="162.94800000000001"/>
        <n v="159.72300000000001"/>
        <n v="149.86099999999999"/>
        <n v="174.32"/>
        <n v="48.540999999999997"/>
        <n v="121.958"/>
        <n v="134.947"/>
        <n v="92.063000000000002"/>
        <n v="65.662999999999997"/>
        <n v="334.928"/>
        <n v="207.19800000000001"/>
        <n v="55.381999999999998"/>
        <n v="374.27300000000002"/>
        <n v="106.068"/>
        <n v="434.904"/>
        <n v="194.16"/>
        <n v="90.263000000000005"/>
        <n v="495.96300000000002"/>
        <n v="120.048"/>
        <n v="219.57400000000001"/>
        <n v="237.357"/>
        <n v="51.831000000000003"/>
        <n v="243.38300000000001"/>
        <n v="51.188000000000002"/>
        <n v="35.597000000000001"/>
        <n v="44.47"/>
        <n v="327.572"/>
        <n v="272.13099999999997"/>
        <n v="47.462000000000003"/>
        <n v="181.203"/>
        <n v="31.428999999999998"/>
        <n v="348.93099999999998"/>
        <n v="67.682000000000002"/>
        <n v="136.70599999999999"/>
        <n v="64.915000000000006"/>
        <n v="101.117"/>
        <n v="297.17399999999998"/>
        <n v="87.308999999999997"/>
        <n v="240.221"/>
        <n v="336.24799999999999"/>
        <n v="106.273"/>
        <n v="265.87200000000001"/>
        <n v="134.55699999999999"/>
        <n v="139.67599999999999"/>
        <n v="331.47699999999998"/>
        <n v="711.78499999999997"/>
        <n v="39.906999999999996"/>
        <n v="175.44300000000001"/>
        <n v="430.85899999999998"/>
        <n v="281.63200000000001"/>
        <n v="617.71100000000001"/>
        <n v="87.489000000000004"/>
        <n v="450.3"/>
        <n v="68.521000000000001"/>
        <n v="56.895000000000003"/>
        <n v="176.24100000000001"/>
        <n v="114.70699999999999"/>
        <n v="77.994"/>
        <n v="86.986999999999995"/>
        <n v="233.13300000000001"/>
        <n v="151.54"/>
        <n v="101.05800000000001"/>
        <n v="194.19300000000001"/>
        <n v="121.32299999999999"/>
        <n v="520.24599999999998"/>
        <n v="47.805"/>
        <n v="73.183000000000007"/>
        <n v="40.652999999999999"/>
        <n v="68.816000000000003"/>
        <n v="229.09899999999999"/>
        <n v="67.543000000000006"/>
        <n v="171.935"/>
        <n v="200.529"/>
        <n v="85.06"/>
        <n v="185.76"/>
        <n v="51.152000000000001"/>
        <n v="77.183000000000007"/>
        <n v="61.246000000000002"/>
        <n v="24.745999999999999"/>
        <n v="68.384"/>
        <n v="78.974000000000004"/>
        <n v="60.347999999999999"/>
        <n v="65.522999999999996"/>
        <n v="207.69800000000001"/>
        <n v="50.174999999999997"/>
        <n v="124.899"/>
        <n v="40.207999999999998"/>
        <n v="76.081999999999994"/>
        <n v="168.62100000000001"/>
        <n v="211.81299999999999"/>
        <n v="11.651"/>
        <n v="265.54899999999998"/>
        <n v="58.02"/>
        <n v="78.113"/>
        <n v="68.049000000000007"/>
        <n v="138.57400000000001"/>
        <n v="32.518000000000001"/>
        <n v="80.558000000000007"/>
        <n v="155.31800000000001"/>
        <n v="107.578"/>
        <n v="352.887"/>
        <n v="97.623000000000005"/>
        <n v="294.50299999999999"/>
        <n v="338.34500000000003"/>
        <n v="80.153000000000006"/>
        <n v="395.18"/>
        <n v="59.834000000000003"/>
        <n v="135.11699999999999"/>
        <n v="293.47500000000002"/>
        <n v="53.384"/>
        <n v="127.43899999999999"/>
        <n v="366.16199999999998"/>
        <n v="90.19"/>
        <n v="59.529000000000003"/>
        <n v="211.21700000000001"/>
        <n v="98.087999999999994"/>
        <n v="103.244"/>
        <n v="465.05900000000003"/>
        <n v="27.850999999999999"/>
        <n v="222.13"/>
        <n v="29.97"/>
        <n v="278.28899999999999"/>
        <n v="141.19300000000001"/>
        <n v="281.05700000000002"/>
        <n v="112.377"/>
        <n v="29.390999999999998"/>
        <n v="24.007999999999999"/>
        <n v="57.723999999999997"/>
        <n v="51.195"/>
        <n v="76.760000000000005"/>
        <n v="52.534999999999997"/>
        <n v="77.228999999999999"/>
        <n v="68.63"/>
        <n v="79.533000000000001"/>
        <n v="5.016"/>
        <n v="82.015000000000001"/>
        <n v="71.644999999999996"/>
        <n v="146.261"/>
        <n v="68.822999999999993"/>
        <n v="28.399000000000001"/>
        <n v="37.820999999999998"/>
        <n v="206.12799999999999"/>
        <n v="61.122999999999998"/>
        <n v="183.06899999999999"/>
        <n v="316.07900000000001"/>
        <n v="353.58199999999999"/>
        <n v="169.387"/>
        <n v="123.027"/>
        <n v="85.100999999999999"/>
        <n v="285.39699999999999"/>
        <n v="136.66200000000001"/>
        <n v="158.11799999999999"/>
        <n v="51.274000000000001"/>
        <n v="39.496000000000002"/>
        <n v="118.129"/>
        <n v="219.65199999999999"/>
        <n v="304.64800000000002"/>
        <n v="59.348999999999997"/>
        <n v="144.054"/>
        <n v="105.17700000000001"/>
        <n v="46.470999999999997"/>
        <n v="56.648000000000003"/>
        <n v="57.697000000000003"/>
        <n v="333.56799999999998"/>
        <n v="46.756"/>
        <n v="90.962000000000003"/>
        <n v="203.39400000000001"/>
        <n v="124.27200000000001"/>
        <n v="219.30099999999999"/>
        <n v="318.76799999999997"/>
        <n v="133.161"/>
        <n v="208.06100000000001"/>
        <n v="124.941"/>
        <n v="65.567999999999998"/>
        <n v="152.26400000000001"/>
        <n v="56.49"/>
        <n v="415.20400000000001"/>
        <n v="195.44399999999999"/>
        <n v="87.194999999999993"/>
        <n v="85.664000000000001"/>
        <n v="461.19600000000003"/>
        <n v="54.124000000000002"/>
        <n v="59.149000000000001"/>
        <n v="251.328"/>
        <n v="95.480999999999995"/>
        <n v="30.945"/>
        <n v="232.46899999999999"/>
        <n v="310.94600000000003"/>
        <n v="96.872"/>
        <n v="204.92"/>
        <n v="219.24"/>
        <n v="91.528000000000006"/>
        <n v="144.334"/>
        <n v="155.35"/>
        <n v="413.70299999999997"/>
        <n v="164.93299999999999"/>
        <n v="45.901000000000003"/>
        <n v="118.815"/>
        <n v="63.872"/>
        <n v="81.417000000000002"/>
        <n v="50.406999999999996"/>
        <n v="151.864"/>
        <n v="60.234000000000002"/>
        <n v="76.44"/>
        <n v="80.168000000000006"/>
        <n v="80.39"/>
        <n v="187.05099999999999"/>
        <n v="101.47199999999999"/>
        <n v="89.811000000000007"/>
        <n v="227.589"/>
        <n v="104.041"/>
        <n v="90.177999999999997"/>
        <n v="57.73"/>
        <n v="204.476"/>
        <n v="88.346999999999994"/>
        <n v="199.99100000000001"/>
        <n v="34.203000000000003"/>
        <n v="87.632999999999996"/>
        <n v="266.03500000000003"/>
        <n v="40.679000000000002"/>
        <n v="170.78"/>
        <n v="34.406999999999996"/>
        <n v="31.367999999999999"/>
        <n v="81.063000000000002"/>
        <n v="93.185000000000002"/>
        <n v="284.67399999999998"/>
        <n v="101.337"/>
        <n v="93.801000000000002"/>
        <n v="180.065"/>
        <n v="200.393"/>
        <n v="199.892"/>
        <n v="131.04300000000001"/>
        <n v="95.114999999999995"/>
        <n v="89.542000000000002"/>
        <n v="270.65300000000002"/>
        <n v="8.6489999999999991"/>
        <n v="277.38600000000002"/>
        <n v="89.488"/>
        <n v="104.008"/>
        <n v="290.23500000000001"/>
        <n v="95.944000000000003"/>
        <n v="121.729"/>
        <n v="109.03"/>
        <n v="76.760999999999996"/>
        <n v="82.983999999999995"/>
        <n v="103.441"/>
        <n v="200.40600000000001"/>
        <n v="294.428"/>
        <n v="158.547"/>
        <n v="300.27199999999999"/>
        <n v="342.45"/>
        <n v="249.85300000000001"/>
        <n v="58.987000000000002"/>
        <n v="480.774"/>
        <n v="258.17200000000003"/>
        <n v="162.209"/>
        <n v="258.92099999999999"/>
        <n v="46.588000000000001"/>
        <n v="252.79400000000001"/>
        <n v="240.017"/>
        <n v="74.524000000000001"/>
        <n v="320.03500000000003"/>
        <n v="92.784000000000006"/>
        <n v="463.00200000000001"/>
        <n v="200.40199999999999"/>
        <n v="121.723"/>
        <n v="382.96100000000001"/>
        <n v="243.73500000000001"/>
        <n v="253.20599999999999"/>
        <n v="587.54499999999996"/>
        <n v="87.808000000000007"/>
        <n v="201.52799999999999"/>
        <n v="463.61399999999998"/>
        <n v="364.07499999999999"/>
        <n v="136.226"/>
        <n v="379.45499999999998"/>
        <n v="81.676000000000002"/>
        <n v="117.524"/>
        <n v="480.90499999999997"/>
        <n v="234.08699999999999"/>
        <n v="368.95699999999999"/>
        <n v="172.12299999999999"/>
        <n v="137.84800000000001"/>
        <n v="144.566"/>
        <n v="53.933999999999997"/>
        <n v="306.46499999999997"/>
        <n v="352.24700000000001"/>
        <n v="44.823"/>
        <n v="5.3940000000000001"/>
        <n v="152.55000000000001"/>
        <n v="150.6"/>
        <n v="157.23099999999999"/>
        <n v="265.03100000000001"/>
        <n v="427.71199999999999"/>
        <n v="115.145"/>
        <n v="148.751"/>
        <n v="127.08499999999999"/>
        <n v="65.483999999999995"/>
        <n v="158.89500000000001"/>
        <n v="0.33900000000000002"/>
        <n v="102.581"/>
        <n v="158.04499999999999"/>
        <n v="232.36500000000001"/>
        <n v="70.305000000000007"/>
        <n v="218.04599999999999"/>
        <n v="485.233"/>
        <n v="138.68299999999999"/>
        <n v="133.68199999999999"/>
        <n v="126.47499999999999"/>
        <n v="107.432"/>
        <n v="55.750999999999998"/>
        <n v="48.85"/>
        <n v="64.674000000000007"/>
        <n v="171.25200000000001"/>
        <n v="466.988"/>
        <n v="94.855000000000004"/>
        <n v="90.483999999999995"/>
        <n v="252.779"/>
        <n v="256.36700000000002"/>
        <n v="50.35"/>
        <n v="130.071"/>
        <n v="49.506999999999998"/>
        <n v="336.37200000000001"/>
        <n v="346.01900000000001"/>
        <n v="80.322000000000003"/>
        <n v="103.678"/>
        <n v="199.43299999999999"/>
        <n v="106.483"/>
        <n v="23.431999999999999"/>
        <n v="385.76900000000001"/>
        <n v="212.203"/>
        <n v="241.78299999999999"/>
        <n v="91.765000000000001"/>
        <n v="99.001999999999995"/>
        <n v="96.052000000000007"/>
        <n v="295.166"/>
        <n v="95.838999999999999"/>
        <n v="124.038"/>
        <n v="150.267"/>
        <n v="146.34399999999999"/>
        <n v="43.856000000000002"/>
        <n v="105.877"/>
        <n v="132.52099999999999"/>
        <n v="160.21600000000001"/>
        <n v="131.86600000000001"/>
        <n v="171.952"/>
        <n v="212.20599999999999"/>
        <n v="55.204000000000001"/>
        <n v="187.89699999999999"/>
        <n v="92.730999999999995"/>
        <n v="249.95699999999999"/>
        <n v="81.516000000000005"/>
        <n v="303.91199999999998"/>
        <n v="200.73400000000001"/>
        <n v="116.154"/>
        <n v="216.93799999999999"/>
        <n v="218.10400000000001"/>
        <n v="137.214"/>
        <n v="139.33000000000001"/>
        <n v="75.625"/>
        <n v="222.541"/>
        <n v="357.86700000000002"/>
        <n v="34.814"/>
        <n v="135.55099999999999"/>
        <n v="93.697999999999993"/>
        <n v="231.547"/>
        <n v="419.50700000000001"/>
        <n v="112.443"/>
        <n v="135.30699999999999"/>
        <n v="350.07400000000001"/>
        <n v="291.935"/>
        <n v="67.569999999999993"/>
        <n v="89.917000000000002"/>
        <n v="112.55200000000001"/>
        <n v="108.608"/>
        <n v="85.03"/>
        <n v="101.374"/>
        <n v="134.58699999999999"/>
        <n v="162.934"/>
        <n v="179.78200000000001"/>
        <n v="69.113"/>
        <n v="25.236000000000001"/>
        <n v="62.228000000000002"/>
        <n v="323.35000000000002"/>
        <n v="150.24799999999999"/>
        <n v="241.18100000000001"/>
        <n v="62.795000000000002"/>
        <n v="59.701000000000001"/>
        <n v="82.641999999999996"/>
        <n v="282.036"/>
        <n v="114.42"/>
        <n v="168.78"/>
        <n v="159.81700000000001"/>
        <n v="238.19800000000001"/>
        <n v="364.41800000000001"/>
        <n v="742.596"/>
        <n v="355.47899999999998"/>
        <n v="100.48399999999999"/>
        <n v="205.08799999999999"/>
        <n v="20.689"/>
        <n v="472.76"/>
        <n v="92.75"/>
        <n v="214.51900000000001"/>
        <n v="566.85400000000004"/>
        <n v="117.124"/>
        <n v="41.441000000000003"/>
        <n v="253.99700000000001"/>
        <n v="39.198999999999998"/>
        <n v="93.424000000000007"/>
        <n v="194.98400000000001"/>
        <n v="47.057000000000002"/>
        <n v="126.044"/>
        <n v="320.88900000000001"/>
        <n v="594.85299999999995"/>
        <n v="108.271"/>
        <n v="329.375"/>
        <n v="303.27499999999998"/>
        <n v="372.49599999999998"/>
        <n v="99.596999999999994"/>
        <n v="91.974999999999994"/>
        <n v="140.69800000000001"/>
        <n v="248.50299999999999"/>
        <n v="110.64100000000001"/>
        <n v="362.70600000000002"/>
        <n v="235.304"/>
        <n v="106.372"/>
        <n v="583.25199999999995"/>
        <n v="398.09800000000001"/>
        <n v="208.69800000000001"/>
        <n v="108.33499999999999"/>
        <n v="423.10500000000002"/>
        <n v="327.03199999999998"/>
        <n v="387.72500000000002"/>
        <n v="382.351"/>
        <n v="286.82"/>
        <n v="87.849000000000004"/>
        <n v="99.823999999999998"/>
        <n v="180.709"/>
        <n v="457.69900000000001"/>
        <n v="133.714"/>
        <n v="116.553"/>
        <n v="85.745000000000005"/>
        <n v="211.178"/>
        <n v="162.803"/>
        <n v="93.212999999999994"/>
        <n v="44.819000000000003"/>
        <n v="391.69499999999999"/>
        <n v="150.48400000000001"/>
        <n v="66.471999999999994"/>
        <n v="70.587000000000003"/>
        <n v="69.790999999999997"/>
        <n v="204.16200000000001"/>
        <n v="90.171999999999997"/>
        <n v="86.076999999999998"/>
        <n v="296.60599999999999"/>
        <n v="126.039"/>
        <n v="311.65300000000002"/>
        <n v="333.05599999999998"/>
        <n v="362.45"/>
        <n v="162.71899999999999"/>
        <n v="287.52100000000002"/>
        <n v="513.57600000000002"/>
        <n v="66.039000000000001"/>
        <n v="373.59100000000001"/>
        <n v="211.60400000000001"/>
        <n v="337.17599999999999"/>
        <n v="944.82600000000002"/>
        <n v="512.10599999999999"/>
        <n v="217.83600000000001"/>
        <n v="72.277000000000001"/>
        <n v="147.583"/>
        <n v="136.51"/>
        <n v="267.29399999999998"/>
        <n v="144.27500000000001"/>
        <n v="217.566"/>
        <n v="586.16800000000001"/>
        <n v="208.17099999999999"/>
        <n v="101.056"/>
        <n v="73.748999999999995"/>
        <n v="75.087999999999994"/>
        <n v="347.90100000000001"/>
        <n v="146.65600000000001"/>
        <n v="399.755"/>
        <n v="102.245"/>
        <n v="203.25299999999999"/>
        <n v="272.98899999999998"/>
        <n v="214.071"/>
        <n v="355.22300000000001"/>
        <n v="145.45099999999999"/>
        <n v="63.911999999999999"/>
        <n v="952.91399999999999"/>
        <n v="386.63799999999998"/>
        <n v="143.071"/>
        <n v="682.82399999999996"/>
        <n v="147.94900000000001"/>
        <n v="270.58300000000003"/>
        <n v="78.811000000000007"/>
        <n v="366.72500000000002"/>
        <n v="135.05099999999999"/>
        <n v="384.44"/>
        <n v="164.256"/>
        <n v="103.85899999999999"/>
        <n v="351.17099999999999"/>
        <n v="30.977"/>
        <n v="68.173000000000002"/>
        <n v="51.673999999999999"/>
        <n v="105.547"/>
        <n v="72.813999999999993"/>
        <n v="10.311999999999999"/>
        <n v="93.093000000000004"/>
        <n v="88.903999999999996"/>
        <n v="333.68299999999999"/>
        <n v="243.81100000000001"/>
        <n v="347.13099999999997"/>
        <n v="344.14499999999998"/>
        <n v="384.83499999999998"/>
        <n v="14.595000000000001"/>
        <n v="131.56899999999999"/>
        <n v="310.37599999999998"/>
        <n v="76.930999999999997"/>
        <n v="131.59700000000001"/>
        <n v="121.752"/>
        <n v="270.86799999999999"/>
        <n v="42.658999999999999"/>
        <n v="305.87200000000001"/>
        <n v="82.203999999999994"/>
        <n v="150.77099999999999"/>
        <n v="186.37799999999999"/>
        <n v="124.483"/>
        <n v="329.08100000000002"/>
        <n v="72.727999999999994"/>
        <n v="257.14499999999998"/>
        <n v="355.94200000000001"/>
        <n v="801.70100000000002"/>
        <n v="373.07499999999999"/>
        <n v="452.65699999999998"/>
        <n v="322.66800000000001"/>
        <n v="199.87200000000001"/>
        <n v="275.45999999999998"/>
        <n v="215.21799999999999"/>
        <n v="338.53800000000001"/>
        <n v="231.69399999999999"/>
        <n v="262.74599999999998"/>
        <n v="336.625"/>
        <n v="24.152000000000001"/>
        <n v="177.011"/>
        <n v="366.09699999999998"/>
        <n v="509.27300000000002"/>
        <n v="146.06700000000001"/>
        <n v="449.17399999999998"/>
        <n v="308.59300000000002"/>
        <n v="382.39699999999999"/>
        <n v="178.798"/>
        <n v="542.59799999999996"/>
        <n v="114.301"/>
        <n v="85.545000000000002"/>
        <n v="134.101"/>
        <n v="70.813999999999993"/>
        <n v="354.80900000000003"/>
        <n v="529.577"/>
        <n v="101.846"/>
        <n v="104.255"/>
        <n v="252.405"/>
        <n v="108.779"/>
        <n v="173.17400000000001"/>
        <n v="78.09"/>
        <n v="110.995"/>
        <n v="87.793000000000006"/>
        <n v="383.72800000000001"/>
        <n v="130.63300000000001"/>
        <n v="100.73"/>
        <n v="405.04899999999998"/>
        <n v="128.15299999999999"/>
        <n v="411.45600000000002"/>
        <n v="35.648000000000003"/>
        <n v="388.14100000000002"/>
        <n v="358.887"/>
        <n v="474.84199999999998"/>
        <n v="75.311000000000007"/>
        <n v="232.44300000000001"/>
        <n v="142.49"/>
        <n v="148.64400000000001"/>
        <n v="49.677"/>
        <n v="87.308000000000007"/>
        <n v="126.64100000000001"/>
        <n v="82.680999999999997"/>
        <n v="59.786999999999999"/>
        <n v="112.49299999999999"/>
        <n v="97.391000000000005"/>
        <n v="32.045000000000002"/>
        <n v="44.356000000000002"/>
        <n v="104.039"/>
        <n v="183.53899999999999"/>
        <n v="293.04700000000003"/>
        <n v="95.941999999999993"/>
        <n v="62.365000000000002"/>
        <n v="71.046000000000006"/>
        <n v="117.649"/>
        <n v="39.341000000000001"/>
        <n v="68.114000000000004"/>
        <n v="130.66399999999999"/>
        <n v="85.876999999999995"/>
        <n v="363.92"/>
        <n v="288.541"/>
        <n v="35.512"/>
        <n v="122.11199999999999"/>
        <n v="161.69200000000001"/>
        <n v="55.25"/>
        <n v="151.624"/>
        <n v="138.49799999999999"/>
        <n v="74.385000000000005"/>
        <n v="276.30500000000001"/>
        <n v="61.875"/>
        <n v="87.570999999999998"/>
        <n v="1.4239999999999999"/>
        <n v="371.59100000000001"/>
        <n v="60.21"/>
        <n v="159.37200000000001"/>
        <n v="80.364000000000004"/>
        <n v="105.30500000000001"/>
        <n v="111.73399999999999"/>
        <n v="100.346"/>
        <n v="122.584"/>
        <n v="147.155"/>
        <n v="141.56200000000001"/>
        <n v="456.108"/>
        <n v="45.677999999999997"/>
        <n v="80.927999999999997"/>
        <n v="111.83"/>
        <n v="95.155000000000001"/>
        <n v="126.50700000000001"/>
        <n v="144.43100000000001"/>
        <n v="107.51600000000001"/>
        <n v="120.166"/>
        <n v="144.482"/>
        <n v="233.55"/>
        <n v="162.42400000000001"/>
        <n v="221.209"/>
        <n v="30.111000000000001"/>
        <n v="97.927999999999997"/>
        <n v="491.72699999999998"/>
        <n v="563.08199999999999"/>
        <n v="19.521999999999998"/>
        <n v="91.468999999999994"/>
        <n v="483.63"/>
        <n v="308.053"/>
        <n v="577.63900000000001"/>
        <n v="122.767"/>
        <n v="400.96800000000002"/>
        <n v="533.65700000000004"/>
        <n v="77.272999999999996"/>
        <n v="70.596000000000004"/>
        <n v="44.252000000000002"/>
        <n v="127.765"/>
        <n v="164.499"/>
        <n v="51.774999999999999"/>
        <n v="186.02600000000001"/>
        <n v="21.041"/>
        <n v="108.78"/>
        <n v="124.824"/>
        <n v="79.984999999999999"/>
        <n v="45.709000000000003"/>
        <n v="83.031999999999996"/>
        <n v="137.58000000000001"/>
        <n v="99.305999999999997"/>
        <n v="97.447000000000003"/>
        <n v="36.200000000000003"/>
        <n v="122.86799999999999"/>
        <n v="58.823999999999998"/>
        <n v="77.847999999999999"/>
        <n v="74.484999999999999"/>
        <n v="60.915999999999997"/>
        <n v="52.677999999999997"/>
        <n v="123.467"/>
        <n v="104.795"/>
        <n v="78.965999999999994"/>
        <n v="21.425000000000001"/>
        <n v="147.64599999999999"/>
        <n v="113.53700000000001"/>
        <n v="92.819000000000003"/>
        <n v="112.923"/>
        <n v="105.363"/>
        <n v="64.525999999999996"/>
        <n v="301.017"/>
        <n v="72.619"/>
        <n v="65.087000000000003"/>
        <n v="467.86500000000001"/>
        <n v="91.997"/>
        <n v="77.646000000000001"/>
        <n v="193.78299999999999"/>
        <n v="83.466999999999999"/>
        <n v="113.44"/>
        <n v="51.463999999999999"/>
        <n v="70.676000000000002"/>
        <n v="228.24"/>
        <n v="102.477"/>
        <n v="93.063000000000002"/>
        <n v="154.09200000000001"/>
        <n v="89.183000000000007"/>
        <n v="60.462000000000003"/>
        <n v="25.545000000000002"/>
        <n v="21.875"/>
        <n v="94.936999999999998"/>
        <n v="152.714"/>
        <n v="343.27600000000001"/>
        <n v="79.483000000000004"/>
        <n v="131.10499999999999"/>
        <n v="25.408999999999999"/>
        <n v="387.596"/>
        <n v="53.177"/>
        <n v="108.44199999999999"/>
        <n v="37.923999999999999"/>
        <n v="62.404000000000003"/>
        <n v="51.878"/>
        <n v="170.87700000000001"/>
        <n v="85.450999999999993"/>
        <n v="103.72799999999999"/>
        <n v="89.287000000000006"/>
        <n v="116.643"/>
        <n v="48.101999999999997"/>
        <n v="232.02199999999999"/>
        <n v="200.92599999999999"/>
        <n v="188.87700000000001"/>
        <n v="62.978999999999999"/>
        <n v="442.16199999999998"/>
        <n v="310.24400000000003"/>
        <n v="411.34300000000002"/>
        <n v="409.584"/>
        <n v="331.34800000000001"/>
        <n v="74.271000000000001"/>
        <n v="66.662999999999997"/>
        <n v="186.50700000000001"/>
        <n v="243.67699999999999"/>
        <n v="62.523000000000003"/>
        <n v="54.738"/>
        <n v="334.62799999999999"/>
        <n v="190.15600000000001"/>
        <n v="0.106"/>
        <n v="218.64099999999999"/>
        <n v="64.433999999999997"/>
        <n v="46.418999999999997"/>
        <n v="160.01499999999999"/>
        <n v="117.645"/>
        <n v="407.24599999999998"/>
        <n v="33.606999999999999"/>
        <n v="369.30200000000002"/>
        <n v="121.199"/>
        <n v="289.334"/>
        <n v="168.036"/>
        <n v="57.966000000000001"/>
        <n v="96.391000000000005"/>
        <n v="275.44200000000001"/>
        <n v="0.26800000000000002"/>
        <n v="39.384"/>
        <n v="70.085999999999999"/>
        <n v="60.692"/>
        <n v="171.05500000000001"/>
        <n v="76.950999999999993"/>
        <n v="118.779"/>
        <n v="403.05599999999998"/>
        <n v="115.307"/>
        <n v="194.524"/>
        <n v="18.73"/>
        <n v="42.359000000000002"/>
        <n v="69.813000000000002"/>
        <n v="91.417000000000002"/>
        <n v="17.204999999999998"/>
        <n v="196.637"/>
        <n v="118.499"/>
        <n v="132.749"/>
        <n v="169.74799999999999"/>
        <n v="458.07100000000003"/>
        <n v="230.393"/>
        <n v="268.60000000000002"/>
        <n v="28.257000000000001"/>
        <n v="195.49299999999999"/>
        <n v="499.43900000000002"/>
        <n v="143.04499999999999"/>
        <n v="164.95099999999999"/>
        <n v="333.21699999999998"/>
        <n v="85.054000000000002"/>
        <n v="69.581999999999994"/>
        <n v="170.16900000000001"/>
        <n v="109.14100000000001"/>
        <n v="356.28899999999999"/>
        <n v="130.63499999999999"/>
        <n v="350.16"/>
        <n v="202.58199999999999"/>
        <n v="71.183000000000007"/>
        <n v="114.923"/>
        <n v="240.45099999999999"/>
        <n v="152.15600000000001"/>
        <n v="94.980999999999995"/>
        <n v="25.395"/>
        <n v="46.835999999999999"/>
        <n v="11.725"/>
        <n v="113.27500000000001"/>
        <n v="221.07900000000001"/>
        <n v="237.37"/>
        <n v="91.064999999999998"/>
        <n v="205.29599999999999"/>
        <n v="379.42"/>
        <n v="133.001"/>
        <n v="79.405000000000001"/>
        <n v="170.74799999999999"/>
        <n v="77.911000000000001"/>
        <n v="561.71500000000003"/>
        <n v="43.8"/>
        <n v="108.556"/>
        <n v="158.28399999999999"/>
        <n v="197.95"/>
        <n v="101.006"/>
        <n v="105.184"/>
        <n v="262.77"/>
        <n v="164.62799999999999"/>
        <n v="187.46299999999999"/>
        <n v="156.964"/>
        <n v="35.933999999999997"/>
        <n v="266.81099999999998"/>
        <n v="91.78"/>
        <n v="167.238"/>
        <n v="263.471"/>
        <n v="191.79499999999999"/>
        <n v="433.56900000000002"/>
        <n v="214.6"/>
        <n v="177.55199999999999"/>
        <n v="115.73099999999999"/>
        <n v="173.173"/>
        <n v="151.89599999999999"/>
        <n v="457.06"/>
        <n v="301.25"/>
        <n v="59.27"/>
        <n v="244.52500000000001"/>
        <n v="138.316"/>
        <n v="120.63800000000001"/>
        <n v="317.74799999999999"/>
        <n v="75.399000000000001"/>
        <n v="197.411"/>
        <n v="70.001999999999995"/>
        <n v="212.185"/>
        <n v="103.164"/>
        <n v="318.43200000000002"/>
        <n v="69.864000000000004"/>
        <n v="190.768"/>
        <n v="124.389"/>
        <n v="248.12200000000001"/>
        <n v="89.575000000000003"/>
        <n v="318.56799999999998"/>
        <n v="102.455"/>
        <n v="125.79300000000001"/>
        <n v="370.01600000000002"/>
        <n v="93.594999999999999"/>
        <n v="347.41899999999998"/>
        <n v="256.916"/>
        <n v="198.75899999999999"/>
        <n v="218.29599999999999"/>
        <n v="172.221"/>
        <n v="245.41800000000001"/>
        <n v="91.046000000000006"/>
        <n v="204.27"/>
        <n v="339.59100000000001"/>
        <n v="74.882000000000005"/>
        <n v="75.055999999999997"/>
        <n v="45.844000000000001"/>
        <n v="103.96299999999999"/>
        <n v="121.00700000000001"/>
        <n v="132.88"/>
        <n v="89.331000000000003"/>
        <n v="46.543999999999997"/>
        <n v="129.78899999999999"/>
        <n v="10.189"/>
        <n v="133.429"/>
        <n v="62.91"/>
        <n v="155.89699999999999"/>
        <n v="2.2959999999999998"/>
        <n v="80.064999999999998"/>
        <n v="66.950999999999993"/>
        <n v="9.5950000000000006"/>
        <n v="34.054000000000002"/>
        <n v="130.05699999999999"/>
        <n v="91.26"/>
        <n v="181.744"/>
        <n v="324.43200000000002"/>
        <n v="7.9459999999999997"/>
        <n v="301.62"/>
        <n v="256.983"/>
        <n v="86.346999999999994"/>
        <n v="135.58600000000001"/>
        <n v="112.965"/>
        <n v="93.334999999999994"/>
        <n v="224.44499999999999"/>
        <n v="101.301"/>
        <n v="252.03"/>
        <n v="193.41399999999999"/>
        <n v="333.88099999999997"/>
        <n v="461.84800000000001"/>
        <n v="390.709"/>
        <n v="321.13299999999998"/>
        <n v="539.59500000000003"/>
        <n v="43.930999999999997"/>
        <n v="69.010999999999996"/>
        <n v="109.908"/>
        <n v="108.22"/>
        <n v="104.50700000000001"/>
        <n v="295.05099999999999"/>
        <n v="132.62200000000001"/>
        <n v="184.85300000000001"/>
        <n v="793.12400000000002"/>
        <n v="221.077"/>
        <n v="137.714"/>
        <n v="81.171000000000006"/>
        <n v="564.97500000000002"/>
        <n v="435.36"/>
        <n v="414.10899999999998"/>
        <n v="442.67200000000003"/>
        <n v="255.52600000000001"/>
        <n v="120.206"/>
        <n v="118.395"/>
        <n v="195.899"/>
        <n v="322.18599999999998"/>
        <n v="578.98500000000001"/>
        <n v="63.338000000000001"/>
        <n v="433.52300000000002"/>
        <n v="112.6"/>
        <n v="62.744999999999997"/>
        <n v="112.021"/>
        <n v="228.63900000000001"/>
        <n v="160.82300000000001"/>
        <n v="189.756"/>
        <n v="247.63499999999999"/>
        <n v="527.32100000000003"/>
        <n v="62.607999999999997"/>
        <n v="83.876999999999995"/>
        <n v="331.39100000000002"/>
        <n v="109.48099999999999"/>
        <n v="383.65499999999997"/>
        <n v="188.09"/>
        <n v="517"/>
        <n v="221.333"/>
        <n v="176.43100000000001"/>
        <n v="124.81399999999999"/>
        <n v="252.23500000000001"/>
        <n v="191.566"/>
        <n v="513.34299999999996"/>
        <n v="765.35599999999999"/>
        <n v="115.05"/>
        <n v="0.52900000000000003"/>
        <n v="114.613"/>
        <n v="117.968"/>
        <n v="113.248"/>
        <n v="668.57500000000005"/>
        <n v="348.02600000000001"/>
        <n v="116.705"/>
        <n v="252.31200000000001"/>
        <n v="173.89699999999999"/>
        <n v="122.92400000000001"/>
        <n v="395.67599999999999"/>
        <n v="213.27600000000001"/>
        <n v="276.584"/>
        <n v="366.00900000000001"/>
        <n v="247.28100000000001"/>
        <n v="637.202"/>
        <n v="417.30799999999999"/>
        <n v="319.39100000000002"/>
        <n v="247.16200000000001"/>
        <n v="344.13499999999999"/>
        <n v="170.77500000000001"/>
        <n v="437.858"/>
        <n v="200.21799999999999"/>
        <n v="379.541"/>
        <n v="214.654"/>
        <n v="443.23399999999998"/>
        <n v="539.96500000000003"/>
        <n v="340.44400000000002"/>
        <n v="461.90699999999998"/>
        <n v="321.63799999999998"/>
        <n v="318.738"/>
        <n v="112.158"/>
        <n v="67.858000000000004"/>
        <n v="154.137"/>
        <n v="319.99"/>
        <n v="211.929"/>
        <n v="574.43299999999999"/>
        <n v="117.639"/>
        <n v="42.283000000000001"/>
        <n v="103.548"/>
        <n v="310.08699999999999"/>
        <n v="185.34700000000001"/>
        <n v="306.27300000000002"/>
        <n v="328.71800000000002"/>
        <n v="164.566"/>
        <n v="388.49599999999998"/>
        <n v="138.047"/>
        <n v="217.06700000000001"/>
        <n v="112.598"/>
        <n v="395.66"/>
        <n v="556.61900000000003"/>
        <n v="138.52099999999999"/>
        <n v="30.495999999999999"/>
        <n v="162.184"/>
        <n v="62.462000000000003"/>
        <n v="90.593000000000004"/>
        <n v="115.736"/>
        <n v="192.958"/>
        <n v="112.657"/>
        <n v="134.33600000000001"/>
        <n v="147.53800000000001"/>
        <n v="74.683000000000007"/>
        <n v="38.484999999999999"/>
        <n v="73.072999999999993"/>
        <n v="211.989"/>
        <n v="158.63999999999999"/>
        <n v="77.885000000000005"/>
        <n v="67.703999999999994"/>
        <n v="103.961"/>
        <n v="168.21700000000001"/>
        <n v="74.430000000000007"/>
        <n v="43.963000000000001"/>
        <n v="90.906000000000006"/>
        <n v="282.72800000000001"/>
        <n v="60.085000000000001"/>
        <n v="72.498999999999995"/>
        <n v="341.73700000000002"/>
        <n v="54.554000000000002"/>
        <n v="490.97199999999998"/>
        <n v="193.65100000000001"/>
        <n v="114.49299999999999"/>
        <n v="90.492999999999995"/>
        <n v="385.74799999999999"/>
        <n v="377.06900000000002"/>
        <n v="267.58800000000002"/>
        <n v="252.52"/>
        <n v="95.381"/>
        <n v="248.727"/>
        <n v="65.584999999999994"/>
        <n v="78.537999999999997"/>
        <n v="144.744"/>
        <n v="57.244999999999997"/>
        <n v="119.252"/>
        <n v="109.089"/>
        <n v="10.510999999999999"/>
        <n v="99.2"/>
        <n v="150.11699999999999"/>
        <n v="419.411"/>
        <n v="283.67200000000003"/>
        <n v="459.03"/>
        <n v="103.434"/>
        <n v="211.14"/>
        <n v="429.94299999999998"/>
        <n v="444.26100000000002"/>
        <n v="62.201999999999998"/>
        <n v="26.055"/>
        <n v="300.27699999999999"/>
        <n v="86.753"/>
        <n v="81.287000000000006"/>
        <n v="90.543000000000006"/>
        <n v="157.35599999999999"/>
        <n v="12.584"/>
        <n v="271.88400000000001"/>
        <n v="33.210999999999999"/>
        <n v="157.26499999999999"/>
        <n v="436.94400000000002"/>
        <n v="375.77699999999999"/>
        <n v="96.418999999999997"/>
        <n v="92.52"/>
        <n v="98.430999999999997"/>
        <n v="171.97499999999999"/>
        <n v="82.591999999999999"/>
        <n v="279.387"/>
        <n v="3.32"/>
        <n v="39.290999999999997"/>
        <n v="183.608"/>
        <n v="55.956000000000003"/>
        <n v="407.25900000000001"/>
        <n v="117.544"/>
        <n v="149.74299999999999"/>
        <n v="37.988999999999997"/>
        <n v="141.11699999999999"/>
        <n v="463.91300000000001"/>
        <n v="203.02600000000001"/>
        <n v="57.264000000000003"/>
        <n v="148.96199999999999"/>
        <n v="60.963999999999999"/>
        <n v="625.928"/>
        <n v="53.704000000000001"/>
        <n v="103.40900000000001"/>
        <n v="281.03800000000001"/>
        <n v="167.28100000000001"/>
        <n v="186.304"/>
        <n v="260.94200000000001"/>
        <n v="192.31399999999999"/>
        <n v="256"/>
        <n v="137.20699999999999"/>
        <n v="220.23400000000001"/>
        <n v="124.486"/>
        <n v="63.286000000000001"/>
        <n v="174.38300000000001"/>
        <n v="102.575"/>
        <n v="114.105"/>
        <n v="185.57400000000001"/>
        <n v="146.46199999999999"/>
        <n v="183.679"/>
        <n v="116.018"/>
        <n v="130.184"/>
        <n v="240.42699999999999"/>
        <n v="193.33099999999999"/>
        <n v="454.56900000000002"/>
        <n v="217.64"/>
        <n v="167.304"/>
        <n v="110.057"/>
        <n v="404.012"/>
        <n v="338.75299999999999"/>
        <n v="316.95600000000002"/>
        <n v="159.96799999999999"/>
        <n v="170.68799999999999"/>
        <n v="86.4"/>
        <n v="349.66"/>
        <n v="380.61"/>
        <n v="102.873"/>
        <n v="155.77600000000001"/>
        <n v="100.858"/>
        <n v="243.803"/>
        <n v="113.128"/>
        <n v="213.07900000000001"/>
        <n v="41.795000000000002"/>
        <n v="378.07"/>
        <n v="92.206000000000003"/>
        <n v="168.23"/>
        <n v="101.253"/>
        <n v="81.682000000000002"/>
        <n v="101.07299999999999"/>
        <n v="424.42500000000001"/>
        <n v="252.196"/>
        <n v="255.858"/>
        <n v="207.24199999999999"/>
        <n v="273.72399999999999"/>
        <n v="343.411"/>
        <n v="264.048"/>
        <n v="212.887"/>
        <n v="328.68200000000002"/>
        <n v="83.174000000000007"/>
        <n v="333.94099999999997"/>
        <n v="94.4"/>
        <n v="72.451999999999998"/>
        <n v="116.059"/>
        <n v="116.087"/>
        <n v="234.68899999999999"/>
        <n v="141.05500000000001"/>
        <n v="301.31799999999998"/>
        <n v="48.807000000000002"/>
        <n v="137.803"/>
        <n v="100.202"/>
        <n v="131.66800000000001"/>
        <n v="168.529"/>
        <n v="120.53100000000001"/>
        <n v="92.873000000000005"/>
        <n v="47.956000000000003"/>
        <n v="308.78100000000001"/>
        <n v="46.231999999999999"/>
        <n v="293.87099999999998"/>
        <n v="143.87299999999999"/>
        <n v="108.89100000000001"/>
        <n v="152.33199999999999"/>
        <n v="14.811"/>
        <n v="25.940999999999999"/>
        <n v="369.40499999999997"/>
        <n v="255.036"/>
        <n v="576.19600000000003"/>
        <n v="208.797"/>
        <n v="443.52699999999999"/>
        <n v="83.325999999999993"/>
        <n v="43.1"/>
        <n v="165.50800000000001"/>
        <n v="54.155999999999999"/>
        <n v="254.40700000000001"/>
        <n v="52.360999999999997"/>
        <n v="172.77199999999999"/>
        <n v="74.42"/>
        <n v="336.88900000000001"/>
        <n v="319.279"/>
        <n v="137.25200000000001"/>
        <n v="370.18700000000001"/>
        <n v="174.75899999999999"/>
        <n v="389.52699999999999"/>
        <n v="234.21600000000001"/>
        <n v="75.141999999999996"/>
        <n v="207.08500000000001"/>
        <n v="228.34"/>
        <n v="281.77199999999999"/>
        <n v="139.697"/>
        <n v="108.051"/>
        <n v="189.739"/>
        <n v="159.41900000000001"/>
        <n v="140.45699999999999"/>
        <n v="195.85"/>
        <n v="79.349000000000004"/>
        <n v="267.96300000000002"/>
        <n v="95.182000000000002"/>
        <n v="220.40899999999999"/>
        <n v="198.67"/>
        <n v="135.09800000000001"/>
        <n v="118.85299999999999"/>
        <n v="88.210999999999999"/>
        <n v="85.86"/>
        <n v="226.76499999999999"/>
        <n v="257.21100000000001"/>
        <n v="177.364"/>
        <n v="42.563000000000002"/>
        <n v="259.12"/>
        <n v="204.68299999999999"/>
        <n v="122.598"/>
        <n v="86.003"/>
        <n v="170.25"/>
        <n v="33.79"/>
        <n v="177.32400000000001"/>
        <n v="204.197"/>
        <n v="129.232"/>
        <n v="213.59299999999999"/>
        <n v="120.761"/>
        <n v="326.625"/>
        <n v="85.194999999999993"/>
        <n v="103.018"/>
        <n v="105.831"/>
        <n v="248.24799999999999"/>
        <n v="237.85400000000001"/>
        <n v="181.089"/>
        <n v="213.137"/>
        <n v="223.53"/>
        <n v="69.753"/>
        <n v="156.18299999999999"/>
        <n v="159.49"/>
        <n v="76.811999999999998"/>
        <n v="139.28700000000001"/>
        <n v="170.52799999999999"/>
        <n v="134.22399999999999"/>
        <n v="312.96199999999999"/>
        <n v="189.244"/>
        <n v="117.575"/>
        <n v="771.86599999999999"/>
        <n v="104.04300000000001"/>
        <n v="152.61699999999999"/>
        <n v="485.79"/>
        <n v="341.31400000000002"/>
        <n v="648.1"/>
        <n v="367.37"/>
        <n v="37.018999999999998"/>
        <n v="106.55500000000001"/>
        <n v="71.665999999999997"/>
        <n v="42.776000000000003"/>
        <n v="248.477"/>
        <n v="27.332999999999998"/>
        <n v="152.821"/>
        <n v="85.007999999999996"/>
        <n v="45.539000000000001"/>
        <n v="190.339"/>
        <n v="64.138999999999996"/>
        <n v="72.343999999999994"/>
        <n v="62.648000000000003"/>
        <n v="102.13800000000001"/>
        <n v="97.158000000000001"/>
        <n v="61.427999999999997"/>
        <n v="124.306"/>
        <n v="57.113999999999997"/>
        <n v="292.858"/>
        <n v="81.736000000000004"/>
        <n v="45.268000000000001"/>
        <n v="90.212000000000003"/>
        <n v="107.56699999999999"/>
        <n v="515.83199999999999"/>
        <n v="106.509"/>
        <n v="119.449"/>
        <n v="40.661000000000001"/>
        <n v="228.37299999999999"/>
        <n v="90.176000000000002"/>
        <n v="505.46800000000002"/>
        <n v="226.92699999999999"/>
        <n v="92.885000000000005"/>
        <n v="131.49"/>
        <n v="398.46100000000001"/>
        <n v="91.754000000000005"/>
        <n v="93.081000000000003"/>
        <n v="118.47799999999999"/>
        <n v="4.4569999999999999"/>
        <n v="110.07"/>
        <n v="42.118000000000002"/>
        <n v="35.9"/>
        <n v="269.22300000000001"/>
        <n v="65.903999999999996"/>
        <n v="97.48"/>
        <n v="100.59099999999999"/>
        <n v="127.547"/>
        <n v="69.218999999999994"/>
        <n v="21.789000000000001"/>
        <n v="63.113999999999997"/>
        <n v="50.341000000000001"/>
        <n v="31.952999999999999"/>
        <n v="85.53"/>
        <n v="60.845999999999997"/>
        <n v="97.444999999999993"/>
        <n v="83.001000000000005"/>
        <n v="74.543999999999997"/>
        <n v="77.799000000000007"/>
        <n v="95.102999999999994"/>
        <n v="55.994999999999997"/>
        <n v="120.48"/>
        <n v="58.139000000000003"/>
        <n v="64.921000000000006"/>
        <n v="251.19800000000001"/>
        <n v="425.64100000000002"/>
        <n v="109.89700000000001"/>
        <n v="87.387"/>
        <n v="341.221"/>
        <n v="82.78"/>
        <n v="473.887"/>
        <n v="187.387"/>
        <n v="417.59300000000002"/>
        <n v="98.971000000000004"/>
        <n v="465.40899999999999"/>
        <n v="143.673"/>
        <n v="250.92599999999999"/>
        <n v="306.024"/>
        <n v="138.64500000000001"/>
        <n v="128.876"/>
        <n v="197.221"/>
        <n v="902.84"/>
        <n v="84.43"/>
        <n v="122.82899999999999"/>
        <n v="521.32100000000003"/>
        <n v="364.59699999999998"/>
        <n v="90.751999999999995"/>
        <n v="158.01499999999999"/>
        <n v="103.625"/>
        <n v="95.031999999999996"/>
        <n v="386.642"/>
        <n v="143.18199999999999"/>
        <n v="118.01300000000001"/>
        <n v="130.64099999999999"/>
        <n v="574.6"/>
        <n v="449.23"/>
        <n v="145.899"/>
        <n v="26.806000000000001"/>
        <n v="188.185"/>
        <n v="179.50299999999999"/>
        <n v="589.28899999999999"/>
        <n v="653.899"/>
        <n v="227.345"/>
        <n v="118.077"/>
        <n v="182.316"/>
        <n v="93.572000000000003"/>
        <n v="205.405"/>
        <n v="370.26799999999997"/>
        <n v="375.58699999999999"/>
        <n v="117.883"/>
        <n v="70.334999999999994"/>
        <n v="46.082000000000001"/>
        <n v="109.003"/>
        <n v="93.064999999999998"/>
        <n v="23.542999999999999"/>
        <n v="314.12599999999998"/>
        <n v="85.212000000000003"/>
        <n v="49.628"/>
        <n v="28.22"/>
        <n v="248.53399999999999"/>
        <n v="15.657999999999999"/>
        <n v="176.32499999999999"/>
        <n v="71.629000000000005"/>
        <n v="455.81200000000001"/>
        <n v="73.58"/>
        <n v="115.626"/>
        <n v="364.97199999999998"/>
        <n v="73.129000000000005"/>
        <n v="92.710999999999999"/>
        <n v="98.406000000000006"/>
        <n v="12.817"/>
        <n v="161.376"/>
        <n v="240.27500000000001"/>
        <n v="13.94"/>
        <n v="191.32900000000001"/>
        <n v="225.79400000000001"/>
        <n v="125.42400000000001"/>
        <n v="97.123999999999995"/>
        <n v="360.13099999999997"/>
        <n v="137.03700000000001"/>
        <n v="557.74900000000002"/>
        <n v="304.91800000000001"/>
        <n v="80.269000000000005"/>
        <n v="467.875"/>
        <n v="550.40499999999997"/>
        <n v="477.47300000000001"/>
        <n v="141.35599999999999"/>
        <n v="158.25800000000001"/>
        <n v="142.31399999999999"/>
        <n v="401.44299999999998"/>
        <n v="439.67099999999999"/>
        <n v="120.898"/>
        <n v="421.66699999999997"/>
        <n v="260.26600000000002"/>
        <n v="47.832999999999998"/>
        <n v="144.5"/>
        <n v="256.16000000000003"/>
        <n v="378.03399999999999"/>
        <n v="77.872"/>
        <n v="423.71600000000001"/>
        <n v="190.90899999999999"/>
        <n v="648.52800000000002"/>
        <n v="456.50099999999998"/>
        <n v="432.96499999999997"/>
        <n v="519.07500000000005"/>
        <n v="340.02199999999999"/>
        <n v="374.98899999999998"/>
        <n v="274.40100000000001"/>
        <n v="406.73399999999998"/>
        <n v="474.52699999999999"/>
        <n v="559.87"/>
        <n v="383.06700000000001"/>
        <n v="375.27300000000002"/>
        <n v="117.10899999999999"/>
        <n v="120.733"/>
        <n v="131.09"/>
        <n v="70.13"/>
        <n v="226.28800000000001"/>
        <n v="188.209"/>
        <n v="95.555999999999997"/>
        <n v="70.328000000000003"/>
        <n v="230.85"/>
        <n v="79.173000000000002"/>
        <n v="76.841999999999999"/>
        <n v="136.43600000000001"/>
        <n v="186.29599999999999"/>
        <n v="143.434"/>
        <n v="114.71899999999999"/>
        <n v="153.80600000000001"/>
        <n v="164.244"/>
        <n v="467.524"/>
        <n v="67.89"/>
        <n v="404.71600000000001"/>
        <n v="141.792"/>
        <n v="166.482"/>
        <n v="67.98"/>
        <n v="163.685"/>
        <n v="70.105000000000004"/>
        <n v="562.65"/>
        <n v="191.584"/>
        <n v="121.65900000000001"/>
        <n v="117.387"/>
        <n v="189.54"/>
        <n v="479.09"/>
        <n v="190.33199999999999"/>
        <n v="94.72"/>
        <n v="98.730999999999995"/>
        <n v="389.85899999999998"/>
        <n v="153.761"/>
        <n v="89.302999999999997"/>
        <n v="50.432000000000002"/>
        <n v="134.08799999999999"/>
        <n v="17.593"/>
        <n v="75.015000000000001"/>
        <n v="49.802"/>
        <n v="72.748000000000005"/>
        <n v="41.44"/>
        <n v="129.661"/>
        <n v="125.729"/>
        <n v="76.548000000000002"/>
        <n v="132.69800000000001"/>
        <n v="83.906999999999996"/>
        <n v="93.828000000000003"/>
        <n v="104.74299999999999"/>
        <n v="114.476"/>
        <n v="51.652000000000001"/>
        <n v="200.94300000000001"/>
        <n v="127.40600000000001"/>
        <n v="175.815"/>
        <n v="63.38"/>
        <n v="97.063000000000002"/>
        <n v="54.420999999999999"/>
        <n v="89.834999999999994"/>
        <n v="78.046000000000006"/>
        <n v="57.722999999999999"/>
        <n v="42.319000000000003"/>
        <n v="60.780999999999999"/>
        <n v="85.396000000000001"/>
        <n v="286.80200000000002"/>
        <n v="30.821999999999999"/>
        <n v="100.541"/>
        <n v="251.255"/>
        <n v="114.73399999999999"/>
        <n v="85.683999999999997"/>
        <n v="105.35"/>
        <n v="40.241999999999997"/>
        <n v="46.395000000000003"/>
        <n v="75.018000000000001"/>
        <n v="109.51300000000001"/>
        <n v="165.203"/>
        <n v="94.394999999999996"/>
        <n v="150.19999999999999"/>
        <n v="204.82400000000001"/>
        <n v="143.001"/>
        <n v="59.783999999999999"/>
        <n v="54.337000000000003"/>
        <n v="101.057"/>
        <n v="77.966999999999999"/>
        <n v="79.881"/>
        <n v="103.42100000000001"/>
        <n v="231.36799999999999"/>
        <n v="126.7"/>
        <n v="469.28800000000001"/>
        <n v="114.051"/>
        <n v="427.55900000000003"/>
        <n v="177.99199999999999"/>
        <n v="499.09699999999998"/>
        <n v="135.75"/>
        <n v="293.58499999999998"/>
        <n v="49.753999999999998"/>
        <n v="216.48599999999999"/>
        <n v="389.91199999999998"/>
        <n v="75.135999999999996"/>
        <n v="234.24"/>
        <n v="134.28899999999999"/>
        <n v="129.02600000000001"/>
        <n v="109.51900000000001"/>
        <n v="53.188000000000002"/>
        <n v="294.57600000000002"/>
        <n v="137.00200000000001"/>
        <n v="35.286000000000001"/>
        <n v="102.099"/>
        <n v="113.881"/>
        <n v="271.32299999999998"/>
        <n v="10.762"/>
        <n v="50.933999999999997"/>
        <n v="88.933000000000007"/>
        <n v="152.79499999999999"/>
        <n v="131.53"/>
        <n v="340.81299999999999"/>
        <n v="148.49100000000001"/>
        <n v="302.02300000000002"/>
        <n v="49.817999999999998"/>
        <n v="76.790000000000006"/>
        <n v="169.14500000000001"/>
        <n v="213.83799999999999"/>
        <n v="53.453000000000003"/>
        <n v="41.996000000000002"/>
        <n v="153.53299999999999"/>
        <n v="90.108000000000004"/>
        <n v="184.06700000000001"/>
        <n v="63.021999999999998"/>
        <n v="205.00399999999999"/>
        <n v="30.817"/>
        <n v="264.57299999999998"/>
        <n v="62.292000000000002"/>
        <n v="415.30900000000003"/>
        <n v="86.86"/>
        <n v="67.241"/>
        <n v="71.715000000000003"/>
        <n v="186.32499999999999"/>
        <n v="170.99100000000001"/>
        <n v="130.239"/>
        <n v="130.64400000000001"/>
        <n v="94.757000000000005"/>
        <n v="188.66499999999999"/>
        <n v="909.94899999999996"/>
        <n v="369.34800000000001"/>
        <n v="397.02800000000002"/>
        <n v="165.327"/>
        <n v="264.33600000000001"/>
        <n v="515.38800000000003"/>
        <n v="119.938"/>
        <n v="470.77100000000002"/>
        <n v="561.66399999999999"/>
        <n v="82.838999999999999"/>
        <n v="168.91900000000001"/>
        <n v="131.202"/>
        <n v="274.22699999999998"/>
        <n v="186.137"/>
        <n v="67.117000000000004"/>
        <n v="73.506"/>
        <n v="61.79"/>
        <n v="151.79900000000001"/>
        <n v="19.213000000000001"/>
        <n v="574.60599999999999"/>
        <n v="87.856999999999999"/>
        <n v="584.91099999999994"/>
        <n v="74.215999999999994"/>
        <n v="600.44600000000003"/>
        <n v="440.00200000000001"/>
        <n v="553.62400000000002"/>
        <n v="138.99700000000001"/>
        <n v="59.906999999999996"/>
        <n v="478.13600000000002"/>
        <n v="104.28"/>
        <n v="46.5"/>
        <n v="81.984999999999999"/>
        <n v="92.007999999999996"/>
        <n v="114.435"/>
        <n v="498.04700000000003"/>
        <n v="120.199"/>
        <n v="49.064"/>
        <n v="123.593"/>
        <n v="451.34300000000002"/>
        <n v="39.313000000000002"/>
        <n v="109.77200000000001"/>
        <n v="348.77800000000002"/>
        <n v="395.697"/>
        <n v="47.664000000000001"/>
        <n v="83.486999999999995"/>
        <n v="76.606999999999999"/>
        <n v="44.725999999999999"/>
        <n v="49.085000000000001"/>
        <n v="119.759"/>
        <n v="86.798000000000002"/>
        <n v="165.21100000000001"/>
        <n v="97.233999999999995"/>
        <n v="115.68"/>
        <n v="343.17500000000001"/>
        <n v="113.611"/>
        <n v="205.51300000000001"/>
        <n v="149.85599999999999"/>
        <n v="42.31"/>
        <n v="98.138999999999996"/>
        <n v="104.47799999999999"/>
        <n v="289.91399999999999"/>
        <n v="485.30900000000003"/>
        <n v="128.33600000000001"/>
        <n v="297.31"/>
        <n v="236.24"/>
        <n v="789.32399999999996"/>
        <n v="39.533000000000001"/>
        <n v="638.46900000000005"/>
        <n v="72.972999999999999"/>
        <n v="69.075999999999993"/>
        <n v="505.06599999999997"/>
        <n v="128.99299999999999"/>
        <n v="361.649"/>
        <n v="79.674000000000007"/>
        <n v="305.46499999999997"/>
        <n v="842.19299999999998"/>
        <n v="205.768"/>
        <n v="238.85400000000001"/>
        <n v="607.37"/>
        <n v="307.16300000000001"/>
        <n v="444.31"/>
        <n v="305.541"/>
        <n v="225.828"/>
        <n v="33.530999999999999"/>
        <n v="470.85"/>
        <n v="368.62900000000002"/>
        <n v="416.49400000000003"/>
        <n v="131.99199999999999"/>
        <n v="390.56799999999998"/>
        <n v="253.05199999999999"/>
        <n v="252.05699999999999"/>
        <n v="289.95800000000003"/>
        <n v="42.508000000000003"/>
        <n v="273.81099999999998"/>
        <n v="196.93100000000001"/>
        <n v="145.739"/>
        <n v="90.34"/>
        <n v="153.78299999999999"/>
        <n v="524.61699999999996"/>
        <n v="431.20600000000002"/>
        <n v="99.662999999999997"/>
        <n v="174.65199999999999"/>
        <n v="85.149000000000001"/>
        <n v="111.849"/>
        <n v="237.62100000000001"/>
        <n v="172.12200000000001"/>
        <n v="183.12200000000001"/>
        <n v="413.10300000000001"/>
        <n v="274.93900000000002"/>
        <n v="322.90300000000002"/>
        <n v="112.663"/>
        <n v="171.602"/>
        <n v="108.20399999999999"/>
        <n v="185.91900000000001"/>
        <n v="194.749"/>
        <n v="524.78499999999997"/>
        <n v="211.50399999999999"/>
        <n v="139.86699999999999"/>
        <n v="78.215999999999994"/>
        <n v="129.36199999999999"/>
        <n v="95.353999999999999"/>
        <n v="481.935"/>
        <n v="180.916"/>
        <n v="235.12"/>
        <n v="205.483"/>
        <n v="405.40100000000001"/>
        <n v="100.621"/>
        <n v="94.986000000000004"/>
        <n v="460.72800000000001"/>
        <n v="216.018"/>
        <n v="184.63499999999999"/>
        <n v="115.331"/>
        <n v="518.94100000000003"/>
        <n v="178.965"/>
        <n v="126.682"/>
        <n v="317.85199999999998"/>
        <n v="338.26"/>
        <n v="144.25800000000001"/>
        <n v="206.74100000000001"/>
        <n v="271.44099999999997"/>
        <n v="195.27199999999999"/>
        <n v="373.65"/>
        <n v="300.79599999999999"/>
        <n v="411.01900000000001"/>
        <n v="407.29599999999999"/>
        <n v="256.52"/>
        <n v="134.387"/>
        <n v="351.59899999999999"/>
        <n v="397.66699999999997"/>
        <n v="584.37199999999996"/>
        <n v="583.70000000000005"/>
        <n v="309.61"/>
        <n v="204.40700000000001"/>
        <n v="487.78300000000002"/>
        <n v="359.95600000000002"/>
        <n v="239.99100000000001"/>
        <n v="342.98399999999998"/>
        <n v="726.41800000000001"/>
        <n v="450.64600000000002"/>
        <n v="329.70499999999998"/>
        <n v="123.685"/>
        <n v="85.415999999999997"/>
        <n v="406.70299999999997"/>
        <n v="432.072"/>
        <n v="339.02"/>
        <n v="169.78100000000001"/>
        <n v="230.97399999999999"/>
        <n v="572.77599999999995"/>
        <n v="222.67699999999999"/>
        <n v="113.599"/>
        <n v="573.995"/>
        <n v="274.95600000000002"/>
        <n v="56.198"/>
        <n v="112.38500000000001"/>
        <n v="137.40299999999999"/>
        <n v="268.17099999999999"/>
        <n v="267.27499999999998"/>
        <n v="215.208"/>
        <n v="101.108"/>
        <n v="58.073999999999998"/>
        <n v="143.71700000000001"/>
        <n v="40.17"/>
        <n v="107.453"/>
        <n v="108.208"/>
        <n v="52.573"/>
        <n v="78.759"/>
        <n v="223.05699999999999"/>
        <n v="147.029"/>
        <n v="301.93700000000001"/>
        <n v="88.512"/>
        <n v="391.16800000000001"/>
        <n v="303.09699999999998"/>
        <n v="663.65599999999995"/>
        <n v="258.77800000000002"/>
        <n v="516.48500000000001"/>
        <n v="574.97400000000005"/>
        <n v="218.654"/>
        <n v="144.94800000000001"/>
        <n v="335.47899999999998"/>
        <n v="288.63499999999999"/>
        <n v="143.494"/>
        <n v="395.911"/>
        <n v="96.263000000000005"/>
        <n v="117.916"/>
        <n v="139.06299999999999"/>
        <n v="129.71799999999999"/>
        <n v="292.327"/>
        <n v="26.512"/>
        <n v="252.87"/>
        <n v="311.315"/>
        <n v="123.61799999999999"/>
        <n v="101.947"/>
        <n v="322.56200000000001"/>
        <n v="120.306"/>
        <n v="220.47499999999999"/>
        <n v="113.255"/>
        <n v="178.96600000000001"/>
        <n v="53.651000000000003"/>
        <n v="26.684000000000001"/>
        <n v="91.614000000000004"/>
        <n v="125.608"/>
        <n v="62.390999999999998"/>
        <n v="152.185"/>
        <n v="134.90199999999999"/>
        <n v="168.482"/>
        <n v="289.65800000000002"/>
        <n v="246.04400000000001"/>
        <n v="226.75200000000001"/>
        <n v="174.006"/>
        <n v="215.53200000000001"/>
        <n v="108.595"/>
        <n v="353.03899999999999"/>
        <n v="589.50099999999998"/>
        <n v="122.59099999999999"/>
        <n v="907.03599999999994"/>
        <n v="430.529"/>
        <n v="224.86199999999999"/>
        <n v="271.423"/>
        <n v="100.51300000000001"/>
        <n v="82.323999999999998"/>
        <n v="111.089"/>
        <n v="111.80500000000001"/>
        <n v="144.00700000000001"/>
        <n v="133.77500000000001"/>
        <n v="136.30500000000001"/>
        <n v="162.00299999999999"/>
        <n v="497.834"/>
        <n v="254.69900000000001"/>
        <n v="483.62900000000002"/>
        <n v="86.040999999999997"/>
        <n v="217.74199999999999"/>
        <n v="62.203000000000003"/>
        <n v="126.979"/>
        <n v="133.97800000000001"/>
        <n v="103.943"/>
        <n v="267.38299999999998"/>
        <n v="321.995"/>
        <n v="143.65199999999999"/>
        <n v="94.674999999999997"/>
        <n v="128.49700000000001"/>
        <n v="116.10899999999999"/>
        <n v="135.36500000000001"/>
        <n v="79.495000000000005"/>
        <n v="28.443000000000001"/>
        <n v="240.398"/>
        <n v="127.29"/>
        <n v="151.09"/>
        <n v="152.137"/>
        <n v="301.03800000000001"/>
        <n v="92.991"/>
        <n v="77.207999999999998"/>
        <n v="95.186000000000007"/>
        <n v="102.27800000000001"/>
        <n v="96.176000000000002"/>
        <n v="467.90499999999997"/>
        <n v="15.535"/>
        <n v="333.24700000000001"/>
        <n v="66.185000000000002"/>
        <n v="70.52"/>
        <n v="230.36099999999999"/>
        <n v="60.957000000000001"/>
        <n v="91.906999999999996"/>
        <n v="137.65600000000001"/>
        <n v="479.21100000000001"/>
        <n v="106.333"/>
        <n v="76.722999999999999"/>
        <n v="332.99900000000002"/>
        <n v="187.63800000000001"/>
        <n v="93.448999999999998"/>
        <n v="92.441999999999993"/>
        <n v="33.802"/>
        <n v="118.61199999999999"/>
        <n v="688.24300000000005"/>
        <n v="457.35500000000002"/>
        <n v="139.36099999999999"/>
        <n v="141.22"/>
        <n v="77.513000000000005"/>
        <n v="119.134"/>
        <n v="856.98299999999995"/>
        <n v="525.18200000000002"/>
        <n v="129.71199999999999"/>
        <n v="176.352"/>
        <n v="176.99199999999999"/>
        <n v="396.53899999999999"/>
        <n v="146.95400000000001"/>
        <n v="171.24299999999999"/>
        <n v="183.702"/>
        <n v="186.91800000000001"/>
        <n v="96.284999999999997"/>
        <n v="113.456"/>
        <n v="154.63999999999999"/>
        <n v="138.51"/>
        <n v="36.011000000000003"/>
        <n v="366.142"/>
        <n v="178.58500000000001"/>
        <n v="128.363"/>
        <n v="59.241999999999997"/>
        <n v="136.602"/>
        <n v="721.42700000000002"/>
        <n v="268.59300000000002"/>
        <n v="149.31800000000001"/>
        <n v="69.861000000000004"/>
        <n v="531.67499999999995"/>
        <n v="203.26900000000001"/>
        <n v="467.31400000000002"/>
        <n v="132.81800000000001"/>
        <n v="122.53"/>
        <n v="607.34699999999998"/>
        <n v="477.09"/>
        <n v="289.85700000000003"/>
        <n v="611.93700000000001"/>
        <n v="168.34899999999999"/>
        <n v="174.858"/>
        <n v="422.89800000000002"/>
        <n v="241.589"/>
        <n v="85.936000000000007"/>
        <n v="368.904"/>
        <n v="272.56799999999998"/>
        <n v="260.33800000000002"/>
        <n v="397.87099999999998"/>
        <n v="349.71800000000002"/>
        <n v="191.172"/>
        <n v="227.83099999999999"/>
        <n v="79.015000000000001"/>
        <n v="40.963999999999999"/>
        <n v="11.784000000000001"/>
        <n v="91.715999999999994"/>
        <n v="46.447000000000003"/>
        <n v="147.09299999999999"/>
        <n v="30.937000000000001"/>
        <n v="78.254999999999995"/>
        <n v="265.57299999999998"/>
        <n v="154.11199999999999"/>
        <n v="146.02699999999999"/>
        <n v="106.715"/>
        <n v="132.31299999999999"/>
        <n v="704.42100000000005"/>
        <n v="277.19900000000001"/>
        <n v="279.12400000000002"/>
        <n v="416.13799999999998"/>
        <n v="72.233000000000004"/>
        <n v="76.753"/>
        <n v="206.75"/>
        <n v="126.325"/>
        <n v="728.24099999999999"/>
        <n v="455.98099999999999"/>
        <n v="90.992000000000004"/>
        <n v="144.33000000000001"/>
        <n v="146.86699999999999"/>
        <n v="178.886"/>
        <n v="94.614000000000004"/>
        <n v="143.322"/>
        <n v="98.021000000000001"/>
        <n v="191.84700000000001"/>
        <n v="273.71199999999999"/>
        <n v="117.729"/>
        <n v="340.99200000000002"/>
        <n v="40.262"/>
        <n v="281.99299999999999"/>
        <n v="80.492000000000004"/>
        <n v="14.295"/>
        <n v="56.026000000000003"/>
        <n v="90.247"/>
        <n v="49.326999999999998"/>
        <n v="131.131"/>
        <n v="291.74900000000002"/>
        <n v="57.75"/>
        <n v="95.42"/>
        <n v="301.291"/>
        <n v="464.274"/>
        <n v="107.771"/>
        <n v="284.74"/>
        <n v="115.169"/>
        <n v="137.929"/>
        <n v="52.341999999999999"/>
        <n v="39.151000000000003"/>
        <n v="74.129000000000005"/>
        <n v="44.689"/>
        <n v="619.48099999999999"/>
        <n v="680.06700000000001"/>
        <n v="21.751999999999999"/>
        <n v="60.758000000000003"/>
        <n v="363.51600000000002"/>
        <n v="71.231999999999999"/>
        <n v="219.19900000000001"/>
        <n v="429.78500000000003"/>
        <n v="140.27699999999999"/>
        <n v="295.59399999999999"/>
        <n v="162.24600000000001"/>
        <n v="184.05099999999999"/>
        <n v="196.071"/>
        <n v="155.47200000000001"/>
        <n v="132.88999999999999"/>
        <n v="303.16300000000001"/>
        <n v="231.16399999999999"/>
        <n v="375.947"/>
        <n v="378.14299999999997"/>
        <n v="485.375"/>
        <n v="333.36799999999999"/>
        <n v="369.97699999999998"/>
        <n v="403.83600000000001"/>
        <n v="245.624"/>
        <n v="321.79899999999998"/>
        <n v="77.192999999999998"/>
        <n v="330.59199999999998"/>
        <n v="72.884"/>
        <n v="202.50200000000001"/>
        <n v="50.411000000000001"/>
        <n v="57.95"/>
        <n v="316.56799999999998"/>
        <n v="91.238"/>
        <n v="143.28200000000001"/>
        <n v="170.11500000000001"/>
        <n v="307.29700000000003"/>
        <n v="140.37100000000001"/>
        <n v="129.73699999999999"/>
        <n v="116.187"/>
        <n v="113.90600000000001"/>
        <n v="157.85599999999999"/>
        <n v="93.847999999999999"/>
        <n v="75.813999999999993"/>
        <n v="199.648"/>
        <n v="89.557000000000002"/>
        <n v="11.395"/>
        <n v="231.11699999999999"/>
        <n v="88.334000000000003"/>
        <n v="83.912999999999997"/>
        <n v="58.960999999999999"/>
        <n v="78.599000000000004"/>
        <n v="35.399000000000001"/>
        <n v="41.414999999999999"/>
        <n v="235.40299999999999"/>
        <n v="154.93600000000001"/>
        <n v="414.53699999999998"/>
        <n v="92.988"/>
        <n v="151.69900000000001"/>
        <n v="20.184999999999999"/>
        <n v="533.92999999999995"/>
        <n v="382.85300000000001"/>
        <n v="55.515000000000001"/>
        <n v="510.00299999999999"/>
        <n v="386.73200000000003"/>
        <n v="183.292"/>
        <n v="16.577000000000002"/>
        <n v="89.278000000000006"/>
        <n v="118.89"/>
        <n v="384.899"/>
        <n v="94.876000000000005"/>
        <n v="81.141999999999996"/>
        <n v="264.39499999999998"/>
        <n v="344.649"/>
        <n v="256.37"/>
        <n v="154.15899999999999"/>
        <n v="117.633"/>
        <n v="19.515999999999998"/>
        <n v="519.84699999999998"/>
        <n v="114.124"/>
        <n v="426.29599999999999"/>
        <n v="386.46800000000002"/>
        <n v="255.9"/>
        <n v="61.198999999999998"/>
        <n v="128.994"/>
        <n v="79.293000000000006"/>
        <n v="343.17700000000002"/>
        <n v="167.23400000000001"/>
        <n v="70.093999999999994"/>
        <n v="98.031000000000006"/>
        <n v="103.01600000000001"/>
        <n v="38.213999999999999"/>
        <n v="55.026000000000003"/>
        <n v="60.529000000000003"/>
        <n v="36.965000000000003"/>
        <n v="92.311999999999998"/>
        <n v="133.75399999999999"/>
        <n v="33.463000000000001"/>
        <n v="66.56"/>
        <n v="69.902000000000001"/>
        <n v="218.965"/>
        <n v="187.21100000000001"/>
        <n v="130.22999999999999"/>
        <n v="199.00299999999999"/>
        <n v="133.86000000000001"/>
        <n v="282.58300000000003"/>
        <n v="157.209"/>
        <n v="67.95"/>
        <n v="73.653000000000006"/>
        <n v="238.05699999999999"/>
        <n v="105.568"/>
        <n v="86.180999999999997"/>
        <n v="74.814999999999998"/>
        <n v="454.43299999999999"/>
        <n v="176.64"/>
        <n v="444.96"/>
        <n v="474.42599999999999"/>
        <n v="68.995999999999995"/>
        <n v="123.32299999999999"/>
        <n v="64.251000000000005"/>
        <n v="125.464"/>
        <n v="88.581999999999994"/>
        <n v="85.49"/>
        <n v="172.37100000000001"/>
        <n v="312.089"/>
        <n v="128.696"/>
        <n v="72.846999999999994"/>
        <n v="461.88299999999998"/>
        <n v="515.12"/>
        <n v="240.57900000000001"/>
        <n v="302.87900000000002"/>
        <n v="172.25800000000001"/>
        <n v="68.893000000000001"/>
        <n v="103.36199999999999"/>
        <n v="245.81299999999999"/>
        <n v="264.52199999999999"/>
        <n v="476.06700000000001"/>
        <n v="116.349"/>
        <n v="453.66"/>
        <n v="449.46699999999998"/>
        <n v="134.41999999999999"/>
        <n v="63.527000000000001"/>
        <n v="276.10399999999998"/>
        <n v="37.804000000000002"/>
        <n v="77.516999999999996"/>
        <n v="595.91300000000001"/>
        <n v="145.72200000000001"/>
        <n v="133.536"/>
        <n v="711.40800000000002"/>
        <n v="76.042000000000002"/>
        <n v="420.75700000000001"/>
        <n v="512.16999999999996"/>
        <n v="374.79199999999997"/>
        <n v="346.41800000000001"/>
        <n v="884.06"/>
        <n v="155.9"/>
        <n v="441.221"/>
        <n v="298.93"/>
        <n v="207.196"/>
        <n v="44.280999999999999"/>
        <n v="147.309"/>
        <n v="161.62299999999999"/>
        <n v="321.81200000000001"/>
        <n v="134.72800000000001"/>
        <n v="169.726"/>
        <n v="312.35899999999998"/>
        <n v="416.32400000000001"/>
        <n v="168.79499999999999"/>
        <n v="163.952"/>
        <n v="491.18599999999998"/>
        <n v="415.79599999999999"/>
        <n v="521.21699999999998"/>
        <n v="550.53700000000003"/>
        <n v="76.057000000000002"/>
        <n v="111.45099999999999"/>
        <n v="168.66900000000001"/>
        <n v="122.85299999999999"/>
        <n v="350.28100000000001"/>
        <n v="381.495"/>
        <n v="60.959000000000003"/>
        <n v="207.768"/>
        <n v="152.02799999999999"/>
        <n v="468.61500000000001"/>
        <n v="116.879"/>
        <n v="120.139"/>
        <n v="295.375"/>
        <n v="471.09899999999999"/>
        <n v="83.373000000000005"/>
        <n v="378.54"/>
        <n v="114.128"/>
        <n v="97.361999999999995"/>
        <n v="133.76599999999999"/>
        <n v="114.20399999999999"/>
        <n v="197.85499999999999"/>
        <n v="73.483999999999995"/>
        <n v="338.73399999999998"/>
        <n v="496.02"/>
        <n v="393.75799999999998"/>
        <n v="397.97899999999998"/>
        <n v="253.011"/>
        <n v="111.596"/>
        <n v="480.16399999999999"/>
        <n v="355.99299999999999"/>
        <n v="113.06100000000001"/>
        <n v="299.10700000000003"/>
        <n v="34.69"/>
        <n v="80.094999999999999"/>
        <n v="94.084999999999994"/>
        <n v="144.77000000000001"/>
        <n v="125.852"/>
        <n v="194.54900000000001"/>
        <n v="255.40600000000001"/>
        <n v="80.905000000000001"/>
        <n v="51.295000000000002"/>
        <n v="147.214"/>
        <n v="273.35599999999999"/>
        <n v="93.501999999999995"/>
        <n v="129.19900000000001"/>
        <n v="337.17399999999998"/>
        <n v="85.272000000000006"/>
        <n v="398.29500000000002"/>
        <n v="350.78699999999998"/>
        <n v="208.67599999999999"/>
        <n v="64.763999999999996"/>
        <n v="78.882999999999996"/>
        <n v="188.72200000000001"/>
        <n v="314.96899999999999"/>
        <n v="241.19499999999999"/>
        <n v="283.16500000000002"/>
        <n v="100.69799999999999"/>
        <n v="173.52199999999999"/>
        <n v="99.497"/>
        <n v="288.82299999999998"/>
        <n v="32.603000000000002"/>
        <n v="280.28300000000002"/>
        <n v="220.70699999999999"/>
        <n v="418.55799999999999"/>
        <n v="48.834000000000003"/>
        <n v="62.991999999999997"/>
        <n v="352.21199999999999"/>
        <n v="266.697"/>
        <n v="96.438000000000002"/>
        <n v="341.68299999999999"/>
        <n v="402.61"/>
        <n v="137.19300000000001"/>
        <n v="248.59399999999999"/>
        <n v="141.00800000000001"/>
        <n v="113.012"/>
        <n v="150.596"/>
        <n v="44.034999999999997"/>
        <n v="89.96"/>
        <n v="67.617999999999995"/>
        <n v="20.71"/>
        <n v="274.20699999999999"/>
        <n v="107.616"/>
        <n v="287.09199999999998"/>
        <n v="90.055000000000007"/>
        <n v="386.11099999999999"/>
        <n v="181.208"/>
        <n v="373.48899999999998"/>
        <n v="14.1"/>
        <n v="232.976"/>
        <n v="241.86600000000001"/>
        <n v="427.584"/>
        <n v="452.00599999999997"/>
        <n v="422.834"/>
        <n v="520.40599999999995"/>
        <n v="157.75200000000001"/>
        <n v="245.018"/>
        <n v="215.01599999999999"/>
        <n v="124.898"/>
        <n v="138.28399999999999"/>
        <n v="52.451000000000001"/>
        <n v="463.73099999999999"/>
        <n v="29.977"/>
        <n v="137.19999999999999"/>
        <n v="188.39599999999999"/>
        <n v="199.54900000000001"/>
        <n v="139.351"/>
        <n v="226.89"/>
        <n v="131.441"/>
        <n v="293.66500000000002"/>
        <n v="203.91900000000001"/>
        <n v="90.81"/>
        <n v="91.146000000000001"/>
        <n v="325.57600000000002"/>
        <n v="138.977"/>
        <n v="393.27100000000002"/>
        <n v="90.174999999999997"/>
        <n v="34.360999999999997"/>
        <n v="79.754999999999995"/>
        <n v="101.795"/>
        <n v="243.898"/>
        <n v="463.38299999999998"/>
        <n v="308.19600000000003"/>
        <n v="93.320999999999998"/>
        <n v="194.422"/>
        <n v="156.125"/>
        <n v="242.76"/>
        <n v="541.58900000000006"/>
        <n v="88.995000000000005"/>
        <n v="22.117000000000001"/>
        <n v="35.503"/>
        <n v="127.813"/>
        <n v="186.66"/>
        <n v="115.514"/>
        <n v="130.50200000000001"/>
        <n v="42.874000000000002"/>
        <n v="47.07"/>
        <n v="48.726999999999997"/>
        <n v="26.49"/>
        <n v="66.742000000000004"/>
        <n v="459.37299999999999"/>
        <n v="387.21499999999997"/>
        <n v="191.81800000000001"/>
        <n v="146.11699999999999"/>
        <n v="328.43900000000002"/>
        <n v="169.53899999999999"/>
        <n v="561.55399999999997"/>
        <n v="122.36199999999999"/>
        <n v="236.77799999999999"/>
        <n v="123.84"/>
        <n v="97.17"/>
        <n v="368.84800000000001"/>
        <n v="511.738"/>
        <n v="360.04199999999997"/>
        <n v="210.00899999999999"/>
        <n v="309.20299999999997"/>
        <n v="201.71899999999999"/>
        <n v="32.161999999999999"/>
        <n v="32.627000000000002"/>
        <n v="329.88900000000001"/>
        <n v="399.09699999999998"/>
        <n v="57.539000000000001"/>
        <n v="269.97000000000003"/>
        <n v="192.99700000000001"/>
        <n v="305.83999999999997"/>
        <n v="132.54900000000001"/>
        <n v="516.04300000000001"/>
        <n v="421.24599999999998"/>
        <n v="161.47300000000001"/>
        <n v="124.444"/>
        <n v="363.93400000000003"/>
        <n v="480.084"/>
        <n v="364.459"/>
        <n v="159.33500000000001"/>
        <n v="368.58800000000002"/>
        <n v="168.33"/>
        <n v="210.77199999999999"/>
        <n v="169.36199999999999"/>
        <n v="414.21699999999998"/>
        <n v="208.52600000000001"/>
        <n v="364.46"/>
        <n v="132.798"/>
        <n v="71.638999999999996"/>
        <n v="168.816"/>
        <n v="9.718"/>
        <n v="52.055999999999997"/>
        <n v="375.31400000000002"/>
        <n v="11.65"/>
        <n v="186.46299999999999"/>
        <n v="114.494"/>
        <n v="135.68700000000001"/>
        <n v="191.31299999999999"/>
        <n v="162.24100000000001"/>
        <n v="173.65899999999999"/>
        <n v="96.242000000000004"/>
        <n v="380.89"/>
        <n v="280.67899999999997"/>
        <n v="393.23700000000002"/>
        <n v="93.915999999999997"/>
        <n v="233.26900000000001"/>
        <n v="86.991"/>
        <n v="25.547000000000001"/>
        <n v="373.13200000000001"/>
        <n v="189.65600000000001"/>
        <n v="247.29"/>
        <n v="133.19999999999999"/>
        <n v="220.625"/>
        <n v="79.742999999999995"/>
        <n v="342.47800000000001"/>
        <n v="127.089"/>
        <n v="156.62200000000001"/>
        <n v="138.107"/>
        <n v="205.66399999999999"/>
        <n v="99.522999999999996"/>
        <n v="128.31899999999999"/>
        <n v="143.63300000000001"/>
        <n v="26.646999999999998"/>
        <n v="342.53800000000001"/>
        <n v="322.03300000000002"/>
        <n v="122.357"/>
        <n v="364.14499999999998"/>
        <n v="142.745"/>
        <n v="381.71699999999998"/>
        <n v="192.09200000000001"/>
        <n v="322.14800000000002"/>
        <n v="421.23599999999999"/>
        <n v="197.73699999999999"/>
        <n v="111.518"/>
        <n v="485.14100000000002"/>
        <n v="0.29299999999999998"/>
        <n v="61.53"/>
        <n v="132.93100000000001"/>
        <n v="285.334"/>
        <n v="213.976"/>
        <n v="186.84899999999999"/>
        <n v="121.13"/>
        <n v="96.600999999999999"/>
        <n v="224.47300000000001"/>
        <n v="102.922"/>
        <n v="95.772999999999996"/>
        <n v="100.289"/>
        <n v="368.45100000000002"/>
        <n v="235.71299999999999"/>
        <n v="339.13"/>
        <n v="306.053"/>
        <n v="125.408"/>
        <n v="93.4"/>
        <n v="84.852999999999994"/>
        <n v="195.42400000000001"/>
        <n v="166.08799999999999"/>
        <n v="82.093000000000004"/>
        <n v="26.01"/>
        <n v="67.367999999999995"/>
        <n v="164.97399999999999"/>
        <n v="376.70400000000001"/>
        <n v="231.84399999999999"/>
        <n v="72.019000000000005"/>
        <n v="126.20399999999999"/>
        <n v="65.238"/>
        <n v="260.67200000000003"/>
        <n v="127.515"/>
        <n v="545.62300000000005"/>
        <n v="35.442999999999998"/>
        <n v="249.881"/>
        <n v="250.30099999999999"/>
        <n v="81.088999999999999"/>
        <n v="176.977"/>
        <n v="51.472000000000001"/>
        <n v="58.609000000000002"/>
        <n v="66.793999999999997"/>
        <n v="268.71300000000002"/>
        <n v="431.84699999999998"/>
        <n v="52.533999999999999"/>
        <n v="245.34"/>
        <n v="252.61799999999999"/>
        <n v="412.75700000000001"/>
        <n v="291.92700000000002"/>
        <n v="283.21199999999999"/>
        <n v="505.19299999999998"/>
        <n v="17.192"/>
        <n v="89.805000000000007"/>
        <n v="277.51799999999997"/>
        <n v="79.138000000000005"/>
        <n v="254.39500000000001"/>
        <n v="261.36399999999998"/>
        <n v="179.05699999999999"/>
        <n v="296.815"/>
        <n v="85.433999999999997"/>
        <n v="274.30900000000003"/>
        <n v="133.14500000000001"/>
        <n v="132.77799999999999"/>
        <n v="99.995999999999995"/>
        <n v="109.19199999999999"/>
        <n v="232.376"/>
        <n v="290.25299999999999"/>
        <n v="373.55"/>
        <n v="96.429000000000002"/>
        <n v="129.012"/>
        <n v="298.39100000000002"/>
        <n v="84.88"/>
        <n v="66.331999999999994"/>
        <n v="270.27999999999997"/>
        <n v="98.709000000000003"/>
        <n v="59.872"/>
        <n v="68.566999999999993"/>
        <n v="53.527999999999999"/>
        <n v="511.74400000000003"/>
        <n v="394.101"/>
        <n v="205.46299999999999"/>
        <n v="97.379000000000005"/>
        <n v="188.08600000000001"/>
        <n v="135.30199999999999"/>
        <n v="245.131"/>
        <n v="101.621"/>
        <n v="181.333"/>
        <n v="282.37700000000001"/>
        <n v="101.014"/>
        <n v="340.58499999999998"/>
        <n v="355.62299999999999"/>
        <n v="312.98099999999999"/>
        <n v="389.88"/>
        <n v="337.17099999999999"/>
        <n v="344.90899999999999"/>
        <n v="295.19499999999999"/>
        <n v="100.145"/>
        <n v="365.76299999999998"/>
        <n v="99.388999999999996"/>
        <n v="97.051000000000002"/>
        <n v="332.85500000000002"/>
        <n v="97.778000000000006"/>
        <n v="220.35900000000001"/>
        <n v="142.547"/>
        <n v="129.65899999999999"/>
        <n v="111.533"/>
        <n v="374.30099999999999"/>
        <n v="158.88399999999999"/>
        <n v="168.334"/>
        <n v="40.561"/>
        <n v="317.76799999999997"/>
        <n v="209.166"/>
        <n v="441.83499999999998"/>
        <n v="418.75"/>
        <n v="251.965"/>
        <n v="119.821"/>
        <n v="481.07900000000001"/>
        <n v="111.30500000000001"/>
        <n v="144.447"/>
        <n v="270.76600000000002"/>
        <n v="487.51400000000001"/>
        <n v="186.42599999999999"/>
        <n v="177.32499999999999"/>
        <n v="147.416"/>
        <n v="375.58"/>
        <n v="373.209"/>
        <n v="359.84199999999998"/>
        <n v="516.93600000000004"/>
        <n v="552.47400000000005"/>
        <n v="269.49400000000003"/>
        <n v="462.34399999999999"/>
        <n v="330.94400000000002"/>
        <n v="102.432"/>
        <n v="111.39400000000001"/>
        <n v="59.064"/>
        <n v="80.406999999999996"/>
        <n v="207.99199999999999"/>
        <n v="118.199"/>
        <n v="343.39100000000002"/>
        <n v="90.718000000000004"/>
        <n v="206.82499999999999"/>
        <n v="187.65299999999999"/>
        <n v="143.87100000000001"/>
        <n v="223.12200000000001"/>
        <n v="42.384999999999998"/>
        <n v="328.596"/>
        <n v="176.19200000000001"/>
        <n v="435.63"/>
        <n v="370.87"/>
        <n v="50.11"/>
        <n v="200.14"/>
        <n v="96.254000000000005"/>
        <n v="501.63"/>
        <n v="154.536"/>
        <n v="162.34299999999999"/>
        <n v="242.697"/>
        <n v="362.62"/>
        <n v="331.6"/>
        <n v="253.822"/>
        <n v="297.51799999999997"/>
        <n v="134.55500000000001"/>
        <n v="362.673"/>
        <n v="231.71"/>
        <n v="383.06200000000001"/>
        <n v="107.64400000000001"/>
        <n v="149.52699999999999"/>
        <n v="282.08699999999999"/>
        <n v="322.88299999999998"/>
        <n v="448.72800000000001"/>
        <n v="370.30799999999999"/>
        <n v="395.56799999999998"/>
        <n v="236.785"/>
        <n v="532.40800000000002"/>
        <n v="135.75899999999999"/>
        <n v="114.986"/>
        <n v="53.194000000000003"/>
        <n v="358.892"/>
        <n v="116.941"/>
        <n v="143.035"/>
        <n v="43.277999999999999"/>
        <n v="2.5339999999999998"/>
        <n v="190.43899999999999"/>
        <n v="192.73099999999999"/>
        <n v="355.75799999999998"/>
        <n v="348.57799999999997"/>
        <n v="193.86"/>
        <n v="558.524"/>
        <n v="288.375"/>
        <n v="127.833"/>
        <n v="285.947"/>
        <n v="295.35899999999998"/>
        <n v="129.72999999999999"/>
        <n v="259.803"/>
        <n v="86.256"/>
        <n v="80.393000000000001"/>
        <n v="255.97200000000001"/>
        <n v="139.1"/>
        <n v="144.99"/>
        <n v="27.667000000000002"/>
        <n v="207.24"/>
        <n v="100.976"/>
        <n v="187.97499999999999"/>
        <n v="317.57"/>
        <n v="203.96700000000001"/>
        <n v="143.548"/>
        <n v="100.18600000000001"/>
        <n v="56.889000000000003"/>
        <n v="272.44099999999997"/>
        <n v="117.624"/>
        <n v="19.888000000000002"/>
        <n v="143.49299999999999"/>
        <n v="119.197"/>
        <n v="135.136"/>
        <n v="287.19499999999999"/>
        <n v="310.59100000000001"/>
        <n v="183.80099999999999"/>
        <n v="108.61"/>
        <n v="70.989000000000004"/>
        <n v="107.621"/>
        <n v="185.554"/>
        <n v="277.13400000000001"/>
        <n v="244.74199999999999"/>
        <n v="232.31399999999999"/>
        <n v="303.40800000000002"/>
        <n v="220.41900000000001"/>
        <n v="111.608"/>
        <n v="92.611999999999995"/>
        <n v="136.84800000000001"/>
        <n v="71.950999999999993"/>
        <n v="286.55399999999997"/>
        <n v="44.351999999999997"/>
        <n v="82.68"/>
        <n v="89.289000000000001"/>
        <n v="164.16399999999999"/>
        <n v="156.19200000000001"/>
        <n v="179.827"/>
        <n v="76.896000000000001"/>
        <n v="99.905000000000001"/>
        <n v="178.93199999999999"/>
        <n v="160.22999999999999"/>
        <n v="133.71"/>
        <n v="325.12599999999998"/>
        <n v="171.86699999999999"/>
        <n v="154.80799999999999"/>
        <n v="336.42399999999998"/>
        <n v="63.747"/>
        <n v="145.23500000000001"/>
        <n v="221.03100000000001"/>
        <n v="147.239"/>
        <n v="61.591999999999999"/>
        <n v="200.40299999999999"/>
        <n v="26.477"/>
        <n v="35.264000000000003"/>
        <n v="116.26600000000001"/>
        <n v="92.685000000000002"/>
        <n v="112.64"/>
        <n v="266.10500000000002"/>
        <n v="272.11900000000003"/>
        <n v="81.254000000000005"/>
        <n v="158.696"/>
        <n v="52.652999999999999"/>
        <n v="122.8"/>
        <n v="69.629000000000005"/>
        <n v="114.66500000000001"/>
        <n v="339.88600000000002"/>
        <n v="125.723"/>
        <n v="209.203"/>
        <n v="106.608"/>
        <n v="92.033000000000001"/>
        <n v="96.364999999999995"/>
        <n v="123.563"/>
        <n v="154.11799999999999"/>
        <n v="74.765000000000001"/>
        <n v="302.83"/>
        <n v="256.178"/>
        <n v="458.37099999999998"/>
        <n v="322.39400000000001"/>
        <n v="149.25200000000001"/>
        <n v="892.98699999999997"/>
        <n v="304.75"/>
        <n v="271.36599999999999"/>
        <n v="394.375"/>
        <n v="245.21799999999999"/>
        <n v="267.62299999999999"/>
        <n v="254.22300000000001"/>
        <n v="331.315"/>
        <n v="420.67899999999997"/>
        <n v="304.767"/>
        <n v="180.178"/>
        <n v="48.539000000000001"/>
        <n v="134.047"/>
        <n v="238.11699999999999"/>
        <n v="310.95699999999999"/>
        <n v="230.61"/>
        <n v="85.808999999999997"/>
        <n v="52.851999999999997"/>
        <n v="110.5"/>
        <n v="55.066000000000003"/>
        <n v="389.60300000000001"/>
        <n v="287.35399999999998"/>
        <n v="162.886"/>
        <n v="85.549000000000007"/>
        <n v="82.111000000000004"/>
        <n v="224.042"/>
        <n v="137.095"/>
        <n v="174.28"/>
        <n v="37.194000000000003"/>
        <n v="139.566"/>
        <n v="138.39099999999999"/>
        <n v="117.1"/>
        <n v="460.65899999999999"/>
        <n v="125.127"/>
        <n v="153.625"/>
        <n v="497.96899999999999"/>
        <n v="357.37400000000002"/>
        <n v="332.92"/>
        <n v="120.378"/>
        <n v="291.38499999999999"/>
        <n v="325.53899999999999"/>
        <n v="341.73099999999999"/>
        <n v="93.438000000000002"/>
        <n v="287.33"/>
        <n v="57.816000000000003"/>
        <n v="229.56200000000001"/>
        <n v="181.18899999999999"/>
        <n v="73.575999999999993"/>
        <n v="263.23500000000001"/>
        <n v="101.70099999999999"/>
        <n v="244.565"/>
        <n v="406.67899999999997"/>
        <n v="195.417"/>
        <n v="218.77600000000001"/>
        <n v="279.45"/>
        <n v="352.923"/>
        <n v="352.089"/>
        <n v="260.87299999999999"/>
        <n v="214.149"/>
        <n v="170.68700000000001"/>
        <n v="157.66499999999999"/>
        <n v="59.387999999999998"/>
        <n v="101.09099999999999"/>
        <n v="213.14400000000001"/>
        <n v="112.39400000000001"/>
        <n v="145.47"/>
        <n v="144.946"/>
        <n v="77.426000000000002"/>
        <n v="191.208"/>
        <n v="226.048"/>
        <n v="441.71499999999997"/>
        <n v="481.81799999999998"/>
        <n v="22.245999999999999"/>
        <n v="75.094999999999999"/>
        <n v="475.46100000000001"/>
        <n v="177.316"/>
        <n v="318.99400000000003"/>
        <n v="108.97199999999999"/>
        <n v="368.18799999999999"/>
        <n v="888.99699999999996"/>
        <n v="292.34199999999998"/>
        <n v="146.547"/>
        <n v="185.203"/>
        <n v="86.513000000000005"/>
        <n v="253.887"/>
        <n v="159.31200000000001"/>
        <n v="174.03299999999999"/>
        <n v="244.51599999999999"/>
        <n v="414.85599999999999"/>
        <n v="375.56200000000001"/>
        <n v="145.16900000000001"/>
        <n v="189.001"/>
        <n v="345.92500000000001"/>
        <n v="290.07100000000003"/>
        <n v="309.72899999999998"/>
        <n v="92.924999999999997"/>
        <n v="69.257999999999996"/>
        <n v="122.41500000000001"/>
        <n v="38.957000000000001"/>
        <n v="91.792000000000002"/>
        <n v="154.38499999999999"/>
        <n v="57.335000000000001"/>
        <n v="627.24599999999998"/>
        <n v="186.357"/>
        <n v="78.888000000000005"/>
        <n v="135.905"/>
        <n v="221.386"/>
        <n v="212.52"/>
        <n v="68.305000000000007"/>
        <n v="45.674999999999997"/>
        <n v="263.36399999999998"/>
        <n v="151.66499999999999"/>
        <n v="427.87799999999999"/>
        <n v="198.834"/>
        <n v="242.99100000000001"/>
        <n v="66.084999999999994"/>
        <n v="204.845"/>
        <n v="287.18400000000003"/>
        <n v="502.084"/>
        <n v="120.004"/>
        <n v="470.029"/>
        <n v="106.721"/>
        <n v="417.61799999999999"/>
        <n v="390.54599999999999"/>
        <n v="107.751"/>
        <n v="317.42500000000001"/>
        <n v="323.88400000000001"/>
        <n v="397.05700000000002"/>
        <n v="510.93200000000002"/>
        <n v="597.76099999999997"/>
        <n v="175.93199999999999"/>
        <n v="253.83600000000001"/>
        <n v="177.898"/>
        <n v="467.38"/>
        <n v="166.709"/>
        <n v="136.244"/>
        <n v="341.00799999999998"/>
        <n v="457.71600000000001"/>
        <n v="321.18400000000003"/>
        <n v="198.03299999999999"/>
        <n v="560.32600000000002"/>
        <n v="667.71"/>
        <n v="460.57299999999998"/>
        <n v="244.23400000000001"/>
        <n v="416.02600000000001"/>
        <n v="405.375"/>
        <n v="254.43299999999999"/>
        <n v="574.37199999999996"/>
        <n v="386.75400000000002"/>
        <n v="334.87799999999999"/>
        <n v="294.41199999999998"/>
        <n v="67.203999999999994"/>
        <n v="290.53500000000003"/>
        <n v="393.80399999999997"/>
        <n v="226.42599999999999"/>
        <n v="520.75599999999997"/>
        <n v="217.298"/>
        <n v="270.411"/>
        <n v="408.11500000000001"/>
        <n v="147.74199999999999"/>
        <n v="197.29900000000001"/>
        <n v="396.86799999999999"/>
        <n v="247.739"/>
        <n v="116.34"/>
        <n v="426.15300000000002"/>
        <n v="349.68"/>
        <n v="381.685"/>
        <n v="195.154"/>
        <n v="102.393"/>
        <n v="340.50900000000001"/>
        <n v="202.05600000000001"/>
        <n v="539.27800000000002"/>
        <n v="350.81799999999998"/>
        <n v="225.64500000000001"/>
        <n v="614.24800000000005"/>
        <n v="143.03"/>
        <n v="177.68"/>
        <n v="356.428"/>
        <n v="571.84"/>
        <n v="222.495"/>
        <n v="180.63200000000001"/>
        <n v="151.87"/>
        <n v="107.254"/>
        <n v="211.73500000000001"/>
        <n v="392.64699999999999"/>
        <n v="181.48"/>
        <n v="214.83099999999999"/>
        <n v="150.09800000000001"/>
        <n v="92.554000000000002"/>
        <n v="156.65899999999999"/>
        <n v="147.13499999999999"/>
        <n v="444.91800000000001"/>
        <n v="172.334"/>
        <n v="150.654"/>
        <n v="172.31100000000001"/>
        <n v="203.46299999999999"/>
        <n v="90.617000000000004"/>
        <n v="283.09199999999998"/>
        <n v="672.58900000000006"/>
        <n v="168.64699999999999"/>
        <n v="147.066"/>
        <n v="623.58799999999997"/>
        <n v="277.38400000000001"/>
        <n v="164.70400000000001"/>
        <n v="106.41500000000001"/>
        <n v="113.768"/>
        <n v="201.727"/>
        <n v="436.34800000000001"/>
        <n v="73.343000000000004"/>
        <n v="235.387"/>
        <n v="340.202"/>
        <n v="70.784000000000006"/>
        <n v="349.45499999999998"/>
        <n v="54.576999999999998"/>
        <n v="179.91800000000001"/>
        <n v="151.51300000000001"/>
        <n v="248.262"/>
        <n v="288.77"/>
        <n v="396.42700000000002"/>
        <n v="204.40899999999999"/>
        <n v="246.523"/>
        <n v="832.48500000000001"/>
        <n v="207.08"/>
        <n v="93.135000000000005"/>
        <n v="272.42"/>
        <n v="181.84399999999999"/>
        <n v="212.11699999999999"/>
        <n v="114.108"/>
        <n v="835.87599999999998"/>
        <n v="504.73399999999998"/>
        <n v="461.96"/>
        <n v="746.07"/>
        <n v="280.03100000000001"/>
        <n v="306.67700000000002"/>
        <n v="286.38099999999997"/>
        <n v="909.16700000000003"/>
        <n v="219.80600000000001"/>
        <n v="434.16500000000002"/>
        <n v="426.94"/>
        <n v="148.416"/>
        <n v="209.41200000000001"/>
        <n v="541.66800000000001"/>
        <n v="498.13600000000002"/>
        <n v="665.54499999999996"/>
        <n v="374.75299999999999"/>
        <n v="338.21600000000001"/>
        <n v="266.34500000000003"/>
        <n v="374.73099999999999"/>
        <n v="477.541"/>
        <n v="469.10500000000002"/>
        <n v="213.95500000000001"/>
        <n v="557.99"/>
        <n v="328.66199999999998"/>
        <n v="374.666"/>
        <n v="518.72400000000005"/>
        <n v="319.589"/>
        <n v="516.42999999999995"/>
        <n v="494.51499999999999"/>
        <n v="0.56599999999999995"/>
        <n v="609.83199999999999"/>
        <n v="382.37700000000001"/>
        <n v="347.935"/>
        <n v="203.65700000000001"/>
        <n v="152.529"/>
        <n v="177.91399999999999"/>
        <n v="555.16"/>
        <n v="124.95"/>
        <n v="216.34100000000001"/>
        <n v="124.89"/>
        <n v="518.11699999999996"/>
        <n v="578.87400000000002"/>
        <n v="280.577"/>
        <n v="906.51099999999997"/>
        <n v="386.06900000000002"/>
        <n v="139.886"/>
        <n v="378.18400000000003"/>
        <n v="291.66899999999998"/>
        <n v="783.74199999999996"/>
        <n v="264.697"/>
        <n v="301.56099999999998"/>
        <n v="93.119"/>
        <n v="555.58500000000004"/>
        <n v="223.94200000000001"/>
        <n v="711.14800000000002"/>
        <n v="55.354999999999997"/>
        <n v="485.80700000000002"/>
        <n v="383.11500000000001"/>
        <n v="443.97"/>
        <n v="667.99400000000003"/>
        <n v="265.88200000000001"/>
        <n v="326.84300000000002"/>
        <n v="369.61599999999999"/>
        <n v="167.08199999999999"/>
        <n v="323.39699999999999"/>
        <n v="477.86500000000001"/>
        <n v="153.328"/>
        <n v="221.476"/>
        <n v="522.25400000000002"/>
        <n v="367.36500000000001"/>
        <n v="437.31400000000002"/>
        <n v="467.60300000000001"/>
        <n v="127.30500000000001"/>
        <n v="265.96800000000002"/>
        <n v="385.17"/>
        <n v="890.26499999999999"/>
        <n v="551.053"/>
        <n v="351.61200000000002"/>
        <n v="435.32100000000003"/>
        <n v="121.44199999999999"/>
        <n v="134.96299999999999"/>
        <n v="190.39"/>
        <n v="341.21"/>
        <n v="311.78199999999998"/>
        <n v="366.52199999999999"/>
        <n v="127.455"/>
        <n v="208.715"/>
        <n v="58.335999999999999"/>
        <n v="247.977"/>
        <n v="49.034999999999997"/>
        <n v="102.22199999999999"/>
        <n v="392.411"/>
        <n v="312.84300000000002"/>
        <n v="642.399"/>
        <n v="295.70800000000003"/>
        <n v="448.90499999999997"/>
        <n v="52.978000000000002"/>
        <n v="412.93599999999998"/>
        <n v="112.143"/>
        <n v="174.11099999999999"/>
        <n v="123.759"/>
        <n v="95.072000000000003"/>
        <n v="58.103000000000002"/>
        <n v="519.52099999999996"/>
        <n v="100.536"/>
        <n v="129.57400000000001"/>
        <n v="272.15499999999997"/>
        <n v="80.881"/>
        <n v="174.09399999999999"/>
        <n v="304.947"/>
        <n v="305.322"/>
        <n v="93.66"/>
        <n v="108.321"/>
        <n v="137.66399999999999"/>
        <n v="355.65"/>
        <n v="564.65599999999995"/>
        <n v="366.84100000000001"/>
        <n v="116.008"/>
        <n v="180.03200000000001"/>
        <n v="279.65899999999999"/>
        <n v="142.756"/>
        <n v="287.36500000000001"/>
        <n v="41.761000000000003"/>
        <n v="512.87199999999996"/>
        <n v="535.75900000000001"/>
        <n v="373.77300000000002"/>
        <n v="718.096"/>
        <n v="249.25800000000001"/>
        <n v="174.578"/>
        <n v="337.93900000000002"/>
        <n v="299.06799999999998"/>
        <n v="215.64"/>
        <n v="394.13400000000001"/>
        <n v="352.745"/>
        <n v="282.99400000000003"/>
        <n v="179.70500000000001"/>
        <n v="246.74700000000001"/>
        <n v="172.047"/>
        <n v="134.68600000000001"/>
        <n v="1.3069999999999999"/>
        <n v="300.95999999999998"/>
        <n v="160.95400000000001"/>
        <n v="523.29100000000005"/>
        <n v="113.68"/>
        <n v="126.91500000000001"/>
        <n v="199.90899999999999"/>
        <n v="176.12"/>
        <n v="225.51"/>
        <n v="105.538"/>
        <n v="233.13499999999999"/>
        <n v="131.96"/>
        <n v="132.98699999999999"/>
        <n v="94.168999999999997"/>
        <n v="94.718999999999994"/>
        <n v="243.46700000000001"/>
        <n v="342.51600000000002"/>
        <n v="9.5039999999999996"/>
        <n v="131.20500000000001"/>
        <n v="228.45699999999999"/>
        <n v="134.69800000000001"/>
        <n v="217.28100000000001"/>
        <n v="316.53300000000002"/>
        <n v="138.21700000000001"/>
        <n v="233.57900000000001"/>
        <n v="433.37599999999998"/>
        <n v="277.27499999999998"/>
        <n v="392.77"/>
        <n v="16.088999999999999"/>
        <n v="230.309"/>
        <n v="488.89299999999997"/>
        <n v="111.768"/>
        <n v="326.62200000000001"/>
        <n v="303.387"/>
        <n v="462.92200000000003"/>
        <n v="190.57599999999999"/>
        <n v="128.22200000000001"/>
        <n v="189.64400000000001"/>
        <n v="168.55199999999999"/>
        <n v="407.358"/>
        <n v="450.24099999999999"/>
        <n v="1118.5719999999999"/>
        <n v="627.44000000000005"/>
        <n v="380.93099999999998"/>
        <n v="453.46199999999999"/>
        <n v="898.178"/>
        <n v="321.161"/>
        <n v="819.37300000000005"/>
        <n v="334.42899999999997"/>
        <n v="152.77199999999999"/>
        <n v="222.809"/>
        <n v="669.36599999999999"/>
        <n v="393.94299999999998"/>
        <n v="117.401"/>
        <n v="199.76900000000001"/>
        <n v="182.44300000000001"/>
        <n v="390.95800000000003"/>
        <n v="338.66800000000001"/>
        <n v="525.66700000000003"/>
        <n v="501.47399999999999"/>
        <n v="387.94900000000001"/>
        <n v="634.90599999999995"/>
        <n v="354.45"/>
        <n v="556.17899999999997"/>
        <n v="128.41499999999999"/>
        <n v="195.941"/>
        <n v="461.17"/>
        <n v="278.79899999999998"/>
        <n v="202.666"/>
        <n v="437.947"/>
        <n v="193.13399999999999"/>
        <n v="507.53300000000002"/>
        <n v="316.85500000000002"/>
        <n v="434.07299999999998"/>
        <n v="244.24"/>
        <n v="890.43399999999997"/>
        <n v="225.46"/>
        <n v="167.12899999999999"/>
        <n v="212.017"/>
        <n v="340.10500000000002"/>
        <n v="239.48599999999999"/>
        <n v="305.11900000000003"/>
        <n v="5.766"/>
        <n v="55.651000000000003"/>
        <n v="444.37599999999998"/>
        <n v="148.84100000000001"/>
        <n v="81.034999999999997"/>
        <n v="285.75"/>
        <n v="135.374"/>
        <n v="7.9749999999999996"/>
        <n v="264.68400000000003"/>
        <n v="332.55200000000002"/>
        <n v="201.672"/>
        <n v="43.701000000000001"/>
        <n v="176.97499999999999"/>
        <n v="60.000999999999998"/>
        <n v="150.452"/>
        <n v="404.59699999999998"/>
        <n v="289.15300000000002"/>
        <n v="110.983"/>
        <n v="259.02"/>
        <n v="101.17100000000001"/>
        <n v="283.428"/>
        <n v="86.373000000000005"/>
        <n v="462.79899999999998"/>
        <n v="393.18400000000003"/>
        <n v="122.06399999999999"/>
        <n v="160.25700000000001"/>
        <n v="182.29599999999999"/>
        <n v="104.251"/>
        <n v="104.81699999999999"/>
        <n v="421.185"/>
        <n v="206.892"/>
        <n v="225.262"/>
        <n v="394.47899999999998"/>
        <n v="100.626"/>
        <n v="381.60300000000001"/>
        <n v="77.929000000000002"/>
        <n v="399.30700000000002"/>
        <n v="194.61099999999999"/>
        <n v="439.86599999999999"/>
        <n v="114.402"/>
        <n v="129.41900000000001"/>
        <n v="264.68299999999999"/>
        <n v="130.79"/>
        <n v="78.334999999999994"/>
        <n v="115.328"/>
        <n v="67.685000000000002"/>
        <n v="82.125"/>
        <n v="700.18799999999999"/>
        <n v="401.79700000000003"/>
        <n v="706.68299999999999"/>
        <n v="311.34199999999998"/>
        <n v="141.58199999999999"/>
        <n v="156.73699999999999"/>
        <n v="843.79499999999996"/>
        <n v="120.35"/>
        <n v="211.857"/>
        <n v="125.953"/>
        <n v="133.92699999999999"/>
        <n v="232.17599999999999"/>
        <n v="165.36699999999999"/>
        <n v="253.84200000000001"/>
        <n v="175.92099999999999"/>
        <n v="187.55600000000001"/>
        <n v="354.48200000000003"/>
        <n v="85.293999999999997"/>
        <n v="38.39"/>
        <n v="91.582999999999998"/>
        <n v="160.994"/>
        <n v="147.72499999999999"/>
        <n v="97.718000000000004"/>
        <n v="489.27100000000002"/>
        <n v="236.64400000000001"/>
        <n v="262.642"/>
        <n v="68.370999999999995"/>
        <n v="208.63200000000001"/>
        <n v="106.998"/>
        <n v="227.53299999999999"/>
        <n v="347.23599999999999"/>
        <n v="805.24099999999999"/>
        <n v="391.06200000000001"/>
        <n v="288.00700000000001"/>
        <n v="375.31"/>
        <n v="189.32599999999999"/>
        <n v="292.74900000000002"/>
        <n v="897.61300000000006"/>
        <n v="106.45399999999999"/>
        <n v="180.738"/>
        <n v="109.34399999999999"/>
        <n v="245.91800000000001"/>
        <n v="123.46299999999999"/>
        <n v="726.69399999999996"/>
        <n v="177.23599999999999"/>
        <n v="845.61300000000006"/>
        <n v="84.435000000000002"/>
        <n v="311.67899999999997"/>
        <n v="168.10300000000001"/>
        <n v="399.738"/>
        <n v="186.38399999999999"/>
        <n v="231.40899999999999"/>
        <n v="303.00400000000002"/>
        <n v="370.827"/>
        <n v="379.553"/>
        <n v="340.82799999999997"/>
        <n v="117.551"/>
        <n v="316.31700000000001"/>
        <n v="35.274000000000001"/>
        <n v="88.102000000000004"/>
        <n v="480.04300000000001"/>
        <n v="110.46299999999999"/>
        <n v="701.24199999999996"/>
        <n v="289.06799999999998"/>
        <n v="175.50899999999999"/>
        <n v="336.54899999999998"/>
        <n v="598.32399999999996"/>
        <n v="375.91399999999999"/>
        <n v="151.626"/>
        <n v="230.602"/>
        <n v="441.17399999999998"/>
        <n v="249.501"/>
        <n v="392.62599999999998"/>
        <n v="433.32299999999998"/>
        <n v="51.173000000000002"/>
        <n v="376.13600000000002"/>
        <n v="901.70500000000004"/>
        <n v="184.45500000000001"/>
        <n v="201.41900000000001"/>
        <n v="120.699"/>
        <n v="23.797000000000001"/>
        <n v="225.69"/>
        <n v="348.161"/>
        <n v="70.664000000000001"/>
        <n v="43.671999999999997"/>
        <n v="66.915999999999997"/>
        <n v="843.846"/>
        <n v="404.34"/>
        <n v="896.91800000000001"/>
        <n v="200.221"/>
        <n v="313.63799999999998"/>
        <n v="145.04599999999999"/>
        <n v="378.14800000000002"/>
        <n v="499.98399999999998"/>
        <n v="74.16"/>
        <n v="453.76"/>
        <n v="303.92700000000002"/>
        <n v="156.892"/>
        <n v="127.664"/>
        <n v="124.508"/>
        <n v="73.876000000000005"/>
        <n v="164.48699999999999"/>
        <n v="469.07499999999999"/>
        <n v="90.311000000000007"/>
        <n v="821.29300000000001"/>
        <n v="369.04500000000002"/>
        <n v="60.954999999999998"/>
        <n v="761.20600000000002"/>
        <n v="380.19799999999998"/>
        <n v="368.60599999999999"/>
        <n v="525.12900000000002"/>
        <n v="733.33199999999999"/>
        <n v="358.43"/>
        <n v="572.88699999999994"/>
        <n v="130.22300000000001"/>
        <n v="143.82900000000001"/>
        <n v="283.161"/>
        <n v="79.531999999999996"/>
        <n v="82.730999999999995"/>
        <n v="115.584"/>
        <n v="264.04700000000003"/>
        <n v="264.16000000000003"/>
        <n v="124.459"/>
        <n v="210.21700000000001"/>
        <n v="282.13200000000001"/>
        <n v="80.603999999999999"/>
        <n v="236.15899999999999"/>
        <n v="439.613"/>
        <n v="260.83600000000001"/>
        <n v="232.398"/>
        <n v="152.21100000000001"/>
        <n v="120.01300000000001"/>
        <n v="324.49200000000002"/>
        <n v="55.286000000000001"/>
        <n v="244.33"/>
        <n v="117.369"/>
        <n v="139.398"/>
        <n v="31.503"/>
        <n v="23.728999999999999"/>
        <n v="131.77500000000001"/>
        <n v="201.59399999999999"/>
        <n v="104.129"/>
        <n v="364.62900000000002"/>
        <n v="126.324"/>
        <n v="112.845"/>
        <n v="149.881"/>
        <n v="158.26300000000001"/>
        <n v="226.42099999999999"/>
        <n v="420.108"/>
        <n v="294.64"/>
        <n v="184.00899999999999"/>
        <n v="204.22800000000001"/>
        <n v="28.82"/>
        <n v="159.03"/>
        <n v="808.19399999999996"/>
        <n v="891.69799999999998"/>
        <n v="172.69800000000001"/>
        <n v="39.6"/>
        <n v="130.96100000000001"/>
        <n v="386.46699999999998"/>
        <n v="458.13600000000002"/>
        <n v="100.77800000000001"/>
        <n v="159.07599999999999"/>
        <n v="578.572"/>
        <n v="489.87099999999998"/>
        <n v="299.33800000000002"/>
        <n v="159.85300000000001"/>
        <n v="163.49799999999999"/>
        <n v="354.005"/>
        <n v="434.43400000000003"/>
        <n v="145.83600000000001"/>
        <n v="456.72199999999998"/>
        <n v="314.86500000000001"/>
        <n v="157.989"/>
        <n v="149.44200000000001"/>
        <n v="358.73700000000002"/>
        <n v="532.07100000000003"/>
        <n v="435.108"/>
        <n v="504.70499999999998"/>
        <n v="190.53700000000001"/>
        <n v="346.79599999999999"/>
        <n v="136.24199999999999"/>
        <n v="217.547"/>
        <n v="133.05799999999999"/>
        <n v="373.90899999999999"/>
        <n v="414.69099999999997"/>
        <n v="96.846999999999994"/>
        <n v="331.24099999999999"/>
        <n v="195.21299999999999"/>
        <n v="141.054"/>
        <n v="153.95599999999999"/>
        <n v="69.483000000000004"/>
        <n v="121.524"/>
        <n v="62.298000000000002"/>
        <n v="163.68799999999999"/>
        <n v="214.297"/>
        <n v="302.11799999999999"/>
        <n v="488.42899999999997"/>
        <n v="124.625"/>
        <n v="451.577"/>
        <n v="47.338000000000001"/>
        <n v="228.95400000000001"/>
        <n v="237.12799999999999"/>
        <n v="169.68299999999999"/>
        <n v="437.51600000000002"/>
        <n v="222.40899999999999"/>
        <n v="247.10499999999999"/>
        <n v="189.89099999999999"/>
        <n v="508.88600000000002"/>
        <n v="438.38799999999998"/>
        <n v="139.96799999999999"/>
        <n v="148.876"/>
        <n v="149.39699999999999"/>
        <n v="73.552000000000007"/>
        <n v="269.30399999999997"/>
        <n v="87.747"/>
        <n v="176.99299999999999"/>
        <n v="115.15"/>
        <n v="94.643000000000001"/>
        <n v="92.066999999999993"/>
        <n v="142.697"/>
        <n v="54.414999999999999"/>
        <n v="68.884"/>
        <n v="53.103000000000002"/>
        <n v="62.618000000000002"/>
        <n v="194.864"/>
        <n v="57.508000000000003"/>
        <n v="59.633000000000003"/>
        <n v="75.198999999999998"/>
        <n v="59.869"/>
        <n v="298.25400000000002"/>
        <n v="151.17500000000001"/>
        <n v="237.07599999999999"/>
        <n v="78.846999999999994"/>
        <n v="0.85299999999999998"/>
        <n v="163.81700000000001"/>
        <n v="133.75700000000001"/>
        <n v="101.764"/>
        <n v="518.32899999999995"/>
        <n v="187.601"/>
        <n v="107.04300000000001"/>
        <n v="142.024"/>
        <n v="81.742000000000004"/>
        <n v="84.462000000000003"/>
        <n v="287.73399999999998"/>
        <n v="345.76799999999997"/>
        <n v="280.26299999999998"/>
        <n v="331.74"/>
        <n v="442.69499999999999"/>
        <n v="286.67700000000002"/>
        <n v="334.995"/>
        <n v="285.471"/>
        <n v="113.027"/>
        <n v="373.39600000000002"/>
        <n v="521.59699999999998"/>
        <n v="425.089"/>
        <n v="489.476"/>
        <n v="276.94099999999997"/>
        <n v="122.021"/>
        <n v="68.695999999999998"/>
        <n v="551.65899999999999"/>
        <n v="519.21"/>
        <n v="134.22800000000001"/>
        <n v="178.90899999999999"/>
        <n v="135.38999999999999"/>
        <n v="379.81"/>
        <n v="588.553"/>
        <n v="408.72"/>
        <n v="114.54"/>
        <n v="539.35900000000004"/>
        <n v="255.708"/>
        <n v="244.43700000000001"/>
        <n v="263.90499999999997"/>
        <n v="221.34100000000001"/>
        <n v="262.88900000000001"/>
        <n v="99.531000000000006"/>
        <n v="188.83699999999999"/>
        <n v="272.904"/>
        <n v="117.931"/>
        <n v="86.558000000000007"/>
        <n v="262.923"/>
        <n v="525.404"/>
        <n v="322.28100000000001"/>
        <n v="363.87400000000002"/>
        <n v="357.15199999999999"/>
        <n v="273.36200000000002"/>
        <n v="238.94900000000001"/>
        <n v="140.42599999999999"/>
        <n v="413.435"/>
        <n v="363.04399999999998"/>
        <n v="352.08199999999999"/>
        <n v="333.24200000000002"/>
        <n v="93.47"/>
        <n v="467.863"/>
        <n v="197.29599999999999"/>
        <n v="143.339"/>
        <n v="221.65600000000001"/>
        <n v="399.20800000000003"/>
        <n v="331.03800000000001"/>
        <n v="115.166"/>
        <n v="214.34399999999999"/>
        <n v="171.60599999999999"/>
        <n v="353.53500000000003"/>
        <n v="70.909000000000006"/>
        <n v="520.99099999999999"/>
        <n v="168.03"/>
        <n v="337.95699999999999"/>
        <n v="410.27300000000002"/>
        <n v="472.69"/>
        <n v="293.40800000000002"/>
        <n v="567.14700000000005"/>
        <n v="663.26800000000003"/>
        <n v="204.959"/>
        <n v="726.74"/>
        <n v="323.99799999999999"/>
        <n v="278.20400000000001"/>
        <n v="302.06"/>
        <n v="390.96100000000001"/>
        <n v="439.77800000000002"/>
        <n v="406.59300000000002"/>
        <n v="457.36900000000003"/>
        <n v="373.90199999999999"/>
        <n v="515.92100000000005"/>
        <n v="390.887"/>
        <n v="164.012"/>
        <n v="262.28199999999998"/>
        <n v="329.92099999999999"/>
        <n v="129.042"/>
        <n v="362.06700000000001"/>
        <n v="151.08600000000001"/>
        <n v="386.19099999999997"/>
        <n v="461.85599999999999"/>
        <n v="483.09199999999998"/>
        <n v="887.01900000000001"/>
        <n v="107.13500000000001"/>
        <n v="406.38799999999998"/>
        <n v="466.80599999999998"/>
        <n v="403.05500000000001"/>
        <n v="380.91800000000001"/>
        <n v="178.821"/>
        <n v="120.348"/>
        <n v="119.506"/>
        <n v="232.53"/>
        <n v="195.53800000000001"/>
        <n v="123.142"/>
        <n v="71.512"/>
        <n v="124.49299999999999"/>
        <n v="104.477"/>
        <n v="82.980999999999995"/>
        <n v="88.162000000000006"/>
        <n v="167.96"/>
        <n v="123.32599999999999"/>
        <n v="168.708"/>
        <n v="355.39400000000001"/>
        <n v="130.75399999999999"/>
        <n v="157.67500000000001"/>
        <n v="67.713999999999999"/>
        <n v="293.06"/>
        <n v="346.25099999999998"/>
        <n v="22.574000000000002"/>
        <n v="141.53299999999999"/>
        <n v="102.383"/>
        <n v="30.989000000000001"/>
        <n v="66.945999999999998"/>
        <n v="86.231999999999999"/>
        <n v="84.686999999999998"/>
        <n v="214.94300000000001"/>
        <n v="91.972999999999999"/>
        <n v="248.05"/>
        <n v="208.678"/>
        <n v="140.78700000000001"/>
        <n v="301.91699999999997"/>
        <n v="87.683000000000007"/>
        <n v="86.388000000000005"/>
        <n v="90.713999999999999"/>
        <n v="430.322"/>
        <n v="86.915999999999997"/>
        <n v="180.27799999999999"/>
        <n v="73.44"/>
        <n v="47.668999999999997"/>
        <n v="157.53800000000001"/>
        <n v="345.50099999999998"/>
        <n v="332.34100000000001"/>
        <n v="538.63099999999997"/>
        <n v="72.921999999999997"/>
        <n v="190.13399999999999"/>
        <n v="35.744999999999997"/>
        <n v="89.558999999999997"/>
        <n v="96.341999999999999"/>
        <n v="225.97300000000001"/>
        <n v="71.790000000000006"/>
        <n v="471.12099999999998"/>
        <n v="67.58"/>
        <n v="89.075999999999993"/>
        <n v="366.49"/>
        <n v="192.506"/>
        <n v="114.956"/>
        <n v="289.572"/>
        <n v="321.81099999999998"/>
        <n v="112.102"/>
        <n v="148.703"/>
        <n v="153.304"/>
        <n v="151.65199999999999"/>
        <n v="77.844999999999999"/>
        <n v="134.696"/>
        <n v="172.44300000000001"/>
        <n v="183.43299999999999"/>
        <n v="177.941"/>
        <n v="407.62599999999998"/>
        <n v="292.298"/>
        <n v="68.069000000000003"/>
        <n v="236.697"/>
        <n v="152.63999999999999"/>
        <n v="212.846"/>
        <n v="76.468999999999994"/>
        <n v="78.905000000000001"/>
        <n v="30.805"/>
        <n v="114.107"/>
        <n v="71.186000000000007"/>
        <n v="100.249"/>
        <n v="82.43"/>
        <n v="104.65900000000001"/>
        <n v="77.668999999999997"/>
        <n v="184.33"/>
        <n v="11.657"/>
        <n v="382.13"/>
        <n v="29.056999999999999"/>
        <n v="96.409000000000006"/>
        <n v="116.096"/>
        <n v="40.094999999999999"/>
        <n v="106.34699999999999"/>
        <n v="162.93"/>
        <n v="131.77699999999999"/>
        <n v="405.697"/>
        <n v="109.13"/>
        <n v="83.084999999999994"/>
        <n v="157.56399999999999"/>
        <n v="476.55599999999998"/>
        <n v="197.148"/>
        <n v="219.97800000000001"/>
        <n v="121.34399999999999"/>
        <n v="44.982999999999997"/>
        <n v="299.435"/>
        <n v="117.246"/>
        <n v="152.727"/>
        <n v="85.655000000000001"/>
        <n v="310.64600000000002"/>
        <n v="155.58000000000001"/>
        <n v="155.07300000000001"/>
        <n v="172.44200000000001"/>
        <n v="261.89999999999998"/>
        <n v="141.98599999999999"/>
        <n v="220.28800000000001"/>
        <n v="124.45"/>
        <n v="663.245"/>
        <n v="114.88200000000001"/>
        <n v="183.59800000000001"/>
        <n v="483.52499999999998"/>
        <n v="460.858"/>
        <n v="79.31"/>
        <n v="72.528000000000006"/>
        <n v="70.7"/>
        <n v="236.154"/>
        <n v="343.46800000000002"/>
        <n v="284.90199999999999"/>
        <n v="506.70499999999998"/>
        <n v="93.528999999999996"/>
        <n v="286.91199999999998"/>
        <n v="127.363"/>
        <n v="214.548"/>
        <n v="23.922000000000001"/>
        <n v="99.412999999999997"/>
        <n v="276.5"/>
        <n v="140.21199999999999"/>
        <n v="140.96299999999999"/>
        <n v="156.21799999999999"/>
        <n v="200.303"/>
        <n v="83.212999999999994"/>
        <n v="328.04899999999998"/>
        <n v="324.90199999999999"/>
        <n v="107.59"/>
        <n v="98.040999999999997"/>
        <n v="171.64699999999999"/>
        <n v="170.911"/>
        <n v="160.25299999999999"/>
        <n v="16.558"/>
        <n v="299.37299999999999"/>
        <n v="33.488999999999997"/>
        <n v="261.99900000000002"/>
        <n v="392.70499999999998"/>
        <n v="180.732"/>
        <n v="244.38800000000001"/>
        <n v="105.688"/>
        <n v="282.73500000000001"/>
        <n v="63.838000000000001"/>
        <n v="178.08500000000001"/>
        <n v="244.649"/>
        <n v="454.17500000000001"/>
        <n v="71.188000000000002"/>
        <n v="232.89"/>
        <n v="452.27699999999999"/>
        <n v="272.44799999999998"/>
        <n v="394.59199999999998"/>
        <n v="84.025999999999996"/>
        <n v="41.82"/>
        <n v="93.760999999999996"/>
        <n v="268.36200000000002"/>
        <n v="182.74"/>
        <n v="171.86600000000001"/>
        <n v="102.723"/>
        <n v="147.417"/>
        <n v="102.441"/>
        <n v="844.15300000000002"/>
        <n v="229.29599999999999"/>
        <n v="416.89800000000002"/>
        <n v="283.35300000000001"/>
        <n v="560.56299999999999"/>
        <n v="238.01"/>
        <n v="331.10700000000003"/>
        <n v="122.46"/>
        <n v="153.16999999999999"/>
        <n v="150.846"/>
        <n v="466.81299999999999"/>
        <n v="495.98899999999998"/>
        <n v="95.408000000000001"/>
        <n v="180.071"/>
        <n v="307.09800000000001"/>
        <n v="130.12299999999999"/>
        <n v="87.337999999999994"/>
        <n v="69.748000000000005"/>
        <n v="81.061999999999998"/>
        <n v="132.84399999999999"/>
        <n v="158.57300000000001"/>
        <n v="415.06299999999999"/>
        <n v="29.231999999999999"/>
        <n v="53.320999999999998"/>
        <n v="110.33199999999999"/>
        <n v="43.978000000000002"/>
        <n v="69.316999999999993"/>
        <n v="453.88900000000001"/>
        <n v="33.448"/>
        <n v="84.754999999999995"/>
        <n v="118.45"/>
        <n v="109.03400000000001"/>
        <n v="114.636"/>
        <n v="9.1579999999999995"/>
        <n v="134.727"/>
        <n v="169.43899999999999"/>
        <n v="123.13500000000001"/>
        <n v="126.21599999999999"/>
        <n v="110.161"/>
        <n v="28.033999999999999"/>
        <n v="91.471000000000004"/>
        <n v="69.266999999999996"/>
        <n v="36.107999999999997"/>
        <n v="102.051"/>
        <n v="256.53100000000001"/>
        <n v="34.215000000000003"/>
        <n v="103.01300000000001"/>
        <n v="112.342"/>
        <n v="75.975999999999999"/>
        <n v="82.756"/>
        <n v="82.427999999999997"/>
        <n v="56.32"/>
        <n v="241.453"/>
        <n v="65.373999999999995"/>
        <n v="101.015"/>
        <n v="83.96"/>
        <n v="97.343999999999994"/>
        <n v="108.996"/>
        <n v="150.88"/>
        <n v="112.306"/>
        <n v="133.602"/>
        <n v="263.78500000000003"/>
        <n v="362.12900000000002"/>
        <n v="146.15299999999999"/>
        <n v="133.18199999999999"/>
        <n v="120.85599999999999"/>
        <n v="613.09100000000001"/>
        <n v="250.357"/>
        <n v="350.46899999999999"/>
        <n v="356.30200000000002"/>
        <n v="65.927000000000007"/>
        <n v="149.25899999999999"/>
        <n v="363.51400000000001"/>
        <n v="253.49700000000001"/>
        <n v="184.053"/>
        <n v="386.416"/>
        <n v="226.87899999999999"/>
        <n v="324.625"/>
        <n v="85.453999999999994"/>
        <n v="201.49199999999999"/>
        <n v="130.5"/>
        <n v="86.427000000000007"/>
        <n v="302.02199999999999"/>
        <n v="121.657"/>
        <n v="165.05500000000001"/>
        <n v="102.96"/>
        <n v="173.65600000000001"/>
        <n v="635.41700000000003"/>
        <n v="85.974000000000004"/>
        <n v="106.08"/>
        <n v="243.386"/>
        <n v="112.95699999999999"/>
        <n v="110.429"/>
        <n v="97.096000000000004"/>
        <n v="298.08"/>
        <n v="31.094000000000001"/>
        <n v="200.48"/>
        <n v="221.078"/>
        <n v="85.010999999999996"/>
        <n v="171.41200000000001"/>
        <n v="503.11900000000003"/>
        <n v="152.05600000000001"/>
        <n v="243.04400000000001"/>
        <n v="363.02300000000002"/>
        <n v="433.91300000000001"/>
        <n v="63.796999999999997"/>
        <n v="151.982"/>
        <n v="644.37300000000005"/>
        <n v="100.91"/>
        <n v="44.301000000000002"/>
        <n v="145.36000000000001"/>
        <n v="427.57299999999998"/>
        <n v="224.71700000000001"/>
        <n v="187.45500000000001"/>
        <n v="70.022999999999996"/>
        <n v="84.555000000000007"/>
        <n v="268.81099999999998"/>
        <n v="142.26599999999999"/>
        <n v="210.68700000000001"/>
        <n v="159.66"/>
        <n v="91.38"/>
        <n v="138.81800000000001"/>
        <n v="97.727999999999994"/>
        <n v="41.204000000000001"/>
        <n v="127.49299999999999"/>
        <n v="129.119"/>
        <n v="119.402"/>
        <n v="136.11500000000001"/>
        <n v="60.567"/>
        <n v="297.00400000000002"/>
        <n v="212.899"/>
        <n v="225.482"/>
        <n v="157.262"/>
        <n v="106.319"/>
        <n v="56.618000000000002"/>
        <n v="112.599"/>
        <n v="121.455"/>
        <n v="1.0169999999999999"/>
        <n v="594.33199999999999"/>
        <n v="123.502"/>
        <n v="342.995"/>
        <n v="106.214"/>
        <n v="220.07400000000001"/>
        <n v="69.546000000000006"/>
        <n v="126.58499999999999"/>
        <n v="180.71899999999999"/>
        <n v="201.179"/>
        <n v="616.69299999999998"/>
        <n v="375.59"/>
        <n v="180.78299999999999"/>
        <n v="98.456000000000003"/>
        <n v="111.85599999999999"/>
        <n v="163.01"/>
        <n v="164.685"/>
        <n v="12.122"/>
        <n v="402.79300000000001"/>
        <n v="143.422"/>
        <n v="188.857"/>
        <n v="374.19299999999998"/>
        <n v="126.441"/>
        <n v="312.91699999999997"/>
        <n v="122.449"/>
        <n v="102.21899999999999"/>
        <n v="151.375"/>
        <n v="146.982"/>
        <n v="120.505"/>
        <n v="216.36199999999999"/>
        <n v="101.709"/>
        <n v="12.159000000000001"/>
        <n v="174.673"/>
        <n v="53.491999999999997"/>
        <n v="86.597999999999999"/>
        <n v="35.073"/>
        <n v="82.563999999999993"/>
        <n v="123.021"/>
        <n v="318.87"/>
        <n v="149.86199999999999"/>
        <n v="77.313000000000002"/>
        <n v="84.028000000000006"/>
        <n v="148.429"/>
        <n v="103.61"/>
        <n v="247.749"/>
        <n v="133.745"/>
        <n v="323.24700000000001"/>
        <n v="165.54400000000001"/>
        <n v="203.91200000000001"/>
        <n v="361.03"/>
        <n v="195.25800000000001"/>
        <n v="152.74799999999999"/>
        <n v="224.59899999999999"/>
        <n v="173.643"/>
        <n v="71.491"/>
        <n v="211.63300000000001"/>
        <n v="224.57599999999999"/>
        <n v="321.25400000000002"/>
        <n v="152.50800000000001"/>
        <n v="80.337000000000003"/>
        <n v="138.81399999999999"/>
        <n v="152.893"/>
        <n v="72.28"/>
        <n v="148.20099999999999"/>
        <n v="131.75899999999999"/>
        <n v="288.27499999999998"/>
        <n v="304.36900000000003"/>
        <n v="573.74900000000002"/>
        <n v="231.167"/>
        <n v="785.76099999999997"/>
        <n v="244.84299999999999"/>
        <n v="311.14600000000002"/>
        <n v="390.93200000000002"/>
        <n v="176.64400000000001"/>
        <n v="328.10599999999999"/>
        <n v="189.035"/>
        <n v="93.509"/>
        <n v="97.849000000000004"/>
        <n v="295.94900000000001"/>
        <n v="228.697"/>
        <n v="221.667"/>
        <n v="398.54899999999998"/>
        <n v="334.83600000000001"/>
        <n v="334.31799999999998"/>
        <n v="342.43900000000002"/>
        <n v="232.11500000000001"/>
        <n v="313.90600000000001"/>
        <n v="22.637"/>
        <n v="370.70499999999998"/>
        <n v="177.54300000000001"/>
        <n v="233.78399999999999"/>
        <n v="183.58799999999999"/>
        <n v="467.08600000000001"/>
        <n v="48.899000000000001"/>
        <n v="21.003"/>
        <n v="93.884"/>
        <n v="422.61900000000003"/>
        <n v="425.4"/>
        <n v="126.401"/>
        <n v="311.60399999999998"/>
        <n v="156.09700000000001"/>
        <n v="32.362000000000002"/>
        <n v="287.89699999999999"/>
        <n v="139.261"/>
        <n v="423.81200000000001"/>
        <n v="237.14599999999999"/>
        <n v="225.55099999999999"/>
        <n v="210.65600000000001"/>
        <n v="293.52999999999997"/>
        <n v="368.803"/>
        <n v="239.55199999999999"/>
        <n v="359.43599999999998"/>
        <n v="543.79499999999996"/>
        <n v="454.06099999999998"/>
        <n v="226.89599999999999"/>
        <n v="504.96899999999999"/>
        <n v="365.072"/>
        <n v="529.43600000000004"/>
        <n v="423.01"/>
        <n v="93.323999999999998"/>
        <n v="184.083"/>
        <n v="84.966999999999999"/>
        <n v="169.99700000000001"/>
        <n v="117.35599999999999"/>
        <n v="414.97199999999998"/>
        <n v="361.50099999999998"/>
        <n v="178.62899999999999"/>
        <n v="169.95400000000001"/>
        <n v="182.41"/>
        <n v="175.78399999999999"/>
        <n v="98.037999999999997"/>
        <n v="72.015000000000001"/>
        <n v="562.57500000000005"/>
        <n v="94.144999999999996"/>
        <n v="186.464"/>
        <n v="118.88500000000001"/>
        <n v="411.72899999999998"/>
        <n v="220.517"/>
        <n v="144.08000000000001"/>
        <n v="270.91000000000003"/>
        <n v="73.863"/>
        <n v="105.98699999999999"/>
        <n v="296.82100000000003"/>
        <n v="430.81200000000001"/>
        <n v="69.673000000000002"/>
        <n v="185.935"/>
        <n v="76.585999999999999"/>
        <n v="226.691"/>
        <n v="897.33100000000002"/>
        <n v="271.77600000000001"/>
        <n v="66.671999999999997"/>
        <n v="260.483"/>
        <n v="114.36799999999999"/>
        <n v="571.51"/>
        <n v="311.69299999999998"/>
        <n v="100.09699999999999"/>
        <n v="59.802"/>
        <n v="155.70699999999999"/>
        <n v="267.54700000000003"/>
        <n v="108.05800000000001"/>
        <n v="365.83199999999999"/>
        <n v="190.40799999999999"/>
        <n v="676.51499999999999"/>
        <n v="252.27500000000001"/>
        <n v="233.09700000000001"/>
        <n v="182.33799999999999"/>
        <n v="181.81"/>
        <n v="83.426000000000002"/>
        <n v="288.49400000000003"/>
        <n v="139.02699999999999"/>
        <n v="377.82799999999997"/>
        <n v="185.571"/>
        <n v="35.152000000000001"/>
        <n v="180.74600000000001"/>
        <n v="86.551000000000002"/>
        <n v="257.39"/>
        <n v="100.07299999999999"/>
        <n v="143.05699999999999"/>
        <n v="296.47199999999998"/>
        <n v="166.15600000000001"/>
        <n v="130.78200000000001"/>
        <n v="177.089"/>
        <n v="105.378"/>
        <n v="141.09399999999999"/>
        <n v="367.5"/>
        <n v="124.282"/>
        <n v="62.773000000000003"/>
        <n v="53.152999999999999"/>
        <n v="107.405"/>
        <n v="63.478000000000002"/>
        <n v="112.762"/>
        <n v="154.9"/>
        <n v="106.041"/>
        <n v="112.66"/>
        <n v="109.544"/>
        <n v="112.17700000000001"/>
        <n v="50.552"/>
        <n v="185.65700000000001"/>
        <n v="454.90600000000001"/>
        <n v="114.173"/>
        <n v="69.150999999999996"/>
        <n v="259.41300000000001"/>
        <n v="166.53800000000001"/>
        <n v="109.75"/>
        <n v="346.22500000000002"/>
        <n v="149.91399999999999"/>
        <n v="430.125"/>
        <n v="365.63900000000001"/>
        <n v="209.81200000000001"/>
        <n v="104.93600000000001"/>
        <n v="183.37700000000001"/>
        <n v="132.58000000000001"/>
        <n v="385.21100000000001"/>
        <n v="353.25200000000001"/>
        <n v="184.61699999999999"/>
        <n v="337.99299999999999"/>
        <n v="408.75599999999997"/>
        <n v="116.563"/>
        <n v="119.521"/>
        <n v="317.32799999999997"/>
        <n v="210.08199999999999"/>
        <n v="120.51"/>
        <n v="155.63300000000001"/>
        <n v="161.32"/>
        <n v="77.921999999999997"/>
        <n v="160.73699999999999"/>
        <n v="117.383"/>
        <n v="275.71800000000002"/>
        <n v="101.929"/>
        <n v="216.61500000000001"/>
        <n v="86.572000000000003"/>
        <n v="461.82600000000002"/>
        <n v="42.411000000000001"/>
        <n v="27.728000000000002"/>
        <n v="174.518"/>
        <n v="132.62700000000001"/>
        <n v="121.806"/>
        <n v="337.85899999999998"/>
        <n v="100.10599999999999"/>
        <n v="264.44400000000002"/>
        <n v="348.22800000000001"/>
        <n v="267.86700000000002"/>
        <n v="124.857"/>
        <n v="265.47699999999998"/>
        <n v="303.90800000000002"/>
        <n v="503.90600000000001"/>
        <n v="373.31099999999998"/>
        <n v="112.48699999999999"/>
        <n v="51.582999999999998"/>
        <n v="209.03200000000001"/>
        <n v="376.149"/>
        <n v="336.91800000000001"/>
        <n v="274.36399999999998"/>
        <n v="57.664999999999999"/>
        <n v="426.49700000000001"/>
        <n v="284.81700000000001"/>
        <n v="397.54599999999999"/>
        <n v="336.89800000000002"/>
        <n v="302.32799999999997"/>
        <n v="561.69500000000005"/>
        <n v="344.51600000000002"/>
        <n v="406.03399999999999"/>
        <n v="243.501"/>
        <n v="153.26499999999999"/>
        <n v="457.86500000000001"/>
        <n v="320.54700000000003"/>
        <n v="22.431999999999999"/>
        <n v="213.45099999999999"/>
        <n v="117.974"/>
        <n v="131.53100000000001"/>
        <n v="184.81200000000001"/>
        <n v="247.47300000000001"/>
        <n v="117.30500000000001"/>
        <n v="444.74400000000003"/>
        <n v="88.221000000000004"/>
        <n v="153.113"/>
        <n v="86.748999999999995"/>
        <n v="118.27800000000001"/>
        <n v="58.185000000000002"/>
        <n v="363.10199999999998"/>
        <n v="274.78199999999998"/>
        <n v="180.74700000000001"/>
        <n v="240.86600000000001"/>
        <n v="219.33199999999999"/>
        <n v="320.96100000000001"/>
        <n v="206.45699999999999"/>
        <n v="372.78300000000002"/>
        <n v="430.61799999999999"/>
        <n v="145.89400000000001"/>
        <n v="128.24299999999999"/>
        <n v="102.85599999999999"/>
        <n v="296.48"/>
        <n v="332.16800000000001"/>
        <n v="383.43099999999998"/>
        <n v="64.653000000000006"/>
        <n v="14.906000000000001"/>
        <n v="10.867000000000001"/>
        <n v="166.32"/>
        <n v="145.524"/>
        <n v="312.22800000000001"/>
        <n v="112.985"/>
        <n v="106.057"/>
        <n v="223.76499999999999"/>
        <n v="449.14299999999997"/>
        <n v="238.816"/>
        <n v="253.96799999999999"/>
        <n v="330.22500000000002"/>
        <n v="117.399"/>
        <n v="591.50599999999997"/>
        <n v="92.171999999999997"/>
        <n v="274.07"/>
        <n v="289.97899999999998"/>
        <n v="99.513000000000005"/>
        <n v="409.596"/>
        <n v="324.30399999999997"/>
        <n v="628.17499999999995"/>
        <n v="266.50299999999999"/>
        <n v="349.53"/>
        <n v="255.61199999999999"/>
        <n v="293.04599999999999"/>
        <n v="500.041"/>
        <n v="669.15300000000002"/>
        <n v="282.38200000000001"/>
        <n v="85.94"/>
        <n v="548.38699999999994"/>
        <n v="380.49900000000002"/>
        <n v="13.467000000000001"/>
        <n v="332.11099999999999"/>
        <n v="240.54"/>
        <n v="602.04999999999995"/>
        <n v="362.702"/>
        <n v="230.77199999999999"/>
        <n v="183.983"/>
        <n v="16.457999999999998"/>
        <n v="247.001"/>
        <n v="375.59300000000002"/>
        <n v="185.35499999999999"/>
        <n v="60.457999999999998"/>
        <n v="166.96600000000001"/>
        <n v="263.55500000000001"/>
        <n v="113.30500000000001"/>
        <n v="257.04899999999998"/>
        <n v="156.251"/>
        <n v="451.94600000000003"/>
        <n v="87.132000000000005"/>
        <n v="101.173"/>
        <n v="304.83499999999998"/>
        <n v="13.433999999999999"/>
        <n v="241.613"/>
        <n v="126.422"/>
        <n v="171.82300000000001"/>
        <n v="97.745000000000005"/>
        <n v="61.445"/>
        <n v="79.192999999999998"/>
        <n v="20.231000000000002"/>
        <n v="315.54199999999997"/>
        <n v="153.72399999999999"/>
        <n v="210.934"/>
        <n v="133.52500000000001"/>
        <n v="169.458"/>
        <n v="124.349"/>
        <n v="203.77199999999999"/>
        <n v="223.56899999999999"/>
        <n v="395.185"/>
        <n v="285.76600000000002"/>
        <n v="426.72800000000001"/>
        <n v="242.53800000000001"/>
        <n v="124.24"/>
        <n v="169.65799999999999"/>
        <n v="377.70299999999997"/>
        <n v="10.996"/>
        <n v="129.506"/>
        <n v="341.01400000000001"/>
        <n v="199.42099999999999"/>
        <n v="249.44399999999999"/>
        <n v="238.578"/>
        <n v="485.93299999999999"/>
        <n v="277.02100000000002"/>
        <n v="165.149"/>
        <n v="396.815"/>
        <n v="319.24700000000001"/>
        <n v="11.515000000000001"/>
        <n v="93.222999999999999"/>
        <n v="163.76"/>
        <n v="149.66"/>
        <n v="53.694000000000003"/>
        <n v="736.947"/>
        <n v="366.06599999999997"/>
        <n v="479.63900000000001"/>
        <n v="100.158"/>
        <n v="256.79599999999999"/>
        <n v="107.29900000000001"/>
        <n v="66.856999999999999"/>
        <n v="207.06200000000001"/>
        <n v="322.95800000000003"/>
        <n v="709.12699999999995"/>
        <n v="58.756999999999998"/>
        <n v="286.52999999999997"/>
        <n v="131.18899999999999"/>
        <n v="400.17899999999997"/>
        <n v="911.31100000000004"/>
        <n v="496.19"/>
        <n v="197.21"/>
        <n v="238.154"/>
        <n v="647.76900000000001"/>
        <n v="176.18600000000001"/>
        <n v="88.215999999999994"/>
        <n v="228.249"/>
        <n v="150.99299999999999"/>
        <n v="387.077"/>
        <n v="318.476"/>
        <n v="313.19799999999998"/>
        <n v="330.37599999999998"/>
        <n v="298.91500000000002"/>
        <n v="520.17100000000005"/>
        <n v="518.87800000000004"/>
        <n v="266.20100000000002"/>
        <n v="190.845"/>
        <n v="501.24900000000002"/>
        <n v="513.08699999999999"/>
        <n v="196.381"/>
        <n v="567.875"/>
        <n v="524.03700000000003"/>
        <n v="593.875"/>
        <n v="204.30799999999999"/>
        <n v="481.49700000000001"/>
        <n v="218.54"/>
        <n v="535.37"/>
        <n v="115.071"/>
        <n v="299.94099999999997"/>
        <n v="898.55700000000002"/>
        <n v="210.44900000000001"/>
        <n v="336.005"/>
        <n v="180.94200000000001"/>
        <n v="151.84399999999999"/>
        <n v="363.93599999999998"/>
        <n v="336.69400000000002"/>
        <n v="91.192999999999998"/>
        <n v="79.013999999999996"/>
        <n v="409.88"/>
        <n v="136.56700000000001"/>
        <n v="268.46800000000002"/>
        <n v="322.82799999999997"/>
        <n v="431.46199999999999"/>
        <n v="141.39400000000001"/>
        <n v="250.518"/>
        <n v="101.867"/>
        <n v="186.06"/>
        <n v="451.24599999999998"/>
        <n v="84.322999999999993"/>
        <n v="460.05200000000002"/>
        <n v="332.404"/>
        <n v="75.037999999999997"/>
        <n v="99.703000000000003"/>
        <n v="150.45699999999999"/>
        <n v="16.734000000000002"/>
        <n v="482.13200000000001"/>
        <n v="186.999"/>
        <n v="152.72900000000001"/>
        <n v="302.81200000000001"/>
        <n v="395.54199999999997"/>
        <n v="230.886"/>
        <n v="159.59800000000001"/>
        <n v="101.539"/>
        <n v="314.733"/>
        <n v="152.44999999999999"/>
        <n v="111.52500000000001"/>
        <n v="117.768"/>
        <n v="119.28"/>
        <n v="180.81100000000001"/>
        <n v="233.13399999999999"/>
        <n v="190.91399999999999"/>
        <n v="139.702"/>
        <n v="75.566000000000003"/>
        <n v="410.00299999999999"/>
        <n v="91.090999999999994"/>
        <n v="91.602999999999994"/>
        <n v="82.55"/>
        <n v="83.355000000000004"/>
        <n v="118.43600000000001"/>
        <n v="217.13"/>
        <n v="902.55600000000004"/>
        <n v="90.284999999999997"/>
        <n v="159.273"/>
        <n v="25.414000000000001"/>
        <n v="237.86099999999999"/>
        <n v="502.06599999999997"/>
        <n v="97.251999999999995"/>
        <n v="62.156999999999996"/>
        <n v="269.96499999999997"/>
        <n v="293.13799999999998"/>
        <n v="245.21700000000001"/>
        <n v="295.11399999999998"/>
        <n v="200.77699999999999"/>
        <n v="128.05199999999999"/>
        <n v="87.100999999999999"/>
        <n v="202.119"/>
        <n v="140.119"/>
        <n v="312.18299999999999"/>
        <n v="326.61"/>
        <n v="151.80799999999999"/>
        <n v="274.86200000000002"/>
        <n v="416.935"/>
        <n v="108.68300000000001"/>
        <n v="65.447999999999993"/>
        <n v="33.226999999999997"/>
        <n v="162.827"/>
        <n v="208.328"/>
        <n v="170.535"/>
        <n v="137.232"/>
        <n v="103"/>
        <n v="101.158"/>
        <n v="222.09399999999999"/>
        <n v="116.67"/>
        <n v="178.97"/>
        <n v="131.864"/>
        <n v="80.263999999999996"/>
        <n v="46.694000000000003"/>
        <n v="119.40900000000001"/>
        <n v="62.353999999999999"/>
        <n v="64.322999999999993"/>
        <n v="99.078999999999994"/>
        <n v="334.26499999999999"/>
        <n v="7.0819999999999999"/>
        <n v="38.073999999999998"/>
        <n v="63.250999999999998"/>
        <n v="100.26"/>
        <n v="63.994"/>
        <n v="243.05699999999999"/>
        <n v="98.930999999999997"/>
        <n v="120.676"/>
        <n v="81.774000000000001"/>
        <n v="34.787999999999997"/>
        <n v="130.61199999999999"/>
        <n v="373.21"/>
        <n v="282.81700000000001"/>
        <n v="143.14599999999999"/>
        <n v="204.191"/>
        <n v="75.429000000000002"/>
        <n v="190.68700000000001"/>
        <n v="135.38300000000001"/>
        <n v="179.309"/>
        <n v="105.499"/>
        <n v="441.78199999999998"/>
        <n v="60.027000000000001"/>
        <n v="77.427000000000007"/>
        <n v="59.393999999999998"/>
        <n v="105.358"/>
        <n v="114.324"/>
        <n v="199.876"/>
        <n v="141.84899999999999"/>
        <n v="89.293000000000006"/>
        <n v="202.928"/>
        <n v="288.39400000000001"/>
        <n v="96.992000000000004"/>
        <n v="91.933999999999997"/>
        <n v="88.028000000000006"/>
        <n v="17.634"/>
        <n v="54.851999999999997"/>
        <n v="258.404"/>
        <n v="203.68799999999999"/>
        <n v="85.385999999999996"/>
        <n v="511.87299999999999"/>
        <n v="491.88499999999999"/>
        <n v="565.46500000000003"/>
        <n v="213.76499999999999"/>
        <n v="227.97"/>
        <n v="75.356999999999999"/>
        <n v="226.43"/>
        <n v="218.78100000000001"/>
        <n v="113.51300000000001"/>
        <n v="444.70499999999998"/>
        <n v="140.53700000000001"/>
        <n v="91.593000000000004"/>
        <n v="309.92399999999998"/>
        <n v="259.02600000000001"/>
        <n v="71.161000000000001"/>
        <n v="538.83399999999995"/>
        <n v="159.05199999999999"/>
        <n v="295.286"/>
        <n v="337.661"/>
        <n v="0.73699999999999999"/>
        <n v="243.66300000000001"/>
        <n v="151.51"/>
        <n v="160.334"/>
        <n v="318.16000000000003"/>
        <n v="114.887"/>
        <n v="343.23599999999999"/>
        <n v="246.53200000000001"/>
        <n v="100.84399999999999"/>
        <n v="133.28399999999999"/>
        <n v="3.6739999999999999"/>
        <n v="32.631999999999998"/>
        <n v="29.984999999999999"/>
        <n v="55.353000000000002"/>
        <n v="263.28100000000001"/>
        <n v="94.57"/>
        <n v="900.18799999999999"/>
        <n v="166.73699999999999"/>
        <n v="6.5019999999999998"/>
        <n v="282.43799999999999"/>
        <n v="326.62299999999999"/>
        <n v="172.929"/>
        <n v="194.85"/>
        <n v="218.16900000000001"/>
        <n v="333.63799999999998"/>
        <n v="126.43899999999999"/>
        <n v="110.598"/>
        <n v="214.78700000000001"/>
        <n v="88.033000000000001"/>
        <n v="119.14700000000001"/>
        <n v="213.27799999999999"/>
        <n v="551.36"/>
        <n v="215.21299999999999"/>
        <n v="210.10900000000001"/>
        <n v="159.98099999999999"/>
        <n v="242.18100000000001"/>
        <n v="420.32100000000003"/>
        <n v="508.67899999999997"/>
        <n v="437.93200000000002"/>
        <n v="476.096"/>
        <n v="257.86500000000001"/>
        <n v="249.191"/>
        <n v="212.39500000000001"/>
        <n v="262.423"/>
        <n v="767.43100000000004"/>
        <n v="286.35000000000002"/>
        <n v="408.988"/>
        <n v="320.25799999999998"/>
        <n v="376.29300000000001"/>
        <n v="444.56799999999998"/>
        <n v="291.15199999999999"/>
        <n v="433.32400000000001"/>
        <n v="745.58100000000002"/>
        <n v="327.94600000000003"/>
        <n v="335.29899999999998"/>
        <n v="555.08100000000002"/>
        <n v="194.876"/>
        <n v="492.69900000000001"/>
        <n v="387.83"/>
        <n v="243.327"/>
        <n v="284.93299999999999"/>
        <n v="151.215"/>
        <n v="329.392"/>
        <n v="228.214"/>
        <n v="108.883"/>
        <n v="367.40199999999999"/>
        <n v="417.76400000000001"/>
        <n v="117.261"/>
        <n v="165.61199999999999"/>
        <n v="280.43900000000002"/>
        <n v="441.87299999999999"/>
        <n v="240.13499999999999"/>
        <n v="117.21"/>
        <n v="49.601999999999997"/>
        <n v="119.637"/>
        <n v="331.57100000000003"/>
        <n v="275.399"/>
        <n v="549.42200000000003"/>
        <n v="310.71199999999999"/>
        <n v="296.44200000000001"/>
        <n v="264.88799999999998"/>
        <n v="116.116"/>
        <n v="173.35599999999999"/>
        <n v="329.59500000000003"/>
        <n v="142.07599999999999"/>
        <n v="88.941999999999993"/>
        <n v="316.46499999999997"/>
        <n v="210.45"/>
        <n v="369.50799999999998"/>
        <n v="83.28"/>
        <n v="141.94200000000001"/>
        <n v="384.01400000000001"/>
        <n v="139.417"/>
        <n v="371.25599999999997"/>
        <n v="202.84800000000001"/>
        <n v="200.57"/>
        <n v="111.456"/>
        <n v="128.21199999999999"/>
        <n v="230.96700000000001"/>
        <n v="86.849000000000004"/>
        <n v="666.149"/>
        <n v="187.28800000000001"/>
        <n v="381.02600000000001"/>
        <n v="192.21799999999999"/>
        <n v="427.4"/>
        <n v="71.628"/>
        <n v="51.095999999999997"/>
        <n v="407.56200000000001"/>
        <n v="87.558999999999997"/>
        <n v="63.034999999999997"/>
        <n v="285.57"/>
        <n v="172.88399999999999"/>
        <n v="299.32799999999997"/>
        <n v="166.64"/>
        <n v="309.50200000000001"/>
        <n v="278.06900000000002"/>
        <n v="106.742"/>
        <n v="166.40799999999999"/>
        <n v="96.519000000000005"/>
        <n v="189.892"/>
        <n v="218.233"/>
        <n v="230.19399999999999"/>
        <n v="74.02"/>
        <n v="383.85500000000002"/>
        <n v="65.778999999999996"/>
        <n v="420.93200000000002"/>
        <n v="407.30799999999999"/>
        <n v="387.31299999999999"/>
        <n v="171.82"/>
        <n v="206.65799999999999"/>
        <n v="407.45800000000003"/>
        <n v="612.13599999999997"/>
        <n v="283.64800000000002"/>
        <n v="190.899"/>
        <n v="100.185"/>
        <n v="302.608"/>
        <n v="241.673"/>
        <n v="328.96100000000001"/>
        <n v="142.56"/>
        <n v="362.91"/>
        <n v="344.16800000000001"/>
        <n v="133.767"/>
        <n v="309.01100000000002"/>
        <n v="80.486000000000004"/>
        <n v="87.247"/>
        <n v="107.98699999999999"/>
        <n v="92.766000000000005"/>
        <n v="139.578"/>
        <n v="81.951999999999998"/>
        <n v="100.363"/>
        <n v="144.21899999999999"/>
        <n v="137.43299999999999"/>
        <n v="90.064999999999998"/>
        <n v="167.60300000000001"/>
        <n v="94.978999999999999"/>
        <n v="148.316"/>
        <n v="340.50200000000001"/>
        <n v="77.278000000000006"/>
        <n v="280.99400000000003"/>
        <n v="120.71899999999999"/>
        <n v="363.00299999999999"/>
        <n v="150.63399999999999"/>
        <n v="211.703"/>
        <n v="306.10399999999998"/>
        <n v="70.024000000000001"/>
        <n v="73.545000000000002"/>
        <n v="192.114"/>
        <n v="127.155"/>
        <n v="218.946"/>
        <n v="179.20599999999999"/>
        <n v="107.07899999999999"/>
        <n v="437.21199999999999"/>
        <n v="153.898"/>
        <n v="408.07100000000003"/>
        <n v="202.86799999999999"/>
        <n v="298.077"/>
        <n v="274.06799999999998"/>
        <n v="152.518"/>
        <n v="280.09899999999999"/>
        <n v="406.63799999999998"/>
        <n v="22.106999999999999"/>
        <n v="145.845"/>
        <n v="87.655000000000001"/>
        <n v="92.307000000000002"/>
        <n v="313.32900000000001"/>
        <n v="367.17399999999998"/>
        <n v="136.441"/>
        <n v="319.43799999999999"/>
        <n v="230.17"/>
        <n v="143.50200000000001"/>
        <n v="166.761"/>
        <n v="168.54900000000001"/>
        <n v="131.40100000000001"/>
        <n v="95.88"/>
        <n v="149.59700000000001"/>
        <n v="44.902999999999999"/>
        <n v="319.08600000000001"/>
        <n v="289.36700000000002"/>
        <n v="714.55100000000004"/>
        <n v="251.233"/>
        <n v="361.28"/>
        <n v="177.99799999999999"/>
        <n v="103.29300000000001"/>
        <n v="117.38500000000001"/>
        <n v="131.83799999999999"/>
        <n v="92.305000000000007"/>
        <n v="64.242000000000004"/>
        <n v="361.51499999999999"/>
        <n v="150.47900000000001"/>
        <n v="121.089"/>
        <n v="431.06099999999998"/>
        <n v="59.850999999999999"/>
        <n v="608.05899999999997"/>
        <n v="182.45599999999999"/>
        <n v="20.204999999999998"/>
        <n v="69.349000000000004"/>
        <n v="91.44"/>
        <n v="561.048"/>
        <n v="115.279"/>
        <n v="291.375"/>
        <n v="138.00899999999999"/>
        <n v="424.51900000000001"/>
        <n v="99.873999999999995"/>
        <n v="329.404"/>
        <n v="195.29"/>
        <n v="149.74700000000001"/>
        <n v="210.358"/>
        <n v="250.42599999999999"/>
        <n v="379.01400000000001"/>
        <n v="221.345"/>
        <n v="125.812"/>
        <n v="560.46799999999996"/>
        <n v="156.506"/>
        <n v="377.21800000000002"/>
        <n v="409.44900000000001"/>
        <n v="526.154"/>
        <n v="276.73700000000002"/>
        <n v="552.80799999999999"/>
        <n v="218.43100000000001"/>
        <n v="409.44"/>
        <n v="363.96199999999999"/>
        <n v="109.072"/>
        <n v="70.841999999999999"/>
        <n v="563.053"/>
        <n v="336.709"/>
        <n v="455.89600000000002"/>
        <n v="329.84800000000001"/>
        <n v="77.584000000000003"/>
        <n v="156.96199999999999"/>
        <n v="366.834"/>
        <n v="87.986999999999995"/>
        <n v="236.036"/>
        <n v="320.625"/>
        <n v="455.90600000000001"/>
        <n v="181.10400000000001"/>
        <n v="441.07400000000001"/>
        <n v="526.95299999999997"/>
        <n v="111.20699999999999"/>
        <n v="605.63400000000001"/>
        <n v="561.654"/>
        <n v="235.17099999999999"/>
        <n v="381.42500000000001"/>
        <n v="577.65099999999995"/>
        <n v="272.108"/>
        <n v="347.85199999999998"/>
        <n v="346.54"/>
        <n v="264.017"/>
        <n v="360.28800000000001"/>
        <n v="391.20299999999997"/>
        <n v="445.70499999999998"/>
        <n v="407.54199999999997"/>
        <n v="410.005"/>
        <n v="0.65300000000000002"/>
        <n v="92.037999999999997"/>
        <n v="449.76100000000002"/>
        <n v="128.91999999999999"/>
        <n v="153.917"/>
        <n v="146.797"/>
        <n v="231.976"/>
        <n v="170.315"/>
        <n v="440.66500000000002"/>
        <n v="130.59899999999999"/>
        <n v="215.459"/>
        <n v="206.12899999999999"/>
        <n v="185.72499999999999"/>
        <n v="179.76300000000001"/>
        <n v="348.90899999999999"/>
        <n v="256.53899999999999"/>
        <n v="548.50300000000004"/>
        <n v="404.07600000000002"/>
        <n v="99.326999999999998"/>
        <n v="143.571"/>
        <n v="140.51400000000001"/>
        <n v="268.18799999999999"/>
        <n v="237.791"/>
        <n v="161.82300000000001"/>
        <n v="114.13800000000001"/>
        <n v="94.174999999999997"/>
        <n v="299.30900000000003"/>
        <n v="245.773"/>
        <n v="376.11099999999999"/>
        <n v="162.77600000000001"/>
        <n v="213.28399999999999"/>
        <n v="128.06800000000001"/>
        <n v="96.632000000000005"/>
        <n v="143.13399999999999"/>
        <n v="140.816"/>
        <n v="339.38"/>
        <n v="314.12900000000002"/>
        <n v="218.065"/>
        <n v="303.55700000000002"/>
        <n v="278.923"/>
        <n v="180.804"/>
        <n v="302.02800000000002"/>
        <n v="216.077"/>
        <n v="310.81299999999999"/>
        <n v="295.625"/>
        <n v="215.875"/>
        <n v="294.12900000000002"/>
        <n v="312.24200000000002"/>
        <n v="148.72"/>
        <n v="218.809"/>
        <n v="511.26299999999998"/>
        <n v="629.35500000000002"/>
        <n v="399.072"/>
        <n v="349.99299999999999"/>
        <n v="281.99200000000002"/>
        <n v="122.087"/>
        <n v="526.322"/>
        <n v="229.07900000000001"/>
        <n v="133.64599999999999"/>
        <n v="313.90100000000001"/>
        <n v="198.084"/>
        <n v="80.844999999999999"/>
        <n v="207.297"/>
        <n v="110.946"/>
        <n v="75.227999999999994"/>
        <n v="97.816000000000003"/>
        <n v="306.57600000000002"/>
        <n v="248.80500000000001"/>
        <n v="144.184"/>
        <n v="203.63"/>
        <n v="90.619"/>
        <n v="63.732999999999997"/>
        <n v="182.33"/>
        <n v="277.52699999999999"/>
        <n v="303.92399999999998"/>
        <n v="54.301000000000002"/>
        <n v="209.42500000000001"/>
        <n v="148.16200000000001"/>
        <n v="94.076999999999998"/>
        <n v="78.954999999999998"/>
        <n v="176.48699999999999"/>
        <n v="223.672"/>
        <n v="107.828"/>
        <n v="91.638999999999996"/>
        <n v="126.68"/>
        <n v="99.168999999999997"/>
        <n v="181.46199999999999"/>
        <n v="173.304"/>
        <n v="126.685"/>
        <n v="228.76"/>
        <n v="521.74699999999996"/>
        <n v="477.875"/>
        <n v="170.173"/>
        <n v="162.30500000000001"/>
        <n v="161.70699999999999"/>
        <n v="43.417999999999999"/>
        <n v="273.07"/>
        <n v="176.48400000000001"/>
        <n v="57.673000000000002"/>
        <n v="148.387"/>
        <n v="328.57299999999998"/>
        <n v="146.18199999999999"/>
        <n v="22.707999999999998"/>
        <n v="129.66900000000001"/>
        <n v="35.46"/>
        <n v="164.14500000000001"/>
        <n v="487.24099999999999"/>
        <n v="521.04600000000005"/>
        <n v="71.08"/>
        <n v="432.548"/>
        <n v="392.63499999999999"/>
        <n v="571.00400000000002"/>
        <n v="81.998999999999995"/>
        <n v="541.96900000000005"/>
        <n v="212.25200000000001"/>
        <n v="369.79700000000003"/>
        <n v="152.13800000000001"/>
        <n v="152.17400000000001"/>
        <n v="224.315"/>
        <n v="167.251"/>
        <n v="204.54900000000001"/>
        <n v="92.097999999999999"/>
        <n v="181.62100000000001"/>
        <n v="61.533999999999999"/>
        <n v="111.175"/>
        <n v="343.24799999999999"/>
        <n v="244.85499999999999"/>
        <n v="193.059"/>
        <n v="295.87400000000002"/>
        <n v="165.875"/>
        <n v="209.90899999999999"/>
        <n v="366.42399999999998"/>
        <n v="439.57600000000002"/>
        <n v="358"/>
        <n v="261.53399999999999"/>
        <n v="503.858"/>
        <n v="112.72799999999999"/>
        <n v="88.661000000000001"/>
        <n v="104.447"/>
        <n v="168.06100000000001"/>
        <n v="99.188999999999993"/>
        <n v="88.369"/>
        <n v="63.515999999999998"/>
        <n v="94.507000000000005"/>
        <n v="43.863"/>
        <n v="27.346"/>
        <n v="50.024000000000001"/>
        <n v="57.633000000000003"/>
        <n v="288.71100000000001"/>
        <n v="74.013000000000005"/>
        <n v="131.39500000000001"/>
        <n v="148.75"/>
        <n v="154.98400000000001"/>
        <n v="102.384"/>
        <n v="170.976"/>
        <n v="827.51900000000001"/>
        <n v="244.28100000000001"/>
        <n v="99.144000000000005"/>
        <n v="77.768000000000001"/>
        <n v="723.303"/>
        <n v="180.614"/>
        <n v="128.88499999999999"/>
        <n v="548.37400000000002"/>
        <n v="382.77"/>
        <n v="427.44600000000003"/>
        <n v="331.45699999999999"/>
        <n v="215.17500000000001"/>
        <n v="81.575999999999993"/>
        <n v="414.46699999999998"/>
        <n v="473.76600000000002"/>
        <n v="335.87200000000001"/>
        <n v="104.65600000000001"/>
        <n v="261.31200000000001"/>
        <n v="71.335999999999999"/>
        <n v="266.87900000000002"/>
        <n v="380.28899999999999"/>
        <n v="95.751000000000005"/>
        <n v="161.346"/>
        <n v="177.04900000000001"/>
        <n v="495.24200000000002"/>
        <n v="180.33"/>
        <n v="431.69499999999999"/>
        <n v="186.98699999999999"/>
        <n v="308.642"/>
        <n v="42.466000000000001"/>
        <n v="379.786"/>
        <n v="86.986000000000004"/>
        <n v="338.642"/>
        <n v="441.46100000000001"/>
        <n v="456.1"/>
        <n v="189.381"/>
        <n v="124.274"/>
        <n v="102.456"/>
        <n v="338.84500000000003"/>
        <n v="484.75799999999998"/>
        <n v="216.732"/>
        <n v="381.12200000000001"/>
        <n v="358.88299999999998"/>
        <n v="389.93700000000001"/>
        <n v="201.60400000000001"/>
        <n v="238.19"/>
        <n v="134.22999999999999"/>
        <n v="347.38299999999998"/>
        <n v="93.024000000000001"/>
        <n v="71.683999999999997"/>
        <n v="85.248999999999995"/>
        <n v="115.116"/>
        <n v="256.83999999999997"/>
        <n v="397.71600000000001"/>
        <n v="178.19200000000001"/>
        <n v="510.51"/>
        <n v="178.499"/>
        <n v="202.476"/>
        <n v="28.431999999999999"/>
        <n v="361.61799999999999"/>
        <n v="250.74100000000001"/>
        <n v="110.97"/>
        <n v="56.075000000000003"/>
        <n v="470.95499999999998"/>
        <n v="409.93700000000001"/>
        <n v="359.80500000000001"/>
        <n v="133.97999999999999"/>
        <n v="290.74599999999998"/>
        <n v="77.242000000000004"/>
        <n v="272.86799999999999"/>
        <n v="81.742999999999995"/>
        <n v="193.21199999999999"/>
        <n v="0.71099999999999997"/>
        <n v="100.627"/>
        <n v="144.08699999999999"/>
        <n v="121.758"/>
        <n v="139.19999999999999"/>
        <n v="117.45699999999999"/>
        <n v="270.32100000000003"/>
        <n v="48.920999999999999"/>
        <n v="209.196"/>
        <n v="472.714"/>
        <n v="399.887"/>
        <n v="404.82400000000001"/>
        <n v="431.36500000000001"/>
        <n v="362.63499999999999"/>
        <n v="572.09199999999998"/>
        <n v="48.411999999999999"/>
        <n v="271.04399999999998"/>
        <n v="70.802000000000007"/>
        <n v="296.23599999999999"/>
        <n v="370.714"/>
        <n v="208.69200000000001"/>
        <n v="355.32299999999998"/>
        <n v="389.99900000000002"/>
        <n v="72.613"/>
        <n v="73.98"/>
        <n v="82.923000000000002"/>
        <n v="682.63099999999997"/>
        <n v="88.793000000000006"/>
        <n v="197.46600000000001"/>
        <n v="107.42100000000001"/>
        <n v="381.92200000000003"/>
        <n v="128.94800000000001"/>
        <n v="85.915999999999997"/>
        <n v="102.745"/>
        <n v="115.301"/>
        <n v="129.48599999999999"/>
        <n v="71.442999999999998"/>
        <n v="81.471999999999994"/>
        <n v="84.218000000000004"/>
        <n v="508.13400000000001"/>
        <n v="230.86199999999999"/>
        <n v="314.05599999999998"/>
        <n v="105.703"/>
        <n v="93.626000000000005"/>
        <n v="247.92"/>
        <n v="102.25700000000001"/>
        <n v="27.044"/>
        <n v="97.917000000000002"/>
        <n v="267.30799999999999"/>
        <n v="68.010000000000005"/>
        <n v="343.78199999999998"/>
        <n v="205.10300000000001"/>
        <n v="281.62"/>
        <n v="110.318"/>
        <n v="129.03399999999999"/>
        <n v="341.351"/>
        <n v="120.81"/>
        <n v="130.381"/>
        <n v="150.53"/>
        <n v="304.63900000000001"/>
        <n v="487.74200000000002"/>
        <n v="91.89"/>
        <n v="361"/>
        <n v="239.108"/>
        <n v="378.84199999999998"/>
        <n v="36.994"/>
        <n v="259.7"/>
        <n v="253.43299999999999"/>
        <n v="125.26600000000001"/>
        <n v="158.56899999999999"/>
        <n v="338.185"/>
        <n v="180.161"/>
        <n v="327.738"/>
        <n v="183.89400000000001"/>
        <n v="130.41300000000001"/>
        <n v="116.30500000000001"/>
        <n v="117.748"/>
        <n v="392.83600000000001"/>
        <n v="396.08100000000002"/>
        <n v="490.45100000000002"/>
        <n v="502.70800000000003"/>
        <n v="444.39"/>
        <n v="149.00399999999999"/>
        <n v="49.695999999999998"/>
        <n v="115.66800000000001"/>
        <n v="104.145"/>
        <n v="352.50599999999997"/>
        <n v="186.18299999999999"/>
        <n v="613.53"/>
        <n v="109.366"/>
        <n v="105.88200000000001"/>
        <n v="201.126"/>
        <n v="250.952"/>
        <n v="151.88499999999999"/>
        <n v="362.21899999999999"/>
        <n v="274.01400000000001"/>
        <n v="526.92499999999995"/>
        <n v="190.93"/>
        <n v="303.59399999999999"/>
        <n v="503.64299999999997"/>
        <n v="89.132999999999996"/>
        <n v="305.25099999999998"/>
        <n v="406.27300000000002"/>
        <n v="159.196"/>
        <n v="317.64800000000002"/>
        <n v="269.05599999999998"/>
        <n v="315.03500000000003"/>
        <n v="503.08"/>
        <n v="354.88200000000001"/>
        <n v="504.11099999999999"/>
        <n v="263.447"/>
        <n v="363.07600000000002"/>
        <n v="264.10000000000002"/>
        <n v="439.84"/>
        <n v="286.69600000000003"/>
        <n v="469.35700000000003"/>
        <n v="30.417000000000002"/>
        <n v="494.86200000000002"/>
        <n v="272.67099999999999"/>
        <n v="298.59300000000002"/>
        <n v="673.78599999999994"/>
        <n v="162.99"/>
        <n v="396.15699999999998"/>
        <n v="420.43299999999999"/>
        <n v="312.67500000000001"/>
        <n v="273.41899999999998"/>
        <n v="210.827"/>
        <n v="331.77100000000002"/>
        <n v="212.23699999999999"/>
        <n v="298.61700000000002"/>
        <n v="356.77300000000002"/>
        <n v="89.552000000000007"/>
        <n v="151.39500000000001"/>
        <n v="246.971"/>
        <n v="219.68700000000001"/>
        <n v="92.025000000000006"/>
        <n v="130.43"/>
        <n v="102.919"/>
        <n v="80.468000000000004"/>
        <n v="133.07599999999999"/>
        <n v="259.077"/>
        <n v="124.45099999999999"/>
        <n v="77.83"/>
        <n v="2.65"/>
        <n v="100.383"/>
        <n v="646.42999999999995"/>
        <n v="67.033000000000001"/>
        <n v="10.93"/>
        <n v="58.183"/>
        <n v="98.959000000000003"/>
        <n v="82.159000000000006"/>
        <n v="112.277"/>
        <n v="210.01900000000001"/>
        <n v="312.29700000000003"/>
        <n v="98.570999999999998"/>
        <n v="79.650999999999996"/>
        <n v="394.77199999999999"/>
        <n v="81.988"/>
        <n v="351.53500000000003"/>
        <n v="111.828"/>
        <n v="290.46499999999997"/>
        <n v="95.739000000000004"/>
        <n v="52.704000000000001"/>
        <n v="165.39699999999999"/>
        <n v="305.68599999999998"/>
        <n v="163.376"/>
        <n v="169.88399999999999"/>
        <n v="1.385"/>
        <n v="6.8810000000000002"/>
        <n v="94.191000000000003"/>
        <n v="328.274"/>
        <n v="207.48599999999999"/>
        <n v="211.97399999999999"/>
        <n v="109.773"/>
        <n v="421.01100000000002"/>
        <n v="132.70099999999999"/>
        <n v="293.82100000000003"/>
        <n v="144.47900000000001"/>
        <n v="274.99799999999999"/>
        <n v="253.553"/>
        <n v="186.85599999999999"/>
        <n v="73.765000000000001"/>
        <n v="295.20800000000003"/>
        <n v="90.784000000000006"/>
        <n v="100.066"/>
        <n v="153.47300000000001"/>
        <n v="349.00599999999997"/>
        <n v="309.41500000000002"/>
        <n v="0.39700000000000002"/>
        <n v="115.44"/>
        <n v="200.05500000000001"/>
        <n v="315.40100000000001"/>
        <n v="290.584"/>
        <n v="331.12900000000002"/>
        <n v="186.02699999999999"/>
        <n v="271.02600000000001"/>
        <n v="140.041"/>
        <n v="226.39400000000001"/>
        <n v="358.94900000000001"/>
        <n v="71.587000000000003"/>
        <n v="221.363"/>
        <n v="144.584"/>
        <n v="391.33800000000002"/>
        <n v="29.643999999999998"/>
        <n v="234.39"/>
        <n v="270.96800000000002"/>
        <n v="141.37700000000001"/>
        <n v="30.506"/>
        <n v="195.50200000000001"/>
        <n v="168.15899999999999"/>
        <n v="120.95399999999999"/>
        <n v="178.00299999999999"/>
        <n v="29.681000000000001"/>
        <n v="202.749"/>
        <n v="154.71299999999999"/>
        <n v="149.38499999999999"/>
        <n v="136.005"/>
        <n v="76.983999999999995"/>
        <n v="109.798"/>
        <n v="258.31799999999998"/>
        <n v="73.852000000000004"/>
        <n v="12.086"/>
        <n v="410.81299999999999"/>
        <n v="125.029"/>
        <n v="180.24700000000001"/>
        <n v="345.35199999999998"/>
        <n v="318.57100000000003"/>
        <n v="135.42500000000001"/>
        <n v="216.65100000000001"/>
        <n v="449.32600000000002"/>
        <n v="502.596"/>
        <n v="341.99099999999999"/>
        <n v="186.62"/>
        <n v="167.16800000000001"/>
        <n v="395.44"/>
        <n v="49.658000000000001"/>
        <n v="141.70699999999999"/>
        <n v="155.905"/>
        <n v="891.71299999999997"/>
        <n v="35.808"/>
        <n v="102.029"/>
        <n v="363.34399999999999"/>
        <n v="338.43599999999998"/>
        <n v="354.09899999999999"/>
        <n v="547.57399999999996"/>
        <n v="293.92399999999998"/>
        <n v="817.57899999999995"/>
        <n v="350.459"/>
        <n v="58.09"/>
        <n v="229.80699999999999"/>
        <n v="276.73500000000001"/>
        <n v="136.83600000000001"/>
        <n v="436.959"/>
        <n v="452.3"/>
        <n v="491.20100000000002"/>
        <n v="533.90099999999995"/>
        <n v="162.499"/>
        <n v="453.851"/>
        <n v="361.31"/>
        <n v="365.54899999999998"/>
        <n v="127.514"/>
        <n v="217.52500000000001"/>
        <n v="76.144999999999996"/>
        <n v="187.041"/>
        <n v="417.80900000000003"/>
        <n v="82.007999999999996"/>
        <n v="430.55"/>
        <n v="135.255"/>
        <n v="66.688000000000002"/>
        <n v="139.00800000000001"/>
        <n v="443.01"/>
        <n v="60.707999999999998"/>
        <n v="65.034999999999997"/>
        <n v="175.15799999999999"/>
        <n v="120.64700000000001"/>
        <n v="310.77600000000001"/>
        <n v="177.78399999999999"/>
        <n v="149.04599999999999"/>
        <n v="251.16"/>
        <n v="525.75900000000001"/>
        <n v="720.68200000000002"/>
        <n v="23.24"/>
        <n v="117.51300000000001"/>
        <n v="465.37400000000002"/>
        <n v="480.68"/>
        <n v="435.12799999999999"/>
        <n v="520.54300000000001"/>
        <n v="321.84100000000001"/>
        <n v="500.14600000000002"/>
        <n v="61.966999999999999"/>
        <n v="302.024"/>
        <n v="536.73699999999997"/>
        <n v="339.43599999999998"/>
        <n v="332.39"/>
        <n v="172.87700000000001"/>
        <n v="118.416"/>
        <n v="557.09900000000005"/>
        <n v="83.231999999999999"/>
        <n v="198.88300000000001"/>
        <n v="188.97"/>
        <n v="182.727"/>
        <n v="167.21899999999999"/>
        <n v="232.40899999999999"/>
        <n v="114.72"/>
        <n v="16.059999999999999"/>
        <n v="549.92999999999995"/>
        <n v="520.97500000000002"/>
        <n v="378.66399999999999"/>
        <n v="197.988"/>
        <n v="149.30199999999999"/>
        <n v="125.992"/>
        <n v="178.762"/>
        <n v="136.97"/>
        <n v="121.867"/>
        <n v="272.16000000000003"/>
        <n v="614.30899999999997"/>
        <n v="91.242000000000004"/>
        <n v="138.642"/>
        <n v="93.984999999999999"/>
        <n v="378.95600000000002"/>
        <n v="491.17700000000002"/>
        <n v="121.077"/>
        <n v="292.64999999999998"/>
        <n v="405.71499999999997"/>
        <n v="614.62800000000004"/>
        <n v="148.82"/>
        <n v="188.98699999999999"/>
        <n v="419.24"/>
        <n v="242.95699999999999"/>
        <n v="104.395"/>
        <n v="235.13"/>
        <n v="902.19799999999998"/>
        <n v="355.024"/>
        <n v="520.31899999999996"/>
        <n v="754.46299999999997"/>
        <n v="544.495"/>
        <n v="338.54599999999999"/>
        <n v="500.69799999999998"/>
        <n v="294.53899999999999"/>
        <n v="197.98599999999999"/>
        <n v="164.44900000000001"/>
        <n v="91.816999999999993"/>
        <n v="358.80200000000002"/>
        <n v="312.00599999999997"/>
        <n v="58.932000000000002"/>
        <n v="75.408000000000001"/>
        <n v="115.61799999999999"/>
        <n v="52.119"/>
        <n v="269.15300000000002"/>
        <n v="205.71899999999999"/>
        <n v="109.422"/>
        <n v="314.02"/>
        <n v="78.715000000000003"/>
        <n v="328.48200000000003"/>
        <n v="46.448999999999998"/>
        <n v="80.777000000000001"/>
        <n v="37.545999999999999"/>
        <n v="26.120999999999999"/>
        <n v="24.997"/>
        <n v="200.929"/>
        <n v="102.995"/>
        <n v="40.069000000000003"/>
        <n v="477.1"/>
        <n v="518.56399999999996"/>
        <n v="419.78"/>
        <n v="255.84299999999999"/>
        <n v="412.18"/>
        <n v="447.709"/>
        <n v="364.62700000000001"/>
        <n v="797.67100000000005"/>
        <n v="341.04500000000002"/>
        <n v="411.11399999999998"/>
        <n v="22.175999999999998"/>
        <n v="30.702000000000002"/>
        <n v="212.184"/>
        <n v="115.10899999999999"/>
        <n v="60.741999999999997"/>
        <n v="45.526000000000003"/>
        <n v="471.334"/>
        <n v="235.529"/>
        <n v="178.75399999999999"/>
        <n v="329.35"/>
        <n v="142.47800000000001"/>
        <n v="116.875"/>
        <n v="179.964"/>
        <n v="340.91899999999998"/>
        <n v="480.58600000000001"/>
        <n v="208.10900000000001"/>
        <n v="327.952"/>
        <n v="497.84199999999998"/>
        <n v="61.091999999999999"/>
        <n v="177.21600000000001"/>
        <n v="84.049000000000007"/>
        <n v="352.94600000000003"/>
        <n v="55.421999999999997"/>
        <n v="24.31"/>
        <n v="19.777999999999999"/>
        <n v="396.20600000000002"/>
        <n v="446.38600000000002"/>
        <n v="428.03800000000001"/>
        <n v="101.93899999999999"/>
        <n v="527.62400000000002"/>
        <n v="676.09199999999998"/>
        <n v="176.30099999999999"/>
        <n v="498.80200000000002"/>
        <n v="551.06299999999999"/>
        <n v="366.48599999999999"/>
        <n v="53.273000000000003"/>
        <n v="95.495999999999995"/>
        <n v="841.14499999999998"/>
        <n v="199.30699999999999"/>
        <n v="147.18700000000001"/>
        <n v="605.95299999999997"/>
        <n v="142.81399999999999"/>
        <n v="463.27699999999999"/>
        <n v="194.50200000000001"/>
        <n v="880.72900000000004"/>
        <n v="59.308"/>
        <n v="32.427"/>
        <n v="31.475999999999999"/>
        <n v="29.507999999999999"/>
        <n v="604"/>
        <n v="419.14499999999998"/>
        <n v="382.20400000000001"/>
        <n v="187.934"/>
        <n v="120.85899999999999"/>
        <n v="301.476"/>
        <n v="388.096"/>
        <n v="134.768"/>
        <n v="62.317"/>
        <n v="61.834000000000003"/>
        <n v="123.932"/>
        <n v="48.709000000000003"/>
        <n v="69.456999999999994"/>
        <n v="47.921999999999997"/>
        <n v="34.801000000000002"/>
        <n v="50.892000000000003"/>
        <n v="99.155000000000001"/>
        <n v="27.863"/>
        <n v="68.5"/>
        <n v="54.91"/>
        <n v="40.945999999999998"/>
        <n v="554.42600000000004"/>
        <n v="454.23899999999998"/>
        <n v="109.20099999999999"/>
        <n v="186.386"/>
        <n v="146.208"/>
        <n v="132.892"/>
        <n v="161.29599999999999"/>
        <n v="149.72200000000001"/>
        <n v="0.57899999999999996"/>
        <n v="351.39499999999998"/>
        <n v="928.03399999999999"/>
        <n v="583.08299999999997"/>
        <n v="236.803"/>
        <n v="563.572"/>
        <n v="244.239"/>
        <n v="152.22900000000001"/>
        <n v="53.058999999999997"/>
        <n v="379.39699999999999"/>
        <n v="200.965"/>
        <n v="155.166"/>
        <n v="304.68099999999998"/>
        <n v="112.8"/>
        <n v="377.44299999999998"/>
        <n v="123.148"/>
        <n v="66.813000000000002"/>
        <n v="118.822"/>
        <n v="379.77199999999999"/>
        <n v="100.863"/>
        <n v="27.436"/>
        <n v="303.92500000000001"/>
        <n v="163.79900000000001"/>
        <n v="153.499"/>
        <n v="25.044"/>
        <n v="190.65199999999999"/>
        <n v="96.016000000000005"/>
        <n v="66.923000000000002"/>
        <n v="78.037000000000006"/>
        <n v="105.41"/>
        <n v="50.734000000000002"/>
        <n v="71.632999999999996"/>
        <n v="33.064"/>
        <n v="52.542000000000002"/>
        <n v="98.578999999999994"/>
        <n v="41.314"/>
        <n v="31.353000000000002"/>
        <n v="77.882000000000005"/>
        <n v="116.44499999999999"/>
        <n v="145.767"/>
        <n v="31.381"/>
        <n v="94.421000000000006"/>
        <n v="138.68899999999999"/>
        <n v="81.480999999999995"/>
        <n v="252.15199999999999"/>
        <n v="183.03299999999999"/>
        <n v="105.259"/>
        <n v="136.495"/>
        <n v="71.802999999999997"/>
        <n v="114.949"/>
        <n v="178.572"/>
        <n v="341.44400000000002"/>
        <n v="83.846000000000004"/>
        <n v="54.701999999999998"/>
        <n v="170.428"/>
        <n v="731.47799999999995"/>
        <n v="307.92599999999999"/>
        <n v="368.65100000000001"/>
        <n v="271.01299999999998"/>
        <n v="163.54300000000001"/>
        <n v="83.19"/>
        <n v="170.35300000000001"/>
        <n v="48.79"/>
        <n v="203.947"/>
        <n v="244.91300000000001"/>
        <n v="80.626000000000005"/>
        <n v="173.976"/>
        <n v="83.965999999999994"/>
        <n v="410.50900000000001"/>
        <n v="343.13"/>
        <n v="61.926000000000002"/>
        <n v="82.046999999999997"/>
        <n v="43.470999999999997"/>
        <n v="49.215000000000003"/>
        <n v="63.343000000000004"/>
        <n v="88.972999999999999"/>
        <n v="127.072"/>
        <n v="31.065000000000001"/>
        <n v="30.853000000000002"/>
        <n v="120.086"/>
        <n v="55.73"/>
        <n v="106.211"/>
        <n v="60.472999999999999"/>
        <n v="316.40699999999998"/>
        <n v="76.656999999999996"/>
        <n v="352.22300000000001"/>
        <n v="33.996000000000002"/>
        <n v="39.005000000000003"/>
        <n v="80.278000000000006"/>
        <n v="80.816000000000003"/>
        <n v="125.614"/>
        <n v="876.39"/>
        <n v="39.912999999999997"/>
        <n v="110.843"/>
        <n v="45.661000000000001"/>
        <n v="30.396000000000001"/>
        <n v="58.335000000000001"/>
        <n v="280.26900000000001"/>
        <n v="216.63300000000001"/>
        <n v="52.137"/>
        <n v="108.521"/>
        <n v="51.22"/>
        <n v="78.162000000000006"/>
        <n v="4.1779999999999999"/>
        <n v="74.602000000000004"/>
        <n v="105.553"/>
        <n v="254.92500000000001"/>
        <n v="174.05600000000001"/>
        <n v="70.838999999999999"/>
        <n v="111.039"/>
        <n v="60.774000000000001"/>
        <n v="138.27600000000001"/>
        <n v="97.506"/>
        <n v="66.216999999999999"/>
        <n v="107.422"/>
        <n v="133.31800000000001"/>
        <n v="61.695999999999998"/>
        <n v="156.68700000000001"/>
        <n v="123.679"/>
        <n v="272.72899999999998"/>
        <n v="484.29500000000002"/>
        <n v="172.941"/>
        <n v="115.41200000000001"/>
        <n v="58.264000000000003"/>
        <n v="130.57300000000001"/>
        <n v="247.97399999999999"/>
        <n v="507.34800000000001"/>
        <n v="302.988"/>
        <n v="77.402000000000001"/>
        <n v="43.835999999999999"/>
        <n v="70.228999999999999"/>
        <n v="122.096"/>
        <n v="1.27"/>
        <n v="230.626"/>
        <n v="21.670999999999999"/>
        <n v="123.378"/>
        <n v="79.355000000000004"/>
        <n v="541.51599999999996"/>
        <n v="389.762"/>
        <n v="76.91"/>
        <n v="275.57400000000001"/>
        <n v="315.56599999999997"/>
        <n v="437.69299999999998"/>
        <n v="165.44800000000001"/>
        <n v="109.59099999999999"/>
        <n v="169.488"/>
        <n v="160.601"/>
        <n v="529.66200000000003"/>
        <n v="42.360999999999997"/>
        <n v="56.71"/>
        <n v="53.895000000000003"/>
        <n v="123.905"/>
        <n v="131.68100000000001"/>
        <n v="21.617000000000001"/>
        <n v="259.589"/>
        <n v="257.63600000000002"/>
        <n v="40.639000000000003"/>
        <n v="84.638999999999996"/>
        <n v="202.505"/>
        <n v="187.63399999999999"/>
        <n v="544.56899999999996"/>
        <n v="166.20099999999999"/>
        <n v="147.434"/>
        <n v="59.923000000000002"/>
        <n v="62.942"/>
        <n v="333.70100000000002"/>
        <n v="39.158000000000001"/>
        <n v="136.74700000000001"/>
        <n v="349.322"/>
        <n v="396.786"/>
        <n v="337.65600000000001"/>
        <n v="377.51100000000002"/>
        <n v="403.05"/>
        <n v="144.732"/>
        <n v="128.41300000000001"/>
        <n v="167.06899999999999"/>
        <n v="462.07100000000003"/>
        <n v="147.72800000000001"/>
        <n v="44.83"/>
        <n v="106.411"/>
        <n v="299.32499999999999"/>
        <n v="157.04900000000001"/>
        <n v="70.248999999999995"/>
        <n v="140.51900000000001"/>
        <n v="239.21"/>
        <n v="335.12099999999998"/>
        <n v="78.540000000000006"/>
        <n v="102.691"/>
        <n v="255.82400000000001"/>
        <n v="51.82"/>
        <n v="22.567"/>
        <n v="74.849000000000004"/>
        <n v="112.339"/>
        <n v="52.923000000000002"/>
        <n v="117.003"/>
        <n v="39.625"/>
        <n v="48.146000000000001"/>
        <n v="16.46"/>
        <n v="31.587"/>
        <n v="83.284999999999997"/>
        <n v="162.16399999999999"/>
        <n v="74.197999999999993"/>
        <n v="215.24700000000001"/>
        <n v="47.180999999999997"/>
        <n v="310.15699999999998"/>
        <n v="266.69200000000001"/>
        <n v="331.91399999999999"/>
        <n v="68.575000000000003"/>
        <n v="178.60300000000001"/>
        <n v="448.77499999999998"/>
        <n v="98.043000000000006"/>
        <n v="183.036"/>
        <n v="36.271000000000001"/>
        <n v="53.652000000000001"/>
        <n v="51.99"/>
        <n v="370.78399999999999"/>
        <n v="149.52000000000001"/>
        <n v="244.25800000000001"/>
        <n v="75.908000000000001"/>
        <n v="114.84699999999999"/>
        <n v="440.83100000000002"/>
        <n v="552.96699999999998"/>
        <n v="71.111999999999995"/>
        <n v="252.035"/>
        <n v="265.25700000000001"/>
        <n v="19.268999999999998"/>
        <n v="158.00800000000001"/>
        <n v="287.69"/>
        <n v="104.438"/>
        <n v="146.898"/>
        <n v="81.518000000000001"/>
        <n v="272.93"/>
        <n v="78.084999999999994"/>
        <n v="106.50700000000001"/>
        <n v="156.465"/>
        <n v="89.081000000000003"/>
        <n v="56.945"/>
        <n v="60.18"/>
        <n v="104.614"/>
        <n v="77.802999999999997"/>
        <n v="47.851999999999997"/>
        <n v="162.131"/>
        <n v="31.324999999999999"/>
        <n v="317.60000000000002"/>
        <n v="54.046999999999997"/>
        <n v="38.625999999999998"/>
        <n v="472.73899999999998"/>
        <n v="160.57"/>
        <n v="40.848999999999997"/>
        <n v="31.599"/>
        <n v="52.973999999999997"/>
        <n v="758.92200000000003"/>
        <n v="125.304"/>
        <n v="59.942"/>
        <n v="63.018000000000001"/>
        <n v="133.59700000000001"/>
        <n v="41.173999999999999"/>
        <n v="80.474000000000004"/>
        <n v="296.94"/>
        <n v="85.233999999999995"/>
        <n v="157.51400000000001"/>
        <n v="330.71199999999999"/>
        <n v="328.346"/>
        <n v="317.584"/>
        <n v="81.554000000000002"/>
        <n v="309.49400000000003"/>
        <n v="136.22"/>
        <n v="108.193"/>
        <n v="328.09699999999998"/>
        <n v="144.88499999999999"/>
        <n v="94.584999999999994"/>
        <n v="263.85000000000002"/>
        <n v="36.743000000000002"/>
        <n v="77.721000000000004"/>
        <n v="266.02300000000002"/>
        <n v="367.51400000000001"/>
        <n v="152.74199999999999"/>
        <n v="598.46500000000003"/>
        <n v="472.00900000000001"/>
        <n v="271.49200000000002"/>
        <n v="56.515999999999998"/>
        <n v="139.107"/>
        <n v="449.92"/>
        <n v="460.72699999999998"/>
        <n v="150.946"/>
        <n v="52.32"/>
        <n v="656.39099999999996"/>
        <n v="4.0759999999999996"/>
        <n v="224.31399999999999"/>
        <n v="109.768"/>
        <n v="539.68899999999996"/>
        <n v="148.547"/>
        <n v="302.24200000000002"/>
        <n v="77.331999999999994"/>
        <n v="50.95"/>
        <n v="29.41"/>
        <n v="43.241"/>
        <n v="75.86"/>
        <n v="94.844999999999999"/>
        <n v="112.03400000000001"/>
        <n v="119.82299999999999"/>
        <n v="90.768000000000001"/>
        <n v="154.685"/>
        <n v="89.391999999999996"/>
        <n v="57.399000000000001"/>
        <n v="355.09100000000001"/>
        <n v="62.994999999999997"/>
        <n v="91.167000000000002"/>
        <n v="60.058"/>
        <n v="339.745"/>
        <n v="111.523"/>
        <n v="209.833"/>
        <n v="116.58199999999999"/>
        <n v="159.50200000000001"/>
        <n v="131.36000000000001"/>
        <n v="93.143000000000001"/>
        <n v="131.917"/>
        <n v="148.66399999999999"/>
        <n v="25.780999999999999"/>
        <n v="186.489"/>
        <n v="150.35300000000001"/>
        <n v="25.763999999999999"/>
        <n v="161.714"/>
        <n v="67.182000000000002"/>
        <n v="78.253"/>
        <n v="166.084"/>
        <n v="23.356999999999999"/>
        <n v="47.73"/>
        <n v="116.077"/>
        <n v="166.34700000000001"/>
        <n v="155.90700000000001"/>
        <n v="79.158000000000001"/>
        <n v="149.35599999999999"/>
        <n v="55.524000000000001"/>
        <n v="106.604"/>
        <n v="84.588999999999999"/>
        <n v="88.957999999999998"/>
        <n v="309.59399999999999"/>
        <n v="1.0249999999999999"/>
        <n v="164.21700000000001"/>
        <n v="46.521000000000001"/>
        <n v="145.97399999999999"/>
        <n v="127.35"/>
        <n v="349.96499999999997"/>
        <n v="207.58799999999999"/>
        <n v="140.96799999999999"/>
        <n v="140.14400000000001"/>
        <n v="240.60499999999999"/>
        <n v="74.676000000000002"/>
        <n v="84.054000000000002"/>
        <n v="116.07599999999999"/>
        <n v="195.81700000000001"/>
        <n v="94.826999999999998"/>
        <n v="147.369"/>
        <n v="109.749"/>
        <n v="30.15"/>
        <n v="34.590000000000003"/>
        <n v="49.875999999999998"/>
        <n v="45.255000000000003"/>
        <n v="15.324"/>
        <n v="110.557"/>
        <n v="38.329000000000001"/>
        <n v="130.44200000000001"/>
        <n v="152.83600000000001"/>
        <n v="96.662000000000006"/>
        <n v="159.34200000000001"/>
        <n v="221.68899999999999"/>
        <n v="137.37299999999999"/>
        <n v="226.01300000000001"/>
        <n v="87.914000000000001"/>
        <n v="46.872999999999998"/>
        <n v="55.527999999999999"/>
        <n v="99.099000000000004"/>
        <n v="53.783999999999999"/>
        <n v="279.21800000000002"/>
        <n v="238.36099999999999"/>
        <n v="149.83000000000001"/>
        <n v="33.81"/>
        <n v="246.565"/>
        <n v="443.02"/>
        <n v="365.75599999999997"/>
        <n v="58.008000000000003"/>
        <n v="20.646999999999998"/>
        <n v="81.16"/>
        <n v="30.085000000000001"/>
        <n v="22.654"/>
        <n v="27.398"/>
        <n v="61.234999999999999"/>
        <n v="495.21899999999999"/>
        <n v="60.640999999999998"/>
        <n v="35.844000000000001"/>
        <n v="46.787999999999997"/>
        <n v="48.750999999999998"/>
        <n v="17.73"/>
        <n v="77.268000000000001"/>
        <n v="120.82299999999999"/>
        <n v="41.756"/>
        <n v="124.414"/>
        <n v="459.26299999999998"/>
        <n v="188.62299999999999"/>
        <n v="98.516999999999996"/>
        <n v="312.63799999999998"/>
        <n v="149.988"/>
        <n v="488.86"/>
        <n v="103.783"/>
        <n v="135.399"/>
        <n v="168.452"/>
        <n v="229.983"/>
        <n v="122.782"/>
        <n v="322.70400000000001"/>
        <n v="63.119"/>
        <n v="453.73200000000003"/>
        <n v="72.912999999999997"/>
        <n v="236.86699999999999"/>
        <n v="75.611000000000004"/>
        <n v="205.238"/>
        <n v="415.57400000000001"/>
        <n v="62.911000000000001"/>
        <n v="44.267000000000003"/>
        <n v="92.816000000000003"/>
        <n v="141.26"/>
        <n v="480.90199999999999"/>
        <n v="143.08500000000001"/>
        <n v="356.51"/>
        <n v="227.56399999999999"/>
        <n v="11.45"/>
        <n v="323.577"/>
        <n v="12.832000000000001"/>
        <n v="393.34500000000003"/>
        <n v="180.30199999999999"/>
        <n v="104.654"/>
        <n v="394.79700000000003"/>
        <n v="61.68"/>
        <n v="25.631"/>
        <n v="39.097999999999999"/>
        <n v="56.302"/>
        <n v="158.893"/>
        <n v="30.484999999999999"/>
        <n v="31.395"/>
        <n v="262.02199999999999"/>
        <n v="139.821"/>
        <n v="507.36500000000001"/>
        <n v="119.81100000000001"/>
        <n v="324.34300000000002"/>
        <n v="178.68100000000001"/>
        <n v="94.051000000000002"/>
        <n v="81.28"/>
        <n v="319.423"/>
        <n v="90.415999999999997"/>
        <n v="338.01"/>
        <n v="200.18199999999999"/>
        <n v="150.102"/>
        <n v="272.83199999999999"/>
        <n v="120.541"/>
        <n v="34.354999999999997"/>
        <n v="283.30799999999999"/>
        <n v="60.411000000000001"/>
        <n v="841.05"/>
        <n v="77.765000000000001"/>
        <n v="109.76"/>
        <n v="466.36900000000003"/>
        <n v="111.6"/>
        <n v="81.460999999999999"/>
        <n v="511.34399999999999"/>
        <n v="64.929000000000002"/>
        <n v="35.362000000000002"/>
        <n v="72.817999999999998"/>
        <n v="317.83999999999997"/>
        <n v="319.13099999999997"/>
        <n v="51.734999999999999"/>
        <n v="182.05500000000001"/>
        <n v="121.614"/>
        <n v="277.03500000000003"/>
        <n v="106.33799999999999"/>
        <n v="165.74"/>
        <n v="206.05"/>
        <n v="84.92"/>
        <n v="99.132999999999996"/>
        <n v="194.88300000000001"/>
        <n v="171.00899999999999"/>
        <n v="99.081000000000003"/>
        <n v="227.63"/>
        <n v="307.93900000000002"/>
        <n v="265.28399999999999"/>
        <n v="27.861000000000001"/>
        <n v="69.355999999999995"/>
        <n v="83.146000000000001"/>
        <n v="41.767000000000003"/>
        <n v="80.817999999999998"/>
        <n v="90.037000000000006"/>
        <n v="34.515000000000001"/>
        <n v="131.096"/>
        <n v="86.724000000000004"/>
        <n v="39.06"/>
        <n v="334.93099999999998"/>
        <n v="371.44600000000003"/>
        <n v="135.208"/>
        <n v="62.125"/>
        <n v="240.22200000000001"/>
        <n v="165.00800000000001"/>
        <n v="273.78800000000001"/>
        <n v="145.82900000000001"/>
        <n v="60.210999999999999"/>
        <n v="110.173"/>
        <n v="328.05500000000001"/>
        <n v="37.523000000000003"/>
        <n v="53.686"/>
        <n v="196.53700000000001"/>
        <n v="59.734999999999999"/>
        <n v="72.86"/>
        <n v="150.37700000000001"/>
        <n v="88.932000000000002"/>
        <n v="524.69399999999996"/>
        <n v="120.051"/>
        <n v="58.473999999999997"/>
        <n v="38.664999999999999"/>
        <n v="99.673000000000002"/>
        <n v="77.626000000000005"/>
        <n v="134.62200000000001"/>
        <n v="39.784999999999997"/>
        <n v="36.152999999999999"/>
        <n v="55.731000000000002"/>
        <n v="93.808000000000007"/>
        <n v="40.152000000000001"/>
        <n v="85.762"/>
        <n v="33.343000000000004"/>
        <n v="150.77699999999999"/>
        <n v="97.91"/>
        <n v="17.151"/>
        <n v="140.923"/>
        <n v="106.402"/>
        <n v="80.570999999999998"/>
        <n v="119.00700000000001"/>
        <n v="100.349"/>
        <n v="145.70500000000001"/>
        <n v="186.43899999999999"/>
        <n v="89.710999999999999"/>
        <n v="140.51499999999999"/>
        <n v="201.768"/>
        <n v="96.057000000000002"/>
        <n v="203.786"/>
        <n v="49.468000000000004"/>
        <n v="172.68700000000001"/>
        <n v="254.68700000000001"/>
        <n v="134.154"/>
        <n v="323.64699999999999"/>
        <n v="157.108"/>
        <n v="99.950999999999993"/>
        <n v="338.52300000000002"/>
        <n v="380.81799999999998"/>
        <n v="457.17099999999999"/>
        <n v="139.81299999999999"/>
        <n v="141.01"/>
        <n v="225.965"/>
        <n v="153.99199999999999"/>
        <n v="26.7"/>
        <n v="66.489000000000004"/>
        <n v="164.511"/>
        <n v="250.48500000000001"/>
        <n v="130.78700000000001"/>
        <n v="65.328999999999994"/>
        <n v="125.879"/>
        <n v="288.31299999999999"/>
        <n v="34.497"/>
        <n v="44.302"/>
        <n v="70.33"/>
        <n v="48.506"/>
        <n v="69.331999999999994"/>
        <n v="66.396000000000001"/>
        <n v="44.682000000000002"/>
        <n v="112.68899999999999"/>
        <n v="27.731000000000002"/>
        <n v="117.18300000000001"/>
        <n v="83.495999999999995"/>
        <n v="199.27600000000001"/>
        <n v="113.43300000000001"/>
        <n v="398.93700000000001"/>
        <n v="19.824999999999999"/>
        <n v="136.929"/>
        <n v="36.549999999999997"/>
        <n v="127.959"/>
        <n v="98.661000000000001"/>
        <n v="310.56099999999998"/>
        <n v="71.048000000000002"/>
        <n v="41.7"/>
        <n v="538.53899999999999"/>
        <n v="174.55600000000001"/>
        <n v="44.74"/>
        <n v="72.590999999999994"/>
        <n v="115.13200000000001"/>
        <n v="81.623000000000005"/>
        <n v="138.56200000000001"/>
        <n v="151.41499999999999"/>
        <n v="102.761"/>
        <n v="216.24299999999999"/>
        <n v="159.977"/>
        <n v="128.38300000000001"/>
        <n v="229.089"/>
        <n v="42.097000000000001"/>
        <n v="39.460999999999999"/>
        <n v="94.971999999999994"/>
        <n v="95.751999999999995"/>
        <n v="106.151"/>
        <n v="57.279000000000003"/>
        <n v="92.256"/>
        <n v="77.203000000000003"/>
        <n v="124.50700000000001"/>
        <n v="24.268000000000001"/>
        <n v="134.19"/>
        <n v="58.514000000000003"/>
        <n v="149.63900000000001"/>
        <n v="111.161"/>
        <n v="56.216000000000001"/>
        <n v="254.709"/>
        <n v="290.08300000000003"/>
        <n v="152.12200000000001"/>
        <n v="253.77799999999999"/>
        <n v="130.37100000000001"/>
        <n v="228.81899999999999"/>
        <n v="131.809"/>
        <n v="297.15800000000002"/>
        <n v="306.19200000000001"/>
        <n v="411.26400000000001"/>
        <n v="492.17099999999999"/>
        <n v="738.53599999999994"/>
        <n v="185.108"/>
        <n v="110.10599999999999"/>
        <n v="511.99700000000001"/>
        <n v="196.197"/>
        <n v="154.167"/>
        <n v="606.13400000000001"/>
        <n v="125.98"/>
        <n v="49.264000000000003"/>
        <n v="184.816"/>
        <n v="317.51799999999997"/>
        <n v="247.697"/>
        <n v="203.09"/>
        <n v="500.995"/>
        <n v="627.64200000000005"/>
        <n v="207.60300000000001"/>
        <n v="81.741"/>
        <n v="39.055"/>
        <n v="100.13200000000001"/>
        <n v="195.047"/>
        <n v="155.24"/>
        <n v="79.391000000000005"/>
        <n v="91.522999999999996"/>
        <n v="168.85300000000001"/>
        <n v="93.664000000000001"/>
        <n v="490.17200000000003"/>
        <n v="84.414000000000001"/>
        <n v="267.77199999999999"/>
        <n v="52.597000000000001"/>
        <n v="364.40800000000002"/>
        <n v="115.389"/>
        <n v="46.384999999999998"/>
        <n v="153.173"/>
        <n v="109.23399999999999"/>
        <n v="58.433999999999997"/>
        <n v="74.784999999999997"/>
        <n v="59.017000000000003"/>
        <n v="23.890999999999998"/>
        <n v="33.591999999999999"/>
        <n v="28.59"/>
        <n v="63.411000000000001"/>
        <n v="32.607999999999997"/>
        <n v="76.570999999999998"/>
        <n v="119.786"/>
        <n v="40.981999999999999"/>
        <n v="16.266999999999999"/>
        <n v="111.018"/>
        <n v="153.75800000000001"/>
        <n v="82.108999999999995"/>
        <n v="128.02799999999999"/>
        <n v="85.016000000000005"/>
        <n v="81.447000000000003"/>
        <n v="72.427999999999997"/>
        <n v="12.763999999999999"/>
        <n v="106.33199999999999"/>
        <n v="80.03"/>
        <n v="286.41800000000001"/>
        <n v="121.41500000000001"/>
        <n v="182.79900000000001"/>
        <n v="445.89"/>
        <n v="116.923"/>
        <n v="31.492999999999999"/>
        <n v="73.007000000000005"/>
        <n v="85.548000000000002"/>
        <n v="207.989"/>
        <n v="17.54"/>
        <n v="54.944000000000003"/>
        <n v="573.04"/>
        <n v="60.786000000000001"/>
        <n v="75.460999999999999"/>
        <n v="98.293000000000006"/>
        <n v="104.316"/>
        <n v="580.81399999999996"/>
        <n v="382.60599999999999"/>
        <n v="40.338999999999999"/>
        <n v="42.613"/>
        <n v="72.92"/>
        <n v="46.92"/>
        <n v="42.823"/>
        <n v="82.682000000000002"/>
        <n v="184.82499999999999"/>
        <n v="34.139000000000003"/>
        <n v="38.46"/>
        <n v="512.14300000000003"/>
        <n v="232.08"/>
        <n v="17.382999999999999"/>
        <n v="111.617"/>
        <n v="54.694000000000003"/>
        <n v="120.889"/>
        <n v="66.721000000000004"/>
        <n v="47.838999999999999"/>
        <n v="97.844999999999999"/>
        <n v="53.655999999999999"/>
        <n v="34.226999999999997"/>
        <n v="51.624000000000002"/>
        <n v="470.315"/>
        <n v="124.828"/>
        <n v="59.293999999999997"/>
        <n v="75.119"/>
        <n v="100.508"/>
        <n v="158.59399999999999"/>
        <n v="146.83199999999999"/>
        <n v="170.922"/>
        <n v="198.38399999999999"/>
        <n v="243.72200000000001"/>
        <n v="116.488"/>
        <n v="318.67899999999997"/>
        <n v="112.28700000000001"/>
        <n v="93.284000000000006"/>
        <n v="119.63800000000001"/>
        <n v="229.113"/>
        <n v="25.693999999999999"/>
        <n v="159.09299999999999"/>
        <n v="163.953"/>
        <n v="120.673"/>
        <n v="151.102"/>
        <n v="23.405999999999999"/>
        <n v="66.935000000000002"/>
        <n v="71.290999999999997"/>
        <n v="69.204999999999998"/>
        <n v="52.093000000000004"/>
        <n v="93.272999999999996"/>
        <n v="177.83500000000001"/>
        <n v="83.950999999999993"/>
        <n v="149.624"/>
        <n v="147.29"/>
        <n v="235.30500000000001"/>
        <n v="75.834000000000003"/>
        <n v="120.61499999999999"/>
        <n v="67.715000000000003"/>
        <n v="71.314999999999998"/>
        <n v="26.878"/>
        <n v="94.385000000000005"/>
        <n v="20.035"/>
        <n v="119.678"/>
        <n v="286.44499999999999"/>
        <n v="97.222999999999999"/>
        <n v="97.167000000000002"/>
        <n v="83.015000000000001"/>
        <n v="30.050999999999998"/>
        <n v="70.980999999999995"/>
        <n v="57.908000000000001"/>
        <n v="177.98099999999999"/>
        <n v="110.434"/>
        <n v="110.809"/>
        <n v="172.36799999999999"/>
        <n v="51.878999999999998"/>
        <n v="60.555999999999997"/>
        <n v="110.289"/>
        <n v="297.947"/>
        <n v="74.363"/>
        <n v="38.817999999999998"/>
        <n v="313.75700000000001"/>
        <n v="90.572000000000003"/>
        <n v="52.29"/>
        <n v="112.04300000000001"/>
        <n v="243.13"/>
        <n v="64.989000000000004"/>
        <n v="45.427999999999997"/>
        <n v="99.864999999999995"/>
        <n v="243.471"/>
        <n v="131.47800000000001"/>
        <n v="124.804"/>
        <n v="94.138000000000005"/>
        <n v="380.23599999999999"/>
        <n v="77.316999999999993"/>
        <n v="201.517"/>
        <n v="273.59500000000003"/>
        <n v="135.23400000000001"/>
        <n v="65.858999999999995"/>
        <n v="77.858999999999995"/>
        <n v="83.034000000000006"/>
        <n v="149.21899999999999"/>
        <n v="157.542"/>
        <n v="90.293999999999997"/>
        <n v="202.06200000000001"/>
        <n v="242.81399999999999"/>
        <n v="61.12"/>
        <n v="335.62700000000001"/>
        <n v="46.014000000000003"/>
        <n v="310.69299999999998"/>
        <n v="125.18300000000001"/>
        <n v="162.28100000000001"/>
        <n v="102.416"/>
        <n v="495.33"/>
        <n v="67.162000000000006"/>
        <n v="327.47699999999998"/>
        <n v="157.76599999999999"/>
        <n v="249.155"/>
        <n v="155.6"/>
        <n v="315.44"/>
        <n v="275.25700000000001"/>
        <n v="268.11599999999999"/>
        <n v="93.38"/>
        <n v="163.29499999999999"/>
        <n v="241.16800000000001"/>
        <n v="342.55"/>
        <n v="268.35399999999998"/>
        <n v="101.818"/>
        <n v="215.93299999999999"/>
        <n v="26.27"/>
        <n v="196.66"/>
        <n v="27.111000000000001"/>
        <n v="100.66"/>
        <n v="88.230999999999995"/>
        <n v="76.174999999999997"/>
        <n v="108.417"/>
        <n v="323.96199999999999"/>
        <n v="480.02300000000002"/>
        <n v="436.00400000000002"/>
        <n v="100.625"/>
        <n v="51.319000000000003"/>
        <n v="59.545000000000002"/>
        <n v="487.50099999999998"/>
        <n v="75.256"/>
        <n v="455.39600000000002"/>
        <n v="248.29300000000001"/>
        <n v="86.652000000000001"/>
        <n v="169.93299999999999"/>
        <n v="302.685"/>
        <n v="146.68600000000001"/>
        <n v="123.52"/>
        <n v="27.956"/>
        <n v="514.40200000000004"/>
        <n v="135.072"/>
        <n v="234.04"/>
        <n v="357.05"/>
        <n v="71.313000000000002"/>
        <n v="524.44299999999998"/>
        <n v="91.353999999999999"/>
        <n v="150.13300000000001"/>
        <n v="282.83699999999999"/>
        <n v="174.11"/>
        <n v="196.66900000000001"/>
        <n v="358.45800000000003"/>
        <n v="424.40899999999999"/>
        <n v="95.507999999999996"/>
        <n v="65.593000000000004"/>
        <n v="324.95299999999997"/>
        <n v="118.02200000000001"/>
        <n v="133.64699999999999"/>
        <n v="56.316000000000003"/>
        <n v="122.428"/>
        <n v="384.166"/>
        <n v="139.89400000000001"/>
        <n v="446.642"/>
        <n v="44.274999999999999"/>
        <n v="121.508"/>
        <n v="198.172"/>
        <n v="52.207999999999998"/>
        <n v="125.429"/>
        <n v="428.97800000000001"/>
        <n v="40.25"/>
        <n v="181.93299999999999"/>
        <n v="33.131999999999998"/>
        <n v="173.79400000000001"/>
        <n v="346.053"/>
        <n v="140.863"/>
        <n v="87.953000000000003"/>
        <n v="23.689"/>
        <n v="106.846"/>
        <n v="137.12100000000001"/>
        <n v="23.992999999999999"/>
        <n v="37.344999999999999"/>
        <n v="75.753"/>
        <n v="25.577000000000002"/>
        <n v="70.992000000000004"/>
        <n v="42.289000000000001"/>
        <n v="39.898000000000003"/>
        <n v="31.013000000000002"/>
        <n v="253.726"/>
        <n v="121.854"/>
        <n v="59.612000000000002"/>
        <n v="260.12200000000001"/>
        <n v="183.55500000000001"/>
        <n v="66.650000000000006"/>
        <n v="188.767"/>
        <n v="57.802"/>
        <n v="210.12200000000001"/>
        <n v="48.915999999999997"/>
        <n v="308.00299999999999"/>
        <n v="133.874"/>
        <n v="101.877"/>
        <n v="86.405000000000001"/>
        <n v="91.741"/>
        <n v="25.747"/>
        <n v="67.317999999999998"/>
        <n v="101.517"/>
        <n v="532.55499999999995"/>
        <n v="424.55500000000001"/>
        <n v="105.277"/>
        <n v="144.268"/>
        <n v="105.839"/>
        <n v="67.271000000000001"/>
        <n v="103.68300000000001"/>
        <n v="171.49"/>
        <n v="118.04900000000001"/>
        <n v="84.33"/>
        <n v="267.68"/>
        <n v="95.010999999999996"/>
        <n v="293.09300000000002"/>
        <n v="110.828"/>
        <n v="510.67899999999997"/>
        <n v="110.599"/>
        <n v="461.411"/>
        <n v="18.055"/>
        <n v="39.264000000000003"/>
        <n v="64.7"/>
        <n v="99.066999999999993"/>
        <n v="58.481999999999999"/>
        <n v="70.387"/>
        <n v="123.78100000000001"/>
        <n v="58.191000000000003"/>
        <n v="437.05900000000003"/>
        <n v="92.125"/>
        <n v="233.66200000000001"/>
        <n v="493.529"/>
        <n v="156.93600000000001"/>
        <n v="449.55399999999997"/>
        <n v="76.914000000000001"/>
        <n v="205.17099999999999"/>
        <n v="55.86"/>
        <n v="151.648"/>
        <n v="140.27500000000001"/>
        <n v="79.295000000000002"/>
        <n v="74.850999999999999"/>
        <n v="95.126000000000005"/>
        <n v="697.95899999999995"/>
        <n v="105.58199999999999"/>
        <n v="155.876"/>
        <n v="432.55500000000001"/>
        <n v="106.354"/>
        <n v="129.01499999999999"/>
        <n v="315.73"/>
        <n v="105.991"/>
        <n v="50.591999999999999"/>
        <n v="89.596000000000004"/>
        <n v="188.78200000000001"/>
        <n v="145.529"/>
        <n v="75.602999999999994"/>
        <n v="27.998000000000001"/>
        <n v="91.105999999999995"/>
        <n v="169.24700000000001"/>
        <n v="110.309"/>
        <n v="238.166"/>
        <n v="195.40299999999999"/>
        <n v="154.50200000000001"/>
        <n v="853.83799999999997"/>
        <n v="34.456000000000003"/>
        <n v="105.934"/>
        <n v="101.387"/>
        <n v="287.96100000000001"/>
        <n v="254.02600000000001"/>
        <n v="123.285"/>
        <n v="64.16"/>
        <n v="69.284000000000006"/>
        <n v="385.077"/>
        <n v="65.156999999999996"/>
        <n v="128.92500000000001"/>
        <n v="70.972999999999999"/>
        <n v="81.775999999999996"/>
        <n v="178.98400000000001"/>
        <n v="122.64100000000001"/>
        <n v="354.60500000000002"/>
        <n v="108.65"/>
        <n v="87.210999999999999"/>
        <n v="72.513000000000005"/>
        <n v="121.598"/>
        <n v="94.516999999999996"/>
        <n v="396.32499999999999"/>
        <n v="78.665000000000006"/>
        <n v="175.75800000000001"/>
        <n v="123.83499999999999"/>
        <n v="36.805"/>
        <n v="165.39500000000001"/>
        <n v="267.75900000000001"/>
        <n v="379.55200000000002"/>
        <n v="80.427000000000007"/>
        <n v="100.071"/>
        <n v="89.04"/>
        <n v="526.62300000000005"/>
        <n v="91.718999999999994"/>
        <n v="81.965999999999994"/>
        <n v="341.11099999999999"/>
        <n v="204.721"/>
        <n v="265.01"/>
        <n v="75.331000000000003"/>
        <n v="46.747999999999998"/>
        <n v="63.639000000000003"/>
        <n v="249.125"/>
        <n v="388.108"/>
        <n v="162.78700000000001"/>
        <n v="81.745999999999995"/>
        <n v="27.808"/>
        <n v="302.92599999999999"/>
        <n v="320.43299999999999"/>
        <n v="565.05700000000002"/>
        <n v="227.119"/>
        <n v="44.954000000000001"/>
        <n v="364.15600000000001"/>
        <n v="582.80999999999995"/>
        <n v="285.09699999999998"/>
        <n v="142.81200000000001"/>
        <n v="503.72699999999998"/>
        <n v="185.83799999999999"/>
        <n v="248.125"/>
        <n v="78.784000000000006"/>
        <n v="52.71"/>
        <n v="68.938999999999993"/>
        <n v="233.36699999999999"/>
        <n v="301.89299999999997"/>
        <n v="126.53"/>
        <n v="308.09699999999998"/>
        <n v="46.81"/>
        <n v="177.048"/>
        <n v="108.374"/>
        <n v="73.430999999999997"/>
        <n v="113.158"/>
        <n v="140.62200000000001"/>
        <n v="90.203999999999994"/>
        <n v="404.92500000000001"/>
        <n v="97.527000000000001"/>
        <n v="143.452"/>
        <n v="138.86799999999999"/>
        <n v="348.35899999999998"/>
        <n v="332.92200000000003"/>
        <n v="279.62099999999998"/>
        <n v="74.468000000000004"/>
        <n v="246.291"/>
        <n v="521.351"/>
        <n v="62.823999999999998"/>
        <n v="162.51499999999999"/>
        <n v="239.732"/>
        <n v="261.12900000000002"/>
        <n v="473.86200000000002"/>
        <n v="831.04600000000005"/>
        <n v="19.027000000000001"/>
        <n v="589.77800000000002"/>
        <n v="168.58699999999999"/>
        <n v="71.796000000000006"/>
        <n v="177.857"/>
        <n v="205.80500000000001"/>
        <n v="10.667999999999999"/>
        <n v="341.33800000000002"/>
        <n v="102.48"/>
        <n v="201.29900000000001"/>
        <n v="104.083"/>
        <n v="724.24400000000003"/>
        <n v="307.22199999999998"/>
        <n v="132.51900000000001"/>
        <n v="246.143"/>
        <n v="84.662999999999997"/>
        <n v="250.46899999999999"/>
        <n v="534.327"/>
        <n v="47.526000000000003"/>
        <n v="531.29399999999998"/>
        <n v="473.39"/>
        <n v="155.09299999999999"/>
        <n v="109.85299999999999"/>
        <n v="870.65599999999995"/>
        <n v="118.75"/>
        <n v="32.779000000000003"/>
        <n v="56.540999999999997"/>
        <n v="749.84"/>
        <n v="180.328"/>
        <n v="49.662999999999997"/>
        <n v="87.820999999999998"/>
        <n v="187.107"/>
        <n v="207.28200000000001"/>
        <n v="109.53"/>
        <n v="472.72899999999998"/>
        <n v="87.894000000000005"/>
        <n v="303.55099999999999"/>
        <n v="114.248"/>
        <n v="153.09200000000001"/>
        <n v="29.087"/>
        <n v="246.01400000000001"/>
        <n v="107.669"/>
        <n v="353.02300000000002"/>
        <n v="274.94900000000001"/>
        <n v="254.86699999999999"/>
        <n v="343.029"/>
        <n v="427.58699999999999"/>
        <n v="705.83299999999997"/>
        <n v="463.65"/>
        <n v="76.84"/>
        <n v="265.39499999999998"/>
        <n v="108.71899999999999"/>
        <n v="81.162999999999997"/>
        <n v="553.12900000000002"/>
        <n v="402.30700000000002"/>
        <n v="454.416"/>
        <n v="491.75700000000001"/>
        <n v="8.2759999999999998"/>
        <n v="106.355"/>
        <n v="202.47"/>
        <n v="486.61399999999998"/>
        <n v="310.87900000000002"/>
        <n v="243.506"/>
        <n v="89.591999999999999"/>
        <n v="169.44"/>
        <n v="202.98500000000001"/>
        <n v="381.06900000000002"/>
        <n v="66.64"/>
        <n v="409.74599999999998"/>
        <n v="48.749000000000002"/>
        <n v="9.782"/>
        <n v="74.281999999999996"/>
        <n v="108.81100000000001"/>
        <n v="105.294"/>
        <n v="466.02300000000002"/>
        <n v="522.37699999999995"/>
        <n v="36.503"/>
        <n v="76.852000000000004"/>
        <n v="464.553"/>
        <n v="535.34299999999996"/>
        <n v="575.03599999999994"/>
        <n v="597.90700000000004"/>
        <n v="902.88199999999995"/>
        <n v="49.244999999999997"/>
        <n v="194.4"/>
        <n v="322.86700000000002"/>
        <n v="153.63499999999999"/>
        <n v="39.006"/>
        <n v="268.47000000000003"/>
        <n v="55.829000000000001"/>
        <n v="182.65899999999999"/>
        <n v="169.79400000000001"/>
        <n v="521.24699999999996"/>
        <n v="90.215000000000003"/>
        <n v="821.96600000000001"/>
        <n v="279.74200000000002"/>
        <n v="76.403999999999996"/>
        <n v="261.55599999999998"/>
        <n v="524.44899999999996"/>
        <n v="380.26100000000002"/>
        <n v="126.809"/>
        <n v="39.408000000000001"/>
        <n v="92.837999999999994"/>
        <n v="1.617"/>
        <n v="207.577"/>
        <n v="429.83199999999999"/>
        <n v="128.02000000000001"/>
        <n v="427.36799999999999"/>
        <n v="400.44"/>
        <n v="217.56299999999999"/>
        <n v="353.92200000000003"/>
        <n v="241.85599999999999"/>
        <n v="446.411"/>
        <n v="450.13499999999999"/>
        <n v="538.52099999999996"/>
        <n v="450.47899999999998"/>
        <n v="171.66900000000001"/>
        <n v="485.77"/>
        <n v="119.11499999999999"/>
        <n v="332.17399999999998"/>
        <n v="115.438"/>
        <n v="238.62899999999999"/>
        <n v="127.998"/>
        <n v="297.5"/>
        <n v="86.123999999999995"/>
        <n v="144.36099999999999"/>
        <n v="55.576000000000001"/>
        <n v="292.03399999999999"/>
        <n v="428.74"/>
        <n v="72.569000000000003"/>
        <n v="149.80699999999999"/>
        <n v="444.48"/>
        <n v="147.137"/>
        <n v="119.721"/>
        <n v="319.86900000000003"/>
        <n v="373.28300000000002"/>
        <n v="187.703"/>
        <n v="244.929"/>
        <n v="453.23500000000001"/>
        <n v="95.97"/>
        <n v="526.76400000000001"/>
        <n v="98.936000000000007"/>
        <n v="144.27000000000001"/>
        <n v="298.89699999999999"/>
        <n v="308.25"/>
        <n v="65.991"/>
        <n v="202.70500000000001"/>
        <n v="476.83699999999999"/>
        <n v="186.124"/>
        <n v="141.64400000000001"/>
        <n v="188.20500000000001"/>
        <n v="149.541"/>
        <n v="65.19"/>
        <n v="120.06"/>
        <n v="231.78899999999999"/>
        <n v="223.428"/>
        <n v="514.29499999999996"/>
        <n v="64.385000000000005"/>
        <n v="295.83800000000002"/>
        <n v="121.559"/>
        <n v="421.73500000000001"/>
        <n v="50.593000000000004"/>
        <n v="43.005000000000003"/>
        <n v="81.221000000000004"/>
        <n v="237.85599999999999"/>
        <n v="347.98099999999999"/>
        <n v="450.77300000000002"/>
        <n v="282.55"/>
        <n v="338.613"/>
        <n v="162.679"/>
        <n v="703.37599999999998"/>
        <n v="337.68700000000001"/>
        <n v="227.416"/>
        <n v="95.7"/>
        <n v="293.68"/>
        <n v="38.222000000000001"/>
        <n v="159.261"/>
        <n v="79.584000000000003"/>
        <n v="203.07499999999999"/>
        <n v="257.98700000000002"/>
        <n v="473.488"/>
        <n v="296.608"/>
        <n v="411.029"/>
        <n v="5.94"/>
        <n v="134.87799999999999"/>
        <n v="512.27300000000002"/>
        <n v="379.15199999999999"/>
        <n v="199.26499999999999"/>
        <n v="46.713999999999999"/>
        <n v="212.95400000000001"/>
        <n v="496.74400000000003"/>
        <n v="344.04199999999997"/>
        <n v="222.245"/>
        <n v="77.221999999999994"/>
        <n v="443.6"/>
        <n v="210.69900000000001"/>
        <n v="122.122"/>
        <n v="410.31900000000002"/>
        <n v="162.232"/>
        <n v="211.089"/>
        <n v="30.661000000000001"/>
        <n v="88.908000000000001"/>
        <n v="522.53700000000003"/>
        <n v="213.941"/>
        <n v="96.394000000000005"/>
        <n v="312.12099999999998"/>
        <n v="455.72800000000001"/>
        <n v="67.888000000000005"/>
        <n v="172.624"/>
        <n v="146.85300000000001"/>
        <n v="56.308"/>
        <n v="70.524000000000001"/>
        <n v="428.24"/>
        <n v="68.412999999999997"/>
        <n v="309.60500000000002"/>
        <n v="334.61200000000002"/>
        <n v="359.56200000000001"/>
        <n v="174.458"/>
        <n v="52.890999999999998"/>
        <n v="72.932000000000002"/>
        <n v="49.374000000000002"/>
        <n v="51.817"/>
        <n v="26.318999999999999"/>
        <n v="81.662000000000006"/>
        <n v="60.825000000000003"/>
        <n v="80.400999999999996"/>
        <n v="39.183"/>
        <n v="23.442"/>
        <n v="186.346"/>
        <n v="195.62899999999999"/>
        <n v="34.744999999999997"/>
        <n v="327.10599999999999"/>
        <n v="323.351"/>
        <n v="410.11399999999998"/>
        <n v="363.46499999999997"/>
        <n v="425.01299999999998"/>
        <n v="802.99"/>
        <n v="820.67600000000004"/>
        <n v="503.87799999999999"/>
        <n v="153.90799999999999"/>
        <n v="120.723"/>
        <n v="438.23200000000003"/>
        <n v="137.375"/>
        <n v="174.607"/>
        <n v="192.51499999999999"/>
        <n v="234.691"/>
        <n v="193.24199999999999"/>
        <n v="10.342000000000001"/>
        <n v="446.60500000000002"/>
        <n v="303.69200000000001"/>
        <n v="221.53100000000001"/>
        <n v="176.62"/>
        <n v="533.98"/>
        <n v="401.24900000000002"/>
        <n v="70.209999999999994"/>
        <n v="173.72"/>
        <n v="392.45699999999999"/>
        <n v="178.86600000000001"/>
        <n v="321.40499999999997"/>
        <n v="394.27600000000001"/>
        <n v="161.58600000000001"/>
        <n v="185.92400000000001"/>
        <n v="138.905"/>
        <n v="253.57499999999999"/>
        <n v="154.07900000000001"/>
        <n v="397.93900000000002"/>
        <n v="179.935"/>
        <n v="403.166"/>
        <n v="78.393000000000001"/>
        <n v="168.94399999999999"/>
        <n v="41.186999999999998"/>
        <n v="536.66099999999994"/>
        <n v="535.04399999999998"/>
        <n v="134.846"/>
        <n v="114.971"/>
        <n v="92.415999999999997"/>
        <n v="79.171999999999997"/>
        <n v="343.04399999999998"/>
        <n v="238.74799999999999"/>
        <n v="21.399000000000001"/>
        <n v="170.69399999999999"/>
        <n v="114.91"/>
        <n v="325.42399999999998"/>
        <n v="70.013999999999996"/>
        <n v="96.448999999999998"/>
        <n v="438.18900000000002"/>
        <n v="153.63999999999999"/>
        <n v="212.102"/>
        <n v="272.38299999999998"/>
        <n v="454.791"/>
        <n v="119.283"/>
        <n v="12.884"/>
        <n v="385.35599999999999"/>
        <n v="204.52199999999999"/>
        <n v="359.791"/>
        <n v="69.616"/>
        <n v="154.07499999999999"/>
        <n v="134.233"/>
        <n v="180.77"/>
        <n v="535.07600000000002"/>
        <n v="189.584"/>
        <n v="620.93799999999999"/>
        <n v="199.77500000000001"/>
        <n v="162.268"/>
        <n v="197.29"/>
        <n v="378.07100000000003"/>
        <n v="483.19299999999998"/>
        <n v="439.06"/>
        <n v="482.29"/>
        <n v="457.29500000000002"/>
        <n v="74.254000000000005"/>
        <n v="234.17599999999999"/>
        <n v="159.60499999999999"/>
        <n v="295.29300000000001"/>
        <n v="433.09100000000001"/>
        <n v="473.32100000000003"/>
        <n v="173.517"/>
        <n v="123.315"/>
        <n v="217.499"/>
        <n v="182.56299999999999"/>
        <n v="161.31100000000001"/>
        <n v="518.08699999999999"/>
        <n v="230.82900000000001"/>
        <n v="461.673"/>
        <n v="120.42"/>
        <n v="179.70599999999999"/>
        <n v="337.07"/>
        <n v="121.96599999999999"/>
        <n v="164.976"/>
        <n v="26.687999999999999"/>
        <n v="168.60499999999999"/>
        <n v="126.13500000000001"/>
        <n v="96.272999999999996"/>
        <n v="134.999"/>
        <n v="91.405000000000001"/>
        <n v="65.968999999999994"/>
        <n v="71.789000000000001"/>
        <n v="59.433999999999997"/>
        <n v="160.37200000000001"/>
        <n v="81.260000000000005"/>
        <n v="444.84800000000001"/>
        <n v="60.847000000000001"/>
        <n v="163.714"/>
        <n v="263.97300000000001"/>
        <n v="99.100999999999999"/>
        <n v="71.302000000000007"/>
        <n v="376.50299999999999"/>
        <n v="65.981999999999999"/>
        <n v="80.11"/>
        <n v="321.62700000000001"/>
        <n v="106.65900000000001"/>
        <n v="783.76300000000003"/>
      </sharedItems>
      <fieldGroup base="3">
        <rangePr autoStart="0" startNum="0" endNum="1118.5719999999999" groupInterval="50"/>
        <groupItems count="25">
          <s v="&lt;0"/>
          <s v="0-50"/>
          <s v="50-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800-850"/>
          <s v="850-900"/>
          <s v="900-950"/>
          <s v="950-1000"/>
          <s v="1000-1050"/>
          <s v="1050-1100"/>
          <s v="1100-1150"/>
          <s v="&gt;1150"/>
        </groupItems>
      </fieldGroup>
    </cacheField>
  </cacheFields>
  <extLst>
    <ext xmlns:x14="http://schemas.microsoft.com/office/spreadsheetml/2009/9/main" uri="{725AE2AE-9491-48be-B2B4-4EB974FC3084}">
      <x14:pivotCacheDefinition pivotCacheId="237269143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1585648" backgroundQuery="1" createdVersion="7" refreshedVersion="8" minRefreshableVersion="3" recordCount="0" supportSubquery="1" supportAdvancedDrill="1" xr:uid="{4A73E582-1B89-477F-9BA9-E3ED01D9BF94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08449075" backgroundQuery="1" createdVersion="7" refreshedVersion="8" minRefreshableVersion="3" recordCount="0" supportSubquery="1" supportAdvancedDrill="1" xr:uid="{1DFF9EE9-32EB-43D9-A926-EB1C157590AD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3379631" backgroundQuery="1" createdVersion="7" refreshedVersion="8" minRefreshableVersion="3" recordCount="0" supportSubquery="1" supportAdvancedDrill="1" xr:uid="{B75FD7C8-BB5D-4E20-88B1-7C60B973086F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2">
        <n v="2013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</x15:cachedUniqueNames>
        </ext>
      </extLst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1134259" backgroundQuery="1" createdVersion="7" refreshedVersion="8" minRefreshableVersion="3" recordCount="0" supportSubquery="1" supportAdvancedDrill="1" xr:uid="{3DB4CFB9-5A6F-42C6-B8F6-EB9F196E1EBB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3564815" backgroundQuery="1" createdVersion="7" refreshedVersion="8" minRefreshableVersion="3" recordCount="0" supportSubquery="1" supportAdvancedDrill="1" xr:uid="{AAA6C70B-47F8-456E-B245-8716101A7C37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2407406" backgroundQuery="1" createdVersion="7" refreshedVersion="8" minRefreshableVersion="3" recordCount="0" supportSubquery="1" supportAdvancedDrill="1" xr:uid="{6C213971-2191-4848-9A03-7A63DB9E7DF2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5810186" backgroundQuery="1" createdVersion="7" refreshedVersion="8" minRefreshableVersion="3" recordCount="0" supportSubquery="1" supportAdvancedDrill="1" xr:uid="{BB398775-4E01-43B3-9B84-56CAE5090DC0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2">
        <n v="2013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</x15:cachedUniqueNames>
        </ext>
      </extLst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4652778" backgroundQuery="1" createdVersion="7" refreshedVersion="8" minRefreshableVersion="3" recordCount="0" supportSubquery="1" supportAdvancedDrill="1" xr:uid="{9936F78D-200E-4050-A916-5A31B6EBC574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3">
        <n v="2013"/>
        <n v="2022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  <x15:cachedUniqueName index="2" name="[Melkeleveranser].[aar].&amp;[2019]"/>
          </x15:cachedUniqueNames>
        </ext>
      </extLst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7893518" backgroundQuery="1" createdVersion="7" refreshedVersion="8" minRefreshableVersion="3" recordCount="0" supportSubquery="1" supportAdvancedDrill="1" xr:uid="{2598A0B7-F662-4F81-9FE6-397A31ACB49F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3">
        <n v="2013"/>
        <n v="2022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  <x15:cachedUniqueName index="2" name="[Melkeleveranser].[aar].&amp;[2019]"/>
          </x15:cachedUniqueNames>
        </ext>
      </extLst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9513889" backgroundQuery="1" createdVersion="7" refreshedVersion="8" minRefreshableVersion="3" recordCount="0" supportSubquery="1" supportAdvancedDrill="1" xr:uid="{9136B790-7240-4C73-83B2-42E804F16B36}">
  <cacheSource type="external" connectionId="9"/>
  <cacheFields count="3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8.918816319441" backgroundQuery="1" createdVersion="7" refreshedVersion="8" minRefreshableVersion="3" recordCount="0" supportSubquery="1" supportAdvancedDrill="1" xr:uid="{32E4058F-45C5-4361-A29D-FC6BEEF4AFBE}">
  <cacheSource type="external" connectionId="9"/>
  <cacheFields count="4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T_kommune].[kommune].[kommune]" caption="kommune" numFmtId="0" hierarchy="6" level="1">
      <sharedItems count="328">
        <s v="Arendal"/>
        <s v="Birkenes"/>
        <s v="Bygland"/>
        <s v="Bykle"/>
        <s v="Evje og Hornnes"/>
        <s v="Farsund"/>
        <s v="Flekkefjord"/>
        <s v="Froland"/>
        <s v="Gjerstad"/>
        <s v="Grimstad"/>
        <s v="Hægebostad"/>
        <s v="Iveland"/>
        <s v="Kristiansand"/>
        <s v="Kvinesdal"/>
        <s v="Lillesand"/>
        <s v="Lindesnes"/>
        <s v="Lyngdal"/>
        <s v="Risør"/>
        <s v="Sirdal"/>
        <s v="Tvedestrand"/>
        <s v="Valle"/>
        <s v="Vennesla"/>
        <s v="Åmli"/>
        <s v="Åseral"/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Aukra"/>
        <s v="Aure"/>
        <s v="Averøy"/>
        <s v="Fjord"/>
        <s v="Giske"/>
        <s v="Gjemnes"/>
        <s v="Hareid"/>
        <s v="Herøy"/>
        <s v="Hustadvika"/>
        <s v="Kristiansund"/>
        <s v="Molde"/>
        <s v="Rauma"/>
        <s v="Sande"/>
        <s v="Smøla"/>
        <s v="Stranda"/>
        <s v="Sula"/>
        <s v="Sunndal"/>
        <s v="Surnadal"/>
        <s v="Sykkylven"/>
        <s v="Tingvoll"/>
        <s v="Ulstein"/>
        <s v="Vanylven"/>
        <s v="Vestnes"/>
        <s v="Volda"/>
        <s v="Ørsta"/>
        <s v="Ålesund"/>
        <s v="Alstahaug"/>
        <s v="Andøy"/>
        <s v="Beiarn"/>
        <s v="Bindal"/>
        <s v="Bodø"/>
        <s v="Brønnøy"/>
        <s v="Bø"/>
        <s v="Dønna"/>
        <s v="Evenes"/>
        <s v="Fauske"/>
        <s v="Flakstad"/>
        <s v="Gildeskål"/>
        <s v="Grane"/>
        <s v="Hadsel"/>
        <s v="Hamarøy"/>
        <s v="Hattfjelldal"/>
        <s v="Hemnes"/>
        <s v="Leirfjord"/>
        <s v="Lurøy"/>
        <s v="Lødingen"/>
        <s v="Meløy"/>
        <s v="Narvik"/>
        <s v="Nesna"/>
        <s v="Rana"/>
        <s v="Rødøy"/>
        <s v="Saltdal"/>
        <s v="Sortland"/>
        <s v="Steigen"/>
        <s v="Sømna"/>
        <s v="Sørfold"/>
        <s v="Vefsn"/>
        <s v="Vega"/>
        <s v="Vestvågøy"/>
        <s v="Vevelstad"/>
        <s v="Vågan"/>
        <s v="Øksnes"/>
        <s v="Bjerkreim"/>
        <s v="Bokn"/>
        <s v="Eigersund"/>
        <s v="Gjesdal"/>
        <s v="Haugesund"/>
        <s v="Hjelmeland"/>
        <s v="Hå"/>
        <s v="Karmøy"/>
        <s v="Klepp"/>
        <s v="Kvitsøy"/>
        <s v="Lund"/>
        <s v="Randaberg"/>
        <s v="Sandnes"/>
        <s v="Sauda"/>
        <s v="Sokndal"/>
        <s v="Sola"/>
        <s v="Stavanger"/>
        <s v="Strand"/>
        <s v="Suldal"/>
        <s v="Time"/>
        <s v="Tysvær"/>
        <s v="Vindafjord"/>
        <s v="Alta"/>
        <s v="Balsfjord"/>
        <s v="Bardu"/>
        <s v="Dyrøy"/>
        <s v="Gratangen"/>
        <s v="Harstad"/>
        <s v="Ibestad"/>
        <s v="Karasjok"/>
        <s v="Kautokeino"/>
        <s v="Kvæfjord"/>
        <s v="Kvænangen"/>
        <s v="Kåfjord"/>
        <s v="Lebesby"/>
        <s v="Lyngen"/>
        <s v="Målselv"/>
        <s v="Nesseby"/>
        <s v="Nordreisa"/>
        <s v="Porsanger"/>
        <s v="Salangen"/>
        <s v="Senja"/>
        <s v="Storfjord"/>
        <s v="Sørreisa"/>
        <s v="Sør-Varanger"/>
        <s v="Tana"/>
        <s v="Tjeldsund"/>
        <s v="Tromsø"/>
        <s v="Vadsø"/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Bamble"/>
        <s v="Drangedal"/>
        <s v="Fyresdal"/>
        <s v="Færder"/>
        <s v="Hjartdal"/>
        <s v="Holmestrand"/>
        <s v="Horten"/>
        <s v="Kragerø"/>
        <s v="Kviteseid"/>
        <s v="Larvik"/>
        <s v="Midt-Telemark"/>
        <s v="Nome"/>
        <s v="Notodden"/>
        <s v="Porsgrunn"/>
        <s v="Sandefjord"/>
        <s v="Seljord"/>
        <s v="Siljan"/>
        <s v="Skien"/>
        <s v="Tinn"/>
        <s v="Tokke"/>
        <s v="Tønsberg"/>
        <s v="Vinje"/>
        <s v="Alver"/>
        <s v="Askvoll"/>
        <s v="Aurland"/>
        <s v="Austevoll"/>
        <s v="Austrheim"/>
        <s v="Bergen"/>
        <s v="Bjørnafjorden"/>
        <s v="Bremanger"/>
        <s v="Bømlo"/>
        <s v="Eidfjord"/>
        <s v="Etne"/>
        <s v="Fitjar"/>
        <s v="Fjaler"/>
        <s v="Gloppen"/>
        <s v="Gulen"/>
        <s v="Hyllestad"/>
        <s v="Høyanger"/>
        <s v="Kinn"/>
        <s v="Kvam"/>
        <s v="Kvinnherad"/>
        <s v="Luster"/>
        <s v="Lærdal"/>
        <s v="Masfjorden"/>
        <s v="Modalen"/>
        <s v="Osterøy"/>
        <s v="Samnanger"/>
        <s v="Sogndal"/>
        <s v="Solund"/>
        <s v="Stad"/>
        <s v="Stord"/>
        <s v="Stryn"/>
        <s v="Sunnfjord"/>
        <s v="Sveio"/>
        <s v="Tysnes"/>
        <s v="Ullensvang"/>
        <s v="Ulvik"/>
        <s v="Vaksdal"/>
        <s v="Vik"/>
        <s v="Voss"/>
        <s v="Øygarden"/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Hurdal"/>
        <s v="Hvaler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ittedal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  <cacheField name="[Melkeleveranser].[aar].[aar]" caption="aar" numFmtId="0" level="1">
      <sharedItems containsSemiMixedTypes="0" containsString="0" containsNumber="1" containsInteger="1" minValue="2013" maxValue="2022" count="2">
        <n v="2013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</x15:cachedUniqueNames>
        </ext>
      </extLst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865741" backgroundQuery="1" createdVersion="7" refreshedVersion="8" minRefreshableVersion="3" recordCount="0" supportSubquery="1" supportAdvancedDrill="1" xr:uid="{0935F59B-5774-4F91-832B-51A3F5EB53AD}">
  <cacheSource type="external" connectionId="9"/>
  <cacheFields count="6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69221112" maxValue="999522955" count="255">
        <n v="869221112"/>
        <n v="869640212"/>
        <n v="877511782"/>
        <n v="878709632"/>
        <n v="882110982"/>
        <n v="886915462"/>
        <n v="887246122"/>
        <n v="887642192"/>
        <n v="887721432"/>
        <n v="888354832"/>
        <n v="888545352"/>
        <n v="889255692"/>
        <n v="889900792"/>
        <n v="892655642"/>
        <n v="894755822"/>
        <n v="898044572"/>
        <n v="899150562"/>
        <n v="912194949"/>
        <n v="925683418"/>
        <n v="957903304"/>
        <n v="959762791"/>
        <n v="969128330"/>
        <n v="969134624"/>
        <n v="969135280"/>
        <n v="969154935"/>
        <n v="969178443"/>
        <n v="969181614"/>
        <n v="969183773"/>
        <n v="969184141"/>
        <n v="969185520"/>
        <n v="969221543"/>
        <n v="969222396"/>
        <n v="969222833"/>
        <n v="969258803"/>
        <n v="969259338"/>
        <n v="969261049"/>
        <n v="969292858"/>
        <n v="969301687"/>
        <n v="969331373"/>
        <n v="969331802"/>
        <n v="969332299"/>
        <n v="969378612"/>
        <n v="969434628"/>
        <n v="969434830"/>
        <n v="969440512"/>
        <n v="969466430"/>
        <n v="969469693"/>
        <n v="969602148"/>
        <n v="969603853"/>
        <n v="969637944"/>
        <n v="969638584"/>
        <n v="969641275"/>
        <n v="969641410"/>
        <n v="969642484"/>
        <n v="969666839"/>
        <n v="969669544"/>
        <n v="969669935"/>
        <n v="969673029"/>
        <n v="969673533"/>
        <n v="969680580"/>
        <n v="969681838"/>
        <n v="969687461"/>
        <n v="969687585"/>
        <n v="970066462"/>
        <n v="970162518"/>
        <n v="970538046"/>
        <n v="970580964"/>
        <n v="971130032"/>
        <n v="971183454"/>
        <n v="974380064"/>
        <n v="974427427"/>
        <n v="974437015"/>
        <n v="974530538"/>
        <n v="975646904"/>
        <n v="975943275"/>
        <n v="976194861"/>
        <n v="976210700"/>
        <n v="976214374"/>
        <n v="976963210"/>
        <n v="977046017"/>
        <n v="977098904"/>
        <n v="979545223"/>
        <n v="979749813"/>
        <n v="979850603"/>
        <n v="979913850"/>
        <n v="979916647"/>
        <n v="980038025"/>
        <n v="980311600"/>
        <n v="980717887"/>
        <n v="980876713"/>
        <n v="980888878"/>
        <n v="981398173"/>
        <n v="981519973"/>
        <n v="981588487"/>
        <n v="981622464"/>
        <n v="981634357"/>
        <n v="981646630"/>
        <n v="981694252"/>
        <n v="981937708"/>
        <n v="982170192"/>
        <n v="982210895"/>
        <n v="982219779"/>
        <n v="982689147"/>
        <n v="982774136"/>
        <n v="982789907"/>
        <n v="982809088"/>
        <n v="982832039"/>
        <n v="982938759"/>
        <n v="982943329"/>
        <n v="982948177"/>
        <n v="983052908"/>
        <n v="983250920"/>
        <n v="983254071"/>
        <n v="983438415"/>
        <n v="983470017"/>
        <n v="983594301"/>
        <n v="983603645"/>
        <n v="983608809"/>
        <n v="983617794"/>
        <n v="984020414"/>
        <n v="984280408"/>
        <n v="984515162"/>
        <n v="984663188"/>
        <n v="984722249"/>
        <n v="984794843"/>
        <n v="984933169"/>
        <n v="984944799"/>
        <n v="985055270"/>
        <n v="985250863"/>
        <n v="985287791"/>
        <n v="985294089"/>
        <n v="985299749"/>
        <n v="985335834"/>
        <n v="985446598"/>
        <n v="985558876"/>
        <n v="985620776"/>
        <n v="985672687"/>
        <n v="985904855"/>
        <n v="985922365"/>
        <n v="986018328"/>
        <n v="986400427"/>
        <n v="986505156"/>
        <n v="986568689"/>
        <n v="986654402"/>
        <n v="986710582"/>
        <n v="986844422"/>
        <n v="986926755"/>
        <n v="986946233"/>
        <n v="986970819"/>
        <n v="987028556"/>
        <n v="987172592"/>
        <n v="987292776"/>
        <n v="987484616"/>
        <n v="987581042"/>
        <n v="987626399"/>
        <n v="987749008"/>
        <n v="987769084"/>
        <n v="987777613"/>
        <n v="987910127"/>
        <n v="987995459"/>
        <n v="988072109"/>
        <n v="988124737"/>
        <n v="988227439"/>
        <n v="988323845"/>
        <n v="988408581"/>
        <n v="988438464"/>
        <n v="988633062"/>
        <n v="988755443"/>
        <n v="989041819"/>
        <n v="989060198"/>
        <n v="989074601"/>
        <n v="989079662"/>
        <n v="989148958"/>
        <n v="989286641"/>
        <n v="989431439"/>
        <n v="989539604"/>
        <n v="989549758"/>
        <n v="989600745"/>
        <n v="989677373"/>
        <n v="989747231"/>
        <n v="989767291"/>
        <n v="990035768"/>
        <n v="990443238"/>
        <n v="990473552"/>
        <n v="990618925"/>
        <n v="990690170"/>
        <n v="990698864"/>
        <n v="990702616"/>
        <n v="990724733"/>
        <n v="990832544"/>
        <n v="990882347"/>
        <n v="991042296"/>
        <n v="991101527"/>
        <n v="991153071"/>
        <n v="991157190"/>
        <n v="991220585"/>
        <n v="991224815"/>
        <n v="991238840"/>
        <n v="991241310"/>
        <n v="991241620"/>
        <n v="991296727"/>
        <n v="991329595"/>
        <n v="991459251"/>
        <n v="991549129"/>
        <n v="991594124"/>
        <n v="991608184"/>
        <n v="991710604"/>
        <n v="991712240"/>
        <n v="991767339"/>
        <n v="991780351"/>
        <n v="991967125"/>
        <n v="992040920"/>
        <n v="992079665"/>
        <n v="992094052"/>
        <n v="992109998"/>
        <n v="992160071"/>
        <n v="992205369"/>
        <n v="992238151"/>
        <n v="992282851"/>
        <n v="992367350"/>
        <n v="992545658"/>
        <n v="992655976"/>
        <n v="992776811"/>
        <n v="992796316"/>
        <n v="992823089"/>
        <n v="992825715"/>
        <n v="992889012"/>
        <n v="992924063"/>
        <n v="993076880"/>
        <n v="993275395"/>
        <n v="993318507"/>
        <n v="993327778"/>
        <n v="993353175"/>
        <n v="993422932"/>
        <n v="993459984"/>
        <n v="993558435"/>
        <n v="994061801"/>
        <n v="994207016"/>
        <n v="994474308"/>
        <n v="994787098"/>
        <n v="994948024"/>
        <n v="995197804"/>
        <n v="995357631"/>
        <n v="995445980"/>
        <n v="995563797"/>
        <n v="995715007"/>
        <n v="996067165"/>
        <n v="996239829"/>
        <n v="997615271"/>
        <n v="998016169"/>
        <n v="998275199"/>
        <n v="998309239"/>
        <n v="998719135"/>
        <n v="998777895"/>
        <n v="999522955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69221112]"/>
            <x15:cachedUniqueName index="1" name="[Melkeleveranser].[orgnr].&amp;[869640212]"/>
            <x15:cachedUniqueName index="2" name="[Melkeleveranser].[orgnr].&amp;[877511782]"/>
            <x15:cachedUniqueName index="3" name="[Melkeleveranser].[orgnr].&amp;[878709632]"/>
            <x15:cachedUniqueName index="4" name="[Melkeleveranser].[orgnr].&amp;[882110982]"/>
            <x15:cachedUniqueName index="5" name="[Melkeleveranser].[orgnr].&amp;[886915462]"/>
            <x15:cachedUniqueName index="6" name="[Melkeleveranser].[orgnr].&amp;[887246122]"/>
            <x15:cachedUniqueName index="7" name="[Melkeleveranser].[orgnr].&amp;[887642192]"/>
            <x15:cachedUniqueName index="8" name="[Melkeleveranser].[orgnr].&amp;[887721432]"/>
            <x15:cachedUniqueName index="9" name="[Melkeleveranser].[orgnr].&amp;[888354832]"/>
            <x15:cachedUniqueName index="10" name="[Melkeleveranser].[orgnr].&amp;[888545352]"/>
            <x15:cachedUniqueName index="11" name="[Melkeleveranser].[orgnr].&amp;[889255692]"/>
            <x15:cachedUniqueName index="12" name="[Melkeleveranser].[orgnr].&amp;[889900792]"/>
            <x15:cachedUniqueName index="13" name="[Melkeleveranser].[orgnr].&amp;[892655642]"/>
            <x15:cachedUniqueName index="14" name="[Melkeleveranser].[orgnr].&amp;[894755822]"/>
            <x15:cachedUniqueName index="15" name="[Melkeleveranser].[orgnr].&amp;[898044572]"/>
            <x15:cachedUniqueName index="16" name="[Melkeleveranser].[orgnr].&amp;[899150562]"/>
            <x15:cachedUniqueName index="17" name="[Melkeleveranser].[orgnr].&amp;[912194949]"/>
            <x15:cachedUniqueName index="18" name="[Melkeleveranser].[orgnr].&amp;[925683418]"/>
            <x15:cachedUniqueName index="19" name="[Melkeleveranser].[orgnr].&amp;[957903304]"/>
            <x15:cachedUniqueName index="20" name="[Melkeleveranser].[orgnr].&amp;[959762791]"/>
            <x15:cachedUniqueName index="21" name="[Melkeleveranser].[orgnr].&amp;[969128330]"/>
            <x15:cachedUniqueName index="22" name="[Melkeleveranser].[orgnr].&amp;[969134624]"/>
            <x15:cachedUniqueName index="23" name="[Melkeleveranser].[orgnr].&amp;[969135280]"/>
            <x15:cachedUniqueName index="24" name="[Melkeleveranser].[orgnr].&amp;[969154935]"/>
            <x15:cachedUniqueName index="25" name="[Melkeleveranser].[orgnr].&amp;[969178443]"/>
            <x15:cachedUniqueName index="26" name="[Melkeleveranser].[orgnr].&amp;[969181614]"/>
            <x15:cachedUniqueName index="27" name="[Melkeleveranser].[orgnr].&amp;[969183773]"/>
            <x15:cachedUniqueName index="28" name="[Melkeleveranser].[orgnr].&amp;[969184141]"/>
            <x15:cachedUniqueName index="29" name="[Melkeleveranser].[orgnr].&amp;[969185520]"/>
            <x15:cachedUniqueName index="30" name="[Melkeleveranser].[orgnr].&amp;[969221543]"/>
            <x15:cachedUniqueName index="31" name="[Melkeleveranser].[orgnr].&amp;[969222396]"/>
            <x15:cachedUniqueName index="32" name="[Melkeleveranser].[orgnr].&amp;[969222833]"/>
            <x15:cachedUniqueName index="33" name="[Melkeleveranser].[orgnr].&amp;[969258803]"/>
            <x15:cachedUniqueName index="34" name="[Melkeleveranser].[orgnr].&amp;[969259338]"/>
            <x15:cachedUniqueName index="35" name="[Melkeleveranser].[orgnr].&amp;[969261049]"/>
            <x15:cachedUniqueName index="36" name="[Melkeleveranser].[orgnr].&amp;[969292858]"/>
            <x15:cachedUniqueName index="37" name="[Melkeleveranser].[orgnr].&amp;[969301687]"/>
            <x15:cachedUniqueName index="38" name="[Melkeleveranser].[orgnr].&amp;[969331373]"/>
            <x15:cachedUniqueName index="39" name="[Melkeleveranser].[orgnr].&amp;[969331802]"/>
            <x15:cachedUniqueName index="40" name="[Melkeleveranser].[orgnr].&amp;[969332299]"/>
            <x15:cachedUniqueName index="41" name="[Melkeleveranser].[orgnr].&amp;[969378612]"/>
            <x15:cachedUniqueName index="42" name="[Melkeleveranser].[orgnr].&amp;[969434628]"/>
            <x15:cachedUniqueName index="43" name="[Melkeleveranser].[orgnr].&amp;[969434830]"/>
            <x15:cachedUniqueName index="44" name="[Melkeleveranser].[orgnr].&amp;[969440512]"/>
            <x15:cachedUniqueName index="45" name="[Melkeleveranser].[orgnr].&amp;[969466430]"/>
            <x15:cachedUniqueName index="46" name="[Melkeleveranser].[orgnr].&amp;[969469693]"/>
            <x15:cachedUniqueName index="47" name="[Melkeleveranser].[orgnr].&amp;[969602148]"/>
            <x15:cachedUniqueName index="48" name="[Melkeleveranser].[orgnr].&amp;[969603853]"/>
            <x15:cachedUniqueName index="49" name="[Melkeleveranser].[orgnr].&amp;[969637944]"/>
            <x15:cachedUniqueName index="50" name="[Melkeleveranser].[orgnr].&amp;[969638584]"/>
            <x15:cachedUniqueName index="51" name="[Melkeleveranser].[orgnr].&amp;[969641275]"/>
            <x15:cachedUniqueName index="52" name="[Melkeleveranser].[orgnr].&amp;[969641410]"/>
            <x15:cachedUniqueName index="53" name="[Melkeleveranser].[orgnr].&amp;[969642484]"/>
            <x15:cachedUniqueName index="54" name="[Melkeleveranser].[orgnr].&amp;[969666839]"/>
            <x15:cachedUniqueName index="55" name="[Melkeleveranser].[orgnr].&amp;[969669544]"/>
            <x15:cachedUniqueName index="56" name="[Melkeleveranser].[orgnr].&amp;[969669935]"/>
            <x15:cachedUniqueName index="57" name="[Melkeleveranser].[orgnr].&amp;[969673029]"/>
            <x15:cachedUniqueName index="58" name="[Melkeleveranser].[orgnr].&amp;[969673533]"/>
            <x15:cachedUniqueName index="59" name="[Melkeleveranser].[orgnr].&amp;[969680580]"/>
            <x15:cachedUniqueName index="60" name="[Melkeleveranser].[orgnr].&amp;[969681838]"/>
            <x15:cachedUniqueName index="61" name="[Melkeleveranser].[orgnr].&amp;[969687461]"/>
            <x15:cachedUniqueName index="62" name="[Melkeleveranser].[orgnr].&amp;[969687585]"/>
            <x15:cachedUniqueName index="63" name="[Melkeleveranser].[orgnr].&amp;[970066462]"/>
            <x15:cachedUniqueName index="64" name="[Melkeleveranser].[orgnr].&amp;[970162518]"/>
            <x15:cachedUniqueName index="65" name="[Melkeleveranser].[orgnr].&amp;[970538046]"/>
            <x15:cachedUniqueName index="66" name="[Melkeleveranser].[orgnr].&amp;[970580964]"/>
            <x15:cachedUniqueName index="67" name="[Melkeleveranser].[orgnr].&amp;[971130032]"/>
            <x15:cachedUniqueName index="68" name="[Melkeleveranser].[orgnr].&amp;[971183454]"/>
            <x15:cachedUniqueName index="69" name="[Melkeleveranser].[orgnr].&amp;[974380064]"/>
            <x15:cachedUniqueName index="70" name="[Melkeleveranser].[orgnr].&amp;[974427427]"/>
            <x15:cachedUniqueName index="71" name="[Melkeleveranser].[orgnr].&amp;[974437015]"/>
            <x15:cachedUniqueName index="72" name="[Melkeleveranser].[orgnr].&amp;[974530538]"/>
            <x15:cachedUniqueName index="73" name="[Melkeleveranser].[orgnr].&amp;[975646904]"/>
            <x15:cachedUniqueName index="74" name="[Melkeleveranser].[orgnr].&amp;[975943275]"/>
            <x15:cachedUniqueName index="75" name="[Melkeleveranser].[orgnr].&amp;[976194861]"/>
            <x15:cachedUniqueName index="76" name="[Melkeleveranser].[orgnr].&amp;[976210700]"/>
            <x15:cachedUniqueName index="77" name="[Melkeleveranser].[orgnr].&amp;[976214374]"/>
            <x15:cachedUniqueName index="78" name="[Melkeleveranser].[orgnr].&amp;[976963210]"/>
            <x15:cachedUniqueName index="79" name="[Melkeleveranser].[orgnr].&amp;[977046017]"/>
            <x15:cachedUniqueName index="80" name="[Melkeleveranser].[orgnr].&amp;[977098904]"/>
            <x15:cachedUniqueName index="81" name="[Melkeleveranser].[orgnr].&amp;[979545223]"/>
            <x15:cachedUniqueName index="82" name="[Melkeleveranser].[orgnr].&amp;[979749813]"/>
            <x15:cachedUniqueName index="83" name="[Melkeleveranser].[orgnr].&amp;[979850603]"/>
            <x15:cachedUniqueName index="84" name="[Melkeleveranser].[orgnr].&amp;[979913850]"/>
            <x15:cachedUniqueName index="85" name="[Melkeleveranser].[orgnr].&amp;[979916647]"/>
            <x15:cachedUniqueName index="86" name="[Melkeleveranser].[orgnr].&amp;[980038025]"/>
            <x15:cachedUniqueName index="87" name="[Melkeleveranser].[orgnr].&amp;[980311600]"/>
            <x15:cachedUniqueName index="88" name="[Melkeleveranser].[orgnr].&amp;[980717887]"/>
            <x15:cachedUniqueName index="89" name="[Melkeleveranser].[orgnr].&amp;[980876713]"/>
            <x15:cachedUniqueName index="90" name="[Melkeleveranser].[orgnr].&amp;[980888878]"/>
            <x15:cachedUniqueName index="91" name="[Melkeleveranser].[orgnr].&amp;[981398173]"/>
            <x15:cachedUniqueName index="92" name="[Melkeleveranser].[orgnr].&amp;[981519973]"/>
            <x15:cachedUniqueName index="93" name="[Melkeleveranser].[orgnr].&amp;[981588487]"/>
            <x15:cachedUniqueName index="94" name="[Melkeleveranser].[orgnr].&amp;[981622464]"/>
            <x15:cachedUniqueName index="95" name="[Melkeleveranser].[orgnr].&amp;[981634357]"/>
            <x15:cachedUniqueName index="96" name="[Melkeleveranser].[orgnr].&amp;[981646630]"/>
            <x15:cachedUniqueName index="97" name="[Melkeleveranser].[orgnr].&amp;[981694252]"/>
            <x15:cachedUniqueName index="98" name="[Melkeleveranser].[orgnr].&amp;[981937708]"/>
            <x15:cachedUniqueName index="99" name="[Melkeleveranser].[orgnr].&amp;[982170192]"/>
            <x15:cachedUniqueName index="100" name="[Melkeleveranser].[orgnr].&amp;[982210895]"/>
            <x15:cachedUniqueName index="101" name="[Melkeleveranser].[orgnr].&amp;[982219779]"/>
            <x15:cachedUniqueName index="102" name="[Melkeleveranser].[orgnr].&amp;[982689147]"/>
            <x15:cachedUniqueName index="103" name="[Melkeleveranser].[orgnr].&amp;[982774136]"/>
            <x15:cachedUniqueName index="104" name="[Melkeleveranser].[orgnr].&amp;[982789907]"/>
            <x15:cachedUniqueName index="105" name="[Melkeleveranser].[orgnr].&amp;[982809088]"/>
            <x15:cachedUniqueName index="106" name="[Melkeleveranser].[orgnr].&amp;[982832039]"/>
            <x15:cachedUniqueName index="107" name="[Melkeleveranser].[orgnr].&amp;[982938759]"/>
            <x15:cachedUniqueName index="108" name="[Melkeleveranser].[orgnr].&amp;[982943329]"/>
            <x15:cachedUniqueName index="109" name="[Melkeleveranser].[orgnr].&amp;[982948177]"/>
            <x15:cachedUniqueName index="110" name="[Melkeleveranser].[orgnr].&amp;[983052908]"/>
            <x15:cachedUniqueName index="111" name="[Melkeleveranser].[orgnr].&amp;[983250920]"/>
            <x15:cachedUniqueName index="112" name="[Melkeleveranser].[orgnr].&amp;[983254071]"/>
            <x15:cachedUniqueName index="113" name="[Melkeleveranser].[orgnr].&amp;[983438415]"/>
            <x15:cachedUniqueName index="114" name="[Melkeleveranser].[orgnr].&amp;[983470017]"/>
            <x15:cachedUniqueName index="115" name="[Melkeleveranser].[orgnr].&amp;[983594301]"/>
            <x15:cachedUniqueName index="116" name="[Melkeleveranser].[orgnr].&amp;[983603645]"/>
            <x15:cachedUniqueName index="117" name="[Melkeleveranser].[orgnr].&amp;[983608809]"/>
            <x15:cachedUniqueName index="118" name="[Melkeleveranser].[orgnr].&amp;[983617794]"/>
            <x15:cachedUniqueName index="119" name="[Melkeleveranser].[orgnr].&amp;[984020414]"/>
            <x15:cachedUniqueName index="120" name="[Melkeleveranser].[orgnr].&amp;[984280408]"/>
            <x15:cachedUniqueName index="121" name="[Melkeleveranser].[orgnr].&amp;[984515162]"/>
            <x15:cachedUniqueName index="122" name="[Melkeleveranser].[orgnr].&amp;[984663188]"/>
            <x15:cachedUniqueName index="123" name="[Melkeleveranser].[orgnr].&amp;[984722249]"/>
            <x15:cachedUniqueName index="124" name="[Melkeleveranser].[orgnr].&amp;[984794843]"/>
            <x15:cachedUniqueName index="125" name="[Melkeleveranser].[orgnr].&amp;[984933169]"/>
            <x15:cachedUniqueName index="126" name="[Melkeleveranser].[orgnr].&amp;[984944799]"/>
            <x15:cachedUniqueName index="127" name="[Melkeleveranser].[orgnr].&amp;[985055270]"/>
            <x15:cachedUniqueName index="128" name="[Melkeleveranser].[orgnr].&amp;[985250863]"/>
            <x15:cachedUniqueName index="129" name="[Melkeleveranser].[orgnr].&amp;[985287791]"/>
            <x15:cachedUniqueName index="130" name="[Melkeleveranser].[orgnr].&amp;[985294089]"/>
            <x15:cachedUniqueName index="131" name="[Melkeleveranser].[orgnr].&amp;[985299749]"/>
            <x15:cachedUniqueName index="132" name="[Melkeleveranser].[orgnr].&amp;[985335834]"/>
            <x15:cachedUniqueName index="133" name="[Melkeleveranser].[orgnr].&amp;[985446598]"/>
            <x15:cachedUniqueName index="134" name="[Melkeleveranser].[orgnr].&amp;[985558876]"/>
            <x15:cachedUniqueName index="135" name="[Melkeleveranser].[orgnr].&amp;[985620776]"/>
            <x15:cachedUniqueName index="136" name="[Melkeleveranser].[orgnr].&amp;[985672687]"/>
            <x15:cachedUniqueName index="137" name="[Melkeleveranser].[orgnr].&amp;[985904855]"/>
            <x15:cachedUniqueName index="138" name="[Melkeleveranser].[orgnr].&amp;[985922365]"/>
            <x15:cachedUniqueName index="139" name="[Melkeleveranser].[orgnr].&amp;[986018328]"/>
            <x15:cachedUniqueName index="140" name="[Melkeleveranser].[orgnr].&amp;[986400427]"/>
            <x15:cachedUniqueName index="141" name="[Melkeleveranser].[orgnr].&amp;[986505156]"/>
            <x15:cachedUniqueName index="142" name="[Melkeleveranser].[orgnr].&amp;[986568689]"/>
            <x15:cachedUniqueName index="143" name="[Melkeleveranser].[orgnr].&amp;[986654402]"/>
            <x15:cachedUniqueName index="144" name="[Melkeleveranser].[orgnr].&amp;[986710582]"/>
            <x15:cachedUniqueName index="145" name="[Melkeleveranser].[orgnr].&amp;[986844422]"/>
            <x15:cachedUniqueName index="146" name="[Melkeleveranser].[orgnr].&amp;[986926755]"/>
            <x15:cachedUniqueName index="147" name="[Melkeleveranser].[orgnr].&amp;[986946233]"/>
            <x15:cachedUniqueName index="148" name="[Melkeleveranser].[orgnr].&amp;[986970819]"/>
            <x15:cachedUniqueName index="149" name="[Melkeleveranser].[orgnr].&amp;[987028556]"/>
            <x15:cachedUniqueName index="150" name="[Melkeleveranser].[orgnr].&amp;[987172592]"/>
            <x15:cachedUniqueName index="151" name="[Melkeleveranser].[orgnr].&amp;[987292776]"/>
            <x15:cachedUniqueName index="152" name="[Melkeleveranser].[orgnr].&amp;[987484616]"/>
            <x15:cachedUniqueName index="153" name="[Melkeleveranser].[orgnr].&amp;[987581042]"/>
            <x15:cachedUniqueName index="154" name="[Melkeleveranser].[orgnr].&amp;[987626399]"/>
            <x15:cachedUniqueName index="155" name="[Melkeleveranser].[orgnr].&amp;[987749008]"/>
            <x15:cachedUniqueName index="156" name="[Melkeleveranser].[orgnr].&amp;[987769084]"/>
            <x15:cachedUniqueName index="157" name="[Melkeleveranser].[orgnr].&amp;[987777613]"/>
            <x15:cachedUniqueName index="158" name="[Melkeleveranser].[orgnr].&amp;[987910127]"/>
            <x15:cachedUniqueName index="159" name="[Melkeleveranser].[orgnr].&amp;[987995459]"/>
            <x15:cachedUniqueName index="160" name="[Melkeleveranser].[orgnr].&amp;[988072109]"/>
            <x15:cachedUniqueName index="161" name="[Melkeleveranser].[orgnr].&amp;[988124737]"/>
            <x15:cachedUniqueName index="162" name="[Melkeleveranser].[orgnr].&amp;[988227439]"/>
            <x15:cachedUniqueName index="163" name="[Melkeleveranser].[orgnr].&amp;[988323845]"/>
            <x15:cachedUniqueName index="164" name="[Melkeleveranser].[orgnr].&amp;[988408581]"/>
            <x15:cachedUniqueName index="165" name="[Melkeleveranser].[orgnr].&amp;[988438464]"/>
            <x15:cachedUniqueName index="166" name="[Melkeleveranser].[orgnr].&amp;[988633062]"/>
            <x15:cachedUniqueName index="167" name="[Melkeleveranser].[orgnr].&amp;[988755443]"/>
            <x15:cachedUniqueName index="168" name="[Melkeleveranser].[orgnr].&amp;[989041819]"/>
            <x15:cachedUniqueName index="169" name="[Melkeleveranser].[orgnr].&amp;[989060198]"/>
            <x15:cachedUniqueName index="170" name="[Melkeleveranser].[orgnr].&amp;[989074601]"/>
            <x15:cachedUniqueName index="171" name="[Melkeleveranser].[orgnr].&amp;[989079662]"/>
            <x15:cachedUniqueName index="172" name="[Melkeleveranser].[orgnr].&amp;[989148958]"/>
            <x15:cachedUniqueName index="173" name="[Melkeleveranser].[orgnr].&amp;[989286641]"/>
            <x15:cachedUniqueName index="174" name="[Melkeleveranser].[orgnr].&amp;[989431439]"/>
            <x15:cachedUniqueName index="175" name="[Melkeleveranser].[orgnr].&amp;[989539604]"/>
            <x15:cachedUniqueName index="176" name="[Melkeleveranser].[orgnr].&amp;[989549758]"/>
            <x15:cachedUniqueName index="177" name="[Melkeleveranser].[orgnr].&amp;[989600745]"/>
            <x15:cachedUniqueName index="178" name="[Melkeleveranser].[orgnr].&amp;[989677373]"/>
            <x15:cachedUniqueName index="179" name="[Melkeleveranser].[orgnr].&amp;[989747231]"/>
            <x15:cachedUniqueName index="180" name="[Melkeleveranser].[orgnr].&amp;[989767291]"/>
            <x15:cachedUniqueName index="181" name="[Melkeleveranser].[orgnr].&amp;[990035768]"/>
            <x15:cachedUniqueName index="182" name="[Melkeleveranser].[orgnr].&amp;[990443238]"/>
            <x15:cachedUniqueName index="183" name="[Melkeleveranser].[orgnr].&amp;[990473552]"/>
            <x15:cachedUniqueName index="184" name="[Melkeleveranser].[orgnr].&amp;[990618925]"/>
            <x15:cachedUniqueName index="185" name="[Melkeleveranser].[orgnr].&amp;[990690170]"/>
            <x15:cachedUniqueName index="186" name="[Melkeleveranser].[orgnr].&amp;[990698864]"/>
            <x15:cachedUniqueName index="187" name="[Melkeleveranser].[orgnr].&amp;[990702616]"/>
            <x15:cachedUniqueName index="188" name="[Melkeleveranser].[orgnr].&amp;[990724733]"/>
            <x15:cachedUniqueName index="189" name="[Melkeleveranser].[orgnr].&amp;[990832544]"/>
            <x15:cachedUniqueName index="190" name="[Melkeleveranser].[orgnr].&amp;[990882347]"/>
            <x15:cachedUniqueName index="191" name="[Melkeleveranser].[orgnr].&amp;[991042296]"/>
            <x15:cachedUniqueName index="192" name="[Melkeleveranser].[orgnr].&amp;[991101527]"/>
            <x15:cachedUniqueName index="193" name="[Melkeleveranser].[orgnr].&amp;[991153071]"/>
            <x15:cachedUniqueName index="194" name="[Melkeleveranser].[orgnr].&amp;[991157190]"/>
            <x15:cachedUniqueName index="195" name="[Melkeleveranser].[orgnr].&amp;[991220585]"/>
            <x15:cachedUniqueName index="196" name="[Melkeleveranser].[orgnr].&amp;[991224815]"/>
            <x15:cachedUniqueName index="197" name="[Melkeleveranser].[orgnr].&amp;[991238840]"/>
            <x15:cachedUniqueName index="198" name="[Melkeleveranser].[orgnr].&amp;[991241310]"/>
            <x15:cachedUniqueName index="199" name="[Melkeleveranser].[orgnr].&amp;[991241620]"/>
            <x15:cachedUniqueName index="200" name="[Melkeleveranser].[orgnr].&amp;[991296727]"/>
            <x15:cachedUniqueName index="201" name="[Melkeleveranser].[orgnr].&amp;[991329595]"/>
            <x15:cachedUniqueName index="202" name="[Melkeleveranser].[orgnr].&amp;[991459251]"/>
            <x15:cachedUniqueName index="203" name="[Melkeleveranser].[orgnr].&amp;[991549129]"/>
            <x15:cachedUniqueName index="204" name="[Melkeleveranser].[orgnr].&amp;[991594124]"/>
            <x15:cachedUniqueName index="205" name="[Melkeleveranser].[orgnr].&amp;[991608184]"/>
            <x15:cachedUniqueName index="206" name="[Melkeleveranser].[orgnr].&amp;[991710604]"/>
            <x15:cachedUniqueName index="207" name="[Melkeleveranser].[orgnr].&amp;[991712240]"/>
            <x15:cachedUniqueName index="208" name="[Melkeleveranser].[orgnr].&amp;[991767339]"/>
            <x15:cachedUniqueName index="209" name="[Melkeleveranser].[orgnr].&amp;[991780351]"/>
            <x15:cachedUniqueName index="210" name="[Melkeleveranser].[orgnr].&amp;[991967125]"/>
            <x15:cachedUniqueName index="211" name="[Melkeleveranser].[orgnr].&amp;[992040920]"/>
            <x15:cachedUniqueName index="212" name="[Melkeleveranser].[orgnr].&amp;[992079665]"/>
            <x15:cachedUniqueName index="213" name="[Melkeleveranser].[orgnr].&amp;[992094052]"/>
            <x15:cachedUniqueName index="214" name="[Melkeleveranser].[orgnr].&amp;[992109998]"/>
            <x15:cachedUniqueName index="215" name="[Melkeleveranser].[orgnr].&amp;[992160071]"/>
            <x15:cachedUniqueName index="216" name="[Melkeleveranser].[orgnr].&amp;[992205369]"/>
            <x15:cachedUniqueName index="217" name="[Melkeleveranser].[orgnr].&amp;[992238151]"/>
            <x15:cachedUniqueName index="218" name="[Melkeleveranser].[orgnr].&amp;[992282851]"/>
            <x15:cachedUniqueName index="219" name="[Melkeleveranser].[orgnr].&amp;[992367350]"/>
            <x15:cachedUniqueName index="220" name="[Melkeleveranser].[orgnr].&amp;[992545658]"/>
            <x15:cachedUniqueName index="221" name="[Melkeleveranser].[orgnr].&amp;[992655976]"/>
            <x15:cachedUniqueName index="222" name="[Melkeleveranser].[orgnr].&amp;[992776811]"/>
            <x15:cachedUniqueName index="223" name="[Melkeleveranser].[orgnr].&amp;[992796316]"/>
            <x15:cachedUniqueName index="224" name="[Melkeleveranser].[orgnr].&amp;[992823089]"/>
            <x15:cachedUniqueName index="225" name="[Melkeleveranser].[orgnr].&amp;[992825715]"/>
            <x15:cachedUniqueName index="226" name="[Melkeleveranser].[orgnr].&amp;[992889012]"/>
            <x15:cachedUniqueName index="227" name="[Melkeleveranser].[orgnr].&amp;[992924063]"/>
            <x15:cachedUniqueName index="228" name="[Melkeleveranser].[orgnr].&amp;[993076880]"/>
            <x15:cachedUniqueName index="229" name="[Melkeleveranser].[orgnr].&amp;[993275395]"/>
            <x15:cachedUniqueName index="230" name="[Melkeleveranser].[orgnr].&amp;[993318507]"/>
            <x15:cachedUniqueName index="231" name="[Melkeleveranser].[orgnr].&amp;[993327778]"/>
            <x15:cachedUniqueName index="232" name="[Melkeleveranser].[orgnr].&amp;[993353175]"/>
            <x15:cachedUniqueName index="233" name="[Melkeleveranser].[orgnr].&amp;[993422932]"/>
            <x15:cachedUniqueName index="234" name="[Melkeleveranser].[orgnr].&amp;[993459984]"/>
            <x15:cachedUniqueName index="235" name="[Melkeleveranser].[orgnr].&amp;[993558435]"/>
            <x15:cachedUniqueName index="236" name="[Melkeleveranser].[orgnr].&amp;[994061801]"/>
            <x15:cachedUniqueName index="237" name="[Melkeleveranser].[orgnr].&amp;[994207016]"/>
            <x15:cachedUniqueName index="238" name="[Melkeleveranser].[orgnr].&amp;[994474308]"/>
            <x15:cachedUniqueName index="239" name="[Melkeleveranser].[orgnr].&amp;[994787098]"/>
            <x15:cachedUniqueName index="240" name="[Melkeleveranser].[orgnr].&amp;[994948024]"/>
            <x15:cachedUniqueName index="241" name="[Melkeleveranser].[orgnr].&amp;[995197804]"/>
            <x15:cachedUniqueName index="242" name="[Melkeleveranser].[orgnr].&amp;[995357631]"/>
            <x15:cachedUniqueName index="243" name="[Melkeleveranser].[orgnr].&amp;[995445980]"/>
            <x15:cachedUniqueName index="244" name="[Melkeleveranser].[orgnr].&amp;[995563797]"/>
            <x15:cachedUniqueName index="245" name="[Melkeleveranser].[orgnr].&amp;[995715007]"/>
            <x15:cachedUniqueName index="246" name="[Melkeleveranser].[orgnr].&amp;[996067165]"/>
            <x15:cachedUniqueName index="247" name="[Melkeleveranser].[orgnr].&amp;[996239829]"/>
            <x15:cachedUniqueName index="248" name="[Melkeleveranser].[orgnr].&amp;[997615271]"/>
            <x15:cachedUniqueName index="249" name="[Melkeleveranser].[orgnr].&amp;[998016169]"/>
            <x15:cachedUniqueName index="250" name="[Melkeleveranser].[orgnr].&amp;[998275199]"/>
            <x15:cachedUniqueName index="251" name="[Melkeleveranser].[orgnr].&amp;[998309239]"/>
            <x15:cachedUniqueName index="252" name="[Melkeleveranser].[orgnr].&amp;[998719135]"/>
            <x15:cachedUniqueName index="253" name="[Melkeleveranser].[orgnr].&amp;[998777895]"/>
            <x15:cachedUniqueName index="254" name="[Melkeleveranser].[orgnr].&amp;[999522955]"/>
          </x15:cachedUniqueNames>
        </ext>
      </extLst>
    </cacheField>
    <cacheField name="[Measures].[Sum of kumelk_liter]" caption="Sum of kumelk_liter" numFmtId="0" hierarchy="18" level="32767"/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Melkeleveranser].[navn].[navn]" caption="navn" numFmtId="0" hierarchy="2" level="1">
      <sharedItems count="266">
        <s v="BJØRN OLVE KJØSEN"/>
        <s v="ARNE OLAV EKLO"/>
        <s v="TORE MORTEN GRANDE"/>
        <s v="OLE MARTIN HÅGÅRD"/>
        <s v="ODD ARNE SØRDAHL"/>
        <s v="INNHERRED SAMDRIFT DA"/>
        <s v="KVITSAND SAMDRIFT DA"/>
        <s v="LØVØEN SAMDRIFT DA"/>
        <s v="ANDREAS O. LEDSAAK"/>
        <s v="SKJELJA MELK og KJØTT DA"/>
        <s v="HÅVAR FLØNES"/>
        <s v="CHRISTIAN WENDELBO"/>
        <s v="MELAND/SKJENALD SAMDRIFT DA"/>
        <s v="GEIR SKJESOL"/>
        <s v="PER ARNE TINGLUM"/>
        <s v="VIGESTAD SAMDRIFT DA"/>
        <s v="TOM ORVALL WEISSER"/>
        <s v="SKEI LANDBRUKSDRIFT"/>
        <s v="NORDGARD SYRSTAD MELK DA"/>
        <s v="TOR HELGE OLSEN"/>
        <s v="GEIR SOLSTAD VERKSTED"/>
        <s v="MYKLEGARD IVAR"/>
        <s v="ROSENHAUG ROALD"/>
        <s v="SØRENSEN ROALD"/>
        <s v="STEIN JARLE"/>
        <s v="ERIKSEN ROLF"/>
        <s v="AUNE RUNE"/>
        <s v="MAGNAR E EDVARDSEN ARNØY"/>
        <s v="VELDE SVEIN IVAR"/>
        <s v="TONE SKLETT"/>
        <s v="RØFLO ANDERS"/>
        <s v="ØIEN OLE JOHAN"/>
        <s v="OLVE GUMDAHL"/>
        <s v="WÅGØ KNUT"/>
        <s v="ALSETH DITLEV"/>
        <s v="LUND LARS MAGNE LIHAUG"/>
        <s v="HEGGSET STEIN"/>
        <s v="ARNØ ALF RogER"/>
        <s v="MAREN HAGAN ARNØ"/>
        <s v="STEMSHAUG JO"/>
        <s v="OLAV STERTEN"/>
        <s v="STOLSMO JAN TERJE"/>
        <s v="MAGNE IVAR LIEN"/>
        <s v="MARTIN HÅGÅRD"/>
        <s v="OVESEN ROY"/>
        <s v="GUSTAD SAMDRIFT DA"/>
        <s v="LARS INGE RØEN"/>
        <s v="MOSSING SAMDRIFT DA"/>
        <s v="LEIF E OTTESEN"/>
        <s v="RYE SAMDRIFT ANS"/>
        <s v="RYE SAMDRIFT DA"/>
        <s v="KJESBU FELLESFJØS ANS"/>
        <s v="REINERT AAKERHOLM"/>
        <s v="STØRSET LARS ODDBJØRN"/>
        <s v="DYBVAD SVEIN HELGE"/>
        <s v="OLAF AGLEN"/>
        <s v="LEIRSET ARNT-EGIL"/>
        <s v="MJØNESAUNE ARNSTEIN"/>
        <s v="ARNT N STORÅS"/>
        <s v="KJØSNES JOHAN PEDER"/>
        <s v="GEIR STAVRUM"/>
        <s v="DOLMSETH NILS ASLE"/>
        <s v="HOØEN LARS AKIM"/>
        <s v="GJØNNES JOHN ØYSTEIN"/>
        <s v="HAFELLA GÅRD GJØNNES"/>
        <s v="GISLE JAN GUIN"/>
        <s v="DALEN ØYSTEIN LAUGEN"/>
        <s v="VÅGEN JENS KÅRE"/>
        <s v="STEINSLI JONAS"/>
        <s v="STORRØ NILS OLAV"/>
        <s v="ØSTERÅS INGEBORG"/>
        <s v="ASLE H. GARBERG"/>
        <s v="ELLING NIDENG"/>
        <s v="SVEIN FRISENDAL"/>
        <s v="HERMSTAD AUTO"/>
        <s v="CHRISTEN SJØVOLD"/>
        <s v="LEIF ARILD RUGLAND"/>
        <s v="OLE ASBJØRN ELDEN"/>
        <s v="EVA KRISTIN KALDAHL"/>
        <s v="TERJE SÆTHER"/>
        <s v="JON ARE EIDEM"/>
        <s v="KARL ANDERS FJERSTAD"/>
        <s v="JAN RUNE EID"/>
        <s v="JAN RUNE VIKEN"/>
        <s v="TORE NÆSS"/>
        <s v="TORKJELL RYE ORRE"/>
        <s v="MORTEN LYNUM"/>
        <s v="LARS KIRKEBY-GARSTAD"/>
        <s v="JAN ERIK AASBØ GLÅMEN"/>
        <s v="BRØRS SAMDRIFT DA"/>
        <s v="REIDAR SØRDAHL"/>
        <s v="EDGAR MORTEN URTEGÅRD"/>
        <s v="BJØRN ATLE SKAGET"/>
        <s v="ANNBJØRN SKogSET"/>
        <s v="FOSS SAMDRIFT DA"/>
        <s v="DAG INGE HERNES"/>
        <s v="KONRAD MOUM"/>
        <s v="OLE OTTERSTAD"/>
        <s v="JAN ROBERT HUMSTAD"/>
        <s v="SISSEL EGGEN"/>
        <s v="KIRSTEN MARIE LYNUM"/>
        <s v="FISKUM AUDUN"/>
        <s v="NESSET SAMDRIFT DA"/>
        <s v="NOSSUM SAMDRIFT DA"/>
        <s v="ARNE DALING"/>
        <s v="JONNY SØBERG"/>
        <s v="VOLHAUGEN SAMDRIFT DA"/>
        <s v="ERA SAMDRIFT DA"/>
        <s v="ARVE SØRMO"/>
        <s v="DALING SAMDRIFT DA"/>
        <s v="TORE NØST"/>
        <s v="ØVERDAL FAGERDAL SAMDRIFT DA"/>
        <s v="OLE ANTON SJULE"/>
        <s v="SJØBYGDA SAMDRIFT DA"/>
        <s v="SIVERT FENSTAD"/>
        <s v="LARS JØRGEN GANGÅS"/>
        <s v="ESPEN DENSTAD"/>
        <s v="TUV SAMDRIFT DA"/>
        <s v="HASSELVIKA SAMDRIFT DA"/>
        <s v="LYNUM FOSTAD SAMDRIFT DA"/>
        <s v="HOVSTAD SAMDRIFT DA"/>
        <s v="FIKKE SAMDRIFT DA"/>
        <s v="HJELMEN SAMDRIFT DA"/>
        <s v="SONGMOEN SAMDRIFT DA"/>
        <s v="SOLSIDEN SAMDRIFT DA"/>
        <s v="JAN HÅVARD SOLHUS"/>
        <s v="OPPIGARD SAMDRIFT DA"/>
        <s v="MOLLAN-SCHJEFTE SAMDRIFT DA"/>
        <s v="LANGMO SAMDRIFT DA"/>
        <s v="YTRE STADSBYGD SAMDRIFT DA"/>
        <s v="KAI ARNE KARLSEN"/>
        <s v="HELLAN SAMDRIFT DA"/>
        <s v="BANGDALEN SAMDRIFT DA"/>
        <s v="RUNE GRANRUD"/>
        <s v="SIV ANITA LINDSETMO"/>
        <s v="GRANDE DAGRUN SUUL"/>
        <s v="BODIL SILSET"/>
        <s v="JOHANNES NØVIK"/>
        <s v="NINA VANGEN RANØIEN"/>
        <s v="MYRVANGBERGET SAMDRIFT DA"/>
        <s v="LEIR SAMDRIFT DA"/>
        <s v="HALSA SAMDRIFT DA"/>
        <s v="OKSJALE SAMDRIFT DA"/>
        <s v="RISSA SAMDRIFT DA"/>
        <s v="ELLI TVESTADLI SAMDRIFT DA"/>
        <s v="LISE SOLSTAD"/>
        <s v="BURAN SAMDRIFT DA"/>
        <s v="SUNDSET SAMDRIFT DA"/>
        <s v="BÅRD GUNNAR RØE"/>
        <s v="TOR MARTIN EEK"/>
        <s v="LARS ERIK BUGTEN"/>
        <s v="AALMO SAMDRIFT DA"/>
        <s v="SESSENG SAMDRIFT DA"/>
        <s v="BRENNMÅL MELK DA"/>
        <s v="SANDVOLLAN MELK DA"/>
        <s v="JAMTSVE/HANEMO SAMDRIFT DA"/>
        <s v="DÆLI/VÅG SAMDRIFT DA"/>
        <s v="JAN-THORE PETTERSEN"/>
        <s v="NILS TRONSTAD"/>
        <s v="STIG BJØRNAR AHLIN"/>
        <s v="ORKLA SAMDRIFT DA"/>
        <s v="JOHAN THOMAS DAHLE"/>
        <s v="HEGSTADMARKA SAMDRIFT DA"/>
        <s v="FURRE SAMDRIFT DA"/>
        <s v="SALTVIK SAMDRIFT DA"/>
        <s v="RAMSTAD-STEINE SAMDRIFT DA"/>
        <s v="PÅL ERIK MELAND TANGVIK"/>
        <s v="STADSBYGD SAMDRIFT DA"/>
        <s v="ESPÅSEN SAMDRIFT DA"/>
        <s v="FORBERG SAMDRIFT DA"/>
        <s v="OTTERØY SAMDRIFT DA"/>
        <s v="OTTERØYA SAMDRIFT DA"/>
        <s v="TYNES SAMDRIFT DA"/>
        <s v="SØRLØKK SAMDRIFT DA"/>
        <s v="VAL SKOLER AS"/>
        <s v="VAL VIDEREGÅENDE SKOLE AS"/>
        <s v="ARNT STOKKE"/>
        <s v="GRØNNLIA SAMDRIFT DA"/>
        <s v="GALÅEN SAMDRIFT DA"/>
        <s v="EKLO/JERMSTAD SAMDRIFT DA"/>
        <s v="VIGGJA SAMDRIFT DA"/>
        <s v="AUSTRÅTT SAMDRIFT DA"/>
        <s v="PETTER HARALD KIMO"/>
        <s v="NAMSEN SAMDRIFT DA"/>
        <s v="FOSSUM FELLESFJØS DA"/>
        <s v="NESJØ BERG MELK DA"/>
        <s v="ANDERS HUSEBY SUNDAL"/>
        <s v="HORVEREID SAMDRIFT DA"/>
        <s v="JOHN STOKKE"/>
        <s v="NORDALEN SAMDRIFT DA"/>
        <s v="KEN THOMAS WALLINDER"/>
        <s v="TETLIA SAMDRIFT DA"/>
        <s v="KVAALE SAMDRIFT DA"/>
        <s v="OLE MAGNUS MOEN"/>
        <s v="LJØKJEL GÅRD"/>
        <s v="MUAN LANDBRUK DA"/>
        <s v="HELTUV FELLESFJØS DA"/>
        <s v="YTTERDALEN SAMDRIFT DA"/>
        <s v="VUTTUDAL SAMDRIFT DA"/>
        <s v="ELVENG SAMDRIFT DA"/>
        <s v="HALLVAR ASPLI"/>
        <s v="STIAN STOKKE"/>
        <s v="SKRUBBHAUGEN KJØTT og MELK DA"/>
        <s v="MIDT-SKogN MELK DA"/>
        <s v="ÅKER SAMDRIFT DA"/>
        <s v="ASPÅSEN og VINAN SAMDRIFT DA"/>
        <s v="KIRKEBAKKEN SAMDRIFT DA"/>
        <s v="STORDALEN SAMDRIFT DA"/>
        <s v="RØMMEN LANDBRUK DA"/>
        <s v="LANGDALEN MELK og KJØTT DA"/>
        <s v="GANGSTAD SAMDRIFT DA"/>
        <s v="NESSET MELK og KJØTT DA"/>
        <s v="OLE EMIL HELLAND"/>
        <s v="MELKEKOMPANIET DA"/>
        <s v="MELKEKOMPANIET RÆTT VÆST DA"/>
        <s v="HALVØYA SAMDRIFT DA"/>
        <s v="IVERØRA SAMDRIFT DA"/>
        <s v="STENE MELK DA"/>
        <s v="HEIDI HAGEN"/>
        <s v="SANDVIKA SAMDRIFT DA"/>
        <s v="NYE REITANFELTET SAMDRIFT DA"/>
        <s v="JOHN SLIND"/>
        <s v="TORBJØRN STØRE"/>
        <s v="TORBJØRN STØRE TRØITE"/>
        <s v="VIKEN SAMDRIFT DA"/>
        <s v="STENE LANDBRUK DA"/>
        <s v="STJERN SAMDRIFT DA"/>
        <s v="LYMYS SAMDRIFT DA"/>
        <s v="TRØNDERMELK DA"/>
        <s v="HARALD DALHEIM"/>
        <s v="3 GODE NABOER MELK og KJØTT DA"/>
        <s v="MYTLAGARD SAMDRIFT DA"/>
        <s v="ODDMUND GREFSTAD"/>
        <s v="PÅSKEN GÅRD NILS PETTER AAS"/>
        <s v="SKAUN ØKOMJØLK DA"/>
        <s v="SKogEN MELK og KJØTT DA"/>
        <s v="ELI SKARSEM"/>
        <s v="ELI SKARSHEIM"/>
        <s v="OLE HÅVAR AUNE"/>
        <s v="EKSET SAMDRIFT DA"/>
        <s v="ODD MAGNE STORFLOR"/>
        <s v="JACOBUS WILHELMUS JOZEF MOCKING"/>
        <s v="MOCKING GÅRD VIE"/>
        <s v="STORSTEIN SAMDRIFT DA"/>
        <s v="KNUT JOAKIM SINGSTAD"/>
        <s v="TORE KALDAHL"/>
        <s v="SETSAAS SAMDRIFT DA"/>
        <s v="HELBOSTAD SAMDRIFT DA"/>
        <s v="KNUT JOHAN SINGSTAD"/>
        <s v="NESS GÅRD DA"/>
        <s v="GRONGMELK DA"/>
        <s v="ODD ARNE LIND"/>
        <s v="HOEM VOLD DA"/>
        <s v="REINA SAMDRIFT DA"/>
        <s v="NEGARD LYKKJA DA"/>
        <s v="RE MELK DA"/>
        <s v="MEKAL ANDREAS RØLIAUNET"/>
        <s v="DALING MELK DA"/>
        <s v="ØVRE LØNNUM GÅRD INGRID BIRGITTE HOLM"/>
        <s v="GARTLAND SAMDRIFT DA"/>
        <s v="NAF-SAMDRIFT DA"/>
        <s v="LEIF ANDERS WOLD"/>
        <s v="SKLETT SAMDRIFT DA"/>
        <s v="TORE STOKKE"/>
        <s v="FLATÅS SAMDRIFT DA"/>
        <s v="SOLEM LANDBRUK DA"/>
      </sharedItems>
    </cacheField>
    <cacheField name="[T_kommune].[kommune].[kommune]" caption="kommune" numFmtId="0" hierarchy="6" level="1">
      <sharedItems count="33">
        <s v="Melhus"/>
        <s v="Verdal"/>
        <s v="Steinkjer"/>
        <s v="Ørland"/>
        <s v="Åfjord"/>
        <s v="Tydal"/>
        <s v="Selbu"/>
        <s v="Nærøysund"/>
        <s v="Orkland"/>
        <s v="Levanger"/>
        <s v="Namsos"/>
        <s v="Overhalla"/>
        <s v="Rindal"/>
        <s v="Indre Fosen"/>
        <s v="Osen"/>
        <s v="Grong"/>
        <s v="Inderøy"/>
        <s v="Heim"/>
        <s v="Frøya"/>
        <s v="Oppdal"/>
        <s v="Flatanger"/>
        <s v="Trondheim"/>
        <s v="Stjørdal"/>
        <s v="Midtre Gauldal"/>
        <s v="Malvik"/>
        <s v="Høylandet"/>
        <s v="Snåsa"/>
        <s v="Skaun"/>
        <s v="Lierne"/>
        <s v="Røros"/>
        <s v="Frosta"/>
        <s v="Namsskogan"/>
        <s v="Rennebu"/>
      </sharedItems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>
      <fieldsUsage count="2">
        <fieldUsage x="-1"/>
        <fieldUsage x="4"/>
      </fieldsUsage>
    </cacheHierarchy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5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6111109" backgroundQuery="1" createdVersion="7" refreshedVersion="8" minRefreshableVersion="3" recordCount="0" supportSubquery="1" supportAdvancedDrill="1" xr:uid="{6CAECC7C-8DE7-4203-ABC9-C969EC265D66}">
  <cacheSource type="external" connectionId="9"/>
  <cacheFields count="5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969222833" maxValue="985447713" count="3">
        <n v="969222833"/>
        <n v="982939186"/>
        <n v="985447713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969222833]"/>
            <x15:cachedUniqueName index="1" name="[Melkeleveranser].[orgnr].&amp;[982939186]"/>
            <x15:cachedUniqueName index="2" name="[Melkeleveranser].[orgnr].&amp;[985447713]"/>
          </x15:cachedUniqueNames>
        </ext>
      </extLst>
    </cacheField>
    <cacheField name="[Measures].[Sum of kumelk_liter]" caption="Sum of kumelk_liter" numFmtId="0" hierarchy="18" level="32767"/>
    <cacheField name="[Melkeleveranser].[aar].[aar]" caption="aar" numFmtId="0" level="1">
      <sharedItems containsSemiMixedTypes="0" containsString="0" containsNumber="1" containsInteger="1" minValue="2013" maxValue="2021" count="2">
        <n v="2013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1]"/>
          </x15:cachedUniqueNames>
        </ext>
      </extLst>
    </cacheField>
    <cacheField name="[T_kommune].[kommune].[kommune]" caption="kommune" numFmtId="0" hierarchy="6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4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893171295" backgroundQuery="1" createdVersion="7" refreshedVersion="8" minRefreshableVersion="3" recordCount="0" supportSubquery="1" supportAdvancedDrill="1" xr:uid="{BDED97A1-53A5-43F1-B8C5-67C6BBA1F7EB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92138192" maxValue="999316492" count="35">
        <n v="969222833"/>
        <n v="982939186"/>
        <n v="985447713"/>
        <n v="983594301" u="1"/>
        <n v="892138192" u="1"/>
        <n v="893511172" u="1"/>
        <n v="969155133" u="1"/>
        <n v="969184168" u="1"/>
        <n v="969257076" u="1"/>
        <n v="969293544" u="1"/>
        <n v="969642255" u="1"/>
        <n v="969690551" u="1"/>
        <n v="970064753" u="1"/>
        <n v="970581162" u="1"/>
        <n v="971217596" u="1"/>
        <n v="976705424" u="1"/>
        <n v="979533918" u="1"/>
        <n v="979546823" u="1"/>
        <n v="980032825" u="1"/>
        <n v="981138945" u="1"/>
        <n v="982163412" u="1"/>
        <n v="984140231" u="1"/>
        <n v="987652632" u="1"/>
        <n v="987676744" u="1"/>
        <n v="989287214" u="1"/>
        <n v="990453020" u="1"/>
        <n v="990932069" u="1"/>
        <n v="993318507" u="1"/>
        <n v="996276279" u="1"/>
        <n v="999316492" u="1"/>
        <n v="969184397" u="1"/>
        <n v="969364549" u="1"/>
        <n v="969467542" u="1"/>
        <n v="969470535" u="1"/>
        <n v="985278407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969222833]"/>
            <x15:cachedUniqueName index="1" name="[Melkeleveranser].[orgnr].&amp;[982939186]"/>
            <x15:cachedUniqueName index="2" name="[Melkeleveranser].[orgnr].&amp;[985447713]"/>
            <x15:cachedUniqueName index="3" name="[Melkeleveranser].[orgnr].&amp;[983594301]"/>
            <x15:cachedUniqueName index="4" name="[Melkeleveranser].[orgnr].&amp;[892138192]"/>
            <x15:cachedUniqueName index="5" name="[Melkeleveranser].[orgnr].&amp;[893511172]"/>
            <x15:cachedUniqueName index="6" name="[Melkeleveranser].[orgnr].&amp;[969155133]"/>
            <x15:cachedUniqueName index="7" name="[Melkeleveranser].[orgnr].&amp;[969184168]"/>
            <x15:cachedUniqueName index="8" name="[Melkeleveranser].[orgnr].&amp;[969257076]"/>
            <x15:cachedUniqueName index="9" name="[Melkeleveranser].[orgnr].&amp;[969293544]"/>
            <x15:cachedUniqueName index="10" name="[Melkeleveranser].[orgnr].&amp;[969642255]"/>
            <x15:cachedUniqueName index="11" name="[Melkeleveranser].[orgnr].&amp;[969690551]"/>
            <x15:cachedUniqueName index="12" name="[Melkeleveranser].[orgnr].&amp;[970064753]"/>
            <x15:cachedUniqueName index="13" name="[Melkeleveranser].[orgnr].&amp;[970581162]"/>
            <x15:cachedUniqueName index="14" name="[Melkeleveranser].[orgnr].&amp;[971217596]"/>
            <x15:cachedUniqueName index="15" name="[Melkeleveranser].[orgnr].&amp;[976705424]"/>
            <x15:cachedUniqueName index="16" name="[Melkeleveranser].[orgnr].&amp;[979533918]"/>
            <x15:cachedUniqueName index="17" name="[Melkeleveranser].[orgnr].&amp;[979546823]"/>
            <x15:cachedUniqueName index="18" name="[Melkeleveranser].[orgnr].&amp;[980032825]"/>
            <x15:cachedUniqueName index="19" name="[Melkeleveranser].[orgnr].&amp;[981138945]"/>
            <x15:cachedUniqueName index="20" name="[Melkeleveranser].[orgnr].&amp;[982163412]"/>
            <x15:cachedUniqueName index="21" name="[Melkeleveranser].[orgnr].&amp;[984140231]"/>
            <x15:cachedUniqueName index="22" name="[Melkeleveranser].[orgnr].&amp;[987652632]"/>
            <x15:cachedUniqueName index="23" name="[Melkeleveranser].[orgnr].&amp;[987676744]"/>
            <x15:cachedUniqueName index="24" name="[Melkeleveranser].[orgnr].&amp;[989287214]"/>
            <x15:cachedUniqueName index="25" name="[Melkeleveranser].[orgnr].&amp;[990453020]"/>
            <x15:cachedUniqueName index="26" name="[Melkeleveranser].[orgnr].&amp;[990932069]"/>
            <x15:cachedUniqueName index="27" name="[Melkeleveranser].[orgnr].&amp;[993318507]"/>
            <x15:cachedUniqueName index="28" name="[Melkeleveranser].[orgnr].&amp;[996276279]"/>
            <x15:cachedUniqueName index="29" name="[Melkeleveranser].[orgnr].&amp;[999316492]"/>
            <x15:cachedUniqueName index="30" name="[Melkeleveranser].[orgnr].&amp;[969184397]"/>
            <x15:cachedUniqueName index="31" name="[Melkeleveranser].[orgnr].&amp;[969364549]"/>
            <x15:cachedUniqueName index="32" name="[Melkeleveranser].[orgnr].&amp;[969467542]"/>
            <x15:cachedUniqueName index="33" name="[Melkeleveranser].[orgnr].&amp;[969470535]"/>
            <x15:cachedUniqueName index="34" name="[Melkeleveranser].[orgnr].&amp;[985278407]"/>
          </x15:cachedUniqueNames>
        </ext>
      </extLst>
    </cacheField>
    <cacheField name="[Melkeleveranser].[aar].[aar]" caption="aar" numFmtId="0" level="1">
      <sharedItems containsSemiMixedTypes="0" containsNonDate="0" containsString="0"/>
    </cacheField>
    <cacheField name="[T_kommune].[kommune].[kommune]" caption="kommune" numFmtId="0" hierarchy="6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896527775" backgroundQuery="1" createdVersion="7" refreshedVersion="8" minRefreshableVersion="3" recordCount="0" supportSubquery="1" supportAdvancedDrill="1" xr:uid="{EF64408E-EE44-4659-BE48-CFCE3700A80A}">
  <cacheSource type="external" connectionId="9"/>
  <cacheFields count="6">
    <cacheField name="[T_kommune].[fylke].[fylke]" caption="fylke" numFmtId="0" hierarchy="5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12993852" maxValue="999522955" count="286">
        <n v="812993852"/>
        <n v="813896672"/>
        <n v="814125742"/>
        <n v="815211952"/>
        <n v="815251792"/>
        <n v="822099882"/>
        <n v="869221112"/>
        <n v="874560782"/>
        <n v="878709632"/>
        <n v="882110982"/>
        <n v="885672272"/>
        <n v="886915462"/>
        <n v="887246122"/>
        <n v="887721432"/>
        <n v="888354832"/>
        <n v="888545352"/>
        <n v="892655642"/>
        <n v="894755822"/>
        <n v="898044572"/>
        <n v="899150562"/>
        <n v="912194949"/>
        <n v="912999149"/>
        <n v="914325005"/>
        <n v="914618533"/>
        <n v="914735416"/>
        <n v="915224393"/>
        <n v="915733697"/>
        <n v="915752934"/>
        <n v="916158920"/>
        <n v="916351232"/>
        <n v="916780524"/>
        <n v="920987753"/>
        <n v="921112734"/>
        <n v="922738246"/>
        <n v="923782346"/>
        <n v="923997938"/>
        <n v="925113964"/>
        <n v="925683418"/>
        <n v="926609483"/>
        <n v="927708396"/>
        <n v="957903304"/>
        <n v="969128330"/>
        <n v="969133296"/>
        <n v="969133490"/>
        <n v="969134624"/>
        <n v="969135280"/>
        <n v="969135353"/>
        <n v="969154935"/>
        <n v="969178443"/>
        <n v="969181614"/>
        <n v="969184141"/>
        <n v="969185520"/>
        <n v="969220954"/>
        <n v="969221543"/>
        <n v="969233029"/>
        <n v="969258803"/>
        <n v="969259761"/>
        <n v="969261049"/>
        <n v="969293153"/>
        <n v="969301687"/>
        <n v="969325837"/>
        <n v="969331373"/>
        <n v="969378612"/>
        <n v="969434628"/>
        <n v="969434830"/>
        <n v="969440512"/>
        <n v="969466511"/>
        <n v="969469693"/>
        <n v="969602148"/>
        <n v="969603853"/>
        <n v="969637944"/>
        <n v="969641275"/>
        <n v="969641410"/>
        <n v="969642484"/>
        <n v="969666839"/>
        <n v="969669544"/>
        <n v="969669935"/>
        <n v="969673533"/>
        <n v="969680580"/>
        <n v="969687585"/>
        <n v="969848694"/>
        <n v="970538046"/>
        <n v="971183454"/>
        <n v="974427427"/>
        <n v="974437015"/>
        <n v="974530538"/>
        <n v="974691523"/>
        <n v="975646904"/>
        <n v="975968111"/>
        <n v="976128095"/>
        <n v="976194861"/>
        <n v="976210700"/>
        <n v="976214374"/>
        <n v="976892798"/>
        <n v="976963210"/>
        <n v="977046017"/>
        <n v="977098904"/>
        <n v="979425554"/>
        <n v="979545223"/>
        <n v="979695764"/>
        <n v="979850603"/>
        <n v="979913850"/>
        <n v="979916647"/>
        <n v="980038025"/>
        <n v="980067203"/>
        <n v="980740145"/>
        <n v="980876713"/>
        <n v="980888878"/>
        <n v="981080130"/>
        <n v="981398173"/>
        <n v="981519973"/>
        <n v="981622464"/>
        <n v="981634357"/>
        <n v="981937708"/>
        <n v="982170192"/>
        <n v="982210895"/>
        <n v="982219779"/>
        <n v="982689147"/>
        <n v="982774136"/>
        <n v="982789907"/>
        <n v="982809088"/>
        <n v="982832039"/>
        <n v="982938759"/>
        <n v="982948177"/>
        <n v="982953162"/>
        <n v="983052908"/>
        <n v="983250920"/>
        <n v="983254071"/>
        <n v="983594301"/>
        <n v="983603645"/>
        <n v="983608809"/>
        <n v="983617794"/>
        <n v="984103573"/>
        <n v="984280408"/>
        <n v="984515162"/>
        <n v="984722249"/>
        <n v="984794843"/>
        <n v="984846452"/>
        <n v="984933169"/>
        <n v="984944799"/>
        <n v="985055270"/>
        <n v="985250863"/>
        <n v="985287791"/>
        <n v="985299749"/>
        <n v="985335834"/>
        <n v="985446598"/>
        <n v="985451753"/>
        <n v="985558876"/>
        <n v="985620776"/>
        <n v="985672687"/>
        <n v="985690995"/>
        <n v="985894264"/>
        <n v="985904855"/>
        <n v="985922365"/>
        <n v="986018328"/>
        <n v="986117628"/>
        <n v="986568689"/>
        <n v="986844422"/>
        <n v="986926755"/>
        <n v="987028556"/>
        <n v="987172592"/>
        <n v="987247150"/>
        <n v="987292776"/>
        <n v="987749008"/>
        <n v="987769084"/>
        <n v="987777613"/>
        <n v="987910127"/>
        <n v="988072109"/>
        <n v="988124737"/>
        <n v="988227439"/>
        <n v="988408581"/>
        <n v="988413615"/>
        <n v="988438464"/>
        <n v="988633062"/>
        <n v="988755443"/>
        <n v="989041819"/>
        <n v="989060198"/>
        <n v="989079662"/>
        <n v="989148958"/>
        <n v="989286641"/>
        <n v="989431439"/>
        <n v="989549758"/>
        <n v="989600745"/>
        <n v="989677373"/>
        <n v="989747231"/>
        <n v="989974785"/>
        <n v="990035768"/>
        <n v="990443238"/>
        <n v="990473552"/>
        <n v="990567808"/>
        <n v="990690170"/>
        <n v="990698864"/>
        <n v="990724733"/>
        <n v="990832544"/>
        <n v="990882347"/>
        <n v="991042296"/>
        <n v="991153071"/>
        <n v="991220585"/>
        <n v="991224815"/>
        <n v="991238840"/>
        <n v="991241310"/>
        <n v="991241620"/>
        <n v="991296727"/>
        <n v="991329595"/>
        <n v="991459251"/>
        <n v="991549129"/>
        <n v="991608184"/>
        <n v="991710604"/>
        <n v="991767339"/>
        <n v="991780351"/>
        <n v="991967125"/>
        <n v="992040920"/>
        <n v="992079665"/>
        <n v="992109998"/>
        <n v="992160071"/>
        <n v="992205369"/>
        <n v="992238151"/>
        <n v="992282851"/>
        <n v="992545658"/>
        <n v="992655976"/>
        <n v="992776811"/>
        <n v="992796316"/>
        <n v="992823089"/>
        <n v="992924063"/>
        <n v="993101133"/>
        <n v="993327778"/>
        <n v="993353175"/>
        <n v="993422932"/>
        <n v="993459984"/>
        <n v="993558435"/>
        <n v="993589330"/>
        <n v="993842842"/>
        <n v="994061801"/>
        <n v="994207016"/>
        <n v="994241028"/>
        <n v="994474308"/>
        <n v="994787098"/>
        <n v="994948024"/>
        <n v="995357631"/>
        <n v="995371510"/>
        <n v="995429160"/>
        <n v="995563797"/>
        <n v="995715007"/>
        <n v="995743833"/>
        <n v="996239829"/>
        <n v="997615271"/>
        <n v="997748255"/>
        <n v="998016169"/>
        <n v="998275199"/>
        <n v="998309239"/>
        <n v="998355095"/>
        <n v="998655307"/>
        <n v="998777895"/>
        <n v="998934427"/>
        <n v="999522955"/>
        <n v="892138192" u="1"/>
        <n v="893511172" u="1"/>
        <n v="969155133" u="1"/>
        <n v="969184168" u="1"/>
        <n v="969257076" u="1"/>
        <n v="969293544" u="1"/>
        <n v="969642255" u="1"/>
        <n v="969690551" u="1"/>
        <n v="970064753" u="1"/>
        <n v="970581162" u="1"/>
        <n v="971217596" u="1"/>
        <n v="979533918" u="1"/>
        <n v="979546823" u="1"/>
        <n v="980032825" u="1"/>
        <n v="981138945" u="1"/>
        <n v="982163412" u="1"/>
        <n v="984140231" u="1"/>
        <n v="987652632" u="1"/>
        <n v="987676744" u="1"/>
        <n v="989287214" u="1"/>
        <n v="990453020" u="1"/>
        <n v="990932069" u="1"/>
        <n v="993318507" u="1"/>
        <n v="999316492" u="1"/>
        <n v="969184397" u="1"/>
        <n v="969364549" u="1"/>
        <n v="969467542" u="1"/>
        <n v="969470535" u="1"/>
        <n v="976705424" u="1"/>
        <n v="985278407" u="1"/>
        <n v="996276279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12993852]"/>
            <x15:cachedUniqueName index="1" name="[Melkeleveranser].[orgnr].&amp;[813896672]"/>
            <x15:cachedUniqueName index="2" name="[Melkeleveranser].[orgnr].&amp;[814125742]"/>
            <x15:cachedUniqueName index="3" name="[Melkeleveranser].[orgnr].&amp;[815211952]"/>
            <x15:cachedUniqueName index="4" name="[Melkeleveranser].[orgnr].&amp;[815251792]"/>
            <x15:cachedUniqueName index="5" name="[Melkeleveranser].[orgnr].&amp;[822099882]"/>
            <x15:cachedUniqueName index="6" name="[Melkeleveranser].[orgnr].&amp;[869221112]"/>
            <x15:cachedUniqueName index="7" name="[Melkeleveranser].[orgnr].&amp;[874560782]"/>
            <x15:cachedUniqueName index="8" name="[Melkeleveranser].[orgnr].&amp;[878709632]"/>
            <x15:cachedUniqueName index="9" name="[Melkeleveranser].[orgnr].&amp;[882110982]"/>
            <x15:cachedUniqueName index="10" name="[Melkeleveranser].[orgnr].&amp;[885672272]"/>
            <x15:cachedUniqueName index="11" name="[Melkeleveranser].[orgnr].&amp;[886915462]"/>
            <x15:cachedUniqueName index="12" name="[Melkeleveranser].[orgnr].&amp;[887246122]"/>
            <x15:cachedUniqueName index="13" name="[Melkeleveranser].[orgnr].&amp;[887721432]"/>
            <x15:cachedUniqueName index="14" name="[Melkeleveranser].[orgnr].&amp;[888354832]"/>
            <x15:cachedUniqueName index="15" name="[Melkeleveranser].[orgnr].&amp;[888545352]"/>
            <x15:cachedUniqueName index="16" name="[Melkeleveranser].[orgnr].&amp;[892655642]"/>
            <x15:cachedUniqueName index="17" name="[Melkeleveranser].[orgnr].&amp;[894755822]"/>
            <x15:cachedUniqueName index="18" name="[Melkeleveranser].[orgnr].&amp;[898044572]"/>
            <x15:cachedUniqueName index="19" name="[Melkeleveranser].[orgnr].&amp;[899150562]"/>
            <x15:cachedUniqueName index="20" name="[Melkeleveranser].[orgnr].&amp;[912194949]"/>
            <x15:cachedUniqueName index="21" name="[Melkeleveranser].[orgnr].&amp;[912999149]"/>
            <x15:cachedUniqueName index="22" name="[Melkeleveranser].[orgnr].&amp;[914325005]"/>
            <x15:cachedUniqueName index="23" name="[Melkeleveranser].[orgnr].&amp;[914618533]"/>
            <x15:cachedUniqueName index="24" name="[Melkeleveranser].[orgnr].&amp;[914735416]"/>
            <x15:cachedUniqueName index="25" name="[Melkeleveranser].[orgnr].&amp;[915224393]"/>
            <x15:cachedUniqueName index="26" name="[Melkeleveranser].[orgnr].&amp;[915733697]"/>
            <x15:cachedUniqueName index="27" name="[Melkeleveranser].[orgnr].&amp;[915752934]"/>
            <x15:cachedUniqueName index="28" name="[Melkeleveranser].[orgnr].&amp;[916158920]"/>
            <x15:cachedUniqueName index="29" name="[Melkeleveranser].[orgnr].&amp;[916351232]"/>
            <x15:cachedUniqueName index="30" name="[Melkeleveranser].[orgnr].&amp;[916780524]"/>
            <x15:cachedUniqueName index="31" name="[Melkeleveranser].[orgnr].&amp;[920987753]"/>
            <x15:cachedUniqueName index="32" name="[Melkeleveranser].[orgnr].&amp;[921112734]"/>
            <x15:cachedUniqueName index="33" name="[Melkeleveranser].[orgnr].&amp;[922738246]"/>
            <x15:cachedUniqueName index="34" name="[Melkeleveranser].[orgnr].&amp;[923782346]"/>
            <x15:cachedUniqueName index="35" name="[Melkeleveranser].[orgnr].&amp;[923997938]"/>
            <x15:cachedUniqueName index="36" name="[Melkeleveranser].[orgnr].&amp;[925113964]"/>
            <x15:cachedUniqueName index="37" name="[Melkeleveranser].[orgnr].&amp;[925683418]"/>
            <x15:cachedUniqueName index="38" name="[Melkeleveranser].[orgnr].&amp;[926609483]"/>
            <x15:cachedUniqueName index="39" name="[Melkeleveranser].[orgnr].&amp;[927708396]"/>
            <x15:cachedUniqueName index="40" name="[Melkeleveranser].[orgnr].&amp;[957903304]"/>
            <x15:cachedUniqueName index="41" name="[Melkeleveranser].[orgnr].&amp;[969128330]"/>
            <x15:cachedUniqueName index="42" name="[Melkeleveranser].[orgnr].&amp;[969133296]"/>
            <x15:cachedUniqueName index="43" name="[Melkeleveranser].[orgnr].&amp;[969133490]"/>
            <x15:cachedUniqueName index="44" name="[Melkeleveranser].[orgnr].&amp;[969134624]"/>
            <x15:cachedUniqueName index="45" name="[Melkeleveranser].[orgnr].&amp;[969135280]"/>
            <x15:cachedUniqueName index="46" name="[Melkeleveranser].[orgnr].&amp;[969135353]"/>
            <x15:cachedUniqueName index="47" name="[Melkeleveranser].[orgnr].&amp;[969154935]"/>
            <x15:cachedUniqueName index="48" name="[Melkeleveranser].[orgnr].&amp;[969178443]"/>
            <x15:cachedUniqueName index="49" name="[Melkeleveranser].[orgnr].&amp;[969181614]"/>
            <x15:cachedUniqueName index="50" name="[Melkeleveranser].[orgnr].&amp;[969184141]"/>
            <x15:cachedUniqueName index="51" name="[Melkeleveranser].[orgnr].&amp;[969185520]"/>
            <x15:cachedUniqueName index="52" name="[Melkeleveranser].[orgnr].&amp;[969220954]"/>
            <x15:cachedUniqueName index="53" name="[Melkeleveranser].[orgnr].&amp;[969221543]"/>
            <x15:cachedUniqueName index="54" name="[Melkeleveranser].[orgnr].&amp;[969233029]"/>
            <x15:cachedUniqueName index="55" name="[Melkeleveranser].[orgnr].&amp;[969258803]"/>
            <x15:cachedUniqueName index="56" name="[Melkeleveranser].[orgnr].&amp;[969259761]"/>
            <x15:cachedUniqueName index="57" name="[Melkeleveranser].[orgnr].&amp;[969261049]"/>
            <x15:cachedUniqueName index="58" name="[Melkeleveranser].[orgnr].&amp;[969293153]"/>
            <x15:cachedUniqueName index="59" name="[Melkeleveranser].[orgnr].&amp;[969301687]"/>
            <x15:cachedUniqueName index="60" name="[Melkeleveranser].[orgnr].&amp;[969325837]"/>
            <x15:cachedUniqueName index="61" name="[Melkeleveranser].[orgnr].&amp;[969331373]"/>
            <x15:cachedUniqueName index="62" name="[Melkeleveranser].[orgnr].&amp;[969378612]"/>
            <x15:cachedUniqueName index="63" name="[Melkeleveranser].[orgnr].&amp;[969434628]"/>
            <x15:cachedUniqueName index="64" name="[Melkeleveranser].[orgnr].&amp;[969434830]"/>
            <x15:cachedUniqueName index="65" name="[Melkeleveranser].[orgnr].&amp;[969440512]"/>
            <x15:cachedUniqueName index="66" name="[Melkeleveranser].[orgnr].&amp;[969466511]"/>
            <x15:cachedUniqueName index="67" name="[Melkeleveranser].[orgnr].&amp;[969469693]"/>
            <x15:cachedUniqueName index="68" name="[Melkeleveranser].[orgnr].&amp;[969602148]"/>
            <x15:cachedUniqueName index="69" name="[Melkeleveranser].[orgnr].&amp;[969603853]"/>
            <x15:cachedUniqueName index="70" name="[Melkeleveranser].[orgnr].&amp;[969637944]"/>
            <x15:cachedUniqueName index="71" name="[Melkeleveranser].[orgnr].&amp;[969641275]"/>
            <x15:cachedUniqueName index="72" name="[Melkeleveranser].[orgnr].&amp;[969641410]"/>
            <x15:cachedUniqueName index="73" name="[Melkeleveranser].[orgnr].&amp;[969642484]"/>
            <x15:cachedUniqueName index="74" name="[Melkeleveranser].[orgnr].&amp;[969666839]"/>
            <x15:cachedUniqueName index="75" name="[Melkeleveranser].[orgnr].&amp;[969669544]"/>
            <x15:cachedUniqueName index="76" name="[Melkeleveranser].[orgnr].&amp;[969669935]"/>
            <x15:cachedUniqueName index="77" name="[Melkeleveranser].[orgnr].&amp;[969673533]"/>
            <x15:cachedUniqueName index="78" name="[Melkeleveranser].[orgnr].&amp;[969680580]"/>
            <x15:cachedUniqueName index="79" name="[Melkeleveranser].[orgnr].&amp;[969687585]"/>
            <x15:cachedUniqueName index="80" name="[Melkeleveranser].[orgnr].&amp;[969848694]"/>
            <x15:cachedUniqueName index="81" name="[Melkeleveranser].[orgnr].&amp;[970538046]"/>
            <x15:cachedUniqueName index="82" name="[Melkeleveranser].[orgnr].&amp;[971183454]"/>
            <x15:cachedUniqueName index="83" name="[Melkeleveranser].[orgnr].&amp;[974427427]"/>
            <x15:cachedUniqueName index="84" name="[Melkeleveranser].[orgnr].&amp;[974437015]"/>
            <x15:cachedUniqueName index="85" name="[Melkeleveranser].[orgnr].&amp;[974530538]"/>
            <x15:cachedUniqueName index="86" name="[Melkeleveranser].[orgnr].&amp;[974691523]"/>
            <x15:cachedUniqueName index="87" name="[Melkeleveranser].[orgnr].&amp;[975646904]"/>
            <x15:cachedUniqueName index="88" name="[Melkeleveranser].[orgnr].&amp;[975968111]"/>
            <x15:cachedUniqueName index="89" name="[Melkeleveranser].[orgnr].&amp;[976128095]"/>
            <x15:cachedUniqueName index="90" name="[Melkeleveranser].[orgnr].&amp;[976194861]"/>
            <x15:cachedUniqueName index="91" name="[Melkeleveranser].[orgnr].&amp;[976210700]"/>
            <x15:cachedUniqueName index="92" name="[Melkeleveranser].[orgnr].&amp;[976214374]"/>
            <x15:cachedUniqueName index="93" name="[Melkeleveranser].[orgnr].&amp;[976892798]"/>
            <x15:cachedUniqueName index="94" name="[Melkeleveranser].[orgnr].&amp;[976963210]"/>
            <x15:cachedUniqueName index="95" name="[Melkeleveranser].[orgnr].&amp;[977046017]"/>
            <x15:cachedUniqueName index="96" name="[Melkeleveranser].[orgnr].&amp;[977098904]"/>
            <x15:cachedUniqueName index="97" name="[Melkeleveranser].[orgnr].&amp;[979425554]"/>
            <x15:cachedUniqueName index="98" name="[Melkeleveranser].[orgnr].&amp;[979545223]"/>
            <x15:cachedUniqueName index="99" name="[Melkeleveranser].[orgnr].&amp;[979695764]"/>
            <x15:cachedUniqueName index="100" name="[Melkeleveranser].[orgnr].&amp;[979850603]"/>
            <x15:cachedUniqueName index="101" name="[Melkeleveranser].[orgnr].&amp;[979913850]"/>
            <x15:cachedUniqueName index="102" name="[Melkeleveranser].[orgnr].&amp;[979916647]"/>
            <x15:cachedUniqueName index="103" name="[Melkeleveranser].[orgnr].&amp;[980038025]"/>
            <x15:cachedUniqueName index="104" name="[Melkeleveranser].[orgnr].&amp;[980067203]"/>
            <x15:cachedUniqueName index="105" name="[Melkeleveranser].[orgnr].&amp;[980740145]"/>
            <x15:cachedUniqueName index="106" name="[Melkeleveranser].[orgnr].&amp;[980876713]"/>
            <x15:cachedUniqueName index="107" name="[Melkeleveranser].[orgnr].&amp;[980888878]"/>
            <x15:cachedUniqueName index="108" name="[Melkeleveranser].[orgnr].&amp;[981080130]"/>
            <x15:cachedUniqueName index="109" name="[Melkeleveranser].[orgnr].&amp;[981398173]"/>
            <x15:cachedUniqueName index="110" name="[Melkeleveranser].[orgnr].&amp;[981519973]"/>
            <x15:cachedUniqueName index="111" name="[Melkeleveranser].[orgnr].&amp;[981622464]"/>
            <x15:cachedUniqueName index="112" name="[Melkeleveranser].[orgnr].&amp;[981634357]"/>
            <x15:cachedUniqueName index="113" name="[Melkeleveranser].[orgnr].&amp;[981937708]"/>
            <x15:cachedUniqueName index="114" name="[Melkeleveranser].[orgnr].&amp;[982170192]"/>
            <x15:cachedUniqueName index="115" name="[Melkeleveranser].[orgnr].&amp;[982210895]"/>
            <x15:cachedUniqueName index="116" name="[Melkeleveranser].[orgnr].&amp;[982219779]"/>
            <x15:cachedUniqueName index="117" name="[Melkeleveranser].[orgnr].&amp;[982689147]"/>
            <x15:cachedUniqueName index="118" name="[Melkeleveranser].[orgnr].&amp;[982774136]"/>
            <x15:cachedUniqueName index="119" name="[Melkeleveranser].[orgnr].&amp;[982789907]"/>
            <x15:cachedUniqueName index="120" name="[Melkeleveranser].[orgnr].&amp;[982809088]"/>
            <x15:cachedUniqueName index="121" name="[Melkeleveranser].[orgnr].&amp;[982832039]"/>
            <x15:cachedUniqueName index="122" name="[Melkeleveranser].[orgnr].&amp;[982938759]"/>
            <x15:cachedUniqueName index="123" name="[Melkeleveranser].[orgnr].&amp;[982948177]"/>
            <x15:cachedUniqueName index="124" name="[Melkeleveranser].[orgnr].&amp;[982953162]"/>
            <x15:cachedUniqueName index="125" name="[Melkeleveranser].[orgnr].&amp;[983052908]"/>
            <x15:cachedUniqueName index="126" name="[Melkeleveranser].[orgnr].&amp;[983250920]"/>
            <x15:cachedUniqueName index="127" name="[Melkeleveranser].[orgnr].&amp;[983254071]"/>
            <x15:cachedUniqueName index="128" name="[Melkeleveranser].[orgnr].&amp;[983594301]"/>
            <x15:cachedUniqueName index="129" name="[Melkeleveranser].[orgnr].&amp;[983603645]"/>
            <x15:cachedUniqueName index="130" name="[Melkeleveranser].[orgnr].&amp;[983608809]"/>
            <x15:cachedUniqueName index="131" name="[Melkeleveranser].[orgnr].&amp;[983617794]"/>
            <x15:cachedUniqueName index="132" name="[Melkeleveranser].[orgnr].&amp;[984103573]"/>
            <x15:cachedUniqueName index="133" name="[Melkeleveranser].[orgnr].&amp;[984280408]"/>
            <x15:cachedUniqueName index="134" name="[Melkeleveranser].[orgnr].&amp;[984515162]"/>
            <x15:cachedUniqueName index="135" name="[Melkeleveranser].[orgnr].&amp;[984722249]"/>
            <x15:cachedUniqueName index="136" name="[Melkeleveranser].[orgnr].&amp;[984794843]"/>
            <x15:cachedUniqueName index="137" name="[Melkeleveranser].[orgnr].&amp;[984846452]"/>
            <x15:cachedUniqueName index="138" name="[Melkeleveranser].[orgnr].&amp;[984933169]"/>
            <x15:cachedUniqueName index="139" name="[Melkeleveranser].[orgnr].&amp;[984944799]"/>
            <x15:cachedUniqueName index="140" name="[Melkeleveranser].[orgnr].&amp;[985055270]"/>
            <x15:cachedUniqueName index="141" name="[Melkeleveranser].[orgnr].&amp;[985250863]"/>
            <x15:cachedUniqueName index="142" name="[Melkeleveranser].[orgnr].&amp;[985287791]"/>
            <x15:cachedUniqueName index="143" name="[Melkeleveranser].[orgnr].&amp;[985299749]"/>
            <x15:cachedUniqueName index="144" name="[Melkeleveranser].[orgnr].&amp;[985335834]"/>
            <x15:cachedUniqueName index="145" name="[Melkeleveranser].[orgnr].&amp;[985446598]"/>
            <x15:cachedUniqueName index="146" name="[Melkeleveranser].[orgnr].&amp;[985451753]"/>
            <x15:cachedUniqueName index="147" name="[Melkeleveranser].[orgnr].&amp;[985558876]"/>
            <x15:cachedUniqueName index="148" name="[Melkeleveranser].[orgnr].&amp;[985620776]"/>
            <x15:cachedUniqueName index="149" name="[Melkeleveranser].[orgnr].&amp;[985672687]"/>
            <x15:cachedUniqueName index="150" name="[Melkeleveranser].[orgnr].&amp;[985690995]"/>
            <x15:cachedUniqueName index="151" name="[Melkeleveranser].[orgnr].&amp;[985894264]"/>
            <x15:cachedUniqueName index="152" name="[Melkeleveranser].[orgnr].&amp;[985904855]"/>
            <x15:cachedUniqueName index="153" name="[Melkeleveranser].[orgnr].&amp;[985922365]"/>
            <x15:cachedUniqueName index="154" name="[Melkeleveranser].[orgnr].&amp;[986018328]"/>
            <x15:cachedUniqueName index="155" name="[Melkeleveranser].[orgnr].&amp;[986117628]"/>
            <x15:cachedUniqueName index="156" name="[Melkeleveranser].[orgnr].&amp;[986568689]"/>
            <x15:cachedUniqueName index="157" name="[Melkeleveranser].[orgnr].&amp;[986844422]"/>
            <x15:cachedUniqueName index="158" name="[Melkeleveranser].[orgnr].&amp;[986926755]"/>
            <x15:cachedUniqueName index="159" name="[Melkeleveranser].[orgnr].&amp;[987028556]"/>
            <x15:cachedUniqueName index="160" name="[Melkeleveranser].[orgnr].&amp;[987172592]"/>
            <x15:cachedUniqueName index="161" name="[Melkeleveranser].[orgnr].&amp;[987247150]"/>
            <x15:cachedUniqueName index="162" name="[Melkeleveranser].[orgnr].&amp;[987292776]"/>
            <x15:cachedUniqueName index="163" name="[Melkeleveranser].[orgnr].&amp;[987749008]"/>
            <x15:cachedUniqueName index="164" name="[Melkeleveranser].[orgnr].&amp;[987769084]"/>
            <x15:cachedUniqueName index="165" name="[Melkeleveranser].[orgnr].&amp;[987777613]"/>
            <x15:cachedUniqueName index="166" name="[Melkeleveranser].[orgnr].&amp;[987910127]"/>
            <x15:cachedUniqueName index="167" name="[Melkeleveranser].[orgnr].&amp;[988072109]"/>
            <x15:cachedUniqueName index="168" name="[Melkeleveranser].[orgnr].&amp;[988124737]"/>
            <x15:cachedUniqueName index="169" name="[Melkeleveranser].[orgnr].&amp;[988227439]"/>
            <x15:cachedUniqueName index="170" name="[Melkeleveranser].[orgnr].&amp;[988408581]"/>
            <x15:cachedUniqueName index="171" name="[Melkeleveranser].[orgnr].&amp;[988413615]"/>
            <x15:cachedUniqueName index="172" name="[Melkeleveranser].[orgnr].&amp;[988438464]"/>
            <x15:cachedUniqueName index="173" name="[Melkeleveranser].[orgnr].&amp;[988633062]"/>
            <x15:cachedUniqueName index="174" name="[Melkeleveranser].[orgnr].&amp;[988755443]"/>
            <x15:cachedUniqueName index="175" name="[Melkeleveranser].[orgnr].&amp;[989041819]"/>
            <x15:cachedUniqueName index="176" name="[Melkeleveranser].[orgnr].&amp;[989060198]"/>
            <x15:cachedUniqueName index="177" name="[Melkeleveranser].[orgnr].&amp;[989079662]"/>
            <x15:cachedUniqueName index="178" name="[Melkeleveranser].[orgnr].&amp;[989148958]"/>
            <x15:cachedUniqueName index="179" name="[Melkeleveranser].[orgnr].&amp;[989286641]"/>
            <x15:cachedUniqueName index="180" name="[Melkeleveranser].[orgnr].&amp;[989431439]"/>
            <x15:cachedUniqueName index="181" name="[Melkeleveranser].[orgnr].&amp;[989549758]"/>
            <x15:cachedUniqueName index="182" name="[Melkeleveranser].[orgnr].&amp;[989600745]"/>
            <x15:cachedUniqueName index="183" name="[Melkeleveranser].[orgnr].&amp;[989677373]"/>
            <x15:cachedUniqueName index="184" name="[Melkeleveranser].[orgnr].&amp;[989747231]"/>
            <x15:cachedUniqueName index="185" name="[Melkeleveranser].[orgnr].&amp;[989974785]"/>
            <x15:cachedUniqueName index="186" name="[Melkeleveranser].[orgnr].&amp;[990035768]"/>
            <x15:cachedUniqueName index="187" name="[Melkeleveranser].[orgnr].&amp;[990443238]"/>
            <x15:cachedUniqueName index="188" name="[Melkeleveranser].[orgnr].&amp;[990473552]"/>
            <x15:cachedUniqueName index="189" name="[Melkeleveranser].[orgnr].&amp;[990567808]"/>
            <x15:cachedUniqueName index="190" name="[Melkeleveranser].[orgnr].&amp;[990690170]"/>
            <x15:cachedUniqueName index="191" name="[Melkeleveranser].[orgnr].&amp;[990698864]"/>
            <x15:cachedUniqueName index="192" name="[Melkeleveranser].[orgnr].&amp;[990724733]"/>
            <x15:cachedUniqueName index="193" name="[Melkeleveranser].[orgnr].&amp;[990832544]"/>
            <x15:cachedUniqueName index="194" name="[Melkeleveranser].[orgnr].&amp;[990882347]"/>
            <x15:cachedUniqueName index="195" name="[Melkeleveranser].[orgnr].&amp;[991042296]"/>
            <x15:cachedUniqueName index="196" name="[Melkeleveranser].[orgnr].&amp;[991153071]"/>
            <x15:cachedUniqueName index="197" name="[Melkeleveranser].[orgnr].&amp;[991220585]"/>
            <x15:cachedUniqueName index="198" name="[Melkeleveranser].[orgnr].&amp;[991224815]"/>
            <x15:cachedUniqueName index="199" name="[Melkeleveranser].[orgnr].&amp;[991238840]"/>
            <x15:cachedUniqueName index="200" name="[Melkeleveranser].[orgnr].&amp;[991241310]"/>
            <x15:cachedUniqueName index="201" name="[Melkeleveranser].[orgnr].&amp;[991241620]"/>
            <x15:cachedUniqueName index="202" name="[Melkeleveranser].[orgnr].&amp;[991296727]"/>
            <x15:cachedUniqueName index="203" name="[Melkeleveranser].[orgnr].&amp;[991329595]"/>
            <x15:cachedUniqueName index="204" name="[Melkeleveranser].[orgnr].&amp;[991459251]"/>
            <x15:cachedUniqueName index="205" name="[Melkeleveranser].[orgnr].&amp;[991549129]"/>
            <x15:cachedUniqueName index="206" name="[Melkeleveranser].[orgnr].&amp;[991608184]"/>
            <x15:cachedUniqueName index="207" name="[Melkeleveranser].[orgnr].&amp;[991710604]"/>
            <x15:cachedUniqueName index="208" name="[Melkeleveranser].[orgnr].&amp;[991767339]"/>
            <x15:cachedUniqueName index="209" name="[Melkeleveranser].[orgnr].&amp;[991780351]"/>
            <x15:cachedUniqueName index="210" name="[Melkeleveranser].[orgnr].&amp;[991967125]"/>
            <x15:cachedUniqueName index="211" name="[Melkeleveranser].[orgnr].&amp;[992040920]"/>
            <x15:cachedUniqueName index="212" name="[Melkeleveranser].[orgnr].&amp;[992079665]"/>
            <x15:cachedUniqueName index="213" name="[Melkeleveranser].[orgnr].&amp;[992109998]"/>
            <x15:cachedUniqueName index="214" name="[Melkeleveranser].[orgnr].&amp;[992160071]"/>
            <x15:cachedUniqueName index="215" name="[Melkeleveranser].[orgnr].&amp;[992205369]"/>
            <x15:cachedUniqueName index="216" name="[Melkeleveranser].[orgnr].&amp;[992238151]"/>
            <x15:cachedUniqueName index="217" name="[Melkeleveranser].[orgnr].&amp;[992282851]"/>
            <x15:cachedUniqueName index="218" name="[Melkeleveranser].[orgnr].&amp;[992545658]"/>
            <x15:cachedUniqueName index="219" name="[Melkeleveranser].[orgnr].&amp;[992655976]"/>
            <x15:cachedUniqueName index="220" name="[Melkeleveranser].[orgnr].&amp;[992776811]"/>
            <x15:cachedUniqueName index="221" name="[Melkeleveranser].[orgnr].&amp;[992796316]"/>
            <x15:cachedUniqueName index="222" name="[Melkeleveranser].[orgnr].&amp;[992823089]"/>
            <x15:cachedUniqueName index="223" name="[Melkeleveranser].[orgnr].&amp;[992924063]"/>
            <x15:cachedUniqueName index="224" name="[Melkeleveranser].[orgnr].&amp;[993101133]"/>
            <x15:cachedUniqueName index="225" name="[Melkeleveranser].[orgnr].&amp;[993327778]"/>
            <x15:cachedUniqueName index="226" name="[Melkeleveranser].[orgnr].&amp;[993353175]"/>
            <x15:cachedUniqueName index="227" name="[Melkeleveranser].[orgnr].&amp;[993422932]"/>
            <x15:cachedUniqueName index="228" name="[Melkeleveranser].[orgnr].&amp;[993459984]"/>
            <x15:cachedUniqueName index="229" name="[Melkeleveranser].[orgnr].&amp;[993558435]"/>
            <x15:cachedUniqueName index="230" name="[Melkeleveranser].[orgnr].&amp;[993589330]"/>
            <x15:cachedUniqueName index="231" name="[Melkeleveranser].[orgnr].&amp;[993842842]"/>
            <x15:cachedUniqueName index="232" name="[Melkeleveranser].[orgnr].&amp;[994061801]"/>
            <x15:cachedUniqueName index="233" name="[Melkeleveranser].[orgnr].&amp;[994207016]"/>
            <x15:cachedUniqueName index="234" name="[Melkeleveranser].[orgnr].&amp;[994241028]"/>
            <x15:cachedUniqueName index="235" name="[Melkeleveranser].[orgnr].&amp;[994474308]"/>
            <x15:cachedUniqueName index="236" name="[Melkeleveranser].[orgnr].&amp;[994787098]"/>
            <x15:cachedUniqueName index="237" name="[Melkeleveranser].[orgnr].&amp;[994948024]"/>
            <x15:cachedUniqueName index="238" name="[Melkeleveranser].[orgnr].&amp;[995357631]"/>
            <x15:cachedUniqueName index="239" name="[Melkeleveranser].[orgnr].&amp;[995371510]"/>
            <x15:cachedUniqueName index="240" name="[Melkeleveranser].[orgnr].&amp;[995429160]"/>
            <x15:cachedUniqueName index="241" name="[Melkeleveranser].[orgnr].&amp;[995563797]"/>
            <x15:cachedUniqueName index="242" name="[Melkeleveranser].[orgnr].&amp;[995715007]"/>
            <x15:cachedUniqueName index="243" name="[Melkeleveranser].[orgnr].&amp;[995743833]"/>
            <x15:cachedUniqueName index="244" name="[Melkeleveranser].[orgnr].&amp;[996239829]"/>
            <x15:cachedUniqueName index="245" name="[Melkeleveranser].[orgnr].&amp;[997615271]"/>
            <x15:cachedUniqueName index="246" name="[Melkeleveranser].[orgnr].&amp;[997748255]"/>
            <x15:cachedUniqueName index="247" name="[Melkeleveranser].[orgnr].&amp;[998016169]"/>
            <x15:cachedUniqueName index="248" name="[Melkeleveranser].[orgnr].&amp;[998275199]"/>
            <x15:cachedUniqueName index="249" name="[Melkeleveranser].[orgnr].&amp;[998309239]"/>
            <x15:cachedUniqueName index="250" name="[Melkeleveranser].[orgnr].&amp;[998355095]"/>
            <x15:cachedUniqueName index="251" name="[Melkeleveranser].[orgnr].&amp;[998655307]"/>
            <x15:cachedUniqueName index="252" name="[Melkeleveranser].[orgnr].&amp;[998777895]"/>
            <x15:cachedUniqueName index="253" name="[Melkeleveranser].[orgnr].&amp;[998934427]"/>
            <x15:cachedUniqueName index="254" name="[Melkeleveranser].[orgnr].&amp;[999522955]"/>
            <x15:cachedUniqueName index="255" name="[Melkeleveranser].[orgnr].&amp;[892138192]"/>
            <x15:cachedUniqueName index="256" name="[Melkeleveranser].[orgnr].&amp;[893511172]"/>
            <x15:cachedUniqueName index="257" name="[Melkeleveranser].[orgnr].&amp;[969155133]"/>
            <x15:cachedUniqueName index="258" name="[Melkeleveranser].[orgnr].&amp;[969184168]"/>
            <x15:cachedUniqueName index="259" name="[Melkeleveranser].[orgnr].&amp;[969257076]"/>
            <x15:cachedUniqueName index="260" name="[Melkeleveranser].[orgnr].&amp;[969293544]"/>
            <x15:cachedUniqueName index="261" name="[Melkeleveranser].[orgnr].&amp;[969642255]"/>
            <x15:cachedUniqueName index="262" name="[Melkeleveranser].[orgnr].&amp;[969690551]"/>
            <x15:cachedUniqueName index="263" name="[Melkeleveranser].[orgnr].&amp;[970064753]"/>
            <x15:cachedUniqueName index="264" name="[Melkeleveranser].[orgnr].&amp;[970581162]"/>
            <x15:cachedUniqueName index="265" name="[Melkeleveranser].[orgnr].&amp;[971217596]"/>
            <x15:cachedUniqueName index="266" name="[Melkeleveranser].[orgnr].&amp;[979533918]"/>
            <x15:cachedUniqueName index="267" name="[Melkeleveranser].[orgnr].&amp;[979546823]"/>
            <x15:cachedUniqueName index="268" name="[Melkeleveranser].[orgnr].&amp;[980032825]"/>
            <x15:cachedUniqueName index="269" name="[Melkeleveranser].[orgnr].&amp;[981138945]"/>
            <x15:cachedUniqueName index="270" name="[Melkeleveranser].[orgnr].&amp;[982163412]"/>
            <x15:cachedUniqueName index="271" name="[Melkeleveranser].[orgnr].&amp;[984140231]"/>
            <x15:cachedUniqueName index="272" name="[Melkeleveranser].[orgnr].&amp;[987652632]"/>
            <x15:cachedUniqueName index="273" name="[Melkeleveranser].[orgnr].&amp;[987676744]"/>
            <x15:cachedUniqueName index="274" name="[Melkeleveranser].[orgnr].&amp;[989287214]"/>
            <x15:cachedUniqueName index="275" name="[Melkeleveranser].[orgnr].&amp;[990453020]"/>
            <x15:cachedUniqueName index="276" name="[Melkeleveranser].[orgnr].&amp;[990932069]"/>
            <x15:cachedUniqueName index="277" name="[Melkeleveranser].[orgnr].&amp;[993318507]"/>
            <x15:cachedUniqueName index="278" name="[Melkeleveranser].[orgnr].&amp;[999316492]"/>
            <x15:cachedUniqueName index="279" name="[Melkeleveranser].[orgnr].&amp;[969184397]"/>
            <x15:cachedUniqueName index="280" name="[Melkeleveranser].[orgnr].&amp;[969364549]"/>
            <x15:cachedUniqueName index="281" name="[Melkeleveranser].[orgnr].&amp;[969467542]"/>
            <x15:cachedUniqueName index="282" name="[Melkeleveranser].[orgnr].&amp;[969470535]"/>
            <x15:cachedUniqueName index="283" name="[Melkeleveranser].[orgnr].&amp;[976705424]"/>
            <x15:cachedUniqueName index="284" name="[Melkeleveranser].[orgnr].&amp;[985278407]"/>
            <x15:cachedUniqueName index="285" name="[Melkeleveranser].[orgnr].&amp;[996276279]"/>
          </x15:cachedUniqueNames>
        </ext>
      </extLst>
    </cacheField>
    <cacheField name="[Melkeleveranser].[aar].[aar]" caption="aar" numFmtId="0" level="1">
      <sharedItems containsSemiMixedTypes="0" containsNonDate="0" containsString="0"/>
    </cacheField>
    <cacheField name="[T_kommune].[kommune].[kommune]" caption="kommune" numFmtId="0" hierarchy="6" level="1">
      <sharedItems count="32">
        <s v="Overhalla"/>
        <s v="Orkland"/>
        <s v="Selbu"/>
        <s v="Midtre Gauldal"/>
        <s v="Steinkjer"/>
        <s v="Nærøysund"/>
        <s v="Melhus"/>
        <s v="Ørland"/>
        <s v="Åfjord"/>
        <s v="Levanger"/>
        <s v="Verdal"/>
        <s v="Namsos"/>
        <s v="Lierne"/>
        <s v="Heim"/>
        <s v="Høylandet"/>
        <s v="Snåsa"/>
        <s v="Hitra"/>
        <s v="Malvik"/>
        <s v="Indre Fosen"/>
        <s v="Rindal"/>
        <s v="Osen"/>
        <s v="Grong"/>
        <s v="Inderøy"/>
        <s v="Flatanger"/>
        <s v="Trondheim"/>
        <s v="Stjørdal"/>
        <s v="Skaun"/>
        <s v="Røros"/>
        <s v="Frosta"/>
        <s v="Namsskogan"/>
        <s v="Rennebu"/>
        <s v="Oppdal"/>
      </sharedItems>
    </cacheField>
    <cacheField name="[Melkeleveranser].[navn].[navn]" caption="navn" numFmtId="0" hierarchy="2" level="1">
      <sharedItems count="286">
        <s v="MONA THERESE SOLUM"/>
        <s v="OLE JOHAN HOEL SVARTBEKK"/>
        <s v="JOHN ESPEN LANGSETH"/>
        <s v="SAURE M LANDBRUK"/>
        <s v="BJØRN ARNE HOFSTAD"/>
        <s v="SIVERT HORSENG JOHANSEN"/>
        <s v="BJØRN OLVE KJØSEN"/>
        <s v="MÆRE LANDBRUKSSKOLE"/>
        <s v="OLE MARTIN HÅGÅRD"/>
        <s v="ODD ARNE SØRDAHL"/>
        <s v="OLAV HogSTAD"/>
        <s v="INNHERRED SAMDRIFT DA"/>
        <s v="KVITSAND SAMDRIFT DA"/>
        <s v="ANDREAS O. LEDSAAK"/>
        <s v="SKJELJA MELK og KJØTT DA"/>
        <s v="HÅVAR FLØNES"/>
        <s v="GEIR SKJESOL"/>
        <s v="PER ARNE TINGLUM"/>
        <s v="VIGESTAD SAMDRIFT DA"/>
        <s v="TOM ORVALL WEISSER"/>
        <s v="SKEI LANDBRUKSDRIFT"/>
        <s v="INGSTAD GÅRD DA"/>
        <s v="VEGARD SØRMO LOKTU"/>
        <s v="RUNAR HELLAND"/>
        <s v="IVER TYLDUM"/>
        <s v="IVAR STRAND"/>
        <s v="JOHNNY STOLPNES"/>
        <s v="ELISE BOSTAD"/>
        <s v="VASSELJEN"/>
        <s v="TOR HÅKON AUNE"/>
        <s v="OLE OTTO GRØNNING"/>
        <s v="AMUNDAL SAMDRIFT DA"/>
        <s v="KENNETH OVERREIN"/>
        <s v="MOAN SAMDRIFT DA"/>
        <s v="TORGEIR K. FLENSTAD"/>
        <s v="STIG ARILD FOSSEN"/>
        <s v="SIVERT DALING"/>
        <s v="NORDGARD SYRSTAD MELK DA"/>
        <s v="JENS MORTEN LIEN"/>
        <s v="STAURSET SAMDRIFT DA"/>
        <s v="TOR HELGE OLSEN"/>
        <s v="MYKLEGARD IVAR"/>
        <s v="FRODE SVINSÅS"/>
        <s v="BLOKKUM EVEN"/>
        <s v="ROSENHAUG ROALD"/>
        <s v="STEIN JARLE"/>
        <s v="GRØNFLATEN ODD"/>
        <s v="ERIKSEN ROLF"/>
        <s v="AUNE RUNE"/>
        <s v="MAGNAR E EDVARDSEN ARNØY"/>
        <s v="TONE SKLETT"/>
        <s v="RØFLO ANDERS"/>
        <s v="JOSTEIN SOLBUE"/>
        <s v="ØIEN OLE JOHAN"/>
        <s v="TRØNSDAL ANDERS -RØEN NESTU"/>
        <s v="ALSETH DITLEV"/>
        <s v="INGE CHRISTENSEN"/>
        <s v="HEGGSET STEIN"/>
        <s v="GUNNBJØRN AUNAN"/>
        <s v="STEMSHAUG JO"/>
        <s v="MÅØY GAUTE"/>
        <s v="OLAV STERTEN"/>
        <s v="MARTIN HÅGÅRD"/>
        <s v="OVESEN ROY"/>
        <s v="GUSTAD SAMDRIFT DA"/>
        <s v="LARS INGE RØEN"/>
        <s v="FRODE LUND"/>
        <s v="LEIF E OTTESEN"/>
        <s v="RYE SAMDRIFT DA"/>
        <s v="KJESBU FELLESFJØS ANS"/>
        <s v="REINERT AAKERHOLM"/>
        <s v="DYBVAD SVEIN HELGE"/>
        <s v="OLAF AGLEN"/>
        <s v="LEIRSET ARNT-EGIL"/>
        <s v="MJØNESAUNE ARNSTEIN"/>
        <s v="ARNT N STORÅS"/>
        <s v="KJØSNES JOHAN PEDER"/>
        <s v="DOLMSETH NILS ASLE"/>
        <s v="HOØEN LARS AKIM"/>
        <s v="DALEN ØYSTEIN LAUGEN"/>
        <s v="LARS KIRKHOLT"/>
        <s v="STORRØ NILS OLAV"/>
        <s v="ELLING NIDENG"/>
        <s v="HERMSTAD AUTO"/>
        <s v="CHRISTEN SJØVOLD"/>
        <s v="LEIF ARILD RUGLAND"/>
        <s v="ØRJAN HULTGREN"/>
        <s v="OLE ASBJØRN ELDEN"/>
        <s v="HANS PETTER HANSEN"/>
        <s v="ROAR VINGEN"/>
        <s v="TERJE SÆTHER"/>
        <s v="JON ARE EIDEM"/>
        <s v="KARL ANDERS FJERSTAD"/>
        <s v="TORE SUUL GRANDE"/>
        <s v="JAN RUNE EID"/>
        <s v="TORE NÆSS"/>
        <s v="TORKJELL RYE ORRE"/>
        <s v="TOTLAND SAMDRIFT DA"/>
        <s v="MORTEN LYNUM"/>
        <s v="JAN MORTEN SOLEM"/>
        <s v="JAN ERIK AASBØ GLÅMEN"/>
        <s v="BRØRS SAMDRIFT DA"/>
        <s v="REIDAR SØRDAHL"/>
        <s v="EDGAR MORTEN URTEGÅRD"/>
        <s v="KENNETH MOE"/>
        <s v="TROND STIKLESTAD"/>
        <s v="FOSS SAMDRIFT DA"/>
        <s v="DAG INGE HERNES"/>
        <s v="JON ARNE SESSENG"/>
        <s v="KONRAD MOUM"/>
        <s v="OLE OTTERSTAD"/>
        <s v="SISSEL EGGEN"/>
        <s v="KIRSTEN MARIE LYNUM"/>
        <s v="NOSSUM SAMDRIFT DA"/>
        <s v="ARNE DALING"/>
        <s v="JONNY SØBERG"/>
        <s v="VOLHAUGEN SAMDRIFT DA"/>
        <s v="ERA SAMDRIFT DA"/>
        <s v="ARVE SØRMO"/>
        <s v="DALING SAMDRIFT DA"/>
        <s v="TORE NØST"/>
        <s v="ØVERDAL FAGERDAL SAMDRIFT DA"/>
        <s v="OLE ANTON SJULE"/>
        <s v="SIVERT FENSTAD"/>
        <s v="TRINE HASVANG VAAG"/>
        <s v="LARS JØRGEN GANGÅS"/>
        <s v="ESPEN DENSTAD"/>
        <s v="TUV SAMDRIFT DA"/>
        <s v="HOVSTAD SAMDRIFT DA"/>
        <s v="FIKKE SAMDRIFT DA"/>
        <s v="HJELMEN SAMDRIFT DA"/>
        <s v="SONGMOEN SAMDRIFT DA"/>
        <s v="HATLING ODD ROBERT"/>
        <s v="JAN HÅVARD SOLHUS"/>
        <s v="OPPIGARD SAMDRIFT DA"/>
        <s v="LANGMO SAMDRIFT DA"/>
        <s v="YTRE STADSBYGD SAMDRIFT DA"/>
        <s v="SVEIN OLAV MOLLAN"/>
        <s v="KAI ARNE KARLSEN"/>
        <s v="HELLAN SAMDRIFT DA"/>
        <s v="BANGDALEN SAMDRIFT DA"/>
        <s v="RUNE GRANRUD"/>
        <s v="SIV ANITA LINDSETMO"/>
        <s v="BODIL SILSET"/>
        <s v="JOHANNES NØVIK"/>
        <s v="NINA VANGEN RANØIEN"/>
        <s v="HÅVARD GREEN"/>
        <s v="MYRVANGBERGET SAMDRIFT DA"/>
        <s v="LEIR SAMDRIFT DA"/>
        <s v="HALSA SAMDRIFT DA"/>
        <s v="JAN OLA SEM"/>
        <s v="GEIR EVEN SOLUM"/>
        <s v="OKSJALE SAMDRIFT DA"/>
        <s v="RISSA SAMDRIFT DA"/>
        <s v="ELLI TVESTADLI SAMDRIFT DA"/>
        <s v="TORE HØLAAS"/>
        <s v="SUNDSET SAMDRIFT DA"/>
        <s v="LARS ERIK BUGTEN"/>
        <s v="AALMO SAMDRIFT DA"/>
        <s v="SANDVOLLAN MELK DA"/>
        <s v="JAMTSVE/HANEMO SAMDRIFT DA"/>
        <s v="INGEBRIGT BJØRSETH"/>
        <s v="DÆLI/VÅG SAMDRIFT DA"/>
        <s v="ORKLA SAMDRIFT DA"/>
        <s v="JOHAN THOMAS DAHLE"/>
        <s v="HEGSTADMARKA SAMDRIFT DA"/>
        <s v="FURRE SAMDRIFT DA"/>
        <s v="RAMSTAD-STEINE SAMDRIFT DA"/>
        <s v="PÅL ERIK MELAND TANGVIK"/>
        <s v="STADSBYGD SAMDRIFT DA"/>
        <s v="FORBERG SAMDRIFT DA"/>
        <s v="ARNSTEIN BERG"/>
        <s v="OTTERØY SAMDRIFT DA"/>
        <s v="TYNES SAMDRIFT DA"/>
        <s v="SØRLØKK SAMDRIFT DA"/>
        <s v="VAL SKOLER AS"/>
        <s v="ARNT STOKKE"/>
        <s v="GALÅEN SAMDRIFT DA"/>
        <s v="EKLO/JERMSTAD SAMDRIFT DA"/>
        <s v="VIGGJA SAMDRIFT DA"/>
        <s v="AUSTRÅTT SAMDRIFT DA"/>
        <s v="NAMSEN SAMDRIFT DA"/>
        <s v="FOSSUM FELLESFJØS DA"/>
        <s v="NESJØ BERG MELK DA"/>
        <s v="ANDERS HUSEBY SUNDAL"/>
        <s v="HÅVARD SILSET"/>
        <s v="JOHN STOKKE"/>
        <s v="NORDALEN SAMDRIFT DA"/>
        <s v="KEN THOMAS WALLINDER"/>
        <s v="JO ARNE KJØGLUM"/>
        <s v="KVAALE SAMDRIFT DA"/>
        <s v="OLE MAGNUS MOEN"/>
        <s v="MUAN LANDBRUK DA"/>
        <s v="HELTUV FELLESFJØS DA"/>
        <s v="YTTERDALEN SAMDRIFT DA"/>
        <s v="VUTTUDAL SAMDRIFT DA"/>
        <s v="HALLVAR ASPLI"/>
        <s v="SKRUBBHAUGEN KJØTT og MELK DA"/>
        <s v="MIDT-SKogN MELK DA"/>
        <s v="ÅKER SAMDRIFT DA"/>
        <s v="ASPÅSEN og VINAN SAMDRIFT DA"/>
        <s v="KIRKEBAKKEN SAMDRIFT DA"/>
        <s v="STORDALEN SAMDRIFT DA"/>
        <s v="RØMMEN LANDBRUK DA"/>
        <s v="LANGDALEN MELK og KJØTT DA"/>
        <s v="GANGSTAD SAMDRIFT DA"/>
        <s v="OLE EMIL HELLAND"/>
        <s v="MELKEKOMPANIET DA"/>
        <s v="IVERØRA SAMDRIFT DA"/>
        <s v="STENE MELK DA"/>
        <s v="HEIDI HAGEN"/>
        <s v="SANDVIKA SAMDRIFT DA"/>
        <s v="NYE REITANFELTET SAMDRIFT DA"/>
        <s v="TORBJØRN STØRE"/>
        <s v="VIKEN SAMDRIFT DA"/>
        <s v="STENE LANDBRUK DA"/>
        <s v="STJERN SAMDRIFT DA"/>
        <s v="LYMYS SAMDRIFT DA"/>
        <s v="HARALD DALHEIM"/>
        <s v="3 GODE NABOER MELK og KJØTT DA"/>
        <s v="MYTLAGARD SAMDRIFT DA"/>
        <s v="ODDMUND GREFSTAD"/>
        <s v="PÅSKEN GÅRD NILS PETTER AAS"/>
        <s v="ELI SKARSEM"/>
        <s v="ARVE ERIK NORUM"/>
        <s v="MOCKING GÅRD VIE"/>
        <s v="STORSTEIN SAMDRIFT DA"/>
        <s v="KNUT JOAKIM SINGSTAD"/>
        <s v="TORE KALDAHL"/>
        <s v="SETSAAS SAMDRIFT DA"/>
        <s v="ERLING IVERSEN"/>
        <s v="KNUT ARNE TELLEBON"/>
        <s v="HELBOSTAD SAMDRIFT DA"/>
        <s v="KNUT JOHAN SINGSTAD"/>
        <s v="STEIN WIBSTAD"/>
        <s v="NESS GÅRD DA"/>
        <s v="GRONGMELK DA"/>
        <s v="ODD ARNE LIND"/>
        <s v="REINA SAMDRIFT DA"/>
        <s v="HANS RØSSETH"/>
        <s v="KRISTIAN LOE"/>
        <s v="RE MELK DA"/>
        <s v="MEKAL ANDREAS RØLIAUNET"/>
        <s v="EIVIND RÅUM FISKUM"/>
        <s v="ØVRE LØNNUM GÅRD INGRID BIRGITTE HOLM"/>
        <s v="GARTLAND SAMDRIFT DA"/>
        <s v="NINA BEATE AFTRET"/>
        <s v="NAF-SAMDRIFT DA"/>
        <s v="LEIF ANDERS WOLD"/>
        <s v="SKLETT SAMDRIFT DA"/>
        <s v="OLAV REE"/>
        <s v="SIVERT MOEN"/>
        <s v="FLATÅS SAMDRIFT DA"/>
        <s v="YNGVE RØØYEN"/>
        <s v="SOLEM LANDBRUK DA"/>
        <s v="RANDI STEINVIKAUNE" u="1"/>
        <s v="ARILD SØRNES" u="1"/>
        <s v="RAAEN HALLSTEIN" u="1"/>
        <s v="ØFSTI IRMA" u="1"/>
        <s v="MÆHRE ODD KETIL" u="1"/>
        <s v="HJELSENG JOHN I" u="1"/>
        <s v="KULÅS SIGMUND" u="1"/>
        <s v="KVITTEM VIDAR" u="1"/>
        <s v="BREMSETH JON MAGNE" u="1"/>
        <s v="EDVIN REIN" u="1"/>
        <s v="BERG LARS EINAR" u="1"/>
        <s v="GUNNAR ALSTAD" u="1"/>
        <s v="JAN DAHL" u="1"/>
        <s v="TROND HODNE" u="1"/>
        <s v="PETTER SÆTRAN" u="1"/>
        <s v="ALF GUNNAR LIE" u="1"/>
        <s v="LARS JOHAN OKKELBERG" u="1"/>
        <s v="VIGDENES VESTRE" u="1"/>
        <s v="FORBORD SAMDRIFT DA" u="1"/>
        <s v="PETTER SLUNGAARD" u="1"/>
        <s v="SIV KARIN PAULSEN RYE" u="1"/>
        <s v="KVAAL SAMDRIFT DA" u="1"/>
        <s v="ODD MAGNE STORFLOR" u="1"/>
        <s v="JAHN KNIPENBERG" u="1"/>
        <s v="ARNE REITAN" u="1"/>
        <s v="HEGGE OLAV" u="1"/>
        <s v="KLEGSETH PER GUNNAR" u="1"/>
        <s v="GARBERG PER ARNE" u="1"/>
        <s v="DYBVAD PETTER" u="1"/>
        <s v="ANDERS HOLM" u="1"/>
        <s v="ODDBJØRN SKJEI" u="1"/>
      </sharedItems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>
      <fieldsUsage count="2">
        <fieldUsage x="-1"/>
        <fieldUsage x="4"/>
      </fieldsUsage>
    </cacheHierarchy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5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6215278" backgroundQuery="1" createdVersion="7" refreshedVersion="8" minRefreshableVersion="3" recordCount="0" supportSubquery="1" supportAdvancedDrill="1" xr:uid="{E98C941F-8CF7-4010-BA31-2F6682455281}">
  <cacheSource type="external" connectionId="9"/>
  <cacheFields count="5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T_kommune].[kommune].[kommune]" caption="kommune" numFmtId="0" hierarchy="6" level="1">
      <sharedItems count="322">
        <s v="Arendal"/>
        <s v="Birkenes"/>
        <s v="Bygland"/>
        <s v="Bykle"/>
        <s v="Evje og Hornnes"/>
        <s v="Farsund"/>
        <s v="Flekkefjord"/>
        <s v="Froland"/>
        <s v="Gjerstad"/>
        <s v="Grimstad"/>
        <s v="Hægebostad"/>
        <s v="Iveland"/>
        <s v="Kristiansand"/>
        <s v="Kvinesdal"/>
        <s v="Lillesand"/>
        <s v="Lindesnes"/>
        <s v="Lyngdal"/>
        <s v="Risør"/>
        <s v="Sirdal"/>
        <s v="Tvedestrand"/>
        <s v="Valle"/>
        <s v="Vennesla"/>
        <s v="Åmli"/>
        <s v="Åseral"/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Aukra"/>
        <s v="Aure"/>
        <s v="Averøy"/>
        <s v="Fjord"/>
        <s v="Giske"/>
        <s v="Gjemnes"/>
        <s v="Hareid"/>
        <s v="Herøy"/>
        <s v="Hustadvika"/>
        <s v="Kristiansund"/>
        <s v="Molde"/>
        <s v="Rauma"/>
        <s v="Sande"/>
        <s v="Smøla"/>
        <s v="Stranda"/>
        <s v="Sula"/>
        <s v="Sunndal"/>
        <s v="Surnadal"/>
        <s v="Sykkylven"/>
        <s v="Tingvoll"/>
        <s v="Ulstein"/>
        <s v="Vanylven"/>
        <s v="Vestnes"/>
        <s v="Volda"/>
        <s v="Ørsta"/>
        <s v="Ålesund"/>
        <s v="Alstahaug"/>
        <s v="Andøy"/>
        <s v="Beiarn"/>
        <s v="Bindal"/>
        <s v="Bodø"/>
        <s v="Brønnøy"/>
        <s v="Bø"/>
        <s v="Dønna"/>
        <s v="Evenes"/>
        <s v="Fauske"/>
        <s v="Flakstad"/>
        <s v="Gildeskål"/>
        <s v="Grane"/>
        <s v="Hadsel"/>
        <s v="Hamarøy"/>
        <s v="Hattfjelldal"/>
        <s v="Hemnes"/>
        <s v="Leirfjord"/>
        <s v="Lurøy"/>
        <s v="Lødingen"/>
        <s v="Meløy"/>
        <s v="Narvik"/>
        <s v="Nesna"/>
        <s v="Rana"/>
        <s v="Rødøy"/>
        <s v="Saltdal"/>
        <s v="Sortland"/>
        <s v="Steigen"/>
        <s v="Sømna"/>
        <s v="Sørfold"/>
        <s v="Vefsn"/>
        <s v="Vega"/>
        <s v="Vestvågøy"/>
        <s v="Vevelstad"/>
        <s v="Vågan"/>
        <s v="Øksnes"/>
        <s v="Bjerkreim"/>
        <s v="Bokn"/>
        <s v="Eigersund"/>
        <s v="Gjesdal"/>
        <s v="Haugesund"/>
        <s v="Hjelmeland"/>
        <s v="Hå"/>
        <s v="Karmøy"/>
        <s v="Klepp"/>
        <s v="Kvitsøy"/>
        <s v="Lund"/>
        <s v="Randaberg"/>
        <s v="Sandnes"/>
        <s v="Sauda"/>
        <s v="Sokndal"/>
        <s v="Sola"/>
        <s v="Stavanger"/>
        <s v="Strand"/>
        <s v="Suldal"/>
        <s v="Time"/>
        <s v="Tysvær"/>
        <s v="Vindafjord"/>
        <s v="Alta"/>
        <s v="Balsfjord"/>
        <s v="Bardu"/>
        <s v="Dyrøy"/>
        <s v="Gratangen"/>
        <s v="Harstad"/>
        <s v="Ibestad"/>
        <s v="Karasjok"/>
        <s v="Kautokeino"/>
        <s v="Kvæfjord"/>
        <s v="Kvænangen"/>
        <s v="Kåfjord"/>
        <s v="Lebesby"/>
        <s v="Lyngen"/>
        <s v="Målselv"/>
        <s v="Nordreisa"/>
        <s v="Porsanger"/>
        <s v="Salangen"/>
        <s v="Senja"/>
        <s v="Sørreisa"/>
        <s v="Sør-Varanger"/>
        <s v="Tana"/>
        <s v="Tjeldsund"/>
        <s v="Tromsø"/>
        <s v="Vadsø"/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Bamble"/>
        <s v="Drangedal"/>
        <s v="Fyresdal"/>
        <s v="Færder"/>
        <s v="Hjartdal"/>
        <s v="Holmestrand"/>
        <s v="Horten"/>
        <s v="Kragerø"/>
        <s v="Kviteseid"/>
        <s v="Larvik"/>
        <s v="Midt-Telemark"/>
        <s v="Nome"/>
        <s v="Notodden"/>
        <s v="Porsgrunn"/>
        <s v="Sandefjord"/>
        <s v="Seljord"/>
        <s v="Skien"/>
        <s v="Tinn"/>
        <s v="Tokke"/>
        <s v="Tønsberg"/>
        <s v="Vinje"/>
        <s v="Alver"/>
        <s v="Askvoll"/>
        <s v="Aurland"/>
        <s v="Austevoll"/>
        <s v="Austrheim"/>
        <s v="Bergen"/>
        <s v="Bjørnafjorden"/>
        <s v="Bremanger"/>
        <s v="Bømlo"/>
        <s v="Eidfjord"/>
        <s v="Etne"/>
        <s v="Fitjar"/>
        <s v="Fjaler"/>
        <s v="Gloppen"/>
        <s v="Gulen"/>
        <s v="Hyllestad"/>
        <s v="Høyanger"/>
        <s v="Kinn"/>
        <s v="Kvam"/>
        <s v="Kvinnherad"/>
        <s v="Luster"/>
        <s v="Lærdal"/>
        <s v="Masfjorden"/>
        <s v="Modalen"/>
        <s v="Osterøy"/>
        <s v="Samnanger"/>
        <s v="Sogndal"/>
        <s v="Solund"/>
        <s v="Stad"/>
        <s v="Stord"/>
        <s v="Stryn"/>
        <s v="Sunnfjord"/>
        <s v="Sveio"/>
        <s v="Tysnes"/>
        <s v="Ullensvang"/>
        <s v="Ulvik"/>
        <s v="Vaksdal"/>
        <s v="Vik"/>
        <s v="Voss"/>
        <s v="Øygarden"/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  <cacheField name="[Measures].[Sum_tusen_liter]" caption="Sum_tusen_liter" numFmtId="0" hierarchy="20" level="32767"/>
    <cacheField name="[Melkeleveranser].[aar].[aar]" caption="aar" numFmtId="0" level="1">
      <sharedItems containsSemiMixedTypes="0" containsNonDate="0" containsString="0"/>
    </cacheField>
    <cacheField name="[Melkeleveranser].[orgnr].[orgnr]" caption="orgnr" numFmtId="0" hierarchy="1" level="1">
      <sharedItems containsSemiMixedTypes="0" containsString="0" containsNumber="1" containsInteger="1" minValue="811580082" maxValue="999654339" count="6831">
        <n v="886901372"/>
        <n v="897749122"/>
        <n v="913054989"/>
        <n v="917464820"/>
        <n v="921897561"/>
        <n v="927286904"/>
        <n v="928786366"/>
        <n v="969126079"/>
        <n v="969283905"/>
        <n v="969571811"/>
        <n v="970920897"/>
        <n v="974677776"/>
        <n v="980762300"/>
        <n v="981440382"/>
        <n v="982170257"/>
        <n v="982704707"/>
        <n v="985992525"/>
        <n v="970401253"/>
        <n v="970578072"/>
        <n v="970578323"/>
        <n v="971105755"/>
        <n v="977259622"/>
        <n v="990566623"/>
        <n v="997771095"/>
        <n v="916950292"/>
        <n v="969332728"/>
        <n v="985648492"/>
        <n v="969250918"/>
        <n v="969570998"/>
        <n v="969664968"/>
        <n v="970138838"/>
        <n v="970578382"/>
        <n v="982585775"/>
        <n v="818287232"/>
        <n v="869095982"/>
        <n v="869238422"/>
        <n v="881191652"/>
        <n v="887632472"/>
        <n v="888683712"/>
        <n v="914911176"/>
        <n v="919600160"/>
        <n v="922246076"/>
        <n v="923377026"/>
        <n v="969095599"/>
        <n v="969201917"/>
        <n v="969239043"/>
        <n v="969347709"/>
        <n v="969788586"/>
        <n v="969791919"/>
        <n v="969792443"/>
        <n v="969793938"/>
        <n v="970588442"/>
        <n v="977218969"/>
        <n v="977501865"/>
        <n v="983299075"/>
        <n v="993645567"/>
        <n v="994578227"/>
        <n v="995625628"/>
        <n v="997635353"/>
        <n v="912107515"/>
        <n v="920883281"/>
        <n v="923050906"/>
        <n v="969238691"/>
        <n v="971192135"/>
        <n v="978651534"/>
        <n v="979447361"/>
        <n v="984266502"/>
        <n v="987690291"/>
        <n v="992810785"/>
        <n v="915344119"/>
        <n v="998594766"/>
        <n v="912500748"/>
        <n v="917073783"/>
        <n v="969308886"/>
        <n v="982251958"/>
        <n v="986256458"/>
        <n v="896179942"/>
        <n v="928437876"/>
        <n v="969250330"/>
        <n v="969662973"/>
        <n v="975981711"/>
        <n v="982606217"/>
        <n v="984069847"/>
        <n v="986476725"/>
        <n v="990225508"/>
        <n v="992002697"/>
        <n v="998038081"/>
        <n v="913865138"/>
        <n v="969094436"/>
        <n v="969095882"/>
        <n v="969268779"/>
        <n v="969415763"/>
        <n v="970083243"/>
        <n v="974416239"/>
        <n v="979706111"/>
        <n v="980498573"/>
        <n v="984285027"/>
        <n v="989301055"/>
        <n v="991069534"/>
        <n v="994525115"/>
        <n v="893397302"/>
        <n v="912525082"/>
        <n v="969660725"/>
        <n v="974401118"/>
        <n v="975635953"/>
        <n v="870442602"/>
        <n v="876031892"/>
        <n v="918492127"/>
        <n v="969095653"/>
        <n v="969347687"/>
        <n v="969790149"/>
        <n v="984105185"/>
        <n v="986374787"/>
        <n v="989252240"/>
        <n v="993253952"/>
        <n v="995064359"/>
        <n v="997219015"/>
        <n v="877569942"/>
        <n v="913029925"/>
        <n v="913185757"/>
        <n v="928649008"/>
        <n v="969095211"/>
        <n v="969095920"/>
        <n v="969238853"/>
        <n v="969268868"/>
        <n v="969787687"/>
        <n v="971188251"/>
        <n v="980002187"/>
        <n v="992093145"/>
        <n v="924983140"/>
        <n v="971330120"/>
        <n v="984091109"/>
        <n v="869268682"/>
        <n v="869576832"/>
        <n v="891515952"/>
        <n v="911775964"/>
        <n v="911895609"/>
        <n v="914041252"/>
        <n v="915407706"/>
        <n v="917682356"/>
        <n v="919530707"/>
        <n v="922552983"/>
        <n v="928939510"/>
        <n v="969094649"/>
        <n v="969095572"/>
        <n v="969095807"/>
        <n v="969201542"/>
        <n v="969201879"/>
        <n v="969238632"/>
        <n v="969416492"/>
        <n v="969787792"/>
        <n v="969790157"/>
        <n v="970528636"/>
        <n v="971221399"/>
        <n v="975647390"/>
        <n v="976046730"/>
        <n v="976096509"/>
        <n v="976578163"/>
        <n v="977105951"/>
        <n v="977227232"/>
        <n v="980526879"/>
        <n v="980722589"/>
        <n v="982849527"/>
        <n v="983544193"/>
        <n v="983989470"/>
        <n v="984020007"/>
        <n v="984467982"/>
        <n v="985221391"/>
        <n v="985321655"/>
        <n v="986018182"/>
        <n v="989250086"/>
        <n v="990836000"/>
        <n v="991611320"/>
        <n v="992083778"/>
        <n v="993448419"/>
        <n v="994407082"/>
        <n v="995861488"/>
        <n v="869416622"/>
        <n v="870587902"/>
        <n v="882075982"/>
        <n v="887621322"/>
        <n v="913028023"/>
        <n v="913088239"/>
        <n v="914254434"/>
        <n v="918165266"/>
        <n v="921081510"/>
        <n v="924318384"/>
        <n v="927774194"/>
        <n v="957242855"/>
        <n v="969094045"/>
        <n v="969094460"/>
        <n v="969095866"/>
        <n v="969238640"/>
        <n v="969239345"/>
        <n v="969291576"/>
        <n v="969319748"/>
        <n v="969578506"/>
        <n v="969622491"/>
        <n v="969791749"/>
        <n v="969791757"/>
        <n v="969792818"/>
        <n v="969793857"/>
        <n v="970347275"/>
        <n v="970391711"/>
        <n v="970401458"/>
        <n v="970442758"/>
        <n v="981220889"/>
        <n v="981397290"/>
        <n v="982809967"/>
        <n v="984709684"/>
        <n v="985006962"/>
        <n v="985226679"/>
        <n v="986390995"/>
        <n v="989032402"/>
        <n v="990261229"/>
        <n v="990601976"/>
        <n v="992261323"/>
        <n v="994285084"/>
        <n v="999334997"/>
        <n v="869661112"/>
        <n v="969664747"/>
        <n v="984691998"/>
        <n v="990765367"/>
        <n v="888034552"/>
        <n v="913649508"/>
        <n v="915418880"/>
        <n v="916118368"/>
        <n v="969158027"/>
        <n v="970367888"/>
        <n v="977537843"/>
        <n v="984015917"/>
        <n v="987019484"/>
        <n v="989320904"/>
        <n v="989958267"/>
        <n v="996872513"/>
        <n v="874573922"/>
        <n v="882833372"/>
        <n v="970410872"/>
        <n v="982432715"/>
        <n v="983658490"/>
        <n v="969250640"/>
        <n v="969570947"/>
        <n v="971194855"/>
        <n v="913781767"/>
        <n v="918168753"/>
        <n v="925188948"/>
        <n v="969094363"/>
        <n v="969791560"/>
        <n v="970895744"/>
        <n v="971188723"/>
        <n v="976281748"/>
        <n v="977100925"/>
        <n v="981483022"/>
        <n v="988527513"/>
        <n v="992060565"/>
        <n v="994381814"/>
        <n v="997738667"/>
        <n v="915870546"/>
        <n v="917073724"/>
        <n v="928517195"/>
        <n v="994306308"/>
        <n v="995846721"/>
        <n v="899272552"/>
        <n v="926334514"/>
        <n v="969291568"/>
        <n v="969575760"/>
        <n v="969622793"/>
        <n v="970300864"/>
        <n v="971200995"/>
        <n v="979658508"/>
        <n v="987702273"/>
        <n v="997795334"/>
        <n v="812885502"/>
        <n v="819701822"/>
        <n v="869883832"/>
        <n v="869884502"/>
        <n v="913343786"/>
        <n v="915418910"/>
        <n v="915674410"/>
        <n v="915705324"/>
        <n v="916489234"/>
        <n v="918746315"/>
        <n v="920363660"/>
        <n v="926310267"/>
        <n v="969104016"/>
        <n v="969105055"/>
        <n v="969110105"/>
        <n v="969171872"/>
        <n v="969312433"/>
        <n v="969335662"/>
        <n v="969381036"/>
        <n v="969884062"/>
        <n v="969892898"/>
        <n v="969895986"/>
        <n v="969898276"/>
        <n v="969898942"/>
        <n v="969905620"/>
        <n v="969929538"/>
        <n v="970030484"/>
        <n v="970379568"/>
        <n v="971041153"/>
        <n v="971518243"/>
        <n v="972410888"/>
        <n v="974572052"/>
        <n v="980429733"/>
        <n v="981884604"/>
        <n v="983037291"/>
        <n v="983227856"/>
        <n v="984074727"/>
        <n v="984337701"/>
        <n v="984745478"/>
        <n v="986475907"/>
        <n v="987166495"/>
        <n v="989554816"/>
        <n v="991120203"/>
        <n v="991223606"/>
        <n v="992128429"/>
        <n v="992308176"/>
        <n v="992497378"/>
        <n v="883213912"/>
        <n v="885436722"/>
        <n v="912887391"/>
        <n v="912995844"/>
        <n v="913082524"/>
        <n v="916824610"/>
        <n v="917120005"/>
        <n v="969116103"/>
        <n v="969488744"/>
        <n v="969762382"/>
        <n v="969767511"/>
        <n v="970398260"/>
        <n v="971300256"/>
        <n v="979429010"/>
        <n v="979844018"/>
        <n v="980422208"/>
        <n v="982571170"/>
        <n v="982819261"/>
        <n v="983023746"/>
        <n v="986637850"/>
        <n v="987532025"/>
        <n v="988639133"/>
        <n v="990343802"/>
        <n v="992914440"/>
        <n v="993539805"/>
        <n v="995293595"/>
        <n v="996345009"/>
        <n v="997415612"/>
        <n v="997465695"/>
        <n v="997742214"/>
        <n v="997985249"/>
        <n v="919902841"/>
        <n v="969928779"/>
        <n v="970464379"/>
        <n v="970500464"/>
        <n v="970500618"/>
        <n v="970595619"/>
        <n v="974502089"/>
        <n v="987581840"/>
        <n v="994185187"/>
        <n v="998698499"/>
        <n v="890218342"/>
        <n v="912995933"/>
        <n v="916681135"/>
        <n v="918810242"/>
        <n v="969357291"/>
        <n v="970970932"/>
        <n v="978636764"/>
        <n v="983049176"/>
        <n v="988162191"/>
        <n v="990325995"/>
        <n v="992666862"/>
        <n v="994482947"/>
        <n v="998934753"/>
        <n v="825096442"/>
        <n v="869976342"/>
        <n v="922163847"/>
        <n v="969111772"/>
        <n v="969253852"/>
        <n v="970042407"/>
        <n v="970435131"/>
        <n v="977187184"/>
        <n v="979691130"/>
        <n v="979940998"/>
        <n v="981328116"/>
        <n v="981617509"/>
        <n v="981891511"/>
        <n v="982571154"/>
        <n v="985514801"/>
        <n v="986546340"/>
        <n v="988055921"/>
        <n v="993174270"/>
        <n v="822387292"/>
        <n v="869106372"/>
        <n v="869173002"/>
        <n v="869244082"/>
        <n v="869248312"/>
        <n v="885480942"/>
        <n v="893468552"/>
        <n v="917099464"/>
        <n v="969106779"/>
        <n v="969171880"/>
        <n v="969281473"/>
        <n v="969314533"/>
        <n v="969358948"/>
        <n v="969885506"/>
        <n v="969906090"/>
        <n v="971223790"/>
        <n v="978698409"/>
        <n v="979375557"/>
        <n v="979842813"/>
        <n v="982147786"/>
        <n v="982161584"/>
        <n v="983082025"/>
        <n v="983981917"/>
        <n v="985255962"/>
        <n v="987649968"/>
        <n v="987720921"/>
        <n v="989190563"/>
        <n v="993148687"/>
        <n v="995455803"/>
        <n v="995823330"/>
        <n v="812863142"/>
        <n v="869113182"/>
        <n v="869192902"/>
        <n v="869757802"/>
        <n v="869762652"/>
        <n v="871581932"/>
        <n v="877037622"/>
        <n v="880514482"/>
        <n v="889525142"/>
        <n v="897841312"/>
        <n v="911701812"/>
        <n v="912862984"/>
        <n v="912873773"/>
        <n v="914737265"/>
        <n v="916490933"/>
        <n v="919684232"/>
        <n v="920167020"/>
        <n v="920182399"/>
        <n v="920188613"/>
        <n v="921328117"/>
        <n v="921896565"/>
        <n v="922335451"/>
        <n v="922934002"/>
        <n v="924373679"/>
        <n v="925486000"/>
        <n v="925538612"/>
        <n v="926464949"/>
        <n v="929124324"/>
        <n v="935448662"/>
        <n v="969113376"/>
        <n v="969113627"/>
        <n v="969173727"/>
        <n v="969216485"/>
        <n v="969391643"/>
        <n v="969439530"/>
        <n v="969749033"/>
        <n v="969755424"/>
        <n v="969759993"/>
        <n v="969766167"/>
        <n v="969767813"/>
        <n v="971188413"/>
        <n v="971215488"/>
        <n v="971650060"/>
        <n v="975804208"/>
        <n v="975980499"/>
        <n v="976521862"/>
        <n v="977171008"/>
        <n v="979494300"/>
        <n v="979637691"/>
        <n v="979726252"/>
        <n v="980403920"/>
        <n v="980458792"/>
        <n v="981059654"/>
        <n v="981290070"/>
        <n v="983928684"/>
        <n v="984074360"/>
        <n v="984447388"/>
        <n v="985223386"/>
        <n v="985223440"/>
        <n v="985243573"/>
        <n v="986347410"/>
        <n v="986356053"/>
        <n v="986668497"/>
        <n v="987391502"/>
        <n v="989114956"/>
        <n v="989273337"/>
        <n v="991162267"/>
        <n v="991869778"/>
        <n v="992059893"/>
        <n v="992114118"/>
        <n v="994933167"/>
        <n v="996097153"/>
        <n v="997762606"/>
        <n v="999068375"/>
        <n v="827986232"/>
        <n v="869149942"/>
        <n v="869494542"/>
        <n v="877079872"/>
        <n v="887183562"/>
        <n v="890802362"/>
        <n v="892819742"/>
        <n v="914255112"/>
        <n v="916468954"/>
        <n v="916484240"/>
        <n v="917017239"/>
        <n v="919553847"/>
        <n v="919807083"/>
        <n v="925835048"/>
        <n v="925923834"/>
        <n v="926502298"/>
        <n v="928269760"/>
        <n v="929491130"/>
        <n v="969113244"/>
        <n v="969174006"/>
        <n v="969218186"/>
        <n v="969254166"/>
        <n v="969323451"/>
        <n v="969323516"/>
        <n v="969494310"/>
        <n v="969495406"/>
        <n v="969754053"/>
        <n v="969760665"/>
        <n v="970432264"/>
        <n v="975354857"/>
        <n v="976632001"/>
        <n v="977336260"/>
        <n v="981443241"/>
        <n v="981679598"/>
        <n v="982990874"/>
        <n v="984222203"/>
        <n v="985171645"/>
        <n v="985413304"/>
        <n v="985606668"/>
        <n v="987664800"/>
        <n v="987706813"/>
        <n v="987851368"/>
        <n v="988167657"/>
        <n v="988273139"/>
        <n v="988569712"/>
        <n v="988939587"/>
        <n v="989896873"/>
        <n v="990947341"/>
        <n v="991217568"/>
        <n v="991358773"/>
        <n v="994650254"/>
        <n v="994921398"/>
        <n v="998673291"/>
        <n v="889540222"/>
        <n v="919092645"/>
        <n v="920224539"/>
        <n v="923967079"/>
        <n v="969112647"/>
        <n v="969150123"/>
        <n v="970036067"/>
        <n v="970301526"/>
        <n v="970586377"/>
        <n v="971598123"/>
        <n v="973053515"/>
        <n v="975347281"/>
        <n v="976032039"/>
        <n v="976747542"/>
        <n v="977169674"/>
        <n v="977327245"/>
        <n v="980985245"/>
        <n v="996391108"/>
        <n v="969883600"/>
        <n v="988009822"/>
        <n v="911764156"/>
        <n v="950410604"/>
        <n v="976333705"/>
        <n v="886231482"/>
        <n v="969106566"/>
        <n v="969358212"/>
        <n v="970523545"/>
        <n v="985259860"/>
        <n v="987668423"/>
        <n v="995073153"/>
        <n v="870290152"/>
        <n v="892578222"/>
        <n v="899009592"/>
        <n v="912896382"/>
        <n v="912976564"/>
        <n v="912996581"/>
        <n v="917952132"/>
        <n v="921028083"/>
        <n v="921166265"/>
        <n v="923473394"/>
        <n v="928179214"/>
        <n v="969113708"/>
        <n v="969114623"/>
        <n v="969175398"/>
        <n v="969749793"/>
        <n v="970301569"/>
        <n v="971012463"/>
        <n v="971189010"/>
        <n v="975951669"/>
        <n v="979321503"/>
        <n v="979321538"/>
        <n v="979676085"/>
        <n v="979835205"/>
        <n v="980973735"/>
        <n v="981407288"/>
        <n v="982820812"/>
        <n v="983043488"/>
        <n v="984725310"/>
        <n v="984859805"/>
        <n v="984971591"/>
        <n v="985033846"/>
        <n v="985076685"/>
        <n v="986526374"/>
        <n v="987046996"/>
        <n v="987109092"/>
        <n v="987239131"/>
        <n v="989138685"/>
        <n v="990448256"/>
        <n v="991242465"/>
        <n v="991486194"/>
        <n v="993418994"/>
        <n v="995273136"/>
        <n v="996861694"/>
        <n v="997717171"/>
        <n v="997766628"/>
        <n v="999234755"/>
        <n v="869754382"/>
        <n v="870432992"/>
        <n v="881425262"/>
        <n v="888491902"/>
        <n v="921234805"/>
        <n v="921706766"/>
        <n v="924923733"/>
        <n v="969114852"/>
        <n v="969253577"/>
        <n v="969423057"/>
        <n v="969495872"/>
        <n v="969752581"/>
        <n v="970035060"/>
        <n v="970040994"/>
        <n v="977328403"/>
        <n v="981483502"/>
        <n v="985264937"/>
        <n v="986841814"/>
        <n v="987705035"/>
        <n v="988895547"/>
        <n v="991493832"/>
        <n v="991730508"/>
        <n v="813022052"/>
        <n v="816579422"/>
        <n v="819510792"/>
        <n v="869111392"/>
        <n v="869175412"/>
        <n v="911784106"/>
        <n v="912811115"/>
        <n v="913002008"/>
        <n v="913011791"/>
        <n v="913426495"/>
        <n v="914395070"/>
        <n v="914723515"/>
        <n v="914844754"/>
        <n v="917421315"/>
        <n v="918358226"/>
        <n v="918844376"/>
        <n v="919563958"/>
        <n v="921615752"/>
        <n v="925541095"/>
        <n v="927922002"/>
        <n v="928957748"/>
        <n v="929573161"/>
        <n v="969110571"/>
        <n v="969111233"/>
        <n v="969113457"/>
        <n v="969150077"/>
        <n v="969173565"/>
        <n v="969175215"/>
        <n v="969194031"/>
        <n v="969217724"/>
        <n v="969251779"/>
        <n v="969252104"/>
        <n v="969253399"/>
        <n v="969322730"/>
        <n v="969362333"/>
        <n v="969393557"/>
        <n v="969748444"/>
        <n v="969767112"/>
        <n v="975803252"/>
        <n v="979780540"/>
        <n v="981580753"/>
        <n v="982236495"/>
        <n v="984369328"/>
        <n v="984414064"/>
        <n v="984436777"/>
        <n v="984914849"/>
        <n v="985451249"/>
        <n v="985859256"/>
        <n v="986851666"/>
        <n v="988685828"/>
        <n v="990206287"/>
        <n v="992762969"/>
        <n v="993367273"/>
        <n v="993597015"/>
        <n v="994335561"/>
        <n v="996445763"/>
        <n v="996772683"/>
        <n v="997772407"/>
        <n v="869103462"/>
        <n v="869199192"/>
        <n v="874501972"/>
        <n v="884795192"/>
        <n v="912043134"/>
        <n v="912861147"/>
        <n v="916491166"/>
        <n v="921024266"/>
        <n v="921566034"/>
        <n v="928033864"/>
        <n v="969105489"/>
        <n v="979480091"/>
        <n v="981879740"/>
        <n v="984234384"/>
        <n v="813996952"/>
        <n v="869742422"/>
        <n v="869755052"/>
        <n v="882806812"/>
        <n v="891392532"/>
        <n v="912214907"/>
        <n v="914735688"/>
        <n v="915978789"/>
        <n v="918132996"/>
        <n v="919285443"/>
        <n v="920191886"/>
        <n v="969110482"/>
        <n v="969110784"/>
        <n v="969113899"/>
        <n v="969114046"/>
        <n v="969114534"/>
        <n v="969149508"/>
        <n v="969149591"/>
        <n v="969174928"/>
        <n v="969175339"/>
        <n v="969193086"/>
        <n v="969252198"/>
        <n v="969296748"/>
        <n v="969362260"/>
        <n v="969362597"/>
        <n v="969439026"/>
        <n v="969752484"/>
        <n v="969759756"/>
        <n v="970208852"/>
        <n v="970537201"/>
        <n v="976781252"/>
        <n v="979969724"/>
        <n v="980308804"/>
        <n v="980428567"/>
        <n v="980663132"/>
        <n v="981876032"/>
        <n v="982010063"/>
        <n v="982374707"/>
        <n v="983214592"/>
        <n v="983634605"/>
        <n v="983768547"/>
        <n v="984676670"/>
        <n v="985227217"/>
        <n v="985983801"/>
        <n v="986269576"/>
        <n v="986604480"/>
        <n v="989746413"/>
        <n v="993469653"/>
        <n v="994109383"/>
        <n v="994115561"/>
        <n v="997038177"/>
        <n v="813478692"/>
        <n v="817791972"/>
        <n v="869174572"/>
        <n v="880638602"/>
        <n v="887649502"/>
        <n v="912843270"/>
        <n v="927512815"/>
        <n v="929528263"/>
        <n v="969110385"/>
        <n v="969217376"/>
        <n v="969252244"/>
        <n v="969252449"/>
        <n v="969253127"/>
        <n v="969493861"/>
        <n v="969744643"/>
        <n v="969752670"/>
        <n v="969759098"/>
        <n v="969761548"/>
        <n v="971002832"/>
        <n v="974701693"/>
        <n v="977513804"/>
        <n v="979207816"/>
        <n v="981337905"/>
        <n v="982157897"/>
        <n v="982372100"/>
        <n v="982921600"/>
        <n v="983156584"/>
        <n v="983214401"/>
        <n v="985784418"/>
        <n v="986390952"/>
        <n v="987434511"/>
        <n v="988277711"/>
        <n v="988416142"/>
        <n v="989842625"/>
        <n v="991408940"/>
        <n v="991602984"/>
        <n v="996316823"/>
        <n v="996374750"/>
        <n v="999584578"/>
        <n v="969246244"/>
        <n v="811891452"/>
        <n v="869113212"/>
        <n v="890083072"/>
        <n v="913011260"/>
        <n v="913355458"/>
        <n v="916318812"/>
        <n v="919481684"/>
        <n v="924501057"/>
        <n v="926731564"/>
        <n v="969110474"/>
        <n v="969110598"/>
        <n v="969112078"/>
        <n v="969149478"/>
        <n v="969438682"/>
        <n v="970042601"/>
        <n v="970256652"/>
        <n v="971154403"/>
        <n v="971187654"/>
        <n v="977379881"/>
        <n v="978690440"/>
        <n v="980307972"/>
        <n v="980639967"/>
        <n v="981353005"/>
        <n v="982197171"/>
        <n v="982512484"/>
        <n v="983585035"/>
        <n v="984737270"/>
        <n v="984852215"/>
        <n v="985292558"/>
        <n v="987241748"/>
        <n v="987925213"/>
        <n v="988663719"/>
        <n v="988891029"/>
        <n v="988942545"/>
        <n v="990090203"/>
        <n v="991421424"/>
        <n v="991614885"/>
        <n v="994180339"/>
        <n v="995956535"/>
        <n v="996640019"/>
        <n v="996901297"/>
        <n v="816828562"/>
        <n v="869928232"/>
        <n v="896462172"/>
        <n v="911567334"/>
        <n v="911630664"/>
        <n v="913124049"/>
        <n v="915384714"/>
        <n v="919747498"/>
        <n v="924483520"/>
        <n v="924727942"/>
        <n v="925711020"/>
        <n v="925950157"/>
        <n v="926544888"/>
        <n v="927323915"/>
        <n v="928080439"/>
        <n v="969106647"/>
        <n v="969106663"/>
        <n v="969107899"/>
        <n v="969108151"/>
        <n v="969108747"/>
        <n v="969109514"/>
        <n v="969110040"/>
        <n v="969110172"/>
        <n v="969171996"/>
        <n v="969199912"/>
        <n v="969280914"/>
        <n v="969281872"/>
        <n v="969507137"/>
        <n v="969887290"/>
        <n v="969904993"/>
        <n v="969905477"/>
        <n v="970391150"/>
        <n v="970499776"/>
        <n v="971040319"/>
        <n v="977239613"/>
        <n v="980859045"/>
        <n v="981949846"/>
        <n v="982129168"/>
        <n v="982293839"/>
        <n v="982831083"/>
        <n v="983339999"/>
        <n v="983434673"/>
        <n v="985001480"/>
        <n v="985238715"/>
        <n v="985278539"/>
        <n v="989220012"/>
        <n v="991057730"/>
        <n v="991481435"/>
        <n v="996847535"/>
        <n v="999538096"/>
        <n v="999562914"/>
        <n v="879842662"/>
        <n v="922357269"/>
        <n v="969172534"/>
        <n v="969172860"/>
        <n v="969928175"/>
        <n v="971018224"/>
        <n v="979502990"/>
        <n v="980473090"/>
        <n v="981608194"/>
        <n v="990108900"/>
        <n v="990299455"/>
        <n v="992978317"/>
        <n v="998435773"/>
        <n v="998535522"/>
        <n v="869111732"/>
        <n v="869149322"/>
        <n v="885226272"/>
        <n v="893147802"/>
        <n v="896527622"/>
        <n v="912357341"/>
        <n v="912997138"/>
        <n v="912999319"/>
        <n v="913748425"/>
        <n v="914775086"/>
        <n v="918757031"/>
        <n v="923757872"/>
        <n v="923956247"/>
        <n v="924896930"/>
        <n v="925515760"/>
        <n v="928210219"/>
        <n v="928493113"/>
        <n v="969113880"/>
        <n v="969150530"/>
        <n v="969216280"/>
        <n v="969216914"/>
        <n v="969217228"/>
        <n v="969251671"/>
        <n v="969252872"/>
        <n v="969295229"/>
        <n v="969296489"/>
        <n v="969422581"/>
        <n v="969742020"/>
        <n v="969744724"/>
        <n v="969751569"/>
        <n v="969752042"/>
        <n v="970936602"/>
        <n v="971065184"/>
        <n v="971188715"/>
        <n v="971188928"/>
        <n v="971189096"/>
        <n v="976294521"/>
        <n v="979454902"/>
        <n v="979715544"/>
        <n v="979912854"/>
        <n v="981118782"/>
        <n v="981638425"/>
        <n v="982948649"/>
        <n v="983603076"/>
        <n v="983617751"/>
        <n v="984728581"/>
        <n v="985220824"/>
        <n v="985224218"/>
        <n v="985251428"/>
        <n v="987012161"/>
        <n v="987558482"/>
        <n v="992221658"/>
        <n v="992687800"/>
        <n v="993643440"/>
        <n v="993745790"/>
        <n v="997321820"/>
        <n v="997802128"/>
        <n v="998712335"/>
        <n v="816181682"/>
        <n v="818678592"/>
        <n v="869105252"/>
        <n v="869109592"/>
        <n v="869889342"/>
        <n v="869897302"/>
        <n v="870394772"/>
        <n v="880767542"/>
        <n v="897092182"/>
        <n v="912822303"/>
        <n v="912993167"/>
        <n v="913008006"/>
        <n v="914723132"/>
        <n v="914762804"/>
        <n v="915617921"/>
        <n v="916250525"/>
        <n v="916469853"/>
        <n v="916993803"/>
        <n v="917479003"/>
        <n v="918268952"/>
        <n v="918549811"/>
        <n v="918955305"/>
        <n v="919975164"/>
        <n v="920131565"/>
        <n v="924038632"/>
        <n v="924317922"/>
        <n v="969105624"/>
        <n v="969106000"/>
        <n v="969147009"/>
        <n v="969172968"/>
        <n v="969505886"/>
        <n v="969886871"/>
        <n v="969887630"/>
        <n v="969897393"/>
        <n v="969924803"/>
        <n v="969930269"/>
        <n v="971059966"/>
        <n v="974801566"/>
        <n v="976211847"/>
        <n v="976268970"/>
        <n v="976469534"/>
        <n v="976773950"/>
        <n v="977099897"/>
        <n v="977271770"/>
        <n v="979330863"/>
        <n v="980462900"/>
        <n v="980580865"/>
        <n v="980970698"/>
        <n v="981004701"/>
        <n v="982211905"/>
        <n v="982361060"/>
        <n v="982727634"/>
        <n v="982794285"/>
        <n v="983688594"/>
        <n v="984624689"/>
        <n v="984851316"/>
        <n v="985327440"/>
        <n v="986030093"/>
        <n v="986511946"/>
        <n v="986916083"/>
        <n v="986971602"/>
        <n v="987694181"/>
        <n v="987808691"/>
        <n v="988344001"/>
        <n v="988546496"/>
        <n v="988699500"/>
        <n v="989377892"/>
        <n v="990673985"/>
        <n v="993015725"/>
        <n v="993472719"/>
        <n v="994067133"/>
        <n v="995222221"/>
        <n v="995998912"/>
        <n v="829984792"/>
        <n v="883079442"/>
        <n v="911859300"/>
        <n v="914568374"/>
        <n v="919833475"/>
        <n v="921366507"/>
        <n v="969115840"/>
        <n v="969252015"/>
        <n v="969496429"/>
        <n v="969977664"/>
        <n v="970301607"/>
        <n v="976078896"/>
        <n v="976645170"/>
        <n v="976685601"/>
        <n v="979483821"/>
        <n v="979943237"/>
        <n v="980543927"/>
        <n v="980628175"/>
        <n v="989859781"/>
        <n v="991660410"/>
        <n v="992851783"/>
        <n v="993063525"/>
        <n v="996419894"/>
        <n v="869113522"/>
        <n v="880649892"/>
        <n v="893185542"/>
        <n v="913134524"/>
        <n v="916489501"/>
        <n v="918166904"/>
        <n v="921613989"/>
        <n v="969110431"/>
        <n v="969111500"/>
        <n v="969111519"/>
        <n v="969150484"/>
        <n v="969218526"/>
        <n v="969492474"/>
        <n v="969751267"/>
        <n v="969975882"/>
        <n v="971189045"/>
        <n v="975820378"/>
        <n v="976041763"/>
        <n v="977322030"/>
        <n v="979445822"/>
        <n v="980728994"/>
        <n v="981937244"/>
        <n v="982921783"/>
        <n v="983077706"/>
        <n v="983571174"/>
        <n v="984276893"/>
        <n v="984283717"/>
        <n v="985449082"/>
        <n v="985731799"/>
        <n v="986985956"/>
        <n v="987105364"/>
        <n v="988228923"/>
        <n v="994340298"/>
        <n v="996348156"/>
        <n v="996473139"/>
        <n v="997861647"/>
        <n v="999338801"/>
        <n v="877199142"/>
        <n v="969108488"/>
        <n v="969171724"/>
        <n v="969171732"/>
        <n v="969928590"/>
        <n v="971651741"/>
        <n v="974572060"/>
        <n v="986383514"/>
        <n v="987437898"/>
        <n v="993099074"/>
        <n v="993968447"/>
        <n v="997680588"/>
        <n v="999240496"/>
        <n v="888047972"/>
        <n v="920189997"/>
        <n v="969110008"/>
        <n v="969147424"/>
        <n v="969148498"/>
        <n v="969244969"/>
        <n v="969930846"/>
        <n v="970387803"/>
        <n v="974787008"/>
        <n v="981403878"/>
        <n v="998433606"/>
        <n v="885450652"/>
        <n v="970586644"/>
        <n v="973447343"/>
        <n v="974369419"/>
        <n v="984701594"/>
        <n v="871013292"/>
        <n v="885974422"/>
        <n v="913007344"/>
        <n v="916078145"/>
        <n v="916298900"/>
        <n v="922715033"/>
        <n v="969746344"/>
        <n v="970156895"/>
        <n v="970886400"/>
        <n v="971306122"/>
        <n v="974344319"/>
        <n v="980483754"/>
        <n v="982374715"/>
        <n v="984124902"/>
        <n v="984665296"/>
        <n v="986970274"/>
        <n v="997234251"/>
        <n v="880502832"/>
        <n v="882839532"/>
        <n v="912848191"/>
        <n v="912853861"/>
        <n v="912888118"/>
        <n v="914835488"/>
        <n v="916507895"/>
        <n v="918161694"/>
        <n v="918163700"/>
        <n v="925563285"/>
        <n v="969114380"/>
        <n v="969175118"/>
        <n v="969193981"/>
        <n v="969216434"/>
        <n v="970434437"/>
        <n v="974391554"/>
        <n v="976255259"/>
        <n v="977087759"/>
        <n v="977164869"/>
        <n v="979814569"/>
        <n v="980848302"/>
        <n v="980848779"/>
        <n v="983067409"/>
        <n v="983452361"/>
        <n v="983608957"/>
        <n v="984295375"/>
        <n v="985316317"/>
        <n v="986217525"/>
        <n v="991334157"/>
        <n v="991373292"/>
        <n v="993805629"/>
        <n v="993934089"/>
        <n v="994303945"/>
        <n v="996645126"/>
        <n v="997772628"/>
        <n v="997789849"/>
        <n v="918281843"/>
        <n v="823132212"/>
        <n v="912992497"/>
        <n v="912992500"/>
        <n v="913034953"/>
        <n v="914089271"/>
        <n v="916541082"/>
        <n v="917357536"/>
        <n v="917413959"/>
        <n v="918391460"/>
        <n v="921706278"/>
        <n v="921986831"/>
        <n v="923341331"/>
        <n v="923816445"/>
        <n v="924034637"/>
        <n v="928523985"/>
        <n v="969103362"/>
        <n v="969103672"/>
        <n v="969104628"/>
        <n v="969105845"/>
        <n v="969106604"/>
        <n v="969106639"/>
        <n v="969108089"/>
        <n v="969172224"/>
        <n v="969247666"/>
        <n v="969887622"/>
        <n v="969891883"/>
        <n v="969895870"/>
        <n v="969897172"/>
        <n v="969929880"/>
        <n v="969930226"/>
        <n v="970887598"/>
        <n v="971214236"/>
        <n v="971245069"/>
        <n v="976255577"/>
        <n v="976601521"/>
        <n v="979688156"/>
        <n v="979699328"/>
        <n v="981528441"/>
        <n v="984409206"/>
        <n v="985040087"/>
        <n v="986414185"/>
        <n v="987658746"/>
        <n v="990703116"/>
        <n v="991209581"/>
        <n v="991383905"/>
        <n v="991984429"/>
        <n v="993604119"/>
        <n v="993748277"/>
        <n v="995530236"/>
        <n v="997023269"/>
        <n v="998346894"/>
        <n v="999309119"/>
        <n v="814305422"/>
        <n v="918323880"/>
        <n v="918432868"/>
        <n v="919920270"/>
        <n v="921367821"/>
        <n v="969883171"/>
        <n v="971122161"/>
        <n v="974523825"/>
        <n v="979709129"/>
        <n v="982171164"/>
        <n v="985907390"/>
        <n v="991212744"/>
        <n v="816519942"/>
        <n v="819326142"/>
        <n v="869110132"/>
        <n v="875925482"/>
        <n v="876274582"/>
        <n v="877072142"/>
        <n v="882083152"/>
        <n v="913011295"/>
        <n v="914570352"/>
        <n v="914651034"/>
        <n v="915136346"/>
        <n v="915235379"/>
        <n v="915683517"/>
        <n v="915687318"/>
        <n v="916497296"/>
        <n v="916578792"/>
        <n v="917304939"/>
        <n v="917426163"/>
        <n v="918392041"/>
        <n v="919426039"/>
        <n v="922974462"/>
        <n v="969105039"/>
        <n v="969107880"/>
        <n v="969148420"/>
        <n v="969171929"/>
        <n v="969172445"/>
        <n v="969896214"/>
        <n v="969898934"/>
        <n v="969930684"/>
        <n v="969967650"/>
        <n v="970485422"/>
        <n v="974215411"/>
        <n v="975260151"/>
        <n v="977530695"/>
        <n v="979115334"/>
        <n v="979572484"/>
        <n v="980046249"/>
        <n v="981344057"/>
        <n v="981637658"/>
        <n v="982134218"/>
        <n v="982770262"/>
        <n v="982784549"/>
        <n v="983375863"/>
        <n v="983489745"/>
        <n v="984157908"/>
        <n v="984241429"/>
        <n v="985230676"/>
        <n v="985283575"/>
        <n v="985460930"/>
        <n v="985905096"/>
        <n v="986138811"/>
        <n v="987199709"/>
        <n v="987972238"/>
        <n v="988692514"/>
        <n v="989746251"/>
        <n v="991527656"/>
        <n v="992547472"/>
        <n v="993124591"/>
        <n v="993608491"/>
        <n v="994908685"/>
        <n v="998846560"/>
        <n v="825381082"/>
        <n v="883399722"/>
        <n v="887437742"/>
        <n v="916633424"/>
        <n v="917340897"/>
        <n v="921068557"/>
        <n v="921473265"/>
        <n v="926369024"/>
        <n v="954596311"/>
        <n v="969113236"/>
        <n v="969217090"/>
        <n v="969391910"/>
        <n v="969421968"/>
        <n v="969746999"/>
        <n v="969753731"/>
        <n v="969760576"/>
        <n v="970350454"/>
        <n v="970350845"/>
        <n v="970502505"/>
        <n v="976888499"/>
        <n v="985292523"/>
        <n v="987080094"/>
        <n v="990616345"/>
        <n v="991615490"/>
        <n v="993010073"/>
        <n v="997711955"/>
        <n v="997722892"/>
        <n v="999342485"/>
        <n v="876022672"/>
        <n v="881891492"/>
        <n v="889324392"/>
        <n v="892079412"/>
        <n v="912193632"/>
        <n v="913007123"/>
        <n v="914967430"/>
        <n v="916271425"/>
        <n v="916497555"/>
        <n v="920593585"/>
        <n v="924330430"/>
        <n v="925773565"/>
        <n v="926424637"/>
        <n v="969115530"/>
        <n v="969150220"/>
        <n v="969295660"/>
        <n v="969324539"/>
        <n v="969360748"/>
        <n v="969391317"/>
        <n v="969495309"/>
        <n v="969744961"/>
        <n v="969754320"/>
        <n v="969766876"/>
        <n v="969977753"/>
        <n v="970035095"/>
        <n v="970364307"/>
        <n v="970887156"/>
        <n v="971187735"/>
        <n v="971188634"/>
        <n v="972418455"/>
        <n v="975958094"/>
        <n v="975968375"/>
        <n v="979742916"/>
        <n v="980340015"/>
        <n v="981664124"/>
        <n v="981914279"/>
        <n v="984114702"/>
        <n v="986945075"/>
        <n v="988277886"/>
        <n v="990751293"/>
        <n v="999314899"/>
        <n v="869217352"/>
        <n v="870524722"/>
        <n v="880454072"/>
        <n v="889275472"/>
        <n v="890496172"/>
        <n v="895554952"/>
        <n v="920157599"/>
        <n v="920232515"/>
        <n v="925881422"/>
        <n v="928179249"/>
        <n v="964975558"/>
        <n v="969174642"/>
        <n v="969175312"/>
        <n v="969744783"/>
        <n v="969747375"/>
        <n v="969758172"/>
        <n v="969975491"/>
        <n v="970274278"/>
        <n v="970365028"/>
        <n v="973687883"/>
        <n v="976259408"/>
        <n v="976695682"/>
        <n v="983084877"/>
        <n v="987522984"/>
        <n v="990217203"/>
        <n v="995529920"/>
        <n v="826993472"/>
        <n v="880744992"/>
        <n v="881872412"/>
        <n v="887628432"/>
        <n v="912888126"/>
        <n v="913384407"/>
        <n v="916148070"/>
        <n v="918586687"/>
        <n v="928690032"/>
        <n v="929342380"/>
        <n v="942262051"/>
        <n v="969113287"/>
        <n v="969174235"/>
        <n v="969295342"/>
        <n v="969548658"/>
        <n v="969761041"/>
        <n v="969764849"/>
        <n v="970256385"/>
        <n v="970350497"/>
        <n v="971073667"/>
        <n v="975469085"/>
        <n v="977254957"/>
        <n v="979887647"/>
        <n v="980376508"/>
        <n v="980692949"/>
        <n v="981657705"/>
        <n v="981952081"/>
        <n v="982707021"/>
        <n v="982799589"/>
        <n v="983535690"/>
        <n v="983882285"/>
        <n v="984695462"/>
        <n v="985225117"/>
        <n v="985234337"/>
        <n v="985241597"/>
        <n v="985908834"/>
        <n v="985996857"/>
        <n v="986332464"/>
        <n v="986386580"/>
        <n v="987587776"/>
        <n v="988102873"/>
        <n v="989106333"/>
        <n v="989790420"/>
        <n v="990042950"/>
        <n v="991773835"/>
        <n v="992070676"/>
        <n v="996223825"/>
        <n v="999266606"/>
        <n v="975498433"/>
        <n v="980002748"/>
        <n v="869111562"/>
        <n v="869741892"/>
        <n v="875782002"/>
        <n v="892700702"/>
        <n v="927662671"/>
        <n v="969111756"/>
        <n v="969112701"/>
        <n v="969113546"/>
        <n v="969218550"/>
        <n v="969438518"/>
        <n v="969744066"/>
        <n v="969755831"/>
        <n v="971012870"/>
        <n v="981246071"/>
        <n v="981886372"/>
        <n v="984406630"/>
        <n v="984652682"/>
        <n v="985268118"/>
        <n v="986707158"/>
        <n v="987009675"/>
        <n v="987053399"/>
        <n v="987907479"/>
        <n v="987934018"/>
        <n v="990525315"/>
        <n v="993490091"/>
        <n v="999289193"/>
        <n v="912834972"/>
        <n v="912864286"/>
        <n v="912992322"/>
        <n v="915897959"/>
        <n v="919251204"/>
        <n v="920205674"/>
        <n v="969114259"/>
        <n v="969115514"/>
        <n v="969150549"/>
        <n v="969218763"/>
        <n v="969743965"/>
        <n v="969754703"/>
        <n v="970502327"/>
        <n v="970524975"/>
        <n v="970557016"/>
        <n v="976142942"/>
        <n v="976946588"/>
        <n v="977349249"/>
        <n v="981428277"/>
        <n v="981952723"/>
        <n v="982784867"/>
        <n v="982794625"/>
        <n v="985636966"/>
        <n v="986399151"/>
        <n v="987661690"/>
        <n v="988246239"/>
        <n v="988818143"/>
        <n v="990759715"/>
        <n v="990986452"/>
        <n v="991209816"/>
        <n v="992024275"/>
        <n v="996391035"/>
        <n v="996547515"/>
        <n v="997799410"/>
        <n v="888603212"/>
        <n v="888797262"/>
        <n v="890757502"/>
        <n v="897631962"/>
        <n v="912999858"/>
        <n v="913805798"/>
        <n v="914232414"/>
        <n v="914579716"/>
        <n v="915067883"/>
        <n v="916325762"/>
        <n v="917106436"/>
        <n v="924327197"/>
        <n v="924762136"/>
        <n v="925237752"/>
        <n v="928463192"/>
        <n v="969098350"/>
        <n v="969112035"/>
        <n v="969112388"/>
        <n v="969112612"/>
        <n v="969174480"/>
        <n v="969174499"/>
        <n v="969192705"/>
        <n v="969253100"/>
        <n v="969324695"/>
        <n v="969489252"/>
        <n v="969754029"/>
        <n v="969758326"/>
        <n v="969767465"/>
        <n v="970157441"/>
        <n v="971090308"/>
        <n v="979938764"/>
        <n v="980430995"/>
        <n v="982683211"/>
        <n v="983618391"/>
        <n v="984739419"/>
        <n v="984994079"/>
        <n v="985077614"/>
        <n v="985594864"/>
        <n v="985857423"/>
        <n v="985857458"/>
        <n v="986446990"/>
        <n v="986999477"/>
        <n v="992891173"/>
        <n v="993920746"/>
        <n v="994951211"/>
        <n v="996297772"/>
        <n v="996433730"/>
        <n v="997711602"/>
        <n v="997721616"/>
        <n v="886872542"/>
        <n v="969103753"/>
        <n v="969106043"/>
        <n v="986381805"/>
        <n v="987625767"/>
        <n v="996024342"/>
        <n v="869541842"/>
        <n v="915896499"/>
        <n v="990124353"/>
        <n v="997964896"/>
        <n v="869851302"/>
        <n v="969397838"/>
        <n v="969850508"/>
        <n v="970571140"/>
        <n v="982759358"/>
        <n v="823821042"/>
        <n v="826171502"/>
        <n v="869127272"/>
        <n v="877377512"/>
        <n v="893519572"/>
        <n v="913394046"/>
        <n v="914143632"/>
        <n v="969128349"/>
        <n v="969130068"/>
        <n v="969130513"/>
        <n v="969177838"/>
        <n v="969233495"/>
        <n v="969233509"/>
        <n v="969398346"/>
        <n v="969594323"/>
        <n v="969596628"/>
        <n v="969631849"/>
        <n v="969842858"/>
        <n v="969855852"/>
        <n v="970316159"/>
        <n v="980565068"/>
        <n v="981510690"/>
        <n v="982746698"/>
        <n v="983908462"/>
        <n v="984448074"/>
        <n v="986381880"/>
        <n v="986386173"/>
        <n v="987652519"/>
        <n v="988210528"/>
        <n v="989144022"/>
        <n v="989423800"/>
        <n v="991527095"/>
        <n v="999188885"/>
        <n v="826153172"/>
        <n v="869399442"/>
        <n v="969132214"/>
        <n v="969132346"/>
        <n v="969133288"/>
        <n v="971374284"/>
        <n v="979545533"/>
        <n v="980747859"/>
        <n v="982058848"/>
        <n v="983461557"/>
        <n v="983858279"/>
        <n v="985286922"/>
        <n v="985501254"/>
        <n v="985844887"/>
        <n v="987706228"/>
        <n v="991835741"/>
        <n v="992564318"/>
        <n v="993477354"/>
        <n v="995558807"/>
        <n v="997793552"/>
        <n v="895360732"/>
        <n v="920717772"/>
        <n v="927762366"/>
        <n v="969132281"/>
        <n v="969845172"/>
        <n v="970537937"/>
        <n v="975753433"/>
        <n v="983548520"/>
        <n v="984742967"/>
        <n v="984891164"/>
        <n v="985701717"/>
        <n v="990086958"/>
        <n v="990720541"/>
        <n v="992340282"/>
        <n v="992798335"/>
        <n v="995421003"/>
        <n v="999547079"/>
        <n v="880601652"/>
        <n v="921419511"/>
        <n v="969127237"/>
        <n v="969211297"/>
        <n v="969397692"/>
        <n v="969425564"/>
        <n v="969844478"/>
        <n v="980067289"/>
        <n v="980129527"/>
        <n v="980211436"/>
        <n v="814764842"/>
        <n v="869400882"/>
        <n v="893544062"/>
        <n v="911702967"/>
        <n v="912085511"/>
        <n v="920159176"/>
        <n v="920198600"/>
        <n v="922302170"/>
        <n v="924954396"/>
        <n v="928950042"/>
        <n v="959292590"/>
        <n v="969133148"/>
        <n v="969231905"/>
        <n v="969233134"/>
        <n v="969260581"/>
        <n v="969397390"/>
        <n v="969398877"/>
        <n v="969484463"/>
        <n v="969784114"/>
        <n v="969844540"/>
        <n v="970576533"/>
        <n v="971125004"/>
        <n v="971209763"/>
        <n v="976306279"/>
        <n v="982798248"/>
        <n v="984117574"/>
        <n v="986612092"/>
        <n v="990121664"/>
        <n v="990650160"/>
        <n v="992138106"/>
        <n v="994918737"/>
        <n v="998419352"/>
        <n v="999001203"/>
        <n v="891146442"/>
        <n v="969844451"/>
        <n v="981651162"/>
        <n v="823572182"/>
        <n v="869127922"/>
        <n v="869212202"/>
        <n v="881383322"/>
        <n v="889836342"/>
        <n v="894486562"/>
        <n v="913423208"/>
        <n v="914588723"/>
        <n v="914633834"/>
        <n v="914761662"/>
        <n v="915337740"/>
        <n v="917106517"/>
        <n v="919271760"/>
        <n v="920038638"/>
        <n v="920136990"/>
        <n v="921337507"/>
        <n v="923937536"/>
        <n v="924341734"/>
        <n v="927284200"/>
        <n v="927391236"/>
        <n v="969128527"/>
        <n v="969128764"/>
        <n v="969128810"/>
        <n v="969130440"/>
        <n v="969131854"/>
        <n v="969152843"/>
        <n v="969177358"/>
        <n v="969210460"/>
        <n v="969210541"/>
        <n v="969211572"/>
        <n v="969394936"/>
        <n v="969401460"/>
        <n v="969401568"/>
        <n v="969424479"/>
        <n v="969632497"/>
        <n v="969633116"/>
        <n v="969843498"/>
        <n v="969844265"/>
        <n v="969847256"/>
        <n v="969848473"/>
        <n v="969850338"/>
        <n v="969850680"/>
        <n v="969850885"/>
        <n v="969851563"/>
        <n v="969852500"/>
        <n v="969855798"/>
        <n v="969857065"/>
        <n v="970563369"/>
        <n v="970592792"/>
        <n v="970972714"/>
        <n v="971209798"/>
        <n v="975802388"/>
        <n v="975957314"/>
        <n v="975997421"/>
        <n v="976507320"/>
        <n v="977376017"/>
        <n v="977544890"/>
        <n v="979267096"/>
        <n v="979711689"/>
        <n v="979909500"/>
        <n v="979928009"/>
        <n v="980510921"/>
        <n v="980588831"/>
        <n v="980693708"/>
        <n v="980774767"/>
        <n v="980854582"/>
        <n v="981608704"/>
        <n v="983585876"/>
        <n v="984721021"/>
        <n v="984733089"/>
        <n v="985644594"/>
        <n v="985797412"/>
        <n v="986084207"/>
        <n v="986219803"/>
        <n v="986985700"/>
        <n v="987031964"/>
        <n v="989100157"/>
        <n v="990432473"/>
        <n v="990931909"/>
        <n v="991318534"/>
        <n v="991991190"/>
        <n v="992078014"/>
        <n v="992775181"/>
        <n v="993196223"/>
        <n v="994191098"/>
        <n v="994873946"/>
        <n v="994951572"/>
        <n v="996379582"/>
        <n v="996488519"/>
        <n v="997883209"/>
        <n v="999605397"/>
        <n v="990415854"/>
        <n v="816381592"/>
        <n v="870593252"/>
        <n v="877332462"/>
        <n v="889787082"/>
        <n v="895555622"/>
        <n v="899101502"/>
        <n v="912773914"/>
        <n v="912826597"/>
        <n v="913251555"/>
        <n v="918011811"/>
        <n v="919678607"/>
        <n v="969128535"/>
        <n v="969130602"/>
        <n v="969131781"/>
        <n v="969153599"/>
        <n v="969177455"/>
        <n v="969210347"/>
        <n v="969261537"/>
        <n v="969396459"/>
        <n v="969398486"/>
        <n v="969399210"/>
        <n v="969401886"/>
        <n v="969425491"/>
        <n v="969844508"/>
        <n v="969853957"/>
        <n v="971208406"/>
        <n v="974389118"/>
        <n v="974474190"/>
        <n v="979219024"/>
        <n v="985502617"/>
        <n v="986278281"/>
        <n v="987581646"/>
        <n v="990693862"/>
        <n v="990839158"/>
        <n v="991123253"/>
        <n v="993017019"/>
        <n v="993828017"/>
        <n v="995924978"/>
        <n v="996007812"/>
        <n v="997817761"/>
        <n v="998896460"/>
        <n v="826153512"/>
        <n v="912085317"/>
        <n v="912944263"/>
        <n v="914409985"/>
        <n v="916459955"/>
        <n v="918425055"/>
        <n v="921051271"/>
        <n v="923878114"/>
        <n v="926068326"/>
        <n v="928042812"/>
        <n v="969130467"/>
        <n v="969131951"/>
        <n v="969177315"/>
        <n v="969233126"/>
        <n v="969423456"/>
        <n v="969631172"/>
        <n v="969842734"/>
        <n v="969843358"/>
        <n v="970561234"/>
        <n v="972409553"/>
        <n v="980230732"/>
        <n v="980517837"/>
        <n v="982842638"/>
        <n v="983232477"/>
        <n v="983515118"/>
        <n v="983532071"/>
        <n v="984907249"/>
        <n v="988639354"/>
        <n v="991074899"/>
        <n v="996871282"/>
        <n v="996975088"/>
        <n v="997067002"/>
        <n v="997136519"/>
        <n v="997432045"/>
        <n v="998671396"/>
        <n v="999262198"/>
        <n v="969177536"/>
        <n v="969232219"/>
        <n v="969843188"/>
        <n v="970561188"/>
        <n v="997817389"/>
        <n v="917839999"/>
        <n v="969632551"/>
        <n v="969990792"/>
        <n v="986366415"/>
        <n v="989112503"/>
        <n v="819749892"/>
        <n v="823710062"/>
        <n v="869130842"/>
        <n v="887118752"/>
        <n v="912890880"/>
        <n v="913738659"/>
        <n v="918836454"/>
        <n v="926459031"/>
        <n v="969127474"/>
        <n v="969128268"/>
        <n v="969129302"/>
        <n v="969131358"/>
        <n v="969131889"/>
        <n v="969233037"/>
        <n v="969424789"/>
        <n v="969440008"/>
        <n v="975891488"/>
        <n v="975959406"/>
        <n v="976586034"/>
        <n v="982712440"/>
        <n v="983413773"/>
        <n v="983607330"/>
        <n v="990789258"/>
        <n v="992344768"/>
        <n v="993529885"/>
        <n v="997718054"/>
        <n v="998390281"/>
        <n v="976497910"/>
        <n v="826278382"/>
        <n v="871374902"/>
        <n v="885303382"/>
        <n v="891869932"/>
        <n v="913694767"/>
        <n v="921988419"/>
        <n v="924311797"/>
        <n v="969262150"/>
        <n v="969399989"/>
        <n v="969857235"/>
        <n v="977092752"/>
        <n v="980044106"/>
        <n v="980185540"/>
        <n v="986405208"/>
        <n v="990264538"/>
        <n v="992129220"/>
        <n v="995857987"/>
        <n v="996619087"/>
        <n v="824270082"/>
        <n v="877024032"/>
        <n v="911859009"/>
        <n v="912996832"/>
        <n v="915550630"/>
        <n v="916545398"/>
        <n v="918345051"/>
        <n v="923980881"/>
        <n v="924060980"/>
        <n v="927394340"/>
        <n v="969129493"/>
        <n v="969130009"/>
        <n v="969130033"/>
        <n v="969853590"/>
        <n v="969854317"/>
        <n v="970510273"/>
        <n v="971188014"/>
        <n v="971214694"/>
        <n v="971238046"/>
        <n v="978637272"/>
        <n v="978664288"/>
        <n v="979225598"/>
        <n v="981603958"/>
        <n v="981920368"/>
        <n v="982440130"/>
        <n v="983021840"/>
        <n v="983597831"/>
        <n v="983606121"/>
        <n v="984324251"/>
        <n v="985662495"/>
        <n v="986400230"/>
        <n v="986429697"/>
        <n v="986466894"/>
        <n v="987271981"/>
        <n v="989360779"/>
        <n v="991660356"/>
        <n v="991905901"/>
        <n v="992167467"/>
        <n v="992251395"/>
        <n v="993151777"/>
        <n v="993727350"/>
        <n v="993878685"/>
        <n v="994232584"/>
        <n v="996345130"/>
        <n v="996941116"/>
        <n v="997408497"/>
        <n v="869128112"/>
        <n v="883300742"/>
        <n v="897537192"/>
        <n v="913726227"/>
        <n v="928219615"/>
        <n v="969127962"/>
        <n v="969130955"/>
        <n v="969261162"/>
        <n v="969481782"/>
        <n v="970561218"/>
        <n v="972408379"/>
        <n v="976039556"/>
        <n v="985257094"/>
        <n v="992144246"/>
        <n v="997676564"/>
        <n v="997765680"/>
        <n v="871017352"/>
        <n v="887741972"/>
        <n v="894887052"/>
        <n v="969128926"/>
        <n v="969847167"/>
        <n v="969851733"/>
        <n v="970390561"/>
        <n v="977561868"/>
        <n v="979492316"/>
        <n v="979597150"/>
        <n v="979652305"/>
        <n v="979659725"/>
        <n v="983241166"/>
        <n v="986120637"/>
        <n v="987676299"/>
        <n v="988153753"/>
        <n v="989007475"/>
        <n v="989051148"/>
        <n v="989732862"/>
        <n v="990698031"/>
        <n v="994422839"/>
        <n v="996311139"/>
        <n v="920193234"/>
        <n v="925857386"/>
        <n v="958337728"/>
        <n v="969424991"/>
        <n v="980363597"/>
        <n v="998663326"/>
        <n v="819810842"/>
        <n v="869482552"/>
        <n v="869849162"/>
        <n v="893831002"/>
        <n v="912696154"/>
        <n v="915783872"/>
        <n v="921873786"/>
        <n v="927998750"/>
        <n v="966010487"/>
        <n v="969129167"/>
        <n v="969211637"/>
        <n v="969399547"/>
        <n v="969596180"/>
        <n v="969840340"/>
        <n v="970509208"/>
        <n v="971212039"/>
        <n v="986395199"/>
        <n v="995196069"/>
        <n v="995917513"/>
        <n v="921678363"/>
        <n v="928006980"/>
        <n v="969126788"/>
        <n v="969153092"/>
        <n v="969212277"/>
        <n v="969212285"/>
        <n v="969400510"/>
        <n v="974576449"/>
        <n v="976554531"/>
        <n v="979611196"/>
        <n v="980441253"/>
        <n v="980740730"/>
        <n v="980975436"/>
        <n v="982771765"/>
        <n v="984149468"/>
        <n v="985195749"/>
        <n v="985307857"/>
        <n v="985853738"/>
        <n v="987886129"/>
        <n v="990367574"/>
        <n v="994935968"/>
        <n v="998042712"/>
        <n v="815718852"/>
        <n v="828096702"/>
        <n v="858227372"/>
        <n v="869128872"/>
        <n v="869823082"/>
        <n v="869836192"/>
        <n v="888688862"/>
        <n v="913011031"/>
        <n v="913573552"/>
        <n v="915529283"/>
        <n v="918056319"/>
        <n v="918275126"/>
        <n v="920230105"/>
        <n v="921866933"/>
        <n v="921958064"/>
        <n v="922823391"/>
        <n v="924806427"/>
        <n v="925426598"/>
        <n v="925428442"/>
        <n v="925683019"/>
        <n v="926109170"/>
        <n v="929339169"/>
        <n v="969165996"/>
        <n v="969166348"/>
        <n v="969260336"/>
        <n v="969288931"/>
        <n v="969629070"/>
        <n v="969634090"/>
        <n v="969819945"/>
        <n v="969826127"/>
        <n v="969832747"/>
        <n v="970123253"/>
        <n v="970970827"/>
        <n v="971366109"/>
        <n v="973051830"/>
        <n v="975915980"/>
        <n v="976040457"/>
        <n v="979532512"/>
        <n v="979877862"/>
        <n v="980624374"/>
        <n v="981345541"/>
        <n v="982019613"/>
        <n v="982710693"/>
        <n v="983233996"/>
        <n v="984890982"/>
        <n v="985182779"/>
        <n v="986353038"/>
        <n v="987776706"/>
        <n v="989148656"/>
        <n v="989539590"/>
        <n v="993474959"/>
        <n v="999535690"/>
        <n v="869844322"/>
        <n v="880664662"/>
        <n v="889992042"/>
        <n v="897731622"/>
        <n v="912461068"/>
        <n v="914021421"/>
        <n v="914738695"/>
        <n v="914918464"/>
        <n v="915599516"/>
        <n v="917707642"/>
        <n v="921420803"/>
        <n v="969127695"/>
        <n v="969133334"/>
        <n v="969177560"/>
        <n v="969232723"/>
        <n v="969260190"/>
        <n v="969262398"/>
        <n v="969398516"/>
        <n v="969399148"/>
        <n v="969399709"/>
        <n v="969484900"/>
        <n v="969633825"/>
        <n v="969845563"/>
        <n v="969846403"/>
        <n v="970058184"/>
        <n v="974467836"/>
        <n v="976547098"/>
        <n v="979407610"/>
        <n v="979482094"/>
        <n v="980230252"/>
        <n v="980663035"/>
        <n v="983399177"/>
        <n v="983443192"/>
        <n v="983472575"/>
        <n v="983820743"/>
        <n v="984687419"/>
        <n v="989117068"/>
        <n v="989484923"/>
        <n v="990317313"/>
        <n v="990754942"/>
        <n v="990829284"/>
        <n v="990940320"/>
        <n v="993556610"/>
        <n v="993568651"/>
        <n v="993742163"/>
        <n v="996361705"/>
        <n v="996899799"/>
        <n v="998876877"/>
        <n v="999654339"/>
        <n v="869177822"/>
        <n v="869210722"/>
        <n v="884528542"/>
        <n v="894062622"/>
        <n v="912993892"/>
        <n v="914920302"/>
        <n v="919646101"/>
        <n v="922094705"/>
        <n v="922908877"/>
        <n v="925361917"/>
        <n v="927390086"/>
        <n v="969131870"/>
        <n v="969177900"/>
        <n v="969484315"/>
        <n v="969841096"/>
        <n v="969842874"/>
        <n v="970452826"/>
        <n v="970455906"/>
        <n v="974986604"/>
        <n v="978709591"/>
        <n v="979826265"/>
        <n v="982757568"/>
        <n v="984729243"/>
        <n v="985166757"/>
        <n v="985345309"/>
        <n v="986522980"/>
        <n v="987541814"/>
        <n v="990719357"/>
        <n v="991050825"/>
        <n v="994674005"/>
        <n v="825039112"/>
        <n v="882677982"/>
        <n v="884003032"/>
        <n v="912085538"/>
        <n v="930153656"/>
        <n v="969123339"/>
        <n v="969124750"/>
        <n v="969420546"/>
        <n v="969643227"/>
        <n v="969709694"/>
        <n v="970070168"/>
        <n v="979575025"/>
        <n v="982306663"/>
        <n v="982315182"/>
        <n v="988719285"/>
        <n v="989376551"/>
        <n v="991293213"/>
        <n v="992859016"/>
        <n v="998245532"/>
        <n v="914809576"/>
        <n v="920220959"/>
        <n v="920708994"/>
        <n v="927519402"/>
        <n v="969120453"/>
        <n v="969124483"/>
        <n v="975374165"/>
        <n v="977108896"/>
        <n v="990703256"/>
        <n v="994589482"/>
        <n v="999300936"/>
        <n v="820372522"/>
        <n v="969156180"/>
        <n v="969156962"/>
        <n v="969710250"/>
        <n v="982382637"/>
        <n v="984623976"/>
        <n v="914236258"/>
        <n v="915417744"/>
        <n v="928416968"/>
        <n v="969155419"/>
        <n v="969609800"/>
        <n v="969713225"/>
        <n v="988609285"/>
        <n v="990556393"/>
        <n v="992965630"/>
        <n v="913011287"/>
        <n v="916275978"/>
        <n v="917240256"/>
        <n v="919021268"/>
        <n v="920781810"/>
        <n v="924820187"/>
        <n v="969262983"/>
        <n v="969516225"/>
        <n v="970420924"/>
        <n v="975982467"/>
        <n v="976595475"/>
        <n v="976601904"/>
        <n v="985584443"/>
        <n v="989488554"/>
        <n v="989709992"/>
        <n v="992367326"/>
        <n v="869123722"/>
        <n v="869703222"/>
        <n v="887642672"/>
        <n v="892036322"/>
        <n v="911769484"/>
        <n v="913479130"/>
        <n v="913522869"/>
        <n v="913784995"/>
        <n v="916242484"/>
        <n v="919768193"/>
        <n v="920012965"/>
        <n v="927354691"/>
        <n v="969119218"/>
        <n v="969124572"/>
        <n v="969384094"/>
        <n v="969702487"/>
        <n v="970419454"/>
        <n v="976224418"/>
        <n v="979981899"/>
        <n v="981450566"/>
        <n v="983366732"/>
        <n v="990626227"/>
        <n v="990673780"/>
        <n v="990750904"/>
        <n v="991380868"/>
        <n v="991450033"/>
        <n v="992151625"/>
        <n v="994053264"/>
        <n v="890566952"/>
        <n v="916380712"/>
        <n v="924711450"/>
        <n v="969121271"/>
        <n v="969180898"/>
        <n v="969708906"/>
        <n v="975455815"/>
        <n v="980489426"/>
        <n v="869180602"/>
        <n v="927017865"/>
        <n v="929107403"/>
        <n v="969228750"/>
        <n v="969647338"/>
        <n v="969703491"/>
        <n v="980533611"/>
        <n v="980796353"/>
        <n v="981013263"/>
        <n v="983624928"/>
        <n v="984227671"/>
        <n v="985883688"/>
        <n v="987933690"/>
        <n v="988668591"/>
        <n v="988725935"/>
        <n v="989858661"/>
        <n v="992922613"/>
        <n v="969124238"/>
        <n v="969713144"/>
        <n v="893341862"/>
        <n v="917435189"/>
        <n v="918292829"/>
        <n v="920032494"/>
        <n v="929450302"/>
        <n v="969121956"/>
        <n v="969157039"/>
        <n v="969645637"/>
        <n v="969709163"/>
        <n v="989163256"/>
        <n v="996012077"/>
        <n v="997741269"/>
        <n v="885322042"/>
        <n v="969703505"/>
        <n v="977513642"/>
        <n v="989806181"/>
        <n v="996971651"/>
        <n v="882974502"/>
        <n v="970994629"/>
        <n v="979932898"/>
        <n v="980163059"/>
        <n v="981945530"/>
        <n v="987002093"/>
        <n v="987288493"/>
        <n v="869712892"/>
        <n v="913941268"/>
        <n v="919058374"/>
        <n v="969119277"/>
        <n v="969649330"/>
        <n v="984070187"/>
        <n v="828807552"/>
        <n v="969303272"/>
        <n v="969304813"/>
        <n v="969708566"/>
        <n v="995373343"/>
        <n v="869385522"/>
        <n v="881465302"/>
        <n v="915679897"/>
        <n v="969265303"/>
        <n v="969341514"/>
        <n v="969461110"/>
        <n v="969709937"/>
        <n v="976254783"/>
        <n v="976691873"/>
        <n v="979327862"/>
        <n v="984219326"/>
        <n v="987009454"/>
        <n v="987862734"/>
        <n v="992282185"/>
        <n v="992844973"/>
        <n v="993064556"/>
        <n v="993099988"/>
        <n v="994260979"/>
        <n v="884124522"/>
        <n v="912831558"/>
        <n v="920163920"/>
        <n v="921829221"/>
        <n v="928310833"/>
        <n v="969119978"/>
        <n v="969225603"/>
        <n v="969304287"/>
        <n v="969707284"/>
        <n v="969707802"/>
        <n v="979188161"/>
        <n v="980989011"/>
        <n v="981452232"/>
        <n v="984519028"/>
        <n v="985179476"/>
        <n v="986984674"/>
        <n v="994241516"/>
        <n v="995988925"/>
        <n v="913359178"/>
        <n v="977497914"/>
        <n v="991502297"/>
        <n v="996798046"/>
        <n v="812041592"/>
        <n v="819194432"/>
        <n v="869304352"/>
        <n v="914182190"/>
        <n v="915453279"/>
        <n v="922088071"/>
        <n v="922875138"/>
        <n v="923050639"/>
        <n v="929470036"/>
        <n v="969123525"/>
        <n v="969155508"/>
        <n v="969180235"/>
        <n v="969225972"/>
        <n v="969226316"/>
        <n v="969226472"/>
        <n v="969305143"/>
        <n v="969339870"/>
        <n v="969516268"/>
        <n v="969645971"/>
        <n v="971170948"/>
        <n v="981647696"/>
        <n v="986332804"/>
        <n v="990417520"/>
        <n v="991133380"/>
        <n v="992842997"/>
        <n v="993586358"/>
        <n v="995233320"/>
        <n v="871209502"/>
        <n v="969120569"/>
        <n v="969123150"/>
        <n v="969644681"/>
        <n v="992289287"/>
        <n v="996296229"/>
        <n v="914598818"/>
        <n v="982908264"/>
        <n v="994957112"/>
        <n v="887576912"/>
        <n v="913428277"/>
        <n v="917938393"/>
        <n v="918855157"/>
        <n v="969263939"/>
        <n v="969305089"/>
        <n v="969708280"/>
        <n v="970569227"/>
        <n v="974982242"/>
        <n v="979575378"/>
        <n v="987676698"/>
        <n v="991296662"/>
        <n v="992444908"/>
        <n v="994837761"/>
        <n v="894073802"/>
        <n v="918047263"/>
        <n v="924314648"/>
        <n v="925370487"/>
        <n v="929342739"/>
        <n v="969122987"/>
        <n v="969155605"/>
        <n v="969707519"/>
        <n v="976223004"/>
        <n v="992149655"/>
        <n v="995712113"/>
        <n v="997806107"/>
        <n v="920167330"/>
        <n v="969119773"/>
        <n v="969180340"/>
        <n v="969225352"/>
        <n v="969384892"/>
        <n v="970563571"/>
        <n v="992044209"/>
        <n v="881017962"/>
        <n v="889879602"/>
        <n v="912836592"/>
        <n v="920131247"/>
        <n v="921704542"/>
        <n v="922177732"/>
        <n v="923040110"/>
        <n v="969120364"/>
        <n v="969226154"/>
        <n v="969340410"/>
        <n v="969404400"/>
        <n v="969611120"/>
        <n v="969650126"/>
        <n v="977227186"/>
        <n v="985299110"/>
        <n v="987455012"/>
        <n v="987642548"/>
        <n v="987783176"/>
        <n v="988265748"/>
        <n v="995718170"/>
        <n v="913005813"/>
        <n v="913822811"/>
        <n v="916365403"/>
        <n v="969383942"/>
        <n v="969644002"/>
        <n v="969648121"/>
        <n v="970575421"/>
        <n v="975965872"/>
        <n v="977245591"/>
        <n v="979625294"/>
        <n v="969645572"/>
        <n v="984070985"/>
        <n v="892274592"/>
        <n v="893447202"/>
        <n v="911734117"/>
        <n v="913036026"/>
        <n v="918562192"/>
        <n v="923947388"/>
        <n v="924467592"/>
        <n v="969124912"/>
        <n v="969297949"/>
        <n v="974621045"/>
        <n v="981488741"/>
        <n v="984875126"/>
        <n v="989094793"/>
        <n v="995190591"/>
        <n v="815678532"/>
        <n v="820128702"/>
        <n v="823530102"/>
        <n v="869265292"/>
        <n v="884116872"/>
        <n v="912269191"/>
        <n v="922022399"/>
        <n v="969155583"/>
        <n v="969156229"/>
        <n v="969180480"/>
        <n v="969265427"/>
        <n v="969304481"/>
        <n v="969305453"/>
        <n v="969711192"/>
        <n v="970505687"/>
        <n v="970568042"/>
        <n v="970940162"/>
        <n v="979461208"/>
        <n v="982188849"/>
        <n v="985078378"/>
        <n v="985139814"/>
        <n v="987059109"/>
        <n v="989112392"/>
        <n v="990407339"/>
        <n v="992653930"/>
        <n v="994692461"/>
        <n v="994712527"/>
        <n v="816477832"/>
        <n v="892103712"/>
        <n v="913000951"/>
        <n v="913512928"/>
        <n v="920121586"/>
        <n v="921702760"/>
        <n v="921786670"/>
        <n v="922124868"/>
        <n v="925204757"/>
        <n v="925366188"/>
        <n v="925980536"/>
        <n v="927273500"/>
        <n v="969119536"/>
        <n v="969120712"/>
        <n v="969121972"/>
        <n v="969124718"/>
        <n v="969180391"/>
        <n v="969216647"/>
        <n v="969305313"/>
        <n v="969644703"/>
        <n v="969645300"/>
        <n v="969648156"/>
        <n v="969707381"/>
        <n v="970582584"/>
        <n v="970936114"/>
        <n v="970955003"/>
        <n v="970955283"/>
        <n v="976031067"/>
        <n v="977105439"/>
        <n v="980482871"/>
        <n v="980567710"/>
        <n v="981385721"/>
        <n v="981543521"/>
        <n v="983211917"/>
        <n v="983641563"/>
        <n v="984055242"/>
        <n v="986378634"/>
        <n v="986391509"/>
        <n v="986617310"/>
        <n v="987041463"/>
        <n v="987615931"/>
        <n v="988639419"/>
        <n v="991224467"/>
        <n v="995763605"/>
        <n v="996313816"/>
        <n v="997098730"/>
        <n v="870561962"/>
        <n v="970527826"/>
        <n v="812991612"/>
        <n v="890827152"/>
        <n v="914108454"/>
        <n v="914601428"/>
        <n v="920168175"/>
        <n v="920248608"/>
        <n v="929420403"/>
        <n v="929473035"/>
        <n v="969264005"/>
        <n v="969645017"/>
        <n v="974621479"/>
        <n v="975938549"/>
        <n v="976071972"/>
        <n v="981413989"/>
        <n v="984071051"/>
        <n v="986389490"/>
        <n v="989322826"/>
        <n v="989840363"/>
        <n v="992082933"/>
        <n v="992116854"/>
        <n v="869459402"/>
        <n v="892151032"/>
        <n v="969122391"/>
        <n v="969124157"/>
        <n v="969227746"/>
        <n v="970222979"/>
        <n v="971222387"/>
        <n v="974407655"/>
        <n v="981372069"/>
        <n v="981481275"/>
        <n v="982821134"/>
        <n v="983044379"/>
        <n v="985540705"/>
        <n v="987168897"/>
        <n v="987413492"/>
        <n v="990685452"/>
        <n v="990717753"/>
        <n v="991461868"/>
        <n v="997632508"/>
        <n v="998383951"/>
        <n v="969121050"/>
        <n v="969123770"/>
        <n v="969227487"/>
        <n v="969264145"/>
        <n v="969460858"/>
        <n v="969516381"/>
        <n v="969643286"/>
        <n v="970407480"/>
        <n v="971582537"/>
        <n v="980024415"/>
        <n v="980891194"/>
        <n v="981290801"/>
        <n v="981401506"/>
        <n v="982890802"/>
        <n v="985229112"/>
        <n v="985767610"/>
        <n v="989823248"/>
        <n v="990468524"/>
        <n v="990949808"/>
        <n v="998282144"/>
        <n v="869227102"/>
        <n v="912810798"/>
        <n v="916907796"/>
        <n v="923527079"/>
        <n v="969156040"/>
        <n v="974214113"/>
        <n v="979436912"/>
        <n v="990045712"/>
        <n v="991488944"/>
        <n v="992184566"/>
        <n v="994077600"/>
        <n v="998576881"/>
        <n v="969124149"/>
        <n v="969644142"/>
        <n v="970321497"/>
        <n v="971014385"/>
        <n v="977022894"/>
        <n v="998501369"/>
        <n v="996176266"/>
        <n v="823358202"/>
        <n v="869171352"/>
        <n v="869407542"/>
        <n v="869503142"/>
        <n v="870114532"/>
        <n v="878664922"/>
        <n v="884078822"/>
        <n v="889447672"/>
        <n v="891963912"/>
        <n v="896256742"/>
        <n v="911960028"/>
        <n v="912660877"/>
        <n v="916376928"/>
        <n v="916475713"/>
        <n v="916478291"/>
        <n v="917954143"/>
        <n v="922157847"/>
        <n v="923713735"/>
        <n v="924417684"/>
        <n v="925047082"/>
        <n v="925284394"/>
        <n v="926100750"/>
        <n v="928189260"/>
        <n v="928906957"/>
        <n v="957121926"/>
        <n v="969081105"/>
        <n v="969083256"/>
        <n v="969084104"/>
        <n v="969084139"/>
        <n v="969084589"/>
        <n v="969145960"/>
        <n v="969171570"/>
        <n v="969189534"/>
        <n v="969241722"/>
        <n v="969269910"/>
        <n v="969407876"/>
        <n v="969409275"/>
        <n v="969499746"/>
        <n v="969579278"/>
        <n v="969940043"/>
        <n v="969941112"/>
        <n v="970113371"/>
        <n v="970531696"/>
        <n v="974479508"/>
        <n v="976541715"/>
        <n v="977253128"/>
        <n v="977381037"/>
        <n v="977536189"/>
        <n v="979663080"/>
        <n v="980930696"/>
        <n v="981208242"/>
        <n v="981415515"/>
        <n v="982275415"/>
        <n v="982279496"/>
        <n v="982708478"/>
        <n v="985231214"/>
        <n v="985239347"/>
        <n v="985299579"/>
        <n v="985341257"/>
        <n v="986172912"/>
        <n v="986339973"/>
        <n v="986381414"/>
        <n v="987734787"/>
        <n v="988840122"/>
        <n v="989069357"/>
        <n v="989229958"/>
        <n v="989367196"/>
        <n v="989837664"/>
        <n v="992327693"/>
        <n v="992406402"/>
        <n v="993464597"/>
        <n v="994110934"/>
        <n v="994973460"/>
        <n v="995900270"/>
        <n v="996239306"/>
        <n v="996644642"/>
        <n v="997470389"/>
        <n v="997718232"/>
        <n v="998941636"/>
        <n v="999085954"/>
        <n v="924457716"/>
        <n v="925304069"/>
        <n v="969269724"/>
        <n v="969809273"/>
        <n v="979258542"/>
        <n v="984106378"/>
        <n v="992516399"/>
        <n v="997590570"/>
        <n v="877534502"/>
        <n v="914880653"/>
        <n v="924035102"/>
        <n v="969081849"/>
        <n v="969083582"/>
        <n v="969171414"/>
        <n v="969243113"/>
        <n v="969271699"/>
        <n v="969307529"/>
        <n v="969371227"/>
        <n v="969407809"/>
        <n v="969796430"/>
        <n v="970346961"/>
        <n v="976655214"/>
        <n v="979865112"/>
        <n v="981881990"/>
        <n v="983100872"/>
        <n v="984131070"/>
        <n v="985305005"/>
        <n v="985463697"/>
        <n v="985486336"/>
        <n v="986122109"/>
        <n v="986238581"/>
        <n v="989060554"/>
        <n v="989138421"/>
        <n v="989200704"/>
        <n v="989250272"/>
        <n v="990978433"/>
        <n v="996548139"/>
        <n v="916199406"/>
        <n v="918898697"/>
        <n v="926153560"/>
        <n v="928356760"/>
        <n v="969082837"/>
        <n v="969083345"/>
        <n v="969084945"/>
        <n v="969374315"/>
        <n v="969807734"/>
        <n v="969816059"/>
        <n v="969817748"/>
        <n v="970113789"/>
        <n v="970369244"/>
        <n v="970490574"/>
        <n v="971151706"/>
        <n v="974496526"/>
        <n v="974693844"/>
        <n v="979521723"/>
        <n v="980737136"/>
        <n v="982803594"/>
        <n v="983089550"/>
        <n v="983361803"/>
        <n v="985052352"/>
        <n v="986312803"/>
        <n v="986366571"/>
        <n v="987704926"/>
        <n v="989939890"/>
        <n v="990399611"/>
        <n v="991063323"/>
        <n v="991660321"/>
        <n v="991773371"/>
        <n v="991916083"/>
        <n v="993459143"/>
        <n v="993461830"/>
        <n v="994921533"/>
        <n v="996310779"/>
        <n v="997273052"/>
        <n v="998495857"/>
        <n v="998819598"/>
        <n v="999110045"/>
        <n v="999175473"/>
        <n v="999238939"/>
        <n v="999282784"/>
        <n v="969081717"/>
        <n v="969373289"/>
        <n v="986391266"/>
        <n v="869796832"/>
        <n v="893455922"/>
        <n v="894844442"/>
        <n v="912846954"/>
        <n v="913246489"/>
        <n v="913485114"/>
        <n v="916272979"/>
        <n v="921823401"/>
        <n v="929323351"/>
        <n v="969082454"/>
        <n v="969083213"/>
        <n v="969308134"/>
        <n v="969374366"/>
        <n v="969811618"/>
        <n v="971231947"/>
        <n v="976946278"/>
        <n v="980147452"/>
        <n v="982275245"/>
        <n v="983086063"/>
        <n v="984711824"/>
        <n v="988426415"/>
        <n v="992134038"/>
        <n v="992883375"/>
        <n v="995043726"/>
        <n v="996298272"/>
        <n v="996399680"/>
        <n v="996459047"/>
        <n v="999291023"/>
        <n v="812891022"/>
        <n v="813009412"/>
        <n v="813011182"/>
        <n v="817763812"/>
        <n v="818305842"/>
        <n v="820063902"/>
        <n v="826183942"/>
        <n v="869190322"/>
        <n v="869933392"/>
        <n v="870388632"/>
        <n v="871060762"/>
        <n v="875824422"/>
        <n v="877237982"/>
        <n v="879796512"/>
        <n v="880733052"/>
        <n v="881499592"/>
        <n v="882726592"/>
        <n v="885256112"/>
        <n v="885884342"/>
        <n v="887675252"/>
        <n v="888131922"/>
        <n v="889112832"/>
        <n v="894234172"/>
        <n v="911620855"/>
        <n v="911931257"/>
        <n v="912993302"/>
        <n v="912993345"/>
        <n v="912997073"/>
        <n v="913010566"/>
        <n v="913041615"/>
        <n v="913076613"/>
        <n v="913202635"/>
        <n v="913676785"/>
        <n v="914486424"/>
        <n v="914736412"/>
        <n v="914739667"/>
        <n v="916479298"/>
        <n v="916489579"/>
        <n v="916500092"/>
        <n v="916512856"/>
        <n v="917467617"/>
        <n v="918324364"/>
        <n v="918371710"/>
        <n v="919168609"/>
        <n v="919285540"/>
        <n v="919974974"/>
        <n v="919988673"/>
        <n v="920045057"/>
        <n v="920177220"/>
        <n v="921625154"/>
        <n v="921755155"/>
        <n v="921955685"/>
        <n v="923947043"/>
        <n v="924626518"/>
        <n v="925076988"/>
        <n v="926013807"/>
        <n v="929360249"/>
        <n v="969084732"/>
        <n v="969084996"/>
        <n v="969085593"/>
        <n v="969145863"/>
        <n v="969209004"/>
        <n v="969270242"/>
        <n v="969270722"/>
        <n v="969307790"/>
        <n v="969370468"/>
        <n v="969409364"/>
        <n v="969500922"/>
        <n v="969795442"/>
        <n v="969795833"/>
        <n v="969797674"/>
        <n v="969798220"/>
        <n v="969806363"/>
        <n v="969817772"/>
        <n v="969939452"/>
        <n v="970116907"/>
        <n v="970117539"/>
        <n v="970347186"/>
        <n v="970369341"/>
        <n v="970392181"/>
        <n v="970443789"/>
        <n v="970563814"/>
        <n v="971053062"/>
        <n v="971141247"/>
        <n v="971643811"/>
        <n v="973053671"/>
        <n v="974370115"/>
        <n v="974395665"/>
        <n v="975960498"/>
        <n v="976101189"/>
        <n v="976470370"/>
        <n v="977370906"/>
        <n v="977548241"/>
        <n v="977562783"/>
        <n v="978617395"/>
        <n v="978695922"/>
        <n v="979226187"/>
        <n v="979642695"/>
        <n v="979665423"/>
        <n v="980411273"/>
        <n v="980416569"/>
        <n v="980422232"/>
        <n v="980450260"/>
        <n v="980517659"/>
        <n v="980536130"/>
        <n v="980799964"/>
        <n v="980809439"/>
        <n v="980895351"/>
        <n v="981161521"/>
        <n v="981209621"/>
        <n v="981400992"/>
        <n v="981465547"/>
        <n v="981478894"/>
        <n v="981712706"/>
        <n v="982033349"/>
        <n v="982039738"/>
        <n v="982106907"/>
        <n v="982928311"/>
        <n v="982982693"/>
        <n v="982988446"/>
        <n v="983081576"/>
        <n v="983357296"/>
        <n v="983529704"/>
        <n v="984020112"/>
        <n v="984183852"/>
        <n v="984513674"/>
        <n v="984551215"/>
        <n v="984748639"/>
        <n v="984936435"/>
        <n v="984941560"/>
        <n v="984963637"/>
        <n v="985010714"/>
        <n v="985066396"/>
        <n v="985142912"/>
        <n v="985230080"/>
        <n v="985237743"/>
        <n v="985239959"/>
        <n v="985241260"/>
        <n v="985269580"/>
        <n v="986010173"/>
        <n v="986327533"/>
        <n v="986337393"/>
        <n v="986436987"/>
        <n v="986469435"/>
        <n v="986912541"/>
        <n v="986920102"/>
        <n v="986946136"/>
        <n v="986975187"/>
        <n v="987618337"/>
        <n v="987648481"/>
        <n v="987649933"/>
        <n v="987653310"/>
        <n v="987656522"/>
        <n v="987656549"/>
        <n v="988396494"/>
        <n v="988419664"/>
        <n v="988463140"/>
        <n v="988669660"/>
        <n v="988742406"/>
        <n v="988814040"/>
        <n v="988932485"/>
        <n v="989299808"/>
        <n v="990036764"/>
        <n v="990143250"/>
        <n v="990659265"/>
        <n v="990696217"/>
        <n v="990697027"/>
        <n v="990920966"/>
        <n v="990951993"/>
        <n v="991173633"/>
        <n v="991355006"/>
        <n v="991592962"/>
        <n v="992225572"/>
        <n v="992388455"/>
        <n v="992592192"/>
        <n v="992920467"/>
        <n v="993474282"/>
        <n v="993518913"/>
        <n v="993544256"/>
        <n v="994566237"/>
        <n v="994666711"/>
        <n v="995088363"/>
        <n v="995339501"/>
        <n v="996358100"/>
        <n v="997008308"/>
        <n v="997304349"/>
        <n v="997765281"/>
        <n v="997804821"/>
        <n v="997806174"/>
        <n v="998009804"/>
        <n v="998239249"/>
        <n v="998637872"/>
        <n v="998692733"/>
        <n v="998745632"/>
        <n v="999132588"/>
        <n v="999162770"/>
        <n v="999277012"/>
        <n v="815626842"/>
        <n v="892504032"/>
        <n v="899166582"/>
        <n v="912093751"/>
        <n v="912184838"/>
        <n v="917398488"/>
        <n v="969080982"/>
        <n v="969210061"/>
        <n v="969444275"/>
        <n v="969625008"/>
        <n v="969816814"/>
        <n v="969817004"/>
        <n v="970901337"/>
        <n v="971196246"/>
        <n v="976308409"/>
        <n v="979467397"/>
        <n v="982821614"/>
        <n v="983936571"/>
        <n v="988036110"/>
        <n v="997742419"/>
        <n v="998057779"/>
        <n v="869080772"/>
        <n v="869242632"/>
        <n v="869306622"/>
        <n v="869503932"/>
        <n v="878596862"/>
        <n v="879798442"/>
        <n v="883297792"/>
        <n v="883391012"/>
        <n v="885303862"/>
        <n v="888434372"/>
        <n v="891946732"/>
        <n v="894933712"/>
        <n v="897716542"/>
        <n v="912243613"/>
        <n v="912811263"/>
        <n v="912834913"/>
        <n v="915442552"/>
        <n v="916534094"/>
        <n v="918339582"/>
        <n v="920020607"/>
        <n v="921080611"/>
        <n v="921204639"/>
        <n v="921367279"/>
        <n v="921634641"/>
        <n v="923495363"/>
        <n v="924283149"/>
        <n v="924722444"/>
        <n v="928077667"/>
        <n v="928181308"/>
        <n v="956085071"/>
        <n v="969080753"/>
        <n v="969171031"/>
        <n v="969241331"/>
        <n v="969306883"/>
        <n v="969307715"/>
        <n v="969370565"/>
        <n v="969372282"/>
        <n v="969443341"/>
        <n v="969498472"/>
        <n v="969504359"/>
        <n v="969797461"/>
        <n v="969799359"/>
        <n v="969803208"/>
        <n v="969803739"/>
        <n v="970310541"/>
        <n v="970311122"/>
        <n v="970369139"/>
        <n v="970990313"/>
        <n v="971192771"/>
        <n v="971196599"/>
        <n v="973153536"/>
        <n v="974399458"/>
        <n v="974624451"/>
        <n v="974778483"/>
        <n v="975379760"/>
        <n v="976062264"/>
        <n v="976175530"/>
        <n v="976762037"/>
        <n v="977305659"/>
        <n v="977327032"/>
        <n v="978686745"/>
        <n v="979487967"/>
        <n v="979499981"/>
        <n v="979624549"/>
        <n v="980294749"/>
        <n v="981289153"/>
        <n v="981542479"/>
        <n v="982374456"/>
        <n v="982565618"/>
        <n v="982979862"/>
        <n v="983024726"/>
        <n v="984044194"/>
        <n v="985052344"/>
        <n v="985834350"/>
        <n v="986197419"/>
        <n v="986197451"/>
        <n v="986349685"/>
        <n v="986479023"/>
        <n v="986570349"/>
        <n v="986716572"/>
        <n v="986756256"/>
        <n v="986950613"/>
        <n v="987006641"/>
        <n v="987586974"/>
        <n v="987675071"/>
        <n v="989493914"/>
        <n v="989917129"/>
        <n v="990478953"/>
        <n v="990629757"/>
        <n v="991127615"/>
        <n v="991353240"/>
        <n v="991435999"/>
        <n v="991895876"/>
        <n v="992252855"/>
        <n v="992560754"/>
        <n v="993339261"/>
        <n v="994799010"/>
        <n v="995004593"/>
        <n v="995945614"/>
        <n v="996400743"/>
        <n v="996405931"/>
        <n v="996644138"/>
        <n v="997596781"/>
        <n v="998237149"/>
        <n v="999154654"/>
        <n v="928615456"/>
        <n v="969409429"/>
        <n v="969808110"/>
        <n v="995558149"/>
        <n v="879260442"/>
        <n v="881524732"/>
        <n v="915877303"/>
        <n v="918273352"/>
        <n v="918297065"/>
        <n v="969080036"/>
        <n v="969162849"/>
        <n v="969800403"/>
        <n v="975961354"/>
        <n v="976014596"/>
        <n v="981960890"/>
        <n v="981992040"/>
        <n v="987511850"/>
        <n v="990652376"/>
        <n v="990668981"/>
        <n v="992404205"/>
        <n v="992816066"/>
        <n v="993475556"/>
        <n v="996428982"/>
        <n v="997896920"/>
        <n v="882530442"/>
        <n v="914125936"/>
        <n v="917484333"/>
        <n v="926067966"/>
        <n v="969308126"/>
        <n v="969372118"/>
        <n v="976187768"/>
        <n v="981000110"/>
        <n v="983155766"/>
        <n v="983209106"/>
        <n v="985011869"/>
        <n v="986343393"/>
        <n v="986964479"/>
        <n v="990587116"/>
        <n v="991693629"/>
        <n v="991755799"/>
        <n v="995750902"/>
        <n v="818742282"/>
        <n v="820959752"/>
        <n v="826399252"/>
        <n v="869084662"/>
        <n v="869085332"/>
        <n v="869371572"/>
        <n v="869810002"/>
        <n v="869936472"/>
        <n v="879216672"/>
        <n v="879308372"/>
        <n v="881438712"/>
        <n v="912998053"/>
        <n v="913111753"/>
        <n v="913681290"/>
        <n v="918725024"/>
        <n v="921166168"/>
        <n v="928167917"/>
        <n v="928526798"/>
        <n v="969080834"/>
        <n v="969081822"/>
        <n v="969082748"/>
        <n v="969082810"/>
        <n v="969189585"/>
        <n v="969190281"/>
        <n v="969209268"/>
        <n v="969209292"/>
        <n v="969209497"/>
        <n v="969372959"/>
        <n v="969374013"/>
        <n v="969409100"/>
        <n v="969933187"/>
        <n v="969939185"/>
        <n v="970111778"/>
        <n v="970311114"/>
        <n v="970571485"/>
        <n v="971102012"/>
        <n v="971192844"/>
        <n v="971239727"/>
        <n v="974262037"/>
        <n v="974801671"/>
        <n v="976003586"/>
        <n v="976097645"/>
        <n v="976786084"/>
        <n v="976849779"/>
        <n v="979469365"/>
        <n v="979518080"/>
        <n v="980429164"/>
        <n v="980577821"/>
        <n v="981523059"/>
        <n v="981531868"/>
        <n v="982038324"/>
        <n v="982150485"/>
        <n v="982814634"/>
        <n v="983953603"/>
        <n v="984040369"/>
        <n v="984136455"/>
        <n v="984477023"/>
        <n v="984496311"/>
        <n v="984718012"/>
        <n v="985234752"/>
        <n v="985249334"/>
        <n v="985271135"/>
        <n v="985815585"/>
        <n v="986998403"/>
        <n v="987456787"/>
        <n v="987592443"/>
        <n v="987627441"/>
        <n v="987660295"/>
        <n v="988691895"/>
        <n v="989062255"/>
        <n v="989212516"/>
        <n v="989589105"/>
        <n v="990708924"/>
        <n v="993397423"/>
        <n v="993756547"/>
        <n v="994105116"/>
        <n v="994279750"/>
        <n v="995166976"/>
        <n v="995756021"/>
        <n v="996428834"/>
        <n v="996873587"/>
        <n v="996922715"/>
        <n v="996988430"/>
        <n v="997557700"/>
        <n v="997689488"/>
        <n v="997712455"/>
        <n v="997769597"/>
        <n v="998743621"/>
        <n v="999266592"/>
        <n v="969085585"/>
        <n v="985287686"/>
        <n v="869190152"/>
        <n v="969802163"/>
        <n v="970444327"/>
        <n v="981960874"/>
        <n v="811580082"/>
        <n v="893168052"/>
        <n v="913174747"/>
        <n v="918062963"/>
        <n v="920178421"/>
        <n v="921166311"/>
        <n v="923841466"/>
        <n v="928105377"/>
        <n v="969050277"/>
        <n v="969081571"/>
        <n v="969081806"/>
        <n v="969163330"/>
        <n v="969170949"/>
        <n v="969270544"/>
        <n v="969306964"/>
        <n v="969816865"/>
        <n v="971024836"/>
        <n v="971593822"/>
        <n v="975965740"/>
        <n v="981904443"/>
        <n v="982749611"/>
        <n v="985293651"/>
        <n v="987819294"/>
        <n v="988345997"/>
        <n v="989462644"/>
        <n v="991234438"/>
        <n v="992571306"/>
        <n v="995307014"/>
        <n v="995516144"/>
        <n v="823238002"/>
        <n v="827209902"/>
        <n v="828425102"/>
        <n v="869082732"/>
        <n v="871185522"/>
        <n v="871186502"/>
        <n v="888666362"/>
        <n v="897686872"/>
        <n v="913054601"/>
        <n v="916350430"/>
        <n v="919996757"/>
        <n v="920156746"/>
        <n v="920159613"/>
        <n v="920169767"/>
        <n v="923477764"/>
        <n v="923884866"/>
        <n v="924058358"/>
        <n v="924376244"/>
        <n v="926549030"/>
        <n v="929659457"/>
        <n v="969085852"/>
        <n v="969171430"/>
        <n v="969241854"/>
        <n v="969242524"/>
        <n v="969795817"/>
        <n v="969807726"/>
        <n v="969815265"/>
        <n v="969937654"/>
        <n v="970444300"/>
        <n v="974375125"/>
        <n v="975937496"/>
        <n v="976041534"/>
        <n v="976509455"/>
        <n v="976767888"/>
        <n v="977195233"/>
        <n v="979556012"/>
        <n v="979564775"/>
        <n v="980387879"/>
        <n v="981179463"/>
        <n v="981441192"/>
        <n v="981500237"/>
        <n v="982254868"/>
        <n v="982570581"/>
        <n v="982897599"/>
        <n v="983745342"/>
        <n v="983994180"/>
        <n v="984632444"/>
        <n v="985132291"/>
        <n v="985273162"/>
        <n v="985783608"/>
        <n v="985991863"/>
        <n v="986331700"/>
        <n v="986344349"/>
        <n v="986357696"/>
        <n v="986382313"/>
        <n v="986801405"/>
        <n v="987107073"/>
        <n v="987518715"/>
        <n v="987552867"/>
        <n v="987575255"/>
        <n v="989319221"/>
        <n v="989527886"/>
        <n v="989695614"/>
        <n v="989698982"/>
        <n v="990047545"/>
        <n v="990050376"/>
        <n v="990690529"/>
        <n v="992090510"/>
        <n v="992140291"/>
        <n v="992180560"/>
        <n v="992664762"/>
        <n v="994772732"/>
        <n v="994928392"/>
        <n v="995577712"/>
        <n v="997669541"/>
        <n v="998605091"/>
        <n v="918664971"/>
        <n v="925345954"/>
        <n v="925814148"/>
        <n v="969081156"/>
        <n v="969081679"/>
        <n v="969209144"/>
        <n v="969271478"/>
        <n v="969443007"/>
        <n v="970112952"/>
        <n v="976128540"/>
        <n v="979387121"/>
        <n v="980774023"/>
        <n v="982451612"/>
        <n v="987469447"/>
        <n v="988139602"/>
        <n v="989103059"/>
        <n v="989758713"/>
        <n v="990654239"/>
        <n v="990824312"/>
        <n v="992501987"/>
        <n v="993498254"/>
        <n v="996624390"/>
        <n v="816344662"/>
        <n v="869374202"/>
        <n v="877374262"/>
        <n v="880885472"/>
        <n v="912854434"/>
        <n v="916077637"/>
        <n v="926284738"/>
        <n v="927717840"/>
        <n v="969145847"/>
        <n v="969209470"/>
        <n v="969241676"/>
        <n v="969242931"/>
        <n v="969271796"/>
        <n v="969499622"/>
        <n v="969503204"/>
        <n v="969818876"/>
        <n v="969932903"/>
        <n v="970283854"/>
        <n v="979566484"/>
        <n v="980748456"/>
        <n v="984313993"/>
        <n v="984694105"/>
        <n v="985581568"/>
        <n v="985719462"/>
        <n v="985737282"/>
        <n v="986241388"/>
        <n v="988251402"/>
        <n v="989290606"/>
        <n v="989593854"/>
        <n v="990652155"/>
        <n v="992113146"/>
        <n v="993041750"/>
        <n v="993344265"/>
        <n v="828539272"/>
        <n v="876554542"/>
        <n v="879336112"/>
        <n v="885321542"/>
        <n v="894818042"/>
        <n v="911560844"/>
        <n v="912903168"/>
        <n v="918306846"/>
        <n v="919504323"/>
        <n v="920227260"/>
        <n v="921596758"/>
        <n v="923327533"/>
        <n v="923427929"/>
        <n v="925372420"/>
        <n v="927812711"/>
        <n v="928299651"/>
        <n v="928338525"/>
        <n v="928516733"/>
        <n v="956040728"/>
        <n v="969080605"/>
        <n v="969083531"/>
        <n v="969085380"/>
        <n v="969171481"/>
        <n v="969190125"/>
        <n v="969270676"/>
        <n v="969307839"/>
        <n v="969371995"/>
        <n v="969372215"/>
        <n v="969805790"/>
        <n v="969808633"/>
        <n v="969809397"/>
        <n v="970112634"/>
        <n v="970445935"/>
        <n v="970895914"/>
        <n v="976093585"/>
        <n v="976214013"/>
        <n v="977267757"/>
        <n v="977500885"/>
        <n v="977553237"/>
        <n v="978643841"/>
        <n v="979197632"/>
        <n v="979537220"/>
        <n v="979598947"/>
        <n v="979784392"/>
        <n v="980385345"/>
        <n v="980647439"/>
        <n v="980675319"/>
        <n v="980693937"/>
        <n v="981441710"/>
        <n v="982803934"/>
        <n v="982814022"/>
        <n v="982856132"/>
        <n v="982917948"/>
        <n v="983208193"/>
        <n v="984066775"/>
        <n v="984104995"/>
        <n v="984117515"/>
        <n v="984135149"/>
        <n v="984350465"/>
        <n v="984356560"/>
        <n v="984377401"/>
        <n v="984856512"/>
        <n v="985174172"/>
        <n v="985418365"/>
        <n v="985439257"/>
        <n v="985464219"/>
        <n v="985469768"/>
        <n v="985877297"/>
        <n v="986284583"/>
        <n v="986349235"/>
        <n v="986492135"/>
        <n v="986499970"/>
        <n v="986522263"/>
        <n v="987667877"/>
        <n v="988919233"/>
        <n v="989073435"/>
        <n v="989180657"/>
        <n v="989695363"/>
        <n v="989794760"/>
        <n v="990602328"/>
        <n v="990616140"/>
        <n v="990905991"/>
        <n v="991583173"/>
        <n v="991875891"/>
        <n v="992006439"/>
        <n v="992047054"/>
        <n v="992106689"/>
        <n v="992273712"/>
        <n v="992792213"/>
        <n v="992878215"/>
        <n v="993496693"/>
        <n v="995235773"/>
        <n v="996213978"/>
        <n v="996274934"/>
        <n v="996386538"/>
        <n v="996446859"/>
        <n v="996684342"/>
        <n v="997730275"/>
        <n v="999115403"/>
        <n v="999172385"/>
        <n v="884721962"/>
        <n v="913778960"/>
        <n v="914606586"/>
        <n v="916681291"/>
        <n v="918174915"/>
        <n v="919934573"/>
        <n v="924592877"/>
        <n v="925184837"/>
        <n v="926336398"/>
        <n v="927298708"/>
        <n v="928104478"/>
        <n v="969081989"/>
        <n v="969083159"/>
        <n v="969084767"/>
        <n v="969162997"/>
        <n v="969242265"/>
        <n v="969243393"/>
        <n v="969815613"/>
        <n v="970385991"/>
        <n v="970919961"/>
        <n v="974500256"/>
        <n v="980718212"/>
        <n v="980840158"/>
        <n v="982299462"/>
        <n v="982982146"/>
        <n v="983392822"/>
        <n v="984077432"/>
        <n v="984693516"/>
        <n v="984964625"/>
        <n v="985264686"/>
        <n v="986434534"/>
        <n v="986585613"/>
        <n v="986975330"/>
        <n v="987270284"/>
        <n v="990035245"/>
        <n v="990045976"/>
        <n v="990622884"/>
        <n v="990787581"/>
        <n v="992169001"/>
        <n v="992528990"/>
        <n v="992793074"/>
        <n v="992853743"/>
        <n v="994537598"/>
        <n v="996322475"/>
        <n v="997705033"/>
        <n v="997941799"/>
        <n v="826110422"/>
        <n v="870112122"/>
        <n v="876804492"/>
        <n v="881567962"/>
        <n v="882837092"/>
        <n v="883089502"/>
        <n v="883339002"/>
        <n v="884367182"/>
        <n v="888711872"/>
        <n v="893334602"/>
        <n v="912060926"/>
        <n v="913068203"/>
        <n v="913082796"/>
        <n v="914958466"/>
        <n v="918316906"/>
        <n v="919757558"/>
        <n v="922110298"/>
        <n v="925117765"/>
        <n v="946177008"/>
        <n v="969083140"/>
        <n v="969084813"/>
        <n v="969084902"/>
        <n v="969139944"/>
        <n v="969140446"/>
        <n v="969145758"/>
        <n v="969152185"/>
        <n v="969162741"/>
        <n v="969163683"/>
        <n v="969189879"/>
        <n v="969190419"/>
        <n v="969229226"/>
        <n v="969229315"/>
        <n v="969243342"/>
        <n v="969243520"/>
        <n v="969317419"/>
        <n v="969317532"/>
        <n v="969373815"/>
        <n v="969408058"/>
        <n v="969408880"/>
        <n v="969807777"/>
        <n v="969808870"/>
        <n v="969815532"/>
        <n v="969819295"/>
        <n v="969908581"/>
        <n v="969919761"/>
        <n v="970116141"/>
        <n v="970116222"/>
        <n v="970447938"/>
        <n v="970531998"/>
        <n v="970589732"/>
        <n v="970597816"/>
        <n v="971196181"/>
        <n v="975837459"/>
        <n v="976076362"/>
        <n v="976193539"/>
        <n v="976463560"/>
        <n v="977072867"/>
        <n v="977382149"/>
        <n v="978633781"/>
        <n v="979258690"/>
        <n v="979673477"/>
        <n v="979985983"/>
        <n v="980295850"/>
        <n v="980448193"/>
        <n v="980464504"/>
        <n v="981465318"/>
        <n v="982338719"/>
        <n v="982409268"/>
        <n v="983423337"/>
        <n v="983427626"/>
        <n v="984750579"/>
        <n v="984751222"/>
        <n v="985257825"/>
        <n v="985412839"/>
        <n v="986132813"/>
        <n v="986315896"/>
        <n v="986625682"/>
        <n v="987012668"/>
        <n v="987074167"/>
        <n v="987353600"/>
        <n v="988601268"/>
        <n v="989301551"/>
        <n v="990437459"/>
        <n v="990514321"/>
        <n v="990697086"/>
        <n v="992247274"/>
        <n v="993403504"/>
        <n v="993408786"/>
        <n v="993604178"/>
        <n v="993824909"/>
        <n v="994351907"/>
        <n v="995058235"/>
        <n v="995636921"/>
        <n v="996945715"/>
        <n v="997628551"/>
        <n v="997628616"/>
        <n v="997675371"/>
        <n v="998708702"/>
        <n v="820506502"/>
        <n v="826799102"/>
        <n v="885377432"/>
        <n v="889291052"/>
        <n v="894332972"/>
        <n v="914769426"/>
        <n v="921406029"/>
        <n v="925150339"/>
        <n v="927067137"/>
        <n v="927298414"/>
        <n v="928942244"/>
        <n v="942820569"/>
        <n v="969157624"/>
        <n v="969157756"/>
        <n v="969314827"/>
        <n v="969454300"/>
        <n v="969724898"/>
        <n v="969725053"/>
        <n v="970009094"/>
        <n v="971406658"/>
        <n v="974250381"/>
        <n v="976125363"/>
        <n v="977084555"/>
        <n v="984118961"/>
        <n v="984929838"/>
        <n v="985293937"/>
        <n v="987032898"/>
        <n v="988349305"/>
        <n v="988679747"/>
        <n v="988862940"/>
        <n v="990715068"/>
        <n v="994734741"/>
        <n v="995194058"/>
        <n v="995666707"/>
        <n v="997424565"/>
        <n v="998720672"/>
        <n v="821853842"/>
        <n v="875915932"/>
        <n v="894970642"/>
        <n v="913876679"/>
        <n v="914191289"/>
        <n v="915681891"/>
        <n v="918109366"/>
        <n v="918167951"/>
        <n v="920157823"/>
        <n v="920192971"/>
        <n v="922214662"/>
        <n v="925533866"/>
        <n v="927605694"/>
        <n v="969451654"/>
        <n v="969651874"/>
        <n v="969655691"/>
        <n v="969719088"/>
        <n v="969719436"/>
        <n v="969720388"/>
        <n v="969720809"/>
        <n v="969721457"/>
        <n v="969721937"/>
        <n v="971192607"/>
        <n v="971221070"/>
        <n v="976699858"/>
        <n v="980208419"/>
        <n v="981063406"/>
        <n v="981264029"/>
        <n v="981323181"/>
        <n v="981465032"/>
        <n v="981496736"/>
        <n v="981497333"/>
        <n v="982325234"/>
        <n v="982406242"/>
        <n v="983173039"/>
        <n v="984029365"/>
        <n v="984119801"/>
        <n v="985622507"/>
        <n v="985830304"/>
        <n v="986336133"/>
        <n v="986496599"/>
        <n v="987668806"/>
        <n v="992907770"/>
        <n v="994999141"/>
        <n v="995175975"/>
        <n v="996407195"/>
        <n v="997760999"/>
        <n v="916111657"/>
        <n v="918297308"/>
        <n v="926977903"/>
        <n v="969320940"/>
        <n v="969652307"/>
        <n v="969655217"/>
        <n v="969717441"/>
        <n v="985323062"/>
        <n v="986611045"/>
        <n v="988656704"/>
        <n v="915033881"/>
        <n v="924320028"/>
        <n v="999038603"/>
        <n v="927009323"/>
        <n v="969614502"/>
        <n v="912995321"/>
        <n v="913553845"/>
        <n v="914606322"/>
        <n v="916065116"/>
        <n v="920132065"/>
        <n v="924397764"/>
        <n v="925348376"/>
        <n v="972420409"/>
        <n v="976611187"/>
        <n v="981082249"/>
        <n v="985917477"/>
        <n v="990680094"/>
        <n v="991303030"/>
        <n v="992241675"/>
        <n v="997323904"/>
        <n v="912441121"/>
        <n v="969381257"/>
        <n v="914720176"/>
        <n v="969224852"/>
        <n v="989212168"/>
        <n v="996262316"/>
        <n v="825247742"/>
        <n v="914631440"/>
        <n v="915418899"/>
        <n v="823010052"/>
        <n v="826078952"/>
        <n v="894907762"/>
        <n v="917885524"/>
        <n v="918680683"/>
        <n v="918853014"/>
        <n v="918890319"/>
        <n v="969201100"/>
        <n v="969320576"/>
        <n v="969654865"/>
        <n v="969715562"/>
        <n v="979274033"/>
        <n v="985413703"/>
        <n v="987687843"/>
        <n v="924887257"/>
        <n v="969714590"/>
        <n v="818065442"/>
        <n v="869267082"/>
        <n v="917085056"/>
        <n v="918281711"/>
        <n v="926103792"/>
        <n v="969722674"/>
        <n v="971404450"/>
        <n v="979932065"/>
        <n v="980554597"/>
        <n v="990373132"/>
        <n v="881637502"/>
        <n v="977376025"/>
        <n v="983720455"/>
        <n v="985265658"/>
        <n v="969200201"/>
        <n v="969715651"/>
        <n v="970282572"/>
        <n v="975892441"/>
        <n v="981146263"/>
        <n v="992458666"/>
        <n v="828980262"/>
        <n v="869717762"/>
        <n v="914339227"/>
        <n v="917978301"/>
        <n v="920336914"/>
        <n v="921782071"/>
        <n v="922732523"/>
        <n v="928831175"/>
        <n v="969298082"/>
        <n v="969718189"/>
        <n v="976083938"/>
        <n v="976493176"/>
        <n v="978685854"/>
        <n v="984092989"/>
        <n v="987189495"/>
        <n v="990133867"/>
        <n v="990759006"/>
        <n v="990782334"/>
        <n v="992087625"/>
        <n v="999334326"/>
        <n v="916523467"/>
        <n v="918287108"/>
        <n v="918857583"/>
        <n v="920768733"/>
        <n v="969721090"/>
        <n v="974905515"/>
        <n v="985283117"/>
        <n v="997771605"/>
        <n v="812994972"/>
        <n v="912847705"/>
        <n v="916570066"/>
        <n v="927752522"/>
        <n v="969144387"/>
        <n v="969724111"/>
        <n v="969725312"/>
        <n v="979925565"/>
        <n v="915630936"/>
        <n v="969268361"/>
        <n v="969357070"/>
        <n v="977171385"/>
        <n v="997177444"/>
        <n v="874546712"/>
        <n v="926957740"/>
        <n v="969188120"/>
        <n v="969653753"/>
        <n v="985348812"/>
        <n v="825858652"/>
        <n v="914501067"/>
        <n v="969143976"/>
        <n v="969314762"/>
        <n v="970409769"/>
        <n v="979878494"/>
        <n v="984961073"/>
        <n v="986392483"/>
        <n v="986398449"/>
        <n v="987980257"/>
        <n v="813235862"/>
        <n v="912754847"/>
        <n v="915482554"/>
        <n v="918178120"/>
        <n v="966514450"/>
        <n v="969143712"/>
        <n v="969189194"/>
        <n v="970375090"/>
        <n v="971191430"/>
        <n v="974064332"/>
        <n v="978640214"/>
        <n v="980629287"/>
        <n v="981913701"/>
        <n v="983680984"/>
        <n v="984251327"/>
        <n v="986390057"/>
        <n v="986883835"/>
        <n v="988259918"/>
        <n v="988809918"/>
        <n v="989546422"/>
        <n v="996894436"/>
        <n v="860383012"/>
        <n v="912816427"/>
        <n v="917502595"/>
        <n v="927394758"/>
        <n v="969514788"/>
        <n v="998561744"/>
        <n v="916123930"/>
        <n v="920163947"/>
        <n v="969200570"/>
        <n v="969721945"/>
        <n v="976027051"/>
        <n v="976119827"/>
        <n v="969315211"/>
        <n v="998282152"/>
        <n v="969155214"/>
        <n v="969469693"/>
        <n v="970527133"/>
        <n v="974380064"/>
        <n v="991978461"/>
        <n v="992655976"/>
        <n v="912888312"/>
        <n v="927379708"/>
        <n v="969184389"/>
        <n v="984944799"/>
        <n v="991459251"/>
        <n v="995501821"/>
        <n v="969222833"/>
        <n v="982939186"/>
        <n v="985447713"/>
        <n v="880491482"/>
        <n v="925719048"/>
        <n v="969184141"/>
        <n v="969185598"/>
        <n v="969470896"/>
        <n v="969692201"/>
        <n v="978702902"/>
        <n v="981646630"/>
        <n v="983387519"/>
        <n v="985229945"/>
        <n v="985620776"/>
        <n v="993327778"/>
        <n v="993931012"/>
        <n v="994787098"/>
        <n v="997545508"/>
        <n v="997615271"/>
        <n v="998309239"/>
        <n v="816550912"/>
        <n v="820170792"/>
        <n v="869210862"/>
        <n v="912969851"/>
        <n v="913003519"/>
        <n v="914618533"/>
        <n v="919590254"/>
        <n v="920564623"/>
        <n v="921827660"/>
        <n v="922902585"/>
        <n v="923015183"/>
        <n v="924474181"/>
        <n v="926324837"/>
        <n v="927708396"/>
        <n v="929450507"/>
        <n v="929562364"/>
        <n v="969178761"/>
        <n v="969221543"/>
        <n v="969259338"/>
        <n v="969259702"/>
        <n v="969331802"/>
        <n v="969395533"/>
        <n v="969636336"/>
        <n v="969666804"/>
        <n v="969666839"/>
        <n v="969679108"/>
        <n v="974801582"/>
        <n v="976467671"/>
        <n v="977080142"/>
        <n v="979850603"/>
        <n v="980045218"/>
        <n v="982821576"/>
        <n v="982821665"/>
        <n v="983818714"/>
        <n v="985672687"/>
        <n v="987676566"/>
        <n v="989103741"/>
        <n v="989815660"/>
        <n v="990529337"/>
        <n v="990815216"/>
        <n v="990894949"/>
        <n v="991712240"/>
        <n v="991934820"/>
        <n v="994207016"/>
        <n v="995849356"/>
        <n v="996515052"/>
        <n v="996649121"/>
        <n v="997023552"/>
        <n v="997817591"/>
        <n v="823109482"/>
        <n v="869135372"/>
        <n v="882186962"/>
        <n v="915733697"/>
        <n v="919662352"/>
        <n v="927351102"/>
        <n v="969259206"/>
        <n v="969520575"/>
        <n v="970087613"/>
        <n v="985412421"/>
        <n v="989545078"/>
        <n v="990965935"/>
        <n v="996185699"/>
        <n v="996330907"/>
        <n v="890703542"/>
        <n v="897708132"/>
        <n v="913393422"/>
        <n v="969179318"/>
        <n v="969179504"/>
        <n v="969637901"/>
        <n v="969638576"/>
        <n v="969672596"/>
        <n v="969677547"/>
        <n v="970512241"/>
        <n v="970556206"/>
        <n v="976806867"/>
        <n v="980766543"/>
        <n v="986012737"/>
        <n v="993540676"/>
        <n v="994986384"/>
        <n v="880507222"/>
        <n v="914735416"/>
        <n v="920134696"/>
        <n v="922960194"/>
        <n v="928206068"/>
        <n v="969153890"/>
        <n v="969689456"/>
        <n v="969695073"/>
        <n v="969696495"/>
        <n v="976963210"/>
        <n v="981613627"/>
        <n v="983561500"/>
        <n v="985173990"/>
        <n v="986403523"/>
        <n v="986437029"/>
        <n v="990567808"/>
        <n v="990619034"/>
        <n v="990701644"/>
        <n v="991203915"/>
        <n v="995743833"/>
        <n v="997645650"/>
        <n v="997988051"/>
        <n v="812333852"/>
        <n v="824360812"/>
        <n v="870581572"/>
        <n v="881029472"/>
        <n v="916463499"/>
        <n v="919545445"/>
        <n v="925963453"/>
        <n v="928339211"/>
        <n v="928556247"/>
        <n v="969154625"/>
        <n v="969181657"/>
        <n v="969185245"/>
        <n v="969185520"/>
        <n v="969691477"/>
        <n v="969694360"/>
        <n v="969695642"/>
        <n v="969697793"/>
        <n v="970580603"/>
        <n v="970581588"/>
        <n v="973195034"/>
        <n v="979466382"/>
        <n v="980308529"/>
        <n v="980717887"/>
        <n v="981423127"/>
        <n v="981438817"/>
        <n v="981464052"/>
        <n v="981937708"/>
        <n v="982170192"/>
        <n v="982790174"/>
        <n v="984084153"/>
        <n v="985282234"/>
        <n v="985904855"/>
        <n v="986083332"/>
        <n v="986233628"/>
        <n v="986737111"/>
        <n v="987028556"/>
        <n v="987560525"/>
        <n v="989060198"/>
        <n v="989828509"/>
        <n v="990645256"/>
        <n v="991220585"/>
        <n v="991557946"/>
        <n v="993101133"/>
        <n v="996348164"/>
        <n v="997627717"/>
        <n v="998777895"/>
        <n v="999150055"/>
        <n v="999181848"/>
        <n v="822297242"/>
        <n v="878701062"/>
        <n v="883406702"/>
        <n v="913303776"/>
        <n v="913876415"/>
        <n v="916292066"/>
        <n v="916780524"/>
        <n v="918044906"/>
        <n v="920039359"/>
        <n v="920220371"/>
        <n v="921775911"/>
        <n v="922734453"/>
        <n v="922739145"/>
        <n v="923881824"/>
        <n v="924328169"/>
        <n v="926427636"/>
        <n v="927912503"/>
        <n v="928142272"/>
        <n v="966108444"/>
        <n v="969134624"/>
        <n v="969135353"/>
        <n v="969158213"/>
        <n v="969178494"/>
        <n v="969181703"/>
        <n v="969182262"/>
        <n v="969184796"/>
        <n v="969258803"/>
        <n v="969259370"/>
        <n v="969390795"/>
        <n v="969520796"/>
        <n v="969691493"/>
        <n v="969691620"/>
        <n v="970529500"/>
        <n v="970576835"/>
        <n v="970602283"/>
        <n v="974353938"/>
        <n v="974427427"/>
        <n v="975875016"/>
        <n v="976050231"/>
        <n v="980013162"/>
        <n v="980445801"/>
        <n v="980876713"/>
        <n v="981556712"/>
        <n v="982316472"/>
        <n v="982813654"/>
        <n v="982831547"/>
        <n v="982948177"/>
        <n v="983085490"/>
        <n v="983250920"/>
        <n v="983425879"/>
        <n v="983438415"/>
        <n v="984496354"/>
        <n v="984605331"/>
        <n v="984722249"/>
        <n v="984794843"/>
        <n v="984929617"/>
        <n v="985303649"/>
        <n v="985922365"/>
        <n v="986117628"/>
        <n v="986313982"/>
        <n v="987581042"/>
        <n v="987722789"/>
        <n v="988227439"/>
        <n v="989539604"/>
        <n v="989617958"/>
        <n v="990341079"/>
        <n v="990649634"/>
        <n v="991173552"/>
        <n v="991549129"/>
        <n v="993216534"/>
        <n v="993377848"/>
        <n v="993390054"/>
        <n v="993573450"/>
        <n v="993644420"/>
        <n v="994783696"/>
        <n v="995454270"/>
        <n v="998016169"/>
        <n v="869687022"/>
        <n v="913053591"/>
        <n v="919833939"/>
        <n v="929413679"/>
        <n v="969184192"/>
        <n v="969292378"/>
        <n v="969294028"/>
        <n v="969325101"/>
        <n v="969326914"/>
        <n v="969685116"/>
        <n v="970370544"/>
        <n v="970416617"/>
        <n v="977553628"/>
        <n v="984354002"/>
        <n v="994760866"/>
        <n v="995088207"/>
        <n v="996294153"/>
        <n v="869184772"/>
        <n v="871580782"/>
        <n v="885672272"/>
        <n v="891594232"/>
        <n v="892655642"/>
        <n v="912874184"/>
        <n v="912903869"/>
        <n v="913770935"/>
        <n v="914325005"/>
        <n v="916283903"/>
        <n v="916940343"/>
        <n v="920174892"/>
        <n v="922147256"/>
        <n v="922876614"/>
        <n v="923851372"/>
        <n v="923997938"/>
        <n v="923997997"/>
        <n v="924332697"/>
        <n v="925113964"/>
        <n v="926079581"/>
        <n v="969154242"/>
        <n v="969183749"/>
        <n v="969185059"/>
        <n v="969219964"/>
        <n v="969220407"/>
        <n v="969434830"/>
        <n v="969466430"/>
        <n v="969466511"/>
        <n v="969467666"/>
        <n v="969470640"/>
        <n v="969692023"/>
        <n v="969695499"/>
        <n v="971240423"/>
        <n v="973051938"/>
        <n v="979545223"/>
        <n v="979546750"/>
        <n v="980593908"/>
        <n v="981558243"/>
        <n v="981622464"/>
        <n v="981634357"/>
        <n v="982809088"/>
        <n v="982924898"/>
        <n v="983431275"/>
        <n v="983608809"/>
        <n v="983861741"/>
        <n v="984158025"/>
        <n v="984319665"/>
        <n v="984560540"/>
        <n v="985335834"/>
        <n v="986505156"/>
        <n v="986970819"/>
        <n v="987727888"/>
        <n v="987995459"/>
        <n v="988408581"/>
        <n v="988633062"/>
        <n v="988818410"/>
        <n v="989031635"/>
        <n v="989677373"/>
        <n v="989747231"/>
        <n v="990585644"/>
        <n v="991224815"/>
        <n v="991238840"/>
        <n v="991241310"/>
        <n v="991883916"/>
        <n v="992109998"/>
        <n v="992237317"/>
        <n v="992545658"/>
        <n v="993470015"/>
        <n v="994000209"/>
        <n v="994948024"/>
        <n v="997478029"/>
        <n v="997760530"/>
        <n v="997819772"/>
        <n v="999342345"/>
        <n v="999641717"/>
        <n v="869364142"/>
        <n v="890726852"/>
        <n v="911973693"/>
        <n v="912999149"/>
        <n v="916278098"/>
        <n v="969293277"/>
        <n v="970569634"/>
        <n v="979425554"/>
        <n v="981385187"/>
        <n v="981694252"/>
        <n v="989373153"/>
        <n v="990170886"/>
        <n v="990473552"/>
        <n v="911831414"/>
        <n v="916158920"/>
        <n v="919679670"/>
        <n v="922626510"/>
        <n v="969258382"/>
        <n v="969682486"/>
        <n v="974148862"/>
        <n v="974437015"/>
        <n v="974452170"/>
        <n v="982482186"/>
        <n v="982947626"/>
        <n v="869221112"/>
        <n v="869683442"/>
        <n v="881953552"/>
        <n v="911755211"/>
        <n v="911903709"/>
        <n v="912626431"/>
        <n v="914799767"/>
        <n v="915101674"/>
        <n v="918094067"/>
        <n v="918456740"/>
        <n v="918930094"/>
        <n v="919488581"/>
        <n v="919801212"/>
        <n v="921992645"/>
        <n v="969133490"/>
        <n v="969137356"/>
        <n v="969330881"/>
        <n v="969668084"/>
        <n v="969674556"/>
        <n v="969680793"/>
        <n v="970090851"/>
        <n v="971183454"/>
        <n v="974501759"/>
        <n v="975983420"/>
        <n v="983428940"/>
        <n v="984159188"/>
        <n v="987247150"/>
        <n v="988486280"/>
        <n v="988601608"/>
        <n v="989137913"/>
        <n v="990344272"/>
        <n v="991067167"/>
        <n v="991157190"/>
        <n v="991211861"/>
        <n v="993401617"/>
        <n v="994969048"/>
        <n v="995671530"/>
        <n v="995739682"/>
        <n v="996367436"/>
        <n v="996809552"/>
        <n v="998200857"/>
        <n v="988946702"/>
        <n v="815211952"/>
        <n v="826320222"/>
        <n v="869302392"/>
        <n v="870565062"/>
        <n v="873058862"/>
        <n v="914466954"/>
        <n v="919824352"/>
        <n v="920007848"/>
        <n v="920153453"/>
        <n v="921621655"/>
        <n v="921983816"/>
        <n v="921999453"/>
        <n v="925847585"/>
        <n v="926025880"/>
        <n v="926203495"/>
        <n v="929502310"/>
        <n v="969133644"/>
        <n v="969135000"/>
        <n v="969136678"/>
        <n v="969178435"/>
        <n v="969221020"/>
        <n v="969221144"/>
        <n v="969222191"/>
        <n v="969222736"/>
        <n v="969331764"/>
        <n v="969377640"/>
        <n v="969597462"/>
        <n v="969668068"/>
        <n v="969678128"/>
        <n v="969678489"/>
        <n v="969678608"/>
        <n v="969679469"/>
        <n v="970538046"/>
        <n v="970577173"/>
        <n v="974698102"/>
        <n v="976432037"/>
        <n v="976963873"/>
        <n v="977494885"/>
        <n v="977673674"/>
        <n v="979515839"/>
        <n v="979685602"/>
        <n v="980067203"/>
        <n v="980764893"/>
        <n v="981305760"/>
        <n v="981464915"/>
        <n v="982804078"/>
        <n v="983220975"/>
        <n v="983978703"/>
        <n v="984380534"/>
        <n v="985279330"/>
        <n v="985483078"/>
        <n v="986269479"/>
        <n v="986422471"/>
        <n v="986440658"/>
        <n v="986500111"/>
        <n v="986654402"/>
        <n v="987701994"/>
        <n v="988229334"/>
        <n v="988501859"/>
        <n v="989338889"/>
        <n v="989600745"/>
        <n v="990698864"/>
        <n v="990882347"/>
        <n v="993017450"/>
        <n v="993134007"/>
        <n v="994972596"/>
        <n v="996224201"/>
        <n v="996305910"/>
        <n v="996684741"/>
        <n v="998655307"/>
        <n v="999272193"/>
        <n v="999550037"/>
        <n v="812746642"/>
        <n v="820059522"/>
        <n v="876963582"/>
        <n v="894755822"/>
        <n v="896868772"/>
        <n v="912079708"/>
        <n v="913131533"/>
        <n v="913150376"/>
        <n v="914199654"/>
        <n v="915075495"/>
        <n v="916320175"/>
        <n v="916961359"/>
        <n v="920649912"/>
        <n v="921155905"/>
        <n v="921882130"/>
        <n v="925606510"/>
        <n v="927182106"/>
        <n v="928301893"/>
        <n v="954299058"/>
        <n v="969181495"/>
        <n v="969434776"/>
        <n v="969606291"/>
        <n v="969641380"/>
        <n v="969641410"/>
        <n v="969696185"/>
        <n v="969696622"/>
        <n v="971126922"/>
        <n v="971127228"/>
        <n v="972416460"/>
        <n v="974802449"/>
        <n v="976855086"/>
        <n v="977530989"/>
        <n v="978667899"/>
        <n v="978708242"/>
        <n v="979599900"/>
        <n v="979662726"/>
        <n v="979874014"/>
        <n v="979999917"/>
        <n v="980038025"/>
        <n v="981062450"/>
        <n v="982898722"/>
        <n v="984195303"/>
        <n v="984227868"/>
        <n v="984933169"/>
        <n v="985055270"/>
        <n v="985299749"/>
        <n v="985894264"/>
        <n v="985944962"/>
        <n v="986338594"/>
        <n v="986358838"/>
        <n v="986379827"/>
        <n v="987172592"/>
        <n v="987827513"/>
        <n v="988438464"/>
        <n v="988473987"/>
        <n v="989974785"/>
        <n v="990690170"/>
        <n v="991211837"/>
        <n v="991608184"/>
        <n v="992040920"/>
        <n v="992105070"/>
        <n v="992559535"/>
        <n v="993459984"/>
        <n v="993577502"/>
        <n v="994061801"/>
        <n v="994241028"/>
        <n v="996618471"/>
        <n v="998722888"/>
        <n v="889584882"/>
        <n v="914931010"/>
        <n v="919605790"/>
        <n v="969683768"/>
        <n v="971388528"/>
        <n v="985287791"/>
        <n v="989874187"/>
        <n v="994936808"/>
        <n v="812469452"/>
        <n v="822099882"/>
        <n v="869182052"/>
        <n v="869701572"/>
        <n v="879943922"/>
        <n v="885415652"/>
        <n v="889255692"/>
        <n v="894857862"/>
        <n v="898044572"/>
        <n v="912694216"/>
        <n v="916009798"/>
        <n v="918287221"/>
        <n v="919451602"/>
        <n v="925292443"/>
        <n v="925931780"/>
        <n v="926138960"/>
        <n v="926394304"/>
        <n v="926628216"/>
        <n v="928026957"/>
        <n v="928337197"/>
        <n v="929174119"/>
        <n v="929445074"/>
        <n v="969154935"/>
        <n v="969154986"/>
        <n v="969181614"/>
        <n v="969182904"/>
        <n v="969183404"/>
        <n v="969185660"/>
        <n v="969185954"/>
        <n v="969220342"/>
        <n v="969220369"/>
        <n v="969325837"/>
        <n v="969326086"/>
        <n v="969434628"/>
        <n v="969685299"/>
        <n v="969687585"/>
        <n v="970324429"/>
        <n v="970983481"/>
        <n v="974691523"/>
        <n v="977191726"/>
        <n v="979306121"/>
        <n v="979619014"/>
        <n v="979667736"/>
        <n v="979749813"/>
        <n v="979777000"/>
        <n v="980715477"/>
        <n v="981511166"/>
        <n v="981564219"/>
        <n v="982260671"/>
        <n v="982562155"/>
        <n v="982819148"/>
        <n v="983447244"/>
        <n v="984140649"/>
        <n v="984193459"/>
        <n v="984846452"/>
        <n v="987091800"/>
        <n v="987769084"/>
        <n v="988072109"/>
        <n v="989041819"/>
        <n v="989080172"/>
        <n v="989657348"/>
        <n v="991153071"/>
        <n v="991710604"/>
        <n v="992873531"/>
        <n v="993258067"/>
        <n v="994184156"/>
        <n v="996420027"/>
        <n v="999533124"/>
        <n v="999595723"/>
        <n v="883513932"/>
        <n v="897694492"/>
        <n v="912332454"/>
        <n v="913582942"/>
        <n v="914598575"/>
        <n v="916378920"/>
        <n v="916491999"/>
        <n v="919161337"/>
        <n v="921843402"/>
        <n v="922714924"/>
        <n v="925185582"/>
        <n v="929216210"/>
        <n v="969136201"/>
        <n v="969136287"/>
        <n v="969137011"/>
        <n v="969137925"/>
        <n v="969258307"/>
        <n v="969300494"/>
        <n v="969332299"/>
        <n v="969390930"/>
        <n v="969523035"/>
        <n v="970406360"/>
        <n v="971166223"/>
        <n v="971653892"/>
        <n v="979184514"/>
        <n v="979814941"/>
        <n v="981097734"/>
        <n v="981486757"/>
        <n v="982922321"/>
        <n v="982980410"/>
        <n v="985466688"/>
        <n v="986424849"/>
        <n v="986442774"/>
        <n v="987586737"/>
        <n v="990658897"/>
        <n v="991241620"/>
        <n v="992084170"/>
        <n v="992924063"/>
        <n v="994924826"/>
        <n v="996696510"/>
        <n v="997497317"/>
        <n v="997734874"/>
        <n v="999041450"/>
        <n v="813896672"/>
        <n v="829563932"/>
        <n v="869377562"/>
        <n v="876191512"/>
        <n v="879201322"/>
        <n v="889900792"/>
        <n v="891315082"/>
        <n v="891532652"/>
        <n v="898361632"/>
        <n v="912222217"/>
        <n v="912806626"/>
        <n v="914895847"/>
        <n v="915370187"/>
        <n v="915609864"/>
        <n v="918100989"/>
        <n v="918441433"/>
        <n v="919613882"/>
        <n v="921719388"/>
        <n v="921798806"/>
        <n v="925683418"/>
        <n v="928413837"/>
        <n v="959762791"/>
        <n v="969134551"/>
        <n v="969135140"/>
        <n v="969135175"/>
        <n v="969136422"/>
        <n v="969137097"/>
        <n v="969137240"/>
        <n v="969222396"/>
        <n v="969258765"/>
        <n v="969301016"/>
        <n v="969301687"/>
        <n v="969331217"/>
        <n v="969331373"/>
        <n v="969519887"/>
        <n v="969520478"/>
        <n v="969523264"/>
        <n v="969602741"/>
        <n v="969637944"/>
        <n v="969641291"/>
        <n v="969666308"/>
        <n v="969667363"/>
        <n v="969669544"/>
        <n v="969678446"/>
        <n v="969681838"/>
        <n v="969683385"/>
        <n v="970568271"/>
        <n v="971157852"/>
        <n v="977055822"/>
        <n v="977098904"/>
        <n v="979127790"/>
        <n v="979520530"/>
        <n v="979695764"/>
        <n v="980983153"/>
        <n v="983052908"/>
        <n v="983603645"/>
        <n v="983617794"/>
        <n v="983795927"/>
        <n v="984515162"/>
        <n v="984733062"/>
        <n v="985446598"/>
        <n v="985849668"/>
        <n v="987652241"/>
        <n v="987694084"/>
        <n v="988124737"/>
        <n v="988323845"/>
        <n v="988755443"/>
        <n v="989074601"/>
        <n v="989142356"/>
        <n v="989291165"/>
        <n v="989347713"/>
        <n v="989600311"/>
        <n v="990163510"/>
        <n v="990702616"/>
        <n v="990724733"/>
        <n v="991021388"/>
        <n v="991042296"/>
        <n v="991780351"/>
        <n v="992042850"/>
        <n v="992205369"/>
        <n v="992282851"/>
        <n v="992294140"/>
        <n v="992796316"/>
        <n v="993422932"/>
        <n v="994253484"/>
        <n v="995118866"/>
        <n v="995197804"/>
        <n v="995368846"/>
        <n v="995414406"/>
        <n v="995429160"/>
        <n v="995563797"/>
        <n v="998275199"/>
        <n v="998355095"/>
        <n v="998733375"/>
        <n v="999321690"/>
        <n v="999522955"/>
        <n v="999648215"/>
        <n v="869258792"/>
        <n v="882917622"/>
        <n v="915854087"/>
        <n v="927201429"/>
        <n v="969135280"/>
        <n v="969523787"/>
        <n v="977251842"/>
        <n v="977372364"/>
        <n v="979317468"/>
        <n v="986400486"/>
        <n v="987484616"/>
        <n v="988244074"/>
        <n v="993353175"/>
        <n v="812993852"/>
        <n v="887916322"/>
        <n v="890690122"/>
        <n v="913009959"/>
        <n v="913024966"/>
        <n v="915167578"/>
        <n v="917337705"/>
        <n v="918366512"/>
        <n v="919540036"/>
        <n v="923852271"/>
        <n v="928564916"/>
        <n v="957903304"/>
        <n v="969182483"/>
        <n v="969182785"/>
        <n v="969294206"/>
        <n v="969696975"/>
        <n v="970560238"/>
        <n v="971186844"/>
        <n v="975943275"/>
        <n v="977079373"/>
        <n v="980639703"/>
        <n v="980859533"/>
        <n v="980956881"/>
        <n v="981912209"/>
        <n v="982831431"/>
        <n v="984196423"/>
        <n v="986400427"/>
        <n v="986481672"/>
        <n v="986532277"/>
        <n v="986800727"/>
        <n v="987626399"/>
        <n v="987655925"/>
        <n v="987754397"/>
        <n v="987910127"/>
        <n v="988413615"/>
        <n v="989549758"/>
        <n v="990618925"/>
        <n v="991708901"/>
        <n v="992072369"/>
        <n v="995357631"/>
        <n v="869179272"/>
        <n v="886427662"/>
        <n v="913138074"/>
        <n v="917063427"/>
        <n v="919509422"/>
        <n v="921628684"/>
        <n v="921756593"/>
        <n v="922327068"/>
        <n v="926284584"/>
        <n v="927321254"/>
        <n v="953597284"/>
        <n v="968814125"/>
        <n v="969134969"/>
        <n v="969136023"/>
        <n v="969178826"/>
        <n v="969222159"/>
        <n v="969635488"/>
        <n v="969677482"/>
        <n v="970560580"/>
        <n v="974437503"/>
        <n v="975801357"/>
        <n v="979332459"/>
        <n v="979578067"/>
        <n v="979725515"/>
        <n v="980524892"/>
        <n v="980601323"/>
        <n v="980718123"/>
        <n v="980942139"/>
        <n v="981012011"/>
        <n v="983048374"/>
        <n v="984741499"/>
        <n v="985464049"/>
        <n v="986024107"/>
        <n v="986568689"/>
        <n v="987749008"/>
        <n v="988514306"/>
        <n v="989589989"/>
        <n v="989947796"/>
        <n v="993360414"/>
        <n v="821310652"/>
        <n v="889131632"/>
        <n v="895518832"/>
        <n v="897996162"/>
        <n v="912780449"/>
        <n v="916527667"/>
        <n v="918126406"/>
        <n v="918478337"/>
        <n v="920137792"/>
        <n v="928116778"/>
        <n v="969127172"/>
        <n v="969128330"/>
        <n v="969133296"/>
        <n v="969211025"/>
        <n v="969233029"/>
        <n v="969259761"/>
        <n v="969261049"/>
        <n v="969394677"/>
        <n v="969440512"/>
        <n v="969631954"/>
        <n v="969848694"/>
        <n v="969854511"/>
        <n v="970405739"/>
        <n v="970452664"/>
        <n v="976188411"/>
        <n v="976266951"/>
        <n v="976768477"/>
        <n v="981153480"/>
        <n v="982394805"/>
        <n v="982403790"/>
        <n v="982496705"/>
        <n v="983753728"/>
        <n v="984244975"/>
        <n v="986402152"/>
        <n v="986942009"/>
        <n v="988497878"/>
        <n v="989192256"/>
        <n v="989420356"/>
        <n v="991967125"/>
        <n v="992889012"/>
        <n v="996459012"/>
        <n v="998934427"/>
        <n v="820280512"/>
        <n v="870563302"/>
        <n v="876197952"/>
        <n v="886688652"/>
        <n v="917860440"/>
        <n v="920407587"/>
        <n v="924548320"/>
        <n v="969195666"/>
        <n v="969195984"/>
        <n v="969258196"/>
        <n v="969330105"/>
        <n v="969523493"/>
        <n v="969527162"/>
        <n v="970279911"/>
        <n v="970991956"/>
        <n v="976600983"/>
        <n v="981665538"/>
        <n v="983217443"/>
        <n v="983481655"/>
        <n v="984280408"/>
        <n v="985478066"/>
        <n v="986440704"/>
        <n v="987688203"/>
        <n v="989079662"/>
        <n v="989204149"/>
        <n v="989516620"/>
        <n v="992160071"/>
        <n v="992823089"/>
        <n v="993842842"/>
        <n v="996271773"/>
        <n v="919641215"/>
        <n v="987657685"/>
        <n v="814125742"/>
        <n v="888545352"/>
        <n v="917154082"/>
        <n v="919494344"/>
        <n v="920063977"/>
        <n v="920808409"/>
        <n v="924464674"/>
        <n v="926609483"/>
        <n v="969134632"/>
        <n v="969136295"/>
        <n v="969137518"/>
        <n v="969178443"/>
        <n v="969638274"/>
        <n v="969669935"/>
        <n v="969997258"/>
        <n v="971130032"/>
        <n v="971182679"/>
        <n v="976210700"/>
        <n v="976577884"/>
        <n v="979624190"/>
        <n v="981080130"/>
        <n v="982774136"/>
        <n v="983233767"/>
        <n v="985901473"/>
        <n v="989992333"/>
        <n v="992094052"/>
        <n v="993558435"/>
        <n v="994161083"/>
        <n v="995371510"/>
        <n v="995824094"/>
        <n v="997748255"/>
        <n v="999127673"/>
        <n v="880461672"/>
        <n v="880496662"/>
        <n v="920242758"/>
        <n v="969136805"/>
        <n v="969222043"/>
        <n v="969526956"/>
        <n v="969634732"/>
        <n v="970580093"/>
        <n v="981519973"/>
        <n v="982210917"/>
        <n v="989286641"/>
        <n v="989368826"/>
        <n v="992825715"/>
        <n v="829713012"/>
        <n v="869642002"/>
        <n v="912810585"/>
        <n v="912834093"/>
        <n v="914630991"/>
        <n v="915224393"/>
        <n v="915752934"/>
        <n v="915908039"/>
        <n v="923783601"/>
        <n v="923829156"/>
        <n v="969153696"/>
        <n v="969154382"/>
        <n v="969182475"/>
        <n v="969183218"/>
        <n v="969184451"/>
        <n v="969184893"/>
        <n v="969197715"/>
        <n v="969198029"/>
        <n v="969326477"/>
        <n v="969470837"/>
        <n v="969698498"/>
        <n v="976334221"/>
        <n v="977340098"/>
        <n v="981398173"/>
        <n v="982938759"/>
        <n v="982953162"/>
        <n v="986926755"/>
        <n v="987259744"/>
        <n v="987292776"/>
        <n v="987516437"/>
        <n v="992109424"/>
        <n v="993434264"/>
        <n v="993456357"/>
        <n v="815251792"/>
        <n v="823228082"/>
        <n v="826113782"/>
        <n v="874560782"/>
        <n v="874682462"/>
        <n v="877511782"/>
        <n v="879496632"/>
        <n v="887438412"/>
        <n v="888354832"/>
        <n v="894313552"/>
        <n v="897654482"/>
        <n v="911857707"/>
        <n v="912194949"/>
        <n v="912834085"/>
        <n v="912841545"/>
        <n v="912885828"/>
        <n v="913017366"/>
        <n v="913207750"/>
        <n v="913521994"/>
        <n v="914009669"/>
        <n v="920832369"/>
        <n v="921112734"/>
        <n v="923929827"/>
        <n v="924870230"/>
        <n v="924927283"/>
        <n v="925105910"/>
        <n v="925177415"/>
        <n v="928427609"/>
        <n v="928457346"/>
        <n v="928998592"/>
        <n v="969153823"/>
        <n v="969182300"/>
        <n v="969182866"/>
        <n v="969183773"/>
        <n v="969185237"/>
        <n v="969185407"/>
        <n v="969185415"/>
        <n v="969185830"/>
        <n v="969186020"/>
        <n v="969219182"/>
        <n v="969220180"/>
        <n v="969256339"/>
        <n v="969292238"/>
        <n v="969293153"/>
        <n v="969326523"/>
        <n v="969467232"/>
        <n v="969470438"/>
        <n v="969603853"/>
        <n v="969639971"/>
        <n v="969687461"/>
        <n v="969692112"/>
        <n v="970526927"/>
        <n v="970539069"/>
        <n v="970577254"/>
        <n v="970580883"/>
        <n v="970601953"/>
        <n v="971130717"/>
        <n v="971385472"/>
        <n v="971551607"/>
        <n v="974253240"/>
        <n v="974530538"/>
        <n v="975646904"/>
        <n v="975968111"/>
        <n v="976194861"/>
        <n v="976214374"/>
        <n v="976682254"/>
        <n v="976693647"/>
        <n v="976721543"/>
        <n v="977459362"/>
        <n v="977462843"/>
        <n v="979636482"/>
        <n v="979913850"/>
        <n v="979928742"/>
        <n v="980613100"/>
        <n v="981464273"/>
        <n v="981868242"/>
        <n v="982435501"/>
        <n v="982602122"/>
        <n v="982745705"/>
        <n v="982789907"/>
        <n v="982855071"/>
        <n v="983190235"/>
        <n v="983254071"/>
        <n v="983395384"/>
        <n v="984020414"/>
        <n v="984103573"/>
        <n v="984265751"/>
        <n v="984619839"/>
        <n v="984663188"/>
        <n v="985469881"/>
        <n v="985558876"/>
        <n v="985741484"/>
        <n v="986018328"/>
        <n v="986579729"/>
        <n v="986710582"/>
        <n v="986904077"/>
        <n v="990035768"/>
        <n v="990649855"/>
        <n v="990832544"/>
        <n v="991133852"/>
        <n v="992079665"/>
        <n v="992103388"/>
        <n v="992293446"/>
        <n v="992776811"/>
        <n v="993192082"/>
        <n v="995715007"/>
        <n v="996239829"/>
        <n v="996435733"/>
        <n v="996596095"/>
        <n v="997742532"/>
        <n v="997804813"/>
        <n v="997864557"/>
        <n v="998517427"/>
        <n v="998719135"/>
        <n v="999296165"/>
        <n v="999607799"/>
        <n v="892138192"/>
        <n v="893511172"/>
        <n v="912740943"/>
        <n v="917470669"/>
        <n v="920206905"/>
        <n v="920954200"/>
        <n v="924509260"/>
        <n v="928715809"/>
        <n v="969155133"/>
        <n v="969184168"/>
        <n v="969257076"/>
        <n v="969293544"/>
        <n v="969641275"/>
        <n v="969642255"/>
        <n v="969690551"/>
        <n v="970064753"/>
        <n v="970581162"/>
        <n v="971217596"/>
        <n v="979533918"/>
        <n v="979546823"/>
        <n v="980032825"/>
        <n v="981138945"/>
        <n v="982163412"/>
        <n v="983594301"/>
        <n v="984140231"/>
        <n v="987614706"/>
        <n v="987652632"/>
        <n v="987676744"/>
        <n v="989287214"/>
        <n v="990453020"/>
        <n v="990932069"/>
        <n v="993318507"/>
        <n v="999316492"/>
        <n v="814591352"/>
        <n v="869134422"/>
        <n v="869522082"/>
        <n v="919089652"/>
        <n v="919486961"/>
        <n v="921520719"/>
        <n v="921635109"/>
        <n v="922101825"/>
        <n v="969178516"/>
        <n v="969602148"/>
        <n v="969668343"/>
        <n v="974558076"/>
        <n v="978627404"/>
        <n v="981023196"/>
        <n v="982410223"/>
        <n v="982904730"/>
        <n v="985005052"/>
        <n v="985412936"/>
        <n v="988562718"/>
        <n v="996723887"/>
        <n v="999252117"/>
        <n v="887642192"/>
        <n v="913887514"/>
        <n v="914722411"/>
        <n v="914732921"/>
        <n v="916380569"/>
        <n v="916479417"/>
        <n v="920203841"/>
        <n v="924026073"/>
        <n v="979737092"/>
        <n v="982965810"/>
        <n v="989823299"/>
        <n v="990695652"/>
        <n v="869640212"/>
        <n v="874211532"/>
        <n v="882463982"/>
        <n v="886500092"/>
        <n v="886915462"/>
        <n v="894595302"/>
        <n v="899088352"/>
        <n v="913456424"/>
        <n v="913813111"/>
        <n v="915070612"/>
        <n v="915477372"/>
        <n v="917567913"/>
        <n v="918149090"/>
        <n v="919121467"/>
        <n v="921181264"/>
        <n v="925465275"/>
        <n v="925720623"/>
        <n v="927051095"/>
        <n v="928614026"/>
        <n v="959468621"/>
        <n v="969153718"/>
        <n v="969182165"/>
        <n v="969470764"/>
        <n v="969640775"/>
        <n v="969642484"/>
        <n v="969685574"/>
        <n v="969690500"/>
        <n v="970162518"/>
        <n v="970580964"/>
        <n v="971387491"/>
        <n v="974438887"/>
        <n v="976892798"/>
        <n v="977046017"/>
        <n v="977345421"/>
        <n v="979461496"/>
        <n v="980350460"/>
        <n v="980740145"/>
        <n v="981032179"/>
        <n v="981044533"/>
        <n v="981465288"/>
        <n v="982219779"/>
        <n v="982269180"/>
        <n v="982594251"/>
        <n v="982943329"/>
        <n v="983969925"/>
        <n v="987200286"/>
        <n v="987777613"/>
        <n v="988912433"/>
        <n v="989148958"/>
        <n v="991593659"/>
        <n v="992280301"/>
        <n v="993125776"/>
        <n v="993402257"/>
        <n v="869258822"/>
        <n v="878709632"/>
        <n v="887246122"/>
        <n v="887721432"/>
        <n v="899150562"/>
        <n v="913152298"/>
        <n v="916351232"/>
        <n v="918352953"/>
        <n v="969137437"/>
        <n v="969158485"/>
        <n v="969158493"/>
        <n v="969159090"/>
        <n v="969179180"/>
        <n v="969220954"/>
        <n v="969331322"/>
        <n v="969378612"/>
        <n v="969378949"/>
        <n v="969635917"/>
        <n v="969638355"/>
        <n v="969680580"/>
        <n v="970960422"/>
        <n v="971380691"/>
        <n v="976256425"/>
        <n v="976525396"/>
        <n v="976848853"/>
        <n v="977313643"/>
        <n v="980162885"/>
        <n v="980311600"/>
        <n v="980888878"/>
        <n v="982689147"/>
        <n v="982899915"/>
        <n v="983258085"/>
        <n v="985451753"/>
        <n v="985690995"/>
        <n v="986844422"/>
        <n v="989431439"/>
        <n v="991101527"/>
        <n v="991329595"/>
        <n v="992881364"/>
        <n v="993275395"/>
        <n v="994474308"/>
        <n v="996672956"/>
        <n v="814600432"/>
        <n v="869178322"/>
        <n v="876815702"/>
        <n v="882110982"/>
        <n v="915385796"/>
        <n v="915519105"/>
        <n v="916856989"/>
        <n v="917866708"/>
        <n v="917976082"/>
        <n v="918082387"/>
        <n v="918576053"/>
        <n v="919939362"/>
        <n v="920987753"/>
        <n v="922738246"/>
        <n v="923782346"/>
        <n v="923992014"/>
        <n v="924510242"/>
        <n v="928201961"/>
        <n v="969602113"/>
        <n v="969636840"/>
        <n v="969639319"/>
        <n v="969673029"/>
        <n v="969673533"/>
        <n v="969998726"/>
        <n v="970565035"/>
        <n v="971077662"/>
        <n v="976128095"/>
        <n v="979916647"/>
        <n v="980311473"/>
        <n v="981588487"/>
        <n v="982210895"/>
        <n v="982832039"/>
        <n v="983446906"/>
        <n v="985241961"/>
        <n v="985250863"/>
        <n v="988899801"/>
        <n v="989244922"/>
        <n v="990368120"/>
        <n v="990443238"/>
        <n v="991032045"/>
        <n v="991296727"/>
        <n v="991767339"/>
        <n v="992238151"/>
        <n v="993076880"/>
        <n v="993589330"/>
        <n v="994224999"/>
        <n v="994863371"/>
        <n v="969329263"/>
        <n v="969442280"/>
        <n v="981693655"/>
        <n v="919141042"/>
        <n v="969100770"/>
        <n v="980052478"/>
        <n v="992957654"/>
        <n v="913629914"/>
        <n v="914483042"/>
        <n v="969780887"/>
        <n v="988299782"/>
        <n v="989212508"/>
        <n v="869194972"/>
        <n v="874210412"/>
        <n v="913946057"/>
        <n v="914735947"/>
        <n v="915354653"/>
        <n v="969150980"/>
        <n v="969367580"/>
        <n v="969442108"/>
        <n v="970260196"/>
        <n v="970914188"/>
        <n v="995976005"/>
        <n v="916086407"/>
        <n v="969562197"/>
        <n v="969770377"/>
        <n v="970080821"/>
        <n v="971195959"/>
        <n v="976626559"/>
        <n v="986391304"/>
        <n v="969274035"/>
        <n v="997706285"/>
        <n v="980508862"/>
        <n v="993111929"/>
        <n v="914619068"/>
        <n v="976131355"/>
        <n v="979760604"/>
        <n v="980095479"/>
        <n v="996143201"/>
        <n v="869556912"/>
        <n v="912991849"/>
        <n v="916470703"/>
        <n v="922974969"/>
        <n v="969204282"/>
        <n v="971321741"/>
        <n v="979664206"/>
        <n v="987693169"/>
        <n v="992184655"/>
        <n v="970438262"/>
        <n v="992450215"/>
        <n v="917137528"/>
        <n v="974568187"/>
        <n v="984719205"/>
        <n v="989596586"/>
        <n v="995298686"/>
        <n v="820015592"/>
        <n v="969442701"/>
        <n v="987701897"/>
        <n v="989716328"/>
        <n v="995828553"/>
        <n v="969176092"/>
        <n v="970587632"/>
        <n v="911699745"/>
        <n v="915381871"/>
        <n v="923088652"/>
        <n v="928559475"/>
        <n v="969117762"/>
        <n v="969273411"/>
        <n v="969561158"/>
        <n v="971014008"/>
        <n v="976072863"/>
        <n v="983242588"/>
        <n v="984187114"/>
        <n v="985321515"/>
        <n v="990965404"/>
        <n v="992250801"/>
        <n v="913123654"/>
        <n v="917621896"/>
        <n v="924371161"/>
        <n v="990753202"/>
        <n v="991470786"/>
        <n v="869102172"/>
        <n v="885574882"/>
        <n v="969786281"/>
        <n v="977326117"/>
        <n v="977359376"/>
        <n v="983233643"/>
        <n v="985530270"/>
        <n v="991195785"/>
        <n v="995860597"/>
        <n v="877195732"/>
        <n v="897021102"/>
        <n v="969175703"/>
        <n v="969367351"/>
        <n v="974275945"/>
        <n v="975913554"/>
        <n v="987670142"/>
        <n v="990357471"/>
        <n v="924575158"/>
        <n v="969368412"/>
        <n v="970295402"/>
        <n v="979606214"/>
        <n v="996956350"/>
        <n v="885995942"/>
        <n v="889573872"/>
        <n v="913437454"/>
        <n v="922580162"/>
        <n v="969117010"/>
        <n v="969168820"/>
        <n v="969272571"/>
        <n v="969768690"/>
        <n v="971195932"/>
        <n v="981599365"/>
        <n v="982451655"/>
        <n v="984684770"/>
        <n v="985257353"/>
        <n v="990607885"/>
        <n v="992062770"/>
        <n v="995459396"/>
        <n v="969150808"/>
        <n v="981549325"/>
        <n v="981872002"/>
        <n v="981873777"/>
        <n v="985733422"/>
        <n v="988209554"/>
        <n v="817428592"/>
        <n v="869919152"/>
        <n v="876047012"/>
        <n v="880398032"/>
        <n v="886976712"/>
        <n v="912225445"/>
        <n v="912225542"/>
        <n v="916350414"/>
        <n v="919117907"/>
        <n v="922066531"/>
        <n v="969138158"/>
        <n v="969139030"/>
        <n v="969142023"/>
        <n v="969142120"/>
        <n v="969196786"/>
        <n v="969277743"/>
        <n v="969317001"/>
        <n v="969317664"/>
        <n v="969907283"/>
        <n v="969913372"/>
        <n v="969914506"/>
        <n v="969920166"/>
        <n v="970004211"/>
        <n v="970050582"/>
        <n v="970319174"/>
        <n v="970392742"/>
        <n v="970393900"/>
        <n v="970469958"/>
        <n v="971584378"/>
        <n v="971594799"/>
        <n v="974344076"/>
        <n v="974521369"/>
        <n v="976003233"/>
        <n v="979574053"/>
        <n v="979760558"/>
        <n v="980680916"/>
        <n v="981641736"/>
        <n v="983741975"/>
        <n v="984219660"/>
        <n v="985923388"/>
        <n v="987422718"/>
        <n v="987451238"/>
        <n v="988728047"/>
        <n v="990101728"/>
        <n v="990268290"/>
        <n v="990661650"/>
        <n v="990679436"/>
        <n v="994879707"/>
        <n v="997741617"/>
        <n v="821367522"/>
        <n v="869236012"/>
        <n v="869832812"/>
        <n v="869836362"/>
        <n v="879881382"/>
        <n v="896949322"/>
        <n v="913002261"/>
        <n v="913141733"/>
        <n v="921459734"/>
        <n v="926358669"/>
        <n v="927709546"/>
        <n v="969237628"/>
        <n v="969289229"/>
        <n v="969310058"/>
        <n v="969410699"/>
        <n v="969411903"/>
        <n v="969413043"/>
        <n v="969587777"/>
        <n v="969827395"/>
        <n v="970279962"/>
        <n v="970401857"/>
        <n v="971364084"/>
        <n v="979287364"/>
        <n v="979431910"/>
        <n v="980468135"/>
        <n v="984169949"/>
        <n v="986542930"/>
        <n v="986860657"/>
        <n v="995100762"/>
        <n v="996385175"/>
        <n v="998448190"/>
        <n v="874571202"/>
        <n v="925636169"/>
        <n v="968691082"/>
        <n v="926029525"/>
        <n v="926100769"/>
        <n v="992257563"/>
        <n v="874365572"/>
        <n v="968579932"/>
        <n v="996345955"/>
        <n v="969473275"/>
        <n v="969583518"/>
        <n v="969918161"/>
        <n v="970514155"/>
        <n v="974278545"/>
        <n v="974739453"/>
        <n v="980562808"/>
        <n v="981621557"/>
        <n v="987650427"/>
        <n v="890782922"/>
        <n v="898648532"/>
        <n v="921464452"/>
        <n v="922430926"/>
        <n v="969141027"/>
        <n v="969275031"/>
        <n v="969478986"/>
        <n v="969627620"/>
        <n v="969915723"/>
        <n v="970532463"/>
        <n v="971020512"/>
        <n v="982771110"/>
        <n v="983516769"/>
        <n v="984955316"/>
        <n v="985224854"/>
        <n v="986052704"/>
        <n v="989036882"/>
        <n v="916688660"/>
        <n v="920672493"/>
        <n v="969165163"/>
        <n v="969238209"/>
        <n v="969830752"/>
        <n v="977342279"/>
        <n v="985235252"/>
        <n v="995044722"/>
        <n v="869142352"/>
        <n v="928531562"/>
        <n v="988870242"/>
        <n v="990873860"/>
        <n v="869479462"/>
        <n v="879866472"/>
        <n v="880832832"/>
        <n v="892138362"/>
        <n v="916491557"/>
        <n v="920167500"/>
        <n v="923973885"/>
        <n v="926504215"/>
        <n v="927996154"/>
        <n v="969140934"/>
        <n v="969142201"/>
        <n v="969276607"/>
        <n v="969406284"/>
        <n v="969625660"/>
        <n v="969628252"/>
        <n v="969906376"/>
        <n v="970395393"/>
        <n v="976197372"/>
        <n v="977236428"/>
        <n v="980219356"/>
        <n v="982907500"/>
        <n v="982925525"/>
        <n v="983357695"/>
        <n v="984481055"/>
        <n v="986560696"/>
        <n v="986566236"/>
        <n v="987018208"/>
        <n v="988467863"/>
        <n v="990886105"/>
        <n v="990896917"/>
        <n v="991990437"/>
        <n v="992537116"/>
        <n v="992625376"/>
        <n v="993320625"/>
        <n v="997330277"/>
        <n v="869913812"/>
        <n v="918168729"/>
        <n v="969229137"/>
        <n v="979532261"/>
        <n v="985072809"/>
        <n v="986348700"/>
        <n v="986364099"/>
        <n v="988554294"/>
        <n v="990075026"/>
        <n v="992287977"/>
        <n v="869587842"/>
        <n v="883537432"/>
        <n v="914772710"/>
        <n v="916551428"/>
        <n v="919282770"/>
        <n v="921158513"/>
        <n v="924330597"/>
        <n v="924661224"/>
        <n v="926369849"/>
        <n v="928865061"/>
        <n v="954547132"/>
        <n v="966511079"/>
        <n v="969202107"/>
        <n v="969289962"/>
        <n v="969343363"/>
        <n v="969586207"/>
        <n v="969823721"/>
        <n v="969829924"/>
        <n v="970591613"/>
        <n v="979901658"/>
        <n v="979912811"/>
        <n v="980944840"/>
        <n v="982965616"/>
        <n v="987038322"/>
        <n v="987294159"/>
        <n v="987702257"/>
        <n v="989207237"/>
        <n v="989596594"/>
        <n v="990711887"/>
        <n v="991109587"/>
        <n v="992039051"/>
        <n v="997377710"/>
        <n v="998562430"/>
        <n v="869236632"/>
        <n v="869449962"/>
        <n v="869828092"/>
        <n v="870998732"/>
        <n v="882793982"/>
        <n v="888977732"/>
        <n v="889246812"/>
        <n v="890219292"/>
        <n v="896846582"/>
        <n v="912804364"/>
        <n v="912846970"/>
        <n v="919551011"/>
        <n v="920053408"/>
        <n v="920429157"/>
        <n v="922093512"/>
        <n v="923945091"/>
        <n v="928434400"/>
        <n v="969165287"/>
        <n v="969165341"/>
        <n v="969288788"/>
        <n v="969290308"/>
        <n v="969310481"/>
        <n v="969310740"/>
        <n v="969343568"/>
        <n v="969411067"/>
        <n v="969448009"/>
        <n v="969449196"/>
        <n v="969592762"/>
        <n v="969630133"/>
        <n v="969822385"/>
        <n v="969824388"/>
        <n v="969827484"/>
        <n v="969830477"/>
        <n v="969832364"/>
        <n v="969834693"/>
        <n v="969835576"/>
        <n v="969836009"/>
        <n v="970591184"/>
        <n v="970972617"/>
        <n v="971202785"/>
        <n v="971236442"/>
        <n v="976113306"/>
        <n v="977061962"/>
        <n v="979340362"/>
        <n v="979347650"/>
        <n v="979354738"/>
        <n v="979632231"/>
        <n v="981902505"/>
        <n v="982210291"/>
        <n v="983468926"/>
        <n v="983782205"/>
        <n v="984140347"/>
        <n v="984206488"/>
        <n v="985969078"/>
        <n v="986474927"/>
        <n v="986737898"/>
        <n v="987514825"/>
        <n v="987632682"/>
        <n v="987663707"/>
        <n v="987669977"/>
        <n v="988450081"/>
        <n v="989264729"/>
        <n v="989336134"/>
        <n v="989522132"/>
        <n v="989678620"/>
        <n v="989999222"/>
        <n v="990731853"/>
        <n v="990750858"/>
        <n v="991467440"/>
        <n v="992159766"/>
        <n v="992305991"/>
        <n v="992887494"/>
        <n v="996338843"/>
        <n v="996606112"/>
        <n v="869411752"/>
        <n v="869630802"/>
        <n v="869835072"/>
        <n v="885277292"/>
        <n v="919347740"/>
        <n v="921426895"/>
        <n v="969238055"/>
        <n v="969343207"/>
        <n v="969411334"/>
        <n v="969590077"/>
        <n v="969630524"/>
        <n v="969828529"/>
        <n v="969829827"/>
        <n v="969834871"/>
        <n v="969837919"/>
        <n v="970125507"/>
        <n v="970449353"/>
        <n v="970560831"/>
        <n v="976025768"/>
        <n v="976914074"/>
        <n v="979302150"/>
        <n v="981389425"/>
        <n v="981438582"/>
        <n v="981460499"/>
        <n v="985037183"/>
        <n v="985362483"/>
        <n v="988470600"/>
        <n v="988708860"/>
        <n v="990691851"/>
        <n v="990797765"/>
        <n v="993474436"/>
        <n v="869833282"/>
        <n v="912191842"/>
        <n v="922144133"/>
        <n v="969165481"/>
        <n v="969203014"/>
        <n v="969830353"/>
        <n v="984094507"/>
        <n v="987036109"/>
        <n v="990301530"/>
        <n v="992209127"/>
        <n v="876896982"/>
        <n v="889498382"/>
        <n v="917713960"/>
        <n v="926273299"/>
        <n v="926485148"/>
        <n v="928590585"/>
        <n v="964268657"/>
        <n v="969343967"/>
        <n v="969588277"/>
        <n v="969833077"/>
        <n v="969836505"/>
        <n v="970568913"/>
        <n v="971221216"/>
        <n v="974942011"/>
        <n v="977488192"/>
        <n v="981448359"/>
        <n v="986944389"/>
        <n v="987648619"/>
        <n v="987670975"/>
        <n v="990628157"/>
        <n v="999335306"/>
        <n v="871056382"/>
        <n v="882304302"/>
        <n v="915276555"/>
        <n v="923995412"/>
        <n v="924611170"/>
        <n v="925878502"/>
        <n v="958246684"/>
        <n v="969166305"/>
        <n v="969822180"/>
        <n v="969834065"/>
        <n v="969837323"/>
        <n v="969837722"/>
        <n v="970564438"/>
        <n v="977543991"/>
        <n v="980173534"/>
        <n v="982186137"/>
        <n v="983440738"/>
        <n v="984785666"/>
        <n v="984885601"/>
        <n v="985672253"/>
        <n v="985950156"/>
        <n v="988593591"/>
        <n v="988948004"/>
        <n v="997619706"/>
        <n v="869914592"/>
        <n v="870562012"/>
        <n v="884080002"/>
        <n v="897787342"/>
        <n v="912483622"/>
        <n v="912810151"/>
        <n v="914341299"/>
        <n v="917802351"/>
        <n v="919596198"/>
        <n v="921574193"/>
        <n v="924877073"/>
        <n v="925717401"/>
        <n v="928426386"/>
        <n v="929511824"/>
        <n v="929889738"/>
        <n v="969141132"/>
        <n v="969163578"/>
        <n v="969317036"/>
        <n v="969369370"/>
        <n v="969474077"/>
        <n v="969477181"/>
        <n v="969585413"/>
        <n v="969627744"/>
        <n v="969627817"/>
        <n v="976540514"/>
        <n v="979670249"/>
        <n v="981027744"/>
        <n v="983998976"/>
        <n v="984012918"/>
        <n v="984128126"/>
        <n v="984323298"/>
        <n v="984482760"/>
        <n v="985028370"/>
        <n v="987135956"/>
        <n v="987510331"/>
        <n v="989308866"/>
        <n v="990667608"/>
        <n v="993096474"/>
        <n v="995954699"/>
        <n v="997992458"/>
        <n v="812459902"/>
        <n v="822049672"/>
        <n v="879519632"/>
        <n v="889757272"/>
        <n v="912076407"/>
        <n v="913007972"/>
        <n v="913016750"/>
        <n v="913025210"/>
        <n v="914481171"/>
        <n v="915517390"/>
        <n v="916361742"/>
        <n v="918323864"/>
        <n v="919163232"/>
        <n v="919417633"/>
        <n v="923671803"/>
        <n v="924589779"/>
        <n v="926891634"/>
        <n v="928290417"/>
        <n v="969139162"/>
        <n v="969139596"/>
        <n v="969140179"/>
        <n v="969141051"/>
        <n v="969196859"/>
        <n v="969277638"/>
        <n v="969477785"/>
        <n v="969907615"/>
        <n v="969909235"/>
        <n v="969910365"/>
        <n v="970051813"/>
        <n v="970404341"/>
        <n v="970597263"/>
        <n v="974275708"/>
        <n v="974416468"/>
        <n v="974686163"/>
        <n v="976501411"/>
        <n v="979320515"/>
        <n v="979637888"/>
        <n v="980486397"/>
        <n v="980550389"/>
        <n v="982244579"/>
        <n v="982832160"/>
        <n v="982897165"/>
        <n v="983270646"/>
        <n v="983528422"/>
        <n v="985082952"/>
        <n v="985514690"/>
        <n v="986380191"/>
        <n v="987003928"/>
        <n v="987521015"/>
        <n v="988076945"/>
        <n v="988377082"/>
        <n v="989177125"/>
        <n v="990713278"/>
        <n v="993194999"/>
        <n v="994915150"/>
        <n v="995250691"/>
        <n v="996193489"/>
        <n v="997780221"/>
        <n v="998200091"/>
        <n v="998424194"/>
        <n v="819943842"/>
        <n v="871202672"/>
        <n v="877354512"/>
        <n v="880949632"/>
        <n v="895805882"/>
        <n v="897695332"/>
        <n v="913002172"/>
        <n v="914019427"/>
        <n v="919281626"/>
        <n v="920009220"/>
        <n v="921997299"/>
        <n v="926490737"/>
        <n v="928452603"/>
        <n v="969235838"/>
        <n v="969236672"/>
        <n v="969289059"/>
        <n v="969412640"/>
        <n v="969629054"/>
        <n v="969821850"/>
        <n v="969823136"/>
        <n v="969832534"/>
        <n v="969836130"/>
        <n v="970368639"/>
        <n v="970392432"/>
        <n v="971200855"/>
        <n v="980745155"/>
        <n v="980815129"/>
        <n v="981338804"/>
        <n v="982740401"/>
        <n v="983987710"/>
        <n v="984083629"/>
        <n v="984727364"/>
        <n v="984771045"/>
        <n v="985620083"/>
        <n v="989749595"/>
        <n v="990673373"/>
        <n v="990978212"/>
        <n v="993310182"/>
        <n v="993868019"/>
        <n v="997515897"/>
        <n v="997749723"/>
        <n v="998585651"/>
        <n v="877300072"/>
        <n v="882486192"/>
        <n v="926382829"/>
        <n v="969236125"/>
        <n v="969412179"/>
        <n v="969824353"/>
        <n v="971201584"/>
        <n v="997823990"/>
        <n v="918318461"/>
        <n v="929717066"/>
        <n v="969318253"/>
        <n v="976217640"/>
        <n v="981884647"/>
        <n v="984780524"/>
        <n v="987535822"/>
        <n v="988222712"/>
        <n v="991604596"/>
        <n v="992829311"/>
        <n v="996783243"/>
        <n v="997807618"/>
        <n v="969907224"/>
        <n v="981524004"/>
        <n v="992190922"/>
        <n v="914601444"/>
        <n v="919641118"/>
        <n v="920843883"/>
        <n v="920971644"/>
        <n v="922780153"/>
        <n v="923230297"/>
        <n v="925162507"/>
        <n v="969142236"/>
        <n v="969152258"/>
        <n v="969230569"/>
        <n v="969317605"/>
        <n v="969352826"/>
        <n v="971166126"/>
        <n v="971584610"/>
        <n v="977534429"/>
        <n v="980706699"/>
        <n v="985687641"/>
        <n v="986384359"/>
        <n v="987521732"/>
        <n v="999268676"/>
        <n v="913795458"/>
        <n v="969230879"/>
        <n v="994941763"/>
        <n v="997666283"/>
        <n v="814595382"/>
        <n v="869235792"/>
        <n v="869589632"/>
        <n v="880503812"/>
        <n v="914740622"/>
        <n v="915028500"/>
        <n v="922999236"/>
        <n v="926163507"/>
        <n v="926317911"/>
        <n v="955244125"/>
        <n v="969165082"/>
        <n v="969289954"/>
        <n v="969411326"/>
        <n v="969588927"/>
        <n v="969630494"/>
        <n v="976115708"/>
        <n v="976845749"/>
        <n v="980428354"/>
        <n v="980649644"/>
        <n v="981511298"/>
        <n v="982182212"/>
        <n v="982592097"/>
        <n v="983593151"/>
        <n v="986377476"/>
        <n v="988100978"/>
        <n v="989035444"/>
        <n v="992124717"/>
        <n v="992124938"/>
        <n v="921898525"/>
        <n v="969449005"/>
        <n v="869412732"/>
        <n v="869829242"/>
        <n v="880921932"/>
        <n v="887472432"/>
        <n v="912976599"/>
        <n v="913403991"/>
        <n v="914605768"/>
        <n v="916476132"/>
        <n v="920365701"/>
        <n v="925201200"/>
        <n v="969166313"/>
        <n v="969202670"/>
        <n v="969237083"/>
        <n v="969238047"/>
        <n v="969290413"/>
        <n v="969311437"/>
        <n v="969587114"/>
        <n v="969820277"/>
        <n v="969822822"/>
        <n v="969825759"/>
        <n v="969826356"/>
        <n v="969828251"/>
        <n v="970267352"/>
        <n v="970292551"/>
        <n v="970449132"/>
        <n v="974421704"/>
        <n v="976869834"/>
        <n v="979120893"/>
        <n v="979779356"/>
        <n v="979787782"/>
        <n v="980792722"/>
        <n v="981054296"/>
        <n v="983764177"/>
        <n v="984094809"/>
        <n v="985183244"/>
        <n v="985223580"/>
        <n v="986350292"/>
        <n v="987581093"/>
        <n v="988527904"/>
        <n v="988754455"/>
        <n v="988906379"/>
        <n v="989244302"/>
        <n v="990674329"/>
        <n v="991223312"/>
        <n v="993085316"/>
        <n v="995015668"/>
        <n v="997765826"/>
        <n v="997913795"/>
        <n v="969918900"/>
        <n v="983559808"/>
        <n v="986368965"/>
        <n v="818611692"/>
        <n v="869202312"/>
        <n v="869343102"/>
        <n v="869825492"/>
        <n v="869833762"/>
        <n v="870562322"/>
        <n v="880358332"/>
        <n v="913005147"/>
        <n v="913046099"/>
        <n v="913436601"/>
        <n v="916365691"/>
        <n v="918100466"/>
        <n v="918110291"/>
        <n v="919792337"/>
        <n v="920228194"/>
        <n v="921357370"/>
        <n v="924985275"/>
        <n v="927519224"/>
        <n v="928231801"/>
        <n v="928612317"/>
        <n v="969166062"/>
        <n v="969202301"/>
        <n v="969202379"/>
        <n v="969202891"/>
        <n v="969288877"/>
        <n v="969290200"/>
        <n v="969311453"/>
        <n v="969410052"/>
        <n v="969410508"/>
        <n v="969413051"/>
        <n v="969413094"/>
        <n v="969448084"/>
        <n v="969448718"/>
        <n v="969630834"/>
        <n v="969822423"/>
        <n v="969824280"/>
        <n v="969826275"/>
        <n v="969829843"/>
        <n v="969834502"/>
        <n v="969835363"/>
        <n v="969835762"/>
        <n v="969835983"/>
        <n v="969840308"/>
        <n v="970125256"/>
        <n v="971112638"/>
        <n v="971235160"/>
        <n v="975877981"/>
        <n v="976684702"/>
        <n v="977095417"/>
        <n v="977253675"/>
        <n v="979475748"/>
        <n v="979781091"/>
        <n v="980435830"/>
        <n v="980468232"/>
        <n v="980971066"/>
        <n v="982261643"/>
        <n v="982831091"/>
        <n v="984689888"/>
        <n v="986978321"/>
        <n v="987054794"/>
        <n v="987549297"/>
        <n v="987707844"/>
        <n v="989637894"/>
        <n v="990769257"/>
        <n v="990931151"/>
        <n v="991833056"/>
        <n v="991934340"/>
        <n v="992048417"/>
        <n v="994791400"/>
        <n v="995135515"/>
        <n v="813048302"/>
        <n v="869412902"/>
        <n v="869449792"/>
        <n v="869825972"/>
        <n v="869831522"/>
        <n v="869832642"/>
        <n v="870123582"/>
        <n v="877360962"/>
        <n v="880435442"/>
        <n v="881633442"/>
        <n v="885221742"/>
        <n v="894978562"/>
        <n v="911731363"/>
        <n v="912793990"/>
        <n v="912874613"/>
        <n v="913038193"/>
        <n v="913956117"/>
        <n v="914756847"/>
        <n v="914789788"/>
        <n v="915841740"/>
        <n v="916359578"/>
        <n v="916514336"/>
        <n v="916514972"/>
        <n v="918914617"/>
        <n v="920246222"/>
        <n v="920600050"/>
        <n v="921962320"/>
        <n v="924357118"/>
        <n v="924888040"/>
        <n v="925422843"/>
        <n v="928523063"/>
        <n v="929536347"/>
        <n v="929547640"/>
        <n v="969166240"/>
        <n v="969166410"/>
        <n v="969202182"/>
        <n v="969202743"/>
        <n v="969203154"/>
        <n v="969236877"/>
        <n v="969236923"/>
        <n v="969237105"/>
        <n v="969237210"/>
        <n v="969287781"/>
        <n v="969288710"/>
        <n v="969289261"/>
        <n v="969310066"/>
        <n v="969409542"/>
        <n v="969412683"/>
        <n v="969587238"/>
        <n v="969590883"/>
        <n v="969819635"/>
        <n v="969823403"/>
        <n v="969825112"/>
        <n v="969826046"/>
        <n v="969827492"/>
        <n v="969829894"/>
        <n v="969830000"/>
        <n v="969830094"/>
        <n v="969830574"/>
        <n v="969831066"/>
        <n v="969831503"/>
        <n v="969831635"/>
        <n v="969831988"/>
        <n v="969832623"/>
        <n v="969833352"/>
        <n v="970124071"/>
        <n v="970125728"/>
        <n v="970125876"/>
        <n v="970396837"/>
        <n v="970405054"/>
        <n v="970405259"/>
        <n v="970448594"/>
        <n v="970451641"/>
        <n v="970564497"/>
        <n v="970568883"/>
        <n v="970576290"/>
        <n v="971045833"/>
        <n v="974571110"/>
        <n v="976198158"/>
        <n v="976529073"/>
        <n v="976969308"/>
        <n v="977361087"/>
        <n v="979674821"/>
        <n v="980594572"/>
        <n v="980732177"/>
        <n v="980774953"/>
        <n v="980784444"/>
        <n v="981412869"/>
        <n v="981416090"/>
        <n v="981439996"/>
        <n v="981553349"/>
        <n v="981559908"/>
        <n v="981622421"/>
        <n v="982164818"/>
        <n v="982372895"/>
        <n v="982427991"/>
        <n v="983158595"/>
        <n v="983385877"/>
        <n v="983507379"/>
        <n v="983687490"/>
        <n v="984041284"/>
        <n v="984049374"/>
        <n v="984079559"/>
        <n v="984140290"/>
        <n v="984241461"/>
        <n v="984405456"/>
        <n v="984467729"/>
        <n v="984695152"/>
        <n v="984777868"/>
        <n v="984990383"/>
        <n v="985231745"/>
        <n v="985257310"/>
        <n v="985268266"/>
        <n v="985586322"/>
        <n v="985866252"/>
        <n v="985880999"/>
        <n v="985946965"/>
        <n v="985969051"/>
        <n v="986472592"/>
        <n v="986518762"/>
        <n v="986774432"/>
        <n v="987649690"/>
        <n v="987670541"/>
        <n v="987693606"/>
        <n v="987704837"/>
        <n v="987993987"/>
        <n v="988189766"/>
        <n v="988368431"/>
        <n v="989243594"/>
        <n v="989395289"/>
        <n v="989521039"/>
        <n v="989588524"/>
        <n v="989617745"/>
        <n v="989865773"/>
        <n v="990706808"/>
        <n v="991410716"/>
        <n v="991939466"/>
        <n v="992127821"/>
        <n v="992439084"/>
        <n v="992485353"/>
        <n v="992844604"/>
        <n v="993088471"/>
        <n v="993379387"/>
        <n v="993477850"/>
        <n v="993731757"/>
        <n v="993826669"/>
        <n v="993939218"/>
        <n v="994994875"/>
        <n v="995720337"/>
        <n v="995742438"/>
        <n v="995867931"/>
        <n v="995893681"/>
        <n v="996738515"/>
        <n v="998412900"/>
        <n v="870472382"/>
        <n v="882668762"/>
        <n v="882800032"/>
        <n v="969140667"/>
        <n v="969911906"/>
        <n v="974430924"/>
        <n v="980189589"/>
        <n v="981345460"/>
        <n v="985241023"/>
        <n v="989976141"/>
        <n v="969229595"/>
        <n v="969229846"/>
        <n v="969475200"/>
        <n v="969909588"/>
        <n v="985289654"/>
        <n v="990513368"/>
        <n v="869627712"/>
        <n v="885299512"/>
        <n v="913558669"/>
        <n v="916506732"/>
        <n v="916723040"/>
        <n v="924061200"/>
        <n v="969138778"/>
        <n v="969141086"/>
        <n v="969141426"/>
        <n v="969229935"/>
        <n v="969276895"/>
        <n v="969316943"/>
        <n v="969354608"/>
        <n v="969478900"/>
        <n v="969625296"/>
        <n v="969625911"/>
        <n v="969909197"/>
        <n v="969918919"/>
        <n v="970597387"/>
        <n v="977170575"/>
        <n v="979420706"/>
        <n v="979424876"/>
        <n v="984131925"/>
        <n v="985300518"/>
        <n v="986402829"/>
        <n v="988525804"/>
        <n v="992270306"/>
        <n v="992494581"/>
        <n v="993168068"/>
        <n v="914524962"/>
        <n v="969140586"/>
        <n v="969197480"/>
        <n v="976187539"/>
        <n v="978661149"/>
        <n v="982761867"/>
        <n v="876117142"/>
        <n v="879515572"/>
        <n v="915611885"/>
        <n v="918338950"/>
        <n v="921367201"/>
        <n v="925577340"/>
        <n v="969473925"/>
        <n v="969627132"/>
        <n v="970571000"/>
        <n v="988233765"/>
        <n v="827298972"/>
        <n v="887711712"/>
        <n v="889600322"/>
        <n v="913010051"/>
        <n v="913061403"/>
        <n v="918300449"/>
        <n v="920459978"/>
        <n v="924786868"/>
        <n v="969343134"/>
        <n v="969411075"/>
        <n v="969822407"/>
        <n v="969827697"/>
        <n v="969832046"/>
        <n v="971200642"/>
        <n v="974387654"/>
        <n v="976688775"/>
        <n v="982856876"/>
        <n v="986923403"/>
        <n v="987595876"/>
        <n v="989292072"/>
        <n v="990146683"/>
        <n v="990638926"/>
        <n v="997303989"/>
        <n v="816556872"/>
        <n v="816968062"/>
        <n v="826138122"/>
        <n v="869140252"/>
        <n v="869628212"/>
        <n v="885671012"/>
        <n v="886454562"/>
        <n v="887296502"/>
        <n v="912516415"/>
        <n v="912827909"/>
        <n v="912834964"/>
        <n v="913006445"/>
        <n v="914186390"/>
        <n v="914600235"/>
        <n v="914741866"/>
        <n v="916290543"/>
        <n v="918266143"/>
        <n v="918291261"/>
        <n v="918391304"/>
        <n v="918559523"/>
        <n v="919663146"/>
        <n v="921103204"/>
        <n v="922165254"/>
        <n v="922261628"/>
        <n v="925021679"/>
        <n v="925924016"/>
        <n v="928095002"/>
        <n v="969140268"/>
        <n v="969140659"/>
        <n v="969140985"/>
        <n v="969142295"/>
        <n v="969142430"/>
        <n v="969164353"/>
        <n v="969197235"/>
        <n v="969369958"/>
        <n v="969479362"/>
        <n v="969583275"/>
        <n v="969584689"/>
        <n v="969626853"/>
        <n v="969627434"/>
        <n v="969906961"/>
        <n v="969908689"/>
        <n v="969912619"/>
        <n v="969914719"/>
        <n v="969918293"/>
        <n v="969918366"/>
        <n v="970008721"/>
        <n v="970337148"/>
        <n v="970576223"/>
        <n v="971117435"/>
        <n v="973191004"/>
        <n v="974557711"/>
        <n v="975601889"/>
        <n v="976065573"/>
        <n v="976271211"/>
        <n v="976496698"/>
        <n v="977333288"/>
        <n v="977531101"/>
        <n v="979406010"/>
        <n v="979670567"/>
        <n v="979722753"/>
        <n v="980486303"/>
        <n v="980493598"/>
        <n v="980498360"/>
        <n v="981236513"/>
        <n v="981444884"/>
        <n v="981502132"/>
        <n v="981870476"/>
        <n v="981904753"/>
        <n v="982784271"/>
        <n v="983387578"/>
        <n v="985081271"/>
        <n v="985377405"/>
        <n v="987014792"/>
        <n v="987091606"/>
        <n v="987529652"/>
        <n v="988813036"/>
        <n v="989341413"/>
        <n v="989529242"/>
        <n v="990136548"/>
        <n v="990413584"/>
        <n v="990892334"/>
        <n v="990904553"/>
        <n v="991513809"/>
        <n v="992414782"/>
        <n v="992594276"/>
        <n v="993512699"/>
        <n v="993547670"/>
        <n v="995016842"/>
        <n v="995801884"/>
        <n v="996391205"/>
        <n v="996442926"/>
        <n v="997633318"/>
        <n v="997780396"/>
        <n v="997919882"/>
        <n v="998623383"/>
        <n v="999229646"/>
        <n v="999302181"/>
        <n v="969918935"/>
        <n v="971360852"/>
        <n v="977362954"/>
        <n v="994963651"/>
        <n v="870491042"/>
        <n v="915181341"/>
        <n v="982546656"/>
        <n v="911701618"/>
        <n v="922893454"/>
        <n v="925752819"/>
        <n v="969097974"/>
        <n v="969098326"/>
        <n v="970481214"/>
        <n v="970565450"/>
        <n v="975875857"/>
        <n v="981332067"/>
        <n v="985891893"/>
        <n v="990002258"/>
        <n v="985277842"/>
        <n v="869096822"/>
        <n v="869927252"/>
        <n v="876252902"/>
        <n v="969254980"/>
        <n v="969337509"/>
        <n v="970919929"/>
        <n v="976094077"/>
        <n v="976515005"/>
        <n v="985265712"/>
        <n v="987595167"/>
        <n v="987665645"/>
        <n v="990131244"/>
        <n v="994502360"/>
        <n v="969096528"/>
        <n v="971266058"/>
        <n v="980338436"/>
        <n v="874273252"/>
        <n v="970946845"/>
        <n v="970947280"/>
        <n v="974352869"/>
        <n v="976215990"/>
        <n v="981692233"/>
        <n v="999093426"/>
        <n v="891246862"/>
        <n v="916797478"/>
        <n v="976068874"/>
        <n v="985695539"/>
        <n v="986207724"/>
        <n v="869089192"/>
        <n v="869869392"/>
        <n v="873058722"/>
        <n v="882796442"/>
        <n v="892754632"/>
        <n v="916269072"/>
        <n v="921279574"/>
        <n v="926723081"/>
        <n v="928338770"/>
        <n v="943850453"/>
        <n v="966623837"/>
        <n v="970573399"/>
        <n v="971311150"/>
        <n v="974483297"/>
        <n v="977303362"/>
        <n v="980357546"/>
        <n v="981153561"/>
        <n v="984303351"/>
        <n v="984377711"/>
        <n v="989958046"/>
        <n v="993387983"/>
        <n v="993498270"/>
        <n v="994347624"/>
        <n v="995041766"/>
        <n v="997179765"/>
        <n v="869207462"/>
        <n v="969727358"/>
        <n v="969948907"/>
        <n v="970492984"/>
        <n v="971210427"/>
        <n v="980991148"/>
        <n v="981171659"/>
        <n v="981907264"/>
        <n v="984566077"/>
        <n v="993954144"/>
        <n v="995690632"/>
        <n v="820052242"/>
        <n v="913398521"/>
        <n v="914967961"/>
        <n v="925730084"/>
        <n v="928273679"/>
        <n v="969088614"/>
        <n v="969090333"/>
        <n v="969090465"/>
        <n v="969555530"/>
        <n v="969874210"/>
        <n v="983255213"/>
        <n v="986670572"/>
        <n v="987598085"/>
        <n v="987657596"/>
        <n v="988256986"/>
        <n v="988826677"/>
        <n v="989290541"/>
        <n v="989676504"/>
        <n v="991241728"/>
        <n v="869188042"/>
        <n v="913067959"/>
        <n v="969086301"/>
        <n v="969089637"/>
        <n v="969554410"/>
        <n v="969874148"/>
        <n v="976137884"/>
        <n v="984567456"/>
        <n v="985170592"/>
        <n v="985689709"/>
        <n v="996329216"/>
        <n v="869728462"/>
        <n v="870430612"/>
        <n v="879544122"/>
        <n v="898887642"/>
        <n v="969091135"/>
        <n v="969092441"/>
        <n v="969240475"/>
        <n v="969426285"/>
        <n v="969620413"/>
        <n v="969728281"/>
        <n v="969731665"/>
        <n v="970340246"/>
        <n v="971005661"/>
        <n v="974243237"/>
        <n v="979527888"/>
        <n v="980428516"/>
        <n v="981628500"/>
        <n v="982723175"/>
        <n v="984753985"/>
        <n v="989540920"/>
        <n v="990844011"/>
        <n v="991106677"/>
        <n v="991603689"/>
        <n v="994399365"/>
        <n v="997244451"/>
        <n v="997570103"/>
        <n v="877083152"/>
        <n v="877209652"/>
        <n v="916509669"/>
        <n v="921194463"/>
        <n v="928306445"/>
        <n v="977361346"/>
        <n v="979437161"/>
        <n v="912428680"/>
        <n v="993445908"/>
        <n v="977477573"/>
        <n v="926279548"/>
        <n v="927315750"/>
        <n v="969235706"/>
        <n v="969925206"/>
        <n v="998756936"/>
        <n v="999116337"/>
        <n v="814978982"/>
        <n v="869427942"/>
        <n v="874678732"/>
        <n v="879405882"/>
        <n v="882502902"/>
        <n v="912387445"/>
        <n v="912828530"/>
        <n v="918322175"/>
        <n v="969176521"/>
        <n v="969309300"/>
        <n v="969337819"/>
        <n v="970304150"/>
        <n v="971198796"/>
        <n v="976033566"/>
        <n v="979534167"/>
        <n v="980702103"/>
        <n v="983085210"/>
        <n v="987850809"/>
        <n v="989123122"/>
        <n v="990370559"/>
        <n v="995176114"/>
        <n v="812992252"/>
        <n v="916646046"/>
        <n v="922214271"/>
        <n v="969217813"/>
        <n v="969296705"/>
        <n v="969324067"/>
        <n v="969422131"/>
        <n v="969759314"/>
        <n v="988578770"/>
        <n v="985322929"/>
        <n v="876278472"/>
        <n v="969932830"/>
        <n v="973053604"/>
        <n v="988436356"/>
        <n v="990718199"/>
        <n v="992354321"/>
        <n v="814605892"/>
        <n v="921693230"/>
        <n v="929532260"/>
        <n v="969086182"/>
        <n v="970462643"/>
        <n v="981393619"/>
        <n v="982831113"/>
        <n v="986997652"/>
        <n v="992855525"/>
        <n v="994928503"/>
        <n v="995351056"/>
        <n v="999506755"/>
        <n v="979569823"/>
        <n v="882797252"/>
        <n v="916197985"/>
        <n v="928492680"/>
        <n v="969214881"/>
        <n v="969254204"/>
        <n v="969859033"/>
        <n v="970137831"/>
        <n v="970483381"/>
        <n v="971067071"/>
        <n v="971199857"/>
        <n v="977279380"/>
        <n v="979128053"/>
        <n v="983348858"/>
        <n v="984134568"/>
        <n v="920141935"/>
        <n v="969255057"/>
        <n v="970495355"/>
        <n v="974587807"/>
        <n v="985656681"/>
        <n v="918122524"/>
        <n v="969090570"/>
        <n v="969285460"/>
        <n v="969388340"/>
        <n v="969552728"/>
        <n v="976850432"/>
        <n v="983186262"/>
        <n v="991409718"/>
        <n v="997743563"/>
        <n v="969098954"/>
        <n v="876948222"/>
        <n v="971184906"/>
        <n v="814633802"/>
        <n v="919705655"/>
        <n v="969873400"/>
        <n v="969874369"/>
        <n v="970229256"/>
        <n v="970229655"/>
        <n v="970461965"/>
        <n v="970595260"/>
        <n v="986078177"/>
        <n v="992094583"/>
        <n v="993359688"/>
        <n v="993431907"/>
        <n v="997569776"/>
        <n v="970010815"/>
        <n v="988178616"/>
        <n v="879489172"/>
        <n v="884784212"/>
        <n v="912971732"/>
        <n v="969092522"/>
        <n v="969282542"/>
        <n v="970427988"/>
        <n v="970601090"/>
        <n v="976000498"/>
        <n v="976706994"/>
        <n v="982892805"/>
        <n v="983079768"/>
        <n v="984135327"/>
        <n v="984699840"/>
        <n v="986339485"/>
        <n v="986506500"/>
        <n v="990525382"/>
        <n v="973255118"/>
        <n v="983554091"/>
        <n v="984009372"/>
        <n v="997152492"/>
        <n v="894044322"/>
        <n v="897471922"/>
        <n v="983882153"/>
        <n v="985906335"/>
        <n v="911652366"/>
        <n v="916976356"/>
        <n v="926737945"/>
        <n v="970093192"/>
        <n v="969738376"/>
        <n v="995339838"/>
        <n v="869090972"/>
        <n v="890721052"/>
        <n v="918610855"/>
        <n v="923886915"/>
        <n v="969091879"/>
        <n v="969093677"/>
        <n v="969170213"/>
        <n v="969239817"/>
        <n v="969240173"/>
        <n v="969530643"/>
        <n v="974544636"/>
        <n v="974676265"/>
        <n v="982033853"/>
        <n v="982168910"/>
        <n v="982804264"/>
        <n v="985021759"/>
        <n v="985062285"/>
        <n v="985360197"/>
        <n v="987733462"/>
        <n v="994191268"/>
        <n v="994860976"/>
        <n v="997926528"/>
        <n v="917378320"/>
        <n v="922214352"/>
        <n v="969188236"/>
        <n v="969879875"/>
        <n v="970022694"/>
        <n v="971218207"/>
        <n v="991034706"/>
        <n v="884536022"/>
        <n v="969170191"/>
        <n v="969282763"/>
        <n v="970287264"/>
        <n v="974340984"/>
        <n v="976554787"/>
        <n v="981918851"/>
        <n v="994978039"/>
        <n v="996948285"/>
        <n v="913346661"/>
        <n v="913347137"/>
        <n v="917241775"/>
        <n v="969214997"/>
        <n v="969963337"/>
        <n v="977564948"/>
        <n v="980144739"/>
        <n v="983156541"/>
        <n v="987708034"/>
        <n v="993127558"/>
        <n v="995384302"/>
        <n v="996766586"/>
        <n v="998739926"/>
        <n v="969456206"/>
        <n v="982907683"/>
        <n v="814775712"/>
        <n v="914002214"/>
        <n v="970389768"/>
        <n v="976859375"/>
        <n v="979366043"/>
        <n v="990753393"/>
        <n v="996373541"/>
        <n v="870278632"/>
        <n v="892780382"/>
        <n v="913258568"/>
        <n v="914297745"/>
        <n v="969087952"/>
        <n v="969090635"/>
        <n v="981478169"/>
        <n v="983852750"/>
        <n v="869191752"/>
        <n v="921280084"/>
        <n v="929476174"/>
        <n v="969087057"/>
        <n v="969087308"/>
        <n v="969089513"/>
        <n v="969146118"/>
        <n v="969234483"/>
        <n v="969333090"/>
        <n v="969334747"/>
        <n v="969348373"/>
        <n v="969875063"/>
        <n v="970395989"/>
        <n v="970478892"/>
        <n v="970530126"/>
        <n v="974278413"/>
        <n v="974811189"/>
        <n v="979680430"/>
        <n v="980155951"/>
        <n v="982574412"/>
        <n v="982721873"/>
        <n v="984303327"/>
        <n v="986793860"/>
        <n v="989322702"/>
        <n v="969402491"/>
        <n v="974705230"/>
      </sharedItems>
      <extLst>
        <ext xmlns:x15="http://schemas.microsoft.com/office/spreadsheetml/2010/11/main" uri="{4F2E5C28-24EA-4eb8-9CBF-B6C8F9C3D259}">
          <x15:cachedUniqueNames>
            <x15:cachedUniqueName index="0" name="[Melkeleveranser].[orgnr].&amp;[886901372]"/>
            <x15:cachedUniqueName index="1" name="[Melkeleveranser].[orgnr].&amp;[897749122]"/>
            <x15:cachedUniqueName index="2" name="[Melkeleveranser].[orgnr].&amp;[913054989]"/>
            <x15:cachedUniqueName index="3" name="[Melkeleveranser].[orgnr].&amp;[917464820]"/>
            <x15:cachedUniqueName index="4" name="[Melkeleveranser].[orgnr].&amp;[921897561]"/>
            <x15:cachedUniqueName index="5" name="[Melkeleveranser].[orgnr].&amp;[927286904]"/>
            <x15:cachedUniqueName index="6" name="[Melkeleveranser].[orgnr].&amp;[928786366]"/>
            <x15:cachedUniqueName index="7" name="[Melkeleveranser].[orgnr].&amp;[969126079]"/>
            <x15:cachedUniqueName index="8" name="[Melkeleveranser].[orgnr].&amp;[969283905]"/>
            <x15:cachedUniqueName index="9" name="[Melkeleveranser].[orgnr].&amp;[969571811]"/>
            <x15:cachedUniqueName index="10" name="[Melkeleveranser].[orgnr].&amp;[970920897]"/>
            <x15:cachedUniqueName index="11" name="[Melkeleveranser].[orgnr].&amp;[974677776]"/>
            <x15:cachedUniqueName index="12" name="[Melkeleveranser].[orgnr].&amp;[980762300]"/>
            <x15:cachedUniqueName index="13" name="[Melkeleveranser].[orgnr].&amp;[981440382]"/>
            <x15:cachedUniqueName index="14" name="[Melkeleveranser].[orgnr].&amp;[982170257]"/>
            <x15:cachedUniqueName index="15" name="[Melkeleveranser].[orgnr].&amp;[982704707]"/>
            <x15:cachedUniqueName index="16" name="[Melkeleveranser].[orgnr].&amp;[985992525]"/>
            <x15:cachedUniqueName index="17" name="[Melkeleveranser].[orgnr].&amp;[970401253]"/>
            <x15:cachedUniqueName index="18" name="[Melkeleveranser].[orgnr].&amp;[970578072]"/>
            <x15:cachedUniqueName index="19" name="[Melkeleveranser].[orgnr].&amp;[970578323]"/>
            <x15:cachedUniqueName index="20" name="[Melkeleveranser].[orgnr].&amp;[971105755]"/>
            <x15:cachedUniqueName index="21" name="[Melkeleveranser].[orgnr].&amp;[977259622]"/>
            <x15:cachedUniqueName index="22" name="[Melkeleveranser].[orgnr].&amp;[990566623]"/>
            <x15:cachedUniqueName index="23" name="[Melkeleveranser].[orgnr].&amp;[997771095]"/>
            <x15:cachedUniqueName index="24" name="[Melkeleveranser].[orgnr].&amp;[916950292]"/>
            <x15:cachedUniqueName index="25" name="[Melkeleveranser].[orgnr].&amp;[969332728]"/>
            <x15:cachedUniqueName index="26" name="[Melkeleveranser].[orgnr].&amp;[985648492]"/>
            <x15:cachedUniqueName index="27" name="[Melkeleveranser].[orgnr].&amp;[969250918]"/>
            <x15:cachedUniqueName index="28" name="[Melkeleveranser].[orgnr].&amp;[969570998]"/>
            <x15:cachedUniqueName index="29" name="[Melkeleveranser].[orgnr].&amp;[969664968]"/>
            <x15:cachedUniqueName index="30" name="[Melkeleveranser].[orgnr].&amp;[970138838]"/>
            <x15:cachedUniqueName index="31" name="[Melkeleveranser].[orgnr].&amp;[970578382]"/>
            <x15:cachedUniqueName index="32" name="[Melkeleveranser].[orgnr].&amp;[982585775]"/>
            <x15:cachedUniqueName index="33" name="[Melkeleveranser].[orgnr].&amp;[818287232]"/>
            <x15:cachedUniqueName index="34" name="[Melkeleveranser].[orgnr].&amp;[869095982]"/>
            <x15:cachedUniqueName index="35" name="[Melkeleveranser].[orgnr].&amp;[869238422]"/>
            <x15:cachedUniqueName index="36" name="[Melkeleveranser].[orgnr].&amp;[881191652]"/>
            <x15:cachedUniqueName index="37" name="[Melkeleveranser].[orgnr].&amp;[887632472]"/>
            <x15:cachedUniqueName index="38" name="[Melkeleveranser].[orgnr].&amp;[888683712]"/>
            <x15:cachedUniqueName index="39" name="[Melkeleveranser].[orgnr].&amp;[914911176]"/>
            <x15:cachedUniqueName index="40" name="[Melkeleveranser].[orgnr].&amp;[919600160]"/>
            <x15:cachedUniqueName index="41" name="[Melkeleveranser].[orgnr].&amp;[922246076]"/>
            <x15:cachedUniqueName index="42" name="[Melkeleveranser].[orgnr].&amp;[923377026]"/>
            <x15:cachedUniqueName index="43" name="[Melkeleveranser].[orgnr].&amp;[969095599]"/>
            <x15:cachedUniqueName index="44" name="[Melkeleveranser].[orgnr].&amp;[969201917]"/>
            <x15:cachedUniqueName index="45" name="[Melkeleveranser].[orgnr].&amp;[969239043]"/>
            <x15:cachedUniqueName index="46" name="[Melkeleveranser].[orgnr].&amp;[969347709]"/>
            <x15:cachedUniqueName index="47" name="[Melkeleveranser].[orgnr].&amp;[969788586]"/>
            <x15:cachedUniqueName index="48" name="[Melkeleveranser].[orgnr].&amp;[969791919]"/>
            <x15:cachedUniqueName index="49" name="[Melkeleveranser].[orgnr].&amp;[969792443]"/>
            <x15:cachedUniqueName index="50" name="[Melkeleveranser].[orgnr].&amp;[969793938]"/>
            <x15:cachedUniqueName index="51" name="[Melkeleveranser].[orgnr].&amp;[970588442]"/>
            <x15:cachedUniqueName index="52" name="[Melkeleveranser].[orgnr].&amp;[977218969]"/>
            <x15:cachedUniqueName index="53" name="[Melkeleveranser].[orgnr].&amp;[977501865]"/>
            <x15:cachedUniqueName index="54" name="[Melkeleveranser].[orgnr].&amp;[983299075]"/>
            <x15:cachedUniqueName index="55" name="[Melkeleveranser].[orgnr].&amp;[993645567]"/>
            <x15:cachedUniqueName index="56" name="[Melkeleveranser].[orgnr].&amp;[994578227]"/>
            <x15:cachedUniqueName index="57" name="[Melkeleveranser].[orgnr].&amp;[995625628]"/>
            <x15:cachedUniqueName index="58" name="[Melkeleveranser].[orgnr].&amp;[997635353]"/>
            <x15:cachedUniqueName index="59" name="[Melkeleveranser].[orgnr].&amp;[912107515]"/>
            <x15:cachedUniqueName index="60" name="[Melkeleveranser].[orgnr].&amp;[920883281]"/>
            <x15:cachedUniqueName index="61" name="[Melkeleveranser].[orgnr].&amp;[923050906]"/>
            <x15:cachedUniqueName index="62" name="[Melkeleveranser].[orgnr].&amp;[969238691]"/>
            <x15:cachedUniqueName index="63" name="[Melkeleveranser].[orgnr].&amp;[971192135]"/>
            <x15:cachedUniqueName index="64" name="[Melkeleveranser].[orgnr].&amp;[978651534]"/>
            <x15:cachedUniqueName index="65" name="[Melkeleveranser].[orgnr].&amp;[979447361]"/>
            <x15:cachedUniqueName index="66" name="[Melkeleveranser].[orgnr].&amp;[984266502]"/>
            <x15:cachedUniqueName index="67" name="[Melkeleveranser].[orgnr].&amp;[987690291]"/>
            <x15:cachedUniqueName index="68" name="[Melkeleveranser].[orgnr].&amp;[992810785]"/>
            <x15:cachedUniqueName index="69" name="[Melkeleveranser].[orgnr].&amp;[915344119]"/>
            <x15:cachedUniqueName index="70" name="[Melkeleveranser].[orgnr].&amp;[998594766]"/>
            <x15:cachedUniqueName index="71" name="[Melkeleveranser].[orgnr].&amp;[912500748]"/>
            <x15:cachedUniqueName index="72" name="[Melkeleveranser].[orgnr].&amp;[917073783]"/>
            <x15:cachedUniqueName index="73" name="[Melkeleveranser].[orgnr].&amp;[969308886]"/>
            <x15:cachedUniqueName index="74" name="[Melkeleveranser].[orgnr].&amp;[982251958]"/>
            <x15:cachedUniqueName index="75" name="[Melkeleveranser].[orgnr].&amp;[986256458]"/>
            <x15:cachedUniqueName index="76" name="[Melkeleveranser].[orgnr].&amp;[896179942]"/>
            <x15:cachedUniqueName index="77" name="[Melkeleveranser].[orgnr].&amp;[928437876]"/>
            <x15:cachedUniqueName index="78" name="[Melkeleveranser].[orgnr].&amp;[969250330]"/>
            <x15:cachedUniqueName index="79" name="[Melkeleveranser].[orgnr].&amp;[969662973]"/>
            <x15:cachedUniqueName index="80" name="[Melkeleveranser].[orgnr].&amp;[975981711]"/>
            <x15:cachedUniqueName index="81" name="[Melkeleveranser].[orgnr].&amp;[982606217]"/>
            <x15:cachedUniqueName index="82" name="[Melkeleveranser].[orgnr].&amp;[984069847]"/>
            <x15:cachedUniqueName index="83" name="[Melkeleveranser].[orgnr].&amp;[986476725]"/>
            <x15:cachedUniqueName index="84" name="[Melkeleveranser].[orgnr].&amp;[990225508]"/>
            <x15:cachedUniqueName index="85" name="[Melkeleveranser].[orgnr].&amp;[992002697]"/>
            <x15:cachedUniqueName index="86" name="[Melkeleveranser].[orgnr].&amp;[998038081]"/>
            <x15:cachedUniqueName index="87" name="[Melkeleveranser].[orgnr].&amp;[913865138]"/>
            <x15:cachedUniqueName index="88" name="[Melkeleveranser].[orgnr].&amp;[969094436]"/>
            <x15:cachedUniqueName index="89" name="[Melkeleveranser].[orgnr].&amp;[969095882]"/>
            <x15:cachedUniqueName index="90" name="[Melkeleveranser].[orgnr].&amp;[969268779]"/>
            <x15:cachedUniqueName index="91" name="[Melkeleveranser].[orgnr].&amp;[969415763]"/>
            <x15:cachedUniqueName index="92" name="[Melkeleveranser].[orgnr].&amp;[970083243]"/>
            <x15:cachedUniqueName index="93" name="[Melkeleveranser].[orgnr].&amp;[974416239]"/>
            <x15:cachedUniqueName index="94" name="[Melkeleveranser].[orgnr].&amp;[979706111]"/>
            <x15:cachedUniqueName index="95" name="[Melkeleveranser].[orgnr].&amp;[980498573]"/>
            <x15:cachedUniqueName index="96" name="[Melkeleveranser].[orgnr].&amp;[984285027]"/>
            <x15:cachedUniqueName index="97" name="[Melkeleveranser].[orgnr].&amp;[989301055]"/>
            <x15:cachedUniqueName index="98" name="[Melkeleveranser].[orgnr].&amp;[991069534]"/>
            <x15:cachedUniqueName index="99" name="[Melkeleveranser].[orgnr].&amp;[994525115]"/>
            <x15:cachedUniqueName index="100" name="[Melkeleveranser].[orgnr].&amp;[893397302]"/>
            <x15:cachedUniqueName index="101" name="[Melkeleveranser].[orgnr].&amp;[912525082]"/>
            <x15:cachedUniqueName index="102" name="[Melkeleveranser].[orgnr].&amp;[969660725]"/>
            <x15:cachedUniqueName index="103" name="[Melkeleveranser].[orgnr].&amp;[974401118]"/>
            <x15:cachedUniqueName index="104" name="[Melkeleveranser].[orgnr].&amp;[975635953]"/>
            <x15:cachedUniqueName index="105" name="[Melkeleveranser].[orgnr].&amp;[870442602]"/>
            <x15:cachedUniqueName index="106" name="[Melkeleveranser].[orgnr].&amp;[876031892]"/>
            <x15:cachedUniqueName index="107" name="[Melkeleveranser].[orgnr].&amp;[918492127]"/>
            <x15:cachedUniqueName index="108" name="[Melkeleveranser].[orgnr].&amp;[969095653]"/>
            <x15:cachedUniqueName index="109" name="[Melkeleveranser].[orgnr].&amp;[969347687]"/>
            <x15:cachedUniqueName index="110" name="[Melkeleveranser].[orgnr].&amp;[969790149]"/>
            <x15:cachedUniqueName index="111" name="[Melkeleveranser].[orgnr].&amp;[984105185]"/>
            <x15:cachedUniqueName index="112" name="[Melkeleveranser].[orgnr].&amp;[986374787]"/>
            <x15:cachedUniqueName index="113" name="[Melkeleveranser].[orgnr].&amp;[989252240]"/>
            <x15:cachedUniqueName index="114" name="[Melkeleveranser].[orgnr].&amp;[993253952]"/>
            <x15:cachedUniqueName index="115" name="[Melkeleveranser].[orgnr].&amp;[995064359]"/>
            <x15:cachedUniqueName index="116" name="[Melkeleveranser].[orgnr].&amp;[997219015]"/>
            <x15:cachedUniqueName index="117" name="[Melkeleveranser].[orgnr].&amp;[877569942]"/>
            <x15:cachedUniqueName index="118" name="[Melkeleveranser].[orgnr].&amp;[913029925]"/>
            <x15:cachedUniqueName index="119" name="[Melkeleveranser].[orgnr].&amp;[913185757]"/>
            <x15:cachedUniqueName index="120" name="[Melkeleveranser].[orgnr].&amp;[928649008]"/>
            <x15:cachedUniqueName index="121" name="[Melkeleveranser].[orgnr].&amp;[969095211]"/>
            <x15:cachedUniqueName index="122" name="[Melkeleveranser].[orgnr].&amp;[969095920]"/>
            <x15:cachedUniqueName index="123" name="[Melkeleveranser].[orgnr].&amp;[969238853]"/>
            <x15:cachedUniqueName index="124" name="[Melkeleveranser].[orgnr].&amp;[969268868]"/>
            <x15:cachedUniqueName index="125" name="[Melkeleveranser].[orgnr].&amp;[969787687]"/>
            <x15:cachedUniqueName index="126" name="[Melkeleveranser].[orgnr].&amp;[971188251]"/>
            <x15:cachedUniqueName index="127" name="[Melkeleveranser].[orgnr].&amp;[980002187]"/>
            <x15:cachedUniqueName index="128" name="[Melkeleveranser].[orgnr].&amp;[992093145]"/>
            <x15:cachedUniqueName index="129" name="[Melkeleveranser].[orgnr].&amp;[924983140]"/>
            <x15:cachedUniqueName index="130" name="[Melkeleveranser].[orgnr].&amp;[971330120]"/>
            <x15:cachedUniqueName index="131" name="[Melkeleveranser].[orgnr].&amp;[984091109]"/>
            <x15:cachedUniqueName index="132" name="[Melkeleveranser].[orgnr].&amp;[869268682]"/>
            <x15:cachedUniqueName index="133" name="[Melkeleveranser].[orgnr].&amp;[869576832]"/>
            <x15:cachedUniqueName index="134" name="[Melkeleveranser].[orgnr].&amp;[891515952]"/>
            <x15:cachedUniqueName index="135" name="[Melkeleveranser].[orgnr].&amp;[911775964]"/>
            <x15:cachedUniqueName index="136" name="[Melkeleveranser].[orgnr].&amp;[911895609]"/>
            <x15:cachedUniqueName index="137" name="[Melkeleveranser].[orgnr].&amp;[914041252]"/>
            <x15:cachedUniqueName index="138" name="[Melkeleveranser].[orgnr].&amp;[915407706]"/>
            <x15:cachedUniqueName index="139" name="[Melkeleveranser].[orgnr].&amp;[917682356]"/>
            <x15:cachedUniqueName index="140" name="[Melkeleveranser].[orgnr].&amp;[919530707]"/>
            <x15:cachedUniqueName index="141" name="[Melkeleveranser].[orgnr].&amp;[922552983]"/>
            <x15:cachedUniqueName index="142" name="[Melkeleveranser].[orgnr].&amp;[928939510]"/>
            <x15:cachedUniqueName index="143" name="[Melkeleveranser].[orgnr].&amp;[969094649]"/>
            <x15:cachedUniqueName index="144" name="[Melkeleveranser].[orgnr].&amp;[969095572]"/>
            <x15:cachedUniqueName index="145" name="[Melkeleveranser].[orgnr].&amp;[969095807]"/>
            <x15:cachedUniqueName index="146" name="[Melkeleveranser].[orgnr].&amp;[969201542]"/>
            <x15:cachedUniqueName index="147" name="[Melkeleveranser].[orgnr].&amp;[969201879]"/>
            <x15:cachedUniqueName index="148" name="[Melkeleveranser].[orgnr].&amp;[969238632]"/>
            <x15:cachedUniqueName index="149" name="[Melkeleveranser].[orgnr].&amp;[969416492]"/>
            <x15:cachedUniqueName index="150" name="[Melkeleveranser].[orgnr].&amp;[969787792]"/>
            <x15:cachedUniqueName index="151" name="[Melkeleveranser].[orgnr].&amp;[969790157]"/>
            <x15:cachedUniqueName index="152" name="[Melkeleveranser].[orgnr].&amp;[970528636]"/>
            <x15:cachedUniqueName index="153" name="[Melkeleveranser].[orgnr].&amp;[971221399]"/>
            <x15:cachedUniqueName index="154" name="[Melkeleveranser].[orgnr].&amp;[975647390]"/>
            <x15:cachedUniqueName index="155" name="[Melkeleveranser].[orgnr].&amp;[976046730]"/>
            <x15:cachedUniqueName index="156" name="[Melkeleveranser].[orgnr].&amp;[976096509]"/>
            <x15:cachedUniqueName index="157" name="[Melkeleveranser].[orgnr].&amp;[976578163]"/>
            <x15:cachedUniqueName index="158" name="[Melkeleveranser].[orgnr].&amp;[977105951]"/>
            <x15:cachedUniqueName index="159" name="[Melkeleveranser].[orgnr].&amp;[977227232]"/>
            <x15:cachedUniqueName index="160" name="[Melkeleveranser].[orgnr].&amp;[980526879]"/>
            <x15:cachedUniqueName index="161" name="[Melkeleveranser].[orgnr].&amp;[980722589]"/>
            <x15:cachedUniqueName index="162" name="[Melkeleveranser].[orgnr].&amp;[982849527]"/>
            <x15:cachedUniqueName index="163" name="[Melkeleveranser].[orgnr].&amp;[983544193]"/>
            <x15:cachedUniqueName index="164" name="[Melkeleveranser].[orgnr].&amp;[983989470]"/>
            <x15:cachedUniqueName index="165" name="[Melkeleveranser].[orgnr].&amp;[984020007]"/>
            <x15:cachedUniqueName index="166" name="[Melkeleveranser].[orgnr].&amp;[984467982]"/>
            <x15:cachedUniqueName index="167" name="[Melkeleveranser].[orgnr].&amp;[985221391]"/>
            <x15:cachedUniqueName index="168" name="[Melkeleveranser].[orgnr].&amp;[985321655]"/>
            <x15:cachedUniqueName index="169" name="[Melkeleveranser].[orgnr].&amp;[986018182]"/>
            <x15:cachedUniqueName index="170" name="[Melkeleveranser].[orgnr].&amp;[989250086]"/>
            <x15:cachedUniqueName index="171" name="[Melkeleveranser].[orgnr].&amp;[990836000]"/>
            <x15:cachedUniqueName index="172" name="[Melkeleveranser].[orgnr].&amp;[991611320]"/>
            <x15:cachedUniqueName index="173" name="[Melkeleveranser].[orgnr].&amp;[992083778]"/>
            <x15:cachedUniqueName index="174" name="[Melkeleveranser].[orgnr].&amp;[993448419]"/>
            <x15:cachedUniqueName index="175" name="[Melkeleveranser].[orgnr].&amp;[994407082]"/>
            <x15:cachedUniqueName index="176" name="[Melkeleveranser].[orgnr].&amp;[995861488]"/>
            <x15:cachedUniqueName index="177" name="[Melkeleveranser].[orgnr].&amp;[869416622]"/>
            <x15:cachedUniqueName index="178" name="[Melkeleveranser].[orgnr].&amp;[870587902]"/>
            <x15:cachedUniqueName index="179" name="[Melkeleveranser].[orgnr].&amp;[882075982]"/>
            <x15:cachedUniqueName index="180" name="[Melkeleveranser].[orgnr].&amp;[887621322]"/>
            <x15:cachedUniqueName index="181" name="[Melkeleveranser].[orgnr].&amp;[913028023]"/>
            <x15:cachedUniqueName index="182" name="[Melkeleveranser].[orgnr].&amp;[913088239]"/>
            <x15:cachedUniqueName index="183" name="[Melkeleveranser].[orgnr].&amp;[914254434]"/>
            <x15:cachedUniqueName index="184" name="[Melkeleveranser].[orgnr].&amp;[918165266]"/>
            <x15:cachedUniqueName index="185" name="[Melkeleveranser].[orgnr].&amp;[921081510]"/>
            <x15:cachedUniqueName index="186" name="[Melkeleveranser].[orgnr].&amp;[924318384]"/>
            <x15:cachedUniqueName index="187" name="[Melkeleveranser].[orgnr].&amp;[927774194]"/>
            <x15:cachedUniqueName index="188" name="[Melkeleveranser].[orgnr].&amp;[957242855]"/>
            <x15:cachedUniqueName index="189" name="[Melkeleveranser].[orgnr].&amp;[969094045]"/>
            <x15:cachedUniqueName index="190" name="[Melkeleveranser].[orgnr].&amp;[969094460]"/>
            <x15:cachedUniqueName index="191" name="[Melkeleveranser].[orgnr].&amp;[969095866]"/>
            <x15:cachedUniqueName index="192" name="[Melkeleveranser].[orgnr].&amp;[969238640]"/>
            <x15:cachedUniqueName index="193" name="[Melkeleveranser].[orgnr].&amp;[969239345]"/>
            <x15:cachedUniqueName index="194" name="[Melkeleveranser].[orgnr].&amp;[969291576]"/>
            <x15:cachedUniqueName index="195" name="[Melkeleveranser].[orgnr].&amp;[969319748]"/>
            <x15:cachedUniqueName index="196" name="[Melkeleveranser].[orgnr].&amp;[969578506]"/>
            <x15:cachedUniqueName index="197" name="[Melkeleveranser].[orgnr].&amp;[969622491]"/>
            <x15:cachedUniqueName index="198" name="[Melkeleveranser].[orgnr].&amp;[969791749]"/>
            <x15:cachedUniqueName index="199" name="[Melkeleveranser].[orgnr].&amp;[969791757]"/>
            <x15:cachedUniqueName index="200" name="[Melkeleveranser].[orgnr].&amp;[969792818]"/>
            <x15:cachedUniqueName index="201" name="[Melkeleveranser].[orgnr].&amp;[969793857]"/>
            <x15:cachedUniqueName index="202" name="[Melkeleveranser].[orgnr].&amp;[970347275]"/>
            <x15:cachedUniqueName index="203" name="[Melkeleveranser].[orgnr].&amp;[970391711]"/>
            <x15:cachedUniqueName index="204" name="[Melkeleveranser].[orgnr].&amp;[970401458]"/>
            <x15:cachedUniqueName index="205" name="[Melkeleveranser].[orgnr].&amp;[970442758]"/>
            <x15:cachedUniqueName index="206" name="[Melkeleveranser].[orgnr].&amp;[981220889]"/>
            <x15:cachedUniqueName index="207" name="[Melkeleveranser].[orgnr].&amp;[981397290]"/>
            <x15:cachedUniqueName index="208" name="[Melkeleveranser].[orgnr].&amp;[982809967]"/>
            <x15:cachedUniqueName index="209" name="[Melkeleveranser].[orgnr].&amp;[984709684]"/>
            <x15:cachedUniqueName index="210" name="[Melkeleveranser].[orgnr].&amp;[985006962]"/>
            <x15:cachedUniqueName index="211" name="[Melkeleveranser].[orgnr].&amp;[985226679]"/>
            <x15:cachedUniqueName index="212" name="[Melkeleveranser].[orgnr].&amp;[986390995]"/>
            <x15:cachedUniqueName index="213" name="[Melkeleveranser].[orgnr].&amp;[989032402]"/>
            <x15:cachedUniqueName index="214" name="[Melkeleveranser].[orgnr].&amp;[990261229]"/>
            <x15:cachedUniqueName index="215" name="[Melkeleveranser].[orgnr].&amp;[990601976]"/>
            <x15:cachedUniqueName index="216" name="[Melkeleveranser].[orgnr].&amp;[992261323]"/>
            <x15:cachedUniqueName index="217" name="[Melkeleveranser].[orgnr].&amp;[994285084]"/>
            <x15:cachedUniqueName index="218" name="[Melkeleveranser].[orgnr].&amp;[999334997]"/>
            <x15:cachedUniqueName index="219" name="[Melkeleveranser].[orgnr].&amp;[869661112]"/>
            <x15:cachedUniqueName index="220" name="[Melkeleveranser].[orgnr].&amp;[969664747]"/>
            <x15:cachedUniqueName index="221" name="[Melkeleveranser].[orgnr].&amp;[984691998]"/>
            <x15:cachedUniqueName index="222" name="[Melkeleveranser].[orgnr].&amp;[990765367]"/>
            <x15:cachedUniqueName index="223" name="[Melkeleveranser].[orgnr].&amp;[888034552]"/>
            <x15:cachedUniqueName index="224" name="[Melkeleveranser].[orgnr].&amp;[913649508]"/>
            <x15:cachedUniqueName index="225" name="[Melkeleveranser].[orgnr].&amp;[915418880]"/>
            <x15:cachedUniqueName index="226" name="[Melkeleveranser].[orgnr].&amp;[916118368]"/>
            <x15:cachedUniqueName index="227" name="[Melkeleveranser].[orgnr].&amp;[969158027]"/>
            <x15:cachedUniqueName index="228" name="[Melkeleveranser].[orgnr].&amp;[970367888]"/>
            <x15:cachedUniqueName index="229" name="[Melkeleveranser].[orgnr].&amp;[977537843]"/>
            <x15:cachedUniqueName index="230" name="[Melkeleveranser].[orgnr].&amp;[984015917]"/>
            <x15:cachedUniqueName index="231" name="[Melkeleveranser].[orgnr].&amp;[987019484]"/>
            <x15:cachedUniqueName index="232" name="[Melkeleveranser].[orgnr].&amp;[989320904]"/>
            <x15:cachedUniqueName index="233" name="[Melkeleveranser].[orgnr].&amp;[989958267]"/>
            <x15:cachedUniqueName index="234" name="[Melkeleveranser].[orgnr].&amp;[996872513]"/>
            <x15:cachedUniqueName index="235" name="[Melkeleveranser].[orgnr].&amp;[874573922]"/>
            <x15:cachedUniqueName index="236" name="[Melkeleveranser].[orgnr].&amp;[882833372]"/>
            <x15:cachedUniqueName index="237" name="[Melkeleveranser].[orgnr].&amp;[970410872]"/>
            <x15:cachedUniqueName index="238" name="[Melkeleveranser].[orgnr].&amp;[982432715]"/>
            <x15:cachedUniqueName index="239" name="[Melkeleveranser].[orgnr].&amp;[983658490]"/>
            <x15:cachedUniqueName index="240" name="[Melkeleveranser].[orgnr].&amp;[969250640]"/>
            <x15:cachedUniqueName index="241" name="[Melkeleveranser].[orgnr].&amp;[969570947]"/>
            <x15:cachedUniqueName index="242" name="[Melkeleveranser].[orgnr].&amp;[971194855]"/>
            <x15:cachedUniqueName index="243" name="[Melkeleveranser].[orgnr].&amp;[913781767]"/>
            <x15:cachedUniqueName index="244" name="[Melkeleveranser].[orgnr].&amp;[918168753]"/>
            <x15:cachedUniqueName index="245" name="[Melkeleveranser].[orgnr].&amp;[925188948]"/>
            <x15:cachedUniqueName index="246" name="[Melkeleveranser].[orgnr].&amp;[969094363]"/>
            <x15:cachedUniqueName index="247" name="[Melkeleveranser].[orgnr].&amp;[969791560]"/>
            <x15:cachedUniqueName index="248" name="[Melkeleveranser].[orgnr].&amp;[970895744]"/>
            <x15:cachedUniqueName index="249" name="[Melkeleveranser].[orgnr].&amp;[971188723]"/>
            <x15:cachedUniqueName index="250" name="[Melkeleveranser].[orgnr].&amp;[976281748]"/>
            <x15:cachedUniqueName index="251" name="[Melkeleveranser].[orgnr].&amp;[977100925]"/>
            <x15:cachedUniqueName index="252" name="[Melkeleveranser].[orgnr].&amp;[981483022]"/>
            <x15:cachedUniqueName index="253" name="[Melkeleveranser].[orgnr].&amp;[988527513]"/>
            <x15:cachedUniqueName index="254" name="[Melkeleveranser].[orgnr].&amp;[992060565]"/>
            <x15:cachedUniqueName index="255" name="[Melkeleveranser].[orgnr].&amp;[994381814]"/>
            <x15:cachedUniqueName index="256" name="[Melkeleveranser].[orgnr].&amp;[997738667]"/>
            <x15:cachedUniqueName index="257" name="[Melkeleveranser].[orgnr].&amp;[915870546]"/>
            <x15:cachedUniqueName index="258" name="[Melkeleveranser].[orgnr].&amp;[917073724]"/>
            <x15:cachedUniqueName index="259" name="[Melkeleveranser].[orgnr].&amp;[928517195]"/>
            <x15:cachedUniqueName index="260" name="[Melkeleveranser].[orgnr].&amp;[994306308]"/>
            <x15:cachedUniqueName index="261" name="[Melkeleveranser].[orgnr].&amp;[995846721]"/>
            <x15:cachedUniqueName index="262" name="[Melkeleveranser].[orgnr].&amp;[899272552]"/>
            <x15:cachedUniqueName index="263" name="[Melkeleveranser].[orgnr].&amp;[926334514]"/>
            <x15:cachedUniqueName index="264" name="[Melkeleveranser].[orgnr].&amp;[969291568]"/>
            <x15:cachedUniqueName index="265" name="[Melkeleveranser].[orgnr].&amp;[969575760]"/>
            <x15:cachedUniqueName index="266" name="[Melkeleveranser].[orgnr].&amp;[969622793]"/>
            <x15:cachedUniqueName index="267" name="[Melkeleveranser].[orgnr].&amp;[970300864]"/>
            <x15:cachedUniqueName index="268" name="[Melkeleveranser].[orgnr].&amp;[971200995]"/>
            <x15:cachedUniqueName index="269" name="[Melkeleveranser].[orgnr].&amp;[979658508]"/>
            <x15:cachedUniqueName index="270" name="[Melkeleveranser].[orgnr].&amp;[987702273]"/>
            <x15:cachedUniqueName index="271" name="[Melkeleveranser].[orgnr].&amp;[997795334]"/>
            <x15:cachedUniqueName index="272" name="[Melkeleveranser].[orgnr].&amp;[812885502]"/>
            <x15:cachedUniqueName index="273" name="[Melkeleveranser].[orgnr].&amp;[819701822]"/>
            <x15:cachedUniqueName index="274" name="[Melkeleveranser].[orgnr].&amp;[869883832]"/>
            <x15:cachedUniqueName index="275" name="[Melkeleveranser].[orgnr].&amp;[869884502]"/>
            <x15:cachedUniqueName index="276" name="[Melkeleveranser].[orgnr].&amp;[913343786]"/>
            <x15:cachedUniqueName index="277" name="[Melkeleveranser].[orgnr].&amp;[915418910]"/>
            <x15:cachedUniqueName index="278" name="[Melkeleveranser].[orgnr].&amp;[915674410]"/>
            <x15:cachedUniqueName index="279" name="[Melkeleveranser].[orgnr].&amp;[915705324]"/>
            <x15:cachedUniqueName index="280" name="[Melkeleveranser].[orgnr].&amp;[916489234]"/>
            <x15:cachedUniqueName index="281" name="[Melkeleveranser].[orgnr].&amp;[918746315]"/>
            <x15:cachedUniqueName index="282" name="[Melkeleveranser].[orgnr].&amp;[920363660]"/>
            <x15:cachedUniqueName index="283" name="[Melkeleveranser].[orgnr].&amp;[926310267]"/>
            <x15:cachedUniqueName index="284" name="[Melkeleveranser].[orgnr].&amp;[969104016]"/>
            <x15:cachedUniqueName index="285" name="[Melkeleveranser].[orgnr].&amp;[969105055]"/>
            <x15:cachedUniqueName index="286" name="[Melkeleveranser].[orgnr].&amp;[969110105]"/>
            <x15:cachedUniqueName index="287" name="[Melkeleveranser].[orgnr].&amp;[969171872]"/>
            <x15:cachedUniqueName index="288" name="[Melkeleveranser].[orgnr].&amp;[969312433]"/>
            <x15:cachedUniqueName index="289" name="[Melkeleveranser].[orgnr].&amp;[969335662]"/>
            <x15:cachedUniqueName index="290" name="[Melkeleveranser].[orgnr].&amp;[969381036]"/>
            <x15:cachedUniqueName index="291" name="[Melkeleveranser].[orgnr].&amp;[969884062]"/>
            <x15:cachedUniqueName index="292" name="[Melkeleveranser].[orgnr].&amp;[969892898]"/>
            <x15:cachedUniqueName index="293" name="[Melkeleveranser].[orgnr].&amp;[969895986]"/>
            <x15:cachedUniqueName index="294" name="[Melkeleveranser].[orgnr].&amp;[969898276]"/>
            <x15:cachedUniqueName index="295" name="[Melkeleveranser].[orgnr].&amp;[969898942]"/>
            <x15:cachedUniqueName index="296" name="[Melkeleveranser].[orgnr].&amp;[969905620]"/>
            <x15:cachedUniqueName index="297" name="[Melkeleveranser].[orgnr].&amp;[969929538]"/>
            <x15:cachedUniqueName index="298" name="[Melkeleveranser].[orgnr].&amp;[970030484]"/>
            <x15:cachedUniqueName index="299" name="[Melkeleveranser].[orgnr].&amp;[970379568]"/>
            <x15:cachedUniqueName index="300" name="[Melkeleveranser].[orgnr].&amp;[971041153]"/>
            <x15:cachedUniqueName index="301" name="[Melkeleveranser].[orgnr].&amp;[971518243]"/>
            <x15:cachedUniqueName index="302" name="[Melkeleveranser].[orgnr].&amp;[972410888]"/>
            <x15:cachedUniqueName index="303" name="[Melkeleveranser].[orgnr].&amp;[974572052]"/>
            <x15:cachedUniqueName index="304" name="[Melkeleveranser].[orgnr].&amp;[980429733]"/>
            <x15:cachedUniqueName index="305" name="[Melkeleveranser].[orgnr].&amp;[981884604]"/>
            <x15:cachedUniqueName index="306" name="[Melkeleveranser].[orgnr].&amp;[983037291]"/>
            <x15:cachedUniqueName index="307" name="[Melkeleveranser].[orgnr].&amp;[983227856]"/>
            <x15:cachedUniqueName index="308" name="[Melkeleveranser].[orgnr].&amp;[984074727]"/>
            <x15:cachedUniqueName index="309" name="[Melkeleveranser].[orgnr].&amp;[984337701]"/>
            <x15:cachedUniqueName index="310" name="[Melkeleveranser].[orgnr].&amp;[984745478]"/>
            <x15:cachedUniqueName index="311" name="[Melkeleveranser].[orgnr].&amp;[986475907]"/>
            <x15:cachedUniqueName index="312" name="[Melkeleveranser].[orgnr].&amp;[987166495]"/>
            <x15:cachedUniqueName index="313" name="[Melkeleveranser].[orgnr].&amp;[989554816]"/>
            <x15:cachedUniqueName index="314" name="[Melkeleveranser].[orgnr].&amp;[991120203]"/>
            <x15:cachedUniqueName index="315" name="[Melkeleveranser].[orgnr].&amp;[991223606]"/>
            <x15:cachedUniqueName index="316" name="[Melkeleveranser].[orgnr].&amp;[992128429]"/>
            <x15:cachedUniqueName index="317" name="[Melkeleveranser].[orgnr].&amp;[992308176]"/>
            <x15:cachedUniqueName index="318" name="[Melkeleveranser].[orgnr].&amp;[992497378]"/>
            <x15:cachedUniqueName index="319" name="[Melkeleveranser].[orgnr].&amp;[883213912]"/>
            <x15:cachedUniqueName index="320" name="[Melkeleveranser].[orgnr].&amp;[885436722]"/>
            <x15:cachedUniqueName index="321" name="[Melkeleveranser].[orgnr].&amp;[912887391]"/>
            <x15:cachedUniqueName index="322" name="[Melkeleveranser].[orgnr].&amp;[912995844]"/>
            <x15:cachedUniqueName index="323" name="[Melkeleveranser].[orgnr].&amp;[913082524]"/>
            <x15:cachedUniqueName index="324" name="[Melkeleveranser].[orgnr].&amp;[916824610]"/>
            <x15:cachedUniqueName index="325" name="[Melkeleveranser].[orgnr].&amp;[917120005]"/>
            <x15:cachedUniqueName index="326" name="[Melkeleveranser].[orgnr].&amp;[969116103]"/>
            <x15:cachedUniqueName index="327" name="[Melkeleveranser].[orgnr].&amp;[969488744]"/>
            <x15:cachedUniqueName index="328" name="[Melkeleveranser].[orgnr].&amp;[969762382]"/>
            <x15:cachedUniqueName index="329" name="[Melkeleveranser].[orgnr].&amp;[969767511]"/>
            <x15:cachedUniqueName index="330" name="[Melkeleveranser].[orgnr].&amp;[970398260]"/>
            <x15:cachedUniqueName index="331" name="[Melkeleveranser].[orgnr].&amp;[971300256]"/>
            <x15:cachedUniqueName index="332" name="[Melkeleveranser].[orgnr].&amp;[979429010]"/>
            <x15:cachedUniqueName index="333" name="[Melkeleveranser].[orgnr].&amp;[979844018]"/>
            <x15:cachedUniqueName index="334" name="[Melkeleveranser].[orgnr].&amp;[980422208]"/>
            <x15:cachedUniqueName index="335" name="[Melkeleveranser].[orgnr].&amp;[982571170]"/>
            <x15:cachedUniqueName index="336" name="[Melkeleveranser].[orgnr].&amp;[982819261]"/>
            <x15:cachedUniqueName index="337" name="[Melkeleveranser].[orgnr].&amp;[983023746]"/>
            <x15:cachedUniqueName index="338" name="[Melkeleveranser].[orgnr].&amp;[986637850]"/>
            <x15:cachedUniqueName index="339" name="[Melkeleveranser].[orgnr].&amp;[987532025]"/>
            <x15:cachedUniqueName index="340" name="[Melkeleveranser].[orgnr].&amp;[988639133]"/>
            <x15:cachedUniqueName index="341" name="[Melkeleveranser].[orgnr].&amp;[990343802]"/>
            <x15:cachedUniqueName index="342" name="[Melkeleveranser].[orgnr].&amp;[992914440]"/>
            <x15:cachedUniqueName index="343" name="[Melkeleveranser].[orgnr].&amp;[993539805]"/>
            <x15:cachedUniqueName index="344" name="[Melkeleveranser].[orgnr].&amp;[995293595]"/>
            <x15:cachedUniqueName index="345" name="[Melkeleveranser].[orgnr].&amp;[996345009]"/>
            <x15:cachedUniqueName index="346" name="[Melkeleveranser].[orgnr].&amp;[997415612]"/>
            <x15:cachedUniqueName index="347" name="[Melkeleveranser].[orgnr].&amp;[997465695]"/>
            <x15:cachedUniqueName index="348" name="[Melkeleveranser].[orgnr].&amp;[997742214]"/>
            <x15:cachedUniqueName index="349" name="[Melkeleveranser].[orgnr].&amp;[997985249]"/>
            <x15:cachedUniqueName index="350" name="[Melkeleveranser].[orgnr].&amp;[919902841]"/>
            <x15:cachedUniqueName index="351" name="[Melkeleveranser].[orgnr].&amp;[969928779]"/>
            <x15:cachedUniqueName index="352" name="[Melkeleveranser].[orgnr].&amp;[970464379]"/>
            <x15:cachedUniqueName index="353" name="[Melkeleveranser].[orgnr].&amp;[970500464]"/>
            <x15:cachedUniqueName index="354" name="[Melkeleveranser].[orgnr].&amp;[970500618]"/>
            <x15:cachedUniqueName index="355" name="[Melkeleveranser].[orgnr].&amp;[970595619]"/>
            <x15:cachedUniqueName index="356" name="[Melkeleveranser].[orgnr].&amp;[974502089]"/>
            <x15:cachedUniqueName index="357" name="[Melkeleveranser].[orgnr].&amp;[987581840]"/>
            <x15:cachedUniqueName index="358" name="[Melkeleveranser].[orgnr].&amp;[994185187]"/>
            <x15:cachedUniqueName index="359" name="[Melkeleveranser].[orgnr].&amp;[998698499]"/>
            <x15:cachedUniqueName index="360" name="[Melkeleveranser].[orgnr].&amp;[890218342]"/>
            <x15:cachedUniqueName index="361" name="[Melkeleveranser].[orgnr].&amp;[912995933]"/>
            <x15:cachedUniqueName index="362" name="[Melkeleveranser].[orgnr].&amp;[916681135]"/>
            <x15:cachedUniqueName index="363" name="[Melkeleveranser].[orgnr].&amp;[918810242]"/>
            <x15:cachedUniqueName index="364" name="[Melkeleveranser].[orgnr].&amp;[969357291]"/>
            <x15:cachedUniqueName index="365" name="[Melkeleveranser].[orgnr].&amp;[970970932]"/>
            <x15:cachedUniqueName index="366" name="[Melkeleveranser].[orgnr].&amp;[978636764]"/>
            <x15:cachedUniqueName index="367" name="[Melkeleveranser].[orgnr].&amp;[983049176]"/>
            <x15:cachedUniqueName index="368" name="[Melkeleveranser].[orgnr].&amp;[988162191]"/>
            <x15:cachedUniqueName index="369" name="[Melkeleveranser].[orgnr].&amp;[990325995]"/>
            <x15:cachedUniqueName index="370" name="[Melkeleveranser].[orgnr].&amp;[992666862]"/>
            <x15:cachedUniqueName index="371" name="[Melkeleveranser].[orgnr].&amp;[994482947]"/>
            <x15:cachedUniqueName index="372" name="[Melkeleveranser].[orgnr].&amp;[998934753]"/>
            <x15:cachedUniqueName index="373" name="[Melkeleveranser].[orgnr].&amp;[825096442]"/>
            <x15:cachedUniqueName index="374" name="[Melkeleveranser].[orgnr].&amp;[869976342]"/>
            <x15:cachedUniqueName index="375" name="[Melkeleveranser].[orgnr].&amp;[922163847]"/>
            <x15:cachedUniqueName index="376" name="[Melkeleveranser].[orgnr].&amp;[969111772]"/>
            <x15:cachedUniqueName index="377" name="[Melkeleveranser].[orgnr].&amp;[969253852]"/>
            <x15:cachedUniqueName index="378" name="[Melkeleveranser].[orgnr].&amp;[970042407]"/>
            <x15:cachedUniqueName index="379" name="[Melkeleveranser].[orgnr].&amp;[970435131]"/>
            <x15:cachedUniqueName index="380" name="[Melkeleveranser].[orgnr].&amp;[977187184]"/>
            <x15:cachedUniqueName index="381" name="[Melkeleveranser].[orgnr].&amp;[979691130]"/>
            <x15:cachedUniqueName index="382" name="[Melkeleveranser].[orgnr].&amp;[979940998]"/>
            <x15:cachedUniqueName index="383" name="[Melkeleveranser].[orgnr].&amp;[981328116]"/>
            <x15:cachedUniqueName index="384" name="[Melkeleveranser].[orgnr].&amp;[981617509]"/>
            <x15:cachedUniqueName index="385" name="[Melkeleveranser].[orgnr].&amp;[981891511]"/>
            <x15:cachedUniqueName index="386" name="[Melkeleveranser].[orgnr].&amp;[982571154]"/>
            <x15:cachedUniqueName index="387" name="[Melkeleveranser].[orgnr].&amp;[985514801]"/>
            <x15:cachedUniqueName index="388" name="[Melkeleveranser].[orgnr].&amp;[986546340]"/>
            <x15:cachedUniqueName index="389" name="[Melkeleveranser].[orgnr].&amp;[988055921]"/>
            <x15:cachedUniqueName index="390" name="[Melkeleveranser].[orgnr].&amp;[993174270]"/>
            <x15:cachedUniqueName index="391" name="[Melkeleveranser].[orgnr].&amp;[822387292]"/>
            <x15:cachedUniqueName index="392" name="[Melkeleveranser].[orgnr].&amp;[869106372]"/>
            <x15:cachedUniqueName index="393" name="[Melkeleveranser].[orgnr].&amp;[869173002]"/>
            <x15:cachedUniqueName index="394" name="[Melkeleveranser].[orgnr].&amp;[869244082]"/>
            <x15:cachedUniqueName index="395" name="[Melkeleveranser].[orgnr].&amp;[869248312]"/>
            <x15:cachedUniqueName index="396" name="[Melkeleveranser].[orgnr].&amp;[885480942]"/>
            <x15:cachedUniqueName index="397" name="[Melkeleveranser].[orgnr].&amp;[893468552]"/>
            <x15:cachedUniqueName index="398" name="[Melkeleveranser].[orgnr].&amp;[917099464]"/>
            <x15:cachedUniqueName index="399" name="[Melkeleveranser].[orgnr].&amp;[969106779]"/>
            <x15:cachedUniqueName index="400" name="[Melkeleveranser].[orgnr].&amp;[969171880]"/>
            <x15:cachedUniqueName index="401" name="[Melkeleveranser].[orgnr].&amp;[969281473]"/>
            <x15:cachedUniqueName index="402" name="[Melkeleveranser].[orgnr].&amp;[969314533]"/>
            <x15:cachedUniqueName index="403" name="[Melkeleveranser].[orgnr].&amp;[969358948]"/>
            <x15:cachedUniqueName index="404" name="[Melkeleveranser].[orgnr].&amp;[969885506]"/>
            <x15:cachedUniqueName index="405" name="[Melkeleveranser].[orgnr].&amp;[969906090]"/>
            <x15:cachedUniqueName index="406" name="[Melkeleveranser].[orgnr].&amp;[971223790]"/>
            <x15:cachedUniqueName index="407" name="[Melkeleveranser].[orgnr].&amp;[978698409]"/>
            <x15:cachedUniqueName index="408" name="[Melkeleveranser].[orgnr].&amp;[979375557]"/>
            <x15:cachedUniqueName index="409" name="[Melkeleveranser].[orgnr].&amp;[979842813]"/>
            <x15:cachedUniqueName index="410" name="[Melkeleveranser].[orgnr].&amp;[982147786]"/>
            <x15:cachedUniqueName index="411" name="[Melkeleveranser].[orgnr].&amp;[982161584]"/>
            <x15:cachedUniqueName index="412" name="[Melkeleveranser].[orgnr].&amp;[983082025]"/>
            <x15:cachedUniqueName index="413" name="[Melkeleveranser].[orgnr].&amp;[983981917]"/>
            <x15:cachedUniqueName index="414" name="[Melkeleveranser].[orgnr].&amp;[985255962]"/>
            <x15:cachedUniqueName index="415" name="[Melkeleveranser].[orgnr].&amp;[987649968]"/>
            <x15:cachedUniqueName index="416" name="[Melkeleveranser].[orgnr].&amp;[987720921]"/>
            <x15:cachedUniqueName index="417" name="[Melkeleveranser].[orgnr].&amp;[989190563]"/>
            <x15:cachedUniqueName index="418" name="[Melkeleveranser].[orgnr].&amp;[993148687]"/>
            <x15:cachedUniqueName index="419" name="[Melkeleveranser].[orgnr].&amp;[995455803]"/>
            <x15:cachedUniqueName index="420" name="[Melkeleveranser].[orgnr].&amp;[995823330]"/>
            <x15:cachedUniqueName index="421" name="[Melkeleveranser].[orgnr].&amp;[812863142]"/>
            <x15:cachedUniqueName index="422" name="[Melkeleveranser].[orgnr].&amp;[869113182]"/>
            <x15:cachedUniqueName index="423" name="[Melkeleveranser].[orgnr].&amp;[869192902]"/>
            <x15:cachedUniqueName index="424" name="[Melkeleveranser].[orgnr].&amp;[869757802]"/>
            <x15:cachedUniqueName index="425" name="[Melkeleveranser].[orgnr].&amp;[869762652]"/>
            <x15:cachedUniqueName index="426" name="[Melkeleveranser].[orgnr].&amp;[871581932]"/>
            <x15:cachedUniqueName index="427" name="[Melkeleveranser].[orgnr].&amp;[877037622]"/>
            <x15:cachedUniqueName index="428" name="[Melkeleveranser].[orgnr].&amp;[880514482]"/>
            <x15:cachedUniqueName index="429" name="[Melkeleveranser].[orgnr].&amp;[889525142]"/>
            <x15:cachedUniqueName index="430" name="[Melkeleveranser].[orgnr].&amp;[897841312]"/>
            <x15:cachedUniqueName index="431" name="[Melkeleveranser].[orgnr].&amp;[911701812]"/>
            <x15:cachedUniqueName index="432" name="[Melkeleveranser].[orgnr].&amp;[912862984]"/>
            <x15:cachedUniqueName index="433" name="[Melkeleveranser].[orgnr].&amp;[912873773]"/>
            <x15:cachedUniqueName index="434" name="[Melkeleveranser].[orgnr].&amp;[914737265]"/>
            <x15:cachedUniqueName index="435" name="[Melkeleveranser].[orgnr].&amp;[916490933]"/>
            <x15:cachedUniqueName index="436" name="[Melkeleveranser].[orgnr].&amp;[919684232]"/>
            <x15:cachedUniqueName index="437" name="[Melkeleveranser].[orgnr].&amp;[920167020]"/>
            <x15:cachedUniqueName index="438" name="[Melkeleveranser].[orgnr].&amp;[920182399]"/>
            <x15:cachedUniqueName index="439" name="[Melkeleveranser].[orgnr].&amp;[920188613]"/>
            <x15:cachedUniqueName index="440" name="[Melkeleveranser].[orgnr].&amp;[921328117]"/>
            <x15:cachedUniqueName index="441" name="[Melkeleveranser].[orgnr].&amp;[921896565]"/>
            <x15:cachedUniqueName index="442" name="[Melkeleveranser].[orgnr].&amp;[922335451]"/>
            <x15:cachedUniqueName index="443" name="[Melkeleveranser].[orgnr].&amp;[922934002]"/>
            <x15:cachedUniqueName index="444" name="[Melkeleveranser].[orgnr].&amp;[924373679]"/>
            <x15:cachedUniqueName index="445" name="[Melkeleveranser].[orgnr].&amp;[925486000]"/>
            <x15:cachedUniqueName index="446" name="[Melkeleveranser].[orgnr].&amp;[925538612]"/>
            <x15:cachedUniqueName index="447" name="[Melkeleveranser].[orgnr].&amp;[926464949]"/>
            <x15:cachedUniqueName index="448" name="[Melkeleveranser].[orgnr].&amp;[929124324]"/>
            <x15:cachedUniqueName index="449" name="[Melkeleveranser].[orgnr].&amp;[935448662]"/>
            <x15:cachedUniqueName index="450" name="[Melkeleveranser].[orgnr].&amp;[969113376]"/>
            <x15:cachedUniqueName index="451" name="[Melkeleveranser].[orgnr].&amp;[969113627]"/>
            <x15:cachedUniqueName index="452" name="[Melkeleveranser].[orgnr].&amp;[969173727]"/>
            <x15:cachedUniqueName index="453" name="[Melkeleveranser].[orgnr].&amp;[969216485]"/>
            <x15:cachedUniqueName index="454" name="[Melkeleveranser].[orgnr].&amp;[969391643]"/>
            <x15:cachedUniqueName index="455" name="[Melkeleveranser].[orgnr].&amp;[969439530]"/>
            <x15:cachedUniqueName index="456" name="[Melkeleveranser].[orgnr].&amp;[969749033]"/>
            <x15:cachedUniqueName index="457" name="[Melkeleveranser].[orgnr].&amp;[969755424]"/>
            <x15:cachedUniqueName index="458" name="[Melkeleveranser].[orgnr].&amp;[969759993]"/>
            <x15:cachedUniqueName index="459" name="[Melkeleveranser].[orgnr].&amp;[969766167]"/>
            <x15:cachedUniqueName index="460" name="[Melkeleveranser].[orgnr].&amp;[969767813]"/>
            <x15:cachedUniqueName index="461" name="[Melkeleveranser].[orgnr].&amp;[971188413]"/>
            <x15:cachedUniqueName index="462" name="[Melkeleveranser].[orgnr].&amp;[971215488]"/>
            <x15:cachedUniqueName index="463" name="[Melkeleveranser].[orgnr].&amp;[971650060]"/>
            <x15:cachedUniqueName index="464" name="[Melkeleveranser].[orgnr].&amp;[975804208]"/>
            <x15:cachedUniqueName index="465" name="[Melkeleveranser].[orgnr].&amp;[975980499]"/>
            <x15:cachedUniqueName index="466" name="[Melkeleveranser].[orgnr].&amp;[976521862]"/>
            <x15:cachedUniqueName index="467" name="[Melkeleveranser].[orgnr].&amp;[977171008]"/>
            <x15:cachedUniqueName index="468" name="[Melkeleveranser].[orgnr].&amp;[979494300]"/>
            <x15:cachedUniqueName index="469" name="[Melkeleveranser].[orgnr].&amp;[979637691]"/>
            <x15:cachedUniqueName index="470" name="[Melkeleveranser].[orgnr].&amp;[979726252]"/>
            <x15:cachedUniqueName index="471" name="[Melkeleveranser].[orgnr].&amp;[980403920]"/>
            <x15:cachedUniqueName index="472" name="[Melkeleveranser].[orgnr].&amp;[980458792]"/>
            <x15:cachedUniqueName index="473" name="[Melkeleveranser].[orgnr].&amp;[981059654]"/>
            <x15:cachedUniqueName index="474" name="[Melkeleveranser].[orgnr].&amp;[981290070]"/>
            <x15:cachedUniqueName index="475" name="[Melkeleveranser].[orgnr].&amp;[983928684]"/>
            <x15:cachedUniqueName index="476" name="[Melkeleveranser].[orgnr].&amp;[984074360]"/>
            <x15:cachedUniqueName index="477" name="[Melkeleveranser].[orgnr].&amp;[984447388]"/>
            <x15:cachedUniqueName index="478" name="[Melkeleveranser].[orgnr].&amp;[985223386]"/>
            <x15:cachedUniqueName index="479" name="[Melkeleveranser].[orgnr].&amp;[985223440]"/>
            <x15:cachedUniqueName index="480" name="[Melkeleveranser].[orgnr].&amp;[985243573]"/>
            <x15:cachedUniqueName index="481" name="[Melkeleveranser].[orgnr].&amp;[986347410]"/>
            <x15:cachedUniqueName index="482" name="[Melkeleveranser].[orgnr].&amp;[986356053]"/>
            <x15:cachedUniqueName index="483" name="[Melkeleveranser].[orgnr].&amp;[986668497]"/>
            <x15:cachedUniqueName index="484" name="[Melkeleveranser].[orgnr].&amp;[987391502]"/>
            <x15:cachedUniqueName index="485" name="[Melkeleveranser].[orgnr].&amp;[989114956]"/>
            <x15:cachedUniqueName index="486" name="[Melkeleveranser].[orgnr].&amp;[989273337]"/>
            <x15:cachedUniqueName index="487" name="[Melkeleveranser].[orgnr].&amp;[991162267]"/>
            <x15:cachedUniqueName index="488" name="[Melkeleveranser].[orgnr].&amp;[991869778]"/>
            <x15:cachedUniqueName index="489" name="[Melkeleveranser].[orgnr].&amp;[992059893]"/>
            <x15:cachedUniqueName index="490" name="[Melkeleveranser].[orgnr].&amp;[992114118]"/>
            <x15:cachedUniqueName index="491" name="[Melkeleveranser].[orgnr].&amp;[994933167]"/>
            <x15:cachedUniqueName index="492" name="[Melkeleveranser].[orgnr].&amp;[996097153]"/>
            <x15:cachedUniqueName index="493" name="[Melkeleveranser].[orgnr].&amp;[997762606]"/>
            <x15:cachedUniqueName index="494" name="[Melkeleveranser].[orgnr].&amp;[999068375]"/>
            <x15:cachedUniqueName index="495" name="[Melkeleveranser].[orgnr].&amp;[827986232]"/>
            <x15:cachedUniqueName index="496" name="[Melkeleveranser].[orgnr].&amp;[869149942]"/>
            <x15:cachedUniqueName index="497" name="[Melkeleveranser].[orgnr].&amp;[869494542]"/>
            <x15:cachedUniqueName index="498" name="[Melkeleveranser].[orgnr].&amp;[877079872]"/>
            <x15:cachedUniqueName index="499" name="[Melkeleveranser].[orgnr].&amp;[887183562]"/>
            <x15:cachedUniqueName index="500" name="[Melkeleveranser].[orgnr].&amp;[890802362]"/>
            <x15:cachedUniqueName index="501" name="[Melkeleveranser].[orgnr].&amp;[892819742]"/>
            <x15:cachedUniqueName index="502" name="[Melkeleveranser].[orgnr].&amp;[914255112]"/>
            <x15:cachedUniqueName index="503" name="[Melkeleveranser].[orgnr].&amp;[916468954]"/>
            <x15:cachedUniqueName index="504" name="[Melkeleveranser].[orgnr].&amp;[916484240]"/>
            <x15:cachedUniqueName index="505" name="[Melkeleveranser].[orgnr].&amp;[917017239]"/>
            <x15:cachedUniqueName index="506" name="[Melkeleveranser].[orgnr].&amp;[919553847]"/>
            <x15:cachedUniqueName index="507" name="[Melkeleveranser].[orgnr].&amp;[919807083]"/>
            <x15:cachedUniqueName index="508" name="[Melkeleveranser].[orgnr].&amp;[925835048]"/>
            <x15:cachedUniqueName index="509" name="[Melkeleveranser].[orgnr].&amp;[925923834]"/>
            <x15:cachedUniqueName index="510" name="[Melkeleveranser].[orgnr].&amp;[926502298]"/>
            <x15:cachedUniqueName index="511" name="[Melkeleveranser].[orgnr].&amp;[928269760]"/>
            <x15:cachedUniqueName index="512" name="[Melkeleveranser].[orgnr].&amp;[929491130]"/>
            <x15:cachedUniqueName index="513" name="[Melkeleveranser].[orgnr].&amp;[969113244]"/>
            <x15:cachedUniqueName index="514" name="[Melkeleveranser].[orgnr].&amp;[969174006]"/>
            <x15:cachedUniqueName index="515" name="[Melkeleveranser].[orgnr].&amp;[969218186]"/>
            <x15:cachedUniqueName index="516" name="[Melkeleveranser].[orgnr].&amp;[969254166]"/>
            <x15:cachedUniqueName index="517" name="[Melkeleveranser].[orgnr].&amp;[969323451]"/>
            <x15:cachedUniqueName index="518" name="[Melkeleveranser].[orgnr].&amp;[969323516]"/>
            <x15:cachedUniqueName index="519" name="[Melkeleveranser].[orgnr].&amp;[969494310]"/>
            <x15:cachedUniqueName index="520" name="[Melkeleveranser].[orgnr].&amp;[969495406]"/>
            <x15:cachedUniqueName index="521" name="[Melkeleveranser].[orgnr].&amp;[969754053]"/>
            <x15:cachedUniqueName index="522" name="[Melkeleveranser].[orgnr].&amp;[969760665]"/>
            <x15:cachedUniqueName index="523" name="[Melkeleveranser].[orgnr].&amp;[970432264]"/>
            <x15:cachedUniqueName index="524" name="[Melkeleveranser].[orgnr].&amp;[975354857]"/>
            <x15:cachedUniqueName index="525" name="[Melkeleveranser].[orgnr].&amp;[976632001]"/>
            <x15:cachedUniqueName index="526" name="[Melkeleveranser].[orgnr].&amp;[977336260]"/>
            <x15:cachedUniqueName index="527" name="[Melkeleveranser].[orgnr].&amp;[981443241]"/>
            <x15:cachedUniqueName index="528" name="[Melkeleveranser].[orgnr].&amp;[981679598]"/>
            <x15:cachedUniqueName index="529" name="[Melkeleveranser].[orgnr].&amp;[982990874]"/>
            <x15:cachedUniqueName index="530" name="[Melkeleveranser].[orgnr].&amp;[984222203]"/>
            <x15:cachedUniqueName index="531" name="[Melkeleveranser].[orgnr].&amp;[985171645]"/>
            <x15:cachedUniqueName index="532" name="[Melkeleveranser].[orgnr].&amp;[985413304]"/>
            <x15:cachedUniqueName index="533" name="[Melkeleveranser].[orgnr].&amp;[985606668]"/>
            <x15:cachedUniqueName index="534" name="[Melkeleveranser].[orgnr].&amp;[987664800]"/>
            <x15:cachedUniqueName index="535" name="[Melkeleveranser].[orgnr].&amp;[987706813]"/>
            <x15:cachedUniqueName index="536" name="[Melkeleveranser].[orgnr].&amp;[987851368]"/>
            <x15:cachedUniqueName index="537" name="[Melkeleveranser].[orgnr].&amp;[988167657]"/>
            <x15:cachedUniqueName index="538" name="[Melkeleveranser].[orgnr].&amp;[988273139]"/>
            <x15:cachedUniqueName index="539" name="[Melkeleveranser].[orgnr].&amp;[988569712]"/>
            <x15:cachedUniqueName index="540" name="[Melkeleveranser].[orgnr].&amp;[988939587]"/>
            <x15:cachedUniqueName index="541" name="[Melkeleveranser].[orgnr].&amp;[989896873]"/>
            <x15:cachedUniqueName index="542" name="[Melkeleveranser].[orgnr].&amp;[990947341]"/>
            <x15:cachedUniqueName index="543" name="[Melkeleveranser].[orgnr].&amp;[991217568]"/>
            <x15:cachedUniqueName index="544" name="[Melkeleveranser].[orgnr].&amp;[991358773]"/>
            <x15:cachedUniqueName index="545" name="[Melkeleveranser].[orgnr].&amp;[994650254]"/>
            <x15:cachedUniqueName index="546" name="[Melkeleveranser].[orgnr].&amp;[994921398]"/>
            <x15:cachedUniqueName index="547" name="[Melkeleveranser].[orgnr].&amp;[998673291]"/>
            <x15:cachedUniqueName index="548" name="[Melkeleveranser].[orgnr].&amp;[889540222]"/>
            <x15:cachedUniqueName index="549" name="[Melkeleveranser].[orgnr].&amp;[919092645]"/>
            <x15:cachedUniqueName index="550" name="[Melkeleveranser].[orgnr].&amp;[920224539]"/>
            <x15:cachedUniqueName index="551" name="[Melkeleveranser].[orgnr].&amp;[923967079]"/>
            <x15:cachedUniqueName index="552" name="[Melkeleveranser].[orgnr].&amp;[969112647]"/>
            <x15:cachedUniqueName index="553" name="[Melkeleveranser].[orgnr].&amp;[969150123]"/>
            <x15:cachedUniqueName index="554" name="[Melkeleveranser].[orgnr].&amp;[970036067]"/>
            <x15:cachedUniqueName index="555" name="[Melkeleveranser].[orgnr].&amp;[970301526]"/>
            <x15:cachedUniqueName index="556" name="[Melkeleveranser].[orgnr].&amp;[970586377]"/>
            <x15:cachedUniqueName index="557" name="[Melkeleveranser].[orgnr].&amp;[971598123]"/>
            <x15:cachedUniqueName index="558" name="[Melkeleveranser].[orgnr].&amp;[973053515]"/>
            <x15:cachedUniqueName index="559" name="[Melkeleveranser].[orgnr].&amp;[975347281]"/>
            <x15:cachedUniqueName index="560" name="[Melkeleveranser].[orgnr].&amp;[976032039]"/>
            <x15:cachedUniqueName index="561" name="[Melkeleveranser].[orgnr].&amp;[976747542]"/>
            <x15:cachedUniqueName index="562" name="[Melkeleveranser].[orgnr].&amp;[977169674]"/>
            <x15:cachedUniqueName index="563" name="[Melkeleveranser].[orgnr].&amp;[977327245]"/>
            <x15:cachedUniqueName index="564" name="[Melkeleveranser].[orgnr].&amp;[980985245]"/>
            <x15:cachedUniqueName index="565" name="[Melkeleveranser].[orgnr].&amp;[996391108]"/>
            <x15:cachedUniqueName index="566" name="[Melkeleveranser].[orgnr].&amp;[969883600]"/>
            <x15:cachedUniqueName index="567" name="[Melkeleveranser].[orgnr].&amp;[988009822]"/>
            <x15:cachedUniqueName index="568" name="[Melkeleveranser].[orgnr].&amp;[911764156]"/>
            <x15:cachedUniqueName index="569" name="[Melkeleveranser].[orgnr].&amp;[950410604]"/>
            <x15:cachedUniqueName index="570" name="[Melkeleveranser].[orgnr].&amp;[976333705]"/>
            <x15:cachedUniqueName index="571" name="[Melkeleveranser].[orgnr].&amp;[886231482]"/>
            <x15:cachedUniqueName index="572" name="[Melkeleveranser].[orgnr].&amp;[969106566]"/>
            <x15:cachedUniqueName index="573" name="[Melkeleveranser].[orgnr].&amp;[969358212]"/>
            <x15:cachedUniqueName index="574" name="[Melkeleveranser].[orgnr].&amp;[970523545]"/>
            <x15:cachedUniqueName index="575" name="[Melkeleveranser].[orgnr].&amp;[985259860]"/>
            <x15:cachedUniqueName index="576" name="[Melkeleveranser].[orgnr].&amp;[987668423]"/>
            <x15:cachedUniqueName index="577" name="[Melkeleveranser].[orgnr].&amp;[995073153]"/>
            <x15:cachedUniqueName index="578" name="[Melkeleveranser].[orgnr].&amp;[870290152]"/>
            <x15:cachedUniqueName index="579" name="[Melkeleveranser].[orgnr].&amp;[892578222]"/>
            <x15:cachedUniqueName index="580" name="[Melkeleveranser].[orgnr].&amp;[899009592]"/>
            <x15:cachedUniqueName index="581" name="[Melkeleveranser].[orgnr].&amp;[912896382]"/>
            <x15:cachedUniqueName index="582" name="[Melkeleveranser].[orgnr].&amp;[912976564]"/>
            <x15:cachedUniqueName index="583" name="[Melkeleveranser].[orgnr].&amp;[912996581]"/>
            <x15:cachedUniqueName index="584" name="[Melkeleveranser].[orgnr].&amp;[917952132]"/>
            <x15:cachedUniqueName index="585" name="[Melkeleveranser].[orgnr].&amp;[921028083]"/>
            <x15:cachedUniqueName index="586" name="[Melkeleveranser].[orgnr].&amp;[921166265]"/>
            <x15:cachedUniqueName index="587" name="[Melkeleveranser].[orgnr].&amp;[923473394]"/>
            <x15:cachedUniqueName index="588" name="[Melkeleveranser].[orgnr].&amp;[928179214]"/>
            <x15:cachedUniqueName index="589" name="[Melkeleveranser].[orgnr].&amp;[969113708]"/>
            <x15:cachedUniqueName index="590" name="[Melkeleveranser].[orgnr].&amp;[969114623]"/>
            <x15:cachedUniqueName index="591" name="[Melkeleveranser].[orgnr].&amp;[969175398]"/>
            <x15:cachedUniqueName index="592" name="[Melkeleveranser].[orgnr].&amp;[969749793]"/>
            <x15:cachedUniqueName index="593" name="[Melkeleveranser].[orgnr].&amp;[970301569]"/>
            <x15:cachedUniqueName index="594" name="[Melkeleveranser].[orgnr].&amp;[971012463]"/>
            <x15:cachedUniqueName index="595" name="[Melkeleveranser].[orgnr].&amp;[971189010]"/>
            <x15:cachedUniqueName index="596" name="[Melkeleveranser].[orgnr].&amp;[975951669]"/>
            <x15:cachedUniqueName index="597" name="[Melkeleveranser].[orgnr].&amp;[979321503]"/>
            <x15:cachedUniqueName index="598" name="[Melkeleveranser].[orgnr].&amp;[979321538]"/>
            <x15:cachedUniqueName index="599" name="[Melkeleveranser].[orgnr].&amp;[979676085]"/>
            <x15:cachedUniqueName index="600" name="[Melkeleveranser].[orgnr].&amp;[979835205]"/>
            <x15:cachedUniqueName index="601" name="[Melkeleveranser].[orgnr].&amp;[980973735]"/>
            <x15:cachedUniqueName index="602" name="[Melkeleveranser].[orgnr].&amp;[981407288]"/>
            <x15:cachedUniqueName index="603" name="[Melkeleveranser].[orgnr].&amp;[982820812]"/>
            <x15:cachedUniqueName index="604" name="[Melkeleveranser].[orgnr].&amp;[983043488]"/>
            <x15:cachedUniqueName index="605" name="[Melkeleveranser].[orgnr].&amp;[984725310]"/>
            <x15:cachedUniqueName index="606" name="[Melkeleveranser].[orgnr].&amp;[984859805]"/>
            <x15:cachedUniqueName index="607" name="[Melkeleveranser].[orgnr].&amp;[984971591]"/>
            <x15:cachedUniqueName index="608" name="[Melkeleveranser].[orgnr].&amp;[985033846]"/>
            <x15:cachedUniqueName index="609" name="[Melkeleveranser].[orgnr].&amp;[985076685]"/>
            <x15:cachedUniqueName index="610" name="[Melkeleveranser].[orgnr].&amp;[986526374]"/>
            <x15:cachedUniqueName index="611" name="[Melkeleveranser].[orgnr].&amp;[987046996]"/>
            <x15:cachedUniqueName index="612" name="[Melkeleveranser].[orgnr].&amp;[987109092]"/>
            <x15:cachedUniqueName index="613" name="[Melkeleveranser].[orgnr].&amp;[987239131]"/>
            <x15:cachedUniqueName index="614" name="[Melkeleveranser].[orgnr].&amp;[989138685]"/>
            <x15:cachedUniqueName index="615" name="[Melkeleveranser].[orgnr].&amp;[990448256]"/>
            <x15:cachedUniqueName index="616" name="[Melkeleveranser].[orgnr].&amp;[991242465]"/>
            <x15:cachedUniqueName index="617" name="[Melkeleveranser].[orgnr].&amp;[991486194]"/>
            <x15:cachedUniqueName index="618" name="[Melkeleveranser].[orgnr].&amp;[993418994]"/>
            <x15:cachedUniqueName index="619" name="[Melkeleveranser].[orgnr].&amp;[995273136]"/>
            <x15:cachedUniqueName index="620" name="[Melkeleveranser].[orgnr].&amp;[996861694]"/>
            <x15:cachedUniqueName index="621" name="[Melkeleveranser].[orgnr].&amp;[997717171]"/>
            <x15:cachedUniqueName index="622" name="[Melkeleveranser].[orgnr].&amp;[997766628]"/>
            <x15:cachedUniqueName index="623" name="[Melkeleveranser].[orgnr].&amp;[999234755]"/>
            <x15:cachedUniqueName index="624" name="[Melkeleveranser].[orgnr].&amp;[869754382]"/>
            <x15:cachedUniqueName index="625" name="[Melkeleveranser].[orgnr].&amp;[870432992]"/>
            <x15:cachedUniqueName index="626" name="[Melkeleveranser].[orgnr].&amp;[881425262]"/>
            <x15:cachedUniqueName index="627" name="[Melkeleveranser].[orgnr].&amp;[888491902]"/>
            <x15:cachedUniqueName index="628" name="[Melkeleveranser].[orgnr].&amp;[921234805]"/>
            <x15:cachedUniqueName index="629" name="[Melkeleveranser].[orgnr].&amp;[921706766]"/>
            <x15:cachedUniqueName index="630" name="[Melkeleveranser].[orgnr].&amp;[924923733]"/>
            <x15:cachedUniqueName index="631" name="[Melkeleveranser].[orgnr].&amp;[969114852]"/>
            <x15:cachedUniqueName index="632" name="[Melkeleveranser].[orgnr].&amp;[969253577]"/>
            <x15:cachedUniqueName index="633" name="[Melkeleveranser].[orgnr].&amp;[969423057]"/>
            <x15:cachedUniqueName index="634" name="[Melkeleveranser].[orgnr].&amp;[969495872]"/>
            <x15:cachedUniqueName index="635" name="[Melkeleveranser].[orgnr].&amp;[969752581]"/>
            <x15:cachedUniqueName index="636" name="[Melkeleveranser].[orgnr].&amp;[970035060]"/>
            <x15:cachedUniqueName index="637" name="[Melkeleveranser].[orgnr].&amp;[970040994]"/>
            <x15:cachedUniqueName index="638" name="[Melkeleveranser].[orgnr].&amp;[977328403]"/>
            <x15:cachedUniqueName index="639" name="[Melkeleveranser].[orgnr].&amp;[981483502]"/>
            <x15:cachedUniqueName index="640" name="[Melkeleveranser].[orgnr].&amp;[985264937]"/>
            <x15:cachedUniqueName index="641" name="[Melkeleveranser].[orgnr].&amp;[986841814]"/>
            <x15:cachedUniqueName index="642" name="[Melkeleveranser].[orgnr].&amp;[987705035]"/>
            <x15:cachedUniqueName index="643" name="[Melkeleveranser].[orgnr].&amp;[988895547]"/>
            <x15:cachedUniqueName index="644" name="[Melkeleveranser].[orgnr].&amp;[991493832]"/>
            <x15:cachedUniqueName index="645" name="[Melkeleveranser].[orgnr].&amp;[991730508]"/>
            <x15:cachedUniqueName index="646" name="[Melkeleveranser].[orgnr].&amp;[813022052]"/>
            <x15:cachedUniqueName index="647" name="[Melkeleveranser].[orgnr].&amp;[816579422]"/>
            <x15:cachedUniqueName index="648" name="[Melkeleveranser].[orgnr].&amp;[819510792]"/>
            <x15:cachedUniqueName index="649" name="[Melkeleveranser].[orgnr].&amp;[869111392]"/>
            <x15:cachedUniqueName index="650" name="[Melkeleveranser].[orgnr].&amp;[869175412]"/>
            <x15:cachedUniqueName index="651" name="[Melkeleveranser].[orgnr].&amp;[911784106]"/>
            <x15:cachedUniqueName index="652" name="[Melkeleveranser].[orgnr].&amp;[912811115]"/>
            <x15:cachedUniqueName index="653" name="[Melkeleveranser].[orgnr].&amp;[913002008]"/>
            <x15:cachedUniqueName index="654" name="[Melkeleveranser].[orgnr].&amp;[913011791]"/>
            <x15:cachedUniqueName index="655" name="[Melkeleveranser].[orgnr].&amp;[913426495]"/>
            <x15:cachedUniqueName index="656" name="[Melkeleveranser].[orgnr].&amp;[914395070]"/>
            <x15:cachedUniqueName index="657" name="[Melkeleveranser].[orgnr].&amp;[914723515]"/>
            <x15:cachedUniqueName index="658" name="[Melkeleveranser].[orgnr].&amp;[914844754]"/>
            <x15:cachedUniqueName index="659" name="[Melkeleveranser].[orgnr].&amp;[917421315]"/>
            <x15:cachedUniqueName index="660" name="[Melkeleveranser].[orgnr].&amp;[918358226]"/>
            <x15:cachedUniqueName index="661" name="[Melkeleveranser].[orgnr].&amp;[918844376]"/>
            <x15:cachedUniqueName index="662" name="[Melkeleveranser].[orgnr].&amp;[919563958]"/>
            <x15:cachedUniqueName index="663" name="[Melkeleveranser].[orgnr].&amp;[921615752]"/>
            <x15:cachedUniqueName index="664" name="[Melkeleveranser].[orgnr].&amp;[925541095]"/>
            <x15:cachedUniqueName index="665" name="[Melkeleveranser].[orgnr].&amp;[927922002]"/>
            <x15:cachedUniqueName index="666" name="[Melkeleveranser].[orgnr].&amp;[928957748]"/>
            <x15:cachedUniqueName index="667" name="[Melkeleveranser].[orgnr].&amp;[929573161]"/>
            <x15:cachedUniqueName index="668" name="[Melkeleveranser].[orgnr].&amp;[969110571]"/>
            <x15:cachedUniqueName index="669" name="[Melkeleveranser].[orgnr].&amp;[969111233]"/>
            <x15:cachedUniqueName index="670" name="[Melkeleveranser].[orgnr].&amp;[969113457]"/>
            <x15:cachedUniqueName index="671" name="[Melkeleveranser].[orgnr].&amp;[969150077]"/>
            <x15:cachedUniqueName index="672" name="[Melkeleveranser].[orgnr].&amp;[969173565]"/>
            <x15:cachedUniqueName index="673" name="[Melkeleveranser].[orgnr].&amp;[969175215]"/>
            <x15:cachedUniqueName index="674" name="[Melkeleveranser].[orgnr].&amp;[969194031]"/>
            <x15:cachedUniqueName index="675" name="[Melkeleveranser].[orgnr].&amp;[969217724]"/>
            <x15:cachedUniqueName index="676" name="[Melkeleveranser].[orgnr].&amp;[969251779]"/>
            <x15:cachedUniqueName index="677" name="[Melkeleveranser].[orgnr].&amp;[969252104]"/>
            <x15:cachedUniqueName index="678" name="[Melkeleveranser].[orgnr].&amp;[969253399]"/>
            <x15:cachedUniqueName index="679" name="[Melkeleveranser].[orgnr].&amp;[969322730]"/>
            <x15:cachedUniqueName index="680" name="[Melkeleveranser].[orgnr].&amp;[969362333]"/>
            <x15:cachedUniqueName index="681" name="[Melkeleveranser].[orgnr].&amp;[969393557]"/>
            <x15:cachedUniqueName index="682" name="[Melkeleveranser].[orgnr].&amp;[969748444]"/>
            <x15:cachedUniqueName index="683" name="[Melkeleveranser].[orgnr].&amp;[969767112]"/>
            <x15:cachedUniqueName index="684" name="[Melkeleveranser].[orgnr].&amp;[975803252]"/>
            <x15:cachedUniqueName index="685" name="[Melkeleveranser].[orgnr].&amp;[979780540]"/>
            <x15:cachedUniqueName index="686" name="[Melkeleveranser].[orgnr].&amp;[981580753]"/>
            <x15:cachedUniqueName index="687" name="[Melkeleveranser].[orgnr].&amp;[982236495]"/>
            <x15:cachedUniqueName index="688" name="[Melkeleveranser].[orgnr].&amp;[984369328]"/>
            <x15:cachedUniqueName index="689" name="[Melkeleveranser].[orgnr].&amp;[984414064]"/>
            <x15:cachedUniqueName index="690" name="[Melkeleveranser].[orgnr].&amp;[984436777]"/>
            <x15:cachedUniqueName index="691" name="[Melkeleveranser].[orgnr].&amp;[984914849]"/>
            <x15:cachedUniqueName index="692" name="[Melkeleveranser].[orgnr].&amp;[985451249]"/>
            <x15:cachedUniqueName index="693" name="[Melkeleveranser].[orgnr].&amp;[985859256]"/>
            <x15:cachedUniqueName index="694" name="[Melkeleveranser].[orgnr].&amp;[986851666]"/>
            <x15:cachedUniqueName index="695" name="[Melkeleveranser].[orgnr].&amp;[988685828]"/>
            <x15:cachedUniqueName index="696" name="[Melkeleveranser].[orgnr].&amp;[990206287]"/>
            <x15:cachedUniqueName index="697" name="[Melkeleveranser].[orgnr].&amp;[992762969]"/>
            <x15:cachedUniqueName index="698" name="[Melkeleveranser].[orgnr].&amp;[993367273]"/>
            <x15:cachedUniqueName index="699" name="[Melkeleveranser].[orgnr].&amp;[993597015]"/>
            <x15:cachedUniqueName index="700" name="[Melkeleveranser].[orgnr].&amp;[994335561]"/>
            <x15:cachedUniqueName index="701" name="[Melkeleveranser].[orgnr].&amp;[996445763]"/>
            <x15:cachedUniqueName index="702" name="[Melkeleveranser].[orgnr].&amp;[996772683]"/>
            <x15:cachedUniqueName index="703" name="[Melkeleveranser].[orgnr].&amp;[997772407]"/>
            <x15:cachedUniqueName index="704" name="[Melkeleveranser].[orgnr].&amp;[869103462]"/>
            <x15:cachedUniqueName index="705" name="[Melkeleveranser].[orgnr].&amp;[869199192]"/>
            <x15:cachedUniqueName index="706" name="[Melkeleveranser].[orgnr].&amp;[874501972]"/>
            <x15:cachedUniqueName index="707" name="[Melkeleveranser].[orgnr].&amp;[884795192]"/>
            <x15:cachedUniqueName index="708" name="[Melkeleveranser].[orgnr].&amp;[912043134]"/>
            <x15:cachedUniqueName index="709" name="[Melkeleveranser].[orgnr].&amp;[912861147]"/>
            <x15:cachedUniqueName index="710" name="[Melkeleveranser].[orgnr].&amp;[916491166]"/>
            <x15:cachedUniqueName index="711" name="[Melkeleveranser].[orgnr].&amp;[921024266]"/>
            <x15:cachedUniqueName index="712" name="[Melkeleveranser].[orgnr].&amp;[921566034]"/>
            <x15:cachedUniqueName index="713" name="[Melkeleveranser].[orgnr].&amp;[928033864]"/>
            <x15:cachedUniqueName index="714" name="[Melkeleveranser].[orgnr].&amp;[969105489]"/>
            <x15:cachedUniqueName index="715" name="[Melkeleveranser].[orgnr].&amp;[979480091]"/>
            <x15:cachedUniqueName index="716" name="[Melkeleveranser].[orgnr].&amp;[981879740]"/>
            <x15:cachedUniqueName index="717" name="[Melkeleveranser].[orgnr].&amp;[984234384]"/>
            <x15:cachedUniqueName index="718" name="[Melkeleveranser].[orgnr].&amp;[813996952]"/>
            <x15:cachedUniqueName index="719" name="[Melkeleveranser].[orgnr].&amp;[869742422]"/>
            <x15:cachedUniqueName index="720" name="[Melkeleveranser].[orgnr].&amp;[869755052]"/>
            <x15:cachedUniqueName index="721" name="[Melkeleveranser].[orgnr].&amp;[882806812]"/>
            <x15:cachedUniqueName index="722" name="[Melkeleveranser].[orgnr].&amp;[891392532]"/>
            <x15:cachedUniqueName index="723" name="[Melkeleveranser].[orgnr].&amp;[912214907]"/>
            <x15:cachedUniqueName index="724" name="[Melkeleveranser].[orgnr].&amp;[914735688]"/>
            <x15:cachedUniqueName index="725" name="[Melkeleveranser].[orgnr].&amp;[915978789]"/>
            <x15:cachedUniqueName index="726" name="[Melkeleveranser].[orgnr].&amp;[918132996]"/>
            <x15:cachedUniqueName index="727" name="[Melkeleveranser].[orgnr].&amp;[919285443]"/>
            <x15:cachedUniqueName index="728" name="[Melkeleveranser].[orgnr].&amp;[920191886]"/>
            <x15:cachedUniqueName index="729" name="[Melkeleveranser].[orgnr].&amp;[969110482]"/>
            <x15:cachedUniqueName index="730" name="[Melkeleveranser].[orgnr].&amp;[969110784]"/>
            <x15:cachedUniqueName index="731" name="[Melkeleveranser].[orgnr].&amp;[969113899]"/>
            <x15:cachedUniqueName index="732" name="[Melkeleveranser].[orgnr].&amp;[969114046]"/>
            <x15:cachedUniqueName index="733" name="[Melkeleveranser].[orgnr].&amp;[969114534]"/>
            <x15:cachedUniqueName index="734" name="[Melkeleveranser].[orgnr].&amp;[969149508]"/>
            <x15:cachedUniqueName index="735" name="[Melkeleveranser].[orgnr].&amp;[969149591]"/>
            <x15:cachedUniqueName index="736" name="[Melkeleveranser].[orgnr].&amp;[969174928]"/>
            <x15:cachedUniqueName index="737" name="[Melkeleveranser].[orgnr].&amp;[969175339]"/>
            <x15:cachedUniqueName index="738" name="[Melkeleveranser].[orgnr].&amp;[969193086]"/>
            <x15:cachedUniqueName index="739" name="[Melkeleveranser].[orgnr].&amp;[969252198]"/>
            <x15:cachedUniqueName index="740" name="[Melkeleveranser].[orgnr].&amp;[969296748]"/>
            <x15:cachedUniqueName index="741" name="[Melkeleveranser].[orgnr].&amp;[969362260]"/>
            <x15:cachedUniqueName index="742" name="[Melkeleveranser].[orgnr].&amp;[969362597]"/>
            <x15:cachedUniqueName index="743" name="[Melkeleveranser].[orgnr].&amp;[969439026]"/>
            <x15:cachedUniqueName index="744" name="[Melkeleveranser].[orgnr].&amp;[969752484]"/>
            <x15:cachedUniqueName index="745" name="[Melkeleveranser].[orgnr].&amp;[969759756]"/>
            <x15:cachedUniqueName index="746" name="[Melkeleveranser].[orgnr].&amp;[970208852]"/>
            <x15:cachedUniqueName index="747" name="[Melkeleveranser].[orgnr].&amp;[970537201]"/>
            <x15:cachedUniqueName index="748" name="[Melkeleveranser].[orgnr].&amp;[976781252]"/>
            <x15:cachedUniqueName index="749" name="[Melkeleveranser].[orgnr].&amp;[979969724]"/>
            <x15:cachedUniqueName index="750" name="[Melkeleveranser].[orgnr].&amp;[980308804]"/>
            <x15:cachedUniqueName index="751" name="[Melkeleveranser].[orgnr].&amp;[980428567]"/>
            <x15:cachedUniqueName index="752" name="[Melkeleveranser].[orgnr].&amp;[980663132]"/>
            <x15:cachedUniqueName index="753" name="[Melkeleveranser].[orgnr].&amp;[981876032]"/>
            <x15:cachedUniqueName index="754" name="[Melkeleveranser].[orgnr].&amp;[982010063]"/>
            <x15:cachedUniqueName index="755" name="[Melkeleveranser].[orgnr].&amp;[982374707]"/>
            <x15:cachedUniqueName index="756" name="[Melkeleveranser].[orgnr].&amp;[983214592]"/>
            <x15:cachedUniqueName index="757" name="[Melkeleveranser].[orgnr].&amp;[983634605]"/>
            <x15:cachedUniqueName index="758" name="[Melkeleveranser].[orgnr].&amp;[983768547]"/>
            <x15:cachedUniqueName index="759" name="[Melkeleveranser].[orgnr].&amp;[984676670]"/>
            <x15:cachedUniqueName index="760" name="[Melkeleveranser].[orgnr].&amp;[985227217]"/>
            <x15:cachedUniqueName index="761" name="[Melkeleveranser].[orgnr].&amp;[985983801]"/>
            <x15:cachedUniqueName index="762" name="[Melkeleveranser].[orgnr].&amp;[986269576]"/>
            <x15:cachedUniqueName index="763" name="[Melkeleveranser].[orgnr].&amp;[986604480]"/>
            <x15:cachedUniqueName index="764" name="[Melkeleveranser].[orgnr].&amp;[989746413]"/>
            <x15:cachedUniqueName index="765" name="[Melkeleveranser].[orgnr].&amp;[993469653]"/>
            <x15:cachedUniqueName index="766" name="[Melkeleveranser].[orgnr].&amp;[994109383]"/>
            <x15:cachedUniqueName index="767" name="[Melkeleveranser].[orgnr].&amp;[994115561]"/>
            <x15:cachedUniqueName index="768" name="[Melkeleveranser].[orgnr].&amp;[997038177]"/>
            <x15:cachedUniqueName index="769" name="[Melkeleveranser].[orgnr].&amp;[813478692]"/>
            <x15:cachedUniqueName index="770" name="[Melkeleveranser].[orgnr].&amp;[817791972]"/>
            <x15:cachedUniqueName index="771" name="[Melkeleveranser].[orgnr].&amp;[869174572]"/>
            <x15:cachedUniqueName index="772" name="[Melkeleveranser].[orgnr].&amp;[880638602]"/>
            <x15:cachedUniqueName index="773" name="[Melkeleveranser].[orgnr].&amp;[887649502]"/>
            <x15:cachedUniqueName index="774" name="[Melkeleveranser].[orgnr].&amp;[912843270]"/>
            <x15:cachedUniqueName index="775" name="[Melkeleveranser].[orgnr].&amp;[927512815]"/>
            <x15:cachedUniqueName index="776" name="[Melkeleveranser].[orgnr].&amp;[929528263]"/>
            <x15:cachedUniqueName index="777" name="[Melkeleveranser].[orgnr].&amp;[969110385]"/>
            <x15:cachedUniqueName index="778" name="[Melkeleveranser].[orgnr].&amp;[969217376]"/>
            <x15:cachedUniqueName index="779" name="[Melkeleveranser].[orgnr].&amp;[969252244]"/>
            <x15:cachedUniqueName index="780" name="[Melkeleveranser].[orgnr].&amp;[969252449]"/>
            <x15:cachedUniqueName index="781" name="[Melkeleveranser].[orgnr].&amp;[969253127]"/>
            <x15:cachedUniqueName index="782" name="[Melkeleveranser].[orgnr].&amp;[969493861]"/>
            <x15:cachedUniqueName index="783" name="[Melkeleveranser].[orgnr].&amp;[969744643]"/>
            <x15:cachedUniqueName index="784" name="[Melkeleveranser].[orgnr].&amp;[969752670]"/>
            <x15:cachedUniqueName index="785" name="[Melkeleveranser].[orgnr].&amp;[969759098]"/>
            <x15:cachedUniqueName index="786" name="[Melkeleveranser].[orgnr].&amp;[969761548]"/>
            <x15:cachedUniqueName index="787" name="[Melkeleveranser].[orgnr].&amp;[971002832]"/>
            <x15:cachedUniqueName index="788" name="[Melkeleveranser].[orgnr].&amp;[974701693]"/>
            <x15:cachedUniqueName index="789" name="[Melkeleveranser].[orgnr].&amp;[977513804]"/>
            <x15:cachedUniqueName index="790" name="[Melkeleveranser].[orgnr].&amp;[979207816]"/>
            <x15:cachedUniqueName index="791" name="[Melkeleveranser].[orgnr].&amp;[981337905]"/>
            <x15:cachedUniqueName index="792" name="[Melkeleveranser].[orgnr].&amp;[982157897]"/>
            <x15:cachedUniqueName index="793" name="[Melkeleveranser].[orgnr].&amp;[982372100]"/>
            <x15:cachedUniqueName index="794" name="[Melkeleveranser].[orgnr].&amp;[982921600]"/>
            <x15:cachedUniqueName index="795" name="[Melkeleveranser].[orgnr].&amp;[983156584]"/>
            <x15:cachedUniqueName index="796" name="[Melkeleveranser].[orgnr].&amp;[983214401]"/>
            <x15:cachedUniqueName index="797" name="[Melkeleveranser].[orgnr].&amp;[985784418]"/>
            <x15:cachedUniqueName index="798" name="[Melkeleveranser].[orgnr].&amp;[986390952]"/>
            <x15:cachedUniqueName index="799" name="[Melkeleveranser].[orgnr].&amp;[987434511]"/>
            <x15:cachedUniqueName index="800" name="[Melkeleveranser].[orgnr].&amp;[988277711]"/>
            <x15:cachedUniqueName index="801" name="[Melkeleveranser].[orgnr].&amp;[988416142]"/>
            <x15:cachedUniqueName index="802" name="[Melkeleveranser].[orgnr].&amp;[989842625]"/>
            <x15:cachedUniqueName index="803" name="[Melkeleveranser].[orgnr].&amp;[991408940]"/>
            <x15:cachedUniqueName index="804" name="[Melkeleveranser].[orgnr].&amp;[991602984]"/>
            <x15:cachedUniqueName index="805" name="[Melkeleveranser].[orgnr].&amp;[996316823]"/>
            <x15:cachedUniqueName index="806" name="[Melkeleveranser].[orgnr].&amp;[996374750]"/>
            <x15:cachedUniqueName index="807" name="[Melkeleveranser].[orgnr].&amp;[999584578]"/>
            <x15:cachedUniqueName index="808" name="[Melkeleveranser].[orgnr].&amp;[969246244]"/>
            <x15:cachedUniqueName index="809" name="[Melkeleveranser].[orgnr].&amp;[811891452]"/>
            <x15:cachedUniqueName index="810" name="[Melkeleveranser].[orgnr].&amp;[869113212]"/>
            <x15:cachedUniqueName index="811" name="[Melkeleveranser].[orgnr].&amp;[890083072]"/>
            <x15:cachedUniqueName index="812" name="[Melkeleveranser].[orgnr].&amp;[913011260]"/>
            <x15:cachedUniqueName index="813" name="[Melkeleveranser].[orgnr].&amp;[913355458]"/>
            <x15:cachedUniqueName index="814" name="[Melkeleveranser].[orgnr].&amp;[916318812]"/>
            <x15:cachedUniqueName index="815" name="[Melkeleveranser].[orgnr].&amp;[919481684]"/>
            <x15:cachedUniqueName index="816" name="[Melkeleveranser].[orgnr].&amp;[924501057]"/>
            <x15:cachedUniqueName index="817" name="[Melkeleveranser].[orgnr].&amp;[926731564]"/>
            <x15:cachedUniqueName index="818" name="[Melkeleveranser].[orgnr].&amp;[969110474]"/>
            <x15:cachedUniqueName index="819" name="[Melkeleveranser].[orgnr].&amp;[969110598]"/>
            <x15:cachedUniqueName index="820" name="[Melkeleveranser].[orgnr].&amp;[969112078]"/>
            <x15:cachedUniqueName index="821" name="[Melkeleveranser].[orgnr].&amp;[969149478]"/>
            <x15:cachedUniqueName index="822" name="[Melkeleveranser].[orgnr].&amp;[969438682]"/>
            <x15:cachedUniqueName index="823" name="[Melkeleveranser].[orgnr].&amp;[970042601]"/>
            <x15:cachedUniqueName index="824" name="[Melkeleveranser].[orgnr].&amp;[970256652]"/>
            <x15:cachedUniqueName index="825" name="[Melkeleveranser].[orgnr].&amp;[971154403]"/>
            <x15:cachedUniqueName index="826" name="[Melkeleveranser].[orgnr].&amp;[971187654]"/>
            <x15:cachedUniqueName index="827" name="[Melkeleveranser].[orgnr].&amp;[977379881]"/>
            <x15:cachedUniqueName index="828" name="[Melkeleveranser].[orgnr].&amp;[978690440]"/>
            <x15:cachedUniqueName index="829" name="[Melkeleveranser].[orgnr].&amp;[980307972]"/>
            <x15:cachedUniqueName index="830" name="[Melkeleveranser].[orgnr].&amp;[980639967]"/>
            <x15:cachedUniqueName index="831" name="[Melkeleveranser].[orgnr].&amp;[981353005]"/>
            <x15:cachedUniqueName index="832" name="[Melkeleveranser].[orgnr].&amp;[982197171]"/>
            <x15:cachedUniqueName index="833" name="[Melkeleveranser].[orgnr].&amp;[982512484]"/>
            <x15:cachedUniqueName index="834" name="[Melkeleveranser].[orgnr].&amp;[983585035]"/>
            <x15:cachedUniqueName index="835" name="[Melkeleveranser].[orgnr].&amp;[984737270]"/>
            <x15:cachedUniqueName index="836" name="[Melkeleveranser].[orgnr].&amp;[984852215]"/>
            <x15:cachedUniqueName index="837" name="[Melkeleveranser].[orgnr].&amp;[985292558]"/>
            <x15:cachedUniqueName index="838" name="[Melkeleveranser].[orgnr].&amp;[987241748]"/>
            <x15:cachedUniqueName index="839" name="[Melkeleveranser].[orgnr].&amp;[987925213]"/>
            <x15:cachedUniqueName index="840" name="[Melkeleveranser].[orgnr].&amp;[988663719]"/>
            <x15:cachedUniqueName index="841" name="[Melkeleveranser].[orgnr].&amp;[988891029]"/>
            <x15:cachedUniqueName index="842" name="[Melkeleveranser].[orgnr].&amp;[988942545]"/>
            <x15:cachedUniqueName index="843" name="[Melkeleveranser].[orgnr].&amp;[990090203]"/>
            <x15:cachedUniqueName index="844" name="[Melkeleveranser].[orgnr].&amp;[991421424]"/>
            <x15:cachedUniqueName index="845" name="[Melkeleveranser].[orgnr].&amp;[991614885]"/>
            <x15:cachedUniqueName index="846" name="[Melkeleveranser].[orgnr].&amp;[994180339]"/>
            <x15:cachedUniqueName index="847" name="[Melkeleveranser].[orgnr].&amp;[995956535]"/>
            <x15:cachedUniqueName index="848" name="[Melkeleveranser].[orgnr].&amp;[996640019]"/>
            <x15:cachedUniqueName index="849" name="[Melkeleveranser].[orgnr].&amp;[996901297]"/>
            <x15:cachedUniqueName index="850" name="[Melkeleveranser].[orgnr].&amp;[816828562]"/>
            <x15:cachedUniqueName index="851" name="[Melkeleveranser].[orgnr].&amp;[869928232]"/>
            <x15:cachedUniqueName index="852" name="[Melkeleveranser].[orgnr].&amp;[896462172]"/>
            <x15:cachedUniqueName index="853" name="[Melkeleveranser].[orgnr].&amp;[911567334]"/>
            <x15:cachedUniqueName index="854" name="[Melkeleveranser].[orgnr].&amp;[911630664]"/>
            <x15:cachedUniqueName index="855" name="[Melkeleveranser].[orgnr].&amp;[913124049]"/>
            <x15:cachedUniqueName index="856" name="[Melkeleveranser].[orgnr].&amp;[915384714]"/>
            <x15:cachedUniqueName index="857" name="[Melkeleveranser].[orgnr].&amp;[919747498]"/>
            <x15:cachedUniqueName index="858" name="[Melkeleveranser].[orgnr].&amp;[924483520]"/>
            <x15:cachedUniqueName index="859" name="[Melkeleveranser].[orgnr].&amp;[924727942]"/>
            <x15:cachedUniqueName index="860" name="[Melkeleveranser].[orgnr].&amp;[925711020]"/>
            <x15:cachedUniqueName index="861" name="[Melkeleveranser].[orgnr].&amp;[925950157]"/>
            <x15:cachedUniqueName index="862" name="[Melkeleveranser].[orgnr].&amp;[926544888]"/>
            <x15:cachedUniqueName index="863" name="[Melkeleveranser].[orgnr].&amp;[927323915]"/>
            <x15:cachedUniqueName index="864" name="[Melkeleveranser].[orgnr].&amp;[928080439]"/>
            <x15:cachedUniqueName index="865" name="[Melkeleveranser].[orgnr].&amp;[969106647]"/>
            <x15:cachedUniqueName index="866" name="[Melkeleveranser].[orgnr].&amp;[969106663]"/>
            <x15:cachedUniqueName index="867" name="[Melkeleveranser].[orgnr].&amp;[969107899]"/>
            <x15:cachedUniqueName index="868" name="[Melkeleveranser].[orgnr].&amp;[969108151]"/>
            <x15:cachedUniqueName index="869" name="[Melkeleveranser].[orgnr].&amp;[969108747]"/>
            <x15:cachedUniqueName index="870" name="[Melkeleveranser].[orgnr].&amp;[969109514]"/>
            <x15:cachedUniqueName index="871" name="[Melkeleveranser].[orgnr].&amp;[969110040]"/>
            <x15:cachedUniqueName index="872" name="[Melkeleveranser].[orgnr].&amp;[969110172]"/>
            <x15:cachedUniqueName index="873" name="[Melkeleveranser].[orgnr].&amp;[969171996]"/>
            <x15:cachedUniqueName index="874" name="[Melkeleveranser].[orgnr].&amp;[969199912]"/>
            <x15:cachedUniqueName index="875" name="[Melkeleveranser].[orgnr].&amp;[969280914]"/>
            <x15:cachedUniqueName index="876" name="[Melkeleveranser].[orgnr].&amp;[969281872]"/>
            <x15:cachedUniqueName index="877" name="[Melkeleveranser].[orgnr].&amp;[969507137]"/>
            <x15:cachedUniqueName index="878" name="[Melkeleveranser].[orgnr].&amp;[969887290]"/>
            <x15:cachedUniqueName index="879" name="[Melkeleveranser].[orgnr].&amp;[969904993]"/>
            <x15:cachedUniqueName index="880" name="[Melkeleveranser].[orgnr].&amp;[969905477]"/>
            <x15:cachedUniqueName index="881" name="[Melkeleveranser].[orgnr].&amp;[970391150]"/>
            <x15:cachedUniqueName index="882" name="[Melkeleveranser].[orgnr].&amp;[970499776]"/>
            <x15:cachedUniqueName index="883" name="[Melkeleveranser].[orgnr].&amp;[971040319]"/>
            <x15:cachedUniqueName index="884" name="[Melkeleveranser].[orgnr].&amp;[977239613]"/>
            <x15:cachedUniqueName index="885" name="[Melkeleveranser].[orgnr].&amp;[980859045]"/>
            <x15:cachedUniqueName index="886" name="[Melkeleveranser].[orgnr].&amp;[981949846]"/>
            <x15:cachedUniqueName index="887" name="[Melkeleveranser].[orgnr].&amp;[982129168]"/>
            <x15:cachedUniqueName index="888" name="[Melkeleveranser].[orgnr].&amp;[982293839]"/>
            <x15:cachedUniqueName index="889" name="[Melkeleveranser].[orgnr].&amp;[982831083]"/>
            <x15:cachedUniqueName index="890" name="[Melkeleveranser].[orgnr].&amp;[983339999]"/>
            <x15:cachedUniqueName index="891" name="[Melkeleveranser].[orgnr].&amp;[983434673]"/>
            <x15:cachedUniqueName index="892" name="[Melkeleveranser].[orgnr].&amp;[985001480]"/>
            <x15:cachedUniqueName index="893" name="[Melkeleveranser].[orgnr].&amp;[985238715]"/>
            <x15:cachedUniqueName index="894" name="[Melkeleveranser].[orgnr].&amp;[985278539]"/>
            <x15:cachedUniqueName index="895" name="[Melkeleveranser].[orgnr].&amp;[989220012]"/>
            <x15:cachedUniqueName index="896" name="[Melkeleveranser].[orgnr].&amp;[991057730]"/>
            <x15:cachedUniqueName index="897" name="[Melkeleveranser].[orgnr].&amp;[991481435]"/>
            <x15:cachedUniqueName index="898" name="[Melkeleveranser].[orgnr].&amp;[996847535]"/>
            <x15:cachedUniqueName index="899" name="[Melkeleveranser].[orgnr].&amp;[999538096]"/>
            <x15:cachedUniqueName index="900" name="[Melkeleveranser].[orgnr].&amp;[999562914]"/>
            <x15:cachedUniqueName index="901" name="[Melkeleveranser].[orgnr].&amp;[879842662]"/>
            <x15:cachedUniqueName index="902" name="[Melkeleveranser].[orgnr].&amp;[922357269]"/>
            <x15:cachedUniqueName index="903" name="[Melkeleveranser].[orgnr].&amp;[969172534]"/>
            <x15:cachedUniqueName index="904" name="[Melkeleveranser].[orgnr].&amp;[969172860]"/>
            <x15:cachedUniqueName index="905" name="[Melkeleveranser].[orgnr].&amp;[969928175]"/>
            <x15:cachedUniqueName index="906" name="[Melkeleveranser].[orgnr].&amp;[971018224]"/>
            <x15:cachedUniqueName index="907" name="[Melkeleveranser].[orgnr].&amp;[979502990]"/>
            <x15:cachedUniqueName index="908" name="[Melkeleveranser].[orgnr].&amp;[980473090]"/>
            <x15:cachedUniqueName index="909" name="[Melkeleveranser].[orgnr].&amp;[981608194]"/>
            <x15:cachedUniqueName index="910" name="[Melkeleveranser].[orgnr].&amp;[990108900]"/>
            <x15:cachedUniqueName index="911" name="[Melkeleveranser].[orgnr].&amp;[990299455]"/>
            <x15:cachedUniqueName index="912" name="[Melkeleveranser].[orgnr].&amp;[992978317]"/>
            <x15:cachedUniqueName index="913" name="[Melkeleveranser].[orgnr].&amp;[998435773]"/>
            <x15:cachedUniqueName index="914" name="[Melkeleveranser].[orgnr].&amp;[998535522]"/>
            <x15:cachedUniqueName index="915" name="[Melkeleveranser].[orgnr].&amp;[869111732]"/>
            <x15:cachedUniqueName index="916" name="[Melkeleveranser].[orgnr].&amp;[869149322]"/>
            <x15:cachedUniqueName index="917" name="[Melkeleveranser].[orgnr].&amp;[885226272]"/>
            <x15:cachedUniqueName index="918" name="[Melkeleveranser].[orgnr].&amp;[893147802]"/>
            <x15:cachedUniqueName index="919" name="[Melkeleveranser].[orgnr].&amp;[896527622]"/>
            <x15:cachedUniqueName index="920" name="[Melkeleveranser].[orgnr].&amp;[912357341]"/>
            <x15:cachedUniqueName index="921" name="[Melkeleveranser].[orgnr].&amp;[912997138]"/>
            <x15:cachedUniqueName index="922" name="[Melkeleveranser].[orgnr].&amp;[912999319]"/>
            <x15:cachedUniqueName index="923" name="[Melkeleveranser].[orgnr].&amp;[913748425]"/>
            <x15:cachedUniqueName index="924" name="[Melkeleveranser].[orgnr].&amp;[914775086]"/>
            <x15:cachedUniqueName index="925" name="[Melkeleveranser].[orgnr].&amp;[918757031]"/>
            <x15:cachedUniqueName index="926" name="[Melkeleveranser].[orgnr].&amp;[923757872]"/>
            <x15:cachedUniqueName index="927" name="[Melkeleveranser].[orgnr].&amp;[923956247]"/>
            <x15:cachedUniqueName index="928" name="[Melkeleveranser].[orgnr].&amp;[924896930]"/>
            <x15:cachedUniqueName index="929" name="[Melkeleveranser].[orgnr].&amp;[925515760]"/>
            <x15:cachedUniqueName index="930" name="[Melkeleveranser].[orgnr].&amp;[928210219]"/>
            <x15:cachedUniqueName index="931" name="[Melkeleveranser].[orgnr].&amp;[928493113]"/>
            <x15:cachedUniqueName index="932" name="[Melkeleveranser].[orgnr].&amp;[969113880]"/>
            <x15:cachedUniqueName index="933" name="[Melkeleveranser].[orgnr].&amp;[969150530]"/>
            <x15:cachedUniqueName index="934" name="[Melkeleveranser].[orgnr].&amp;[969216280]"/>
            <x15:cachedUniqueName index="935" name="[Melkeleveranser].[orgnr].&amp;[969216914]"/>
            <x15:cachedUniqueName index="936" name="[Melkeleveranser].[orgnr].&amp;[969217228]"/>
            <x15:cachedUniqueName index="937" name="[Melkeleveranser].[orgnr].&amp;[969251671]"/>
            <x15:cachedUniqueName index="938" name="[Melkeleveranser].[orgnr].&amp;[969252872]"/>
            <x15:cachedUniqueName index="939" name="[Melkeleveranser].[orgnr].&amp;[969295229]"/>
            <x15:cachedUniqueName index="940" name="[Melkeleveranser].[orgnr].&amp;[969296489]"/>
            <x15:cachedUniqueName index="941" name="[Melkeleveranser].[orgnr].&amp;[969422581]"/>
            <x15:cachedUniqueName index="942" name="[Melkeleveranser].[orgnr].&amp;[969742020]"/>
            <x15:cachedUniqueName index="943" name="[Melkeleveranser].[orgnr].&amp;[969744724]"/>
            <x15:cachedUniqueName index="944" name="[Melkeleveranser].[orgnr].&amp;[969751569]"/>
            <x15:cachedUniqueName index="945" name="[Melkeleveranser].[orgnr].&amp;[969752042]"/>
            <x15:cachedUniqueName index="946" name="[Melkeleveranser].[orgnr].&amp;[970936602]"/>
            <x15:cachedUniqueName index="947" name="[Melkeleveranser].[orgnr].&amp;[971065184]"/>
            <x15:cachedUniqueName index="948" name="[Melkeleveranser].[orgnr].&amp;[971188715]"/>
            <x15:cachedUniqueName index="949" name="[Melkeleveranser].[orgnr].&amp;[971188928]"/>
            <x15:cachedUniqueName index="950" name="[Melkeleveranser].[orgnr].&amp;[971189096]"/>
            <x15:cachedUniqueName index="951" name="[Melkeleveranser].[orgnr].&amp;[976294521]"/>
            <x15:cachedUniqueName index="952" name="[Melkeleveranser].[orgnr].&amp;[979454902]"/>
            <x15:cachedUniqueName index="953" name="[Melkeleveranser].[orgnr].&amp;[979715544]"/>
            <x15:cachedUniqueName index="954" name="[Melkeleveranser].[orgnr].&amp;[979912854]"/>
            <x15:cachedUniqueName index="955" name="[Melkeleveranser].[orgnr].&amp;[981118782]"/>
            <x15:cachedUniqueName index="956" name="[Melkeleveranser].[orgnr].&amp;[981638425]"/>
            <x15:cachedUniqueName index="957" name="[Melkeleveranser].[orgnr].&amp;[982948649]"/>
            <x15:cachedUniqueName index="958" name="[Melkeleveranser].[orgnr].&amp;[983603076]"/>
            <x15:cachedUniqueName index="959" name="[Melkeleveranser].[orgnr].&amp;[983617751]"/>
            <x15:cachedUniqueName index="960" name="[Melkeleveranser].[orgnr].&amp;[984728581]"/>
            <x15:cachedUniqueName index="961" name="[Melkeleveranser].[orgnr].&amp;[985220824]"/>
            <x15:cachedUniqueName index="962" name="[Melkeleveranser].[orgnr].&amp;[985224218]"/>
            <x15:cachedUniqueName index="963" name="[Melkeleveranser].[orgnr].&amp;[985251428]"/>
            <x15:cachedUniqueName index="964" name="[Melkeleveranser].[orgnr].&amp;[987012161]"/>
            <x15:cachedUniqueName index="965" name="[Melkeleveranser].[orgnr].&amp;[987558482]"/>
            <x15:cachedUniqueName index="966" name="[Melkeleveranser].[orgnr].&amp;[992221658]"/>
            <x15:cachedUniqueName index="967" name="[Melkeleveranser].[orgnr].&amp;[992687800]"/>
            <x15:cachedUniqueName index="968" name="[Melkeleveranser].[orgnr].&amp;[993643440]"/>
            <x15:cachedUniqueName index="969" name="[Melkeleveranser].[orgnr].&amp;[993745790]"/>
            <x15:cachedUniqueName index="970" name="[Melkeleveranser].[orgnr].&amp;[997321820]"/>
            <x15:cachedUniqueName index="971" name="[Melkeleveranser].[orgnr].&amp;[997802128]"/>
            <x15:cachedUniqueName index="972" name="[Melkeleveranser].[orgnr].&amp;[998712335]"/>
            <x15:cachedUniqueName index="973" name="[Melkeleveranser].[orgnr].&amp;[816181682]"/>
            <x15:cachedUniqueName index="974" name="[Melkeleveranser].[orgnr].&amp;[818678592]"/>
            <x15:cachedUniqueName index="975" name="[Melkeleveranser].[orgnr].&amp;[869105252]"/>
            <x15:cachedUniqueName index="976" name="[Melkeleveranser].[orgnr].&amp;[869109592]"/>
            <x15:cachedUniqueName index="977" name="[Melkeleveranser].[orgnr].&amp;[869889342]"/>
            <x15:cachedUniqueName index="978" name="[Melkeleveranser].[orgnr].&amp;[869897302]"/>
            <x15:cachedUniqueName index="979" name="[Melkeleveranser].[orgnr].&amp;[870394772]"/>
            <x15:cachedUniqueName index="980" name="[Melkeleveranser].[orgnr].&amp;[880767542]"/>
            <x15:cachedUniqueName index="981" name="[Melkeleveranser].[orgnr].&amp;[897092182]"/>
            <x15:cachedUniqueName index="982" name="[Melkeleveranser].[orgnr].&amp;[912822303]"/>
            <x15:cachedUniqueName index="983" name="[Melkeleveranser].[orgnr].&amp;[912993167]"/>
            <x15:cachedUniqueName index="984" name="[Melkeleveranser].[orgnr].&amp;[913008006]"/>
            <x15:cachedUniqueName index="985" name="[Melkeleveranser].[orgnr].&amp;[914723132]"/>
            <x15:cachedUniqueName index="986" name="[Melkeleveranser].[orgnr].&amp;[914762804]"/>
            <x15:cachedUniqueName index="987" name="[Melkeleveranser].[orgnr].&amp;[915617921]"/>
            <x15:cachedUniqueName index="988" name="[Melkeleveranser].[orgnr].&amp;[916250525]"/>
            <x15:cachedUniqueName index="989" name="[Melkeleveranser].[orgnr].&amp;[916469853]"/>
            <x15:cachedUniqueName index="990" name="[Melkeleveranser].[orgnr].&amp;[916993803]"/>
            <x15:cachedUniqueName index="991" name="[Melkeleveranser].[orgnr].&amp;[917479003]"/>
            <x15:cachedUniqueName index="992" name="[Melkeleveranser].[orgnr].&amp;[918268952]"/>
            <x15:cachedUniqueName index="993" name="[Melkeleveranser].[orgnr].&amp;[918549811]"/>
            <x15:cachedUniqueName index="994" name="[Melkeleveranser].[orgnr].&amp;[918955305]"/>
            <x15:cachedUniqueName index="995" name="[Melkeleveranser].[orgnr].&amp;[919975164]"/>
            <x15:cachedUniqueName index="996" name="[Melkeleveranser].[orgnr].&amp;[920131565]"/>
            <x15:cachedUniqueName index="997" name="[Melkeleveranser].[orgnr].&amp;[924038632]"/>
            <x15:cachedUniqueName index="998" name="[Melkeleveranser].[orgnr].&amp;[924317922]"/>
            <x15:cachedUniqueName index="999" name="[Melkeleveranser].[orgnr].&amp;[969105624]"/>
            <x15:cachedUniqueName index="1000" name="[Melkeleveranser].[orgnr].&amp;[969106000]"/>
            <x15:cachedUniqueName index="1001" name="[Melkeleveranser].[orgnr].&amp;[969147009]"/>
            <x15:cachedUniqueName index="1002" name="[Melkeleveranser].[orgnr].&amp;[969172968]"/>
            <x15:cachedUniqueName index="1003" name="[Melkeleveranser].[orgnr].&amp;[969505886]"/>
            <x15:cachedUniqueName index="1004" name="[Melkeleveranser].[orgnr].&amp;[969886871]"/>
            <x15:cachedUniqueName index="1005" name="[Melkeleveranser].[orgnr].&amp;[969887630]"/>
            <x15:cachedUniqueName index="1006" name="[Melkeleveranser].[orgnr].&amp;[969897393]"/>
            <x15:cachedUniqueName index="1007" name="[Melkeleveranser].[orgnr].&amp;[969924803]"/>
            <x15:cachedUniqueName index="1008" name="[Melkeleveranser].[orgnr].&amp;[969930269]"/>
            <x15:cachedUniqueName index="1009" name="[Melkeleveranser].[orgnr].&amp;[971059966]"/>
            <x15:cachedUniqueName index="1010" name="[Melkeleveranser].[orgnr].&amp;[974801566]"/>
            <x15:cachedUniqueName index="1011" name="[Melkeleveranser].[orgnr].&amp;[976211847]"/>
            <x15:cachedUniqueName index="1012" name="[Melkeleveranser].[orgnr].&amp;[976268970]"/>
            <x15:cachedUniqueName index="1013" name="[Melkeleveranser].[orgnr].&amp;[976469534]"/>
            <x15:cachedUniqueName index="1014" name="[Melkeleveranser].[orgnr].&amp;[976773950]"/>
            <x15:cachedUniqueName index="1015" name="[Melkeleveranser].[orgnr].&amp;[977099897]"/>
            <x15:cachedUniqueName index="1016" name="[Melkeleveranser].[orgnr].&amp;[977271770]"/>
            <x15:cachedUniqueName index="1017" name="[Melkeleveranser].[orgnr].&amp;[979330863]"/>
            <x15:cachedUniqueName index="1018" name="[Melkeleveranser].[orgnr].&amp;[980462900]"/>
            <x15:cachedUniqueName index="1019" name="[Melkeleveranser].[orgnr].&amp;[980580865]"/>
            <x15:cachedUniqueName index="1020" name="[Melkeleveranser].[orgnr].&amp;[980970698]"/>
            <x15:cachedUniqueName index="1021" name="[Melkeleveranser].[orgnr].&amp;[981004701]"/>
            <x15:cachedUniqueName index="1022" name="[Melkeleveranser].[orgnr].&amp;[982211905]"/>
            <x15:cachedUniqueName index="1023" name="[Melkeleveranser].[orgnr].&amp;[982361060]"/>
            <x15:cachedUniqueName index="1024" name="[Melkeleveranser].[orgnr].&amp;[982727634]"/>
            <x15:cachedUniqueName index="1025" name="[Melkeleveranser].[orgnr].&amp;[982794285]"/>
            <x15:cachedUniqueName index="1026" name="[Melkeleveranser].[orgnr].&amp;[983688594]"/>
            <x15:cachedUniqueName index="1027" name="[Melkeleveranser].[orgnr].&amp;[984624689]"/>
            <x15:cachedUniqueName index="1028" name="[Melkeleveranser].[orgnr].&amp;[984851316]"/>
            <x15:cachedUniqueName index="1029" name="[Melkeleveranser].[orgnr].&amp;[985327440]"/>
            <x15:cachedUniqueName index="1030" name="[Melkeleveranser].[orgnr].&amp;[986030093]"/>
            <x15:cachedUniqueName index="1031" name="[Melkeleveranser].[orgnr].&amp;[986511946]"/>
            <x15:cachedUniqueName index="1032" name="[Melkeleveranser].[orgnr].&amp;[986916083]"/>
            <x15:cachedUniqueName index="1033" name="[Melkeleveranser].[orgnr].&amp;[986971602]"/>
            <x15:cachedUniqueName index="1034" name="[Melkeleveranser].[orgnr].&amp;[987694181]"/>
            <x15:cachedUniqueName index="1035" name="[Melkeleveranser].[orgnr].&amp;[987808691]"/>
            <x15:cachedUniqueName index="1036" name="[Melkeleveranser].[orgnr].&amp;[988344001]"/>
            <x15:cachedUniqueName index="1037" name="[Melkeleveranser].[orgnr].&amp;[988546496]"/>
            <x15:cachedUniqueName index="1038" name="[Melkeleveranser].[orgnr].&amp;[988699500]"/>
            <x15:cachedUniqueName index="1039" name="[Melkeleveranser].[orgnr].&amp;[989377892]"/>
            <x15:cachedUniqueName index="1040" name="[Melkeleveranser].[orgnr].&amp;[990673985]"/>
            <x15:cachedUniqueName index="1041" name="[Melkeleveranser].[orgnr].&amp;[993015725]"/>
            <x15:cachedUniqueName index="1042" name="[Melkeleveranser].[orgnr].&amp;[993472719]"/>
            <x15:cachedUniqueName index="1043" name="[Melkeleveranser].[orgnr].&amp;[994067133]"/>
            <x15:cachedUniqueName index="1044" name="[Melkeleveranser].[orgnr].&amp;[995222221]"/>
            <x15:cachedUniqueName index="1045" name="[Melkeleveranser].[orgnr].&amp;[995998912]"/>
            <x15:cachedUniqueName index="1046" name="[Melkeleveranser].[orgnr].&amp;[829984792]"/>
            <x15:cachedUniqueName index="1047" name="[Melkeleveranser].[orgnr].&amp;[883079442]"/>
            <x15:cachedUniqueName index="1048" name="[Melkeleveranser].[orgnr].&amp;[911859300]"/>
            <x15:cachedUniqueName index="1049" name="[Melkeleveranser].[orgnr].&amp;[914568374]"/>
            <x15:cachedUniqueName index="1050" name="[Melkeleveranser].[orgnr].&amp;[919833475]"/>
            <x15:cachedUniqueName index="1051" name="[Melkeleveranser].[orgnr].&amp;[921366507]"/>
            <x15:cachedUniqueName index="1052" name="[Melkeleveranser].[orgnr].&amp;[969115840]"/>
            <x15:cachedUniqueName index="1053" name="[Melkeleveranser].[orgnr].&amp;[969252015]"/>
            <x15:cachedUniqueName index="1054" name="[Melkeleveranser].[orgnr].&amp;[969496429]"/>
            <x15:cachedUniqueName index="1055" name="[Melkeleveranser].[orgnr].&amp;[969977664]"/>
            <x15:cachedUniqueName index="1056" name="[Melkeleveranser].[orgnr].&amp;[970301607]"/>
            <x15:cachedUniqueName index="1057" name="[Melkeleveranser].[orgnr].&amp;[976078896]"/>
            <x15:cachedUniqueName index="1058" name="[Melkeleveranser].[orgnr].&amp;[976645170]"/>
            <x15:cachedUniqueName index="1059" name="[Melkeleveranser].[orgnr].&amp;[976685601]"/>
            <x15:cachedUniqueName index="1060" name="[Melkeleveranser].[orgnr].&amp;[979483821]"/>
            <x15:cachedUniqueName index="1061" name="[Melkeleveranser].[orgnr].&amp;[979943237]"/>
            <x15:cachedUniqueName index="1062" name="[Melkeleveranser].[orgnr].&amp;[980543927]"/>
            <x15:cachedUniqueName index="1063" name="[Melkeleveranser].[orgnr].&amp;[980628175]"/>
            <x15:cachedUniqueName index="1064" name="[Melkeleveranser].[orgnr].&amp;[989859781]"/>
            <x15:cachedUniqueName index="1065" name="[Melkeleveranser].[orgnr].&amp;[991660410]"/>
            <x15:cachedUniqueName index="1066" name="[Melkeleveranser].[orgnr].&amp;[992851783]"/>
            <x15:cachedUniqueName index="1067" name="[Melkeleveranser].[orgnr].&amp;[993063525]"/>
            <x15:cachedUniqueName index="1068" name="[Melkeleveranser].[orgnr].&amp;[996419894]"/>
            <x15:cachedUniqueName index="1069" name="[Melkeleveranser].[orgnr].&amp;[869113522]"/>
            <x15:cachedUniqueName index="1070" name="[Melkeleveranser].[orgnr].&amp;[880649892]"/>
            <x15:cachedUniqueName index="1071" name="[Melkeleveranser].[orgnr].&amp;[893185542]"/>
            <x15:cachedUniqueName index="1072" name="[Melkeleveranser].[orgnr].&amp;[913134524]"/>
            <x15:cachedUniqueName index="1073" name="[Melkeleveranser].[orgnr].&amp;[916489501]"/>
            <x15:cachedUniqueName index="1074" name="[Melkeleveranser].[orgnr].&amp;[918166904]"/>
            <x15:cachedUniqueName index="1075" name="[Melkeleveranser].[orgnr].&amp;[921613989]"/>
            <x15:cachedUniqueName index="1076" name="[Melkeleveranser].[orgnr].&amp;[969110431]"/>
            <x15:cachedUniqueName index="1077" name="[Melkeleveranser].[orgnr].&amp;[969111500]"/>
            <x15:cachedUniqueName index="1078" name="[Melkeleveranser].[orgnr].&amp;[969111519]"/>
            <x15:cachedUniqueName index="1079" name="[Melkeleveranser].[orgnr].&amp;[969150484]"/>
            <x15:cachedUniqueName index="1080" name="[Melkeleveranser].[orgnr].&amp;[969218526]"/>
            <x15:cachedUniqueName index="1081" name="[Melkeleveranser].[orgnr].&amp;[969492474]"/>
            <x15:cachedUniqueName index="1082" name="[Melkeleveranser].[orgnr].&amp;[969751267]"/>
            <x15:cachedUniqueName index="1083" name="[Melkeleveranser].[orgnr].&amp;[969975882]"/>
            <x15:cachedUniqueName index="1084" name="[Melkeleveranser].[orgnr].&amp;[971189045]"/>
            <x15:cachedUniqueName index="1085" name="[Melkeleveranser].[orgnr].&amp;[975820378]"/>
            <x15:cachedUniqueName index="1086" name="[Melkeleveranser].[orgnr].&amp;[976041763]"/>
            <x15:cachedUniqueName index="1087" name="[Melkeleveranser].[orgnr].&amp;[977322030]"/>
            <x15:cachedUniqueName index="1088" name="[Melkeleveranser].[orgnr].&amp;[979445822]"/>
            <x15:cachedUniqueName index="1089" name="[Melkeleveranser].[orgnr].&amp;[980728994]"/>
            <x15:cachedUniqueName index="1090" name="[Melkeleveranser].[orgnr].&amp;[981937244]"/>
            <x15:cachedUniqueName index="1091" name="[Melkeleveranser].[orgnr].&amp;[982921783]"/>
            <x15:cachedUniqueName index="1092" name="[Melkeleveranser].[orgnr].&amp;[983077706]"/>
            <x15:cachedUniqueName index="1093" name="[Melkeleveranser].[orgnr].&amp;[983571174]"/>
            <x15:cachedUniqueName index="1094" name="[Melkeleveranser].[orgnr].&amp;[984276893]"/>
            <x15:cachedUniqueName index="1095" name="[Melkeleveranser].[orgnr].&amp;[984283717]"/>
            <x15:cachedUniqueName index="1096" name="[Melkeleveranser].[orgnr].&amp;[985449082]"/>
            <x15:cachedUniqueName index="1097" name="[Melkeleveranser].[orgnr].&amp;[985731799]"/>
            <x15:cachedUniqueName index="1098" name="[Melkeleveranser].[orgnr].&amp;[986985956]"/>
            <x15:cachedUniqueName index="1099" name="[Melkeleveranser].[orgnr].&amp;[987105364]"/>
            <x15:cachedUniqueName index="1100" name="[Melkeleveranser].[orgnr].&amp;[988228923]"/>
            <x15:cachedUniqueName index="1101" name="[Melkeleveranser].[orgnr].&amp;[994340298]"/>
            <x15:cachedUniqueName index="1102" name="[Melkeleveranser].[orgnr].&amp;[996348156]"/>
            <x15:cachedUniqueName index="1103" name="[Melkeleveranser].[orgnr].&amp;[996473139]"/>
            <x15:cachedUniqueName index="1104" name="[Melkeleveranser].[orgnr].&amp;[997861647]"/>
            <x15:cachedUniqueName index="1105" name="[Melkeleveranser].[orgnr].&amp;[999338801]"/>
            <x15:cachedUniqueName index="1106" name="[Melkeleveranser].[orgnr].&amp;[877199142]"/>
            <x15:cachedUniqueName index="1107" name="[Melkeleveranser].[orgnr].&amp;[969108488]"/>
            <x15:cachedUniqueName index="1108" name="[Melkeleveranser].[orgnr].&amp;[969171724]"/>
            <x15:cachedUniqueName index="1109" name="[Melkeleveranser].[orgnr].&amp;[969171732]"/>
            <x15:cachedUniqueName index="1110" name="[Melkeleveranser].[orgnr].&amp;[969928590]"/>
            <x15:cachedUniqueName index="1111" name="[Melkeleveranser].[orgnr].&amp;[971651741]"/>
            <x15:cachedUniqueName index="1112" name="[Melkeleveranser].[orgnr].&amp;[974572060]"/>
            <x15:cachedUniqueName index="1113" name="[Melkeleveranser].[orgnr].&amp;[986383514]"/>
            <x15:cachedUniqueName index="1114" name="[Melkeleveranser].[orgnr].&amp;[987437898]"/>
            <x15:cachedUniqueName index="1115" name="[Melkeleveranser].[orgnr].&amp;[993099074]"/>
            <x15:cachedUniqueName index="1116" name="[Melkeleveranser].[orgnr].&amp;[993968447]"/>
            <x15:cachedUniqueName index="1117" name="[Melkeleveranser].[orgnr].&amp;[997680588]"/>
            <x15:cachedUniqueName index="1118" name="[Melkeleveranser].[orgnr].&amp;[999240496]"/>
            <x15:cachedUniqueName index="1119" name="[Melkeleveranser].[orgnr].&amp;[888047972]"/>
            <x15:cachedUniqueName index="1120" name="[Melkeleveranser].[orgnr].&amp;[920189997]"/>
            <x15:cachedUniqueName index="1121" name="[Melkeleveranser].[orgnr].&amp;[969110008]"/>
            <x15:cachedUniqueName index="1122" name="[Melkeleveranser].[orgnr].&amp;[969147424]"/>
            <x15:cachedUniqueName index="1123" name="[Melkeleveranser].[orgnr].&amp;[969148498]"/>
            <x15:cachedUniqueName index="1124" name="[Melkeleveranser].[orgnr].&amp;[969244969]"/>
            <x15:cachedUniqueName index="1125" name="[Melkeleveranser].[orgnr].&amp;[969930846]"/>
            <x15:cachedUniqueName index="1126" name="[Melkeleveranser].[orgnr].&amp;[970387803]"/>
            <x15:cachedUniqueName index="1127" name="[Melkeleveranser].[orgnr].&amp;[974787008]"/>
            <x15:cachedUniqueName index="1128" name="[Melkeleveranser].[orgnr].&amp;[981403878]"/>
            <x15:cachedUniqueName index="1129" name="[Melkeleveranser].[orgnr].&amp;[998433606]"/>
            <x15:cachedUniqueName index="1130" name="[Melkeleveranser].[orgnr].&amp;[885450652]"/>
            <x15:cachedUniqueName index="1131" name="[Melkeleveranser].[orgnr].&amp;[970586644]"/>
            <x15:cachedUniqueName index="1132" name="[Melkeleveranser].[orgnr].&amp;[973447343]"/>
            <x15:cachedUniqueName index="1133" name="[Melkeleveranser].[orgnr].&amp;[974369419]"/>
            <x15:cachedUniqueName index="1134" name="[Melkeleveranser].[orgnr].&amp;[984701594]"/>
            <x15:cachedUniqueName index="1135" name="[Melkeleveranser].[orgnr].&amp;[871013292]"/>
            <x15:cachedUniqueName index="1136" name="[Melkeleveranser].[orgnr].&amp;[885974422]"/>
            <x15:cachedUniqueName index="1137" name="[Melkeleveranser].[orgnr].&amp;[913007344]"/>
            <x15:cachedUniqueName index="1138" name="[Melkeleveranser].[orgnr].&amp;[916078145]"/>
            <x15:cachedUniqueName index="1139" name="[Melkeleveranser].[orgnr].&amp;[916298900]"/>
            <x15:cachedUniqueName index="1140" name="[Melkeleveranser].[orgnr].&amp;[922715033]"/>
            <x15:cachedUniqueName index="1141" name="[Melkeleveranser].[orgnr].&amp;[969746344]"/>
            <x15:cachedUniqueName index="1142" name="[Melkeleveranser].[orgnr].&amp;[970156895]"/>
            <x15:cachedUniqueName index="1143" name="[Melkeleveranser].[orgnr].&amp;[970886400]"/>
            <x15:cachedUniqueName index="1144" name="[Melkeleveranser].[orgnr].&amp;[971306122]"/>
            <x15:cachedUniqueName index="1145" name="[Melkeleveranser].[orgnr].&amp;[974344319]"/>
            <x15:cachedUniqueName index="1146" name="[Melkeleveranser].[orgnr].&amp;[980483754]"/>
            <x15:cachedUniqueName index="1147" name="[Melkeleveranser].[orgnr].&amp;[982374715]"/>
            <x15:cachedUniqueName index="1148" name="[Melkeleveranser].[orgnr].&amp;[984124902]"/>
            <x15:cachedUniqueName index="1149" name="[Melkeleveranser].[orgnr].&amp;[984665296]"/>
            <x15:cachedUniqueName index="1150" name="[Melkeleveranser].[orgnr].&amp;[986970274]"/>
            <x15:cachedUniqueName index="1151" name="[Melkeleveranser].[orgnr].&amp;[997234251]"/>
            <x15:cachedUniqueName index="1152" name="[Melkeleveranser].[orgnr].&amp;[880502832]"/>
            <x15:cachedUniqueName index="1153" name="[Melkeleveranser].[orgnr].&amp;[882839532]"/>
            <x15:cachedUniqueName index="1154" name="[Melkeleveranser].[orgnr].&amp;[912848191]"/>
            <x15:cachedUniqueName index="1155" name="[Melkeleveranser].[orgnr].&amp;[912853861]"/>
            <x15:cachedUniqueName index="1156" name="[Melkeleveranser].[orgnr].&amp;[912888118]"/>
            <x15:cachedUniqueName index="1157" name="[Melkeleveranser].[orgnr].&amp;[914835488]"/>
            <x15:cachedUniqueName index="1158" name="[Melkeleveranser].[orgnr].&amp;[916507895]"/>
            <x15:cachedUniqueName index="1159" name="[Melkeleveranser].[orgnr].&amp;[918161694]"/>
            <x15:cachedUniqueName index="1160" name="[Melkeleveranser].[orgnr].&amp;[918163700]"/>
            <x15:cachedUniqueName index="1161" name="[Melkeleveranser].[orgnr].&amp;[925563285]"/>
            <x15:cachedUniqueName index="1162" name="[Melkeleveranser].[orgnr].&amp;[969114380]"/>
            <x15:cachedUniqueName index="1163" name="[Melkeleveranser].[orgnr].&amp;[969175118]"/>
            <x15:cachedUniqueName index="1164" name="[Melkeleveranser].[orgnr].&amp;[969193981]"/>
            <x15:cachedUniqueName index="1165" name="[Melkeleveranser].[orgnr].&amp;[969216434]"/>
            <x15:cachedUniqueName index="1166" name="[Melkeleveranser].[orgnr].&amp;[970434437]"/>
            <x15:cachedUniqueName index="1167" name="[Melkeleveranser].[orgnr].&amp;[974391554]"/>
            <x15:cachedUniqueName index="1168" name="[Melkeleveranser].[orgnr].&amp;[976255259]"/>
            <x15:cachedUniqueName index="1169" name="[Melkeleveranser].[orgnr].&amp;[977087759]"/>
            <x15:cachedUniqueName index="1170" name="[Melkeleveranser].[orgnr].&amp;[977164869]"/>
            <x15:cachedUniqueName index="1171" name="[Melkeleveranser].[orgnr].&amp;[979814569]"/>
            <x15:cachedUniqueName index="1172" name="[Melkeleveranser].[orgnr].&amp;[980848302]"/>
            <x15:cachedUniqueName index="1173" name="[Melkeleveranser].[orgnr].&amp;[980848779]"/>
            <x15:cachedUniqueName index="1174" name="[Melkeleveranser].[orgnr].&amp;[983067409]"/>
            <x15:cachedUniqueName index="1175" name="[Melkeleveranser].[orgnr].&amp;[983452361]"/>
            <x15:cachedUniqueName index="1176" name="[Melkeleveranser].[orgnr].&amp;[983608957]"/>
            <x15:cachedUniqueName index="1177" name="[Melkeleveranser].[orgnr].&amp;[984295375]"/>
            <x15:cachedUniqueName index="1178" name="[Melkeleveranser].[orgnr].&amp;[985316317]"/>
            <x15:cachedUniqueName index="1179" name="[Melkeleveranser].[orgnr].&amp;[986217525]"/>
            <x15:cachedUniqueName index="1180" name="[Melkeleveranser].[orgnr].&amp;[991334157]"/>
            <x15:cachedUniqueName index="1181" name="[Melkeleveranser].[orgnr].&amp;[991373292]"/>
            <x15:cachedUniqueName index="1182" name="[Melkeleveranser].[orgnr].&amp;[993805629]"/>
            <x15:cachedUniqueName index="1183" name="[Melkeleveranser].[orgnr].&amp;[993934089]"/>
            <x15:cachedUniqueName index="1184" name="[Melkeleveranser].[orgnr].&amp;[994303945]"/>
            <x15:cachedUniqueName index="1185" name="[Melkeleveranser].[orgnr].&amp;[996645126]"/>
            <x15:cachedUniqueName index="1186" name="[Melkeleveranser].[orgnr].&amp;[997772628]"/>
            <x15:cachedUniqueName index="1187" name="[Melkeleveranser].[orgnr].&amp;[997789849]"/>
            <x15:cachedUniqueName index="1188" name="[Melkeleveranser].[orgnr].&amp;[918281843]"/>
            <x15:cachedUniqueName index="1189" name="[Melkeleveranser].[orgnr].&amp;[823132212]"/>
            <x15:cachedUniqueName index="1190" name="[Melkeleveranser].[orgnr].&amp;[912992497]"/>
            <x15:cachedUniqueName index="1191" name="[Melkeleveranser].[orgnr].&amp;[912992500]"/>
            <x15:cachedUniqueName index="1192" name="[Melkeleveranser].[orgnr].&amp;[913034953]"/>
            <x15:cachedUniqueName index="1193" name="[Melkeleveranser].[orgnr].&amp;[914089271]"/>
            <x15:cachedUniqueName index="1194" name="[Melkeleveranser].[orgnr].&amp;[916541082]"/>
            <x15:cachedUniqueName index="1195" name="[Melkeleveranser].[orgnr].&amp;[917357536]"/>
            <x15:cachedUniqueName index="1196" name="[Melkeleveranser].[orgnr].&amp;[917413959]"/>
            <x15:cachedUniqueName index="1197" name="[Melkeleveranser].[orgnr].&amp;[918391460]"/>
            <x15:cachedUniqueName index="1198" name="[Melkeleveranser].[orgnr].&amp;[921706278]"/>
            <x15:cachedUniqueName index="1199" name="[Melkeleveranser].[orgnr].&amp;[921986831]"/>
            <x15:cachedUniqueName index="1200" name="[Melkeleveranser].[orgnr].&amp;[923341331]"/>
            <x15:cachedUniqueName index="1201" name="[Melkeleveranser].[orgnr].&amp;[923816445]"/>
            <x15:cachedUniqueName index="1202" name="[Melkeleveranser].[orgnr].&amp;[924034637]"/>
            <x15:cachedUniqueName index="1203" name="[Melkeleveranser].[orgnr].&amp;[928523985]"/>
            <x15:cachedUniqueName index="1204" name="[Melkeleveranser].[orgnr].&amp;[969103362]"/>
            <x15:cachedUniqueName index="1205" name="[Melkeleveranser].[orgnr].&amp;[969103672]"/>
            <x15:cachedUniqueName index="1206" name="[Melkeleveranser].[orgnr].&amp;[969104628]"/>
            <x15:cachedUniqueName index="1207" name="[Melkeleveranser].[orgnr].&amp;[969105845]"/>
            <x15:cachedUniqueName index="1208" name="[Melkeleveranser].[orgnr].&amp;[969106604]"/>
            <x15:cachedUniqueName index="1209" name="[Melkeleveranser].[orgnr].&amp;[969106639]"/>
            <x15:cachedUniqueName index="1210" name="[Melkeleveranser].[orgnr].&amp;[969108089]"/>
            <x15:cachedUniqueName index="1211" name="[Melkeleveranser].[orgnr].&amp;[969172224]"/>
            <x15:cachedUniqueName index="1212" name="[Melkeleveranser].[orgnr].&amp;[969247666]"/>
            <x15:cachedUniqueName index="1213" name="[Melkeleveranser].[orgnr].&amp;[969887622]"/>
            <x15:cachedUniqueName index="1214" name="[Melkeleveranser].[orgnr].&amp;[969891883]"/>
            <x15:cachedUniqueName index="1215" name="[Melkeleveranser].[orgnr].&amp;[969895870]"/>
            <x15:cachedUniqueName index="1216" name="[Melkeleveranser].[orgnr].&amp;[969897172]"/>
            <x15:cachedUniqueName index="1217" name="[Melkeleveranser].[orgnr].&amp;[969929880]"/>
            <x15:cachedUniqueName index="1218" name="[Melkeleveranser].[orgnr].&amp;[969930226]"/>
            <x15:cachedUniqueName index="1219" name="[Melkeleveranser].[orgnr].&amp;[970887598]"/>
            <x15:cachedUniqueName index="1220" name="[Melkeleveranser].[orgnr].&amp;[971214236]"/>
            <x15:cachedUniqueName index="1221" name="[Melkeleveranser].[orgnr].&amp;[971245069]"/>
            <x15:cachedUniqueName index="1222" name="[Melkeleveranser].[orgnr].&amp;[976255577]"/>
            <x15:cachedUniqueName index="1223" name="[Melkeleveranser].[orgnr].&amp;[976601521]"/>
            <x15:cachedUniqueName index="1224" name="[Melkeleveranser].[orgnr].&amp;[979688156]"/>
            <x15:cachedUniqueName index="1225" name="[Melkeleveranser].[orgnr].&amp;[979699328]"/>
            <x15:cachedUniqueName index="1226" name="[Melkeleveranser].[orgnr].&amp;[981528441]"/>
            <x15:cachedUniqueName index="1227" name="[Melkeleveranser].[orgnr].&amp;[984409206]"/>
            <x15:cachedUniqueName index="1228" name="[Melkeleveranser].[orgnr].&amp;[985040087]"/>
            <x15:cachedUniqueName index="1229" name="[Melkeleveranser].[orgnr].&amp;[986414185]"/>
            <x15:cachedUniqueName index="1230" name="[Melkeleveranser].[orgnr].&amp;[987658746]"/>
            <x15:cachedUniqueName index="1231" name="[Melkeleveranser].[orgnr].&amp;[990703116]"/>
            <x15:cachedUniqueName index="1232" name="[Melkeleveranser].[orgnr].&amp;[991209581]"/>
            <x15:cachedUniqueName index="1233" name="[Melkeleveranser].[orgnr].&amp;[991383905]"/>
            <x15:cachedUniqueName index="1234" name="[Melkeleveranser].[orgnr].&amp;[991984429]"/>
            <x15:cachedUniqueName index="1235" name="[Melkeleveranser].[orgnr].&amp;[993604119]"/>
            <x15:cachedUniqueName index="1236" name="[Melkeleveranser].[orgnr].&amp;[993748277]"/>
            <x15:cachedUniqueName index="1237" name="[Melkeleveranser].[orgnr].&amp;[995530236]"/>
            <x15:cachedUniqueName index="1238" name="[Melkeleveranser].[orgnr].&amp;[997023269]"/>
            <x15:cachedUniqueName index="1239" name="[Melkeleveranser].[orgnr].&amp;[998346894]"/>
            <x15:cachedUniqueName index="1240" name="[Melkeleveranser].[orgnr].&amp;[999309119]"/>
            <x15:cachedUniqueName index="1241" name="[Melkeleveranser].[orgnr].&amp;[814305422]"/>
            <x15:cachedUniqueName index="1242" name="[Melkeleveranser].[orgnr].&amp;[918323880]"/>
            <x15:cachedUniqueName index="1243" name="[Melkeleveranser].[orgnr].&amp;[918432868]"/>
            <x15:cachedUniqueName index="1244" name="[Melkeleveranser].[orgnr].&amp;[919920270]"/>
            <x15:cachedUniqueName index="1245" name="[Melkeleveranser].[orgnr].&amp;[921367821]"/>
            <x15:cachedUniqueName index="1246" name="[Melkeleveranser].[orgnr].&amp;[969883171]"/>
            <x15:cachedUniqueName index="1247" name="[Melkeleveranser].[orgnr].&amp;[971122161]"/>
            <x15:cachedUniqueName index="1248" name="[Melkeleveranser].[orgnr].&amp;[974523825]"/>
            <x15:cachedUniqueName index="1249" name="[Melkeleveranser].[orgnr].&amp;[979709129]"/>
            <x15:cachedUniqueName index="1250" name="[Melkeleveranser].[orgnr].&amp;[982171164]"/>
            <x15:cachedUniqueName index="1251" name="[Melkeleveranser].[orgnr].&amp;[985907390]"/>
            <x15:cachedUniqueName index="1252" name="[Melkeleveranser].[orgnr].&amp;[991212744]"/>
            <x15:cachedUniqueName index="1253" name="[Melkeleveranser].[orgnr].&amp;[816519942]"/>
            <x15:cachedUniqueName index="1254" name="[Melkeleveranser].[orgnr].&amp;[819326142]"/>
            <x15:cachedUniqueName index="1255" name="[Melkeleveranser].[orgnr].&amp;[869110132]"/>
            <x15:cachedUniqueName index="1256" name="[Melkeleveranser].[orgnr].&amp;[875925482]"/>
            <x15:cachedUniqueName index="1257" name="[Melkeleveranser].[orgnr].&amp;[876274582]"/>
            <x15:cachedUniqueName index="1258" name="[Melkeleveranser].[orgnr].&amp;[877072142]"/>
            <x15:cachedUniqueName index="1259" name="[Melkeleveranser].[orgnr].&amp;[882083152]"/>
            <x15:cachedUniqueName index="1260" name="[Melkeleveranser].[orgnr].&amp;[913011295]"/>
            <x15:cachedUniqueName index="1261" name="[Melkeleveranser].[orgnr].&amp;[914570352]"/>
            <x15:cachedUniqueName index="1262" name="[Melkeleveranser].[orgnr].&amp;[914651034]"/>
            <x15:cachedUniqueName index="1263" name="[Melkeleveranser].[orgnr].&amp;[915136346]"/>
            <x15:cachedUniqueName index="1264" name="[Melkeleveranser].[orgnr].&amp;[915235379]"/>
            <x15:cachedUniqueName index="1265" name="[Melkeleveranser].[orgnr].&amp;[915683517]"/>
            <x15:cachedUniqueName index="1266" name="[Melkeleveranser].[orgnr].&amp;[915687318]"/>
            <x15:cachedUniqueName index="1267" name="[Melkeleveranser].[orgnr].&amp;[916497296]"/>
            <x15:cachedUniqueName index="1268" name="[Melkeleveranser].[orgnr].&amp;[916578792]"/>
            <x15:cachedUniqueName index="1269" name="[Melkeleveranser].[orgnr].&amp;[917304939]"/>
            <x15:cachedUniqueName index="1270" name="[Melkeleveranser].[orgnr].&amp;[917426163]"/>
            <x15:cachedUniqueName index="1271" name="[Melkeleveranser].[orgnr].&amp;[918392041]"/>
            <x15:cachedUniqueName index="1272" name="[Melkeleveranser].[orgnr].&amp;[919426039]"/>
            <x15:cachedUniqueName index="1273" name="[Melkeleveranser].[orgnr].&amp;[922974462]"/>
            <x15:cachedUniqueName index="1274" name="[Melkeleveranser].[orgnr].&amp;[969105039]"/>
            <x15:cachedUniqueName index="1275" name="[Melkeleveranser].[orgnr].&amp;[969107880]"/>
            <x15:cachedUniqueName index="1276" name="[Melkeleveranser].[orgnr].&amp;[969148420]"/>
            <x15:cachedUniqueName index="1277" name="[Melkeleveranser].[orgnr].&amp;[969171929]"/>
            <x15:cachedUniqueName index="1278" name="[Melkeleveranser].[orgnr].&amp;[969172445]"/>
            <x15:cachedUniqueName index="1279" name="[Melkeleveranser].[orgnr].&amp;[969896214]"/>
            <x15:cachedUniqueName index="1280" name="[Melkeleveranser].[orgnr].&amp;[969898934]"/>
            <x15:cachedUniqueName index="1281" name="[Melkeleveranser].[orgnr].&amp;[969930684]"/>
            <x15:cachedUniqueName index="1282" name="[Melkeleveranser].[orgnr].&amp;[969967650]"/>
            <x15:cachedUniqueName index="1283" name="[Melkeleveranser].[orgnr].&amp;[970485422]"/>
            <x15:cachedUniqueName index="1284" name="[Melkeleveranser].[orgnr].&amp;[974215411]"/>
            <x15:cachedUniqueName index="1285" name="[Melkeleveranser].[orgnr].&amp;[975260151]"/>
            <x15:cachedUniqueName index="1286" name="[Melkeleveranser].[orgnr].&amp;[977530695]"/>
            <x15:cachedUniqueName index="1287" name="[Melkeleveranser].[orgnr].&amp;[979115334]"/>
            <x15:cachedUniqueName index="1288" name="[Melkeleveranser].[orgnr].&amp;[979572484]"/>
            <x15:cachedUniqueName index="1289" name="[Melkeleveranser].[orgnr].&amp;[980046249]"/>
            <x15:cachedUniqueName index="1290" name="[Melkeleveranser].[orgnr].&amp;[981344057]"/>
            <x15:cachedUniqueName index="1291" name="[Melkeleveranser].[orgnr].&amp;[981637658]"/>
            <x15:cachedUniqueName index="1292" name="[Melkeleveranser].[orgnr].&amp;[982134218]"/>
            <x15:cachedUniqueName index="1293" name="[Melkeleveranser].[orgnr].&amp;[982770262]"/>
            <x15:cachedUniqueName index="1294" name="[Melkeleveranser].[orgnr].&amp;[982784549]"/>
            <x15:cachedUniqueName index="1295" name="[Melkeleveranser].[orgnr].&amp;[983375863]"/>
            <x15:cachedUniqueName index="1296" name="[Melkeleveranser].[orgnr].&amp;[983489745]"/>
            <x15:cachedUniqueName index="1297" name="[Melkeleveranser].[orgnr].&amp;[984157908]"/>
            <x15:cachedUniqueName index="1298" name="[Melkeleveranser].[orgnr].&amp;[984241429]"/>
            <x15:cachedUniqueName index="1299" name="[Melkeleveranser].[orgnr].&amp;[985230676]"/>
            <x15:cachedUniqueName index="1300" name="[Melkeleveranser].[orgnr].&amp;[985283575]"/>
            <x15:cachedUniqueName index="1301" name="[Melkeleveranser].[orgnr].&amp;[985460930]"/>
            <x15:cachedUniqueName index="1302" name="[Melkeleveranser].[orgnr].&amp;[985905096]"/>
            <x15:cachedUniqueName index="1303" name="[Melkeleveranser].[orgnr].&amp;[986138811]"/>
            <x15:cachedUniqueName index="1304" name="[Melkeleveranser].[orgnr].&amp;[987199709]"/>
            <x15:cachedUniqueName index="1305" name="[Melkeleveranser].[orgnr].&amp;[987972238]"/>
            <x15:cachedUniqueName index="1306" name="[Melkeleveranser].[orgnr].&amp;[988692514]"/>
            <x15:cachedUniqueName index="1307" name="[Melkeleveranser].[orgnr].&amp;[989746251]"/>
            <x15:cachedUniqueName index="1308" name="[Melkeleveranser].[orgnr].&amp;[991527656]"/>
            <x15:cachedUniqueName index="1309" name="[Melkeleveranser].[orgnr].&amp;[992547472]"/>
            <x15:cachedUniqueName index="1310" name="[Melkeleveranser].[orgnr].&amp;[993124591]"/>
            <x15:cachedUniqueName index="1311" name="[Melkeleveranser].[orgnr].&amp;[993608491]"/>
            <x15:cachedUniqueName index="1312" name="[Melkeleveranser].[orgnr].&amp;[994908685]"/>
            <x15:cachedUniqueName index="1313" name="[Melkeleveranser].[orgnr].&amp;[998846560]"/>
            <x15:cachedUniqueName index="1314" name="[Melkeleveranser].[orgnr].&amp;[825381082]"/>
            <x15:cachedUniqueName index="1315" name="[Melkeleveranser].[orgnr].&amp;[883399722]"/>
            <x15:cachedUniqueName index="1316" name="[Melkeleveranser].[orgnr].&amp;[887437742]"/>
            <x15:cachedUniqueName index="1317" name="[Melkeleveranser].[orgnr].&amp;[916633424]"/>
            <x15:cachedUniqueName index="1318" name="[Melkeleveranser].[orgnr].&amp;[917340897]"/>
            <x15:cachedUniqueName index="1319" name="[Melkeleveranser].[orgnr].&amp;[921068557]"/>
            <x15:cachedUniqueName index="1320" name="[Melkeleveranser].[orgnr].&amp;[921473265]"/>
            <x15:cachedUniqueName index="1321" name="[Melkeleveranser].[orgnr].&amp;[926369024]"/>
            <x15:cachedUniqueName index="1322" name="[Melkeleveranser].[orgnr].&amp;[954596311]"/>
            <x15:cachedUniqueName index="1323" name="[Melkeleveranser].[orgnr].&amp;[969113236]"/>
            <x15:cachedUniqueName index="1324" name="[Melkeleveranser].[orgnr].&amp;[969217090]"/>
            <x15:cachedUniqueName index="1325" name="[Melkeleveranser].[orgnr].&amp;[969391910]"/>
            <x15:cachedUniqueName index="1326" name="[Melkeleveranser].[orgnr].&amp;[969421968]"/>
            <x15:cachedUniqueName index="1327" name="[Melkeleveranser].[orgnr].&amp;[969746999]"/>
            <x15:cachedUniqueName index="1328" name="[Melkeleveranser].[orgnr].&amp;[969753731]"/>
            <x15:cachedUniqueName index="1329" name="[Melkeleveranser].[orgnr].&amp;[969760576]"/>
            <x15:cachedUniqueName index="1330" name="[Melkeleveranser].[orgnr].&amp;[970350454]"/>
            <x15:cachedUniqueName index="1331" name="[Melkeleveranser].[orgnr].&amp;[970350845]"/>
            <x15:cachedUniqueName index="1332" name="[Melkeleveranser].[orgnr].&amp;[970502505]"/>
            <x15:cachedUniqueName index="1333" name="[Melkeleveranser].[orgnr].&amp;[976888499]"/>
            <x15:cachedUniqueName index="1334" name="[Melkeleveranser].[orgnr].&amp;[985292523]"/>
            <x15:cachedUniqueName index="1335" name="[Melkeleveranser].[orgnr].&amp;[987080094]"/>
            <x15:cachedUniqueName index="1336" name="[Melkeleveranser].[orgnr].&amp;[990616345]"/>
            <x15:cachedUniqueName index="1337" name="[Melkeleveranser].[orgnr].&amp;[991615490]"/>
            <x15:cachedUniqueName index="1338" name="[Melkeleveranser].[orgnr].&amp;[993010073]"/>
            <x15:cachedUniqueName index="1339" name="[Melkeleveranser].[orgnr].&amp;[997711955]"/>
            <x15:cachedUniqueName index="1340" name="[Melkeleveranser].[orgnr].&amp;[997722892]"/>
            <x15:cachedUniqueName index="1341" name="[Melkeleveranser].[orgnr].&amp;[999342485]"/>
            <x15:cachedUniqueName index="1342" name="[Melkeleveranser].[orgnr].&amp;[876022672]"/>
            <x15:cachedUniqueName index="1343" name="[Melkeleveranser].[orgnr].&amp;[881891492]"/>
            <x15:cachedUniqueName index="1344" name="[Melkeleveranser].[orgnr].&amp;[889324392]"/>
            <x15:cachedUniqueName index="1345" name="[Melkeleveranser].[orgnr].&amp;[892079412]"/>
            <x15:cachedUniqueName index="1346" name="[Melkeleveranser].[orgnr].&amp;[912193632]"/>
            <x15:cachedUniqueName index="1347" name="[Melkeleveranser].[orgnr].&amp;[913007123]"/>
            <x15:cachedUniqueName index="1348" name="[Melkeleveranser].[orgnr].&amp;[914967430]"/>
            <x15:cachedUniqueName index="1349" name="[Melkeleveranser].[orgnr].&amp;[916271425]"/>
            <x15:cachedUniqueName index="1350" name="[Melkeleveranser].[orgnr].&amp;[916497555]"/>
            <x15:cachedUniqueName index="1351" name="[Melkeleveranser].[orgnr].&amp;[920593585]"/>
            <x15:cachedUniqueName index="1352" name="[Melkeleveranser].[orgnr].&amp;[924330430]"/>
            <x15:cachedUniqueName index="1353" name="[Melkeleveranser].[orgnr].&amp;[925773565]"/>
            <x15:cachedUniqueName index="1354" name="[Melkeleveranser].[orgnr].&amp;[926424637]"/>
            <x15:cachedUniqueName index="1355" name="[Melkeleveranser].[orgnr].&amp;[969115530]"/>
            <x15:cachedUniqueName index="1356" name="[Melkeleveranser].[orgnr].&amp;[969150220]"/>
            <x15:cachedUniqueName index="1357" name="[Melkeleveranser].[orgnr].&amp;[969295660]"/>
            <x15:cachedUniqueName index="1358" name="[Melkeleveranser].[orgnr].&amp;[969324539]"/>
            <x15:cachedUniqueName index="1359" name="[Melkeleveranser].[orgnr].&amp;[969360748]"/>
            <x15:cachedUniqueName index="1360" name="[Melkeleveranser].[orgnr].&amp;[969391317]"/>
            <x15:cachedUniqueName index="1361" name="[Melkeleveranser].[orgnr].&amp;[969495309]"/>
            <x15:cachedUniqueName index="1362" name="[Melkeleveranser].[orgnr].&amp;[969744961]"/>
            <x15:cachedUniqueName index="1363" name="[Melkeleveranser].[orgnr].&amp;[969754320]"/>
            <x15:cachedUniqueName index="1364" name="[Melkeleveranser].[orgnr].&amp;[969766876]"/>
            <x15:cachedUniqueName index="1365" name="[Melkeleveranser].[orgnr].&amp;[969977753]"/>
            <x15:cachedUniqueName index="1366" name="[Melkeleveranser].[orgnr].&amp;[970035095]"/>
            <x15:cachedUniqueName index="1367" name="[Melkeleveranser].[orgnr].&amp;[970364307]"/>
            <x15:cachedUniqueName index="1368" name="[Melkeleveranser].[orgnr].&amp;[970887156]"/>
            <x15:cachedUniqueName index="1369" name="[Melkeleveranser].[orgnr].&amp;[971187735]"/>
            <x15:cachedUniqueName index="1370" name="[Melkeleveranser].[orgnr].&amp;[971188634]"/>
            <x15:cachedUniqueName index="1371" name="[Melkeleveranser].[orgnr].&amp;[972418455]"/>
            <x15:cachedUniqueName index="1372" name="[Melkeleveranser].[orgnr].&amp;[975958094]"/>
            <x15:cachedUniqueName index="1373" name="[Melkeleveranser].[orgnr].&amp;[975968375]"/>
            <x15:cachedUniqueName index="1374" name="[Melkeleveranser].[orgnr].&amp;[979742916]"/>
            <x15:cachedUniqueName index="1375" name="[Melkeleveranser].[orgnr].&amp;[980340015]"/>
            <x15:cachedUniqueName index="1376" name="[Melkeleveranser].[orgnr].&amp;[981664124]"/>
            <x15:cachedUniqueName index="1377" name="[Melkeleveranser].[orgnr].&amp;[981914279]"/>
            <x15:cachedUniqueName index="1378" name="[Melkeleveranser].[orgnr].&amp;[984114702]"/>
            <x15:cachedUniqueName index="1379" name="[Melkeleveranser].[orgnr].&amp;[986945075]"/>
            <x15:cachedUniqueName index="1380" name="[Melkeleveranser].[orgnr].&amp;[988277886]"/>
            <x15:cachedUniqueName index="1381" name="[Melkeleveranser].[orgnr].&amp;[990751293]"/>
            <x15:cachedUniqueName index="1382" name="[Melkeleveranser].[orgnr].&amp;[999314899]"/>
            <x15:cachedUniqueName index="1383" name="[Melkeleveranser].[orgnr].&amp;[869217352]"/>
            <x15:cachedUniqueName index="1384" name="[Melkeleveranser].[orgnr].&amp;[870524722]"/>
            <x15:cachedUniqueName index="1385" name="[Melkeleveranser].[orgnr].&amp;[880454072]"/>
            <x15:cachedUniqueName index="1386" name="[Melkeleveranser].[orgnr].&amp;[889275472]"/>
            <x15:cachedUniqueName index="1387" name="[Melkeleveranser].[orgnr].&amp;[890496172]"/>
            <x15:cachedUniqueName index="1388" name="[Melkeleveranser].[orgnr].&amp;[895554952]"/>
            <x15:cachedUniqueName index="1389" name="[Melkeleveranser].[orgnr].&amp;[920157599]"/>
            <x15:cachedUniqueName index="1390" name="[Melkeleveranser].[orgnr].&amp;[920232515]"/>
            <x15:cachedUniqueName index="1391" name="[Melkeleveranser].[orgnr].&amp;[925881422]"/>
            <x15:cachedUniqueName index="1392" name="[Melkeleveranser].[orgnr].&amp;[928179249]"/>
            <x15:cachedUniqueName index="1393" name="[Melkeleveranser].[orgnr].&amp;[964975558]"/>
            <x15:cachedUniqueName index="1394" name="[Melkeleveranser].[orgnr].&amp;[969174642]"/>
            <x15:cachedUniqueName index="1395" name="[Melkeleveranser].[orgnr].&amp;[969175312]"/>
            <x15:cachedUniqueName index="1396" name="[Melkeleveranser].[orgnr].&amp;[969744783]"/>
            <x15:cachedUniqueName index="1397" name="[Melkeleveranser].[orgnr].&amp;[969747375]"/>
            <x15:cachedUniqueName index="1398" name="[Melkeleveranser].[orgnr].&amp;[969758172]"/>
            <x15:cachedUniqueName index="1399" name="[Melkeleveranser].[orgnr].&amp;[969975491]"/>
            <x15:cachedUniqueName index="1400" name="[Melkeleveranser].[orgnr].&amp;[970274278]"/>
            <x15:cachedUniqueName index="1401" name="[Melkeleveranser].[orgnr].&amp;[970365028]"/>
            <x15:cachedUniqueName index="1402" name="[Melkeleveranser].[orgnr].&amp;[973687883]"/>
            <x15:cachedUniqueName index="1403" name="[Melkeleveranser].[orgnr].&amp;[976259408]"/>
            <x15:cachedUniqueName index="1404" name="[Melkeleveranser].[orgnr].&amp;[976695682]"/>
            <x15:cachedUniqueName index="1405" name="[Melkeleveranser].[orgnr].&amp;[983084877]"/>
            <x15:cachedUniqueName index="1406" name="[Melkeleveranser].[orgnr].&amp;[987522984]"/>
            <x15:cachedUniqueName index="1407" name="[Melkeleveranser].[orgnr].&amp;[990217203]"/>
            <x15:cachedUniqueName index="1408" name="[Melkeleveranser].[orgnr].&amp;[995529920]"/>
            <x15:cachedUniqueName index="1409" name="[Melkeleveranser].[orgnr].&amp;[826993472]"/>
            <x15:cachedUniqueName index="1410" name="[Melkeleveranser].[orgnr].&amp;[880744992]"/>
            <x15:cachedUniqueName index="1411" name="[Melkeleveranser].[orgnr].&amp;[881872412]"/>
            <x15:cachedUniqueName index="1412" name="[Melkeleveranser].[orgnr].&amp;[887628432]"/>
            <x15:cachedUniqueName index="1413" name="[Melkeleveranser].[orgnr].&amp;[912888126]"/>
            <x15:cachedUniqueName index="1414" name="[Melkeleveranser].[orgnr].&amp;[913384407]"/>
            <x15:cachedUniqueName index="1415" name="[Melkeleveranser].[orgnr].&amp;[916148070]"/>
            <x15:cachedUniqueName index="1416" name="[Melkeleveranser].[orgnr].&amp;[918586687]"/>
            <x15:cachedUniqueName index="1417" name="[Melkeleveranser].[orgnr].&amp;[928690032]"/>
            <x15:cachedUniqueName index="1418" name="[Melkeleveranser].[orgnr].&amp;[929342380]"/>
            <x15:cachedUniqueName index="1419" name="[Melkeleveranser].[orgnr].&amp;[942262051]"/>
            <x15:cachedUniqueName index="1420" name="[Melkeleveranser].[orgnr].&amp;[969113287]"/>
            <x15:cachedUniqueName index="1421" name="[Melkeleveranser].[orgnr].&amp;[969174235]"/>
            <x15:cachedUniqueName index="1422" name="[Melkeleveranser].[orgnr].&amp;[969295342]"/>
            <x15:cachedUniqueName index="1423" name="[Melkeleveranser].[orgnr].&amp;[969548658]"/>
            <x15:cachedUniqueName index="1424" name="[Melkeleveranser].[orgnr].&amp;[969761041]"/>
            <x15:cachedUniqueName index="1425" name="[Melkeleveranser].[orgnr].&amp;[969764849]"/>
            <x15:cachedUniqueName index="1426" name="[Melkeleveranser].[orgnr].&amp;[970256385]"/>
            <x15:cachedUniqueName index="1427" name="[Melkeleveranser].[orgnr].&amp;[970350497]"/>
            <x15:cachedUniqueName index="1428" name="[Melkeleveranser].[orgnr].&amp;[971073667]"/>
            <x15:cachedUniqueName index="1429" name="[Melkeleveranser].[orgnr].&amp;[975469085]"/>
            <x15:cachedUniqueName index="1430" name="[Melkeleveranser].[orgnr].&amp;[977254957]"/>
            <x15:cachedUniqueName index="1431" name="[Melkeleveranser].[orgnr].&amp;[979887647]"/>
            <x15:cachedUniqueName index="1432" name="[Melkeleveranser].[orgnr].&amp;[980376508]"/>
            <x15:cachedUniqueName index="1433" name="[Melkeleveranser].[orgnr].&amp;[980692949]"/>
            <x15:cachedUniqueName index="1434" name="[Melkeleveranser].[orgnr].&amp;[981657705]"/>
            <x15:cachedUniqueName index="1435" name="[Melkeleveranser].[orgnr].&amp;[981952081]"/>
            <x15:cachedUniqueName index="1436" name="[Melkeleveranser].[orgnr].&amp;[982707021]"/>
            <x15:cachedUniqueName index="1437" name="[Melkeleveranser].[orgnr].&amp;[982799589]"/>
            <x15:cachedUniqueName index="1438" name="[Melkeleveranser].[orgnr].&amp;[983535690]"/>
            <x15:cachedUniqueName index="1439" name="[Melkeleveranser].[orgnr].&amp;[983882285]"/>
            <x15:cachedUniqueName index="1440" name="[Melkeleveranser].[orgnr].&amp;[984695462]"/>
            <x15:cachedUniqueName index="1441" name="[Melkeleveranser].[orgnr].&amp;[985225117]"/>
            <x15:cachedUniqueName index="1442" name="[Melkeleveranser].[orgnr].&amp;[985234337]"/>
            <x15:cachedUniqueName index="1443" name="[Melkeleveranser].[orgnr].&amp;[985241597]"/>
            <x15:cachedUniqueName index="1444" name="[Melkeleveranser].[orgnr].&amp;[985908834]"/>
            <x15:cachedUniqueName index="1445" name="[Melkeleveranser].[orgnr].&amp;[985996857]"/>
            <x15:cachedUniqueName index="1446" name="[Melkeleveranser].[orgnr].&amp;[986332464]"/>
            <x15:cachedUniqueName index="1447" name="[Melkeleveranser].[orgnr].&amp;[986386580]"/>
            <x15:cachedUniqueName index="1448" name="[Melkeleveranser].[orgnr].&amp;[987587776]"/>
            <x15:cachedUniqueName index="1449" name="[Melkeleveranser].[orgnr].&amp;[988102873]"/>
            <x15:cachedUniqueName index="1450" name="[Melkeleveranser].[orgnr].&amp;[989106333]"/>
            <x15:cachedUniqueName index="1451" name="[Melkeleveranser].[orgnr].&amp;[989790420]"/>
            <x15:cachedUniqueName index="1452" name="[Melkeleveranser].[orgnr].&amp;[990042950]"/>
            <x15:cachedUniqueName index="1453" name="[Melkeleveranser].[orgnr].&amp;[991773835]"/>
            <x15:cachedUniqueName index="1454" name="[Melkeleveranser].[orgnr].&amp;[992070676]"/>
            <x15:cachedUniqueName index="1455" name="[Melkeleveranser].[orgnr].&amp;[996223825]"/>
            <x15:cachedUniqueName index="1456" name="[Melkeleveranser].[orgnr].&amp;[999266606]"/>
            <x15:cachedUniqueName index="1457" name="[Melkeleveranser].[orgnr].&amp;[975498433]"/>
            <x15:cachedUniqueName index="1458" name="[Melkeleveranser].[orgnr].&amp;[980002748]"/>
            <x15:cachedUniqueName index="1459" name="[Melkeleveranser].[orgnr].&amp;[869111562]"/>
            <x15:cachedUniqueName index="1460" name="[Melkeleveranser].[orgnr].&amp;[869741892]"/>
            <x15:cachedUniqueName index="1461" name="[Melkeleveranser].[orgnr].&amp;[875782002]"/>
            <x15:cachedUniqueName index="1462" name="[Melkeleveranser].[orgnr].&amp;[892700702]"/>
            <x15:cachedUniqueName index="1463" name="[Melkeleveranser].[orgnr].&amp;[927662671]"/>
            <x15:cachedUniqueName index="1464" name="[Melkeleveranser].[orgnr].&amp;[969111756]"/>
            <x15:cachedUniqueName index="1465" name="[Melkeleveranser].[orgnr].&amp;[969112701]"/>
            <x15:cachedUniqueName index="1466" name="[Melkeleveranser].[orgnr].&amp;[969113546]"/>
            <x15:cachedUniqueName index="1467" name="[Melkeleveranser].[orgnr].&amp;[969218550]"/>
            <x15:cachedUniqueName index="1468" name="[Melkeleveranser].[orgnr].&amp;[969438518]"/>
            <x15:cachedUniqueName index="1469" name="[Melkeleveranser].[orgnr].&amp;[969744066]"/>
            <x15:cachedUniqueName index="1470" name="[Melkeleveranser].[orgnr].&amp;[969755831]"/>
            <x15:cachedUniqueName index="1471" name="[Melkeleveranser].[orgnr].&amp;[971012870]"/>
            <x15:cachedUniqueName index="1472" name="[Melkeleveranser].[orgnr].&amp;[981246071]"/>
            <x15:cachedUniqueName index="1473" name="[Melkeleveranser].[orgnr].&amp;[981886372]"/>
            <x15:cachedUniqueName index="1474" name="[Melkeleveranser].[orgnr].&amp;[984406630]"/>
            <x15:cachedUniqueName index="1475" name="[Melkeleveranser].[orgnr].&amp;[984652682]"/>
            <x15:cachedUniqueName index="1476" name="[Melkeleveranser].[orgnr].&amp;[985268118]"/>
            <x15:cachedUniqueName index="1477" name="[Melkeleveranser].[orgnr].&amp;[986707158]"/>
            <x15:cachedUniqueName index="1478" name="[Melkeleveranser].[orgnr].&amp;[987009675]"/>
            <x15:cachedUniqueName index="1479" name="[Melkeleveranser].[orgnr].&amp;[987053399]"/>
            <x15:cachedUniqueName index="1480" name="[Melkeleveranser].[orgnr].&amp;[987907479]"/>
            <x15:cachedUniqueName index="1481" name="[Melkeleveranser].[orgnr].&amp;[987934018]"/>
            <x15:cachedUniqueName index="1482" name="[Melkeleveranser].[orgnr].&amp;[990525315]"/>
            <x15:cachedUniqueName index="1483" name="[Melkeleveranser].[orgnr].&amp;[993490091]"/>
            <x15:cachedUniqueName index="1484" name="[Melkeleveranser].[orgnr].&amp;[999289193]"/>
            <x15:cachedUniqueName index="1485" name="[Melkeleveranser].[orgnr].&amp;[912834972]"/>
            <x15:cachedUniqueName index="1486" name="[Melkeleveranser].[orgnr].&amp;[912864286]"/>
            <x15:cachedUniqueName index="1487" name="[Melkeleveranser].[orgnr].&amp;[912992322]"/>
            <x15:cachedUniqueName index="1488" name="[Melkeleveranser].[orgnr].&amp;[915897959]"/>
            <x15:cachedUniqueName index="1489" name="[Melkeleveranser].[orgnr].&amp;[919251204]"/>
            <x15:cachedUniqueName index="1490" name="[Melkeleveranser].[orgnr].&amp;[920205674]"/>
            <x15:cachedUniqueName index="1491" name="[Melkeleveranser].[orgnr].&amp;[969114259]"/>
            <x15:cachedUniqueName index="1492" name="[Melkeleveranser].[orgnr].&amp;[969115514]"/>
            <x15:cachedUniqueName index="1493" name="[Melkeleveranser].[orgnr].&amp;[969150549]"/>
            <x15:cachedUniqueName index="1494" name="[Melkeleveranser].[orgnr].&amp;[969218763]"/>
            <x15:cachedUniqueName index="1495" name="[Melkeleveranser].[orgnr].&amp;[969743965]"/>
            <x15:cachedUniqueName index="1496" name="[Melkeleveranser].[orgnr].&amp;[969754703]"/>
            <x15:cachedUniqueName index="1497" name="[Melkeleveranser].[orgnr].&amp;[970502327]"/>
            <x15:cachedUniqueName index="1498" name="[Melkeleveranser].[orgnr].&amp;[970524975]"/>
            <x15:cachedUniqueName index="1499" name="[Melkeleveranser].[orgnr].&amp;[970557016]"/>
            <x15:cachedUniqueName index="1500" name="[Melkeleveranser].[orgnr].&amp;[976142942]"/>
            <x15:cachedUniqueName index="1501" name="[Melkeleveranser].[orgnr].&amp;[976946588]"/>
            <x15:cachedUniqueName index="1502" name="[Melkeleveranser].[orgnr].&amp;[977349249]"/>
            <x15:cachedUniqueName index="1503" name="[Melkeleveranser].[orgnr].&amp;[981428277]"/>
            <x15:cachedUniqueName index="1504" name="[Melkeleveranser].[orgnr].&amp;[981952723]"/>
            <x15:cachedUniqueName index="1505" name="[Melkeleveranser].[orgnr].&amp;[982784867]"/>
            <x15:cachedUniqueName index="1506" name="[Melkeleveranser].[orgnr].&amp;[982794625]"/>
            <x15:cachedUniqueName index="1507" name="[Melkeleveranser].[orgnr].&amp;[985636966]"/>
            <x15:cachedUniqueName index="1508" name="[Melkeleveranser].[orgnr].&amp;[986399151]"/>
            <x15:cachedUniqueName index="1509" name="[Melkeleveranser].[orgnr].&amp;[987661690]"/>
            <x15:cachedUniqueName index="1510" name="[Melkeleveranser].[orgnr].&amp;[988246239]"/>
            <x15:cachedUniqueName index="1511" name="[Melkeleveranser].[orgnr].&amp;[988818143]"/>
            <x15:cachedUniqueName index="1512" name="[Melkeleveranser].[orgnr].&amp;[990759715]"/>
            <x15:cachedUniqueName index="1513" name="[Melkeleveranser].[orgnr].&amp;[990986452]"/>
            <x15:cachedUniqueName index="1514" name="[Melkeleveranser].[orgnr].&amp;[991209816]"/>
            <x15:cachedUniqueName index="1515" name="[Melkeleveranser].[orgnr].&amp;[992024275]"/>
            <x15:cachedUniqueName index="1516" name="[Melkeleveranser].[orgnr].&amp;[996391035]"/>
            <x15:cachedUniqueName index="1517" name="[Melkeleveranser].[orgnr].&amp;[996547515]"/>
            <x15:cachedUniqueName index="1518" name="[Melkeleveranser].[orgnr].&amp;[997799410]"/>
            <x15:cachedUniqueName index="1519" name="[Melkeleveranser].[orgnr].&amp;[888603212]"/>
            <x15:cachedUniqueName index="1520" name="[Melkeleveranser].[orgnr].&amp;[888797262]"/>
            <x15:cachedUniqueName index="1521" name="[Melkeleveranser].[orgnr].&amp;[890757502]"/>
            <x15:cachedUniqueName index="1522" name="[Melkeleveranser].[orgnr].&amp;[897631962]"/>
            <x15:cachedUniqueName index="1523" name="[Melkeleveranser].[orgnr].&amp;[912999858]"/>
            <x15:cachedUniqueName index="1524" name="[Melkeleveranser].[orgnr].&amp;[913805798]"/>
            <x15:cachedUniqueName index="1525" name="[Melkeleveranser].[orgnr].&amp;[914232414]"/>
            <x15:cachedUniqueName index="1526" name="[Melkeleveranser].[orgnr].&amp;[914579716]"/>
            <x15:cachedUniqueName index="1527" name="[Melkeleveranser].[orgnr].&amp;[915067883]"/>
            <x15:cachedUniqueName index="1528" name="[Melkeleveranser].[orgnr].&amp;[916325762]"/>
            <x15:cachedUniqueName index="1529" name="[Melkeleveranser].[orgnr].&amp;[917106436]"/>
            <x15:cachedUniqueName index="1530" name="[Melkeleveranser].[orgnr].&amp;[924327197]"/>
            <x15:cachedUniqueName index="1531" name="[Melkeleveranser].[orgnr].&amp;[924762136]"/>
            <x15:cachedUniqueName index="1532" name="[Melkeleveranser].[orgnr].&amp;[925237752]"/>
            <x15:cachedUniqueName index="1533" name="[Melkeleveranser].[orgnr].&amp;[928463192]"/>
            <x15:cachedUniqueName index="1534" name="[Melkeleveranser].[orgnr].&amp;[969098350]"/>
            <x15:cachedUniqueName index="1535" name="[Melkeleveranser].[orgnr].&amp;[969112035]"/>
            <x15:cachedUniqueName index="1536" name="[Melkeleveranser].[orgnr].&amp;[969112388]"/>
            <x15:cachedUniqueName index="1537" name="[Melkeleveranser].[orgnr].&amp;[969112612]"/>
            <x15:cachedUniqueName index="1538" name="[Melkeleveranser].[orgnr].&amp;[969174480]"/>
            <x15:cachedUniqueName index="1539" name="[Melkeleveranser].[orgnr].&amp;[969174499]"/>
            <x15:cachedUniqueName index="1540" name="[Melkeleveranser].[orgnr].&amp;[969192705]"/>
            <x15:cachedUniqueName index="1541" name="[Melkeleveranser].[orgnr].&amp;[969253100]"/>
            <x15:cachedUniqueName index="1542" name="[Melkeleveranser].[orgnr].&amp;[969324695]"/>
            <x15:cachedUniqueName index="1543" name="[Melkeleveranser].[orgnr].&amp;[969489252]"/>
            <x15:cachedUniqueName index="1544" name="[Melkeleveranser].[orgnr].&amp;[969754029]"/>
            <x15:cachedUniqueName index="1545" name="[Melkeleveranser].[orgnr].&amp;[969758326]"/>
            <x15:cachedUniqueName index="1546" name="[Melkeleveranser].[orgnr].&amp;[969767465]"/>
            <x15:cachedUniqueName index="1547" name="[Melkeleveranser].[orgnr].&amp;[970157441]"/>
            <x15:cachedUniqueName index="1548" name="[Melkeleveranser].[orgnr].&amp;[971090308]"/>
            <x15:cachedUniqueName index="1549" name="[Melkeleveranser].[orgnr].&amp;[979938764]"/>
            <x15:cachedUniqueName index="1550" name="[Melkeleveranser].[orgnr].&amp;[980430995]"/>
            <x15:cachedUniqueName index="1551" name="[Melkeleveranser].[orgnr].&amp;[982683211]"/>
            <x15:cachedUniqueName index="1552" name="[Melkeleveranser].[orgnr].&amp;[983618391]"/>
            <x15:cachedUniqueName index="1553" name="[Melkeleveranser].[orgnr].&amp;[984739419]"/>
            <x15:cachedUniqueName index="1554" name="[Melkeleveranser].[orgnr].&amp;[984994079]"/>
            <x15:cachedUniqueName index="1555" name="[Melkeleveranser].[orgnr].&amp;[985077614]"/>
            <x15:cachedUniqueName index="1556" name="[Melkeleveranser].[orgnr].&amp;[985594864]"/>
            <x15:cachedUniqueName index="1557" name="[Melkeleveranser].[orgnr].&amp;[985857423]"/>
            <x15:cachedUniqueName index="1558" name="[Melkeleveranser].[orgnr].&amp;[985857458]"/>
            <x15:cachedUniqueName index="1559" name="[Melkeleveranser].[orgnr].&amp;[986446990]"/>
            <x15:cachedUniqueName index="1560" name="[Melkeleveranser].[orgnr].&amp;[986999477]"/>
            <x15:cachedUniqueName index="1561" name="[Melkeleveranser].[orgnr].&amp;[992891173]"/>
            <x15:cachedUniqueName index="1562" name="[Melkeleveranser].[orgnr].&amp;[993920746]"/>
            <x15:cachedUniqueName index="1563" name="[Melkeleveranser].[orgnr].&amp;[994951211]"/>
            <x15:cachedUniqueName index="1564" name="[Melkeleveranser].[orgnr].&amp;[996297772]"/>
            <x15:cachedUniqueName index="1565" name="[Melkeleveranser].[orgnr].&amp;[996433730]"/>
            <x15:cachedUniqueName index="1566" name="[Melkeleveranser].[orgnr].&amp;[997711602]"/>
            <x15:cachedUniqueName index="1567" name="[Melkeleveranser].[orgnr].&amp;[997721616]"/>
            <x15:cachedUniqueName index="1568" name="[Melkeleveranser].[orgnr].&amp;[886872542]"/>
            <x15:cachedUniqueName index="1569" name="[Melkeleveranser].[orgnr].&amp;[969103753]"/>
            <x15:cachedUniqueName index="1570" name="[Melkeleveranser].[orgnr].&amp;[969106043]"/>
            <x15:cachedUniqueName index="1571" name="[Melkeleveranser].[orgnr].&amp;[986381805]"/>
            <x15:cachedUniqueName index="1572" name="[Melkeleveranser].[orgnr].&amp;[987625767]"/>
            <x15:cachedUniqueName index="1573" name="[Melkeleveranser].[orgnr].&amp;[996024342]"/>
            <x15:cachedUniqueName index="1574" name="[Melkeleveranser].[orgnr].&amp;[869541842]"/>
            <x15:cachedUniqueName index="1575" name="[Melkeleveranser].[orgnr].&amp;[915896499]"/>
            <x15:cachedUniqueName index="1576" name="[Melkeleveranser].[orgnr].&amp;[990124353]"/>
            <x15:cachedUniqueName index="1577" name="[Melkeleveranser].[orgnr].&amp;[997964896]"/>
            <x15:cachedUniqueName index="1578" name="[Melkeleveranser].[orgnr].&amp;[869851302]"/>
            <x15:cachedUniqueName index="1579" name="[Melkeleveranser].[orgnr].&amp;[969397838]"/>
            <x15:cachedUniqueName index="1580" name="[Melkeleveranser].[orgnr].&amp;[969850508]"/>
            <x15:cachedUniqueName index="1581" name="[Melkeleveranser].[orgnr].&amp;[970571140]"/>
            <x15:cachedUniqueName index="1582" name="[Melkeleveranser].[orgnr].&amp;[982759358]"/>
            <x15:cachedUniqueName index="1583" name="[Melkeleveranser].[orgnr].&amp;[823821042]"/>
            <x15:cachedUniqueName index="1584" name="[Melkeleveranser].[orgnr].&amp;[826171502]"/>
            <x15:cachedUniqueName index="1585" name="[Melkeleveranser].[orgnr].&amp;[869127272]"/>
            <x15:cachedUniqueName index="1586" name="[Melkeleveranser].[orgnr].&amp;[877377512]"/>
            <x15:cachedUniqueName index="1587" name="[Melkeleveranser].[orgnr].&amp;[893519572]"/>
            <x15:cachedUniqueName index="1588" name="[Melkeleveranser].[orgnr].&amp;[913394046]"/>
            <x15:cachedUniqueName index="1589" name="[Melkeleveranser].[orgnr].&amp;[914143632]"/>
            <x15:cachedUniqueName index="1590" name="[Melkeleveranser].[orgnr].&amp;[969128349]"/>
            <x15:cachedUniqueName index="1591" name="[Melkeleveranser].[orgnr].&amp;[969130068]"/>
            <x15:cachedUniqueName index="1592" name="[Melkeleveranser].[orgnr].&amp;[969130513]"/>
            <x15:cachedUniqueName index="1593" name="[Melkeleveranser].[orgnr].&amp;[969177838]"/>
            <x15:cachedUniqueName index="1594" name="[Melkeleveranser].[orgnr].&amp;[969233495]"/>
            <x15:cachedUniqueName index="1595" name="[Melkeleveranser].[orgnr].&amp;[969233509]"/>
            <x15:cachedUniqueName index="1596" name="[Melkeleveranser].[orgnr].&amp;[969398346]"/>
            <x15:cachedUniqueName index="1597" name="[Melkeleveranser].[orgnr].&amp;[969594323]"/>
            <x15:cachedUniqueName index="1598" name="[Melkeleveranser].[orgnr].&amp;[969596628]"/>
            <x15:cachedUniqueName index="1599" name="[Melkeleveranser].[orgnr].&amp;[969631849]"/>
            <x15:cachedUniqueName index="1600" name="[Melkeleveranser].[orgnr].&amp;[969842858]"/>
            <x15:cachedUniqueName index="1601" name="[Melkeleveranser].[orgnr].&amp;[969855852]"/>
            <x15:cachedUniqueName index="1602" name="[Melkeleveranser].[orgnr].&amp;[970316159]"/>
            <x15:cachedUniqueName index="1603" name="[Melkeleveranser].[orgnr].&amp;[980565068]"/>
            <x15:cachedUniqueName index="1604" name="[Melkeleveranser].[orgnr].&amp;[981510690]"/>
            <x15:cachedUniqueName index="1605" name="[Melkeleveranser].[orgnr].&amp;[982746698]"/>
            <x15:cachedUniqueName index="1606" name="[Melkeleveranser].[orgnr].&amp;[983908462]"/>
            <x15:cachedUniqueName index="1607" name="[Melkeleveranser].[orgnr].&amp;[984448074]"/>
            <x15:cachedUniqueName index="1608" name="[Melkeleveranser].[orgnr].&amp;[986381880]"/>
            <x15:cachedUniqueName index="1609" name="[Melkeleveranser].[orgnr].&amp;[986386173]"/>
            <x15:cachedUniqueName index="1610" name="[Melkeleveranser].[orgnr].&amp;[987652519]"/>
            <x15:cachedUniqueName index="1611" name="[Melkeleveranser].[orgnr].&amp;[988210528]"/>
            <x15:cachedUniqueName index="1612" name="[Melkeleveranser].[orgnr].&amp;[989144022]"/>
            <x15:cachedUniqueName index="1613" name="[Melkeleveranser].[orgnr].&amp;[989423800]"/>
            <x15:cachedUniqueName index="1614" name="[Melkeleveranser].[orgnr].&amp;[991527095]"/>
            <x15:cachedUniqueName index="1615" name="[Melkeleveranser].[orgnr].&amp;[999188885]"/>
            <x15:cachedUniqueName index="1616" name="[Melkeleveranser].[orgnr].&amp;[826153172]"/>
            <x15:cachedUniqueName index="1617" name="[Melkeleveranser].[orgnr].&amp;[869399442]"/>
            <x15:cachedUniqueName index="1618" name="[Melkeleveranser].[orgnr].&amp;[969132214]"/>
            <x15:cachedUniqueName index="1619" name="[Melkeleveranser].[orgnr].&amp;[969132346]"/>
            <x15:cachedUniqueName index="1620" name="[Melkeleveranser].[orgnr].&amp;[969133288]"/>
            <x15:cachedUniqueName index="1621" name="[Melkeleveranser].[orgnr].&amp;[971374284]"/>
            <x15:cachedUniqueName index="1622" name="[Melkeleveranser].[orgnr].&amp;[979545533]"/>
            <x15:cachedUniqueName index="1623" name="[Melkeleveranser].[orgnr].&amp;[980747859]"/>
            <x15:cachedUniqueName index="1624" name="[Melkeleveranser].[orgnr].&amp;[982058848]"/>
            <x15:cachedUniqueName index="1625" name="[Melkeleveranser].[orgnr].&amp;[983461557]"/>
            <x15:cachedUniqueName index="1626" name="[Melkeleveranser].[orgnr].&amp;[983858279]"/>
            <x15:cachedUniqueName index="1627" name="[Melkeleveranser].[orgnr].&amp;[985286922]"/>
            <x15:cachedUniqueName index="1628" name="[Melkeleveranser].[orgnr].&amp;[985501254]"/>
            <x15:cachedUniqueName index="1629" name="[Melkeleveranser].[orgnr].&amp;[985844887]"/>
            <x15:cachedUniqueName index="1630" name="[Melkeleveranser].[orgnr].&amp;[987706228]"/>
            <x15:cachedUniqueName index="1631" name="[Melkeleveranser].[orgnr].&amp;[991835741]"/>
            <x15:cachedUniqueName index="1632" name="[Melkeleveranser].[orgnr].&amp;[992564318]"/>
            <x15:cachedUniqueName index="1633" name="[Melkeleveranser].[orgnr].&amp;[993477354]"/>
            <x15:cachedUniqueName index="1634" name="[Melkeleveranser].[orgnr].&amp;[995558807]"/>
            <x15:cachedUniqueName index="1635" name="[Melkeleveranser].[orgnr].&amp;[997793552]"/>
            <x15:cachedUniqueName index="1636" name="[Melkeleveranser].[orgnr].&amp;[895360732]"/>
            <x15:cachedUniqueName index="1637" name="[Melkeleveranser].[orgnr].&amp;[920717772]"/>
            <x15:cachedUniqueName index="1638" name="[Melkeleveranser].[orgnr].&amp;[927762366]"/>
            <x15:cachedUniqueName index="1639" name="[Melkeleveranser].[orgnr].&amp;[969132281]"/>
            <x15:cachedUniqueName index="1640" name="[Melkeleveranser].[orgnr].&amp;[969845172]"/>
            <x15:cachedUniqueName index="1641" name="[Melkeleveranser].[orgnr].&amp;[970537937]"/>
            <x15:cachedUniqueName index="1642" name="[Melkeleveranser].[orgnr].&amp;[975753433]"/>
            <x15:cachedUniqueName index="1643" name="[Melkeleveranser].[orgnr].&amp;[983548520]"/>
            <x15:cachedUniqueName index="1644" name="[Melkeleveranser].[orgnr].&amp;[984742967]"/>
            <x15:cachedUniqueName index="1645" name="[Melkeleveranser].[orgnr].&amp;[984891164]"/>
            <x15:cachedUniqueName index="1646" name="[Melkeleveranser].[orgnr].&amp;[985701717]"/>
            <x15:cachedUniqueName index="1647" name="[Melkeleveranser].[orgnr].&amp;[990086958]"/>
            <x15:cachedUniqueName index="1648" name="[Melkeleveranser].[orgnr].&amp;[990720541]"/>
            <x15:cachedUniqueName index="1649" name="[Melkeleveranser].[orgnr].&amp;[992340282]"/>
            <x15:cachedUniqueName index="1650" name="[Melkeleveranser].[orgnr].&amp;[992798335]"/>
            <x15:cachedUniqueName index="1651" name="[Melkeleveranser].[orgnr].&amp;[995421003]"/>
            <x15:cachedUniqueName index="1652" name="[Melkeleveranser].[orgnr].&amp;[999547079]"/>
            <x15:cachedUniqueName index="1653" name="[Melkeleveranser].[orgnr].&amp;[880601652]"/>
            <x15:cachedUniqueName index="1654" name="[Melkeleveranser].[orgnr].&amp;[921419511]"/>
            <x15:cachedUniqueName index="1655" name="[Melkeleveranser].[orgnr].&amp;[969127237]"/>
            <x15:cachedUniqueName index="1656" name="[Melkeleveranser].[orgnr].&amp;[969211297]"/>
            <x15:cachedUniqueName index="1657" name="[Melkeleveranser].[orgnr].&amp;[969397692]"/>
            <x15:cachedUniqueName index="1658" name="[Melkeleveranser].[orgnr].&amp;[969425564]"/>
            <x15:cachedUniqueName index="1659" name="[Melkeleveranser].[orgnr].&amp;[969844478]"/>
            <x15:cachedUniqueName index="1660" name="[Melkeleveranser].[orgnr].&amp;[980067289]"/>
            <x15:cachedUniqueName index="1661" name="[Melkeleveranser].[orgnr].&amp;[980129527]"/>
            <x15:cachedUniqueName index="1662" name="[Melkeleveranser].[orgnr].&amp;[980211436]"/>
            <x15:cachedUniqueName index="1663" name="[Melkeleveranser].[orgnr].&amp;[814764842]"/>
            <x15:cachedUniqueName index="1664" name="[Melkeleveranser].[orgnr].&amp;[869400882]"/>
            <x15:cachedUniqueName index="1665" name="[Melkeleveranser].[orgnr].&amp;[893544062]"/>
            <x15:cachedUniqueName index="1666" name="[Melkeleveranser].[orgnr].&amp;[911702967]"/>
            <x15:cachedUniqueName index="1667" name="[Melkeleveranser].[orgnr].&amp;[912085511]"/>
            <x15:cachedUniqueName index="1668" name="[Melkeleveranser].[orgnr].&amp;[920159176]"/>
            <x15:cachedUniqueName index="1669" name="[Melkeleveranser].[orgnr].&amp;[920198600]"/>
            <x15:cachedUniqueName index="1670" name="[Melkeleveranser].[orgnr].&amp;[922302170]"/>
            <x15:cachedUniqueName index="1671" name="[Melkeleveranser].[orgnr].&amp;[924954396]"/>
            <x15:cachedUniqueName index="1672" name="[Melkeleveranser].[orgnr].&amp;[928950042]"/>
            <x15:cachedUniqueName index="1673" name="[Melkeleveranser].[orgnr].&amp;[959292590]"/>
            <x15:cachedUniqueName index="1674" name="[Melkeleveranser].[orgnr].&amp;[969133148]"/>
            <x15:cachedUniqueName index="1675" name="[Melkeleveranser].[orgnr].&amp;[969231905]"/>
            <x15:cachedUniqueName index="1676" name="[Melkeleveranser].[orgnr].&amp;[969233134]"/>
            <x15:cachedUniqueName index="1677" name="[Melkeleveranser].[orgnr].&amp;[969260581]"/>
            <x15:cachedUniqueName index="1678" name="[Melkeleveranser].[orgnr].&amp;[969397390]"/>
            <x15:cachedUniqueName index="1679" name="[Melkeleveranser].[orgnr].&amp;[969398877]"/>
            <x15:cachedUniqueName index="1680" name="[Melkeleveranser].[orgnr].&amp;[969484463]"/>
            <x15:cachedUniqueName index="1681" name="[Melkeleveranser].[orgnr].&amp;[969784114]"/>
            <x15:cachedUniqueName index="1682" name="[Melkeleveranser].[orgnr].&amp;[969844540]"/>
            <x15:cachedUniqueName index="1683" name="[Melkeleveranser].[orgnr].&amp;[970576533]"/>
            <x15:cachedUniqueName index="1684" name="[Melkeleveranser].[orgnr].&amp;[971125004]"/>
            <x15:cachedUniqueName index="1685" name="[Melkeleveranser].[orgnr].&amp;[971209763]"/>
            <x15:cachedUniqueName index="1686" name="[Melkeleveranser].[orgnr].&amp;[976306279]"/>
            <x15:cachedUniqueName index="1687" name="[Melkeleveranser].[orgnr].&amp;[982798248]"/>
            <x15:cachedUniqueName index="1688" name="[Melkeleveranser].[orgnr].&amp;[984117574]"/>
            <x15:cachedUniqueName index="1689" name="[Melkeleveranser].[orgnr].&amp;[986612092]"/>
            <x15:cachedUniqueName index="1690" name="[Melkeleveranser].[orgnr].&amp;[990121664]"/>
            <x15:cachedUniqueName index="1691" name="[Melkeleveranser].[orgnr].&amp;[990650160]"/>
            <x15:cachedUniqueName index="1692" name="[Melkeleveranser].[orgnr].&amp;[992138106]"/>
            <x15:cachedUniqueName index="1693" name="[Melkeleveranser].[orgnr].&amp;[994918737]"/>
            <x15:cachedUniqueName index="1694" name="[Melkeleveranser].[orgnr].&amp;[998419352]"/>
            <x15:cachedUniqueName index="1695" name="[Melkeleveranser].[orgnr].&amp;[999001203]"/>
            <x15:cachedUniqueName index="1696" name="[Melkeleveranser].[orgnr].&amp;[891146442]"/>
            <x15:cachedUniqueName index="1697" name="[Melkeleveranser].[orgnr].&amp;[969844451]"/>
            <x15:cachedUniqueName index="1698" name="[Melkeleveranser].[orgnr].&amp;[981651162]"/>
            <x15:cachedUniqueName index="1699" name="[Melkeleveranser].[orgnr].&amp;[823572182]"/>
            <x15:cachedUniqueName index="1700" name="[Melkeleveranser].[orgnr].&amp;[869127922]"/>
            <x15:cachedUniqueName index="1701" name="[Melkeleveranser].[orgnr].&amp;[869212202]"/>
            <x15:cachedUniqueName index="1702" name="[Melkeleveranser].[orgnr].&amp;[881383322]"/>
            <x15:cachedUniqueName index="1703" name="[Melkeleveranser].[orgnr].&amp;[889836342]"/>
            <x15:cachedUniqueName index="1704" name="[Melkeleveranser].[orgnr].&amp;[894486562]"/>
            <x15:cachedUniqueName index="1705" name="[Melkeleveranser].[orgnr].&amp;[913423208]"/>
            <x15:cachedUniqueName index="1706" name="[Melkeleveranser].[orgnr].&amp;[914588723]"/>
            <x15:cachedUniqueName index="1707" name="[Melkeleveranser].[orgnr].&amp;[914633834]"/>
            <x15:cachedUniqueName index="1708" name="[Melkeleveranser].[orgnr].&amp;[914761662]"/>
            <x15:cachedUniqueName index="1709" name="[Melkeleveranser].[orgnr].&amp;[915337740]"/>
            <x15:cachedUniqueName index="1710" name="[Melkeleveranser].[orgnr].&amp;[917106517]"/>
            <x15:cachedUniqueName index="1711" name="[Melkeleveranser].[orgnr].&amp;[919271760]"/>
            <x15:cachedUniqueName index="1712" name="[Melkeleveranser].[orgnr].&amp;[920038638]"/>
            <x15:cachedUniqueName index="1713" name="[Melkeleveranser].[orgnr].&amp;[920136990]"/>
            <x15:cachedUniqueName index="1714" name="[Melkeleveranser].[orgnr].&amp;[921337507]"/>
            <x15:cachedUniqueName index="1715" name="[Melkeleveranser].[orgnr].&amp;[923937536]"/>
            <x15:cachedUniqueName index="1716" name="[Melkeleveranser].[orgnr].&amp;[924341734]"/>
            <x15:cachedUniqueName index="1717" name="[Melkeleveranser].[orgnr].&amp;[927284200]"/>
            <x15:cachedUniqueName index="1718" name="[Melkeleveranser].[orgnr].&amp;[927391236]"/>
            <x15:cachedUniqueName index="1719" name="[Melkeleveranser].[orgnr].&amp;[969128527]"/>
            <x15:cachedUniqueName index="1720" name="[Melkeleveranser].[orgnr].&amp;[969128764]"/>
            <x15:cachedUniqueName index="1721" name="[Melkeleveranser].[orgnr].&amp;[969128810]"/>
            <x15:cachedUniqueName index="1722" name="[Melkeleveranser].[orgnr].&amp;[969130440]"/>
            <x15:cachedUniqueName index="1723" name="[Melkeleveranser].[orgnr].&amp;[969131854]"/>
            <x15:cachedUniqueName index="1724" name="[Melkeleveranser].[orgnr].&amp;[969152843]"/>
            <x15:cachedUniqueName index="1725" name="[Melkeleveranser].[orgnr].&amp;[969177358]"/>
            <x15:cachedUniqueName index="1726" name="[Melkeleveranser].[orgnr].&amp;[969210460]"/>
            <x15:cachedUniqueName index="1727" name="[Melkeleveranser].[orgnr].&amp;[969210541]"/>
            <x15:cachedUniqueName index="1728" name="[Melkeleveranser].[orgnr].&amp;[969211572]"/>
            <x15:cachedUniqueName index="1729" name="[Melkeleveranser].[orgnr].&amp;[969394936]"/>
            <x15:cachedUniqueName index="1730" name="[Melkeleveranser].[orgnr].&amp;[969401460]"/>
            <x15:cachedUniqueName index="1731" name="[Melkeleveranser].[orgnr].&amp;[969401568]"/>
            <x15:cachedUniqueName index="1732" name="[Melkeleveranser].[orgnr].&amp;[969424479]"/>
            <x15:cachedUniqueName index="1733" name="[Melkeleveranser].[orgnr].&amp;[969632497]"/>
            <x15:cachedUniqueName index="1734" name="[Melkeleveranser].[orgnr].&amp;[969633116]"/>
            <x15:cachedUniqueName index="1735" name="[Melkeleveranser].[orgnr].&amp;[969843498]"/>
            <x15:cachedUniqueName index="1736" name="[Melkeleveranser].[orgnr].&amp;[969844265]"/>
            <x15:cachedUniqueName index="1737" name="[Melkeleveranser].[orgnr].&amp;[969847256]"/>
            <x15:cachedUniqueName index="1738" name="[Melkeleveranser].[orgnr].&amp;[969848473]"/>
            <x15:cachedUniqueName index="1739" name="[Melkeleveranser].[orgnr].&amp;[969850338]"/>
            <x15:cachedUniqueName index="1740" name="[Melkeleveranser].[orgnr].&amp;[969850680]"/>
            <x15:cachedUniqueName index="1741" name="[Melkeleveranser].[orgnr].&amp;[969850885]"/>
            <x15:cachedUniqueName index="1742" name="[Melkeleveranser].[orgnr].&amp;[969851563]"/>
            <x15:cachedUniqueName index="1743" name="[Melkeleveranser].[orgnr].&amp;[969852500]"/>
            <x15:cachedUniqueName index="1744" name="[Melkeleveranser].[orgnr].&amp;[969855798]"/>
            <x15:cachedUniqueName index="1745" name="[Melkeleveranser].[orgnr].&amp;[969857065]"/>
            <x15:cachedUniqueName index="1746" name="[Melkeleveranser].[orgnr].&amp;[970563369]"/>
            <x15:cachedUniqueName index="1747" name="[Melkeleveranser].[orgnr].&amp;[970592792]"/>
            <x15:cachedUniqueName index="1748" name="[Melkeleveranser].[orgnr].&amp;[970972714]"/>
            <x15:cachedUniqueName index="1749" name="[Melkeleveranser].[orgnr].&amp;[971209798]"/>
            <x15:cachedUniqueName index="1750" name="[Melkeleveranser].[orgnr].&amp;[975802388]"/>
            <x15:cachedUniqueName index="1751" name="[Melkeleveranser].[orgnr].&amp;[975957314]"/>
            <x15:cachedUniqueName index="1752" name="[Melkeleveranser].[orgnr].&amp;[975997421]"/>
            <x15:cachedUniqueName index="1753" name="[Melkeleveranser].[orgnr].&amp;[976507320]"/>
            <x15:cachedUniqueName index="1754" name="[Melkeleveranser].[orgnr].&amp;[977376017]"/>
            <x15:cachedUniqueName index="1755" name="[Melkeleveranser].[orgnr].&amp;[977544890]"/>
            <x15:cachedUniqueName index="1756" name="[Melkeleveranser].[orgnr].&amp;[979267096]"/>
            <x15:cachedUniqueName index="1757" name="[Melkeleveranser].[orgnr].&amp;[979711689]"/>
            <x15:cachedUniqueName index="1758" name="[Melkeleveranser].[orgnr].&amp;[979909500]"/>
            <x15:cachedUniqueName index="1759" name="[Melkeleveranser].[orgnr].&amp;[979928009]"/>
            <x15:cachedUniqueName index="1760" name="[Melkeleveranser].[orgnr].&amp;[980510921]"/>
            <x15:cachedUniqueName index="1761" name="[Melkeleveranser].[orgnr].&amp;[980588831]"/>
            <x15:cachedUniqueName index="1762" name="[Melkeleveranser].[orgnr].&amp;[980693708]"/>
            <x15:cachedUniqueName index="1763" name="[Melkeleveranser].[orgnr].&amp;[980774767]"/>
            <x15:cachedUniqueName index="1764" name="[Melkeleveranser].[orgnr].&amp;[980854582]"/>
            <x15:cachedUniqueName index="1765" name="[Melkeleveranser].[orgnr].&amp;[981608704]"/>
            <x15:cachedUniqueName index="1766" name="[Melkeleveranser].[orgnr].&amp;[983585876]"/>
            <x15:cachedUniqueName index="1767" name="[Melkeleveranser].[orgnr].&amp;[984721021]"/>
            <x15:cachedUniqueName index="1768" name="[Melkeleveranser].[orgnr].&amp;[984733089]"/>
            <x15:cachedUniqueName index="1769" name="[Melkeleveranser].[orgnr].&amp;[985644594]"/>
            <x15:cachedUniqueName index="1770" name="[Melkeleveranser].[orgnr].&amp;[985797412]"/>
            <x15:cachedUniqueName index="1771" name="[Melkeleveranser].[orgnr].&amp;[986084207]"/>
            <x15:cachedUniqueName index="1772" name="[Melkeleveranser].[orgnr].&amp;[986219803]"/>
            <x15:cachedUniqueName index="1773" name="[Melkeleveranser].[orgnr].&amp;[986985700]"/>
            <x15:cachedUniqueName index="1774" name="[Melkeleveranser].[orgnr].&amp;[987031964]"/>
            <x15:cachedUniqueName index="1775" name="[Melkeleveranser].[orgnr].&amp;[989100157]"/>
            <x15:cachedUniqueName index="1776" name="[Melkeleveranser].[orgnr].&amp;[990432473]"/>
            <x15:cachedUniqueName index="1777" name="[Melkeleveranser].[orgnr].&amp;[990931909]"/>
            <x15:cachedUniqueName index="1778" name="[Melkeleveranser].[orgnr].&amp;[991318534]"/>
            <x15:cachedUniqueName index="1779" name="[Melkeleveranser].[orgnr].&amp;[991991190]"/>
            <x15:cachedUniqueName index="1780" name="[Melkeleveranser].[orgnr].&amp;[992078014]"/>
            <x15:cachedUniqueName index="1781" name="[Melkeleveranser].[orgnr].&amp;[992775181]"/>
            <x15:cachedUniqueName index="1782" name="[Melkeleveranser].[orgnr].&amp;[993196223]"/>
            <x15:cachedUniqueName index="1783" name="[Melkeleveranser].[orgnr].&amp;[994191098]"/>
            <x15:cachedUniqueName index="1784" name="[Melkeleveranser].[orgnr].&amp;[994873946]"/>
            <x15:cachedUniqueName index="1785" name="[Melkeleveranser].[orgnr].&amp;[994951572]"/>
            <x15:cachedUniqueName index="1786" name="[Melkeleveranser].[orgnr].&amp;[996379582]"/>
            <x15:cachedUniqueName index="1787" name="[Melkeleveranser].[orgnr].&amp;[996488519]"/>
            <x15:cachedUniqueName index="1788" name="[Melkeleveranser].[orgnr].&amp;[997883209]"/>
            <x15:cachedUniqueName index="1789" name="[Melkeleveranser].[orgnr].&amp;[999605397]"/>
            <x15:cachedUniqueName index="1790" name="[Melkeleveranser].[orgnr].&amp;[990415854]"/>
            <x15:cachedUniqueName index="1791" name="[Melkeleveranser].[orgnr].&amp;[816381592]"/>
            <x15:cachedUniqueName index="1792" name="[Melkeleveranser].[orgnr].&amp;[870593252]"/>
            <x15:cachedUniqueName index="1793" name="[Melkeleveranser].[orgnr].&amp;[877332462]"/>
            <x15:cachedUniqueName index="1794" name="[Melkeleveranser].[orgnr].&amp;[889787082]"/>
            <x15:cachedUniqueName index="1795" name="[Melkeleveranser].[orgnr].&amp;[895555622]"/>
            <x15:cachedUniqueName index="1796" name="[Melkeleveranser].[orgnr].&amp;[899101502]"/>
            <x15:cachedUniqueName index="1797" name="[Melkeleveranser].[orgnr].&amp;[912773914]"/>
            <x15:cachedUniqueName index="1798" name="[Melkeleveranser].[orgnr].&amp;[912826597]"/>
            <x15:cachedUniqueName index="1799" name="[Melkeleveranser].[orgnr].&amp;[913251555]"/>
            <x15:cachedUniqueName index="1800" name="[Melkeleveranser].[orgnr].&amp;[918011811]"/>
            <x15:cachedUniqueName index="1801" name="[Melkeleveranser].[orgnr].&amp;[919678607]"/>
            <x15:cachedUniqueName index="1802" name="[Melkeleveranser].[orgnr].&amp;[969128535]"/>
            <x15:cachedUniqueName index="1803" name="[Melkeleveranser].[orgnr].&amp;[969130602]"/>
            <x15:cachedUniqueName index="1804" name="[Melkeleveranser].[orgnr].&amp;[969131781]"/>
            <x15:cachedUniqueName index="1805" name="[Melkeleveranser].[orgnr].&amp;[969153599]"/>
            <x15:cachedUniqueName index="1806" name="[Melkeleveranser].[orgnr].&amp;[969177455]"/>
            <x15:cachedUniqueName index="1807" name="[Melkeleveranser].[orgnr].&amp;[969210347]"/>
            <x15:cachedUniqueName index="1808" name="[Melkeleveranser].[orgnr].&amp;[969261537]"/>
            <x15:cachedUniqueName index="1809" name="[Melkeleveranser].[orgnr].&amp;[969396459]"/>
            <x15:cachedUniqueName index="1810" name="[Melkeleveranser].[orgnr].&amp;[969398486]"/>
            <x15:cachedUniqueName index="1811" name="[Melkeleveranser].[orgnr].&amp;[969399210]"/>
            <x15:cachedUniqueName index="1812" name="[Melkeleveranser].[orgnr].&amp;[969401886]"/>
            <x15:cachedUniqueName index="1813" name="[Melkeleveranser].[orgnr].&amp;[969425491]"/>
            <x15:cachedUniqueName index="1814" name="[Melkeleveranser].[orgnr].&amp;[969844508]"/>
            <x15:cachedUniqueName index="1815" name="[Melkeleveranser].[orgnr].&amp;[969853957]"/>
            <x15:cachedUniqueName index="1816" name="[Melkeleveranser].[orgnr].&amp;[971208406]"/>
            <x15:cachedUniqueName index="1817" name="[Melkeleveranser].[orgnr].&amp;[974389118]"/>
            <x15:cachedUniqueName index="1818" name="[Melkeleveranser].[orgnr].&amp;[974474190]"/>
            <x15:cachedUniqueName index="1819" name="[Melkeleveranser].[orgnr].&amp;[979219024]"/>
            <x15:cachedUniqueName index="1820" name="[Melkeleveranser].[orgnr].&amp;[985502617]"/>
            <x15:cachedUniqueName index="1821" name="[Melkeleveranser].[orgnr].&amp;[986278281]"/>
            <x15:cachedUniqueName index="1822" name="[Melkeleveranser].[orgnr].&amp;[987581646]"/>
            <x15:cachedUniqueName index="1823" name="[Melkeleveranser].[orgnr].&amp;[990693862]"/>
            <x15:cachedUniqueName index="1824" name="[Melkeleveranser].[orgnr].&amp;[990839158]"/>
            <x15:cachedUniqueName index="1825" name="[Melkeleveranser].[orgnr].&amp;[991123253]"/>
            <x15:cachedUniqueName index="1826" name="[Melkeleveranser].[orgnr].&amp;[993017019]"/>
            <x15:cachedUniqueName index="1827" name="[Melkeleveranser].[orgnr].&amp;[993828017]"/>
            <x15:cachedUniqueName index="1828" name="[Melkeleveranser].[orgnr].&amp;[995924978]"/>
            <x15:cachedUniqueName index="1829" name="[Melkeleveranser].[orgnr].&amp;[996007812]"/>
            <x15:cachedUniqueName index="1830" name="[Melkeleveranser].[orgnr].&amp;[997817761]"/>
            <x15:cachedUniqueName index="1831" name="[Melkeleveranser].[orgnr].&amp;[998896460]"/>
            <x15:cachedUniqueName index="1832" name="[Melkeleveranser].[orgnr].&amp;[826153512]"/>
            <x15:cachedUniqueName index="1833" name="[Melkeleveranser].[orgnr].&amp;[912085317]"/>
            <x15:cachedUniqueName index="1834" name="[Melkeleveranser].[orgnr].&amp;[912944263]"/>
            <x15:cachedUniqueName index="1835" name="[Melkeleveranser].[orgnr].&amp;[914409985]"/>
            <x15:cachedUniqueName index="1836" name="[Melkeleveranser].[orgnr].&amp;[916459955]"/>
            <x15:cachedUniqueName index="1837" name="[Melkeleveranser].[orgnr].&amp;[918425055]"/>
            <x15:cachedUniqueName index="1838" name="[Melkeleveranser].[orgnr].&amp;[921051271]"/>
            <x15:cachedUniqueName index="1839" name="[Melkeleveranser].[orgnr].&amp;[923878114]"/>
            <x15:cachedUniqueName index="1840" name="[Melkeleveranser].[orgnr].&amp;[926068326]"/>
            <x15:cachedUniqueName index="1841" name="[Melkeleveranser].[orgnr].&amp;[928042812]"/>
            <x15:cachedUniqueName index="1842" name="[Melkeleveranser].[orgnr].&amp;[969130467]"/>
            <x15:cachedUniqueName index="1843" name="[Melkeleveranser].[orgnr].&amp;[969131951]"/>
            <x15:cachedUniqueName index="1844" name="[Melkeleveranser].[orgnr].&amp;[969177315]"/>
            <x15:cachedUniqueName index="1845" name="[Melkeleveranser].[orgnr].&amp;[969233126]"/>
            <x15:cachedUniqueName index="1846" name="[Melkeleveranser].[orgnr].&amp;[969423456]"/>
            <x15:cachedUniqueName index="1847" name="[Melkeleveranser].[orgnr].&amp;[969631172]"/>
            <x15:cachedUniqueName index="1848" name="[Melkeleveranser].[orgnr].&amp;[969842734]"/>
            <x15:cachedUniqueName index="1849" name="[Melkeleveranser].[orgnr].&amp;[969843358]"/>
            <x15:cachedUniqueName index="1850" name="[Melkeleveranser].[orgnr].&amp;[970561234]"/>
            <x15:cachedUniqueName index="1851" name="[Melkeleveranser].[orgnr].&amp;[972409553]"/>
            <x15:cachedUniqueName index="1852" name="[Melkeleveranser].[orgnr].&amp;[980230732]"/>
            <x15:cachedUniqueName index="1853" name="[Melkeleveranser].[orgnr].&amp;[980517837]"/>
            <x15:cachedUniqueName index="1854" name="[Melkeleveranser].[orgnr].&amp;[982842638]"/>
            <x15:cachedUniqueName index="1855" name="[Melkeleveranser].[orgnr].&amp;[983232477]"/>
            <x15:cachedUniqueName index="1856" name="[Melkeleveranser].[orgnr].&amp;[983515118]"/>
            <x15:cachedUniqueName index="1857" name="[Melkeleveranser].[orgnr].&amp;[983532071]"/>
            <x15:cachedUniqueName index="1858" name="[Melkeleveranser].[orgnr].&amp;[984907249]"/>
            <x15:cachedUniqueName index="1859" name="[Melkeleveranser].[orgnr].&amp;[988639354]"/>
            <x15:cachedUniqueName index="1860" name="[Melkeleveranser].[orgnr].&amp;[991074899]"/>
            <x15:cachedUniqueName index="1861" name="[Melkeleveranser].[orgnr].&amp;[996871282]"/>
            <x15:cachedUniqueName index="1862" name="[Melkeleveranser].[orgnr].&amp;[996975088]"/>
            <x15:cachedUniqueName index="1863" name="[Melkeleveranser].[orgnr].&amp;[997067002]"/>
            <x15:cachedUniqueName index="1864" name="[Melkeleveranser].[orgnr].&amp;[997136519]"/>
            <x15:cachedUniqueName index="1865" name="[Melkeleveranser].[orgnr].&amp;[997432045]"/>
            <x15:cachedUniqueName index="1866" name="[Melkeleveranser].[orgnr].&amp;[998671396]"/>
            <x15:cachedUniqueName index="1867" name="[Melkeleveranser].[orgnr].&amp;[999262198]"/>
            <x15:cachedUniqueName index="1868" name="[Melkeleveranser].[orgnr].&amp;[969177536]"/>
            <x15:cachedUniqueName index="1869" name="[Melkeleveranser].[orgnr].&amp;[969232219]"/>
            <x15:cachedUniqueName index="1870" name="[Melkeleveranser].[orgnr].&amp;[969843188]"/>
            <x15:cachedUniqueName index="1871" name="[Melkeleveranser].[orgnr].&amp;[970561188]"/>
            <x15:cachedUniqueName index="1872" name="[Melkeleveranser].[orgnr].&amp;[997817389]"/>
            <x15:cachedUniqueName index="1873" name="[Melkeleveranser].[orgnr].&amp;[917839999]"/>
            <x15:cachedUniqueName index="1874" name="[Melkeleveranser].[orgnr].&amp;[969632551]"/>
            <x15:cachedUniqueName index="1875" name="[Melkeleveranser].[orgnr].&amp;[969990792]"/>
            <x15:cachedUniqueName index="1876" name="[Melkeleveranser].[orgnr].&amp;[986366415]"/>
            <x15:cachedUniqueName index="1877" name="[Melkeleveranser].[orgnr].&amp;[989112503]"/>
            <x15:cachedUniqueName index="1878" name="[Melkeleveranser].[orgnr].&amp;[819749892]"/>
            <x15:cachedUniqueName index="1879" name="[Melkeleveranser].[orgnr].&amp;[823710062]"/>
            <x15:cachedUniqueName index="1880" name="[Melkeleveranser].[orgnr].&amp;[869130842]"/>
            <x15:cachedUniqueName index="1881" name="[Melkeleveranser].[orgnr].&amp;[887118752]"/>
            <x15:cachedUniqueName index="1882" name="[Melkeleveranser].[orgnr].&amp;[912890880]"/>
            <x15:cachedUniqueName index="1883" name="[Melkeleveranser].[orgnr].&amp;[913738659]"/>
            <x15:cachedUniqueName index="1884" name="[Melkeleveranser].[orgnr].&amp;[918836454]"/>
            <x15:cachedUniqueName index="1885" name="[Melkeleveranser].[orgnr].&amp;[926459031]"/>
            <x15:cachedUniqueName index="1886" name="[Melkeleveranser].[orgnr].&amp;[969127474]"/>
            <x15:cachedUniqueName index="1887" name="[Melkeleveranser].[orgnr].&amp;[969128268]"/>
            <x15:cachedUniqueName index="1888" name="[Melkeleveranser].[orgnr].&amp;[969129302]"/>
            <x15:cachedUniqueName index="1889" name="[Melkeleveranser].[orgnr].&amp;[969131358]"/>
            <x15:cachedUniqueName index="1890" name="[Melkeleveranser].[orgnr].&amp;[969131889]"/>
            <x15:cachedUniqueName index="1891" name="[Melkeleveranser].[orgnr].&amp;[969233037]"/>
            <x15:cachedUniqueName index="1892" name="[Melkeleveranser].[orgnr].&amp;[969424789]"/>
            <x15:cachedUniqueName index="1893" name="[Melkeleveranser].[orgnr].&amp;[969440008]"/>
            <x15:cachedUniqueName index="1894" name="[Melkeleveranser].[orgnr].&amp;[975891488]"/>
            <x15:cachedUniqueName index="1895" name="[Melkeleveranser].[orgnr].&amp;[975959406]"/>
            <x15:cachedUniqueName index="1896" name="[Melkeleveranser].[orgnr].&amp;[976586034]"/>
            <x15:cachedUniqueName index="1897" name="[Melkeleveranser].[orgnr].&amp;[982712440]"/>
            <x15:cachedUniqueName index="1898" name="[Melkeleveranser].[orgnr].&amp;[983413773]"/>
            <x15:cachedUniqueName index="1899" name="[Melkeleveranser].[orgnr].&amp;[983607330]"/>
            <x15:cachedUniqueName index="1900" name="[Melkeleveranser].[orgnr].&amp;[990789258]"/>
            <x15:cachedUniqueName index="1901" name="[Melkeleveranser].[orgnr].&amp;[992344768]"/>
            <x15:cachedUniqueName index="1902" name="[Melkeleveranser].[orgnr].&amp;[993529885]"/>
            <x15:cachedUniqueName index="1903" name="[Melkeleveranser].[orgnr].&amp;[997718054]"/>
            <x15:cachedUniqueName index="1904" name="[Melkeleveranser].[orgnr].&amp;[998390281]"/>
            <x15:cachedUniqueName index="1905" name="[Melkeleveranser].[orgnr].&amp;[976497910]"/>
            <x15:cachedUniqueName index="1906" name="[Melkeleveranser].[orgnr].&amp;[826278382]"/>
            <x15:cachedUniqueName index="1907" name="[Melkeleveranser].[orgnr].&amp;[871374902]"/>
            <x15:cachedUniqueName index="1908" name="[Melkeleveranser].[orgnr].&amp;[885303382]"/>
            <x15:cachedUniqueName index="1909" name="[Melkeleveranser].[orgnr].&amp;[891869932]"/>
            <x15:cachedUniqueName index="1910" name="[Melkeleveranser].[orgnr].&amp;[913694767]"/>
            <x15:cachedUniqueName index="1911" name="[Melkeleveranser].[orgnr].&amp;[921988419]"/>
            <x15:cachedUniqueName index="1912" name="[Melkeleveranser].[orgnr].&amp;[924311797]"/>
            <x15:cachedUniqueName index="1913" name="[Melkeleveranser].[orgnr].&amp;[969262150]"/>
            <x15:cachedUniqueName index="1914" name="[Melkeleveranser].[orgnr].&amp;[969399989]"/>
            <x15:cachedUniqueName index="1915" name="[Melkeleveranser].[orgnr].&amp;[969857235]"/>
            <x15:cachedUniqueName index="1916" name="[Melkeleveranser].[orgnr].&amp;[977092752]"/>
            <x15:cachedUniqueName index="1917" name="[Melkeleveranser].[orgnr].&amp;[980044106]"/>
            <x15:cachedUniqueName index="1918" name="[Melkeleveranser].[orgnr].&amp;[980185540]"/>
            <x15:cachedUniqueName index="1919" name="[Melkeleveranser].[orgnr].&amp;[986405208]"/>
            <x15:cachedUniqueName index="1920" name="[Melkeleveranser].[orgnr].&amp;[990264538]"/>
            <x15:cachedUniqueName index="1921" name="[Melkeleveranser].[orgnr].&amp;[992129220]"/>
            <x15:cachedUniqueName index="1922" name="[Melkeleveranser].[orgnr].&amp;[995857987]"/>
            <x15:cachedUniqueName index="1923" name="[Melkeleveranser].[orgnr].&amp;[996619087]"/>
            <x15:cachedUniqueName index="1924" name="[Melkeleveranser].[orgnr].&amp;[824270082]"/>
            <x15:cachedUniqueName index="1925" name="[Melkeleveranser].[orgnr].&amp;[877024032]"/>
            <x15:cachedUniqueName index="1926" name="[Melkeleveranser].[orgnr].&amp;[911859009]"/>
            <x15:cachedUniqueName index="1927" name="[Melkeleveranser].[orgnr].&amp;[912996832]"/>
            <x15:cachedUniqueName index="1928" name="[Melkeleveranser].[orgnr].&amp;[915550630]"/>
            <x15:cachedUniqueName index="1929" name="[Melkeleveranser].[orgnr].&amp;[916545398]"/>
            <x15:cachedUniqueName index="1930" name="[Melkeleveranser].[orgnr].&amp;[918345051]"/>
            <x15:cachedUniqueName index="1931" name="[Melkeleveranser].[orgnr].&amp;[923980881]"/>
            <x15:cachedUniqueName index="1932" name="[Melkeleveranser].[orgnr].&amp;[924060980]"/>
            <x15:cachedUniqueName index="1933" name="[Melkeleveranser].[orgnr].&amp;[927394340]"/>
            <x15:cachedUniqueName index="1934" name="[Melkeleveranser].[orgnr].&amp;[969129493]"/>
            <x15:cachedUniqueName index="1935" name="[Melkeleveranser].[orgnr].&amp;[969130009]"/>
            <x15:cachedUniqueName index="1936" name="[Melkeleveranser].[orgnr].&amp;[969130033]"/>
            <x15:cachedUniqueName index="1937" name="[Melkeleveranser].[orgnr].&amp;[969853590]"/>
            <x15:cachedUniqueName index="1938" name="[Melkeleveranser].[orgnr].&amp;[969854317]"/>
            <x15:cachedUniqueName index="1939" name="[Melkeleveranser].[orgnr].&amp;[970510273]"/>
            <x15:cachedUniqueName index="1940" name="[Melkeleveranser].[orgnr].&amp;[971188014]"/>
            <x15:cachedUniqueName index="1941" name="[Melkeleveranser].[orgnr].&amp;[971214694]"/>
            <x15:cachedUniqueName index="1942" name="[Melkeleveranser].[orgnr].&amp;[971238046]"/>
            <x15:cachedUniqueName index="1943" name="[Melkeleveranser].[orgnr].&amp;[978637272]"/>
            <x15:cachedUniqueName index="1944" name="[Melkeleveranser].[orgnr].&amp;[978664288]"/>
            <x15:cachedUniqueName index="1945" name="[Melkeleveranser].[orgnr].&amp;[979225598]"/>
            <x15:cachedUniqueName index="1946" name="[Melkeleveranser].[orgnr].&amp;[981603958]"/>
            <x15:cachedUniqueName index="1947" name="[Melkeleveranser].[orgnr].&amp;[981920368]"/>
            <x15:cachedUniqueName index="1948" name="[Melkeleveranser].[orgnr].&amp;[982440130]"/>
            <x15:cachedUniqueName index="1949" name="[Melkeleveranser].[orgnr].&amp;[983021840]"/>
            <x15:cachedUniqueName index="1950" name="[Melkeleveranser].[orgnr].&amp;[983597831]"/>
            <x15:cachedUniqueName index="1951" name="[Melkeleveranser].[orgnr].&amp;[983606121]"/>
            <x15:cachedUniqueName index="1952" name="[Melkeleveranser].[orgnr].&amp;[984324251]"/>
            <x15:cachedUniqueName index="1953" name="[Melkeleveranser].[orgnr].&amp;[985662495]"/>
            <x15:cachedUniqueName index="1954" name="[Melkeleveranser].[orgnr].&amp;[986400230]"/>
            <x15:cachedUniqueName index="1955" name="[Melkeleveranser].[orgnr].&amp;[986429697]"/>
            <x15:cachedUniqueName index="1956" name="[Melkeleveranser].[orgnr].&amp;[986466894]"/>
            <x15:cachedUniqueName index="1957" name="[Melkeleveranser].[orgnr].&amp;[987271981]"/>
            <x15:cachedUniqueName index="1958" name="[Melkeleveranser].[orgnr].&amp;[989360779]"/>
            <x15:cachedUniqueName index="1959" name="[Melkeleveranser].[orgnr].&amp;[991660356]"/>
            <x15:cachedUniqueName index="1960" name="[Melkeleveranser].[orgnr].&amp;[991905901]"/>
            <x15:cachedUniqueName index="1961" name="[Melkeleveranser].[orgnr].&amp;[992167467]"/>
            <x15:cachedUniqueName index="1962" name="[Melkeleveranser].[orgnr].&amp;[992251395]"/>
            <x15:cachedUniqueName index="1963" name="[Melkeleveranser].[orgnr].&amp;[993151777]"/>
            <x15:cachedUniqueName index="1964" name="[Melkeleveranser].[orgnr].&amp;[993727350]"/>
            <x15:cachedUniqueName index="1965" name="[Melkeleveranser].[orgnr].&amp;[993878685]"/>
            <x15:cachedUniqueName index="1966" name="[Melkeleveranser].[orgnr].&amp;[994232584]"/>
            <x15:cachedUniqueName index="1967" name="[Melkeleveranser].[orgnr].&amp;[996345130]"/>
            <x15:cachedUniqueName index="1968" name="[Melkeleveranser].[orgnr].&amp;[996941116]"/>
            <x15:cachedUniqueName index="1969" name="[Melkeleveranser].[orgnr].&amp;[997408497]"/>
            <x15:cachedUniqueName index="1970" name="[Melkeleveranser].[orgnr].&amp;[869128112]"/>
            <x15:cachedUniqueName index="1971" name="[Melkeleveranser].[orgnr].&amp;[883300742]"/>
            <x15:cachedUniqueName index="1972" name="[Melkeleveranser].[orgnr].&amp;[897537192]"/>
            <x15:cachedUniqueName index="1973" name="[Melkeleveranser].[orgnr].&amp;[913726227]"/>
            <x15:cachedUniqueName index="1974" name="[Melkeleveranser].[orgnr].&amp;[928219615]"/>
            <x15:cachedUniqueName index="1975" name="[Melkeleveranser].[orgnr].&amp;[969127962]"/>
            <x15:cachedUniqueName index="1976" name="[Melkeleveranser].[orgnr].&amp;[969130955]"/>
            <x15:cachedUniqueName index="1977" name="[Melkeleveranser].[orgnr].&amp;[969261162]"/>
            <x15:cachedUniqueName index="1978" name="[Melkeleveranser].[orgnr].&amp;[969481782]"/>
            <x15:cachedUniqueName index="1979" name="[Melkeleveranser].[orgnr].&amp;[970561218]"/>
            <x15:cachedUniqueName index="1980" name="[Melkeleveranser].[orgnr].&amp;[972408379]"/>
            <x15:cachedUniqueName index="1981" name="[Melkeleveranser].[orgnr].&amp;[976039556]"/>
            <x15:cachedUniqueName index="1982" name="[Melkeleveranser].[orgnr].&amp;[985257094]"/>
            <x15:cachedUniqueName index="1983" name="[Melkeleveranser].[orgnr].&amp;[992144246]"/>
            <x15:cachedUniqueName index="1984" name="[Melkeleveranser].[orgnr].&amp;[997676564]"/>
            <x15:cachedUniqueName index="1985" name="[Melkeleveranser].[orgnr].&amp;[997765680]"/>
            <x15:cachedUniqueName index="1986" name="[Melkeleveranser].[orgnr].&amp;[871017352]"/>
            <x15:cachedUniqueName index="1987" name="[Melkeleveranser].[orgnr].&amp;[887741972]"/>
            <x15:cachedUniqueName index="1988" name="[Melkeleveranser].[orgnr].&amp;[894887052]"/>
            <x15:cachedUniqueName index="1989" name="[Melkeleveranser].[orgnr].&amp;[969128926]"/>
            <x15:cachedUniqueName index="1990" name="[Melkeleveranser].[orgnr].&amp;[969847167]"/>
            <x15:cachedUniqueName index="1991" name="[Melkeleveranser].[orgnr].&amp;[969851733]"/>
            <x15:cachedUniqueName index="1992" name="[Melkeleveranser].[orgnr].&amp;[970390561]"/>
            <x15:cachedUniqueName index="1993" name="[Melkeleveranser].[orgnr].&amp;[977561868]"/>
            <x15:cachedUniqueName index="1994" name="[Melkeleveranser].[orgnr].&amp;[979492316]"/>
            <x15:cachedUniqueName index="1995" name="[Melkeleveranser].[orgnr].&amp;[979597150]"/>
            <x15:cachedUniqueName index="1996" name="[Melkeleveranser].[orgnr].&amp;[979652305]"/>
            <x15:cachedUniqueName index="1997" name="[Melkeleveranser].[orgnr].&amp;[979659725]"/>
            <x15:cachedUniqueName index="1998" name="[Melkeleveranser].[orgnr].&amp;[983241166]"/>
            <x15:cachedUniqueName index="1999" name="[Melkeleveranser].[orgnr].&amp;[986120637]"/>
            <x15:cachedUniqueName index="2000" name="[Melkeleveranser].[orgnr].&amp;[987676299]"/>
            <x15:cachedUniqueName index="2001" name="[Melkeleveranser].[orgnr].&amp;[988153753]"/>
            <x15:cachedUniqueName index="2002" name="[Melkeleveranser].[orgnr].&amp;[989007475]"/>
            <x15:cachedUniqueName index="2003" name="[Melkeleveranser].[orgnr].&amp;[989051148]"/>
            <x15:cachedUniqueName index="2004" name="[Melkeleveranser].[orgnr].&amp;[989732862]"/>
            <x15:cachedUniqueName index="2005" name="[Melkeleveranser].[orgnr].&amp;[990698031]"/>
            <x15:cachedUniqueName index="2006" name="[Melkeleveranser].[orgnr].&amp;[994422839]"/>
            <x15:cachedUniqueName index="2007" name="[Melkeleveranser].[orgnr].&amp;[996311139]"/>
            <x15:cachedUniqueName index="2008" name="[Melkeleveranser].[orgnr].&amp;[920193234]"/>
            <x15:cachedUniqueName index="2009" name="[Melkeleveranser].[orgnr].&amp;[925857386]"/>
            <x15:cachedUniqueName index="2010" name="[Melkeleveranser].[orgnr].&amp;[958337728]"/>
            <x15:cachedUniqueName index="2011" name="[Melkeleveranser].[orgnr].&amp;[969424991]"/>
            <x15:cachedUniqueName index="2012" name="[Melkeleveranser].[orgnr].&amp;[980363597]"/>
            <x15:cachedUniqueName index="2013" name="[Melkeleveranser].[orgnr].&amp;[998663326]"/>
            <x15:cachedUniqueName index="2014" name="[Melkeleveranser].[orgnr].&amp;[819810842]"/>
            <x15:cachedUniqueName index="2015" name="[Melkeleveranser].[orgnr].&amp;[869482552]"/>
            <x15:cachedUniqueName index="2016" name="[Melkeleveranser].[orgnr].&amp;[869849162]"/>
            <x15:cachedUniqueName index="2017" name="[Melkeleveranser].[orgnr].&amp;[893831002]"/>
            <x15:cachedUniqueName index="2018" name="[Melkeleveranser].[orgnr].&amp;[912696154]"/>
            <x15:cachedUniqueName index="2019" name="[Melkeleveranser].[orgnr].&amp;[915783872]"/>
            <x15:cachedUniqueName index="2020" name="[Melkeleveranser].[orgnr].&amp;[921873786]"/>
            <x15:cachedUniqueName index="2021" name="[Melkeleveranser].[orgnr].&amp;[927998750]"/>
            <x15:cachedUniqueName index="2022" name="[Melkeleveranser].[orgnr].&amp;[966010487]"/>
            <x15:cachedUniqueName index="2023" name="[Melkeleveranser].[orgnr].&amp;[969129167]"/>
            <x15:cachedUniqueName index="2024" name="[Melkeleveranser].[orgnr].&amp;[969211637]"/>
            <x15:cachedUniqueName index="2025" name="[Melkeleveranser].[orgnr].&amp;[969399547]"/>
            <x15:cachedUniqueName index="2026" name="[Melkeleveranser].[orgnr].&amp;[969596180]"/>
            <x15:cachedUniqueName index="2027" name="[Melkeleveranser].[orgnr].&amp;[969840340]"/>
            <x15:cachedUniqueName index="2028" name="[Melkeleveranser].[orgnr].&amp;[970509208]"/>
            <x15:cachedUniqueName index="2029" name="[Melkeleveranser].[orgnr].&amp;[971212039]"/>
            <x15:cachedUniqueName index="2030" name="[Melkeleveranser].[orgnr].&amp;[986395199]"/>
            <x15:cachedUniqueName index="2031" name="[Melkeleveranser].[orgnr].&amp;[995196069]"/>
            <x15:cachedUniqueName index="2032" name="[Melkeleveranser].[orgnr].&amp;[995917513]"/>
            <x15:cachedUniqueName index="2033" name="[Melkeleveranser].[orgnr].&amp;[921678363]"/>
            <x15:cachedUniqueName index="2034" name="[Melkeleveranser].[orgnr].&amp;[928006980]"/>
            <x15:cachedUniqueName index="2035" name="[Melkeleveranser].[orgnr].&amp;[969126788]"/>
            <x15:cachedUniqueName index="2036" name="[Melkeleveranser].[orgnr].&amp;[969153092]"/>
            <x15:cachedUniqueName index="2037" name="[Melkeleveranser].[orgnr].&amp;[969212277]"/>
            <x15:cachedUniqueName index="2038" name="[Melkeleveranser].[orgnr].&amp;[969212285]"/>
            <x15:cachedUniqueName index="2039" name="[Melkeleveranser].[orgnr].&amp;[969400510]"/>
            <x15:cachedUniqueName index="2040" name="[Melkeleveranser].[orgnr].&amp;[974576449]"/>
            <x15:cachedUniqueName index="2041" name="[Melkeleveranser].[orgnr].&amp;[976554531]"/>
            <x15:cachedUniqueName index="2042" name="[Melkeleveranser].[orgnr].&amp;[979611196]"/>
            <x15:cachedUniqueName index="2043" name="[Melkeleveranser].[orgnr].&amp;[980441253]"/>
            <x15:cachedUniqueName index="2044" name="[Melkeleveranser].[orgnr].&amp;[980740730]"/>
            <x15:cachedUniqueName index="2045" name="[Melkeleveranser].[orgnr].&amp;[980975436]"/>
            <x15:cachedUniqueName index="2046" name="[Melkeleveranser].[orgnr].&amp;[982771765]"/>
            <x15:cachedUniqueName index="2047" name="[Melkeleveranser].[orgnr].&amp;[984149468]"/>
            <x15:cachedUniqueName index="2048" name="[Melkeleveranser].[orgnr].&amp;[985195749]"/>
            <x15:cachedUniqueName index="2049" name="[Melkeleveranser].[orgnr].&amp;[985307857]"/>
            <x15:cachedUniqueName index="2050" name="[Melkeleveranser].[orgnr].&amp;[985853738]"/>
            <x15:cachedUniqueName index="2051" name="[Melkeleveranser].[orgnr].&amp;[987886129]"/>
            <x15:cachedUniqueName index="2052" name="[Melkeleveranser].[orgnr].&amp;[990367574]"/>
            <x15:cachedUniqueName index="2053" name="[Melkeleveranser].[orgnr].&amp;[994935968]"/>
            <x15:cachedUniqueName index="2054" name="[Melkeleveranser].[orgnr].&amp;[998042712]"/>
            <x15:cachedUniqueName index="2055" name="[Melkeleveranser].[orgnr].&amp;[815718852]"/>
            <x15:cachedUniqueName index="2056" name="[Melkeleveranser].[orgnr].&amp;[828096702]"/>
            <x15:cachedUniqueName index="2057" name="[Melkeleveranser].[orgnr].&amp;[858227372]"/>
            <x15:cachedUniqueName index="2058" name="[Melkeleveranser].[orgnr].&amp;[869128872]"/>
            <x15:cachedUniqueName index="2059" name="[Melkeleveranser].[orgnr].&amp;[869823082]"/>
            <x15:cachedUniqueName index="2060" name="[Melkeleveranser].[orgnr].&amp;[869836192]"/>
            <x15:cachedUniqueName index="2061" name="[Melkeleveranser].[orgnr].&amp;[888688862]"/>
            <x15:cachedUniqueName index="2062" name="[Melkeleveranser].[orgnr].&amp;[913011031]"/>
            <x15:cachedUniqueName index="2063" name="[Melkeleveranser].[orgnr].&amp;[913573552]"/>
            <x15:cachedUniqueName index="2064" name="[Melkeleveranser].[orgnr].&amp;[915529283]"/>
            <x15:cachedUniqueName index="2065" name="[Melkeleveranser].[orgnr].&amp;[918056319]"/>
            <x15:cachedUniqueName index="2066" name="[Melkeleveranser].[orgnr].&amp;[918275126]"/>
            <x15:cachedUniqueName index="2067" name="[Melkeleveranser].[orgnr].&amp;[920230105]"/>
            <x15:cachedUniqueName index="2068" name="[Melkeleveranser].[orgnr].&amp;[921866933]"/>
            <x15:cachedUniqueName index="2069" name="[Melkeleveranser].[orgnr].&amp;[921958064]"/>
            <x15:cachedUniqueName index="2070" name="[Melkeleveranser].[orgnr].&amp;[922823391]"/>
            <x15:cachedUniqueName index="2071" name="[Melkeleveranser].[orgnr].&amp;[924806427]"/>
            <x15:cachedUniqueName index="2072" name="[Melkeleveranser].[orgnr].&amp;[925426598]"/>
            <x15:cachedUniqueName index="2073" name="[Melkeleveranser].[orgnr].&amp;[925428442]"/>
            <x15:cachedUniqueName index="2074" name="[Melkeleveranser].[orgnr].&amp;[925683019]"/>
            <x15:cachedUniqueName index="2075" name="[Melkeleveranser].[orgnr].&amp;[926109170]"/>
            <x15:cachedUniqueName index="2076" name="[Melkeleveranser].[orgnr].&amp;[929339169]"/>
            <x15:cachedUniqueName index="2077" name="[Melkeleveranser].[orgnr].&amp;[969165996]"/>
            <x15:cachedUniqueName index="2078" name="[Melkeleveranser].[orgnr].&amp;[969166348]"/>
            <x15:cachedUniqueName index="2079" name="[Melkeleveranser].[orgnr].&amp;[969260336]"/>
            <x15:cachedUniqueName index="2080" name="[Melkeleveranser].[orgnr].&amp;[969288931]"/>
            <x15:cachedUniqueName index="2081" name="[Melkeleveranser].[orgnr].&amp;[969629070]"/>
            <x15:cachedUniqueName index="2082" name="[Melkeleveranser].[orgnr].&amp;[969634090]"/>
            <x15:cachedUniqueName index="2083" name="[Melkeleveranser].[orgnr].&amp;[969819945]"/>
            <x15:cachedUniqueName index="2084" name="[Melkeleveranser].[orgnr].&amp;[969826127]"/>
            <x15:cachedUniqueName index="2085" name="[Melkeleveranser].[orgnr].&amp;[969832747]"/>
            <x15:cachedUniqueName index="2086" name="[Melkeleveranser].[orgnr].&amp;[970123253]"/>
            <x15:cachedUniqueName index="2087" name="[Melkeleveranser].[orgnr].&amp;[970970827]"/>
            <x15:cachedUniqueName index="2088" name="[Melkeleveranser].[orgnr].&amp;[971366109]"/>
            <x15:cachedUniqueName index="2089" name="[Melkeleveranser].[orgnr].&amp;[973051830]"/>
            <x15:cachedUniqueName index="2090" name="[Melkeleveranser].[orgnr].&amp;[975915980]"/>
            <x15:cachedUniqueName index="2091" name="[Melkeleveranser].[orgnr].&amp;[976040457]"/>
            <x15:cachedUniqueName index="2092" name="[Melkeleveranser].[orgnr].&amp;[979532512]"/>
            <x15:cachedUniqueName index="2093" name="[Melkeleveranser].[orgnr].&amp;[979877862]"/>
            <x15:cachedUniqueName index="2094" name="[Melkeleveranser].[orgnr].&amp;[980624374]"/>
            <x15:cachedUniqueName index="2095" name="[Melkeleveranser].[orgnr].&amp;[981345541]"/>
            <x15:cachedUniqueName index="2096" name="[Melkeleveranser].[orgnr].&amp;[982019613]"/>
            <x15:cachedUniqueName index="2097" name="[Melkeleveranser].[orgnr].&amp;[982710693]"/>
            <x15:cachedUniqueName index="2098" name="[Melkeleveranser].[orgnr].&amp;[983233996]"/>
            <x15:cachedUniqueName index="2099" name="[Melkeleveranser].[orgnr].&amp;[984890982]"/>
            <x15:cachedUniqueName index="2100" name="[Melkeleveranser].[orgnr].&amp;[985182779]"/>
            <x15:cachedUniqueName index="2101" name="[Melkeleveranser].[orgnr].&amp;[986353038]"/>
            <x15:cachedUniqueName index="2102" name="[Melkeleveranser].[orgnr].&amp;[987776706]"/>
            <x15:cachedUniqueName index="2103" name="[Melkeleveranser].[orgnr].&amp;[989148656]"/>
            <x15:cachedUniqueName index="2104" name="[Melkeleveranser].[orgnr].&amp;[989539590]"/>
            <x15:cachedUniqueName index="2105" name="[Melkeleveranser].[orgnr].&amp;[993474959]"/>
            <x15:cachedUniqueName index="2106" name="[Melkeleveranser].[orgnr].&amp;[999535690]"/>
            <x15:cachedUniqueName index="2107" name="[Melkeleveranser].[orgnr].&amp;[869844322]"/>
            <x15:cachedUniqueName index="2108" name="[Melkeleveranser].[orgnr].&amp;[880664662]"/>
            <x15:cachedUniqueName index="2109" name="[Melkeleveranser].[orgnr].&amp;[889992042]"/>
            <x15:cachedUniqueName index="2110" name="[Melkeleveranser].[orgnr].&amp;[897731622]"/>
            <x15:cachedUniqueName index="2111" name="[Melkeleveranser].[orgnr].&amp;[912461068]"/>
            <x15:cachedUniqueName index="2112" name="[Melkeleveranser].[orgnr].&amp;[914021421]"/>
            <x15:cachedUniqueName index="2113" name="[Melkeleveranser].[orgnr].&amp;[914738695]"/>
            <x15:cachedUniqueName index="2114" name="[Melkeleveranser].[orgnr].&amp;[914918464]"/>
            <x15:cachedUniqueName index="2115" name="[Melkeleveranser].[orgnr].&amp;[915599516]"/>
            <x15:cachedUniqueName index="2116" name="[Melkeleveranser].[orgnr].&amp;[917707642]"/>
            <x15:cachedUniqueName index="2117" name="[Melkeleveranser].[orgnr].&amp;[921420803]"/>
            <x15:cachedUniqueName index="2118" name="[Melkeleveranser].[orgnr].&amp;[969127695]"/>
            <x15:cachedUniqueName index="2119" name="[Melkeleveranser].[orgnr].&amp;[969133334]"/>
            <x15:cachedUniqueName index="2120" name="[Melkeleveranser].[orgnr].&amp;[969177560]"/>
            <x15:cachedUniqueName index="2121" name="[Melkeleveranser].[orgnr].&amp;[969232723]"/>
            <x15:cachedUniqueName index="2122" name="[Melkeleveranser].[orgnr].&amp;[969260190]"/>
            <x15:cachedUniqueName index="2123" name="[Melkeleveranser].[orgnr].&amp;[969262398]"/>
            <x15:cachedUniqueName index="2124" name="[Melkeleveranser].[orgnr].&amp;[969398516]"/>
            <x15:cachedUniqueName index="2125" name="[Melkeleveranser].[orgnr].&amp;[969399148]"/>
            <x15:cachedUniqueName index="2126" name="[Melkeleveranser].[orgnr].&amp;[969399709]"/>
            <x15:cachedUniqueName index="2127" name="[Melkeleveranser].[orgnr].&amp;[969484900]"/>
            <x15:cachedUniqueName index="2128" name="[Melkeleveranser].[orgnr].&amp;[969633825]"/>
            <x15:cachedUniqueName index="2129" name="[Melkeleveranser].[orgnr].&amp;[969845563]"/>
            <x15:cachedUniqueName index="2130" name="[Melkeleveranser].[orgnr].&amp;[969846403]"/>
            <x15:cachedUniqueName index="2131" name="[Melkeleveranser].[orgnr].&amp;[970058184]"/>
            <x15:cachedUniqueName index="2132" name="[Melkeleveranser].[orgnr].&amp;[974467836]"/>
            <x15:cachedUniqueName index="2133" name="[Melkeleveranser].[orgnr].&amp;[976547098]"/>
            <x15:cachedUniqueName index="2134" name="[Melkeleveranser].[orgnr].&amp;[979407610]"/>
            <x15:cachedUniqueName index="2135" name="[Melkeleveranser].[orgnr].&amp;[979482094]"/>
            <x15:cachedUniqueName index="2136" name="[Melkeleveranser].[orgnr].&amp;[980230252]"/>
            <x15:cachedUniqueName index="2137" name="[Melkeleveranser].[orgnr].&amp;[980663035]"/>
            <x15:cachedUniqueName index="2138" name="[Melkeleveranser].[orgnr].&amp;[983399177]"/>
            <x15:cachedUniqueName index="2139" name="[Melkeleveranser].[orgnr].&amp;[983443192]"/>
            <x15:cachedUniqueName index="2140" name="[Melkeleveranser].[orgnr].&amp;[983472575]"/>
            <x15:cachedUniqueName index="2141" name="[Melkeleveranser].[orgnr].&amp;[983820743]"/>
            <x15:cachedUniqueName index="2142" name="[Melkeleveranser].[orgnr].&amp;[984687419]"/>
            <x15:cachedUniqueName index="2143" name="[Melkeleveranser].[orgnr].&amp;[989117068]"/>
            <x15:cachedUniqueName index="2144" name="[Melkeleveranser].[orgnr].&amp;[989484923]"/>
            <x15:cachedUniqueName index="2145" name="[Melkeleveranser].[orgnr].&amp;[990317313]"/>
            <x15:cachedUniqueName index="2146" name="[Melkeleveranser].[orgnr].&amp;[990754942]"/>
            <x15:cachedUniqueName index="2147" name="[Melkeleveranser].[orgnr].&amp;[990829284]"/>
            <x15:cachedUniqueName index="2148" name="[Melkeleveranser].[orgnr].&amp;[990940320]"/>
            <x15:cachedUniqueName index="2149" name="[Melkeleveranser].[orgnr].&amp;[993556610]"/>
            <x15:cachedUniqueName index="2150" name="[Melkeleveranser].[orgnr].&amp;[993568651]"/>
            <x15:cachedUniqueName index="2151" name="[Melkeleveranser].[orgnr].&amp;[993742163]"/>
            <x15:cachedUniqueName index="2152" name="[Melkeleveranser].[orgnr].&amp;[996361705]"/>
            <x15:cachedUniqueName index="2153" name="[Melkeleveranser].[orgnr].&amp;[996899799]"/>
            <x15:cachedUniqueName index="2154" name="[Melkeleveranser].[orgnr].&amp;[998876877]"/>
            <x15:cachedUniqueName index="2155" name="[Melkeleveranser].[orgnr].&amp;[999654339]"/>
            <x15:cachedUniqueName index="2156" name="[Melkeleveranser].[orgnr].&amp;[869177822]"/>
            <x15:cachedUniqueName index="2157" name="[Melkeleveranser].[orgnr].&amp;[869210722]"/>
            <x15:cachedUniqueName index="2158" name="[Melkeleveranser].[orgnr].&amp;[884528542]"/>
            <x15:cachedUniqueName index="2159" name="[Melkeleveranser].[orgnr].&amp;[894062622]"/>
            <x15:cachedUniqueName index="2160" name="[Melkeleveranser].[orgnr].&amp;[912993892]"/>
            <x15:cachedUniqueName index="2161" name="[Melkeleveranser].[orgnr].&amp;[914920302]"/>
            <x15:cachedUniqueName index="2162" name="[Melkeleveranser].[orgnr].&amp;[919646101]"/>
            <x15:cachedUniqueName index="2163" name="[Melkeleveranser].[orgnr].&amp;[922094705]"/>
            <x15:cachedUniqueName index="2164" name="[Melkeleveranser].[orgnr].&amp;[922908877]"/>
            <x15:cachedUniqueName index="2165" name="[Melkeleveranser].[orgnr].&amp;[925361917]"/>
            <x15:cachedUniqueName index="2166" name="[Melkeleveranser].[orgnr].&amp;[927390086]"/>
            <x15:cachedUniqueName index="2167" name="[Melkeleveranser].[orgnr].&amp;[969131870]"/>
            <x15:cachedUniqueName index="2168" name="[Melkeleveranser].[orgnr].&amp;[969177900]"/>
            <x15:cachedUniqueName index="2169" name="[Melkeleveranser].[orgnr].&amp;[969484315]"/>
            <x15:cachedUniqueName index="2170" name="[Melkeleveranser].[orgnr].&amp;[969841096]"/>
            <x15:cachedUniqueName index="2171" name="[Melkeleveranser].[orgnr].&amp;[969842874]"/>
            <x15:cachedUniqueName index="2172" name="[Melkeleveranser].[orgnr].&amp;[970452826]"/>
            <x15:cachedUniqueName index="2173" name="[Melkeleveranser].[orgnr].&amp;[970455906]"/>
            <x15:cachedUniqueName index="2174" name="[Melkeleveranser].[orgnr].&amp;[974986604]"/>
            <x15:cachedUniqueName index="2175" name="[Melkeleveranser].[orgnr].&amp;[978709591]"/>
            <x15:cachedUniqueName index="2176" name="[Melkeleveranser].[orgnr].&amp;[979826265]"/>
            <x15:cachedUniqueName index="2177" name="[Melkeleveranser].[orgnr].&amp;[982757568]"/>
            <x15:cachedUniqueName index="2178" name="[Melkeleveranser].[orgnr].&amp;[984729243]"/>
            <x15:cachedUniqueName index="2179" name="[Melkeleveranser].[orgnr].&amp;[985166757]"/>
            <x15:cachedUniqueName index="2180" name="[Melkeleveranser].[orgnr].&amp;[985345309]"/>
            <x15:cachedUniqueName index="2181" name="[Melkeleveranser].[orgnr].&amp;[986522980]"/>
            <x15:cachedUniqueName index="2182" name="[Melkeleveranser].[orgnr].&amp;[987541814]"/>
            <x15:cachedUniqueName index="2183" name="[Melkeleveranser].[orgnr].&amp;[990719357]"/>
            <x15:cachedUniqueName index="2184" name="[Melkeleveranser].[orgnr].&amp;[991050825]"/>
            <x15:cachedUniqueName index="2185" name="[Melkeleveranser].[orgnr].&amp;[994674005]"/>
            <x15:cachedUniqueName index="2186" name="[Melkeleveranser].[orgnr].&amp;[825039112]"/>
            <x15:cachedUniqueName index="2187" name="[Melkeleveranser].[orgnr].&amp;[882677982]"/>
            <x15:cachedUniqueName index="2188" name="[Melkeleveranser].[orgnr].&amp;[884003032]"/>
            <x15:cachedUniqueName index="2189" name="[Melkeleveranser].[orgnr].&amp;[912085538]"/>
            <x15:cachedUniqueName index="2190" name="[Melkeleveranser].[orgnr].&amp;[930153656]"/>
            <x15:cachedUniqueName index="2191" name="[Melkeleveranser].[orgnr].&amp;[969123339]"/>
            <x15:cachedUniqueName index="2192" name="[Melkeleveranser].[orgnr].&amp;[969124750]"/>
            <x15:cachedUniqueName index="2193" name="[Melkeleveranser].[orgnr].&amp;[969420546]"/>
            <x15:cachedUniqueName index="2194" name="[Melkeleveranser].[orgnr].&amp;[969643227]"/>
            <x15:cachedUniqueName index="2195" name="[Melkeleveranser].[orgnr].&amp;[969709694]"/>
            <x15:cachedUniqueName index="2196" name="[Melkeleveranser].[orgnr].&amp;[970070168]"/>
            <x15:cachedUniqueName index="2197" name="[Melkeleveranser].[orgnr].&amp;[979575025]"/>
            <x15:cachedUniqueName index="2198" name="[Melkeleveranser].[orgnr].&amp;[982306663]"/>
            <x15:cachedUniqueName index="2199" name="[Melkeleveranser].[orgnr].&amp;[982315182]"/>
            <x15:cachedUniqueName index="2200" name="[Melkeleveranser].[orgnr].&amp;[988719285]"/>
            <x15:cachedUniqueName index="2201" name="[Melkeleveranser].[orgnr].&amp;[989376551]"/>
            <x15:cachedUniqueName index="2202" name="[Melkeleveranser].[orgnr].&amp;[991293213]"/>
            <x15:cachedUniqueName index="2203" name="[Melkeleveranser].[orgnr].&amp;[992859016]"/>
            <x15:cachedUniqueName index="2204" name="[Melkeleveranser].[orgnr].&amp;[998245532]"/>
            <x15:cachedUniqueName index="2205" name="[Melkeleveranser].[orgnr].&amp;[914809576]"/>
            <x15:cachedUniqueName index="2206" name="[Melkeleveranser].[orgnr].&amp;[920220959]"/>
            <x15:cachedUniqueName index="2207" name="[Melkeleveranser].[orgnr].&amp;[920708994]"/>
            <x15:cachedUniqueName index="2208" name="[Melkeleveranser].[orgnr].&amp;[927519402]"/>
            <x15:cachedUniqueName index="2209" name="[Melkeleveranser].[orgnr].&amp;[969120453]"/>
            <x15:cachedUniqueName index="2210" name="[Melkeleveranser].[orgnr].&amp;[969124483]"/>
            <x15:cachedUniqueName index="2211" name="[Melkeleveranser].[orgnr].&amp;[975374165]"/>
            <x15:cachedUniqueName index="2212" name="[Melkeleveranser].[orgnr].&amp;[977108896]"/>
            <x15:cachedUniqueName index="2213" name="[Melkeleveranser].[orgnr].&amp;[990703256]"/>
            <x15:cachedUniqueName index="2214" name="[Melkeleveranser].[orgnr].&amp;[994589482]"/>
            <x15:cachedUniqueName index="2215" name="[Melkeleveranser].[orgnr].&amp;[999300936]"/>
            <x15:cachedUniqueName index="2216" name="[Melkeleveranser].[orgnr].&amp;[820372522]"/>
            <x15:cachedUniqueName index="2217" name="[Melkeleveranser].[orgnr].&amp;[969156180]"/>
            <x15:cachedUniqueName index="2218" name="[Melkeleveranser].[orgnr].&amp;[969156962]"/>
            <x15:cachedUniqueName index="2219" name="[Melkeleveranser].[orgnr].&amp;[969710250]"/>
            <x15:cachedUniqueName index="2220" name="[Melkeleveranser].[orgnr].&amp;[982382637]"/>
            <x15:cachedUniqueName index="2221" name="[Melkeleveranser].[orgnr].&amp;[984623976]"/>
            <x15:cachedUniqueName index="2222" name="[Melkeleveranser].[orgnr].&amp;[914236258]"/>
            <x15:cachedUniqueName index="2223" name="[Melkeleveranser].[orgnr].&amp;[915417744]"/>
            <x15:cachedUniqueName index="2224" name="[Melkeleveranser].[orgnr].&amp;[928416968]"/>
            <x15:cachedUniqueName index="2225" name="[Melkeleveranser].[orgnr].&amp;[969155419]"/>
            <x15:cachedUniqueName index="2226" name="[Melkeleveranser].[orgnr].&amp;[969609800]"/>
            <x15:cachedUniqueName index="2227" name="[Melkeleveranser].[orgnr].&amp;[969713225]"/>
            <x15:cachedUniqueName index="2228" name="[Melkeleveranser].[orgnr].&amp;[988609285]"/>
            <x15:cachedUniqueName index="2229" name="[Melkeleveranser].[orgnr].&amp;[990556393]"/>
            <x15:cachedUniqueName index="2230" name="[Melkeleveranser].[orgnr].&amp;[992965630]"/>
            <x15:cachedUniqueName index="2231" name="[Melkeleveranser].[orgnr].&amp;[913011287]"/>
            <x15:cachedUniqueName index="2232" name="[Melkeleveranser].[orgnr].&amp;[916275978]"/>
            <x15:cachedUniqueName index="2233" name="[Melkeleveranser].[orgnr].&amp;[917240256]"/>
            <x15:cachedUniqueName index="2234" name="[Melkeleveranser].[orgnr].&amp;[919021268]"/>
            <x15:cachedUniqueName index="2235" name="[Melkeleveranser].[orgnr].&amp;[920781810]"/>
            <x15:cachedUniqueName index="2236" name="[Melkeleveranser].[orgnr].&amp;[924820187]"/>
            <x15:cachedUniqueName index="2237" name="[Melkeleveranser].[orgnr].&amp;[969262983]"/>
            <x15:cachedUniqueName index="2238" name="[Melkeleveranser].[orgnr].&amp;[969516225]"/>
            <x15:cachedUniqueName index="2239" name="[Melkeleveranser].[orgnr].&amp;[970420924]"/>
            <x15:cachedUniqueName index="2240" name="[Melkeleveranser].[orgnr].&amp;[975982467]"/>
            <x15:cachedUniqueName index="2241" name="[Melkeleveranser].[orgnr].&amp;[976595475]"/>
            <x15:cachedUniqueName index="2242" name="[Melkeleveranser].[orgnr].&amp;[976601904]"/>
            <x15:cachedUniqueName index="2243" name="[Melkeleveranser].[orgnr].&amp;[985584443]"/>
            <x15:cachedUniqueName index="2244" name="[Melkeleveranser].[orgnr].&amp;[989488554]"/>
            <x15:cachedUniqueName index="2245" name="[Melkeleveranser].[orgnr].&amp;[989709992]"/>
            <x15:cachedUniqueName index="2246" name="[Melkeleveranser].[orgnr].&amp;[992367326]"/>
            <x15:cachedUniqueName index="2247" name="[Melkeleveranser].[orgnr].&amp;[869123722]"/>
            <x15:cachedUniqueName index="2248" name="[Melkeleveranser].[orgnr].&amp;[869703222]"/>
            <x15:cachedUniqueName index="2249" name="[Melkeleveranser].[orgnr].&amp;[887642672]"/>
            <x15:cachedUniqueName index="2250" name="[Melkeleveranser].[orgnr].&amp;[892036322]"/>
            <x15:cachedUniqueName index="2251" name="[Melkeleveranser].[orgnr].&amp;[911769484]"/>
            <x15:cachedUniqueName index="2252" name="[Melkeleveranser].[orgnr].&amp;[913479130]"/>
            <x15:cachedUniqueName index="2253" name="[Melkeleveranser].[orgnr].&amp;[913522869]"/>
            <x15:cachedUniqueName index="2254" name="[Melkeleveranser].[orgnr].&amp;[913784995]"/>
            <x15:cachedUniqueName index="2255" name="[Melkeleveranser].[orgnr].&amp;[916242484]"/>
            <x15:cachedUniqueName index="2256" name="[Melkeleveranser].[orgnr].&amp;[919768193]"/>
            <x15:cachedUniqueName index="2257" name="[Melkeleveranser].[orgnr].&amp;[920012965]"/>
            <x15:cachedUniqueName index="2258" name="[Melkeleveranser].[orgnr].&amp;[927354691]"/>
            <x15:cachedUniqueName index="2259" name="[Melkeleveranser].[orgnr].&amp;[969119218]"/>
            <x15:cachedUniqueName index="2260" name="[Melkeleveranser].[orgnr].&amp;[969124572]"/>
            <x15:cachedUniqueName index="2261" name="[Melkeleveranser].[orgnr].&amp;[969384094]"/>
            <x15:cachedUniqueName index="2262" name="[Melkeleveranser].[orgnr].&amp;[969702487]"/>
            <x15:cachedUniqueName index="2263" name="[Melkeleveranser].[orgnr].&amp;[970419454]"/>
            <x15:cachedUniqueName index="2264" name="[Melkeleveranser].[orgnr].&amp;[976224418]"/>
            <x15:cachedUniqueName index="2265" name="[Melkeleveranser].[orgnr].&amp;[979981899]"/>
            <x15:cachedUniqueName index="2266" name="[Melkeleveranser].[orgnr].&amp;[981450566]"/>
            <x15:cachedUniqueName index="2267" name="[Melkeleveranser].[orgnr].&amp;[983366732]"/>
            <x15:cachedUniqueName index="2268" name="[Melkeleveranser].[orgnr].&amp;[990626227]"/>
            <x15:cachedUniqueName index="2269" name="[Melkeleveranser].[orgnr].&amp;[990673780]"/>
            <x15:cachedUniqueName index="2270" name="[Melkeleveranser].[orgnr].&amp;[990750904]"/>
            <x15:cachedUniqueName index="2271" name="[Melkeleveranser].[orgnr].&amp;[991380868]"/>
            <x15:cachedUniqueName index="2272" name="[Melkeleveranser].[orgnr].&amp;[991450033]"/>
            <x15:cachedUniqueName index="2273" name="[Melkeleveranser].[orgnr].&amp;[992151625]"/>
            <x15:cachedUniqueName index="2274" name="[Melkeleveranser].[orgnr].&amp;[994053264]"/>
            <x15:cachedUniqueName index="2275" name="[Melkeleveranser].[orgnr].&amp;[890566952]"/>
            <x15:cachedUniqueName index="2276" name="[Melkeleveranser].[orgnr].&amp;[916380712]"/>
            <x15:cachedUniqueName index="2277" name="[Melkeleveranser].[orgnr].&amp;[924711450]"/>
            <x15:cachedUniqueName index="2278" name="[Melkeleveranser].[orgnr].&amp;[969121271]"/>
            <x15:cachedUniqueName index="2279" name="[Melkeleveranser].[orgnr].&amp;[969180898]"/>
            <x15:cachedUniqueName index="2280" name="[Melkeleveranser].[orgnr].&amp;[969708906]"/>
            <x15:cachedUniqueName index="2281" name="[Melkeleveranser].[orgnr].&amp;[975455815]"/>
            <x15:cachedUniqueName index="2282" name="[Melkeleveranser].[orgnr].&amp;[980489426]"/>
            <x15:cachedUniqueName index="2283" name="[Melkeleveranser].[orgnr].&amp;[869180602]"/>
            <x15:cachedUniqueName index="2284" name="[Melkeleveranser].[orgnr].&amp;[927017865]"/>
            <x15:cachedUniqueName index="2285" name="[Melkeleveranser].[orgnr].&amp;[929107403]"/>
            <x15:cachedUniqueName index="2286" name="[Melkeleveranser].[orgnr].&amp;[969228750]"/>
            <x15:cachedUniqueName index="2287" name="[Melkeleveranser].[orgnr].&amp;[969647338]"/>
            <x15:cachedUniqueName index="2288" name="[Melkeleveranser].[orgnr].&amp;[969703491]"/>
            <x15:cachedUniqueName index="2289" name="[Melkeleveranser].[orgnr].&amp;[980533611]"/>
            <x15:cachedUniqueName index="2290" name="[Melkeleveranser].[orgnr].&amp;[980796353]"/>
            <x15:cachedUniqueName index="2291" name="[Melkeleveranser].[orgnr].&amp;[981013263]"/>
            <x15:cachedUniqueName index="2292" name="[Melkeleveranser].[orgnr].&amp;[983624928]"/>
            <x15:cachedUniqueName index="2293" name="[Melkeleveranser].[orgnr].&amp;[984227671]"/>
            <x15:cachedUniqueName index="2294" name="[Melkeleveranser].[orgnr].&amp;[985883688]"/>
            <x15:cachedUniqueName index="2295" name="[Melkeleveranser].[orgnr].&amp;[987933690]"/>
            <x15:cachedUniqueName index="2296" name="[Melkeleveranser].[orgnr].&amp;[988668591]"/>
            <x15:cachedUniqueName index="2297" name="[Melkeleveranser].[orgnr].&amp;[988725935]"/>
            <x15:cachedUniqueName index="2298" name="[Melkeleveranser].[orgnr].&amp;[989858661]"/>
            <x15:cachedUniqueName index="2299" name="[Melkeleveranser].[orgnr].&amp;[992922613]"/>
            <x15:cachedUniqueName index="2300" name="[Melkeleveranser].[orgnr].&amp;[969124238]"/>
            <x15:cachedUniqueName index="2301" name="[Melkeleveranser].[orgnr].&amp;[969713144]"/>
            <x15:cachedUniqueName index="2302" name="[Melkeleveranser].[orgnr].&amp;[893341862]"/>
            <x15:cachedUniqueName index="2303" name="[Melkeleveranser].[orgnr].&amp;[917435189]"/>
            <x15:cachedUniqueName index="2304" name="[Melkeleveranser].[orgnr].&amp;[918292829]"/>
            <x15:cachedUniqueName index="2305" name="[Melkeleveranser].[orgnr].&amp;[920032494]"/>
            <x15:cachedUniqueName index="2306" name="[Melkeleveranser].[orgnr].&amp;[929450302]"/>
            <x15:cachedUniqueName index="2307" name="[Melkeleveranser].[orgnr].&amp;[969121956]"/>
            <x15:cachedUniqueName index="2308" name="[Melkeleveranser].[orgnr].&amp;[969157039]"/>
            <x15:cachedUniqueName index="2309" name="[Melkeleveranser].[orgnr].&amp;[969645637]"/>
            <x15:cachedUniqueName index="2310" name="[Melkeleveranser].[orgnr].&amp;[969709163]"/>
            <x15:cachedUniqueName index="2311" name="[Melkeleveranser].[orgnr].&amp;[989163256]"/>
            <x15:cachedUniqueName index="2312" name="[Melkeleveranser].[orgnr].&amp;[996012077]"/>
            <x15:cachedUniqueName index="2313" name="[Melkeleveranser].[orgnr].&amp;[997741269]"/>
            <x15:cachedUniqueName index="2314" name="[Melkeleveranser].[orgnr].&amp;[885322042]"/>
            <x15:cachedUniqueName index="2315" name="[Melkeleveranser].[orgnr].&amp;[969703505]"/>
            <x15:cachedUniqueName index="2316" name="[Melkeleveranser].[orgnr].&amp;[977513642]"/>
            <x15:cachedUniqueName index="2317" name="[Melkeleveranser].[orgnr].&amp;[989806181]"/>
            <x15:cachedUniqueName index="2318" name="[Melkeleveranser].[orgnr].&amp;[996971651]"/>
            <x15:cachedUniqueName index="2319" name="[Melkeleveranser].[orgnr].&amp;[882974502]"/>
            <x15:cachedUniqueName index="2320" name="[Melkeleveranser].[orgnr].&amp;[970994629]"/>
            <x15:cachedUniqueName index="2321" name="[Melkeleveranser].[orgnr].&amp;[979932898]"/>
            <x15:cachedUniqueName index="2322" name="[Melkeleveranser].[orgnr].&amp;[980163059]"/>
            <x15:cachedUniqueName index="2323" name="[Melkeleveranser].[orgnr].&amp;[981945530]"/>
            <x15:cachedUniqueName index="2324" name="[Melkeleveranser].[orgnr].&amp;[987002093]"/>
            <x15:cachedUniqueName index="2325" name="[Melkeleveranser].[orgnr].&amp;[987288493]"/>
            <x15:cachedUniqueName index="2326" name="[Melkeleveranser].[orgnr].&amp;[869712892]"/>
            <x15:cachedUniqueName index="2327" name="[Melkeleveranser].[orgnr].&amp;[913941268]"/>
            <x15:cachedUniqueName index="2328" name="[Melkeleveranser].[orgnr].&amp;[919058374]"/>
            <x15:cachedUniqueName index="2329" name="[Melkeleveranser].[orgnr].&amp;[969119277]"/>
            <x15:cachedUniqueName index="2330" name="[Melkeleveranser].[orgnr].&amp;[969649330]"/>
            <x15:cachedUniqueName index="2331" name="[Melkeleveranser].[orgnr].&amp;[984070187]"/>
            <x15:cachedUniqueName index="2332" name="[Melkeleveranser].[orgnr].&amp;[828807552]"/>
            <x15:cachedUniqueName index="2333" name="[Melkeleveranser].[orgnr].&amp;[969303272]"/>
            <x15:cachedUniqueName index="2334" name="[Melkeleveranser].[orgnr].&amp;[969304813]"/>
            <x15:cachedUniqueName index="2335" name="[Melkeleveranser].[orgnr].&amp;[969708566]"/>
            <x15:cachedUniqueName index="2336" name="[Melkeleveranser].[orgnr].&amp;[995373343]"/>
            <x15:cachedUniqueName index="2337" name="[Melkeleveranser].[orgnr].&amp;[869385522]"/>
            <x15:cachedUniqueName index="2338" name="[Melkeleveranser].[orgnr].&amp;[881465302]"/>
            <x15:cachedUniqueName index="2339" name="[Melkeleveranser].[orgnr].&amp;[915679897]"/>
            <x15:cachedUniqueName index="2340" name="[Melkeleveranser].[orgnr].&amp;[969265303]"/>
            <x15:cachedUniqueName index="2341" name="[Melkeleveranser].[orgnr].&amp;[969341514]"/>
            <x15:cachedUniqueName index="2342" name="[Melkeleveranser].[orgnr].&amp;[969461110]"/>
            <x15:cachedUniqueName index="2343" name="[Melkeleveranser].[orgnr].&amp;[969709937]"/>
            <x15:cachedUniqueName index="2344" name="[Melkeleveranser].[orgnr].&amp;[976254783]"/>
            <x15:cachedUniqueName index="2345" name="[Melkeleveranser].[orgnr].&amp;[976691873]"/>
            <x15:cachedUniqueName index="2346" name="[Melkeleveranser].[orgnr].&amp;[979327862]"/>
            <x15:cachedUniqueName index="2347" name="[Melkeleveranser].[orgnr].&amp;[984219326]"/>
            <x15:cachedUniqueName index="2348" name="[Melkeleveranser].[orgnr].&amp;[987009454]"/>
            <x15:cachedUniqueName index="2349" name="[Melkeleveranser].[orgnr].&amp;[987862734]"/>
            <x15:cachedUniqueName index="2350" name="[Melkeleveranser].[orgnr].&amp;[992282185]"/>
            <x15:cachedUniqueName index="2351" name="[Melkeleveranser].[orgnr].&amp;[992844973]"/>
            <x15:cachedUniqueName index="2352" name="[Melkeleveranser].[orgnr].&amp;[993064556]"/>
            <x15:cachedUniqueName index="2353" name="[Melkeleveranser].[orgnr].&amp;[993099988]"/>
            <x15:cachedUniqueName index="2354" name="[Melkeleveranser].[orgnr].&amp;[994260979]"/>
            <x15:cachedUniqueName index="2355" name="[Melkeleveranser].[orgnr].&amp;[884124522]"/>
            <x15:cachedUniqueName index="2356" name="[Melkeleveranser].[orgnr].&amp;[912831558]"/>
            <x15:cachedUniqueName index="2357" name="[Melkeleveranser].[orgnr].&amp;[920163920]"/>
            <x15:cachedUniqueName index="2358" name="[Melkeleveranser].[orgnr].&amp;[921829221]"/>
            <x15:cachedUniqueName index="2359" name="[Melkeleveranser].[orgnr].&amp;[928310833]"/>
            <x15:cachedUniqueName index="2360" name="[Melkeleveranser].[orgnr].&amp;[969119978]"/>
            <x15:cachedUniqueName index="2361" name="[Melkeleveranser].[orgnr].&amp;[969225603]"/>
            <x15:cachedUniqueName index="2362" name="[Melkeleveranser].[orgnr].&amp;[969304287]"/>
            <x15:cachedUniqueName index="2363" name="[Melkeleveranser].[orgnr].&amp;[969707284]"/>
            <x15:cachedUniqueName index="2364" name="[Melkeleveranser].[orgnr].&amp;[969707802]"/>
            <x15:cachedUniqueName index="2365" name="[Melkeleveranser].[orgnr].&amp;[979188161]"/>
            <x15:cachedUniqueName index="2366" name="[Melkeleveranser].[orgnr].&amp;[980989011]"/>
            <x15:cachedUniqueName index="2367" name="[Melkeleveranser].[orgnr].&amp;[981452232]"/>
            <x15:cachedUniqueName index="2368" name="[Melkeleveranser].[orgnr].&amp;[984519028]"/>
            <x15:cachedUniqueName index="2369" name="[Melkeleveranser].[orgnr].&amp;[985179476]"/>
            <x15:cachedUniqueName index="2370" name="[Melkeleveranser].[orgnr].&amp;[986984674]"/>
            <x15:cachedUniqueName index="2371" name="[Melkeleveranser].[orgnr].&amp;[994241516]"/>
            <x15:cachedUniqueName index="2372" name="[Melkeleveranser].[orgnr].&amp;[995988925]"/>
            <x15:cachedUniqueName index="2373" name="[Melkeleveranser].[orgnr].&amp;[913359178]"/>
            <x15:cachedUniqueName index="2374" name="[Melkeleveranser].[orgnr].&amp;[977497914]"/>
            <x15:cachedUniqueName index="2375" name="[Melkeleveranser].[orgnr].&amp;[991502297]"/>
            <x15:cachedUniqueName index="2376" name="[Melkeleveranser].[orgnr].&amp;[996798046]"/>
            <x15:cachedUniqueName index="2377" name="[Melkeleveranser].[orgnr].&amp;[812041592]"/>
            <x15:cachedUniqueName index="2378" name="[Melkeleveranser].[orgnr].&amp;[819194432]"/>
            <x15:cachedUniqueName index="2379" name="[Melkeleveranser].[orgnr].&amp;[869304352]"/>
            <x15:cachedUniqueName index="2380" name="[Melkeleveranser].[orgnr].&amp;[914182190]"/>
            <x15:cachedUniqueName index="2381" name="[Melkeleveranser].[orgnr].&amp;[915453279]"/>
            <x15:cachedUniqueName index="2382" name="[Melkeleveranser].[orgnr].&amp;[922088071]"/>
            <x15:cachedUniqueName index="2383" name="[Melkeleveranser].[orgnr].&amp;[922875138]"/>
            <x15:cachedUniqueName index="2384" name="[Melkeleveranser].[orgnr].&amp;[923050639]"/>
            <x15:cachedUniqueName index="2385" name="[Melkeleveranser].[orgnr].&amp;[929470036]"/>
            <x15:cachedUniqueName index="2386" name="[Melkeleveranser].[orgnr].&amp;[969123525]"/>
            <x15:cachedUniqueName index="2387" name="[Melkeleveranser].[orgnr].&amp;[969155508]"/>
            <x15:cachedUniqueName index="2388" name="[Melkeleveranser].[orgnr].&amp;[969180235]"/>
            <x15:cachedUniqueName index="2389" name="[Melkeleveranser].[orgnr].&amp;[969225972]"/>
            <x15:cachedUniqueName index="2390" name="[Melkeleveranser].[orgnr].&amp;[969226316]"/>
            <x15:cachedUniqueName index="2391" name="[Melkeleveranser].[orgnr].&amp;[969226472]"/>
            <x15:cachedUniqueName index="2392" name="[Melkeleveranser].[orgnr].&amp;[969305143]"/>
            <x15:cachedUniqueName index="2393" name="[Melkeleveranser].[orgnr].&amp;[969339870]"/>
            <x15:cachedUniqueName index="2394" name="[Melkeleveranser].[orgnr].&amp;[969516268]"/>
            <x15:cachedUniqueName index="2395" name="[Melkeleveranser].[orgnr].&amp;[969645971]"/>
            <x15:cachedUniqueName index="2396" name="[Melkeleveranser].[orgnr].&amp;[971170948]"/>
            <x15:cachedUniqueName index="2397" name="[Melkeleveranser].[orgnr].&amp;[981647696]"/>
            <x15:cachedUniqueName index="2398" name="[Melkeleveranser].[orgnr].&amp;[986332804]"/>
            <x15:cachedUniqueName index="2399" name="[Melkeleveranser].[orgnr].&amp;[990417520]"/>
            <x15:cachedUniqueName index="2400" name="[Melkeleveranser].[orgnr].&amp;[991133380]"/>
            <x15:cachedUniqueName index="2401" name="[Melkeleveranser].[orgnr].&amp;[992842997]"/>
            <x15:cachedUniqueName index="2402" name="[Melkeleveranser].[orgnr].&amp;[993586358]"/>
            <x15:cachedUniqueName index="2403" name="[Melkeleveranser].[orgnr].&amp;[995233320]"/>
            <x15:cachedUniqueName index="2404" name="[Melkeleveranser].[orgnr].&amp;[871209502]"/>
            <x15:cachedUniqueName index="2405" name="[Melkeleveranser].[orgnr].&amp;[969120569]"/>
            <x15:cachedUniqueName index="2406" name="[Melkeleveranser].[orgnr].&amp;[969123150]"/>
            <x15:cachedUniqueName index="2407" name="[Melkeleveranser].[orgnr].&amp;[969644681]"/>
            <x15:cachedUniqueName index="2408" name="[Melkeleveranser].[orgnr].&amp;[992289287]"/>
            <x15:cachedUniqueName index="2409" name="[Melkeleveranser].[orgnr].&amp;[996296229]"/>
            <x15:cachedUniqueName index="2410" name="[Melkeleveranser].[orgnr].&amp;[914598818]"/>
            <x15:cachedUniqueName index="2411" name="[Melkeleveranser].[orgnr].&amp;[982908264]"/>
            <x15:cachedUniqueName index="2412" name="[Melkeleveranser].[orgnr].&amp;[994957112]"/>
            <x15:cachedUniqueName index="2413" name="[Melkeleveranser].[orgnr].&amp;[887576912]"/>
            <x15:cachedUniqueName index="2414" name="[Melkeleveranser].[orgnr].&amp;[913428277]"/>
            <x15:cachedUniqueName index="2415" name="[Melkeleveranser].[orgnr].&amp;[917938393]"/>
            <x15:cachedUniqueName index="2416" name="[Melkeleveranser].[orgnr].&amp;[918855157]"/>
            <x15:cachedUniqueName index="2417" name="[Melkeleveranser].[orgnr].&amp;[969263939]"/>
            <x15:cachedUniqueName index="2418" name="[Melkeleveranser].[orgnr].&amp;[969305089]"/>
            <x15:cachedUniqueName index="2419" name="[Melkeleveranser].[orgnr].&amp;[969708280]"/>
            <x15:cachedUniqueName index="2420" name="[Melkeleveranser].[orgnr].&amp;[970569227]"/>
            <x15:cachedUniqueName index="2421" name="[Melkeleveranser].[orgnr].&amp;[974982242]"/>
            <x15:cachedUniqueName index="2422" name="[Melkeleveranser].[orgnr].&amp;[979575378]"/>
            <x15:cachedUniqueName index="2423" name="[Melkeleveranser].[orgnr].&amp;[987676698]"/>
            <x15:cachedUniqueName index="2424" name="[Melkeleveranser].[orgnr].&amp;[991296662]"/>
            <x15:cachedUniqueName index="2425" name="[Melkeleveranser].[orgnr].&amp;[992444908]"/>
            <x15:cachedUniqueName index="2426" name="[Melkeleveranser].[orgnr].&amp;[994837761]"/>
            <x15:cachedUniqueName index="2427" name="[Melkeleveranser].[orgnr].&amp;[894073802]"/>
            <x15:cachedUniqueName index="2428" name="[Melkeleveranser].[orgnr].&amp;[918047263]"/>
            <x15:cachedUniqueName index="2429" name="[Melkeleveranser].[orgnr].&amp;[924314648]"/>
            <x15:cachedUniqueName index="2430" name="[Melkeleveranser].[orgnr].&amp;[925370487]"/>
            <x15:cachedUniqueName index="2431" name="[Melkeleveranser].[orgnr].&amp;[929342739]"/>
            <x15:cachedUniqueName index="2432" name="[Melkeleveranser].[orgnr].&amp;[969122987]"/>
            <x15:cachedUniqueName index="2433" name="[Melkeleveranser].[orgnr].&amp;[969155605]"/>
            <x15:cachedUniqueName index="2434" name="[Melkeleveranser].[orgnr].&amp;[969707519]"/>
            <x15:cachedUniqueName index="2435" name="[Melkeleveranser].[orgnr].&amp;[976223004]"/>
            <x15:cachedUniqueName index="2436" name="[Melkeleveranser].[orgnr].&amp;[992149655]"/>
            <x15:cachedUniqueName index="2437" name="[Melkeleveranser].[orgnr].&amp;[995712113]"/>
            <x15:cachedUniqueName index="2438" name="[Melkeleveranser].[orgnr].&amp;[997806107]"/>
            <x15:cachedUniqueName index="2439" name="[Melkeleveranser].[orgnr].&amp;[920167330]"/>
            <x15:cachedUniqueName index="2440" name="[Melkeleveranser].[orgnr].&amp;[969119773]"/>
            <x15:cachedUniqueName index="2441" name="[Melkeleveranser].[orgnr].&amp;[969180340]"/>
            <x15:cachedUniqueName index="2442" name="[Melkeleveranser].[orgnr].&amp;[969225352]"/>
            <x15:cachedUniqueName index="2443" name="[Melkeleveranser].[orgnr].&amp;[969384892]"/>
            <x15:cachedUniqueName index="2444" name="[Melkeleveranser].[orgnr].&amp;[970563571]"/>
            <x15:cachedUniqueName index="2445" name="[Melkeleveranser].[orgnr].&amp;[992044209]"/>
            <x15:cachedUniqueName index="2446" name="[Melkeleveranser].[orgnr].&amp;[881017962]"/>
            <x15:cachedUniqueName index="2447" name="[Melkeleveranser].[orgnr].&amp;[889879602]"/>
            <x15:cachedUniqueName index="2448" name="[Melkeleveranser].[orgnr].&amp;[912836592]"/>
            <x15:cachedUniqueName index="2449" name="[Melkeleveranser].[orgnr].&amp;[920131247]"/>
            <x15:cachedUniqueName index="2450" name="[Melkeleveranser].[orgnr].&amp;[921704542]"/>
            <x15:cachedUniqueName index="2451" name="[Melkeleveranser].[orgnr].&amp;[922177732]"/>
            <x15:cachedUniqueName index="2452" name="[Melkeleveranser].[orgnr].&amp;[923040110]"/>
            <x15:cachedUniqueName index="2453" name="[Melkeleveranser].[orgnr].&amp;[969120364]"/>
            <x15:cachedUniqueName index="2454" name="[Melkeleveranser].[orgnr].&amp;[969226154]"/>
            <x15:cachedUniqueName index="2455" name="[Melkeleveranser].[orgnr].&amp;[969340410]"/>
            <x15:cachedUniqueName index="2456" name="[Melkeleveranser].[orgnr].&amp;[969404400]"/>
            <x15:cachedUniqueName index="2457" name="[Melkeleveranser].[orgnr].&amp;[969611120]"/>
            <x15:cachedUniqueName index="2458" name="[Melkeleveranser].[orgnr].&amp;[969650126]"/>
            <x15:cachedUniqueName index="2459" name="[Melkeleveranser].[orgnr].&amp;[977227186]"/>
            <x15:cachedUniqueName index="2460" name="[Melkeleveranser].[orgnr].&amp;[985299110]"/>
            <x15:cachedUniqueName index="2461" name="[Melkeleveranser].[orgnr].&amp;[987455012]"/>
            <x15:cachedUniqueName index="2462" name="[Melkeleveranser].[orgnr].&amp;[987642548]"/>
            <x15:cachedUniqueName index="2463" name="[Melkeleveranser].[orgnr].&amp;[987783176]"/>
            <x15:cachedUniqueName index="2464" name="[Melkeleveranser].[orgnr].&amp;[988265748]"/>
            <x15:cachedUniqueName index="2465" name="[Melkeleveranser].[orgnr].&amp;[995718170]"/>
            <x15:cachedUniqueName index="2466" name="[Melkeleveranser].[orgnr].&amp;[913005813]"/>
            <x15:cachedUniqueName index="2467" name="[Melkeleveranser].[orgnr].&amp;[913822811]"/>
            <x15:cachedUniqueName index="2468" name="[Melkeleveranser].[orgnr].&amp;[916365403]"/>
            <x15:cachedUniqueName index="2469" name="[Melkeleveranser].[orgnr].&amp;[969383942]"/>
            <x15:cachedUniqueName index="2470" name="[Melkeleveranser].[orgnr].&amp;[969644002]"/>
            <x15:cachedUniqueName index="2471" name="[Melkeleveranser].[orgnr].&amp;[969648121]"/>
            <x15:cachedUniqueName index="2472" name="[Melkeleveranser].[orgnr].&amp;[970575421]"/>
            <x15:cachedUniqueName index="2473" name="[Melkeleveranser].[orgnr].&amp;[975965872]"/>
            <x15:cachedUniqueName index="2474" name="[Melkeleveranser].[orgnr].&amp;[977245591]"/>
            <x15:cachedUniqueName index="2475" name="[Melkeleveranser].[orgnr].&amp;[979625294]"/>
            <x15:cachedUniqueName index="2476" name="[Melkeleveranser].[orgnr].&amp;[969645572]"/>
            <x15:cachedUniqueName index="2477" name="[Melkeleveranser].[orgnr].&amp;[984070985]"/>
            <x15:cachedUniqueName index="2478" name="[Melkeleveranser].[orgnr].&amp;[892274592]"/>
            <x15:cachedUniqueName index="2479" name="[Melkeleveranser].[orgnr].&amp;[893447202]"/>
            <x15:cachedUniqueName index="2480" name="[Melkeleveranser].[orgnr].&amp;[911734117]"/>
            <x15:cachedUniqueName index="2481" name="[Melkeleveranser].[orgnr].&amp;[913036026]"/>
            <x15:cachedUniqueName index="2482" name="[Melkeleveranser].[orgnr].&amp;[918562192]"/>
            <x15:cachedUniqueName index="2483" name="[Melkeleveranser].[orgnr].&amp;[923947388]"/>
            <x15:cachedUniqueName index="2484" name="[Melkeleveranser].[orgnr].&amp;[924467592]"/>
            <x15:cachedUniqueName index="2485" name="[Melkeleveranser].[orgnr].&amp;[969124912]"/>
            <x15:cachedUniqueName index="2486" name="[Melkeleveranser].[orgnr].&amp;[969297949]"/>
            <x15:cachedUniqueName index="2487" name="[Melkeleveranser].[orgnr].&amp;[974621045]"/>
            <x15:cachedUniqueName index="2488" name="[Melkeleveranser].[orgnr].&amp;[981488741]"/>
            <x15:cachedUniqueName index="2489" name="[Melkeleveranser].[orgnr].&amp;[984875126]"/>
            <x15:cachedUniqueName index="2490" name="[Melkeleveranser].[orgnr].&amp;[989094793]"/>
            <x15:cachedUniqueName index="2491" name="[Melkeleveranser].[orgnr].&amp;[995190591]"/>
            <x15:cachedUniqueName index="2492" name="[Melkeleveranser].[orgnr].&amp;[815678532]"/>
            <x15:cachedUniqueName index="2493" name="[Melkeleveranser].[orgnr].&amp;[820128702]"/>
            <x15:cachedUniqueName index="2494" name="[Melkeleveranser].[orgnr].&amp;[823530102]"/>
            <x15:cachedUniqueName index="2495" name="[Melkeleveranser].[orgnr].&amp;[869265292]"/>
            <x15:cachedUniqueName index="2496" name="[Melkeleveranser].[orgnr].&amp;[884116872]"/>
            <x15:cachedUniqueName index="2497" name="[Melkeleveranser].[orgnr].&amp;[912269191]"/>
            <x15:cachedUniqueName index="2498" name="[Melkeleveranser].[orgnr].&amp;[922022399]"/>
            <x15:cachedUniqueName index="2499" name="[Melkeleveranser].[orgnr].&amp;[969155583]"/>
            <x15:cachedUniqueName index="2500" name="[Melkeleveranser].[orgnr].&amp;[969156229]"/>
            <x15:cachedUniqueName index="2501" name="[Melkeleveranser].[orgnr].&amp;[969180480]"/>
            <x15:cachedUniqueName index="2502" name="[Melkeleveranser].[orgnr].&amp;[969265427]"/>
            <x15:cachedUniqueName index="2503" name="[Melkeleveranser].[orgnr].&amp;[969304481]"/>
            <x15:cachedUniqueName index="2504" name="[Melkeleveranser].[orgnr].&amp;[969305453]"/>
            <x15:cachedUniqueName index="2505" name="[Melkeleveranser].[orgnr].&amp;[969711192]"/>
            <x15:cachedUniqueName index="2506" name="[Melkeleveranser].[orgnr].&amp;[970505687]"/>
            <x15:cachedUniqueName index="2507" name="[Melkeleveranser].[orgnr].&amp;[970568042]"/>
            <x15:cachedUniqueName index="2508" name="[Melkeleveranser].[orgnr].&amp;[970940162]"/>
            <x15:cachedUniqueName index="2509" name="[Melkeleveranser].[orgnr].&amp;[979461208]"/>
            <x15:cachedUniqueName index="2510" name="[Melkeleveranser].[orgnr].&amp;[982188849]"/>
            <x15:cachedUniqueName index="2511" name="[Melkeleveranser].[orgnr].&amp;[985078378]"/>
            <x15:cachedUniqueName index="2512" name="[Melkeleveranser].[orgnr].&amp;[985139814]"/>
            <x15:cachedUniqueName index="2513" name="[Melkeleveranser].[orgnr].&amp;[987059109]"/>
            <x15:cachedUniqueName index="2514" name="[Melkeleveranser].[orgnr].&amp;[989112392]"/>
            <x15:cachedUniqueName index="2515" name="[Melkeleveranser].[orgnr].&amp;[990407339]"/>
            <x15:cachedUniqueName index="2516" name="[Melkeleveranser].[orgnr].&amp;[992653930]"/>
            <x15:cachedUniqueName index="2517" name="[Melkeleveranser].[orgnr].&amp;[994692461]"/>
            <x15:cachedUniqueName index="2518" name="[Melkeleveranser].[orgnr].&amp;[994712527]"/>
            <x15:cachedUniqueName index="2519" name="[Melkeleveranser].[orgnr].&amp;[816477832]"/>
            <x15:cachedUniqueName index="2520" name="[Melkeleveranser].[orgnr].&amp;[892103712]"/>
            <x15:cachedUniqueName index="2521" name="[Melkeleveranser].[orgnr].&amp;[913000951]"/>
            <x15:cachedUniqueName index="2522" name="[Melkeleveranser].[orgnr].&amp;[913512928]"/>
            <x15:cachedUniqueName index="2523" name="[Melkeleveranser].[orgnr].&amp;[920121586]"/>
            <x15:cachedUniqueName index="2524" name="[Melkeleveranser].[orgnr].&amp;[921702760]"/>
            <x15:cachedUniqueName index="2525" name="[Melkeleveranser].[orgnr].&amp;[921786670]"/>
            <x15:cachedUniqueName index="2526" name="[Melkeleveranser].[orgnr].&amp;[922124868]"/>
            <x15:cachedUniqueName index="2527" name="[Melkeleveranser].[orgnr].&amp;[925204757]"/>
            <x15:cachedUniqueName index="2528" name="[Melkeleveranser].[orgnr].&amp;[925366188]"/>
            <x15:cachedUniqueName index="2529" name="[Melkeleveranser].[orgnr].&amp;[925980536]"/>
            <x15:cachedUniqueName index="2530" name="[Melkeleveranser].[orgnr].&amp;[927273500]"/>
            <x15:cachedUniqueName index="2531" name="[Melkeleveranser].[orgnr].&amp;[969119536]"/>
            <x15:cachedUniqueName index="2532" name="[Melkeleveranser].[orgnr].&amp;[969120712]"/>
            <x15:cachedUniqueName index="2533" name="[Melkeleveranser].[orgnr].&amp;[969121972]"/>
            <x15:cachedUniqueName index="2534" name="[Melkeleveranser].[orgnr].&amp;[969124718]"/>
            <x15:cachedUniqueName index="2535" name="[Melkeleveranser].[orgnr].&amp;[969180391]"/>
            <x15:cachedUniqueName index="2536" name="[Melkeleveranser].[orgnr].&amp;[969216647]"/>
            <x15:cachedUniqueName index="2537" name="[Melkeleveranser].[orgnr].&amp;[969305313]"/>
            <x15:cachedUniqueName index="2538" name="[Melkeleveranser].[orgnr].&amp;[969644703]"/>
            <x15:cachedUniqueName index="2539" name="[Melkeleveranser].[orgnr].&amp;[969645300]"/>
            <x15:cachedUniqueName index="2540" name="[Melkeleveranser].[orgnr].&amp;[969648156]"/>
            <x15:cachedUniqueName index="2541" name="[Melkeleveranser].[orgnr].&amp;[969707381]"/>
            <x15:cachedUniqueName index="2542" name="[Melkeleveranser].[orgnr].&amp;[970582584]"/>
            <x15:cachedUniqueName index="2543" name="[Melkeleveranser].[orgnr].&amp;[970936114]"/>
            <x15:cachedUniqueName index="2544" name="[Melkeleveranser].[orgnr].&amp;[970955003]"/>
            <x15:cachedUniqueName index="2545" name="[Melkeleveranser].[orgnr].&amp;[970955283]"/>
            <x15:cachedUniqueName index="2546" name="[Melkeleveranser].[orgnr].&amp;[976031067]"/>
            <x15:cachedUniqueName index="2547" name="[Melkeleveranser].[orgnr].&amp;[977105439]"/>
            <x15:cachedUniqueName index="2548" name="[Melkeleveranser].[orgnr].&amp;[980482871]"/>
            <x15:cachedUniqueName index="2549" name="[Melkeleveranser].[orgnr].&amp;[980567710]"/>
            <x15:cachedUniqueName index="2550" name="[Melkeleveranser].[orgnr].&amp;[981385721]"/>
            <x15:cachedUniqueName index="2551" name="[Melkeleveranser].[orgnr].&amp;[981543521]"/>
            <x15:cachedUniqueName index="2552" name="[Melkeleveranser].[orgnr].&amp;[983211917]"/>
            <x15:cachedUniqueName index="2553" name="[Melkeleveranser].[orgnr].&amp;[983641563]"/>
            <x15:cachedUniqueName index="2554" name="[Melkeleveranser].[orgnr].&amp;[984055242]"/>
            <x15:cachedUniqueName index="2555" name="[Melkeleveranser].[orgnr].&amp;[986378634]"/>
            <x15:cachedUniqueName index="2556" name="[Melkeleveranser].[orgnr].&amp;[986391509]"/>
            <x15:cachedUniqueName index="2557" name="[Melkeleveranser].[orgnr].&amp;[986617310]"/>
            <x15:cachedUniqueName index="2558" name="[Melkeleveranser].[orgnr].&amp;[987041463]"/>
            <x15:cachedUniqueName index="2559" name="[Melkeleveranser].[orgnr].&amp;[987615931]"/>
            <x15:cachedUniqueName index="2560" name="[Melkeleveranser].[orgnr].&amp;[988639419]"/>
            <x15:cachedUniqueName index="2561" name="[Melkeleveranser].[orgnr].&amp;[991224467]"/>
            <x15:cachedUniqueName index="2562" name="[Melkeleveranser].[orgnr].&amp;[995763605]"/>
            <x15:cachedUniqueName index="2563" name="[Melkeleveranser].[orgnr].&amp;[996313816]"/>
            <x15:cachedUniqueName index="2564" name="[Melkeleveranser].[orgnr].&amp;[997098730]"/>
            <x15:cachedUniqueName index="2565" name="[Melkeleveranser].[orgnr].&amp;[870561962]"/>
            <x15:cachedUniqueName index="2566" name="[Melkeleveranser].[orgnr].&amp;[970527826]"/>
            <x15:cachedUniqueName index="2567" name="[Melkeleveranser].[orgnr].&amp;[812991612]"/>
            <x15:cachedUniqueName index="2568" name="[Melkeleveranser].[orgnr].&amp;[890827152]"/>
            <x15:cachedUniqueName index="2569" name="[Melkeleveranser].[orgnr].&amp;[914108454]"/>
            <x15:cachedUniqueName index="2570" name="[Melkeleveranser].[orgnr].&amp;[914601428]"/>
            <x15:cachedUniqueName index="2571" name="[Melkeleveranser].[orgnr].&amp;[920168175]"/>
            <x15:cachedUniqueName index="2572" name="[Melkeleveranser].[orgnr].&amp;[920248608]"/>
            <x15:cachedUniqueName index="2573" name="[Melkeleveranser].[orgnr].&amp;[929420403]"/>
            <x15:cachedUniqueName index="2574" name="[Melkeleveranser].[orgnr].&amp;[929473035]"/>
            <x15:cachedUniqueName index="2575" name="[Melkeleveranser].[orgnr].&amp;[969264005]"/>
            <x15:cachedUniqueName index="2576" name="[Melkeleveranser].[orgnr].&amp;[969645017]"/>
            <x15:cachedUniqueName index="2577" name="[Melkeleveranser].[orgnr].&amp;[974621479]"/>
            <x15:cachedUniqueName index="2578" name="[Melkeleveranser].[orgnr].&amp;[975938549]"/>
            <x15:cachedUniqueName index="2579" name="[Melkeleveranser].[orgnr].&amp;[976071972]"/>
            <x15:cachedUniqueName index="2580" name="[Melkeleveranser].[orgnr].&amp;[981413989]"/>
            <x15:cachedUniqueName index="2581" name="[Melkeleveranser].[orgnr].&amp;[984071051]"/>
            <x15:cachedUniqueName index="2582" name="[Melkeleveranser].[orgnr].&amp;[986389490]"/>
            <x15:cachedUniqueName index="2583" name="[Melkeleveranser].[orgnr].&amp;[989322826]"/>
            <x15:cachedUniqueName index="2584" name="[Melkeleveranser].[orgnr].&amp;[989840363]"/>
            <x15:cachedUniqueName index="2585" name="[Melkeleveranser].[orgnr].&amp;[992082933]"/>
            <x15:cachedUniqueName index="2586" name="[Melkeleveranser].[orgnr].&amp;[992116854]"/>
            <x15:cachedUniqueName index="2587" name="[Melkeleveranser].[orgnr].&amp;[869459402]"/>
            <x15:cachedUniqueName index="2588" name="[Melkeleveranser].[orgnr].&amp;[892151032]"/>
            <x15:cachedUniqueName index="2589" name="[Melkeleveranser].[orgnr].&amp;[969122391]"/>
            <x15:cachedUniqueName index="2590" name="[Melkeleveranser].[orgnr].&amp;[969124157]"/>
            <x15:cachedUniqueName index="2591" name="[Melkeleveranser].[orgnr].&amp;[969227746]"/>
            <x15:cachedUniqueName index="2592" name="[Melkeleveranser].[orgnr].&amp;[970222979]"/>
            <x15:cachedUniqueName index="2593" name="[Melkeleveranser].[orgnr].&amp;[971222387]"/>
            <x15:cachedUniqueName index="2594" name="[Melkeleveranser].[orgnr].&amp;[974407655]"/>
            <x15:cachedUniqueName index="2595" name="[Melkeleveranser].[orgnr].&amp;[981372069]"/>
            <x15:cachedUniqueName index="2596" name="[Melkeleveranser].[orgnr].&amp;[981481275]"/>
            <x15:cachedUniqueName index="2597" name="[Melkeleveranser].[orgnr].&amp;[982821134]"/>
            <x15:cachedUniqueName index="2598" name="[Melkeleveranser].[orgnr].&amp;[983044379]"/>
            <x15:cachedUniqueName index="2599" name="[Melkeleveranser].[orgnr].&amp;[985540705]"/>
            <x15:cachedUniqueName index="2600" name="[Melkeleveranser].[orgnr].&amp;[987168897]"/>
            <x15:cachedUniqueName index="2601" name="[Melkeleveranser].[orgnr].&amp;[987413492]"/>
            <x15:cachedUniqueName index="2602" name="[Melkeleveranser].[orgnr].&amp;[990685452]"/>
            <x15:cachedUniqueName index="2603" name="[Melkeleveranser].[orgnr].&amp;[990717753]"/>
            <x15:cachedUniqueName index="2604" name="[Melkeleveranser].[orgnr].&amp;[991461868]"/>
            <x15:cachedUniqueName index="2605" name="[Melkeleveranser].[orgnr].&amp;[997632508]"/>
            <x15:cachedUniqueName index="2606" name="[Melkeleveranser].[orgnr].&amp;[998383951]"/>
            <x15:cachedUniqueName index="2607" name="[Melkeleveranser].[orgnr].&amp;[969121050]"/>
            <x15:cachedUniqueName index="2608" name="[Melkeleveranser].[orgnr].&amp;[969123770]"/>
            <x15:cachedUniqueName index="2609" name="[Melkeleveranser].[orgnr].&amp;[969227487]"/>
            <x15:cachedUniqueName index="2610" name="[Melkeleveranser].[orgnr].&amp;[969264145]"/>
            <x15:cachedUniqueName index="2611" name="[Melkeleveranser].[orgnr].&amp;[969460858]"/>
            <x15:cachedUniqueName index="2612" name="[Melkeleveranser].[orgnr].&amp;[969516381]"/>
            <x15:cachedUniqueName index="2613" name="[Melkeleveranser].[orgnr].&amp;[969643286]"/>
            <x15:cachedUniqueName index="2614" name="[Melkeleveranser].[orgnr].&amp;[970407480]"/>
            <x15:cachedUniqueName index="2615" name="[Melkeleveranser].[orgnr].&amp;[971582537]"/>
            <x15:cachedUniqueName index="2616" name="[Melkeleveranser].[orgnr].&amp;[980024415]"/>
            <x15:cachedUniqueName index="2617" name="[Melkeleveranser].[orgnr].&amp;[980891194]"/>
            <x15:cachedUniqueName index="2618" name="[Melkeleveranser].[orgnr].&amp;[981290801]"/>
            <x15:cachedUniqueName index="2619" name="[Melkeleveranser].[orgnr].&amp;[981401506]"/>
            <x15:cachedUniqueName index="2620" name="[Melkeleveranser].[orgnr].&amp;[982890802]"/>
            <x15:cachedUniqueName index="2621" name="[Melkeleveranser].[orgnr].&amp;[985229112]"/>
            <x15:cachedUniqueName index="2622" name="[Melkeleveranser].[orgnr].&amp;[985767610]"/>
            <x15:cachedUniqueName index="2623" name="[Melkeleveranser].[orgnr].&amp;[989823248]"/>
            <x15:cachedUniqueName index="2624" name="[Melkeleveranser].[orgnr].&amp;[990468524]"/>
            <x15:cachedUniqueName index="2625" name="[Melkeleveranser].[orgnr].&amp;[990949808]"/>
            <x15:cachedUniqueName index="2626" name="[Melkeleveranser].[orgnr].&amp;[998282144]"/>
            <x15:cachedUniqueName index="2627" name="[Melkeleveranser].[orgnr].&amp;[869227102]"/>
            <x15:cachedUniqueName index="2628" name="[Melkeleveranser].[orgnr].&amp;[912810798]"/>
            <x15:cachedUniqueName index="2629" name="[Melkeleveranser].[orgnr].&amp;[916907796]"/>
            <x15:cachedUniqueName index="2630" name="[Melkeleveranser].[orgnr].&amp;[923527079]"/>
            <x15:cachedUniqueName index="2631" name="[Melkeleveranser].[orgnr].&amp;[969156040]"/>
            <x15:cachedUniqueName index="2632" name="[Melkeleveranser].[orgnr].&amp;[974214113]"/>
            <x15:cachedUniqueName index="2633" name="[Melkeleveranser].[orgnr].&amp;[979436912]"/>
            <x15:cachedUniqueName index="2634" name="[Melkeleveranser].[orgnr].&amp;[990045712]"/>
            <x15:cachedUniqueName index="2635" name="[Melkeleveranser].[orgnr].&amp;[991488944]"/>
            <x15:cachedUniqueName index="2636" name="[Melkeleveranser].[orgnr].&amp;[992184566]"/>
            <x15:cachedUniqueName index="2637" name="[Melkeleveranser].[orgnr].&amp;[994077600]"/>
            <x15:cachedUniqueName index="2638" name="[Melkeleveranser].[orgnr].&amp;[998576881]"/>
            <x15:cachedUniqueName index="2639" name="[Melkeleveranser].[orgnr].&amp;[969124149]"/>
            <x15:cachedUniqueName index="2640" name="[Melkeleveranser].[orgnr].&amp;[969644142]"/>
            <x15:cachedUniqueName index="2641" name="[Melkeleveranser].[orgnr].&amp;[970321497]"/>
            <x15:cachedUniqueName index="2642" name="[Melkeleveranser].[orgnr].&amp;[971014385]"/>
            <x15:cachedUniqueName index="2643" name="[Melkeleveranser].[orgnr].&amp;[977022894]"/>
            <x15:cachedUniqueName index="2644" name="[Melkeleveranser].[orgnr].&amp;[998501369]"/>
            <x15:cachedUniqueName index="2645" name="[Melkeleveranser].[orgnr].&amp;[996176266]"/>
            <x15:cachedUniqueName index="2646" name="[Melkeleveranser].[orgnr].&amp;[823358202]"/>
            <x15:cachedUniqueName index="2647" name="[Melkeleveranser].[orgnr].&amp;[869171352]"/>
            <x15:cachedUniqueName index="2648" name="[Melkeleveranser].[orgnr].&amp;[869407542]"/>
            <x15:cachedUniqueName index="2649" name="[Melkeleveranser].[orgnr].&amp;[869503142]"/>
            <x15:cachedUniqueName index="2650" name="[Melkeleveranser].[orgnr].&amp;[870114532]"/>
            <x15:cachedUniqueName index="2651" name="[Melkeleveranser].[orgnr].&amp;[878664922]"/>
            <x15:cachedUniqueName index="2652" name="[Melkeleveranser].[orgnr].&amp;[884078822]"/>
            <x15:cachedUniqueName index="2653" name="[Melkeleveranser].[orgnr].&amp;[889447672]"/>
            <x15:cachedUniqueName index="2654" name="[Melkeleveranser].[orgnr].&amp;[891963912]"/>
            <x15:cachedUniqueName index="2655" name="[Melkeleveranser].[orgnr].&amp;[896256742]"/>
            <x15:cachedUniqueName index="2656" name="[Melkeleveranser].[orgnr].&amp;[911960028]"/>
            <x15:cachedUniqueName index="2657" name="[Melkeleveranser].[orgnr].&amp;[912660877]"/>
            <x15:cachedUniqueName index="2658" name="[Melkeleveranser].[orgnr].&amp;[916376928]"/>
            <x15:cachedUniqueName index="2659" name="[Melkeleveranser].[orgnr].&amp;[916475713]"/>
            <x15:cachedUniqueName index="2660" name="[Melkeleveranser].[orgnr].&amp;[916478291]"/>
            <x15:cachedUniqueName index="2661" name="[Melkeleveranser].[orgnr].&amp;[917954143]"/>
            <x15:cachedUniqueName index="2662" name="[Melkeleveranser].[orgnr].&amp;[922157847]"/>
            <x15:cachedUniqueName index="2663" name="[Melkeleveranser].[orgnr].&amp;[923713735]"/>
            <x15:cachedUniqueName index="2664" name="[Melkeleveranser].[orgnr].&amp;[924417684]"/>
            <x15:cachedUniqueName index="2665" name="[Melkeleveranser].[orgnr].&amp;[925047082]"/>
            <x15:cachedUniqueName index="2666" name="[Melkeleveranser].[orgnr].&amp;[925284394]"/>
            <x15:cachedUniqueName index="2667" name="[Melkeleveranser].[orgnr].&amp;[926100750]"/>
            <x15:cachedUniqueName index="2668" name="[Melkeleveranser].[orgnr].&amp;[928189260]"/>
            <x15:cachedUniqueName index="2669" name="[Melkeleveranser].[orgnr].&amp;[928906957]"/>
            <x15:cachedUniqueName index="2670" name="[Melkeleveranser].[orgnr].&amp;[957121926]"/>
            <x15:cachedUniqueName index="2671" name="[Melkeleveranser].[orgnr].&amp;[969081105]"/>
            <x15:cachedUniqueName index="2672" name="[Melkeleveranser].[orgnr].&amp;[969083256]"/>
            <x15:cachedUniqueName index="2673" name="[Melkeleveranser].[orgnr].&amp;[969084104]"/>
            <x15:cachedUniqueName index="2674" name="[Melkeleveranser].[orgnr].&amp;[969084139]"/>
            <x15:cachedUniqueName index="2675" name="[Melkeleveranser].[orgnr].&amp;[969084589]"/>
            <x15:cachedUniqueName index="2676" name="[Melkeleveranser].[orgnr].&amp;[969145960]"/>
            <x15:cachedUniqueName index="2677" name="[Melkeleveranser].[orgnr].&amp;[969171570]"/>
            <x15:cachedUniqueName index="2678" name="[Melkeleveranser].[orgnr].&amp;[969189534]"/>
            <x15:cachedUniqueName index="2679" name="[Melkeleveranser].[orgnr].&amp;[969241722]"/>
            <x15:cachedUniqueName index="2680" name="[Melkeleveranser].[orgnr].&amp;[969269910]"/>
            <x15:cachedUniqueName index="2681" name="[Melkeleveranser].[orgnr].&amp;[969407876]"/>
            <x15:cachedUniqueName index="2682" name="[Melkeleveranser].[orgnr].&amp;[969409275]"/>
            <x15:cachedUniqueName index="2683" name="[Melkeleveranser].[orgnr].&amp;[969499746]"/>
            <x15:cachedUniqueName index="2684" name="[Melkeleveranser].[orgnr].&amp;[969579278]"/>
            <x15:cachedUniqueName index="2685" name="[Melkeleveranser].[orgnr].&amp;[969940043]"/>
            <x15:cachedUniqueName index="2686" name="[Melkeleveranser].[orgnr].&amp;[969941112]"/>
            <x15:cachedUniqueName index="2687" name="[Melkeleveranser].[orgnr].&amp;[970113371]"/>
            <x15:cachedUniqueName index="2688" name="[Melkeleveranser].[orgnr].&amp;[970531696]"/>
            <x15:cachedUniqueName index="2689" name="[Melkeleveranser].[orgnr].&amp;[974479508]"/>
            <x15:cachedUniqueName index="2690" name="[Melkeleveranser].[orgnr].&amp;[976541715]"/>
            <x15:cachedUniqueName index="2691" name="[Melkeleveranser].[orgnr].&amp;[977253128]"/>
            <x15:cachedUniqueName index="2692" name="[Melkeleveranser].[orgnr].&amp;[977381037]"/>
            <x15:cachedUniqueName index="2693" name="[Melkeleveranser].[orgnr].&amp;[977536189]"/>
            <x15:cachedUniqueName index="2694" name="[Melkeleveranser].[orgnr].&amp;[979663080]"/>
            <x15:cachedUniqueName index="2695" name="[Melkeleveranser].[orgnr].&amp;[980930696]"/>
            <x15:cachedUniqueName index="2696" name="[Melkeleveranser].[orgnr].&amp;[981208242]"/>
            <x15:cachedUniqueName index="2697" name="[Melkeleveranser].[orgnr].&amp;[981415515]"/>
            <x15:cachedUniqueName index="2698" name="[Melkeleveranser].[orgnr].&amp;[982275415]"/>
            <x15:cachedUniqueName index="2699" name="[Melkeleveranser].[orgnr].&amp;[982279496]"/>
            <x15:cachedUniqueName index="2700" name="[Melkeleveranser].[orgnr].&amp;[982708478]"/>
            <x15:cachedUniqueName index="2701" name="[Melkeleveranser].[orgnr].&amp;[985231214]"/>
            <x15:cachedUniqueName index="2702" name="[Melkeleveranser].[orgnr].&amp;[985239347]"/>
            <x15:cachedUniqueName index="2703" name="[Melkeleveranser].[orgnr].&amp;[985299579]"/>
            <x15:cachedUniqueName index="2704" name="[Melkeleveranser].[orgnr].&amp;[985341257]"/>
            <x15:cachedUniqueName index="2705" name="[Melkeleveranser].[orgnr].&amp;[986172912]"/>
            <x15:cachedUniqueName index="2706" name="[Melkeleveranser].[orgnr].&amp;[986339973]"/>
            <x15:cachedUniqueName index="2707" name="[Melkeleveranser].[orgnr].&amp;[986381414]"/>
            <x15:cachedUniqueName index="2708" name="[Melkeleveranser].[orgnr].&amp;[987734787]"/>
            <x15:cachedUniqueName index="2709" name="[Melkeleveranser].[orgnr].&amp;[988840122]"/>
            <x15:cachedUniqueName index="2710" name="[Melkeleveranser].[orgnr].&amp;[989069357]"/>
            <x15:cachedUniqueName index="2711" name="[Melkeleveranser].[orgnr].&amp;[989229958]"/>
            <x15:cachedUniqueName index="2712" name="[Melkeleveranser].[orgnr].&amp;[989367196]"/>
            <x15:cachedUniqueName index="2713" name="[Melkeleveranser].[orgnr].&amp;[989837664]"/>
            <x15:cachedUniqueName index="2714" name="[Melkeleveranser].[orgnr].&amp;[992327693]"/>
            <x15:cachedUniqueName index="2715" name="[Melkeleveranser].[orgnr].&amp;[992406402]"/>
            <x15:cachedUniqueName index="2716" name="[Melkeleveranser].[orgnr].&amp;[993464597]"/>
            <x15:cachedUniqueName index="2717" name="[Melkeleveranser].[orgnr].&amp;[994110934]"/>
            <x15:cachedUniqueName index="2718" name="[Melkeleveranser].[orgnr].&amp;[994973460]"/>
            <x15:cachedUniqueName index="2719" name="[Melkeleveranser].[orgnr].&amp;[995900270]"/>
            <x15:cachedUniqueName index="2720" name="[Melkeleveranser].[orgnr].&amp;[996239306]"/>
            <x15:cachedUniqueName index="2721" name="[Melkeleveranser].[orgnr].&amp;[996644642]"/>
            <x15:cachedUniqueName index="2722" name="[Melkeleveranser].[orgnr].&amp;[997470389]"/>
            <x15:cachedUniqueName index="2723" name="[Melkeleveranser].[orgnr].&amp;[997718232]"/>
            <x15:cachedUniqueName index="2724" name="[Melkeleveranser].[orgnr].&amp;[998941636]"/>
            <x15:cachedUniqueName index="2725" name="[Melkeleveranser].[orgnr].&amp;[999085954]"/>
            <x15:cachedUniqueName index="2726" name="[Melkeleveranser].[orgnr].&amp;[924457716]"/>
            <x15:cachedUniqueName index="2727" name="[Melkeleveranser].[orgnr].&amp;[925304069]"/>
            <x15:cachedUniqueName index="2728" name="[Melkeleveranser].[orgnr].&amp;[969269724]"/>
            <x15:cachedUniqueName index="2729" name="[Melkeleveranser].[orgnr].&amp;[969809273]"/>
            <x15:cachedUniqueName index="2730" name="[Melkeleveranser].[orgnr].&amp;[979258542]"/>
            <x15:cachedUniqueName index="2731" name="[Melkeleveranser].[orgnr].&amp;[984106378]"/>
            <x15:cachedUniqueName index="2732" name="[Melkeleveranser].[orgnr].&amp;[992516399]"/>
            <x15:cachedUniqueName index="2733" name="[Melkeleveranser].[orgnr].&amp;[997590570]"/>
            <x15:cachedUniqueName index="2734" name="[Melkeleveranser].[orgnr].&amp;[877534502]"/>
            <x15:cachedUniqueName index="2735" name="[Melkeleveranser].[orgnr].&amp;[914880653]"/>
            <x15:cachedUniqueName index="2736" name="[Melkeleveranser].[orgnr].&amp;[924035102]"/>
            <x15:cachedUniqueName index="2737" name="[Melkeleveranser].[orgnr].&amp;[969081849]"/>
            <x15:cachedUniqueName index="2738" name="[Melkeleveranser].[orgnr].&amp;[969083582]"/>
            <x15:cachedUniqueName index="2739" name="[Melkeleveranser].[orgnr].&amp;[969171414]"/>
            <x15:cachedUniqueName index="2740" name="[Melkeleveranser].[orgnr].&amp;[969243113]"/>
            <x15:cachedUniqueName index="2741" name="[Melkeleveranser].[orgnr].&amp;[969271699]"/>
            <x15:cachedUniqueName index="2742" name="[Melkeleveranser].[orgnr].&amp;[969307529]"/>
            <x15:cachedUniqueName index="2743" name="[Melkeleveranser].[orgnr].&amp;[969371227]"/>
            <x15:cachedUniqueName index="2744" name="[Melkeleveranser].[orgnr].&amp;[969407809]"/>
            <x15:cachedUniqueName index="2745" name="[Melkeleveranser].[orgnr].&amp;[969796430]"/>
            <x15:cachedUniqueName index="2746" name="[Melkeleveranser].[orgnr].&amp;[970346961]"/>
            <x15:cachedUniqueName index="2747" name="[Melkeleveranser].[orgnr].&amp;[976655214]"/>
            <x15:cachedUniqueName index="2748" name="[Melkeleveranser].[orgnr].&amp;[979865112]"/>
            <x15:cachedUniqueName index="2749" name="[Melkeleveranser].[orgnr].&amp;[981881990]"/>
            <x15:cachedUniqueName index="2750" name="[Melkeleveranser].[orgnr].&amp;[983100872]"/>
            <x15:cachedUniqueName index="2751" name="[Melkeleveranser].[orgnr].&amp;[984131070]"/>
            <x15:cachedUniqueName index="2752" name="[Melkeleveranser].[orgnr].&amp;[985305005]"/>
            <x15:cachedUniqueName index="2753" name="[Melkeleveranser].[orgnr].&amp;[985463697]"/>
            <x15:cachedUniqueName index="2754" name="[Melkeleveranser].[orgnr].&amp;[985486336]"/>
            <x15:cachedUniqueName index="2755" name="[Melkeleveranser].[orgnr].&amp;[986122109]"/>
            <x15:cachedUniqueName index="2756" name="[Melkeleveranser].[orgnr].&amp;[986238581]"/>
            <x15:cachedUniqueName index="2757" name="[Melkeleveranser].[orgnr].&amp;[989060554]"/>
            <x15:cachedUniqueName index="2758" name="[Melkeleveranser].[orgnr].&amp;[989138421]"/>
            <x15:cachedUniqueName index="2759" name="[Melkeleveranser].[orgnr].&amp;[989200704]"/>
            <x15:cachedUniqueName index="2760" name="[Melkeleveranser].[orgnr].&amp;[989250272]"/>
            <x15:cachedUniqueName index="2761" name="[Melkeleveranser].[orgnr].&amp;[990978433]"/>
            <x15:cachedUniqueName index="2762" name="[Melkeleveranser].[orgnr].&amp;[996548139]"/>
            <x15:cachedUniqueName index="2763" name="[Melkeleveranser].[orgnr].&amp;[916199406]"/>
            <x15:cachedUniqueName index="2764" name="[Melkeleveranser].[orgnr].&amp;[918898697]"/>
            <x15:cachedUniqueName index="2765" name="[Melkeleveranser].[orgnr].&amp;[926153560]"/>
            <x15:cachedUniqueName index="2766" name="[Melkeleveranser].[orgnr].&amp;[928356760]"/>
            <x15:cachedUniqueName index="2767" name="[Melkeleveranser].[orgnr].&amp;[969082837]"/>
            <x15:cachedUniqueName index="2768" name="[Melkeleveranser].[orgnr].&amp;[969083345]"/>
            <x15:cachedUniqueName index="2769" name="[Melkeleveranser].[orgnr].&amp;[969084945]"/>
            <x15:cachedUniqueName index="2770" name="[Melkeleveranser].[orgnr].&amp;[969374315]"/>
            <x15:cachedUniqueName index="2771" name="[Melkeleveranser].[orgnr].&amp;[969807734]"/>
            <x15:cachedUniqueName index="2772" name="[Melkeleveranser].[orgnr].&amp;[969816059]"/>
            <x15:cachedUniqueName index="2773" name="[Melkeleveranser].[orgnr].&amp;[969817748]"/>
            <x15:cachedUniqueName index="2774" name="[Melkeleveranser].[orgnr].&amp;[970113789]"/>
            <x15:cachedUniqueName index="2775" name="[Melkeleveranser].[orgnr].&amp;[970369244]"/>
            <x15:cachedUniqueName index="2776" name="[Melkeleveranser].[orgnr].&amp;[970490574]"/>
            <x15:cachedUniqueName index="2777" name="[Melkeleveranser].[orgnr].&amp;[971151706]"/>
            <x15:cachedUniqueName index="2778" name="[Melkeleveranser].[orgnr].&amp;[974496526]"/>
            <x15:cachedUniqueName index="2779" name="[Melkeleveranser].[orgnr].&amp;[974693844]"/>
            <x15:cachedUniqueName index="2780" name="[Melkeleveranser].[orgnr].&amp;[979521723]"/>
            <x15:cachedUniqueName index="2781" name="[Melkeleveranser].[orgnr].&amp;[980737136]"/>
            <x15:cachedUniqueName index="2782" name="[Melkeleveranser].[orgnr].&amp;[982803594]"/>
            <x15:cachedUniqueName index="2783" name="[Melkeleveranser].[orgnr].&amp;[983089550]"/>
            <x15:cachedUniqueName index="2784" name="[Melkeleveranser].[orgnr].&amp;[983361803]"/>
            <x15:cachedUniqueName index="2785" name="[Melkeleveranser].[orgnr].&amp;[985052352]"/>
            <x15:cachedUniqueName index="2786" name="[Melkeleveranser].[orgnr].&amp;[986312803]"/>
            <x15:cachedUniqueName index="2787" name="[Melkeleveranser].[orgnr].&amp;[986366571]"/>
            <x15:cachedUniqueName index="2788" name="[Melkeleveranser].[orgnr].&amp;[987704926]"/>
            <x15:cachedUniqueName index="2789" name="[Melkeleveranser].[orgnr].&amp;[989939890]"/>
            <x15:cachedUniqueName index="2790" name="[Melkeleveranser].[orgnr].&amp;[990399611]"/>
            <x15:cachedUniqueName index="2791" name="[Melkeleveranser].[orgnr].&amp;[991063323]"/>
            <x15:cachedUniqueName index="2792" name="[Melkeleveranser].[orgnr].&amp;[991660321]"/>
            <x15:cachedUniqueName index="2793" name="[Melkeleveranser].[orgnr].&amp;[991773371]"/>
            <x15:cachedUniqueName index="2794" name="[Melkeleveranser].[orgnr].&amp;[991916083]"/>
            <x15:cachedUniqueName index="2795" name="[Melkeleveranser].[orgnr].&amp;[993459143]"/>
            <x15:cachedUniqueName index="2796" name="[Melkeleveranser].[orgnr].&amp;[993461830]"/>
            <x15:cachedUniqueName index="2797" name="[Melkeleveranser].[orgnr].&amp;[994921533]"/>
            <x15:cachedUniqueName index="2798" name="[Melkeleveranser].[orgnr].&amp;[996310779]"/>
            <x15:cachedUniqueName index="2799" name="[Melkeleveranser].[orgnr].&amp;[997273052]"/>
            <x15:cachedUniqueName index="2800" name="[Melkeleveranser].[orgnr].&amp;[998495857]"/>
            <x15:cachedUniqueName index="2801" name="[Melkeleveranser].[orgnr].&amp;[998819598]"/>
            <x15:cachedUniqueName index="2802" name="[Melkeleveranser].[orgnr].&amp;[999110045]"/>
            <x15:cachedUniqueName index="2803" name="[Melkeleveranser].[orgnr].&amp;[999175473]"/>
            <x15:cachedUniqueName index="2804" name="[Melkeleveranser].[orgnr].&amp;[999238939]"/>
            <x15:cachedUniqueName index="2805" name="[Melkeleveranser].[orgnr].&amp;[999282784]"/>
            <x15:cachedUniqueName index="2806" name="[Melkeleveranser].[orgnr].&amp;[969081717]"/>
            <x15:cachedUniqueName index="2807" name="[Melkeleveranser].[orgnr].&amp;[969373289]"/>
            <x15:cachedUniqueName index="2808" name="[Melkeleveranser].[orgnr].&amp;[986391266]"/>
            <x15:cachedUniqueName index="2809" name="[Melkeleveranser].[orgnr].&amp;[869796832]"/>
            <x15:cachedUniqueName index="2810" name="[Melkeleveranser].[orgnr].&amp;[893455922]"/>
            <x15:cachedUniqueName index="2811" name="[Melkeleveranser].[orgnr].&amp;[894844442]"/>
            <x15:cachedUniqueName index="2812" name="[Melkeleveranser].[orgnr].&amp;[912846954]"/>
            <x15:cachedUniqueName index="2813" name="[Melkeleveranser].[orgnr].&amp;[913246489]"/>
            <x15:cachedUniqueName index="2814" name="[Melkeleveranser].[orgnr].&amp;[913485114]"/>
            <x15:cachedUniqueName index="2815" name="[Melkeleveranser].[orgnr].&amp;[916272979]"/>
            <x15:cachedUniqueName index="2816" name="[Melkeleveranser].[orgnr].&amp;[921823401]"/>
            <x15:cachedUniqueName index="2817" name="[Melkeleveranser].[orgnr].&amp;[929323351]"/>
            <x15:cachedUniqueName index="2818" name="[Melkeleveranser].[orgnr].&amp;[969082454]"/>
            <x15:cachedUniqueName index="2819" name="[Melkeleveranser].[orgnr].&amp;[969083213]"/>
            <x15:cachedUniqueName index="2820" name="[Melkeleveranser].[orgnr].&amp;[969308134]"/>
            <x15:cachedUniqueName index="2821" name="[Melkeleveranser].[orgnr].&amp;[969374366]"/>
            <x15:cachedUniqueName index="2822" name="[Melkeleveranser].[orgnr].&amp;[969811618]"/>
            <x15:cachedUniqueName index="2823" name="[Melkeleveranser].[orgnr].&amp;[971231947]"/>
            <x15:cachedUniqueName index="2824" name="[Melkeleveranser].[orgnr].&amp;[976946278]"/>
            <x15:cachedUniqueName index="2825" name="[Melkeleveranser].[orgnr].&amp;[980147452]"/>
            <x15:cachedUniqueName index="2826" name="[Melkeleveranser].[orgnr].&amp;[982275245]"/>
            <x15:cachedUniqueName index="2827" name="[Melkeleveranser].[orgnr].&amp;[983086063]"/>
            <x15:cachedUniqueName index="2828" name="[Melkeleveranser].[orgnr].&amp;[984711824]"/>
            <x15:cachedUniqueName index="2829" name="[Melkeleveranser].[orgnr].&amp;[988426415]"/>
            <x15:cachedUniqueName index="2830" name="[Melkeleveranser].[orgnr].&amp;[992134038]"/>
            <x15:cachedUniqueName index="2831" name="[Melkeleveranser].[orgnr].&amp;[992883375]"/>
            <x15:cachedUniqueName index="2832" name="[Melkeleveranser].[orgnr].&amp;[995043726]"/>
            <x15:cachedUniqueName index="2833" name="[Melkeleveranser].[orgnr].&amp;[996298272]"/>
            <x15:cachedUniqueName index="2834" name="[Melkeleveranser].[orgnr].&amp;[996399680]"/>
            <x15:cachedUniqueName index="2835" name="[Melkeleveranser].[orgnr].&amp;[996459047]"/>
            <x15:cachedUniqueName index="2836" name="[Melkeleveranser].[orgnr].&amp;[999291023]"/>
            <x15:cachedUniqueName index="2837" name="[Melkeleveranser].[orgnr].&amp;[812891022]"/>
            <x15:cachedUniqueName index="2838" name="[Melkeleveranser].[orgnr].&amp;[813009412]"/>
            <x15:cachedUniqueName index="2839" name="[Melkeleveranser].[orgnr].&amp;[813011182]"/>
            <x15:cachedUniqueName index="2840" name="[Melkeleveranser].[orgnr].&amp;[817763812]"/>
            <x15:cachedUniqueName index="2841" name="[Melkeleveranser].[orgnr].&amp;[818305842]"/>
            <x15:cachedUniqueName index="2842" name="[Melkeleveranser].[orgnr].&amp;[820063902]"/>
            <x15:cachedUniqueName index="2843" name="[Melkeleveranser].[orgnr].&amp;[826183942]"/>
            <x15:cachedUniqueName index="2844" name="[Melkeleveranser].[orgnr].&amp;[869190322]"/>
            <x15:cachedUniqueName index="2845" name="[Melkeleveranser].[orgnr].&amp;[869933392]"/>
            <x15:cachedUniqueName index="2846" name="[Melkeleveranser].[orgnr].&amp;[870388632]"/>
            <x15:cachedUniqueName index="2847" name="[Melkeleveranser].[orgnr].&amp;[871060762]"/>
            <x15:cachedUniqueName index="2848" name="[Melkeleveranser].[orgnr].&amp;[875824422]"/>
            <x15:cachedUniqueName index="2849" name="[Melkeleveranser].[orgnr].&amp;[877237982]"/>
            <x15:cachedUniqueName index="2850" name="[Melkeleveranser].[orgnr].&amp;[879796512]"/>
            <x15:cachedUniqueName index="2851" name="[Melkeleveranser].[orgnr].&amp;[880733052]"/>
            <x15:cachedUniqueName index="2852" name="[Melkeleveranser].[orgnr].&amp;[881499592]"/>
            <x15:cachedUniqueName index="2853" name="[Melkeleveranser].[orgnr].&amp;[882726592]"/>
            <x15:cachedUniqueName index="2854" name="[Melkeleveranser].[orgnr].&amp;[885256112]"/>
            <x15:cachedUniqueName index="2855" name="[Melkeleveranser].[orgnr].&amp;[885884342]"/>
            <x15:cachedUniqueName index="2856" name="[Melkeleveranser].[orgnr].&amp;[887675252]"/>
            <x15:cachedUniqueName index="2857" name="[Melkeleveranser].[orgnr].&amp;[888131922]"/>
            <x15:cachedUniqueName index="2858" name="[Melkeleveranser].[orgnr].&amp;[889112832]"/>
            <x15:cachedUniqueName index="2859" name="[Melkeleveranser].[orgnr].&amp;[894234172]"/>
            <x15:cachedUniqueName index="2860" name="[Melkeleveranser].[orgnr].&amp;[911620855]"/>
            <x15:cachedUniqueName index="2861" name="[Melkeleveranser].[orgnr].&amp;[911931257]"/>
            <x15:cachedUniqueName index="2862" name="[Melkeleveranser].[orgnr].&amp;[912993302]"/>
            <x15:cachedUniqueName index="2863" name="[Melkeleveranser].[orgnr].&amp;[912993345]"/>
            <x15:cachedUniqueName index="2864" name="[Melkeleveranser].[orgnr].&amp;[912997073]"/>
            <x15:cachedUniqueName index="2865" name="[Melkeleveranser].[orgnr].&amp;[913010566]"/>
            <x15:cachedUniqueName index="2866" name="[Melkeleveranser].[orgnr].&amp;[913041615]"/>
            <x15:cachedUniqueName index="2867" name="[Melkeleveranser].[orgnr].&amp;[913076613]"/>
            <x15:cachedUniqueName index="2868" name="[Melkeleveranser].[orgnr].&amp;[913202635]"/>
            <x15:cachedUniqueName index="2869" name="[Melkeleveranser].[orgnr].&amp;[913676785]"/>
            <x15:cachedUniqueName index="2870" name="[Melkeleveranser].[orgnr].&amp;[914486424]"/>
            <x15:cachedUniqueName index="2871" name="[Melkeleveranser].[orgnr].&amp;[914736412]"/>
            <x15:cachedUniqueName index="2872" name="[Melkeleveranser].[orgnr].&amp;[914739667]"/>
            <x15:cachedUniqueName index="2873" name="[Melkeleveranser].[orgnr].&amp;[916479298]"/>
            <x15:cachedUniqueName index="2874" name="[Melkeleveranser].[orgnr].&amp;[916489579]"/>
            <x15:cachedUniqueName index="2875" name="[Melkeleveranser].[orgnr].&amp;[916500092]"/>
            <x15:cachedUniqueName index="2876" name="[Melkeleveranser].[orgnr].&amp;[916512856]"/>
            <x15:cachedUniqueName index="2877" name="[Melkeleveranser].[orgnr].&amp;[917467617]"/>
            <x15:cachedUniqueName index="2878" name="[Melkeleveranser].[orgnr].&amp;[918324364]"/>
            <x15:cachedUniqueName index="2879" name="[Melkeleveranser].[orgnr].&amp;[918371710]"/>
            <x15:cachedUniqueName index="2880" name="[Melkeleveranser].[orgnr].&amp;[919168609]"/>
            <x15:cachedUniqueName index="2881" name="[Melkeleveranser].[orgnr].&amp;[919285540]"/>
            <x15:cachedUniqueName index="2882" name="[Melkeleveranser].[orgnr].&amp;[919974974]"/>
            <x15:cachedUniqueName index="2883" name="[Melkeleveranser].[orgnr].&amp;[919988673]"/>
            <x15:cachedUniqueName index="2884" name="[Melkeleveranser].[orgnr].&amp;[920045057]"/>
            <x15:cachedUniqueName index="2885" name="[Melkeleveranser].[orgnr].&amp;[920177220]"/>
            <x15:cachedUniqueName index="2886" name="[Melkeleveranser].[orgnr].&amp;[921625154]"/>
            <x15:cachedUniqueName index="2887" name="[Melkeleveranser].[orgnr].&amp;[921755155]"/>
            <x15:cachedUniqueName index="2888" name="[Melkeleveranser].[orgnr].&amp;[921955685]"/>
            <x15:cachedUniqueName index="2889" name="[Melkeleveranser].[orgnr].&amp;[923947043]"/>
            <x15:cachedUniqueName index="2890" name="[Melkeleveranser].[orgnr].&amp;[924626518]"/>
            <x15:cachedUniqueName index="2891" name="[Melkeleveranser].[orgnr].&amp;[925076988]"/>
            <x15:cachedUniqueName index="2892" name="[Melkeleveranser].[orgnr].&amp;[926013807]"/>
            <x15:cachedUniqueName index="2893" name="[Melkeleveranser].[orgnr].&amp;[929360249]"/>
            <x15:cachedUniqueName index="2894" name="[Melkeleveranser].[orgnr].&amp;[969084732]"/>
            <x15:cachedUniqueName index="2895" name="[Melkeleveranser].[orgnr].&amp;[969084996]"/>
            <x15:cachedUniqueName index="2896" name="[Melkeleveranser].[orgnr].&amp;[969085593]"/>
            <x15:cachedUniqueName index="2897" name="[Melkeleveranser].[orgnr].&amp;[969145863]"/>
            <x15:cachedUniqueName index="2898" name="[Melkeleveranser].[orgnr].&amp;[969209004]"/>
            <x15:cachedUniqueName index="2899" name="[Melkeleveranser].[orgnr].&amp;[969270242]"/>
            <x15:cachedUniqueName index="2900" name="[Melkeleveranser].[orgnr].&amp;[969270722]"/>
            <x15:cachedUniqueName index="2901" name="[Melkeleveranser].[orgnr].&amp;[969307790]"/>
            <x15:cachedUniqueName index="2902" name="[Melkeleveranser].[orgnr].&amp;[969370468]"/>
            <x15:cachedUniqueName index="2903" name="[Melkeleveranser].[orgnr].&amp;[969409364]"/>
            <x15:cachedUniqueName index="2904" name="[Melkeleveranser].[orgnr].&amp;[969500922]"/>
            <x15:cachedUniqueName index="2905" name="[Melkeleveranser].[orgnr].&amp;[969795442]"/>
            <x15:cachedUniqueName index="2906" name="[Melkeleveranser].[orgnr].&amp;[969795833]"/>
            <x15:cachedUniqueName index="2907" name="[Melkeleveranser].[orgnr].&amp;[969797674]"/>
            <x15:cachedUniqueName index="2908" name="[Melkeleveranser].[orgnr].&amp;[969798220]"/>
            <x15:cachedUniqueName index="2909" name="[Melkeleveranser].[orgnr].&amp;[969806363]"/>
            <x15:cachedUniqueName index="2910" name="[Melkeleveranser].[orgnr].&amp;[969817772]"/>
            <x15:cachedUniqueName index="2911" name="[Melkeleveranser].[orgnr].&amp;[969939452]"/>
            <x15:cachedUniqueName index="2912" name="[Melkeleveranser].[orgnr].&amp;[970116907]"/>
            <x15:cachedUniqueName index="2913" name="[Melkeleveranser].[orgnr].&amp;[970117539]"/>
            <x15:cachedUniqueName index="2914" name="[Melkeleveranser].[orgnr].&amp;[970347186]"/>
            <x15:cachedUniqueName index="2915" name="[Melkeleveranser].[orgnr].&amp;[970369341]"/>
            <x15:cachedUniqueName index="2916" name="[Melkeleveranser].[orgnr].&amp;[970392181]"/>
            <x15:cachedUniqueName index="2917" name="[Melkeleveranser].[orgnr].&amp;[970443789]"/>
            <x15:cachedUniqueName index="2918" name="[Melkeleveranser].[orgnr].&amp;[970563814]"/>
            <x15:cachedUniqueName index="2919" name="[Melkeleveranser].[orgnr].&amp;[971053062]"/>
            <x15:cachedUniqueName index="2920" name="[Melkeleveranser].[orgnr].&amp;[971141247]"/>
            <x15:cachedUniqueName index="2921" name="[Melkeleveranser].[orgnr].&amp;[971643811]"/>
            <x15:cachedUniqueName index="2922" name="[Melkeleveranser].[orgnr].&amp;[973053671]"/>
            <x15:cachedUniqueName index="2923" name="[Melkeleveranser].[orgnr].&amp;[974370115]"/>
            <x15:cachedUniqueName index="2924" name="[Melkeleveranser].[orgnr].&amp;[974395665]"/>
            <x15:cachedUniqueName index="2925" name="[Melkeleveranser].[orgnr].&amp;[975960498]"/>
            <x15:cachedUniqueName index="2926" name="[Melkeleveranser].[orgnr].&amp;[976101189]"/>
            <x15:cachedUniqueName index="2927" name="[Melkeleveranser].[orgnr].&amp;[976470370]"/>
            <x15:cachedUniqueName index="2928" name="[Melkeleveranser].[orgnr].&amp;[977370906]"/>
            <x15:cachedUniqueName index="2929" name="[Melkeleveranser].[orgnr].&amp;[977548241]"/>
            <x15:cachedUniqueName index="2930" name="[Melkeleveranser].[orgnr].&amp;[977562783]"/>
            <x15:cachedUniqueName index="2931" name="[Melkeleveranser].[orgnr].&amp;[978617395]"/>
            <x15:cachedUniqueName index="2932" name="[Melkeleveranser].[orgnr].&amp;[978695922]"/>
            <x15:cachedUniqueName index="2933" name="[Melkeleveranser].[orgnr].&amp;[979226187]"/>
            <x15:cachedUniqueName index="2934" name="[Melkeleveranser].[orgnr].&amp;[979642695]"/>
            <x15:cachedUniqueName index="2935" name="[Melkeleveranser].[orgnr].&amp;[979665423]"/>
            <x15:cachedUniqueName index="2936" name="[Melkeleveranser].[orgnr].&amp;[980411273]"/>
            <x15:cachedUniqueName index="2937" name="[Melkeleveranser].[orgnr].&amp;[980416569]"/>
            <x15:cachedUniqueName index="2938" name="[Melkeleveranser].[orgnr].&amp;[980422232]"/>
            <x15:cachedUniqueName index="2939" name="[Melkeleveranser].[orgnr].&amp;[980450260]"/>
            <x15:cachedUniqueName index="2940" name="[Melkeleveranser].[orgnr].&amp;[980517659]"/>
            <x15:cachedUniqueName index="2941" name="[Melkeleveranser].[orgnr].&amp;[980536130]"/>
            <x15:cachedUniqueName index="2942" name="[Melkeleveranser].[orgnr].&amp;[980799964]"/>
            <x15:cachedUniqueName index="2943" name="[Melkeleveranser].[orgnr].&amp;[980809439]"/>
            <x15:cachedUniqueName index="2944" name="[Melkeleveranser].[orgnr].&amp;[980895351]"/>
            <x15:cachedUniqueName index="2945" name="[Melkeleveranser].[orgnr].&amp;[981161521]"/>
            <x15:cachedUniqueName index="2946" name="[Melkeleveranser].[orgnr].&amp;[981209621]"/>
            <x15:cachedUniqueName index="2947" name="[Melkeleveranser].[orgnr].&amp;[981400992]"/>
            <x15:cachedUniqueName index="2948" name="[Melkeleveranser].[orgnr].&amp;[981465547]"/>
            <x15:cachedUniqueName index="2949" name="[Melkeleveranser].[orgnr].&amp;[981478894]"/>
            <x15:cachedUniqueName index="2950" name="[Melkeleveranser].[orgnr].&amp;[981712706]"/>
            <x15:cachedUniqueName index="2951" name="[Melkeleveranser].[orgnr].&amp;[982033349]"/>
            <x15:cachedUniqueName index="2952" name="[Melkeleveranser].[orgnr].&amp;[982039738]"/>
            <x15:cachedUniqueName index="2953" name="[Melkeleveranser].[orgnr].&amp;[982106907]"/>
            <x15:cachedUniqueName index="2954" name="[Melkeleveranser].[orgnr].&amp;[982928311]"/>
            <x15:cachedUniqueName index="2955" name="[Melkeleveranser].[orgnr].&amp;[982982693]"/>
            <x15:cachedUniqueName index="2956" name="[Melkeleveranser].[orgnr].&amp;[982988446]"/>
            <x15:cachedUniqueName index="2957" name="[Melkeleveranser].[orgnr].&amp;[983081576]"/>
            <x15:cachedUniqueName index="2958" name="[Melkeleveranser].[orgnr].&amp;[983357296]"/>
            <x15:cachedUniqueName index="2959" name="[Melkeleveranser].[orgnr].&amp;[983529704]"/>
            <x15:cachedUniqueName index="2960" name="[Melkeleveranser].[orgnr].&amp;[984020112]"/>
            <x15:cachedUniqueName index="2961" name="[Melkeleveranser].[orgnr].&amp;[984183852]"/>
            <x15:cachedUniqueName index="2962" name="[Melkeleveranser].[orgnr].&amp;[984513674]"/>
            <x15:cachedUniqueName index="2963" name="[Melkeleveranser].[orgnr].&amp;[984551215]"/>
            <x15:cachedUniqueName index="2964" name="[Melkeleveranser].[orgnr].&amp;[984748639]"/>
            <x15:cachedUniqueName index="2965" name="[Melkeleveranser].[orgnr].&amp;[984936435]"/>
            <x15:cachedUniqueName index="2966" name="[Melkeleveranser].[orgnr].&amp;[984941560]"/>
            <x15:cachedUniqueName index="2967" name="[Melkeleveranser].[orgnr].&amp;[984963637]"/>
            <x15:cachedUniqueName index="2968" name="[Melkeleveranser].[orgnr].&amp;[985010714]"/>
            <x15:cachedUniqueName index="2969" name="[Melkeleveranser].[orgnr].&amp;[985066396]"/>
            <x15:cachedUniqueName index="2970" name="[Melkeleveranser].[orgnr].&amp;[985142912]"/>
            <x15:cachedUniqueName index="2971" name="[Melkeleveranser].[orgnr].&amp;[985230080]"/>
            <x15:cachedUniqueName index="2972" name="[Melkeleveranser].[orgnr].&amp;[985237743]"/>
            <x15:cachedUniqueName index="2973" name="[Melkeleveranser].[orgnr].&amp;[985239959]"/>
            <x15:cachedUniqueName index="2974" name="[Melkeleveranser].[orgnr].&amp;[985241260]"/>
            <x15:cachedUniqueName index="2975" name="[Melkeleveranser].[orgnr].&amp;[985269580]"/>
            <x15:cachedUniqueName index="2976" name="[Melkeleveranser].[orgnr].&amp;[986010173]"/>
            <x15:cachedUniqueName index="2977" name="[Melkeleveranser].[orgnr].&amp;[986327533]"/>
            <x15:cachedUniqueName index="2978" name="[Melkeleveranser].[orgnr].&amp;[986337393]"/>
            <x15:cachedUniqueName index="2979" name="[Melkeleveranser].[orgnr].&amp;[986436987]"/>
            <x15:cachedUniqueName index="2980" name="[Melkeleveranser].[orgnr].&amp;[986469435]"/>
            <x15:cachedUniqueName index="2981" name="[Melkeleveranser].[orgnr].&amp;[986912541]"/>
            <x15:cachedUniqueName index="2982" name="[Melkeleveranser].[orgnr].&amp;[986920102]"/>
            <x15:cachedUniqueName index="2983" name="[Melkeleveranser].[orgnr].&amp;[986946136]"/>
            <x15:cachedUniqueName index="2984" name="[Melkeleveranser].[orgnr].&amp;[986975187]"/>
            <x15:cachedUniqueName index="2985" name="[Melkeleveranser].[orgnr].&amp;[987618337]"/>
            <x15:cachedUniqueName index="2986" name="[Melkeleveranser].[orgnr].&amp;[987648481]"/>
            <x15:cachedUniqueName index="2987" name="[Melkeleveranser].[orgnr].&amp;[987649933]"/>
            <x15:cachedUniqueName index="2988" name="[Melkeleveranser].[orgnr].&amp;[987653310]"/>
            <x15:cachedUniqueName index="2989" name="[Melkeleveranser].[orgnr].&amp;[987656522]"/>
            <x15:cachedUniqueName index="2990" name="[Melkeleveranser].[orgnr].&amp;[987656549]"/>
            <x15:cachedUniqueName index="2991" name="[Melkeleveranser].[orgnr].&amp;[988396494]"/>
            <x15:cachedUniqueName index="2992" name="[Melkeleveranser].[orgnr].&amp;[988419664]"/>
            <x15:cachedUniqueName index="2993" name="[Melkeleveranser].[orgnr].&amp;[988463140]"/>
            <x15:cachedUniqueName index="2994" name="[Melkeleveranser].[orgnr].&amp;[988669660]"/>
            <x15:cachedUniqueName index="2995" name="[Melkeleveranser].[orgnr].&amp;[988742406]"/>
            <x15:cachedUniqueName index="2996" name="[Melkeleveranser].[orgnr].&amp;[988814040]"/>
            <x15:cachedUniqueName index="2997" name="[Melkeleveranser].[orgnr].&amp;[988932485]"/>
            <x15:cachedUniqueName index="2998" name="[Melkeleveranser].[orgnr].&amp;[989299808]"/>
            <x15:cachedUniqueName index="2999" name="[Melkeleveranser].[orgnr].&amp;[990036764]"/>
            <x15:cachedUniqueName index="3000" name="[Melkeleveranser].[orgnr].&amp;[990143250]"/>
            <x15:cachedUniqueName index="3001" name="[Melkeleveranser].[orgnr].&amp;[990659265]"/>
            <x15:cachedUniqueName index="3002" name="[Melkeleveranser].[orgnr].&amp;[990696217]"/>
            <x15:cachedUniqueName index="3003" name="[Melkeleveranser].[orgnr].&amp;[990697027]"/>
            <x15:cachedUniqueName index="3004" name="[Melkeleveranser].[orgnr].&amp;[990920966]"/>
            <x15:cachedUniqueName index="3005" name="[Melkeleveranser].[orgnr].&amp;[990951993]"/>
            <x15:cachedUniqueName index="3006" name="[Melkeleveranser].[orgnr].&amp;[991173633]"/>
            <x15:cachedUniqueName index="3007" name="[Melkeleveranser].[orgnr].&amp;[991355006]"/>
            <x15:cachedUniqueName index="3008" name="[Melkeleveranser].[orgnr].&amp;[991592962]"/>
            <x15:cachedUniqueName index="3009" name="[Melkeleveranser].[orgnr].&amp;[992225572]"/>
            <x15:cachedUniqueName index="3010" name="[Melkeleveranser].[orgnr].&amp;[992388455]"/>
            <x15:cachedUniqueName index="3011" name="[Melkeleveranser].[orgnr].&amp;[992592192]"/>
            <x15:cachedUniqueName index="3012" name="[Melkeleveranser].[orgnr].&amp;[992920467]"/>
            <x15:cachedUniqueName index="3013" name="[Melkeleveranser].[orgnr].&amp;[993474282]"/>
            <x15:cachedUniqueName index="3014" name="[Melkeleveranser].[orgnr].&amp;[993518913]"/>
            <x15:cachedUniqueName index="3015" name="[Melkeleveranser].[orgnr].&amp;[993544256]"/>
            <x15:cachedUniqueName index="3016" name="[Melkeleveranser].[orgnr].&amp;[994566237]"/>
            <x15:cachedUniqueName index="3017" name="[Melkeleveranser].[orgnr].&amp;[994666711]"/>
            <x15:cachedUniqueName index="3018" name="[Melkeleveranser].[orgnr].&amp;[995088363]"/>
            <x15:cachedUniqueName index="3019" name="[Melkeleveranser].[orgnr].&amp;[995339501]"/>
            <x15:cachedUniqueName index="3020" name="[Melkeleveranser].[orgnr].&amp;[996358100]"/>
            <x15:cachedUniqueName index="3021" name="[Melkeleveranser].[orgnr].&amp;[997008308]"/>
            <x15:cachedUniqueName index="3022" name="[Melkeleveranser].[orgnr].&amp;[997304349]"/>
            <x15:cachedUniqueName index="3023" name="[Melkeleveranser].[orgnr].&amp;[997765281]"/>
            <x15:cachedUniqueName index="3024" name="[Melkeleveranser].[orgnr].&amp;[997804821]"/>
            <x15:cachedUniqueName index="3025" name="[Melkeleveranser].[orgnr].&amp;[997806174]"/>
            <x15:cachedUniqueName index="3026" name="[Melkeleveranser].[orgnr].&amp;[998009804]"/>
            <x15:cachedUniqueName index="3027" name="[Melkeleveranser].[orgnr].&amp;[998239249]"/>
            <x15:cachedUniqueName index="3028" name="[Melkeleveranser].[orgnr].&amp;[998637872]"/>
            <x15:cachedUniqueName index="3029" name="[Melkeleveranser].[orgnr].&amp;[998692733]"/>
            <x15:cachedUniqueName index="3030" name="[Melkeleveranser].[orgnr].&amp;[998745632]"/>
            <x15:cachedUniqueName index="3031" name="[Melkeleveranser].[orgnr].&amp;[999132588]"/>
            <x15:cachedUniqueName index="3032" name="[Melkeleveranser].[orgnr].&amp;[999162770]"/>
            <x15:cachedUniqueName index="3033" name="[Melkeleveranser].[orgnr].&amp;[999277012]"/>
            <x15:cachedUniqueName index="3034" name="[Melkeleveranser].[orgnr].&amp;[815626842]"/>
            <x15:cachedUniqueName index="3035" name="[Melkeleveranser].[orgnr].&amp;[892504032]"/>
            <x15:cachedUniqueName index="3036" name="[Melkeleveranser].[orgnr].&amp;[899166582]"/>
            <x15:cachedUniqueName index="3037" name="[Melkeleveranser].[orgnr].&amp;[912093751]"/>
            <x15:cachedUniqueName index="3038" name="[Melkeleveranser].[orgnr].&amp;[912184838]"/>
            <x15:cachedUniqueName index="3039" name="[Melkeleveranser].[orgnr].&amp;[917398488]"/>
            <x15:cachedUniqueName index="3040" name="[Melkeleveranser].[orgnr].&amp;[969080982]"/>
            <x15:cachedUniqueName index="3041" name="[Melkeleveranser].[orgnr].&amp;[969210061]"/>
            <x15:cachedUniqueName index="3042" name="[Melkeleveranser].[orgnr].&amp;[969444275]"/>
            <x15:cachedUniqueName index="3043" name="[Melkeleveranser].[orgnr].&amp;[969625008]"/>
            <x15:cachedUniqueName index="3044" name="[Melkeleveranser].[orgnr].&amp;[969816814]"/>
            <x15:cachedUniqueName index="3045" name="[Melkeleveranser].[orgnr].&amp;[969817004]"/>
            <x15:cachedUniqueName index="3046" name="[Melkeleveranser].[orgnr].&amp;[970901337]"/>
            <x15:cachedUniqueName index="3047" name="[Melkeleveranser].[orgnr].&amp;[971196246]"/>
            <x15:cachedUniqueName index="3048" name="[Melkeleveranser].[orgnr].&amp;[976308409]"/>
            <x15:cachedUniqueName index="3049" name="[Melkeleveranser].[orgnr].&amp;[979467397]"/>
            <x15:cachedUniqueName index="3050" name="[Melkeleveranser].[orgnr].&amp;[982821614]"/>
            <x15:cachedUniqueName index="3051" name="[Melkeleveranser].[orgnr].&amp;[983936571]"/>
            <x15:cachedUniqueName index="3052" name="[Melkeleveranser].[orgnr].&amp;[988036110]"/>
            <x15:cachedUniqueName index="3053" name="[Melkeleveranser].[orgnr].&amp;[997742419]"/>
            <x15:cachedUniqueName index="3054" name="[Melkeleveranser].[orgnr].&amp;[998057779]"/>
            <x15:cachedUniqueName index="3055" name="[Melkeleveranser].[orgnr].&amp;[869080772]"/>
            <x15:cachedUniqueName index="3056" name="[Melkeleveranser].[orgnr].&amp;[869242632]"/>
            <x15:cachedUniqueName index="3057" name="[Melkeleveranser].[orgnr].&amp;[869306622]"/>
            <x15:cachedUniqueName index="3058" name="[Melkeleveranser].[orgnr].&amp;[869503932]"/>
            <x15:cachedUniqueName index="3059" name="[Melkeleveranser].[orgnr].&amp;[878596862]"/>
            <x15:cachedUniqueName index="3060" name="[Melkeleveranser].[orgnr].&amp;[879798442]"/>
            <x15:cachedUniqueName index="3061" name="[Melkeleveranser].[orgnr].&amp;[883297792]"/>
            <x15:cachedUniqueName index="3062" name="[Melkeleveranser].[orgnr].&amp;[883391012]"/>
            <x15:cachedUniqueName index="3063" name="[Melkeleveranser].[orgnr].&amp;[885303862]"/>
            <x15:cachedUniqueName index="3064" name="[Melkeleveranser].[orgnr].&amp;[888434372]"/>
            <x15:cachedUniqueName index="3065" name="[Melkeleveranser].[orgnr].&amp;[891946732]"/>
            <x15:cachedUniqueName index="3066" name="[Melkeleveranser].[orgnr].&amp;[894933712]"/>
            <x15:cachedUniqueName index="3067" name="[Melkeleveranser].[orgnr].&amp;[897716542]"/>
            <x15:cachedUniqueName index="3068" name="[Melkeleveranser].[orgnr].&amp;[912243613]"/>
            <x15:cachedUniqueName index="3069" name="[Melkeleveranser].[orgnr].&amp;[912811263]"/>
            <x15:cachedUniqueName index="3070" name="[Melkeleveranser].[orgnr].&amp;[912834913]"/>
            <x15:cachedUniqueName index="3071" name="[Melkeleveranser].[orgnr].&amp;[915442552]"/>
            <x15:cachedUniqueName index="3072" name="[Melkeleveranser].[orgnr].&amp;[916534094]"/>
            <x15:cachedUniqueName index="3073" name="[Melkeleveranser].[orgnr].&amp;[918339582]"/>
            <x15:cachedUniqueName index="3074" name="[Melkeleveranser].[orgnr].&amp;[920020607]"/>
            <x15:cachedUniqueName index="3075" name="[Melkeleveranser].[orgnr].&amp;[921080611]"/>
            <x15:cachedUniqueName index="3076" name="[Melkeleveranser].[orgnr].&amp;[921204639]"/>
            <x15:cachedUniqueName index="3077" name="[Melkeleveranser].[orgnr].&amp;[921367279]"/>
            <x15:cachedUniqueName index="3078" name="[Melkeleveranser].[orgnr].&amp;[921634641]"/>
            <x15:cachedUniqueName index="3079" name="[Melkeleveranser].[orgnr].&amp;[923495363]"/>
            <x15:cachedUniqueName index="3080" name="[Melkeleveranser].[orgnr].&amp;[924283149]"/>
            <x15:cachedUniqueName index="3081" name="[Melkeleveranser].[orgnr].&amp;[924722444]"/>
            <x15:cachedUniqueName index="3082" name="[Melkeleveranser].[orgnr].&amp;[928077667]"/>
            <x15:cachedUniqueName index="3083" name="[Melkeleveranser].[orgnr].&amp;[928181308]"/>
            <x15:cachedUniqueName index="3084" name="[Melkeleveranser].[orgnr].&amp;[956085071]"/>
            <x15:cachedUniqueName index="3085" name="[Melkeleveranser].[orgnr].&amp;[969080753]"/>
            <x15:cachedUniqueName index="3086" name="[Melkeleveranser].[orgnr].&amp;[969171031]"/>
            <x15:cachedUniqueName index="3087" name="[Melkeleveranser].[orgnr].&amp;[969241331]"/>
            <x15:cachedUniqueName index="3088" name="[Melkeleveranser].[orgnr].&amp;[969306883]"/>
            <x15:cachedUniqueName index="3089" name="[Melkeleveranser].[orgnr].&amp;[969307715]"/>
            <x15:cachedUniqueName index="3090" name="[Melkeleveranser].[orgnr].&amp;[969370565]"/>
            <x15:cachedUniqueName index="3091" name="[Melkeleveranser].[orgnr].&amp;[969372282]"/>
            <x15:cachedUniqueName index="3092" name="[Melkeleveranser].[orgnr].&amp;[969443341]"/>
            <x15:cachedUniqueName index="3093" name="[Melkeleveranser].[orgnr].&amp;[969498472]"/>
            <x15:cachedUniqueName index="3094" name="[Melkeleveranser].[orgnr].&amp;[969504359]"/>
            <x15:cachedUniqueName index="3095" name="[Melkeleveranser].[orgnr].&amp;[969797461]"/>
            <x15:cachedUniqueName index="3096" name="[Melkeleveranser].[orgnr].&amp;[969799359]"/>
            <x15:cachedUniqueName index="3097" name="[Melkeleveranser].[orgnr].&amp;[969803208]"/>
            <x15:cachedUniqueName index="3098" name="[Melkeleveranser].[orgnr].&amp;[969803739]"/>
            <x15:cachedUniqueName index="3099" name="[Melkeleveranser].[orgnr].&amp;[970310541]"/>
            <x15:cachedUniqueName index="3100" name="[Melkeleveranser].[orgnr].&amp;[970311122]"/>
            <x15:cachedUniqueName index="3101" name="[Melkeleveranser].[orgnr].&amp;[970369139]"/>
            <x15:cachedUniqueName index="3102" name="[Melkeleveranser].[orgnr].&amp;[970990313]"/>
            <x15:cachedUniqueName index="3103" name="[Melkeleveranser].[orgnr].&amp;[971192771]"/>
            <x15:cachedUniqueName index="3104" name="[Melkeleveranser].[orgnr].&amp;[971196599]"/>
            <x15:cachedUniqueName index="3105" name="[Melkeleveranser].[orgnr].&amp;[973153536]"/>
            <x15:cachedUniqueName index="3106" name="[Melkeleveranser].[orgnr].&amp;[974399458]"/>
            <x15:cachedUniqueName index="3107" name="[Melkeleveranser].[orgnr].&amp;[974624451]"/>
            <x15:cachedUniqueName index="3108" name="[Melkeleveranser].[orgnr].&amp;[974778483]"/>
            <x15:cachedUniqueName index="3109" name="[Melkeleveranser].[orgnr].&amp;[975379760]"/>
            <x15:cachedUniqueName index="3110" name="[Melkeleveranser].[orgnr].&amp;[976062264]"/>
            <x15:cachedUniqueName index="3111" name="[Melkeleveranser].[orgnr].&amp;[976175530]"/>
            <x15:cachedUniqueName index="3112" name="[Melkeleveranser].[orgnr].&amp;[976762037]"/>
            <x15:cachedUniqueName index="3113" name="[Melkeleveranser].[orgnr].&amp;[977305659]"/>
            <x15:cachedUniqueName index="3114" name="[Melkeleveranser].[orgnr].&amp;[977327032]"/>
            <x15:cachedUniqueName index="3115" name="[Melkeleveranser].[orgnr].&amp;[978686745]"/>
            <x15:cachedUniqueName index="3116" name="[Melkeleveranser].[orgnr].&amp;[979487967]"/>
            <x15:cachedUniqueName index="3117" name="[Melkeleveranser].[orgnr].&amp;[979499981]"/>
            <x15:cachedUniqueName index="3118" name="[Melkeleveranser].[orgnr].&amp;[979624549]"/>
            <x15:cachedUniqueName index="3119" name="[Melkeleveranser].[orgnr].&amp;[980294749]"/>
            <x15:cachedUniqueName index="3120" name="[Melkeleveranser].[orgnr].&amp;[981289153]"/>
            <x15:cachedUniqueName index="3121" name="[Melkeleveranser].[orgnr].&amp;[981542479]"/>
            <x15:cachedUniqueName index="3122" name="[Melkeleveranser].[orgnr].&amp;[982374456]"/>
            <x15:cachedUniqueName index="3123" name="[Melkeleveranser].[orgnr].&amp;[982565618]"/>
            <x15:cachedUniqueName index="3124" name="[Melkeleveranser].[orgnr].&amp;[982979862]"/>
            <x15:cachedUniqueName index="3125" name="[Melkeleveranser].[orgnr].&amp;[983024726]"/>
            <x15:cachedUniqueName index="3126" name="[Melkeleveranser].[orgnr].&amp;[984044194]"/>
            <x15:cachedUniqueName index="3127" name="[Melkeleveranser].[orgnr].&amp;[985052344]"/>
            <x15:cachedUniqueName index="3128" name="[Melkeleveranser].[orgnr].&amp;[985834350]"/>
            <x15:cachedUniqueName index="3129" name="[Melkeleveranser].[orgnr].&amp;[986197419]"/>
            <x15:cachedUniqueName index="3130" name="[Melkeleveranser].[orgnr].&amp;[986197451]"/>
            <x15:cachedUniqueName index="3131" name="[Melkeleveranser].[orgnr].&amp;[986349685]"/>
            <x15:cachedUniqueName index="3132" name="[Melkeleveranser].[orgnr].&amp;[986479023]"/>
            <x15:cachedUniqueName index="3133" name="[Melkeleveranser].[orgnr].&amp;[986570349]"/>
            <x15:cachedUniqueName index="3134" name="[Melkeleveranser].[orgnr].&amp;[986716572]"/>
            <x15:cachedUniqueName index="3135" name="[Melkeleveranser].[orgnr].&amp;[986756256]"/>
            <x15:cachedUniqueName index="3136" name="[Melkeleveranser].[orgnr].&amp;[986950613]"/>
            <x15:cachedUniqueName index="3137" name="[Melkeleveranser].[orgnr].&amp;[987006641]"/>
            <x15:cachedUniqueName index="3138" name="[Melkeleveranser].[orgnr].&amp;[987586974]"/>
            <x15:cachedUniqueName index="3139" name="[Melkeleveranser].[orgnr].&amp;[987675071]"/>
            <x15:cachedUniqueName index="3140" name="[Melkeleveranser].[orgnr].&amp;[989493914]"/>
            <x15:cachedUniqueName index="3141" name="[Melkeleveranser].[orgnr].&amp;[989917129]"/>
            <x15:cachedUniqueName index="3142" name="[Melkeleveranser].[orgnr].&amp;[990478953]"/>
            <x15:cachedUniqueName index="3143" name="[Melkeleveranser].[orgnr].&amp;[990629757]"/>
            <x15:cachedUniqueName index="3144" name="[Melkeleveranser].[orgnr].&amp;[991127615]"/>
            <x15:cachedUniqueName index="3145" name="[Melkeleveranser].[orgnr].&amp;[991353240]"/>
            <x15:cachedUniqueName index="3146" name="[Melkeleveranser].[orgnr].&amp;[991435999]"/>
            <x15:cachedUniqueName index="3147" name="[Melkeleveranser].[orgnr].&amp;[991895876]"/>
            <x15:cachedUniqueName index="3148" name="[Melkeleveranser].[orgnr].&amp;[992252855]"/>
            <x15:cachedUniqueName index="3149" name="[Melkeleveranser].[orgnr].&amp;[992560754]"/>
            <x15:cachedUniqueName index="3150" name="[Melkeleveranser].[orgnr].&amp;[993339261]"/>
            <x15:cachedUniqueName index="3151" name="[Melkeleveranser].[orgnr].&amp;[994799010]"/>
            <x15:cachedUniqueName index="3152" name="[Melkeleveranser].[orgnr].&amp;[995004593]"/>
            <x15:cachedUniqueName index="3153" name="[Melkeleveranser].[orgnr].&amp;[995945614]"/>
            <x15:cachedUniqueName index="3154" name="[Melkeleveranser].[orgnr].&amp;[996400743]"/>
            <x15:cachedUniqueName index="3155" name="[Melkeleveranser].[orgnr].&amp;[996405931]"/>
            <x15:cachedUniqueName index="3156" name="[Melkeleveranser].[orgnr].&amp;[996644138]"/>
            <x15:cachedUniqueName index="3157" name="[Melkeleveranser].[orgnr].&amp;[997596781]"/>
            <x15:cachedUniqueName index="3158" name="[Melkeleveranser].[orgnr].&amp;[998237149]"/>
            <x15:cachedUniqueName index="3159" name="[Melkeleveranser].[orgnr].&amp;[999154654]"/>
            <x15:cachedUniqueName index="3160" name="[Melkeleveranser].[orgnr].&amp;[928615456]"/>
            <x15:cachedUniqueName index="3161" name="[Melkeleveranser].[orgnr].&amp;[969409429]"/>
            <x15:cachedUniqueName index="3162" name="[Melkeleveranser].[orgnr].&amp;[969808110]"/>
            <x15:cachedUniqueName index="3163" name="[Melkeleveranser].[orgnr].&amp;[995558149]"/>
            <x15:cachedUniqueName index="3164" name="[Melkeleveranser].[orgnr].&amp;[879260442]"/>
            <x15:cachedUniqueName index="3165" name="[Melkeleveranser].[orgnr].&amp;[881524732]"/>
            <x15:cachedUniqueName index="3166" name="[Melkeleveranser].[orgnr].&amp;[915877303]"/>
            <x15:cachedUniqueName index="3167" name="[Melkeleveranser].[orgnr].&amp;[918273352]"/>
            <x15:cachedUniqueName index="3168" name="[Melkeleveranser].[orgnr].&amp;[918297065]"/>
            <x15:cachedUniqueName index="3169" name="[Melkeleveranser].[orgnr].&amp;[969080036]"/>
            <x15:cachedUniqueName index="3170" name="[Melkeleveranser].[orgnr].&amp;[969162849]"/>
            <x15:cachedUniqueName index="3171" name="[Melkeleveranser].[orgnr].&amp;[969800403]"/>
            <x15:cachedUniqueName index="3172" name="[Melkeleveranser].[orgnr].&amp;[975961354]"/>
            <x15:cachedUniqueName index="3173" name="[Melkeleveranser].[orgnr].&amp;[976014596]"/>
            <x15:cachedUniqueName index="3174" name="[Melkeleveranser].[orgnr].&amp;[981960890]"/>
            <x15:cachedUniqueName index="3175" name="[Melkeleveranser].[orgnr].&amp;[981992040]"/>
            <x15:cachedUniqueName index="3176" name="[Melkeleveranser].[orgnr].&amp;[987511850]"/>
            <x15:cachedUniqueName index="3177" name="[Melkeleveranser].[orgnr].&amp;[990652376]"/>
            <x15:cachedUniqueName index="3178" name="[Melkeleveranser].[orgnr].&amp;[990668981]"/>
            <x15:cachedUniqueName index="3179" name="[Melkeleveranser].[orgnr].&amp;[992404205]"/>
            <x15:cachedUniqueName index="3180" name="[Melkeleveranser].[orgnr].&amp;[992816066]"/>
            <x15:cachedUniqueName index="3181" name="[Melkeleveranser].[orgnr].&amp;[993475556]"/>
            <x15:cachedUniqueName index="3182" name="[Melkeleveranser].[orgnr].&amp;[996428982]"/>
            <x15:cachedUniqueName index="3183" name="[Melkeleveranser].[orgnr].&amp;[997896920]"/>
            <x15:cachedUniqueName index="3184" name="[Melkeleveranser].[orgnr].&amp;[882530442]"/>
            <x15:cachedUniqueName index="3185" name="[Melkeleveranser].[orgnr].&amp;[914125936]"/>
            <x15:cachedUniqueName index="3186" name="[Melkeleveranser].[orgnr].&amp;[917484333]"/>
            <x15:cachedUniqueName index="3187" name="[Melkeleveranser].[orgnr].&amp;[926067966]"/>
            <x15:cachedUniqueName index="3188" name="[Melkeleveranser].[orgnr].&amp;[969308126]"/>
            <x15:cachedUniqueName index="3189" name="[Melkeleveranser].[orgnr].&amp;[969372118]"/>
            <x15:cachedUniqueName index="3190" name="[Melkeleveranser].[orgnr].&amp;[976187768]"/>
            <x15:cachedUniqueName index="3191" name="[Melkeleveranser].[orgnr].&amp;[981000110]"/>
            <x15:cachedUniqueName index="3192" name="[Melkeleveranser].[orgnr].&amp;[983155766]"/>
            <x15:cachedUniqueName index="3193" name="[Melkeleveranser].[orgnr].&amp;[983209106]"/>
            <x15:cachedUniqueName index="3194" name="[Melkeleveranser].[orgnr].&amp;[985011869]"/>
            <x15:cachedUniqueName index="3195" name="[Melkeleveranser].[orgnr].&amp;[986343393]"/>
            <x15:cachedUniqueName index="3196" name="[Melkeleveranser].[orgnr].&amp;[986964479]"/>
            <x15:cachedUniqueName index="3197" name="[Melkeleveranser].[orgnr].&amp;[990587116]"/>
            <x15:cachedUniqueName index="3198" name="[Melkeleveranser].[orgnr].&amp;[991693629]"/>
            <x15:cachedUniqueName index="3199" name="[Melkeleveranser].[orgnr].&amp;[991755799]"/>
            <x15:cachedUniqueName index="3200" name="[Melkeleveranser].[orgnr].&amp;[995750902]"/>
            <x15:cachedUniqueName index="3201" name="[Melkeleveranser].[orgnr].&amp;[818742282]"/>
            <x15:cachedUniqueName index="3202" name="[Melkeleveranser].[orgnr].&amp;[820959752]"/>
            <x15:cachedUniqueName index="3203" name="[Melkeleveranser].[orgnr].&amp;[826399252]"/>
            <x15:cachedUniqueName index="3204" name="[Melkeleveranser].[orgnr].&amp;[869084662]"/>
            <x15:cachedUniqueName index="3205" name="[Melkeleveranser].[orgnr].&amp;[869085332]"/>
            <x15:cachedUniqueName index="3206" name="[Melkeleveranser].[orgnr].&amp;[869371572]"/>
            <x15:cachedUniqueName index="3207" name="[Melkeleveranser].[orgnr].&amp;[869810002]"/>
            <x15:cachedUniqueName index="3208" name="[Melkeleveranser].[orgnr].&amp;[869936472]"/>
            <x15:cachedUniqueName index="3209" name="[Melkeleveranser].[orgnr].&amp;[879216672]"/>
            <x15:cachedUniqueName index="3210" name="[Melkeleveranser].[orgnr].&amp;[879308372]"/>
            <x15:cachedUniqueName index="3211" name="[Melkeleveranser].[orgnr].&amp;[881438712]"/>
            <x15:cachedUniqueName index="3212" name="[Melkeleveranser].[orgnr].&amp;[912998053]"/>
            <x15:cachedUniqueName index="3213" name="[Melkeleveranser].[orgnr].&amp;[913111753]"/>
            <x15:cachedUniqueName index="3214" name="[Melkeleveranser].[orgnr].&amp;[913681290]"/>
            <x15:cachedUniqueName index="3215" name="[Melkeleveranser].[orgnr].&amp;[918725024]"/>
            <x15:cachedUniqueName index="3216" name="[Melkeleveranser].[orgnr].&amp;[921166168]"/>
            <x15:cachedUniqueName index="3217" name="[Melkeleveranser].[orgnr].&amp;[928167917]"/>
            <x15:cachedUniqueName index="3218" name="[Melkeleveranser].[orgnr].&amp;[928526798]"/>
            <x15:cachedUniqueName index="3219" name="[Melkeleveranser].[orgnr].&amp;[969080834]"/>
            <x15:cachedUniqueName index="3220" name="[Melkeleveranser].[orgnr].&amp;[969081822]"/>
            <x15:cachedUniqueName index="3221" name="[Melkeleveranser].[orgnr].&amp;[969082748]"/>
            <x15:cachedUniqueName index="3222" name="[Melkeleveranser].[orgnr].&amp;[969082810]"/>
            <x15:cachedUniqueName index="3223" name="[Melkeleveranser].[orgnr].&amp;[969189585]"/>
            <x15:cachedUniqueName index="3224" name="[Melkeleveranser].[orgnr].&amp;[969190281]"/>
            <x15:cachedUniqueName index="3225" name="[Melkeleveranser].[orgnr].&amp;[969209268]"/>
            <x15:cachedUniqueName index="3226" name="[Melkeleveranser].[orgnr].&amp;[969209292]"/>
            <x15:cachedUniqueName index="3227" name="[Melkeleveranser].[orgnr].&amp;[969209497]"/>
            <x15:cachedUniqueName index="3228" name="[Melkeleveranser].[orgnr].&amp;[969372959]"/>
            <x15:cachedUniqueName index="3229" name="[Melkeleveranser].[orgnr].&amp;[969374013]"/>
            <x15:cachedUniqueName index="3230" name="[Melkeleveranser].[orgnr].&amp;[969409100]"/>
            <x15:cachedUniqueName index="3231" name="[Melkeleveranser].[orgnr].&amp;[969933187]"/>
            <x15:cachedUniqueName index="3232" name="[Melkeleveranser].[orgnr].&amp;[969939185]"/>
            <x15:cachedUniqueName index="3233" name="[Melkeleveranser].[orgnr].&amp;[970111778]"/>
            <x15:cachedUniqueName index="3234" name="[Melkeleveranser].[orgnr].&amp;[970311114]"/>
            <x15:cachedUniqueName index="3235" name="[Melkeleveranser].[orgnr].&amp;[970571485]"/>
            <x15:cachedUniqueName index="3236" name="[Melkeleveranser].[orgnr].&amp;[971102012]"/>
            <x15:cachedUniqueName index="3237" name="[Melkeleveranser].[orgnr].&amp;[971192844]"/>
            <x15:cachedUniqueName index="3238" name="[Melkeleveranser].[orgnr].&amp;[971239727]"/>
            <x15:cachedUniqueName index="3239" name="[Melkeleveranser].[orgnr].&amp;[974262037]"/>
            <x15:cachedUniqueName index="3240" name="[Melkeleveranser].[orgnr].&amp;[974801671]"/>
            <x15:cachedUniqueName index="3241" name="[Melkeleveranser].[orgnr].&amp;[976003586]"/>
            <x15:cachedUniqueName index="3242" name="[Melkeleveranser].[orgnr].&amp;[976097645]"/>
            <x15:cachedUniqueName index="3243" name="[Melkeleveranser].[orgnr].&amp;[976786084]"/>
            <x15:cachedUniqueName index="3244" name="[Melkeleveranser].[orgnr].&amp;[976849779]"/>
            <x15:cachedUniqueName index="3245" name="[Melkeleveranser].[orgnr].&amp;[979469365]"/>
            <x15:cachedUniqueName index="3246" name="[Melkeleveranser].[orgnr].&amp;[979518080]"/>
            <x15:cachedUniqueName index="3247" name="[Melkeleveranser].[orgnr].&amp;[980429164]"/>
            <x15:cachedUniqueName index="3248" name="[Melkeleveranser].[orgnr].&amp;[980577821]"/>
            <x15:cachedUniqueName index="3249" name="[Melkeleveranser].[orgnr].&amp;[981523059]"/>
            <x15:cachedUniqueName index="3250" name="[Melkeleveranser].[orgnr].&amp;[981531868]"/>
            <x15:cachedUniqueName index="3251" name="[Melkeleveranser].[orgnr].&amp;[982038324]"/>
            <x15:cachedUniqueName index="3252" name="[Melkeleveranser].[orgnr].&amp;[982150485]"/>
            <x15:cachedUniqueName index="3253" name="[Melkeleveranser].[orgnr].&amp;[982814634]"/>
            <x15:cachedUniqueName index="3254" name="[Melkeleveranser].[orgnr].&amp;[983953603]"/>
            <x15:cachedUniqueName index="3255" name="[Melkeleveranser].[orgnr].&amp;[984040369]"/>
            <x15:cachedUniqueName index="3256" name="[Melkeleveranser].[orgnr].&amp;[984136455]"/>
            <x15:cachedUniqueName index="3257" name="[Melkeleveranser].[orgnr].&amp;[984477023]"/>
            <x15:cachedUniqueName index="3258" name="[Melkeleveranser].[orgnr].&amp;[984496311]"/>
            <x15:cachedUniqueName index="3259" name="[Melkeleveranser].[orgnr].&amp;[984718012]"/>
            <x15:cachedUniqueName index="3260" name="[Melkeleveranser].[orgnr].&amp;[985234752]"/>
            <x15:cachedUniqueName index="3261" name="[Melkeleveranser].[orgnr].&amp;[985249334]"/>
            <x15:cachedUniqueName index="3262" name="[Melkeleveranser].[orgnr].&amp;[985271135]"/>
            <x15:cachedUniqueName index="3263" name="[Melkeleveranser].[orgnr].&amp;[985815585]"/>
            <x15:cachedUniqueName index="3264" name="[Melkeleveranser].[orgnr].&amp;[986998403]"/>
            <x15:cachedUniqueName index="3265" name="[Melkeleveranser].[orgnr].&amp;[987456787]"/>
            <x15:cachedUniqueName index="3266" name="[Melkeleveranser].[orgnr].&amp;[987592443]"/>
            <x15:cachedUniqueName index="3267" name="[Melkeleveranser].[orgnr].&amp;[987627441]"/>
            <x15:cachedUniqueName index="3268" name="[Melkeleveranser].[orgnr].&amp;[987660295]"/>
            <x15:cachedUniqueName index="3269" name="[Melkeleveranser].[orgnr].&amp;[988691895]"/>
            <x15:cachedUniqueName index="3270" name="[Melkeleveranser].[orgnr].&amp;[989062255]"/>
            <x15:cachedUniqueName index="3271" name="[Melkeleveranser].[orgnr].&amp;[989212516]"/>
            <x15:cachedUniqueName index="3272" name="[Melkeleveranser].[orgnr].&amp;[989589105]"/>
            <x15:cachedUniqueName index="3273" name="[Melkeleveranser].[orgnr].&amp;[990708924]"/>
            <x15:cachedUniqueName index="3274" name="[Melkeleveranser].[orgnr].&amp;[993397423]"/>
            <x15:cachedUniqueName index="3275" name="[Melkeleveranser].[orgnr].&amp;[993756547]"/>
            <x15:cachedUniqueName index="3276" name="[Melkeleveranser].[orgnr].&amp;[994105116]"/>
            <x15:cachedUniqueName index="3277" name="[Melkeleveranser].[orgnr].&amp;[994279750]"/>
            <x15:cachedUniqueName index="3278" name="[Melkeleveranser].[orgnr].&amp;[995166976]"/>
            <x15:cachedUniqueName index="3279" name="[Melkeleveranser].[orgnr].&amp;[995756021]"/>
            <x15:cachedUniqueName index="3280" name="[Melkeleveranser].[orgnr].&amp;[996428834]"/>
            <x15:cachedUniqueName index="3281" name="[Melkeleveranser].[orgnr].&amp;[996873587]"/>
            <x15:cachedUniqueName index="3282" name="[Melkeleveranser].[orgnr].&amp;[996922715]"/>
            <x15:cachedUniqueName index="3283" name="[Melkeleveranser].[orgnr].&amp;[996988430]"/>
            <x15:cachedUniqueName index="3284" name="[Melkeleveranser].[orgnr].&amp;[997557700]"/>
            <x15:cachedUniqueName index="3285" name="[Melkeleveranser].[orgnr].&amp;[997689488]"/>
            <x15:cachedUniqueName index="3286" name="[Melkeleveranser].[orgnr].&amp;[997712455]"/>
            <x15:cachedUniqueName index="3287" name="[Melkeleveranser].[orgnr].&amp;[997769597]"/>
            <x15:cachedUniqueName index="3288" name="[Melkeleveranser].[orgnr].&amp;[998743621]"/>
            <x15:cachedUniqueName index="3289" name="[Melkeleveranser].[orgnr].&amp;[999266592]"/>
            <x15:cachedUniqueName index="3290" name="[Melkeleveranser].[orgnr].&amp;[969085585]"/>
            <x15:cachedUniqueName index="3291" name="[Melkeleveranser].[orgnr].&amp;[985287686]"/>
            <x15:cachedUniqueName index="3292" name="[Melkeleveranser].[orgnr].&amp;[869190152]"/>
            <x15:cachedUniqueName index="3293" name="[Melkeleveranser].[orgnr].&amp;[969802163]"/>
            <x15:cachedUniqueName index="3294" name="[Melkeleveranser].[orgnr].&amp;[970444327]"/>
            <x15:cachedUniqueName index="3295" name="[Melkeleveranser].[orgnr].&amp;[981960874]"/>
            <x15:cachedUniqueName index="3296" name="[Melkeleveranser].[orgnr].&amp;[811580082]"/>
            <x15:cachedUniqueName index="3297" name="[Melkeleveranser].[orgnr].&amp;[893168052]"/>
            <x15:cachedUniqueName index="3298" name="[Melkeleveranser].[orgnr].&amp;[913174747]"/>
            <x15:cachedUniqueName index="3299" name="[Melkeleveranser].[orgnr].&amp;[918062963]"/>
            <x15:cachedUniqueName index="3300" name="[Melkeleveranser].[orgnr].&amp;[920178421]"/>
            <x15:cachedUniqueName index="3301" name="[Melkeleveranser].[orgnr].&amp;[921166311]"/>
            <x15:cachedUniqueName index="3302" name="[Melkeleveranser].[orgnr].&amp;[923841466]"/>
            <x15:cachedUniqueName index="3303" name="[Melkeleveranser].[orgnr].&amp;[928105377]"/>
            <x15:cachedUniqueName index="3304" name="[Melkeleveranser].[orgnr].&amp;[969050277]"/>
            <x15:cachedUniqueName index="3305" name="[Melkeleveranser].[orgnr].&amp;[969081571]"/>
            <x15:cachedUniqueName index="3306" name="[Melkeleveranser].[orgnr].&amp;[969081806]"/>
            <x15:cachedUniqueName index="3307" name="[Melkeleveranser].[orgnr].&amp;[969163330]"/>
            <x15:cachedUniqueName index="3308" name="[Melkeleveranser].[orgnr].&amp;[969170949]"/>
            <x15:cachedUniqueName index="3309" name="[Melkeleveranser].[orgnr].&amp;[969270544]"/>
            <x15:cachedUniqueName index="3310" name="[Melkeleveranser].[orgnr].&amp;[969306964]"/>
            <x15:cachedUniqueName index="3311" name="[Melkeleveranser].[orgnr].&amp;[969816865]"/>
            <x15:cachedUniqueName index="3312" name="[Melkeleveranser].[orgnr].&amp;[971024836]"/>
            <x15:cachedUniqueName index="3313" name="[Melkeleveranser].[orgnr].&amp;[971593822]"/>
            <x15:cachedUniqueName index="3314" name="[Melkeleveranser].[orgnr].&amp;[975965740]"/>
            <x15:cachedUniqueName index="3315" name="[Melkeleveranser].[orgnr].&amp;[981904443]"/>
            <x15:cachedUniqueName index="3316" name="[Melkeleveranser].[orgnr].&amp;[982749611]"/>
            <x15:cachedUniqueName index="3317" name="[Melkeleveranser].[orgnr].&amp;[985293651]"/>
            <x15:cachedUniqueName index="3318" name="[Melkeleveranser].[orgnr].&amp;[987819294]"/>
            <x15:cachedUniqueName index="3319" name="[Melkeleveranser].[orgnr].&amp;[988345997]"/>
            <x15:cachedUniqueName index="3320" name="[Melkeleveranser].[orgnr].&amp;[989462644]"/>
            <x15:cachedUniqueName index="3321" name="[Melkeleveranser].[orgnr].&amp;[991234438]"/>
            <x15:cachedUniqueName index="3322" name="[Melkeleveranser].[orgnr].&amp;[992571306]"/>
            <x15:cachedUniqueName index="3323" name="[Melkeleveranser].[orgnr].&amp;[995307014]"/>
            <x15:cachedUniqueName index="3324" name="[Melkeleveranser].[orgnr].&amp;[995516144]"/>
            <x15:cachedUniqueName index="3325" name="[Melkeleveranser].[orgnr].&amp;[823238002]"/>
            <x15:cachedUniqueName index="3326" name="[Melkeleveranser].[orgnr].&amp;[827209902]"/>
            <x15:cachedUniqueName index="3327" name="[Melkeleveranser].[orgnr].&amp;[828425102]"/>
            <x15:cachedUniqueName index="3328" name="[Melkeleveranser].[orgnr].&amp;[869082732]"/>
            <x15:cachedUniqueName index="3329" name="[Melkeleveranser].[orgnr].&amp;[871185522]"/>
            <x15:cachedUniqueName index="3330" name="[Melkeleveranser].[orgnr].&amp;[871186502]"/>
            <x15:cachedUniqueName index="3331" name="[Melkeleveranser].[orgnr].&amp;[888666362]"/>
            <x15:cachedUniqueName index="3332" name="[Melkeleveranser].[orgnr].&amp;[897686872]"/>
            <x15:cachedUniqueName index="3333" name="[Melkeleveranser].[orgnr].&amp;[913054601]"/>
            <x15:cachedUniqueName index="3334" name="[Melkeleveranser].[orgnr].&amp;[916350430]"/>
            <x15:cachedUniqueName index="3335" name="[Melkeleveranser].[orgnr].&amp;[919996757]"/>
            <x15:cachedUniqueName index="3336" name="[Melkeleveranser].[orgnr].&amp;[920156746]"/>
            <x15:cachedUniqueName index="3337" name="[Melkeleveranser].[orgnr].&amp;[920159613]"/>
            <x15:cachedUniqueName index="3338" name="[Melkeleveranser].[orgnr].&amp;[920169767]"/>
            <x15:cachedUniqueName index="3339" name="[Melkeleveranser].[orgnr].&amp;[923477764]"/>
            <x15:cachedUniqueName index="3340" name="[Melkeleveranser].[orgnr].&amp;[923884866]"/>
            <x15:cachedUniqueName index="3341" name="[Melkeleveranser].[orgnr].&amp;[924058358]"/>
            <x15:cachedUniqueName index="3342" name="[Melkeleveranser].[orgnr].&amp;[924376244]"/>
            <x15:cachedUniqueName index="3343" name="[Melkeleveranser].[orgnr].&amp;[926549030]"/>
            <x15:cachedUniqueName index="3344" name="[Melkeleveranser].[orgnr].&amp;[929659457]"/>
            <x15:cachedUniqueName index="3345" name="[Melkeleveranser].[orgnr].&amp;[969085852]"/>
            <x15:cachedUniqueName index="3346" name="[Melkeleveranser].[orgnr].&amp;[969171430]"/>
            <x15:cachedUniqueName index="3347" name="[Melkeleveranser].[orgnr].&amp;[969241854]"/>
            <x15:cachedUniqueName index="3348" name="[Melkeleveranser].[orgnr].&amp;[969242524]"/>
            <x15:cachedUniqueName index="3349" name="[Melkeleveranser].[orgnr].&amp;[969795817]"/>
            <x15:cachedUniqueName index="3350" name="[Melkeleveranser].[orgnr].&amp;[969807726]"/>
            <x15:cachedUniqueName index="3351" name="[Melkeleveranser].[orgnr].&amp;[969815265]"/>
            <x15:cachedUniqueName index="3352" name="[Melkeleveranser].[orgnr].&amp;[969937654]"/>
            <x15:cachedUniqueName index="3353" name="[Melkeleveranser].[orgnr].&amp;[970444300]"/>
            <x15:cachedUniqueName index="3354" name="[Melkeleveranser].[orgnr].&amp;[974375125]"/>
            <x15:cachedUniqueName index="3355" name="[Melkeleveranser].[orgnr].&amp;[975937496]"/>
            <x15:cachedUniqueName index="3356" name="[Melkeleveranser].[orgnr].&amp;[976041534]"/>
            <x15:cachedUniqueName index="3357" name="[Melkeleveranser].[orgnr].&amp;[976509455]"/>
            <x15:cachedUniqueName index="3358" name="[Melkeleveranser].[orgnr].&amp;[976767888]"/>
            <x15:cachedUniqueName index="3359" name="[Melkeleveranser].[orgnr].&amp;[977195233]"/>
            <x15:cachedUniqueName index="3360" name="[Melkeleveranser].[orgnr].&amp;[979556012]"/>
            <x15:cachedUniqueName index="3361" name="[Melkeleveranser].[orgnr].&amp;[979564775]"/>
            <x15:cachedUniqueName index="3362" name="[Melkeleveranser].[orgnr].&amp;[980387879]"/>
            <x15:cachedUniqueName index="3363" name="[Melkeleveranser].[orgnr].&amp;[981179463]"/>
            <x15:cachedUniqueName index="3364" name="[Melkeleveranser].[orgnr].&amp;[981441192]"/>
            <x15:cachedUniqueName index="3365" name="[Melkeleveranser].[orgnr].&amp;[981500237]"/>
            <x15:cachedUniqueName index="3366" name="[Melkeleveranser].[orgnr].&amp;[982254868]"/>
            <x15:cachedUniqueName index="3367" name="[Melkeleveranser].[orgnr].&amp;[982570581]"/>
            <x15:cachedUniqueName index="3368" name="[Melkeleveranser].[orgnr].&amp;[982897599]"/>
            <x15:cachedUniqueName index="3369" name="[Melkeleveranser].[orgnr].&amp;[983745342]"/>
            <x15:cachedUniqueName index="3370" name="[Melkeleveranser].[orgnr].&amp;[983994180]"/>
            <x15:cachedUniqueName index="3371" name="[Melkeleveranser].[orgnr].&amp;[984632444]"/>
            <x15:cachedUniqueName index="3372" name="[Melkeleveranser].[orgnr].&amp;[985132291]"/>
            <x15:cachedUniqueName index="3373" name="[Melkeleveranser].[orgnr].&amp;[985273162]"/>
            <x15:cachedUniqueName index="3374" name="[Melkeleveranser].[orgnr].&amp;[985783608]"/>
            <x15:cachedUniqueName index="3375" name="[Melkeleveranser].[orgnr].&amp;[985991863]"/>
            <x15:cachedUniqueName index="3376" name="[Melkeleveranser].[orgnr].&amp;[986331700]"/>
            <x15:cachedUniqueName index="3377" name="[Melkeleveranser].[orgnr].&amp;[986344349]"/>
            <x15:cachedUniqueName index="3378" name="[Melkeleveranser].[orgnr].&amp;[986357696]"/>
            <x15:cachedUniqueName index="3379" name="[Melkeleveranser].[orgnr].&amp;[986382313]"/>
            <x15:cachedUniqueName index="3380" name="[Melkeleveranser].[orgnr].&amp;[986801405]"/>
            <x15:cachedUniqueName index="3381" name="[Melkeleveranser].[orgnr].&amp;[987107073]"/>
            <x15:cachedUniqueName index="3382" name="[Melkeleveranser].[orgnr].&amp;[987518715]"/>
            <x15:cachedUniqueName index="3383" name="[Melkeleveranser].[orgnr].&amp;[987552867]"/>
            <x15:cachedUniqueName index="3384" name="[Melkeleveranser].[orgnr].&amp;[987575255]"/>
            <x15:cachedUniqueName index="3385" name="[Melkeleveranser].[orgnr].&amp;[989319221]"/>
            <x15:cachedUniqueName index="3386" name="[Melkeleveranser].[orgnr].&amp;[989527886]"/>
            <x15:cachedUniqueName index="3387" name="[Melkeleveranser].[orgnr].&amp;[989695614]"/>
            <x15:cachedUniqueName index="3388" name="[Melkeleveranser].[orgnr].&amp;[989698982]"/>
            <x15:cachedUniqueName index="3389" name="[Melkeleveranser].[orgnr].&amp;[990047545]"/>
            <x15:cachedUniqueName index="3390" name="[Melkeleveranser].[orgnr].&amp;[990050376]"/>
            <x15:cachedUniqueName index="3391" name="[Melkeleveranser].[orgnr].&amp;[990690529]"/>
            <x15:cachedUniqueName index="3392" name="[Melkeleveranser].[orgnr].&amp;[992090510]"/>
            <x15:cachedUniqueName index="3393" name="[Melkeleveranser].[orgnr].&amp;[992140291]"/>
            <x15:cachedUniqueName index="3394" name="[Melkeleveranser].[orgnr].&amp;[992180560]"/>
            <x15:cachedUniqueName index="3395" name="[Melkeleveranser].[orgnr].&amp;[992664762]"/>
            <x15:cachedUniqueName index="3396" name="[Melkeleveranser].[orgnr].&amp;[994772732]"/>
            <x15:cachedUniqueName index="3397" name="[Melkeleveranser].[orgnr].&amp;[994928392]"/>
            <x15:cachedUniqueName index="3398" name="[Melkeleveranser].[orgnr].&amp;[995577712]"/>
            <x15:cachedUniqueName index="3399" name="[Melkeleveranser].[orgnr].&amp;[997669541]"/>
            <x15:cachedUniqueName index="3400" name="[Melkeleveranser].[orgnr].&amp;[998605091]"/>
            <x15:cachedUniqueName index="3401" name="[Melkeleveranser].[orgnr].&amp;[918664971]"/>
            <x15:cachedUniqueName index="3402" name="[Melkeleveranser].[orgnr].&amp;[925345954]"/>
            <x15:cachedUniqueName index="3403" name="[Melkeleveranser].[orgnr].&amp;[925814148]"/>
            <x15:cachedUniqueName index="3404" name="[Melkeleveranser].[orgnr].&amp;[969081156]"/>
            <x15:cachedUniqueName index="3405" name="[Melkeleveranser].[orgnr].&amp;[969081679]"/>
            <x15:cachedUniqueName index="3406" name="[Melkeleveranser].[orgnr].&amp;[969209144]"/>
            <x15:cachedUniqueName index="3407" name="[Melkeleveranser].[orgnr].&amp;[969271478]"/>
            <x15:cachedUniqueName index="3408" name="[Melkeleveranser].[orgnr].&amp;[969443007]"/>
            <x15:cachedUniqueName index="3409" name="[Melkeleveranser].[orgnr].&amp;[970112952]"/>
            <x15:cachedUniqueName index="3410" name="[Melkeleveranser].[orgnr].&amp;[976128540]"/>
            <x15:cachedUniqueName index="3411" name="[Melkeleveranser].[orgnr].&amp;[979387121]"/>
            <x15:cachedUniqueName index="3412" name="[Melkeleveranser].[orgnr].&amp;[980774023]"/>
            <x15:cachedUniqueName index="3413" name="[Melkeleveranser].[orgnr].&amp;[982451612]"/>
            <x15:cachedUniqueName index="3414" name="[Melkeleveranser].[orgnr].&amp;[987469447]"/>
            <x15:cachedUniqueName index="3415" name="[Melkeleveranser].[orgnr].&amp;[988139602]"/>
            <x15:cachedUniqueName index="3416" name="[Melkeleveranser].[orgnr].&amp;[989103059]"/>
            <x15:cachedUniqueName index="3417" name="[Melkeleveranser].[orgnr].&amp;[989758713]"/>
            <x15:cachedUniqueName index="3418" name="[Melkeleveranser].[orgnr].&amp;[990654239]"/>
            <x15:cachedUniqueName index="3419" name="[Melkeleveranser].[orgnr].&amp;[990824312]"/>
            <x15:cachedUniqueName index="3420" name="[Melkeleveranser].[orgnr].&amp;[992501987]"/>
            <x15:cachedUniqueName index="3421" name="[Melkeleveranser].[orgnr].&amp;[993498254]"/>
            <x15:cachedUniqueName index="3422" name="[Melkeleveranser].[orgnr].&amp;[996624390]"/>
            <x15:cachedUniqueName index="3423" name="[Melkeleveranser].[orgnr].&amp;[816344662]"/>
            <x15:cachedUniqueName index="3424" name="[Melkeleveranser].[orgnr].&amp;[869374202]"/>
            <x15:cachedUniqueName index="3425" name="[Melkeleveranser].[orgnr].&amp;[877374262]"/>
            <x15:cachedUniqueName index="3426" name="[Melkeleveranser].[orgnr].&amp;[880885472]"/>
            <x15:cachedUniqueName index="3427" name="[Melkeleveranser].[orgnr].&amp;[912854434]"/>
            <x15:cachedUniqueName index="3428" name="[Melkeleveranser].[orgnr].&amp;[916077637]"/>
            <x15:cachedUniqueName index="3429" name="[Melkeleveranser].[orgnr].&amp;[926284738]"/>
            <x15:cachedUniqueName index="3430" name="[Melkeleveranser].[orgnr].&amp;[927717840]"/>
            <x15:cachedUniqueName index="3431" name="[Melkeleveranser].[orgnr].&amp;[969145847]"/>
            <x15:cachedUniqueName index="3432" name="[Melkeleveranser].[orgnr].&amp;[969209470]"/>
            <x15:cachedUniqueName index="3433" name="[Melkeleveranser].[orgnr].&amp;[969241676]"/>
            <x15:cachedUniqueName index="3434" name="[Melkeleveranser].[orgnr].&amp;[969242931]"/>
            <x15:cachedUniqueName index="3435" name="[Melkeleveranser].[orgnr].&amp;[969271796]"/>
            <x15:cachedUniqueName index="3436" name="[Melkeleveranser].[orgnr].&amp;[969499622]"/>
            <x15:cachedUniqueName index="3437" name="[Melkeleveranser].[orgnr].&amp;[969503204]"/>
            <x15:cachedUniqueName index="3438" name="[Melkeleveranser].[orgnr].&amp;[969818876]"/>
            <x15:cachedUniqueName index="3439" name="[Melkeleveranser].[orgnr].&amp;[969932903]"/>
            <x15:cachedUniqueName index="3440" name="[Melkeleveranser].[orgnr].&amp;[970283854]"/>
            <x15:cachedUniqueName index="3441" name="[Melkeleveranser].[orgnr].&amp;[979566484]"/>
            <x15:cachedUniqueName index="3442" name="[Melkeleveranser].[orgnr].&amp;[980748456]"/>
            <x15:cachedUniqueName index="3443" name="[Melkeleveranser].[orgnr].&amp;[984313993]"/>
            <x15:cachedUniqueName index="3444" name="[Melkeleveranser].[orgnr].&amp;[984694105]"/>
            <x15:cachedUniqueName index="3445" name="[Melkeleveranser].[orgnr].&amp;[985581568]"/>
            <x15:cachedUniqueName index="3446" name="[Melkeleveranser].[orgnr].&amp;[985719462]"/>
            <x15:cachedUniqueName index="3447" name="[Melkeleveranser].[orgnr].&amp;[985737282]"/>
            <x15:cachedUniqueName index="3448" name="[Melkeleveranser].[orgnr].&amp;[986241388]"/>
            <x15:cachedUniqueName index="3449" name="[Melkeleveranser].[orgnr].&amp;[988251402]"/>
            <x15:cachedUniqueName index="3450" name="[Melkeleveranser].[orgnr].&amp;[989290606]"/>
            <x15:cachedUniqueName index="3451" name="[Melkeleveranser].[orgnr].&amp;[989593854]"/>
            <x15:cachedUniqueName index="3452" name="[Melkeleveranser].[orgnr].&amp;[990652155]"/>
            <x15:cachedUniqueName index="3453" name="[Melkeleveranser].[orgnr].&amp;[992113146]"/>
            <x15:cachedUniqueName index="3454" name="[Melkeleveranser].[orgnr].&amp;[993041750]"/>
            <x15:cachedUniqueName index="3455" name="[Melkeleveranser].[orgnr].&amp;[993344265]"/>
            <x15:cachedUniqueName index="3456" name="[Melkeleveranser].[orgnr].&amp;[828539272]"/>
            <x15:cachedUniqueName index="3457" name="[Melkeleveranser].[orgnr].&amp;[876554542]"/>
            <x15:cachedUniqueName index="3458" name="[Melkeleveranser].[orgnr].&amp;[879336112]"/>
            <x15:cachedUniqueName index="3459" name="[Melkeleveranser].[orgnr].&amp;[885321542]"/>
            <x15:cachedUniqueName index="3460" name="[Melkeleveranser].[orgnr].&amp;[894818042]"/>
            <x15:cachedUniqueName index="3461" name="[Melkeleveranser].[orgnr].&amp;[911560844]"/>
            <x15:cachedUniqueName index="3462" name="[Melkeleveranser].[orgnr].&amp;[912903168]"/>
            <x15:cachedUniqueName index="3463" name="[Melkeleveranser].[orgnr].&amp;[918306846]"/>
            <x15:cachedUniqueName index="3464" name="[Melkeleveranser].[orgnr].&amp;[919504323]"/>
            <x15:cachedUniqueName index="3465" name="[Melkeleveranser].[orgnr].&amp;[920227260]"/>
            <x15:cachedUniqueName index="3466" name="[Melkeleveranser].[orgnr].&amp;[921596758]"/>
            <x15:cachedUniqueName index="3467" name="[Melkeleveranser].[orgnr].&amp;[923327533]"/>
            <x15:cachedUniqueName index="3468" name="[Melkeleveranser].[orgnr].&amp;[923427929]"/>
            <x15:cachedUniqueName index="3469" name="[Melkeleveranser].[orgnr].&amp;[925372420]"/>
            <x15:cachedUniqueName index="3470" name="[Melkeleveranser].[orgnr].&amp;[927812711]"/>
            <x15:cachedUniqueName index="3471" name="[Melkeleveranser].[orgnr].&amp;[928299651]"/>
            <x15:cachedUniqueName index="3472" name="[Melkeleveranser].[orgnr].&amp;[928338525]"/>
            <x15:cachedUniqueName index="3473" name="[Melkeleveranser].[orgnr].&amp;[928516733]"/>
            <x15:cachedUniqueName index="3474" name="[Melkeleveranser].[orgnr].&amp;[956040728]"/>
            <x15:cachedUniqueName index="3475" name="[Melkeleveranser].[orgnr].&amp;[969080605]"/>
            <x15:cachedUniqueName index="3476" name="[Melkeleveranser].[orgnr].&amp;[969083531]"/>
            <x15:cachedUniqueName index="3477" name="[Melkeleveranser].[orgnr].&amp;[969085380]"/>
            <x15:cachedUniqueName index="3478" name="[Melkeleveranser].[orgnr].&amp;[969171481]"/>
            <x15:cachedUniqueName index="3479" name="[Melkeleveranser].[orgnr].&amp;[969190125]"/>
            <x15:cachedUniqueName index="3480" name="[Melkeleveranser].[orgnr].&amp;[969270676]"/>
            <x15:cachedUniqueName index="3481" name="[Melkeleveranser].[orgnr].&amp;[969307839]"/>
            <x15:cachedUniqueName index="3482" name="[Melkeleveranser].[orgnr].&amp;[969371995]"/>
            <x15:cachedUniqueName index="3483" name="[Melkeleveranser].[orgnr].&amp;[969372215]"/>
            <x15:cachedUniqueName index="3484" name="[Melkeleveranser].[orgnr].&amp;[969805790]"/>
            <x15:cachedUniqueName index="3485" name="[Melkeleveranser].[orgnr].&amp;[969808633]"/>
            <x15:cachedUniqueName index="3486" name="[Melkeleveranser].[orgnr].&amp;[969809397]"/>
            <x15:cachedUniqueName index="3487" name="[Melkeleveranser].[orgnr].&amp;[970112634]"/>
            <x15:cachedUniqueName index="3488" name="[Melkeleveranser].[orgnr].&amp;[970445935]"/>
            <x15:cachedUniqueName index="3489" name="[Melkeleveranser].[orgnr].&amp;[970895914]"/>
            <x15:cachedUniqueName index="3490" name="[Melkeleveranser].[orgnr].&amp;[976093585]"/>
            <x15:cachedUniqueName index="3491" name="[Melkeleveranser].[orgnr].&amp;[976214013]"/>
            <x15:cachedUniqueName index="3492" name="[Melkeleveranser].[orgnr].&amp;[977267757]"/>
            <x15:cachedUniqueName index="3493" name="[Melkeleveranser].[orgnr].&amp;[977500885]"/>
            <x15:cachedUniqueName index="3494" name="[Melkeleveranser].[orgnr].&amp;[977553237]"/>
            <x15:cachedUniqueName index="3495" name="[Melkeleveranser].[orgnr].&amp;[978643841]"/>
            <x15:cachedUniqueName index="3496" name="[Melkeleveranser].[orgnr].&amp;[979197632]"/>
            <x15:cachedUniqueName index="3497" name="[Melkeleveranser].[orgnr].&amp;[979537220]"/>
            <x15:cachedUniqueName index="3498" name="[Melkeleveranser].[orgnr].&amp;[979598947]"/>
            <x15:cachedUniqueName index="3499" name="[Melkeleveranser].[orgnr].&amp;[979784392]"/>
            <x15:cachedUniqueName index="3500" name="[Melkeleveranser].[orgnr].&amp;[980385345]"/>
            <x15:cachedUniqueName index="3501" name="[Melkeleveranser].[orgnr].&amp;[980647439]"/>
            <x15:cachedUniqueName index="3502" name="[Melkeleveranser].[orgnr].&amp;[980675319]"/>
            <x15:cachedUniqueName index="3503" name="[Melkeleveranser].[orgnr].&amp;[980693937]"/>
            <x15:cachedUniqueName index="3504" name="[Melkeleveranser].[orgnr].&amp;[981441710]"/>
            <x15:cachedUniqueName index="3505" name="[Melkeleveranser].[orgnr].&amp;[982803934]"/>
            <x15:cachedUniqueName index="3506" name="[Melkeleveranser].[orgnr].&amp;[982814022]"/>
            <x15:cachedUniqueName index="3507" name="[Melkeleveranser].[orgnr].&amp;[982856132]"/>
            <x15:cachedUniqueName index="3508" name="[Melkeleveranser].[orgnr].&amp;[982917948]"/>
            <x15:cachedUniqueName index="3509" name="[Melkeleveranser].[orgnr].&amp;[983208193]"/>
            <x15:cachedUniqueName index="3510" name="[Melkeleveranser].[orgnr].&amp;[984066775]"/>
            <x15:cachedUniqueName index="3511" name="[Melkeleveranser].[orgnr].&amp;[984104995]"/>
            <x15:cachedUniqueName index="3512" name="[Melkeleveranser].[orgnr].&amp;[984117515]"/>
            <x15:cachedUniqueName index="3513" name="[Melkeleveranser].[orgnr].&amp;[984135149]"/>
            <x15:cachedUniqueName index="3514" name="[Melkeleveranser].[orgnr].&amp;[984350465]"/>
            <x15:cachedUniqueName index="3515" name="[Melkeleveranser].[orgnr].&amp;[984356560]"/>
            <x15:cachedUniqueName index="3516" name="[Melkeleveranser].[orgnr].&amp;[984377401]"/>
            <x15:cachedUniqueName index="3517" name="[Melkeleveranser].[orgnr].&amp;[984856512]"/>
            <x15:cachedUniqueName index="3518" name="[Melkeleveranser].[orgnr].&amp;[985174172]"/>
            <x15:cachedUniqueName index="3519" name="[Melkeleveranser].[orgnr].&amp;[985418365]"/>
            <x15:cachedUniqueName index="3520" name="[Melkeleveranser].[orgnr].&amp;[985439257]"/>
            <x15:cachedUniqueName index="3521" name="[Melkeleveranser].[orgnr].&amp;[985464219]"/>
            <x15:cachedUniqueName index="3522" name="[Melkeleveranser].[orgnr].&amp;[985469768]"/>
            <x15:cachedUniqueName index="3523" name="[Melkeleveranser].[orgnr].&amp;[985877297]"/>
            <x15:cachedUniqueName index="3524" name="[Melkeleveranser].[orgnr].&amp;[986284583]"/>
            <x15:cachedUniqueName index="3525" name="[Melkeleveranser].[orgnr].&amp;[986349235]"/>
            <x15:cachedUniqueName index="3526" name="[Melkeleveranser].[orgnr].&amp;[986492135]"/>
            <x15:cachedUniqueName index="3527" name="[Melkeleveranser].[orgnr].&amp;[986499970]"/>
            <x15:cachedUniqueName index="3528" name="[Melkeleveranser].[orgnr].&amp;[986522263]"/>
            <x15:cachedUniqueName index="3529" name="[Melkeleveranser].[orgnr].&amp;[987667877]"/>
            <x15:cachedUniqueName index="3530" name="[Melkeleveranser].[orgnr].&amp;[988919233]"/>
            <x15:cachedUniqueName index="3531" name="[Melkeleveranser].[orgnr].&amp;[989073435]"/>
            <x15:cachedUniqueName index="3532" name="[Melkeleveranser].[orgnr].&amp;[989180657]"/>
            <x15:cachedUniqueName index="3533" name="[Melkeleveranser].[orgnr].&amp;[989695363]"/>
            <x15:cachedUniqueName index="3534" name="[Melkeleveranser].[orgnr].&amp;[989794760]"/>
            <x15:cachedUniqueName index="3535" name="[Melkeleveranser].[orgnr].&amp;[990602328]"/>
            <x15:cachedUniqueName index="3536" name="[Melkeleveranser].[orgnr].&amp;[990616140]"/>
            <x15:cachedUniqueName index="3537" name="[Melkeleveranser].[orgnr].&amp;[990905991]"/>
            <x15:cachedUniqueName index="3538" name="[Melkeleveranser].[orgnr].&amp;[991583173]"/>
            <x15:cachedUniqueName index="3539" name="[Melkeleveranser].[orgnr].&amp;[991875891]"/>
            <x15:cachedUniqueName index="3540" name="[Melkeleveranser].[orgnr].&amp;[992006439]"/>
            <x15:cachedUniqueName index="3541" name="[Melkeleveranser].[orgnr].&amp;[992047054]"/>
            <x15:cachedUniqueName index="3542" name="[Melkeleveranser].[orgnr].&amp;[992106689]"/>
            <x15:cachedUniqueName index="3543" name="[Melkeleveranser].[orgnr].&amp;[992273712]"/>
            <x15:cachedUniqueName index="3544" name="[Melkeleveranser].[orgnr].&amp;[992792213]"/>
            <x15:cachedUniqueName index="3545" name="[Melkeleveranser].[orgnr].&amp;[992878215]"/>
            <x15:cachedUniqueName index="3546" name="[Melkeleveranser].[orgnr].&amp;[993496693]"/>
            <x15:cachedUniqueName index="3547" name="[Melkeleveranser].[orgnr].&amp;[995235773]"/>
            <x15:cachedUniqueName index="3548" name="[Melkeleveranser].[orgnr].&amp;[996213978]"/>
            <x15:cachedUniqueName index="3549" name="[Melkeleveranser].[orgnr].&amp;[996274934]"/>
            <x15:cachedUniqueName index="3550" name="[Melkeleveranser].[orgnr].&amp;[996386538]"/>
            <x15:cachedUniqueName index="3551" name="[Melkeleveranser].[orgnr].&amp;[996446859]"/>
            <x15:cachedUniqueName index="3552" name="[Melkeleveranser].[orgnr].&amp;[996684342]"/>
            <x15:cachedUniqueName index="3553" name="[Melkeleveranser].[orgnr].&amp;[997730275]"/>
            <x15:cachedUniqueName index="3554" name="[Melkeleveranser].[orgnr].&amp;[999115403]"/>
            <x15:cachedUniqueName index="3555" name="[Melkeleveranser].[orgnr].&amp;[999172385]"/>
            <x15:cachedUniqueName index="3556" name="[Melkeleveranser].[orgnr].&amp;[884721962]"/>
            <x15:cachedUniqueName index="3557" name="[Melkeleveranser].[orgnr].&amp;[913778960]"/>
            <x15:cachedUniqueName index="3558" name="[Melkeleveranser].[orgnr].&amp;[914606586]"/>
            <x15:cachedUniqueName index="3559" name="[Melkeleveranser].[orgnr].&amp;[916681291]"/>
            <x15:cachedUniqueName index="3560" name="[Melkeleveranser].[orgnr].&amp;[918174915]"/>
            <x15:cachedUniqueName index="3561" name="[Melkeleveranser].[orgnr].&amp;[919934573]"/>
            <x15:cachedUniqueName index="3562" name="[Melkeleveranser].[orgnr].&amp;[924592877]"/>
            <x15:cachedUniqueName index="3563" name="[Melkeleveranser].[orgnr].&amp;[925184837]"/>
            <x15:cachedUniqueName index="3564" name="[Melkeleveranser].[orgnr].&amp;[926336398]"/>
            <x15:cachedUniqueName index="3565" name="[Melkeleveranser].[orgnr].&amp;[927298708]"/>
            <x15:cachedUniqueName index="3566" name="[Melkeleveranser].[orgnr].&amp;[928104478]"/>
            <x15:cachedUniqueName index="3567" name="[Melkeleveranser].[orgnr].&amp;[969081989]"/>
            <x15:cachedUniqueName index="3568" name="[Melkeleveranser].[orgnr].&amp;[969083159]"/>
            <x15:cachedUniqueName index="3569" name="[Melkeleveranser].[orgnr].&amp;[969084767]"/>
            <x15:cachedUniqueName index="3570" name="[Melkeleveranser].[orgnr].&amp;[969162997]"/>
            <x15:cachedUniqueName index="3571" name="[Melkeleveranser].[orgnr].&amp;[969242265]"/>
            <x15:cachedUniqueName index="3572" name="[Melkeleveranser].[orgnr].&amp;[969243393]"/>
            <x15:cachedUniqueName index="3573" name="[Melkeleveranser].[orgnr].&amp;[969815613]"/>
            <x15:cachedUniqueName index="3574" name="[Melkeleveranser].[orgnr].&amp;[970385991]"/>
            <x15:cachedUniqueName index="3575" name="[Melkeleveranser].[orgnr].&amp;[970919961]"/>
            <x15:cachedUniqueName index="3576" name="[Melkeleveranser].[orgnr].&amp;[974500256]"/>
            <x15:cachedUniqueName index="3577" name="[Melkeleveranser].[orgnr].&amp;[980718212]"/>
            <x15:cachedUniqueName index="3578" name="[Melkeleveranser].[orgnr].&amp;[980840158]"/>
            <x15:cachedUniqueName index="3579" name="[Melkeleveranser].[orgnr].&amp;[982299462]"/>
            <x15:cachedUniqueName index="3580" name="[Melkeleveranser].[orgnr].&amp;[982982146]"/>
            <x15:cachedUniqueName index="3581" name="[Melkeleveranser].[orgnr].&amp;[983392822]"/>
            <x15:cachedUniqueName index="3582" name="[Melkeleveranser].[orgnr].&amp;[984077432]"/>
            <x15:cachedUniqueName index="3583" name="[Melkeleveranser].[orgnr].&amp;[984693516]"/>
            <x15:cachedUniqueName index="3584" name="[Melkeleveranser].[orgnr].&amp;[984964625]"/>
            <x15:cachedUniqueName index="3585" name="[Melkeleveranser].[orgnr].&amp;[985264686]"/>
            <x15:cachedUniqueName index="3586" name="[Melkeleveranser].[orgnr].&amp;[986434534]"/>
            <x15:cachedUniqueName index="3587" name="[Melkeleveranser].[orgnr].&amp;[986585613]"/>
            <x15:cachedUniqueName index="3588" name="[Melkeleveranser].[orgnr].&amp;[986975330]"/>
            <x15:cachedUniqueName index="3589" name="[Melkeleveranser].[orgnr].&amp;[987270284]"/>
            <x15:cachedUniqueName index="3590" name="[Melkeleveranser].[orgnr].&amp;[990035245]"/>
            <x15:cachedUniqueName index="3591" name="[Melkeleveranser].[orgnr].&amp;[990045976]"/>
            <x15:cachedUniqueName index="3592" name="[Melkeleveranser].[orgnr].&amp;[990622884]"/>
            <x15:cachedUniqueName index="3593" name="[Melkeleveranser].[orgnr].&amp;[990787581]"/>
            <x15:cachedUniqueName index="3594" name="[Melkeleveranser].[orgnr].&amp;[992169001]"/>
            <x15:cachedUniqueName index="3595" name="[Melkeleveranser].[orgnr].&amp;[992528990]"/>
            <x15:cachedUniqueName index="3596" name="[Melkeleveranser].[orgnr].&amp;[992793074]"/>
            <x15:cachedUniqueName index="3597" name="[Melkeleveranser].[orgnr].&amp;[992853743]"/>
            <x15:cachedUniqueName index="3598" name="[Melkeleveranser].[orgnr].&amp;[994537598]"/>
            <x15:cachedUniqueName index="3599" name="[Melkeleveranser].[orgnr].&amp;[996322475]"/>
            <x15:cachedUniqueName index="3600" name="[Melkeleveranser].[orgnr].&amp;[997705033]"/>
            <x15:cachedUniqueName index="3601" name="[Melkeleveranser].[orgnr].&amp;[997941799]"/>
            <x15:cachedUniqueName index="3602" name="[Melkeleveranser].[orgnr].&amp;[826110422]"/>
            <x15:cachedUniqueName index="3603" name="[Melkeleveranser].[orgnr].&amp;[870112122]"/>
            <x15:cachedUniqueName index="3604" name="[Melkeleveranser].[orgnr].&amp;[876804492]"/>
            <x15:cachedUniqueName index="3605" name="[Melkeleveranser].[orgnr].&amp;[881567962]"/>
            <x15:cachedUniqueName index="3606" name="[Melkeleveranser].[orgnr].&amp;[882837092]"/>
            <x15:cachedUniqueName index="3607" name="[Melkeleveranser].[orgnr].&amp;[883089502]"/>
            <x15:cachedUniqueName index="3608" name="[Melkeleveranser].[orgnr].&amp;[883339002]"/>
            <x15:cachedUniqueName index="3609" name="[Melkeleveranser].[orgnr].&amp;[884367182]"/>
            <x15:cachedUniqueName index="3610" name="[Melkeleveranser].[orgnr].&amp;[888711872]"/>
            <x15:cachedUniqueName index="3611" name="[Melkeleveranser].[orgnr].&amp;[893334602]"/>
            <x15:cachedUniqueName index="3612" name="[Melkeleveranser].[orgnr].&amp;[912060926]"/>
            <x15:cachedUniqueName index="3613" name="[Melkeleveranser].[orgnr].&amp;[913068203]"/>
            <x15:cachedUniqueName index="3614" name="[Melkeleveranser].[orgnr].&amp;[913082796]"/>
            <x15:cachedUniqueName index="3615" name="[Melkeleveranser].[orgnr].&amp;[914958466]"/>
            <x15:cachedUniqueName index="3616" name="[Melkeleveranser].[orgnr].&amp;[918316906]"/>
            <x15:cachedUniqueName index="3617" name="[Melkeleveranser].[orgnr].&amp;[919757558]"/>
            <x15:cachedUniqueName index="3618" name="[Melkeleveranser].[orgnr].&amp;[922110298]"/>
            <x15:cachedUniqueName index="3619" name="[Melkeleveranser].[orgnr].&amp;[925117765]"/>
            <x15:cachedUniqueName index="3620" name="[Melkeleveranser].[orgnr].&amp;[946177008]"/>
            <x15:cachedUniqueName index="3621" name="[Melkeleveranser].[orgnr].&amp;[969083140]"/>
            <x15:cachedUniqueName index="3622" name="[Melkeleveranser].[orgnr].&amp;[969084813]"/>
            <x15:cachedUniqueName index="3623" name="[Melkeleveranser].[orgnr].&amp;[969084902]"/>
            <x15:cachedUniqueName index="3624" name="[Melkeleveranser].[orgnr].&amp;[969139944]"/>
            <x15:cachedUniqueName index="3625" name="[Melkeleveranser].[orgnr].&amp;[969140446]"/>
            <x15:cachedUniqueName index="3626" name="[Melkeleveranser].[orgnr].&amp;[969145758]"/>
            <x15:cachedUniqueName index="3627" name="[Melkeleveranser].[orgnr].&amp;[969152185]"/>
            <x15:cachedUniqueName index="3628" name="[Melkeleveranser].[orgnr].&amp;[969162741]"/>
            <x15:cachedUniqueName index="3629" name="[Melkeleveranser].[orgnr].&amp;[969163683]"/>
            <x15:cachedUniqueName index="3630" name="[Melkeleveranser].[orgnr].&amp;[969189879]"/>
            <x15:cachedUniqueName index="3631" name="[Melkeleveranser].[orgnr].&amp;[969190419]"/>
            <x15:cachedUniqueName index="3632" name="[Melkeleveranser].[orgnr].&amp;[969229226]"/>
            <x15:cachedUniqueName index="3633" name="[Melkeleveranser].[orgnr].&amp;[969229315]"/>
            <x15:cachedUniqueName index="3634" name="[Melkeleveranser].[orgnr].&amp;[969243342]"/>
            <x15:cachedUniqueName index="3635" name="[Melkeleveranser].[orgnr].&amp;[969243520]"/>
            <x15:cachedUniqueName index="3636" name="[Melkeleveranser].[orgnr].&amp;[969317419]"/>
            <x15:cachedUniqueName index="3637" name="[Melkeleveranser].[orgnr].&amp;[969317532]"/>
            <x15:cachedUniqueName index="3638" name="[Melkeleveranser].[orgnr].&amp;[969373815]"/>
            <x15:cachedUniqueName index="3639" name="[Melkeleveranser].[orgnr].&amp;[969408058]"/>
            <x15:cachedUniqueName index="3640" name="[Melkeleveranser].[orgnr].&amp;[969408880]"/>
            <x15:cachedUniqueName index="3641" name="[Melkeleveranser].[orgnr].&amp;[969807777]"/>
            <x15:cachedUniqueName index="3642" name="[Melkeleveranser].[orgnr].&amp;[969808870]"/>
            <x15:cachedUniqueName index="3643" name="[Melkeleveranser].[orgnr].&amp;[969815532]"/>
            <x15:cachedUniqueName index="3644" name="[Melkeleveranser].[orgnr].&amp;[969819295]"/>
            <x15:cachedUniqueName index="3645" name="[Melkeleveranser].[orgnr].&amp;[969908581]"/>
            <x15:cachedUniqueName index="3646" name="[Melkeleveranser].[orgnr].&amp;[969919761]"/>
            <x15:cachedUniqueName index="3647" name="[Melkeleveranser].[orgnr].&amp;[970116141]"/>
            <x15:cachedUniqueName index="3648" name="[Melkeleveranser].[orgnr].&amp;[970116222]"/>
            <x15:cachedUniqueName index="3649" name="[Melkeleveranser].[orgnr].&amp;[970447938]"/>
            <x15:cachedUniqueName index="3650" name="[Melkeleveranser].[orgnr].&amp;[970531998]"/>
            <x15:cachedUniqueName index="3651" name="[Melkeleveranser].[orgnr].&amp;[970589732]"/>
            <x15:cachedUniqueName index="3652" name="[Melkeleveranser].[orgnr].&amp;[970597816]"/>
            <x15:cachedUniqueName index="3653" name="[Melkeleveranser].[orgnr].&amp;[971196181]"/>
            <x15:cachedUniqueName index="3654" name="[Melkeleveranser].[orgnr].&amp;[975837459]"/>
            <x15:cachedUniqueName index="3655" name="[Melkeleveranser].[orgnr].&amp;[976076362]"/>
            <x15:cachedUniqueName index="3656" name="[Melkeleveranser].[orgnr].&amp;[976193539]"/>
            <x15:cachedUniqueName index="3657" name="[Melkeleveranser].[orgnr].&amp;[976463560]"/>
            <x15:cachedUniqueName index="3658" name="[Melkeleveranser].[orgnr].&amp;[977072867]"/>
            <x15:cachedUniqueName index="3659" name="[Melkeleveranser].[orgnr].&amp;[977382149]"/>
            <x15:cachedUniqueName index="3660" name="[Melkeleveranser].[orgnr].&amp;[978633781]"/>
            <x15:cachedUniqueName index="3661" name="[Melkeleveranser].[orgnr].&amp;[979258690]"/>
            <x15:cachedUniqueName index="3662" name="[Melkeleveranser].[orgnr].&amp;[979673477]"/>
            <x15:cachedUniqueName index="3663" name="[Melkeleveranser].[orgnr].&amp;[979985983]"/>
            <x15:cachedUniqueName index="3664" name="[Melkeleveranser].[orgnr].&amp;[980295850]"/>
            <x15:cachedUniqueName index="3665" name="[Melkeleveranser].[orgnr].&amp;[980448193]"/>
            <x15:cachedUniqueName index="3666" name="[Melkeleveranser].[orgnr].&amp;[980464504]"/>
            <x15:cachedUniqueName index="3667" name="[Melkeleveranser].[orgnr].&amp;[981465318]"/>
            <x15:cachedUniqueName index="3668" name="[Melkeleveranser].[orgnr].&amp;[982338719]"/>
            <x15:cachedUniqueName index="3669" name="[Melkeleveranser].[orgnr].&amp;[982409268]"/>
            <x15:cachedUniqueName index="3670" name="[Melkeleveranser].[orgnr].&amp;[983423337]"/>
            <x15:cachedUniqueName index="3671" name="[Melkeleveranser].[orgnr].&amp;[983427626]"/>
            <x15:cachedUniqueName index="3672" name="[Melkeleveranser].[orgnr].&amp;[984750579]"/>
            <x15:cachedUniqueName index="3673" name="[Melkeleveranser].[orgnr].&amp;[984751222]"/>
            <x15:cachedUniqueName index="3674" name="[Melkeleveranser].[orgnr].&amp;[985257825]"/>
            <x15:cachedUniqueName index="3675" name="[Melkeleveranser].[orgnr].&amp;[985412839]"/>
            <x15:cachedUniqueName index="3676" name="[Melkeleveranser].[orgnr].&amp;[986132813]"/>
            <x15:cachedUniqueName index="3677" name="[Melkeleveranser].[orgnr].&amp;[986315896]"/>
            <x15:cachedUniqueName index="3678" name="[Melkeleveranser].[orgnr].&amp;[986625682]"/>
            <x15:cachedUniqueName index="3679" name="[Melkeleveranser].[orgnr].&amp;[987012668]"/>
            <x15:cachedUniqueName index="3680" name="[Melkeleveranser].[orgnr].&amp;[987074167]"/>
            <x15:cachedUniqueName index="3681" name="[Melkeleveranser].[orgnr].&amp;[987353600]"/>
            <x15:cachedUniqueName index="3682" name="[Melkeleveranser].[orgnr].&amp;[988601268]"/>
            <x15:cachedUniqueName index="3683" name="[Melkeleveranser].[orgnr].&amp;[989301551]"/>
            <x15:cachedUniqueName index="3684" name="[Melkeleveranser].[orgnr].&amp;[990437459]"/>
            <x15:cachedUniqueName index="3685" name="[Melkeleveranser].[orgnr].&amp;[990514321]"/>
            <x15:cachedUniqueName index="3686" name="[Melkeleveranser].[orgnr].&amp;[990697086]"/>
            <x15:cachedUniqueName index="3687" name="[Melkeleveranser].[orgnr].&amp;[992247274]"/>
            <x15:cachedUniqueName index="3688" name="[Melkeleveranser].[orgnr].&amp;[993403504]"/>
            <x15:cachedUniqueName index="3689" name="[Melkeleveranser].[orgnr].&amp;[993408786]"/>
            <x15:cachedUniqueName index="3690" name="[Melkeleveranser].[orgnr].&amp;[993604178]"/>
            <x15:cachedUniqueName index="3691" name="[Melkeleveranser].[orgnr].&amp;[993824909]"/>
            <x15:cachedUniqueName index="3692" name="[Melkeleveranser].[orgnr].&amp;[994351907]"/>
            <x15:cachedUniqueName index="3693" name="[Melkeleveranser].[orgnr].&amp;[995058235]"/>
            <x15:cachedUniqueName index="3694" name="[Melkeleveranser].[orgnr].&amp;[995636921]"/>
            <x15:cachedUniqueName index="3695" name="[Melkeleveranser].[orgnr].&amp;[996945715]"/>
            <x15:cachedUniqueName index="3696" name="[Melkeleveranser].[orgnr].&amp;[997628551]"/>
            <x15:cachedUniqueName index="3697" name="[Melkeleveranser].[orgnr].&amp;[997628616]"/>
            <x15:cachedUniqueName index="3698" name="[Melkeleveranser].[orgnr].&amp;[997675371]"/>
            <x15:cachedUniqueName index="3699" name="[Melkeleveranser].[orgnr].&amp;[998708702]"/>
            <x15:cachedUniqueName index="3700" name="[Melkeleveranser].[orgnr].&amp;[820506502]"/>
            <x15:cachedUniqueName index="3701" name="[Melkeleveranser].[orgnr].&amp;[826799102]"/>
            <x15:cachedUniqueName index="3702" name="[Melkeleveranser].[orgnr].&amp;[885377432]"/>
            <x15:cachedUniqueName index="3703" name="[Melkeleveranser].[orgnr].&amp;[889291052]"/>
            <x15:cachedUniqueName index="3704" name="[Melkeleveranser].[orgnr].&amp;[894332972]"/>
            <x15:cachedUniqueName index="3705" name="[Melkeleveranser].[orgnr].&amp;[914769426]"/>
            <x15:cachedUniqueName index="3706" name="[Melkeleveranser].[orgnr].&amp;[921406029]"/>
            <x15:cachedUniqueName index="3707" name="[Melkeleveranser].[orgnr].&amp;[925150339]"/>
            <x15:cachedUniqueName index="3708" name="[Melkeleveranser].[orgnr].&amp;[927067137]"/>
            <x15:cachedUniqueName index="3709" name="[Melkeleveranser].[orgnr].&amp;[927298414]"/>
            <x15:cachedUniqueName index="3710" name="[Melkeleveranser].[orgnr].&amp;[928942244]"/>
            <x15:cachedUniqueName index="3711" name="[Melkeleveranser].[orgnr].&amp;[942820569]"/>
            <x15:cachedUniqueName index="3712" name="[Melkeleveranser].[orgnr].&amp;[969157624]"/>
            <x15:cachedUniqueName index="3713" name="[Melkeleveranser].[orgnr].&amp;[969157756]"/>
            <x15:cachedUniqueName index="3714" name="[Melkeleveranser].[orgnr].&amp;[969314827]"/>
            <x15:cachedUniqueName index="3715" name="[Melkeleveranser].[orgnr].&amp;[969454300]"/>
            <x15:cachedUniqueName index="3716" name="[Melkeleveranser].[orgnr].&amp;[969724898]"/>
            <x15:cachedUniqueName index="3717" name="[Melkeleveranser].[orgnr].&amp;[969725053]"/>
            <x15:cachedUniqueName index="3718" name="[Melkeleveranser].[orgnr].&amp;[970009094]"/>
            <x15:cachedUniqueName index="3719" name="[Melkeleveranser].[orgnr].&amp;[971406658]"/>
            <x15:cachedUniqueName index="3720" name="[Melkeleveranser].[orgnr].&amp;[974250381]"/>
            <x15:cachedUniqueName index="3721" name="[Melkeleveranser].[orgnr].&amp;[976125363]"/>
            <x15:cachedUniqueName index="3722" name="[Melkeleveranser].[orgnr].&amp;[977084555]"/>
            <x15:cachedUniqueName index="3723" name="[Melkeleveranser].[orgnr].&amp;[984118961]"/>
            <x15:cachedUniqueName index="3724" name="[Melkeleveranser].[orgnr].&amp;[984929838]"/>
            <x15:cachedUniqueName index="3725" name="[Melkeleveranser].[orgnr].&amp;[985293937]"/>
            <x15:cachedUniqueName index="3726" name="[Melkeleveranser].[orgnr].&amp;[987032898]"/>
            <x15:cachedUniqueName index="3727" name="[Melkeleveranser].[orgnr].&amp;[988349305]"/>
            <x15:cachedUniqueName index="3728" name="[Melkeleveranser].[orgnr].&amp;[988679747]"/>
            <x15:cachedUniqueName index="3729" name="[Melkeleveranser].[orgnr].&amp;[988862940]"/>
            <x15:cachedUniqueName index="3730" name="[Melkeleveranser].[orgnr].&amp;[990715068]"/>
            <x15:cachedUniqueName index="3731" name="[Melkeleveranser].[orgnr].&amp;[994734741]"/>
            <x15:cachedUniqueName index="3732" name="[Melkeleveranser].[orgnr].&amp;[995194058]"/>
            <x15:cachedUniqueName index="3733" name="[Melkeleveranser].[orgnr].&amp;[995666707]"/>
            <x15:cachedUniqueName index="3734" name="[Melkeleveranser].[orgnr].&amp;[997424565]"/>
            <x15:cachedUniqueName index="3735" name="[Melkeleveranser].[orgnr].&amp;[998720672]"/>
            <x15:cachedUniqueName index="3736" name="[Melkeleveranser].[orgnr].&amp;[821853842]"/>
            <x15:cachedUniqueName index="3737" name="[Melkeleveranser].[orgnr].&amp;[875915932]"/>
            <x15:cachedUniqueName index="3738" name="[Melkeleveranser].[orgnr].&amp;[894970642]"/>
            <x15:cachedUniqueName index="3739" name="[Melkeleveranser].[orgnr].&amp;[913876679]"/>
            <x15:cachedUniqueName index="3740" name="[Melkeleveranser].[orgnr].&amp;[914191289]"/>
            <x15:cachedUniqueName index="3741" name="[Melkeleveranser].[orgnr].&amp;[915681891]"/>
            <x15:cachedUniqueName index="3742" name="[Melkeleveranser].[orgnr].&amp;[918109366]"/>
            <x15:cachedUniqueName index="3743" name="[Melkeleveranser].[orgnr].&amp;[918167951]"/>
            <x15:cachedUniqueName index="3744" name="[Melkeleveranser].[orgnr].&amp;[920157823]"/>
            <x15:cachedUniqueName index="3745" name="[Melkeleveranser].[orgnr].&amp;[920192971]"/>
            <x15:cachedUniqueName index="3746" name="[Melkeleveranser].[orgnr].&amp;[922214662]"/>
            <x15:cachedUniqueName index="3747" name="[Melkeleveranser].[orgnr].&amp;[925533866]"/>
            <x15:cachedUniqueName index="3748" name="[Melkeleveranser].[orgnr].&amp;[927605694]"/>
            <x15:cachedUniqueName index="3749" name="[Melkeleveranser].[orgnr].&amp;[969451654]"/>
            <x15:cachedUniqueName index="3750" name="[Melkeleveranser].[orgnr].&amp;[969651874]"/>
            <x15:cachedUniqueName index="3751" name="[Melkeleveranser].[orgnr].&amp;[969655691]"/>
            <x15:cachedUniqueName index="3752" name="[Melkeleveranser].[orgnr].&amp;[969719088]"/>
            <x15:cachedUniqueName index="3753" name="[Melkeleveranser].[orgnr].&amp;[969719436]"/>
            <x15:cachedUniqueName index="3754" name="[Melkeleveranser].[orgnr].&amp;[969720388]"/>
            <x15:cachedUniqueName index="3755" name="[Melkeleveranser].[orgnr].&amp;[969720809]"/>
            <x15:cachedUniqueName index="3756" name="[Melkeleveranser].[orgnr].&amp;[969721457]"/>
            <x15:cachedUniqueName index="3757" name="[Melkeleveranser].[orgnr].&amp;[969721937]"/>
            <x15:cachedUniqueName index="3758" name="[Melkeleveranser].[orgnr].&amp;[971192607]"/>
            <x15:cachedUniqueName index="3759" name="[Melkeleveranser].[orgnr].&amp;[971221070]"/>
            <x15:cachedUniqueName index="3760" name="[Melkeleveranser].[orgnr].&amp;[976699858]"/>
            <x15:cachedUniqueName index="3761" name="[Melkeleveranser].[orgnr].&amp;[980208419]"/>
            <x15:cachedUniqueName index="3762" name="[Melkeleveranser].[orgnr].&amp;[981063406]"/>
            <x15:cachedUniqueName index="3763" name="[Melkeleveranser].[orgnr].&amp;[981264029]"/>
            <x15:cachedUniqueName index="3764" name="[Melkeleveranser].[orgnr].&amp;[981323181]"/>
            <x15:cachedUniqueName index="3765" name="[Melkeleveranser].[orgnr].&amp;[981465032]"/>
            <x15:cachedUniqueName index="3766" name="[Melkeleveranser].[orgnr].&amp;[981496736]"/>
            <x15:cachedUniqueName index="3767" name="[Melkeleveranser].[orgnr].&amp;[981497333]"/>
            <x15:cachedUniqueName index="3768" name="[Melkeleveranser].[orgnr].&amp;[982325234]"/>
            <x15:cachedUniqueName index="3769" name="[Melkeleveranser].[orgnr].&amp;[982406242]"/>
            <x15:cachedUniqueName index="3770" name="[Melkeleveranser].[orgnr].&amp;[983173039]"/>
            <x15:cachedUniqueName index="3771" name="[Melkeleveranser].[orgnr].&amp;[984029365]"/>
            <x15:cachedUniqueName index="3772" name="[Melkeleveranser].[orgnr].&amp;[984119801]"/>
            <x15:cachedUniqueName index="3773" name="[Melkeleveranser].[orgnr].&amp;[985622507]"/>
            <x15:cachedUniqueName index="3774" name="[Melkeleveranser].[orgnr].&amp;[985830304]"/>
            <x15:cachedUniqueName index="3775" name="[Melkeleveranser].[orgnr].&amp;[986336133]"/>
            <x15:cachedUniqueName index="3776" name="[Melkeleveranser].[orgnr].&amp;[986496599]"/>
            <x15:cachedUniqueName index="3777" name="[Melkeleveranser].[orgnr].&amp;[987668806]"/>
            <x15:cachedUniqueName index="3778" name="[Melkeleveranser].[orgnr].&amp;[992907770]"/>
            <x15:cachedUniqueName index="3779" name="[Melkeleveranser].[orgnr].&amp;[994999141]"/>
            <x15:cachedUniqueName index="3780" name="[Melkeleveranser].[orgnr].&amp;[995175975]"/>
            <x15:cachedUniqueName index="3781" name="[Melkeleveranser].[orgnr].&amp;[996407195]"/>
            <x15:cachedUniqueName index="3782" name="[Melkeleveranser].[orgnr].&amp;[997760999]"/>
            <x15:cachedUniqueName index="3783" name="[Melkeleveranser].[orgnr].&amp;[916111657]"/>
            <x15:cachedUniqueName index="3784" name="[Melkeleveranser].[orgnr].&amp;[918297308]"/>
            <x15:cachedUniqueName index="3785" name="[Melkeleveranser].[orgnr].&amp;[926977903]"/>
            <x15:cachedUniqueName index="3786" name="[Melkeleveranser].[orgnr].&amp;[969320940]"/>
            <x15:cachedUniqueName index="3787" name="[Melkeleveranser].[orgnr].&amp;[969652307]"/>
            <x15:cachedUniqueName index="3788" name="[Melkeleveranser].[orgnr].&amp;[969655217]"/>
            <x15:cachedUniqueName index="3789" name="[Melkeleveranser].[orgnr].&amp;[969717441]"/>
            <x15:cachedUniqueName index="3790" name="[Melkeleveranser].[orgnr].&amp;[985323062]"/>
            <x15:cachedUniqueName index="3791" name="[Melkeleveranser].[orgnr].&amp;[986611045]"/>
            <x15:cachedUniqueName index="3792" name="[Melkeleveranser].[orgnr].&amp;[988656704]"/>
            <x15:cachedUniqueName index="3793" name="[Melkeleveranser].[orgnr].&amp;[915033881]"/>
            <x15:cachedUniqueName index="3794" name="[Melkeleveranser].[orgnr].&amp;[924320028]"/>
            <x15:cachedUniqueName index="3795" name="[Melkeleveranser].[orgnr].&amp;[999038603]"/>
            <x15:cachedUniqueName index="3796" name="[Melkeleveranser].[orgnr].&amp;[927009323]"/>
            <x15:cachedUniqueName index="3797" name="[Melkeleveranser].[orgnr].&amp;[969614502]"/>
            <x15:cachedUniqueName index="3798" name="[Melkeleveranser].[orgnr].&amp;[912995321]"/>
            <x15:cachedUniqueName index="3799" name="[Melkeleveranser].[orgnr].&amp;[913553845]"/>
            <x15:cachedUniqueName index="3800" name="[Melkeleveranser].[orgnr].&amp;[914606322]"/>
            <x15:cachedUniqueName index="3801" name="[Melkeleveranser].[orgnr].&amp;[916065116]"/>
            <x15:cachedUniqueName index="3802" name="[Melkeleveranser].[orgnr].&amp;[920132065]"/>
            <x15:cachedUniqueName index="3803" name="[Melkeleveranser].[orgnr].&amp;[924397764]"/>
            <x15:cachedUniqueName index="3804" name="[Melkeleveranser].[orgnr].&amp;[925348376]"/>
            <x15:cachedUniqueName index="3805" name="[Melkeleveranser].[orgnr].&amp;[972420409]"/>
            <x15:cachedUniqueName index="3806" name="[Melkeleveranser].[orgnr].&amp;[976611187]"/>
            <x15:cachedUniqueName index="3807" name="[Melkeleveranser].[orgnr].&amp;[981082249]"/>
            <x15:cachedUniqueName index="3808" name="[Melkeleveranser].[orgnr].&amp;[985917477]"/>
            <x15:cachedUniqueName index="3809" name="[Melkeleveranser].[orgnr].&amp;[990680094]"/>
            <x15:cachedUniqueName index="3810" name="[Melkeleveranser].[orgnr].&amp;[991303030]"/>
            <x15:cachedUniqueName index="3811" name="[Melkeleveranser].[orgnr].&amp;[992241675]"/>
            <x15:cachedUniqueName index="3812" name="[Melkeleveranser].[orgnr].&amp;[997323904]"/>
            <x15:cachedUniqueName index="3813" name="[Melkeleveranser].[orgnr].&amp;[912441121]"/>
            <x15:cachedUniqueName index="3814" name="[Melkeleveranser].[orgnr].&amp;[969381257]"/>
            <x15:cachedUniqueName index="3815" name="[Melkeleveranser].[orgnr].&amp;[914720176]"/>
            <x15:cachedUniqueName index="3816" name="[Melkeleveranser].[orgnr].&amp;[969224852]"/>
            <x15:cachedUniqueName index="3817" name="[Melkeleveranser].[orgnr].&amp;[989212168]"/>
            <x15:cachedUniqueName index="3818" name="[Melkeleveranser].[orgnr].&amp;[996262316]"/>
            <x15:cachedUniqueName index="3819" name="[Melkeleveranser].[orgnr].&amp;[825247742]"/>
            <x15:cachedUniqueName index="3820" name="[Melkeleveranser].[orgnr].&amp;[914631440]"/>
            <x15:cachedUniqueName index="3821" name="[Melkeleveranser].[orgnr].&amp;[915418899]"/>
            <x15:cachedUniqueName index="3822" name="[Melkeleveranser].[orgnr].&amp;[823010052]"/>
            <x15:cachedUniqueName index="3823" name="[Melkeleveranser].[orgnr].&amp;[826078952]"/>
            <x15:cachedUniqueName index="3824" name="[Melkeleveranser].[orgnr].&amp;[894907762]"/>
            <x15:cachedUniqueName index="3825" name="[Melkeleveranser].[orgnr].&amp;[917885524]"/>
            <x15:cachedUniqueName index="3826" name="[Melkeleveranser].[orgnr].&amp;[918680683]"/>
            <x15:cachedUniqueName index="3827" name="[Melkeleveranser].[orgnr].&amp;[918853014]"/>
            <x15:cachedUniqueName index="3828" name="[Melkeleveranser].[orgnr].&amp;[918890319]"/>
            <x15:cachedUniqueName index="3829" name="[Melkeleveranser].[orgnr].&amp;[969201100]"/>
            <x15:cachedUniqueName index="3830" name="[Melkeleveranser].[orgnr].&amp;[969320576]"/>
            <x15:cachedUniqueName index="3831" name="[Melkeleveranser].[orgnr].&amp;[969654865]"/>
            <x15:cachedUniqueName index="3832" name="[Melkeleveranser].[orgnr].&amp;[969715562]"/>
            <x15:cachedUniqueName index="3833" name="[Melkeleveranser].[orgnr].&amp;[979274033]"/>
            <x15:cachedUniqueName index="3834" name="[Melkeleveranser].[orgnr].&amp;[985413703]"/>
            <x15:cachedUniqueName index="3835" name="[Melkeleveranser].[orgnr].&amp;[987687843]"/>
            <x15:cachedUniqueName index="3836" name="[Melkeleveranser].[orgnr].&amp;[924887257]"/>
            <x15:cachedUniqueName index="3837" name="[Melkeleveranser].[orgnr].&amp;[969714590]"/>
            <x15:cachedUniqueName index="3838" name="[Melkeleveranser].[orgnr].&amp;[818065442]"/>
            <x15:cachedUniqueName index="3839" name="[Melkeleveranser].[orgnr].&amp;[869267082]"/>
            <x15:cachedUniqueName index="3840" name="[Melkeleveranser].[orgnr].&amp;[917085056]"/>
            <x15:cachedUniqueName index="3841" name="[Melkeleveranser].[orgnr].&amp;[918281711]"/>
            <x15:cachedUniqueName index="3842" name="[Melkeleveranser].[orgnr].&amp;[926103792]"/>
            <x15:cachedUniqueName index="3843" name="[Melkeleveranser].[orgnr].&amp;[969722674]"/>
            <x15:cachedUniqueName index="3844" name="[Melkeleveranser].[orgnr].&amp;[971404450]"/>
            <x15:cachedUniqueName index="3845" name="[Melkeleveranser].[orgnr].&amp;[979932065]"/>
            <x15:cachedUniqueName index="3846" name="[Melkeleveranser].[orgnr].&amp;[980554597]"/>
            <x15:cachedUniqueName index="3847" name="[Melkeleveranser].[orgnr].&amp;[990373132]"/>
            <x15:cachedUniqueName index="3848" name="[Melkeleveranser].[orgnr].&amp;[881637502]"/>
            <x15:cachedUniqueName index="3849" name="[Melkeleveranser].[orgnr].&amp;[977376025]"/>
            <x15:cachedUniqueName index="3850" name="[Melkeleveranser].[orgnr].&amp;[983720455]"/>
            <x15:cachedUniqueName index="3851" name="[Melkeleveranser].[orgnr].&amp;[985265658]"/>
            <x15:cachedUniqueName index="3852" name="[Melkeleveranser].[orgnr].&amp;[969200201]"/>
            <x15:cachedUniqueName index="3853" name="[Melkeleveranser].[orgnr].&amp;[969715651]"/>
            <x15:cachedUniqueName index="3854" name="[Melkeleveranser].[orgnr].&amp;[970282572]"/>
            <x15:cachedUniqueName index="3855" name="[Melkeleveranser].[orgnr].&amp;[975892441]"/>
            <x15:cachedUniqueName index="3856" name="[Melkeleveranser].[orgnr].&amp;[981146263]"/>
            <x15:cachedUniqueName index="3857" name="[Melkeleveranser].[orgnr].&amp;[992458666]"/>
            <x15:cachedUniqueName index="3858" name="[Melkeleveranser].[orgnr].&amp;[828980262]"/>
            <x15:cachedUniqueName index="3859" name="[Melkeleveranser].[orgnr].&amp;[869717762]"/>
            <x15:cachedUniqueName index="3860" name="[Melkeleveranser].[orgnr].&amp;[914339227]"/>
            <x15:cachedUniqueName index="3861" name="[Melkeleveranser].[orgnr].&amp;[917978301]"/>
            <x15:cachedUniqueName index="3862" name="[Melkeleveranser].[orgnr].&amp;[920336914]"/>
            <x15:cachedUniqueName index="3863" name="[Melkeleveranser].[orgnr].&amp;[921782071]"/>
            <x15:cachedUniqueName index="3864" name="[Melkeleveranser].[orgnr].&amp;[922732523]"/>
            <x15:cachedUniqueName index="3865" name="[Melkeleveranser].[orgnr].&amp;[928831175]"/>
            <x15:cachedUniqueName index="3866" name="[Melkeleveranser].[orgnr].&amp;[969298082]"/>
            <x15:cachedUniqueName index="3867" name="[Melkeleveranser].[orgnr].&amp;[969718189]"/>
            <x15:cachedUniqueName index="3868" name="[Melkeleveranser].[orgnr].&amp;[976083938]"/>
            <x15:cachedUniqueName index="3869" name="[Melkeleveranser].[orgnr].&amp;[976493176]"/>
            <x15:cachedUniqueName index="3870" name="[Melkeleveranser].[orgnr].&amp;[978685854]"/>
            <x15:cachedUniqueName index="3871" name="[Melkeleveranser].[orgnr].&amp;[984092989]"/>
            <x15:cachedUniqueName index="3872" name="[Melkeleveranser].[orgnr].&amp;[987189495]"/>
            <x15:cachedUniqueName index="3873" name="[Melkeleveranser].[orgnr].&amp;[990133867]"/>
            <x15:cachedUniqueName index="3874" name="[Melkeleveranser].[orgnr].&amp;[990759006]"/>
            <x15:cachedUniqueName index="3875" name="[Melkeleveranser].[orgnr].&amp;[990782334]"/>
            <x15:cachedUniqueName index="3876" name="[Melkeleveranser].[orgnr].&amp;[992087625]"/>
            <x15:cachedUniqueName index="3877" name="[Melkeleveranser].[orgnr].&amp;[999334326]"/>
            <x15:cachedUniqueName index="3878" name="[Melkeleveranser].[orgnr].&amp;[916523467]"/>
            <x15:cachedUniqueName index="3879" name="[Melkeleveranser].[orgnr].&amp;[918287108]"/>
            <x15:cachedUniqueName index="3880" name="[Melkeleveranser].[orgnr].&amp;[918857583]"/>
            <x15:cachedUniqueName index="3881" name="[Melkeleveranser].[orgnr].&amp;[920768733]"/>
            <x15:cachedUniqueName index="3882" name="[Melkeleveranser].[orgnr].&amp;[969721090]"/>
            <x15:cachedUniqueName index="3883" name="[Melkeleveranser].[orgnr].&amp;[974905515]"/>
            <x15:cachedUniqueName index="3884" name="[Melkeleveranser].[orgnr].&amp;[985283117]"/>
            <x15:cachedUniqueName index="3885" name="[Melkeleveranser].[orgnr].&amp;[997771605]"/>
            <x15:cachedUniqueName index="3886" name="[Melkeleveranser].[orgnr].&amp;[812994972]"/>
            <x15:cachedUniqueName index="3887" name="[Melkeleveranser].[orgnr].&amp;[912847705]"/>
            <x15:cachedUniqueName index="3888" name="[Melkeleveranser].[orgnr].&amp;[916570066]"/>
            <x15:cachedUniqueName index="3889" name="[Melkeleveranser].[orgnr].&amp;[927752522]"/>
            <x15:cachedUniqueName index="3890" name="[Melkeleveranser].[orgnr].&amp;[969144387]"/>
            <x15:cachedUniqueName index="3891" name="[Melkeleveranser].[orgnr].&amp;[969724111]"/>
            <x15:cachedUniqueName index="3892" name="[Melkeleveranser].[orgnr].&amp;[969725312]"/>
            <x15:cachedUniqueName index="3893" name="[Melkeleveranser].[orgnr].&amp;[979925565]"/>
            <x15:cachedUniqueName index="3894" name="[Melkeleveranser].[orgnr].&amp;[915630936]"/>
            <x15:cachedUniqueName index="3895" name="[Melkeleveranser].[orgnr].&amp;[969268361]"/>
            <x15:cachedUniqueName index="3896" name="[Melkeleveranser].[orgnr].&amp;[969357070]"/>
            <x15:cachedUniqueName index="3897" name="[Melkeleveranser].[orgnr].&amp;[977171385]"/>
            <x15:cachedUniqueName index="3898" name="[Melkeleveranser].[orgnr].&amp;[997177444]"/>
            <x15:cachedUniqueName index="3899" name="[Melkeleveranser].[orgnr].&amp;[874546712]"/>
            <x15:cachedUniqueName index="3900" name="[Melkeleveranser].[orgnr].&amp;[926957740]"/>
            <x15:cachedUniqueName index="3901" name="[Melkeleveranser].[orgnr].&amp;[969188120]"/>
            <x15:cachedUniqueName index="3902" name="[Melkeleveranser].[orgnr].&amp;[969653753]"/>
            <x15:cachedUniqueName index="3903" name="[Melkeleveranser].[orgnr].&amp;[985348812]"/>
            <x15:cachedUniqueName index="3904" name="[Melkeleveranser].[orgnr].&amp;[825858652]"/>
            <x15:cachedUniqueName index="3905" name="[Melkeleveranser].[orgnr].&amp;[914501067]"/>
            <x15:cachedUniqueName index="3906" name="[Melkeleveranser].[orgnr].&amp;[969143976]"/>
            <x15:cachedUniqueName index="3907" name="[Melkeleveranser].[orgnr].&amp;[969314762]"/>
            <x15:cachedUniqueName index="3908" name="[Melkeleveranser].[orgnr].&amp;[970409769]"/>
            <x15:cachedUniqueName index="3909" name="[Melkeleveranser].[orgnr].&amp;[979878494]"/>
            <x15:cachedUniqueName index="3910" name="[Melkeleveranser].[orgnr].&amp;[984961073]"/>
            <x15:cachedUniqueName index="3911" name="[Melkeleveranser].[orgnr].&amp;[986392483]"/>
            <x15:cachedUniqueName index="3912" name="[Melkeleveranser].[orgnr].&amp;[986398449]"/>
            <x15:cachedUniqueName index="3913" name="[Melkeleveranser].[orgnr].&amp;[987980257]"/>
            <x15:cachedUniqueName index="3914" name="[Melkeleveranser].[orgnr].&amp;[813235862]"/>
            <x15:cachedUniqueName index="3915" name="[Melkeleveranser].[orgnr].&amp;[912754847]"/>
            <x15:cachedUniqueName index="3916" name="[Melkeleveranser].[orgnr].&amp;[915482554]"/>
            <x15:cachedUniqueName index="3917" name="[Melkeleveranser].[orgnr].&amp;[918178120]"/>
            <x15:cachedUniqueName index="3918" name="[Melkeleveranser].[orgnr].&amp;[966514450]"/>
            <x15:cachedUniqueName index="3919" name="[Melkeleveranser].[orgnr].&amp;[969143712]"/>
            <x15:cachedUniqueName index="3920" name="[Melkeleveranser].[orgnr].&amp;[969189194]"/>
            <x15:cachedUniqueName index="3921" name="[Melkeleveranser].[orgnr].&amp;[970375090]"/>
            <x15:cachedUniqueName index="3922" name="[Melkeleveranser].[orgnr].&amp;[971191430]"/>
            <x15:cachedUniqueName index="3923" name="[Melkeleveranser].[orgnr].&amp;[974064332]"/>
            <x15:cachedUniqueName index="3924" name="[Melkeleveranser].[orgnr].&amp;[978640214]"/>
            <x15:cachedUniqueName index="3925" name="[Melkeleveranser].[orgnr].&amp;[980629287]"/>
            <x15:cachedUniqueName index="3926" name="[Melkeleveranser].[orgnr].&amp;[981913701]"/>
            <x15:cachedUniqueName index="3927" name="[Melkeleveranser].[orgnr].&amp;[983680984]"/>
            <x15:cachedUniqueName index="3928" name="[Melkeleveranser].[orgnr].&amp;[984251327]"/>
            <x15:cachedUniqueName index="3929" name="[Melkeleveranser].[orgnr].&amp;[986390057]"/>
            <x15:cachedUniqueName index="3930" name="[Melkeleveranser].[orgnr].&amp;[986883835]"/>
            <x15:cachedUniqueName index="3931" name="[Melkeleveranser].[orgnr].&amp;[988259918]"/>
            <x15:cachedUniqueName index="3932" name="[Melkeleveranser].[orgnr].&amp;[988809918]"/>
            <x15:cachedUniqueName index="3933" name="[Melkeleveranser].[orgnr].&amp;[989546422]"/>
            <x15:cachedUniqueName index="3934" name="[Melkeleveranser].[orgnr].&amp;[996894436]"/>
            <x15:cachedUniqueName index="3935" name="[Melkeleveranser].[orgnr].&amp;[860383012]"/>
            <x15:cachedUniqueName index="3936" name="[Melkeleveranser].[orgnr].&amp;[912816427]"/>
            <x15:cachedUniqueName index="3937" name="[Melkeleveranser].[orgnr].&amp;[917502595]"/>
            <x15:cachedUniqueName index="3938" name="[Melkeleveranser].[orgnr].&amp;[927394758]"/>
            <x15:cachedUniqueName index="3939" name="[Melkeleveranser].[orgnr].&amp;[969514788]"/>
            <x15:cachedUniqueName index="3940" name="[Melkeleveranser].[orgnr].&amp;[998561744]"/>
            <x15:cachedUniqueName index="3941" name="[Melkeleveranser].[orgnr].&amp;[916123930]"/>
            <x15:cachedUniqueName index="3942" name="[Melkeleveranser].[orgnr].&amp;[920163947]"/>
            <x15:cachedUniqueName index="3943" name="[Melkeleveranser].[orgnr].&amp;[969200570]"/>
            <x15:cachedUniqueName index="3944" name="[Melkeleveranser].[orgnr].&amp;[969721945]"/>
            <x15:cachedUniqueName index="3945" name="[Melkeleveranser].[orgnr].&amp;[976027051]"/>
            <x15:cachedUniqueName index="3946" name="[Melkeleveranser].[orgnr].&amp;[976119827]"/>
            <x15:cachedUniqueName index="3947" name="[Melkeleveranser].[orgnr].&amp;[969315211]"/>
            <x15:cachedUniqueName index="3948" name="[Melkeleveranser].[orgnr].&amp;[998282152]"/>
            <x15:cachedUniqueName index="3949" name="[Melkeleveranser].[orgnr].&amp;[969155214]"/>
            <x15:cachedUniqueName index="3950" name="[Melkeleveranser].[orgnr].&amp;[969469693]"/>
            <x15:cachedUniqueName index="3951" name="[Melkeleveranser].[orgnr].&amp;[970527133]"/>
            <x15:cachedUniqueName index="3952" name="[Melkeleveranser].[orgnr].&amp;[974380064]"/>
            <x15:cachedUniqueName index="3953" name="[Melkeleveranser].[orgnr].&amp;[991978461]"/>
            <x15:cachedUniqueName index="3954" name="[Melkeleveranser].[orgnr].&amp;[992655976]"/>
            <x15:cachedUniqueName index="3955" name="[Melkeleveranser].[orgnr].&amp;[912888312]"/>
            <x15:cachedUniqueName index="3956" name="[Melkeleveranser].[orgnr].&amp;[927379708]"/>
            <x15:cachedUniqueName index="3957" name="[Melkeleveranser].[orgnr].&amp;[969184389]"/>
            <x15:cachedUniqueName index="3958" name="[Melkeleveranser].[orgnr].&amp;[984944799]"/>
            <x15:cachedUniqueName index="3959" name="[Melkeleveranser].[orgnr].&amp;[991459251]"/>
            <x15:cachedUniqueName index="3960" name="[Melkeleveranser].[orgnr].&amp;[995501821]"/>
            <x15:cachedUniqueName index="3961" name="[Melkeleveranser].[orgnr].&amp;[969222833]"/>
            <x15:cachedUniqueName index="3962" name="[Melkeleveranser].[orgnr].&amp;[982939186]"/>
            <x15:cachedUniqueName index="3963" name="[Melkeleveranser].[orgnr].&amp;[985447713]"/>
            <x15:cachedUniqueName index="3964" name="[Melkeleveranser].[orgnr].&amp;[880491482]"/>
            <x15:cachedUniqueName index="3965" name="[Melkeleveranser].[orgnr].&amp;[925719048]"/>
            <x15:cachedUniqueName index="3966" name="[Melkeleveranser].[orgnr].&amp;[969184141]"/>
            <x15:cachedUniqueName index="3967" name="[Melkeleveranser].[orgnr].&amp;[969185598]"/>
            <x15:cachedUniqueName index="3968" name="[Melkeleveranser].[orgnr].&amp;[969470896]"/>
            <x15:cachedUniqueName index="3969" name="[Melkeleveranser].[orgnr].&amp;[969692201]"/>
            <x15:cachedUniqueName index="3970" name="[Melkeleveranser].[orgnr].&amp;[978702902]"/>
            <x15:cachedUniqueName index="3971" name="[Melkeleveranser].[orgnr].&amp;[981646630]"/>
            <x15:cachedUniqueName index="3972" name="[Melkeleveranser].[orgnr].&amp;[983387519]"/>
            <x15:cachedUniqueName index="3973" name="[Melkeleveranser].[orgnr].&amp;[985229945]"/>
            <x15:cachedUniqueName index="3974" name="[Melkeleveranser].[orgnr].&amp;[985620776]"/>
            <x15:cachedUniqueName index="3975" name="[Melkeleveranser].[orgnr].&amp;[993327778]"/>
            <x15:cachedUniqueName index="3976" name="[Melkeleveranser].[orgnr].&amp;[993931012]"/>
            <x15:cachedUniqueName index="3977" name="[Melkeleveranser].[orgnr].&amp;[994787098]"/>
            <x15:cachedUniqueName index="3978" name="[Melkeleveranser].[orgnr].&amp;[997545508]"/>
            <x15:cachedUniqueName index="3979" name="[Melkeleveranser].[orgnr].&amp;[997615271]"/>
            <x15:cachedUniqueName index="3980" name="[Melkeleveranser].[orgnr].&amp;[998309239]"/>
            <x15:cachedUniqueName index="3981" name="[Melkeleveranser].[orgnr].&amp;[816550912]"/>
            <x15:cachedUniqueName index="3982" name="[Melkeleveranser].[orgnr].&amp;[820170792]"/>
            <x15:cachedUniqueName index="3983" name="[Melkeleveranser].[orgnr].&amp;[869210862]"/>
            <x15:cachedUniqueName index="3984" name="[Melkeleveranser].[orgnr].&amp;[912969851]"/>
            <x15:cachedUniqueName index="3985" name="[Melkeleveranser].[orgnr].&amp;[913003519]"/>
            <x15:cachedUniqueName index="3986" name="[Melkeleveranser].[orgnr].&amp;[914618533]"/>
            <x15:cachedUniqueName index="3987" name="[Melkeleveranser].[orgnr].&amp;[919590254]"/>
            <x15:cachedUniqueName index="3988" name="[Melkeleveranser].[orgnr].&amp;[920564623]"/>
            <x15:cachedUniqueName index="3989" name="[Melkeleveranser].[orgnr].&amp;[921827660]"/>
            <x15:cachedUniqueName index="3990" name="[Melkeleveranser].[orgnr].&amp;[922902585]"/>
            <x15:cachedUniqueName index="3991" name="[Melkeleveranser].[orgnr].&amp;[923015183]"/>
            <x15:cachedUniqueName index="3992" name="[Melkeleveranser].[orgnr].&amp;[924474181]"/>
            <x15:cachedUniqueName index="3993" name="[Melkeleveranser].[orgnr].&amp;[926324837]"/>
            <x15:cachedUniqueName index="3994" name="[Melkeleveranser].[orgnr].&amp;[927708396]"/>
            <x15:cachedUniqueName index="3995" name="[Melkeleveranser].[orgnr].&amp;[929450507]"/>
            <x15:cachedUniqueName index="3996" name="[Melkeleveranser].[orgnr].&amp;[929562364]"/>
            <x15:cachedUniqueName index="3997" name="[Melkeleveranser].[orgnr].&amp;[969178761]"/>
            <x15:cachedUniqueName index="3998" name="[Melkeleveranser].[orgnr].&amp;[969221543]"/>
            <x15:cachedUniqueName index="3999" name="[Melkeleveranser].[orgnr].&amp;[969259338]"/>
            <x15:cachedUniqueName index="4000" name="[Melkeleveranser].[orgnr].&amp;[969259702]"/>
            <x15:cachedUniqueName index="4001" name="[Melkeleveranser].[orgnr].&amp;[969331802]"/>
            <x15:cachedUniqueName index="4002" name="[Melkeleveranser].[orgnr].&amp;[969395533]"/>
            <x15:cachedUniqueName index="4003" name="[Melkeleveranser].[orgnr].&amp;[969636336]"/>
            <x15:cachedUniqueName index="4004" name="[Melkeleveranser].[orgnr].&amp;[969666804]"/>
            <x15:cachedUniqueName index="4005" name="[Melkeleveranser].[orgnr].&amp;[969666839]"/>
            <x15:cachedUniqueName index="4006" name="[Melkeleveranser].[orgnr].&amp;[969679108]"/>
            <x15:cachedUniqueName index="4007" name="[Melkeleveranser].[orgnr].&amp;[974801582]"/>
            <x15:cachedUniqueName index="4008" name="[Melkeleveranser].[orgnr].&amp;[976467671]"/>
            <x15:cachedUniqueName index="4009" name="[Melkeleveranser].[orgnr].&amp;[977080142]"/>
            <x15:cachedUniqueName index="4010" name="[Melkeleveranser].[orgnr].&amp;[979850603]"/>
            <x15:cachedUniqueName index="4011" name="[Melkeleveranser].[orgnr].&amp;[980045218]"/>
            <x15:cachedUniqueName index="4012" name="[Melkeleveranser].[orgnr].&amp;[982821576]"/>
            <x15:cachedUniqueName index="4013" name="[Melkeleveranser].[orgnr].&amp;[982821665]"/>
            <x15:cachedUniqueName index="4014" name="[Melkeleveranser].[orgnr].&amp;[983818714]"/>
            <x15:cachedUniqueName index="4015" name="[Melkeleveranser].[orgnr].&amp;[985672687]"/>
            <x15:cachedUniqueName index="4016" name="[Melkeleveranser].[orgnr].&amp;[987676566]"/>
            <x15:cachedUniqueName index="4017" name="[Melkeleveranser].[orgnr].&amp;[989103741]"/>
            <x15:cachedUniqueName index="4018" name="[Melkeleveranser].[orgnr].&amp;[989815660]"/>
            <x15:cachedUniqueName index="4019" name="[Melkeleveranser].[orgnr].&amp;[990529337]"/>
            <x15:cachedUniqueName index="4020" name="[Melkeleveranser].[orgnr].&amp;[990815216]"/>
            <x15:cachedUniqueName index="4021" name="[Melkeleveranser].[orgnr].&amp;[990894949]"/>
            <x15:cachedUniqueName index="4022" name="[Melkeleveranser].[orgnr].&amp;[991712240]"/>
            <x15:cachedUniqueName index="4023" name="[Melkeleveranser].[orgnr].&amp;[991934820]"/>
            <x15:cachedUniqueName index="4024" name="[Melkeleveranser].[orgnr].&amp;[994207016]"/>
            <x15:cachedUniqueName index="4025" name="[Melkeleveranser].[orgnr].&amp;[995849356]"/>
            <x15:cachedUniqueName index="4026" name="[Melkeleveranser].[orgnr].&amp;[996515052]"/>
            <x15:cachedUniqueName index="4027" name="[Melkeleveranser].[orgnr].&amp;[996649121]"/>
            <x15:cachedUniqueName index="4028" name="[Melkeleveranser].[orgnr].&amp;[997023552]"/>
            <x15:cachedUniqueName index="4029" name="[Melkeleveranser].[orgnr].&amp;[997817591]"/>
            <x15:cachedUniqueName index="4030" name="[Melkeleveranser].[orgnr].&amp;[823109482]"/>
            <x15:cachedUniqueName index="4031" name="[Melkeleveranser].[orgnr].&amp;[869135372]"/>
            <x15:cachedUniqueName index="4032" name="[Melkeleveranser].[orgnr].&amp;[882186962]"/>
            <x15:cachedUniqueName index="4033" name="[Melkeleveranser].[orgnr].&amp;[915733697]"/>
            <x15:cachedUniqueName index="4034" name="[Melkeleveranser].[orgnr].&amp;[919662352]"/>
            <x15:cachedUniqueName index="4035" name="[Melkeleveranser].[orgnr].&amp;[927351102]"/>
            <x15:cachedUniqueName index="4036" name="[Melkeleveranser].[orgnr].&amp;[969259206]"/>
            <x15:cachedUniqueName index="4037" name="[Melkeleveranser].[orgnr].&amp;[969520575]"/>
            <x15:cachedUniqueName index="4038" name="[Melkeleveranser].[orgnr].&amp;[970087613]"/>
            <x15:cachedUniqueName index="4039" name="[Melkeleveranser].[orgnr].&amp;[985412421]"/>
            <x15:cachedUniqueName index="4040" name="[Melkeleveranser].[orgnr].&amp;[989545078]"/>
            <x15:cachedUniqueName index="4041" name="[Melkeleveranser].[orgnr].&amp;[990965935]"/>
            <x15:cachedUniqueName index="4042" name="[Melkeleveranser].[orgnr].&amp;[996185699]"/>
            <x15:cachedUniqueName index="4043" name="[Melkeleveranser].[orgnr].&amp;[996330907]"/>
            <x15:cachedUniqueName index="4044" name="[Melkeleveranser].[orgnr].&amp;[890703542]"/>
            <x15:cachedUniqueName index="4045" name="[Melkeleveranser].[orgnr].&amp;[897708132]"/>
            <x15:cachedUniqueName index="4046" name="[Melkeleveranser].[orgnr].&amp;[913393422]"/>
            <x15:cachedUniqueName index="4047" name="[Melkeleveranser].[orgnr].&amp;[969179318]"/>
            <x15:cachedUniqueName index="4048" name="[Melkeleveranser].[orgnr].&amp;[969179504]"/>
            <x15:cachedUniqueName index="4049" name="[Melkeleveranser].[orgnr].&amp;[969637901]"/>
            <x15:cachedUniqueName index="4050" name="[Melkeleveranser].[orgnr].&amp;[969638576]"/>
            <x15:cachedUniqueName index="4051" name="[Melkeleveranser].[orgnr].&amp;[969672596]"/>
            <x15:cachedUniqueName index="4052" name="[Melkeleveranser].[orgnr].&amp;[969677547]"/>
            <x15:cachedUniqueName index="4053" name="[Melkeleveranser].[orgnr].&amp;[970512241]"/>
            <x15:cachedUniqueName index="4054" name="[Melkeleveranser].[orgnr].&amp;[970556206]"/>
            <x15:cachedUniqueName index="4055" name="[Melkeleveranser].[orgnr].&amp;[976806867]"/>
            <x15:cachedUniqueName index="4056" name="[Melkeleveranser].[orgnr].&amp;[980766543]"/>
            <x15:cachedUniqueName index="4057" name="[Melkeleveranser].[orgnr].&amp;[986012737]"/>
            <x15:cachedUniqueName index="4058" name="[Melkeleveranser].[orgnr].&amp;[993540676]"/>
            <x15:cachedUniqueName index="4059" name="[Melkeleveranser].[orgnr].&amp;[994986384]"/>
            <x15:cachedUniqueName index="4060" name="[Melkeleveranser].[orgnr].&amp;[880507222]"/>
            <x15:cachedUniqueName index="4061" name="[Melkeleveranser].[orgnr].&amp;[914735416]"/>
            <x15:cachedUniqueName index="4062" name="[Melkeleveranser].[orgnr].&amp;[920134696]"/>
            <x15:cachedUniqueName index="4063" name="[Melkeleveranser].[orgnr].&amp;[922960194]"/>
            <x15:cachedUniqueName index="4064" name="[Melkeleveranser].[orgnr].&amp;[928206068]"/>
            <x15:cachedUniqueName index="4065" name="[Melkeleveranser].[orgnr].&amp;[969153890]"/>
            <x15:cachedUniqueName index="4066" name="[Melkeleveranser].[orgnr].&amp;[969689456]"/>
            <x15:cachedUniqueName index="4067" name="[Melkeleveranser].[orgnr].&amp;[969695073]"/>
            <x15:cachedUniqueName index="4068" name="[Melkeleveranser].[orgnr].&amp;[969696495]"/>
            <x15:cachedUniqueName index="4069" name="[Melkeleveranser].[orgnr].&amp;[976963210]"/>
            <x15:cachedUniqueName index="4070" name="[Melkeleveranser].[orgnr].&amp;[981613627]"/>
            <x15:cachedUniqueName index="4071" name="[Melkeleveranser].[orgnr].&amp;[983561500]"/>
            <x15:cachedUniqueName index="4072" name="[Melkeleveranser].[orgnr].&amp;[985173990]"/>
            <x15:cachedUniqueName index="4073" name="[Melkeleveranser].[orgnr].&amp;[986403523]"/>
            <x15:cachedUniqueName index="4074" name="[Melkeleveranser].[orgnr].&amp;[986437029]"/>
            <x15:cachedUniqueName index="4075" name="[Melkeleveranser].[orgnr].&amp;[990567808]"/>
            <x15:cachedUniqueName index="4076" name="[Melkeleveranser].[orgnr].&amp;[990619034]"/>
            <x15:cachedUniqueName index="4077" name="[Melkeleveranser].[orgnr].&amp;[990701644]"/>
            <x15:cachedUniqueName index="4078" name="[Melkeleveranser].[orgnr].&amp;[991203915]"/>
            <x15:cachedUniqueName index="4079" name="[Melkeleveranser].[orgnr].&amp;[995743833]"/>
            <x15:cachedUniqueName index="4080" name="[Melkeleveranser].[orgnr].&amp;[997645650]"/>
            <x15:cachedUniqueName index="4081" name="[Melkeleveranser].[orgnr].&amp;[997988051]"/>
            <x15:cachedUniqueName index="4082" name="[Melkeleveranser].[orgnr].&amp;[812333852]"/>
            <x15:cachedUniqueName index="4083" name="[Melkeleveranser].[orgnr].&amp;[824360812]"/>
            <x15:cachedUniqueName index="4084" name="[Melkeleveranser].[orgnr].&amp;[870581572]"/>
            <x15:cachedUniqueName index="4085" name="[Melkeleveranser].[orgnr].&amp;[881029472]"/>
            <x15:cachedUniqueName index="4086" name="[Melkeleveranser].[orgnr].&amp;[916463499]"/>
            <x15:cachedUniqueName index="4087" name="[Melkeleveranser].[orgnr].&amp;[919545445]"/>
            <x15:cachedUniqueName index="4088" name="[Melkeleveranser].[orgnr].&amp;[925963453]"/>
            <x15:cachedUniqueName index="4089" name="[Melkeleveranser].[orgnr].&amp;[928339211]"/>
            <x15:cachedUniqueName index="4090" name="[Melkeleveranser].[orgnr].&amp;[928556247]"/>
            <x15:cachedUniqueName index="4091" name="[Melkeleveranser].[orgnr].&amp;[969154625]"/>
            <x15:cachedUniqueName index="4092" name="[Melkeleveranser].[orgnr].&amp;[969181657]"/>
            <x15:cachedUniqueName index="4093" name="[Melkeleveranser].[orgnr].&amp;[969185245]"/>
            <x15:cachedUniqueName index="4094" name="[Melkeleveranser].[orgnr].&amp;[969185520]"/>
            <x15:cachedUniqueName index="4095" name="[Melkeleveranser].[orgnr].&amp;[969691477]"/>
            <x15:cachedUniqueName index="4096" name="[Melkeleveranser].[orgnr].&amp;[969694360]"/>
            <x15:cachedUniqueName index="4097" name="[Melkeleveranser].[orgnr].&amp;[969695642]"/>
            <x15:cachedUniqueName index="4098" name="[Melkeleveranser].[orgnr].&amp;[969697793]"/>
            <x15:cachedUniqueName index="4099" name="[Melkeleveranser].[orgnr].&amp;[970580603]"/>
            <x15:cachedUniqueName index="4100" name="[Melkeleveranser].[orgnr].&amp;[970581588]"/>
            <x15:cachedUniqueName index="4101" name="[Melkeleveranser].[orgnr].&amp;[973195034]"/>
            <x15:cachedUniqueName index="4102" name="[Melkeleveranser].[orgnr].&amp;[979466382]"/>
            <x15:cachedUniqueName index="4103" name="[Melkeleveranser].[orgnr].&amp;[980308529]"/>
            <x15:cachedUniqueName index="4104" name="[Melkeleveranser].[orgnr].&amp;[980717887]"/>
            <x15:cachedUniqueName index="4105" name="[Melkeleveranser].[orgnr].&amp;[981423127]"/>
            <x15:cachedUniqueName index="4106" name="[Melkeleveranser].[orgnr].&amp;[981438817]"/>
            <x15:cachedUniqueName index="4107" name="[Melkeleveranser].[orgnr].&amp;[981464052]"/>
            <x15:cachedUniqueName index="4108" name="[Melkeleveranser].[orgnr].&amp;[981937708]"/>
            <x15:cachedUniqueName index="4109" name="[Melkeleveranser].[orgnr].&amp;[982170192]"/>
            <x15:cachedUniqueName index="4110" name="[Melkeleveranser].[orgnr].&amp;[982790174]"/>
            <x15:cachedUniqueName index="4111" name="[Melkeleveranser].[orgnr].&amp;[984084153]"/>
            <x15:cachedUniqueName index="4112" name="[Melkeleveranser].[orgnr].&amp;[985282234]"/>
            <x15:cachedUniqueName index="4113" name="[Melkeleveranser].[orgnr].&amp;[985904855]"/>
            <x15:cachedUniqueName index="4114" name="[Melkeleveranser].[orgnr].&amp;[986083332]"/>
            <x15:cachedUniqueName index="4115" name="[Melkeleveranser].[orgnr].&amp;[986233628]"/>
            <x15:cachedUniqueName index="4116" name="[Melkeleveranser].[orgnr].&amp;[986737111]"/>
            <x15:cachedUniqueName index="4117" name="[Melkeleveranser].[orgnr].&amp;[987028556]"/>
            <x15:cachedUniqueName index="4118" name="[Melkeleveranser].[orgnr].&amp;[987560525]"/>
            <x15:cachedUniqueName index="4119" name="[Melkeleveranser].[orgnr].&amp;[989060198]"/>
            <x15:cachedUniqueName index="4120" name="[Melkeleveranser].[orgnr].&amp;[989828509]"/>
            <x15:cachedUniqueName index="4121" name="[Melkeleveranser].[orgnr].&amp;[990645256]"/>
            <x15:cachedUniqueName index="4122" name="[Melkeleveranser].[orgnr].&amp;[991220585]"/>
            <x15:cachedUniqueName index="4123" name="[Melkeleveranser].[orgnr].&amp;[991557946]"/>
            <x15:cachedUniqueName index="4124" name="[Melkeleveranser].[orgnr].&amp;[993101133]"/>
            <x15:cachedUniqueName index="4125" name="[Melkeleveranser].[orgnr].&amp;[996348164]"/>
            <x15:cachedUniqueName index="4126" name="[Melkeleveranser].[orgnr].&amp;[997627717]"/>
            <x15:cachedUniqueName index="4127" name="[Melkeleveranser].[orgnr].&amp;[998777895]"/>
            <x15:cachedUniqueName index="4128" name="[Melkeleveranser].[orgnr].&amp;[999150055]"/>
            <x15:cachedUniqueName index="4129" name="[Melkeleveranser].[orgnr].&amp;[999181848]"/>
            <x15:cachedUniqueName index="4130" name="[Melkeleveranser].[orgnr].&amp;[822297242]"/>
            <x15:cachedUniqueName index="4131" name="[Melkeleveranser].[orgnr].&amp;[878701062]"/>
            <x15:cachedUniqueName index="4132" name="[Melkeleveranser].[orgnr].&amp;[883406702]"/>
            <x15:cachedUniqueName index="4133" name="[Melkeleveranser].[orgnr].&amp;[913303776]"/>
            <x15:cachedUniqueName index="4134" name="[Melkeleveranser].[orgnr].&amp;[913876415]"/>
            <x15:cachedUniqueName index="4135" name="[Melkeleveranser].[orgnr].&amp;[916292066]"/>
            <x15:cachedUniqueName index="4136" name="[Melkeleveranser].[orgnr].&amp;[916780524]"/>
            <x15:cachedUniqueName index="4137" name="[Melkeleveranser].[orgnr].&amp;[918044906]"/>
            <x15:cachedUniqueName index="4138" name="[Melkeleveranser].[orgnr].&amp;[920039359]"/>
            <x15:cachedUniqueName index="4139" name="[Melkeleveranser].[orgnr].&amp;[920220371]"/>
            <x15:cachedUniqueName index="4140" name="[Melkeleveranser].[orgnr].&amp;[921775911]"/>
            <x15:cachedUniqueName index="4141" name="[Melkeleveranser].[orgnr].&amp;[922734453]"/>
            <x15:cachedUniqueName index="4142" name="[Melkeleveranser].[orgnr].&amp;[922739145]"/>
            <x15:cachedUniqueName index="4143" name="[Melkeleveranser].[orgnr].&amp;[923881824]"/>
            <x15:cachedUniqueName index="4144" name="[Melkeleveranser].[orgnr].&amp;[924328169]"/>
            <x15:cachedUniqueName index="4145" name="[Melkeleveranser].[orgnr].&amp;[926427636]"/>
            <x15:cachedUniqueName index="4146" name="[Melkeleveranser].[orgnr].&amp;[927912503]"/>
            <x15:cachedUniqueName index="4147" name="[Melkeleveranser].[orgnr].&amp;[928142272]"/>
            <x15:cachedUniqueName index="4148" name="[Melkeleveranser].[orgnr].&amp;[966108444]"/>
            <x15:cachedUniqueName index="4149" name="[Melkeleveranser].[orgnr].&amp;[969134624]"/>
            <x15:cachedUniqueName index="4150" name="[Melkeleveranser].[orgnr].&amp;[969135353]"/>
            <x15:cachedUniqueName index="4151" name="[Melkeleveranser].[orgnr].&amp;[969158213]"/>
            <x15:cachedUniqueName index="4152" name="[Melkeleveranser].[orgnr].&amp;[969178494]"/>
            <x15:cachedUniqueName index="4153" name="[Melkeleveranser].[orgnr].&amp;[969181703]"/>
            <x15:cachedUniqueName index="4154" name="[Melkeleveranser].[orgnr].&amp;[969182262]"/>
            <x15:cachedUniqueName index="4155" name="[Melkeleveranser].[orgnr].&amp;[969184796]"/>
            <x15:cachedUniqueName index="4156" name="[Melkeleveranser].[orgnr].&amp;[969258803]"/>
            <x15:cachedUniqueName index="4157" name="[Melkeleveranser].[orgnr].&amp;[969259370]"/>
            <x15:cachedUniqueName index="4158" name="[Melkeleveranser].[orgnr].&amp;[969390795]"/>
            <x15:cachedUniqueName index="4159" name="[Melkeleveranser].[orgnr].&amp;[969520796]"/>
            <x15:cachedUniqueName index="4160" name="[Melkeleveranser].[orgnr].&amp;[969691493]"/>
            <x15:cachedUniqueName index="4161" name="[Melkeleveranser].[orgnr].&amp;[969691620]"/>
            <x15:cachedUniqueName index="4162" name="[Melkeleveranser].[orgnr].&amp;[970529500]"/>
            <x15:cachedUniqueName index="4163" name="[Melkeleveranser].[orgnr].&amp;[970576835]"/>
            <x15:cachedUniqueName index="4164" name="[Melkeleveranser].[orgnr].&amp;[970602283]"/>
            <x15:cachedUniqueName index="4165" name="[Melkeleveranser].[orgnr].&amp;[974353938]"/>
            <x15:cachedUniqueName index="4166" name="[Melkeleveranser].[orgnr].&amp;[974427427]"/>
            <x15:cachedUniqueName index="4167" name="[Melkeleveranser].[orgnr].&amp;[975875016]"/>
            <x15:cachedUniqueName index="4168" name="[Melkeleveranser].[orgnr].&amp;[976050231]"/>
            <x15:cachedUniqueName index="4169" name="[Melkeleveranser].[orgnr].&amp;[980013162]"/>
            <x15:cachedUniqueName index="4170" name="[Melkeleveranser].[orgnr].&amp;[980445801]"/>
            <x15:cachedUniqueName index="4171" name="[Melkeleveranser].[orgnr].&amp;[980876713]"/>
            <x15:cachedUniqueName index="4172" name="[Melkeleveranser].[orgnr].&amp;[981556712]"/>
            <x15:cachedUniqueName index="4173" name="[Melkeleveranser].[orgnr].&amp;[982316472]"/>
            <x15:cachedUniqueName index="4174" name="[Melkeleveranser].[orgnr].&amp;[982813654]"/>
            <x15:cachedUniqueName index="4175" name="[Melkeleveranser].[orgnr].&amp;[982831547]"/>
            <x15:cachedUniqueName index="4176" name="[Melkeleveranser].[orgnr].&amp;[982948177]"/>
            <x15:cachedUniqueName index="4177" name="[Melkeleveranser].[orgnr].&amp;[983085490]"/>
            <x15:cachedUniqueName index="4178" name="[Melkeleveranser].[orgnr].&amp;[983250920]"/>
            <x15:cachedUniqueName index="4179" name="[Melkeleveranser].[orgnr].&amp;[983425879]"/>
            <x15:cachedUniqueName index="4180" name="[Melkeleveranser].[orgnr].&amp;[983438415]"/>
            <x15:cachedUniqueName index="4181" name="[Melkeleveranser].[orgnr].&amp;[984496354]"/>
            <x15:cachedUniqueName index="4182" name="[Melkeleveranser].[orgnr].&amp;[984605331]"/>
            <x15:cachedUniqueName index="4183" name="[Melkeleveranser].[orgnr].&amp;[984722249]"/>
            <x15:cachedUniqueName index="4184" name="[Melkeleveranser].[orgnr].&amp;[984794843]"/>
            <x15:cachedUniqueName index="4185" name="[Melkeleveranser].[orgnr].&amp;[984929617]"/>
            <x15:cachedUniqueName index="4186" name="[Melkeleveranser].[orgnr].&amp;[985303649]"/>
            <x15:cachedUniqueName index="4187" name="[Melkeleveranser].[orgnr].&amp;[985922365]"/>
            <x15:cachedUniqueName index="4188" name="[Melkeleveranser].[orgnr].&amp;[986117628]"/>
            <x15:cachedUniqueName index="4189" name="[Melkeleveranser].[orgnr].&amp;[986313982]"/>
            <x15:cachedUniqueName index="4190" name="[Melkeleveranser].[orgnr].&amp;[987581042]"/>
            <x15:cachedUniqueName index="4191" name="[Melkeleveranser].[orgnr].&amp;[987722789]"/>
            <x15:cachedUniqueName index="4192" name="[Melkeleveranser].[orgnr].&amp;[988227439]"/>
            <x15:cachedUniqueName index="4193" name="[Melkeleveranser].[orgnr].&amp;[989539604]"/>
            <x15:cachedUniqueName index="4194" name="[Melkeleveranser].[orgnr].&amp;[989617958]"/>
            <x15:cachedUniqueName index="4195" name="[Melkeleveranser].[orgnr].&amp;[990341079]"/>
            <x15:cachedUniqueName index="4196" name="[Melkeleveranser].[orgnr].&amp;[990649634]"/>
            <x15:cachedUniqueName index="4197" name="[Melkeleveranser].[orgnr].&amp;[991173552]"/>
            <x15:cachedUniqueName index="4198" name="[Melkeleveranser].[orgnr].&amp;[991549129]"/>
            <x15:cachedUniqueName index="4199" name="[Melkeleveranser].[orgnr].&amp;[993216534]"/>
            <x15:cachedUniqueName index="4200" name="[Melkeleveranser].[orgnr].&amp;[993377848]"/>
            <x15:cachedUniqueName index="4201" name="[Melkeleveranser].[orgnr].&amp;[993390054]"/>
            <x15:cachedUniqueName index="4202" name="[Melkeleveranser].[orgnr].&amp;[993573450]"/>
            <x15:cachedUniqueName index="4203" name="[Melkeleveranser].[orgnr].&amp;[993644420]"/>
            <x15:cachedUniqueName index="4204" name="[Melkeleveranser].[orgnr].&amp;[994783696]"/>
            <x15:cachedUniqueName index="4205" name="[Melkeleveranser].[orgnr].&amp;[995454270]"/>
            <x15:cachedUniqueName index="4206" name="[Melkeleveranser].[orgnr].&amp;[998016169]"/>
            <x15:cachedUniqueName index="4207" name="[Melkeleveranser].[orgnr].&amp;[869687022]"/>
            <x15:cachedUniqueName index="4208" name="[Melkeleveranser].[orgnr].&amp;[913053591]"/>
            <x15:cachedUniqueName index="4209" name="[Melkeleveranser].[orgnr].&amp;[919833939]"/>
            <x15:cachedUniqueName index="4210" name="[Melkeleveranser].[orgnr].&amp;[929413679]"/>
            <x15:cachedUniqueName index="4211" name="[Melkeleveranser].[orgnr].&amp;[969184192]"/>
            <x15:cachedUniqueName index="4212" name="[Melkeleveranser].[orgnr].&amp;[969292378]"/>
            <x15:cachedUniqueName index="4213" name="[Melkeleveranser].[orgnr].&amp;[969294028]"/>
            <x15:cachedUniqueName index="4214" name="[Melkeleveranser].[orgnr].&amp;[969325101]"/>
            <x15:cachedUniqueName index="4215" name="[Melkeleveranser].[orgnr].&amp;[969326914]"/>
            <x15:cachedUniqueName index="4216" name="[Melkeleveranser].[orgnr].&amp;[969685116]"/>
            <x15:cachedUniqueName index="4217" name="[Melkeleveranser].[orgnr].&amp;[970370544]"/>
            <x15:cachedUniqueName index="4218" name="[Melkeleveranser].[orgnr].&amp;[970416617]"/>
            <x15:cachedUniqueName index="4219" name="[Melkeleveranser].[orgnr].&amp;[977553628]"/>
            <x15:cachedUniqueName index="4220" name="[Melkeleveranser].[orgnr].&amp;[984354002]"/>
            <x15:cachedUniqueName index="4221" name="[Melkeleveranser].[orgnr].&amp;[994760866]"/>
            <x15:cachedUniqueName index="4222" name="[Melkeleveranser].[orgnr].&amp;[995088207]"/>
            <x15:cachedUniqueName index="4223" name="[Melkeleveranser].[orgnr].&amp;[996294153]"/>
            <x15:cachedUniqueName index="4224" name="[Melkeleveranser].[orgnr].&amp;[869184772]"/>
            <x15:cachedUniqueName index="4225" name="[Melkeleveranser].[orgnr].&amp;[871580782]"/>
            <x15:cachedUniqueName index="4226" name="[Melkeleveranser].[orgnr].&amp;[885672272]"/>
            <x15:cachedUniqueName index="4227" name="[Melkeleveranser].[orgnr].&amp;[891594232]"/>
            <x15:cachedUniqueName index="4228" name="[Melkeleveranser].[orgnr].&amp;[892655642]"/>
            <x15:cachedUniqueName index="4229" name="[Melkeleveranser].[orgnr].&amp;[912874184]"/>
            <x15:cachedUniqueName index="4230" name="[Melkeleveranser].[orgnr].&amp;[912903869]"/>
            <x15:cachedUniqueName index="4231" name="[Melkeleveranser].[orgnr].&amp;[913770935]"/>
            <x15:cachedUniqueName index="4232" name="[Melkeleveranser].[orgnr].&amp;[914325005]"/>
            <x15:cachedUniqueName index="4233" name="[Melkeleveranser].[orgnr].&amp;[916283903]"/>
            <x15:cachedUniqueName index="4234" name="[Melkeleveranser].[orgnr].&amp;[916940343]"/>
            <x15:cachedUniqueName index="4235" name="[Melkeleveranser].[orgnr].&amp;[920174892]"/>
            <x15:cachedUniqueName index="4236" name="[Melkeleveranser].[orgnr].&amp;[922147256]"/>
            <x15:cachedUniqueName index="4237" name="[Melkeleveranser].[orgnr].&amp;[922876614]"/>
            <x15:cachedUniqueName index="4238" name="[Melkeleveranser].[orgnr].&amp;[923851372]"/>
            <x15:cachedUniqueName index="4239" name="[Melkeleveranser].[orgnr].&amp;[923997938]"/>
            <x15:cachedUniqueName index="4240" name="[Melkeleveranser].[orgnr].&amp;[923997997]"/>
            <x15:cachedUniqueName index="4241" name="[Melkeleveranser].[orgnr].&amp;[924332697]"/>
            <x15:cachedUniqueName index="4242" name="[Melkeleveranser].[orgnr].&amp;[925113964]"/>
            <x15:cachedUniqueName index="4243" name="[Melkeleveranser].[orgnr].&amp;[926079581]"/>
            <x15:cachedUniqueName index="4244" name="[Melkeleveranser].[orgnr].&amp;[969154242]"/>
            <x15:cachedUniqueName index="4245" name="[Melkeleveranser].[orgnr].&amp;[969183749]"/>
            <x15:cachedUniqueName index="4246" name="[Melkeleveranser].[orgnr].&amp;[969185059]"/>
            <x15:cachedUniqueName index="4247" name="[Melkeleveranser].[orgnr].&amp;[969219964]"/>
            <x15:cachedUniqueName index="4248" name="[Melkeleveranser].[orgnr].&amp;[969220407]"/>
            <x15:cachedUniqueName index="4249" name="[Melkeleveranser].[orgnr].&amp;[969434830]"/>
            <x15:cachedUniqueName index="4250" name="[Melkeleveranser].[orgnr].&amp;[969466430]"/>
            <x15:cachedUniqueName index="4251" name="[Melkeleveranser].[orgnr].&amp;[969466511]"/>
            <x15:cachedUniqueName index="4252" name="[Melkeleveranser].[orgnr].&amp;[969467666]"/>
            <x15:cachedUniqueName index="4253" name="[Melkeleveranser].[orgnr].&amp;[969470640]"/>
            <x15:cachedUniqueName index="4254" name="[Melkeleveranser].[orgnr].&amp;[969692023]"/>
            <x15:cachedUniqueName index="4255" name="[Melkeleveranser].[orgnr].&amp;[969695499]"/>
            <x15:cachedUniqueName index="4256" name="[Melkeleveranser].[orgnr].&amp;[971240423]"/>
            <x15:cachedUniqueName index="4257" name="[Melkeleveranser].[orgnr].&amp;[973051938]"/>
            <x15:cachedUniqueName index="4258" name="[Melkeleveranser].[orgnr].&amp;[979545223]"/>
            <x15:cachedUniqueName index="4259" name="[Melkeleveranser].[orgnr].&amp;[979546750]"/>
            <x15:cachedUniqueName index="4260" name="[Melkeleveranser].[orgnr].&amp;[980593908]"/>
            <x15:cachedUniqueName index="4261" name="[Melkeleveranser].[orgnr].&amp;[981558243]"/>
            <x15:cachedUniqueName index="4262" name="[Melkeleveranser].[orgnr].&amp;[981622464]"/>
            <x15:cachedUniqueName index="4263" name="[Melkeleveranser].[orgnr].&amp;[981634357]"/>
            <x15:cachedUniqueName index="4264" name="[Melkeleveranser].[orgnr].&amp;[982809088]"/>
            <x15:cachedUniqueName index="4265" name="[Melkeleveranser].[orgnr].&amp;[982924898]"/>
            <x15:cachedUniqueName index="4266" name="[Melkeleveranser].[orgnr].&amp;[983431275]"/>
            <x15:cachedUniqueName index="4267" name="[Melkeleveranser].[orgnr].&amp;[983608809]"/>
            <x15:cachedUniqueName index="4268" name="[Melkeleveranser].[orgnr].&amp;[983861741]"/>
            <x15:cachedUniqueName index="4269" name="[Melkeleveranser].[orgnr].&amp;[984158025]"/>
            <x15:cachedUniqueName index="4270" name="[Melkeleveranser].[orgnr].&amp;[984319665]"/>
            <x15:cachedUniqueName index="4271" name="[Melkeleveranser].[orgnr].&amp;[984560540]"/>
            <x15:cachedUniqueName index="4272" name="[Melkeleveranser].[orgnr].&amp;[985335834]"/>
            <x15:cachedUniqueName index="4273" name="[Melkeleveranser].[orgnr].&amp;[986505156]"/>
            <x15:cachedUniqueName index="4274" name="[Melkeleveranser].[orgnr].&amp;[986970819]"/>
            <x15:cachedUniqueName index="4275" name="[Melkeleveranser].[orgnr].&amp;[987727888]"/>
            <x15:cachedUniqueName index="4276" name="[Melkeleveranser].[orgnr].&amp;[987995459]"/>
            <x15:cachedUniqueName index="4277" name="[Melkeleveranser].[orgnr].&amp;[988408581]"/>
            <x15:cachedUniqueName index="4278" name="[Melkeleveranser].[orgnr].&amp;[988633062]"/>
            <x15:cachedUniqueName index="4279" name="[Melkeleveranser].[orgnr].&amp;[988818410]"/>
            <x15:cachedUniqueName index="4280" name="[Melkeleveranser].[orgnr].&amp;[989031635]"/>
            <x15:cachedUniqueName index="4281" name="[Melkeleveranser].[orgnr].&amp;[989677373]"/>
            <x15:cachedUniqueName index="4282" name="[Melkeleveranser].[orgnr].&amp;[989747231]"/>
            <x15:cachedUniqueName index="4283" name="[Melkeleveranser].[orgnr].&amp;[990585644]"/>
            <x15:cachedUniqueName index="4284" name="[Melkeleveranser].[orgnr].&amp;[991224815]"/>
            <x15:cachedUniqueName index="4285" name="[Melkeleveranser].[orgnr].&amp;[991238840]"/>
            <x15:cachedUniqueName index="4286" name="[Melkeleveranser].[orgnr].&amp;[991241310]"/>
            <x15:cachedUniqueName index="4287" name="[Melkeleveranser].[orgnr].&amp;[991883916]"/>
            <x15:cachedUniqueName index="4288" name="[Melkeleveranser].[orgnr].&amp;[992109998]"/>
            <x15:cachedUniqueName index="4289" name="[Melkeleveranser].[orgnr].&amp;[992237317]"/>
            <x15:cachedUniqueName index="4290" name="[Melkeleveranser].[orgnr].&amp;[992545658]"/>
            <x15:cachedUniqueName index="4291" name="[Melkeleveranser].[orgnr].&amp;[993470015]"/>
            <x15:cachedUniqueName index="4292" name="[Melkeleveranser].[orgnr].&amp;[994000209]"/>
            <x15:cachedUniqueName index="4293" name="[Melkeleveranser].[orgnr].&amp;[994948024]"/>
            <x15:cachedUniqueName index="4294" name="[Melkeleveranser].[orgnr].&amp;[997478029]"/>
            <x15:cachedUniqueName index="4295" name="[Melkeleveranser].[orgnr].&amp;[997760530]"/>
            <x15:cachedUniqueName index="4296" name="[Melkeleveranser].[orgnr].&amp;[997819772]"/>
            <x15:cachedUniqueName index="4297" name="[Melkeleveranser].[orgnr].&amp;[999342345]"/>
            <x15:cachedUniqueName index="4298" name="[Melkeleveranser].[orgnr].&amp;[999641717]"/>
            <x15:cachedUniqueName index="4299" name="[Melkeleveranser].[orgnr].&amp;[869364142]"/>
            <x15:cachedUniqueName index="4300" name="[Melkeleveranser].[orgnr].&amp;[890726852]"/>
            <x15:cachedUniqueName index="4301" name="[Melkeleveranser].[orgnr].&amp;[911973693]"/>
            <x15:cachedUniqueName index="4302" name="[Melkeleveranser].[orgnr].&amp;[912999149]"/>
            <x15:cachedUniqueName index="4303" name="[Melkeleveranser].[orgnr].&amp;[916278098]"/>
            <x15:cachedUniqueName index="4304" name="[Melkeleveranser].[orgnr].&amp;[969293277]"/>
            <x15:cachedUniqueName index="4305" name="[Melkeleveranser].[orgnr].&amp;[970569634]"/>
            <x15:cachedUniqueName index="4306" name="[Melkeleveranser].[orgnr].&amp;[979425554]"/>
            <x15:cachedUniqueName index="4307" name="[Melkeleveranser].[orgnr].&amp;[981385187]"/>
            <x15:cachedUniqueName index="4308" name="[Melkeleveranser].[orgnr].&amp;[981694252]"/>
            <x15:cachedUniqueName index="4309" name="[Melkeleveranser].[orgnr].&amp;[989373153]"/>
            <x15:cachedUniqueName index="4310" name="[Melkeleveranser].[orgnr].&amp;[990170886]"/>
            <x15:cachedUniqueName index="4311" name="[Melkeleveranser].[orgnr].&amp;[990473552]"/>
            <x15:cachedUniqueName index="4312" name="[Melkeleveranser].[orgnr].&amp;[911831414]"/>
            <x15:cachedUniqueName index="4313" name="[Melkeleveranser].[orgnr].&amp;[916158920]"/>
            <x15:cachedUniqueName index="4314" name="[Melkeleveranser].[orgnr].&amp;[919679670]"/>
            <x15:cachedUniqueName index="4315" name="[Melkeleveranser].[orgnr].&amp;[922626510]"/>
            <x15:cachedUniqueName index="4316" name="[Melkeleveranser].[orgnr].&amp;[969258382]"/>
            <x15:cachedUniqueName index="4317" name="[Melkeleveranser].[orgnr].&amp;[969682486]"/>
            <x15:cachedUniqueName index="4318" name="[Melkeleveranser].[orgnr].&amp;[974148862]"/>
            <x15:cachedUniqueName index="4319" name="[Melkeleveranser].[orgnr].&amp;[974437015]"/>
            <x15:cachedUniqueName index="4320" name="[Melkeleveranser].[orgnr].&amp;[974452170]"/>
            <x15:cachedUniqueName index="4321" name="[Melkeleveranser].[orgnr].&amp;[982482186]"/>
            <x15:cachedUniqueName index="4322" name="[Melkeleveranser].[orgnr].&amp;[982947626]"/>
            <x15:cachedUniqueName index="4323" name="[Melkeleveranser].[orgnr].&amp;[869221112]"/>
            <x15:cachedUniqueName index="4324" name="[Melkeleveranser].[orgnr].&amp;[869683442]"/>
            <x15:cachedUniqueName index="4325" name="[Melkeleveranser].[orgnr].&amp;[881953552]"/>
            <x15:cachedUniqueName index="4326" name="[Melkeleveranser].[orgnr].&amp;[911755211]"/>
            <x15:cachedUniqueName index="4327" name="[Melkeleveranser].[orgnr].&amp;[911903709]"/>
            <x15:cachedUniqueName index="4328" name="[Melkeleveranser].[orgnr].&amp;[912626431]"/>
            <x15:cachedUniqueName index="4329" name="[Melkeleveranser].[orgnr].&amp;[914799767]"/>
            <x15:cachedUniqueName index="4330" name="[Melkeleveranser].[orgnr].&amp;[915101674]"/>
            <x15:cachedUniqueName index="4331" name="[Melkeleveranser].[orgnr].&amp;[918094067]"/>
            <x15:cachedUniqueName index="4332" name="[Melkeleveranser].[orgnr].&amp;[918456740]"/>
            <x15:cachedUniqueName index="4333" name="[Melkeleveranser].[orgnr].&amp;[918930094]"/>
            <x15:cachedUniqueName index="4334" name="[Melkeleveranser].[orgnr].&amp;[919488581]"/>
            <x15:cachedUniqueName index="4335" name="[Melkeleveranser].[orgnr].&amp;[919801212]"/>
            <x15:cachedUniqueName index="4336" name="[Melkeleveranser].[orgnr].&amp;[921992645]"/>
            <x15:cachedUniqueName index="4337" name="[Melkeleveranser].[orgnr].&amp;[969133490]"/>
            <x15:cachedUniqueName index="4338" name="[Melkeleveranser].[orgnr].&amp;[969137356]"/>
            <x15:cachedUniqueName index="4339" name="[Melkeleveranser].[orgnr].&amp;[969330881]"/>
            <x15:cachedUniqueName index="4340" name="[Melkeleveranser].[orgnr].&amp;[969668084]"/>
            <x15:cachedUniqueName index="4341" name="[Melkeleveranser].[orgnr].&amp;[969674556]"/>
            <x15:cachedUniqueName index="4342" name="[Melkeleveranser].[orgnr].&amp;[969680793]"/>
            <x15:cachedUniqueName index="4343" name="[Melkeleveranser].[orgnr].&amp;[970090851]"/>
            <x15:cachedUniqueName index="4344" name="[Melkeleveranser].[orgnr].&amp;[971183454]"/>
            <x15:cachedUniqueName index="4345" name="[Melkeleveranser].[orgnr].&amp;[974501759]"/>
            <x15:cachedUniqueName index="4346" name="[Melkeleveranser].[orgnr].&amp;[975983420]"/>
            <x15:cachedUniqueName index="4347" name="[Melkeleveranser].[orgnr].&amp;[983428940]"/>
            <x15:cachedUniqueName index="4348" name="[Melkeleveranser].[orgnr].&amp;[984159188]"/>
            <x15:cachedUniqueName index="4349" name="[Melkeleveranser].[orgnr].&amp;[987247150]"/>
            <x15:cachedUniqueName index="4350" name="[Melkeleveranser].[orgnr].&amp;[988486280]"/>
            <x15:cachedUniqueName index="4351" name="[Melkeleveranser].[orgnr].&amp;[988601608]"/>
            <x15:cachedUniqueName index="4352" name="[Melkeleveranser].[orgnr].&amp;[989137913]"/>
            <x15:cachedUniqueName index="4353" name="[Melkeleveranser].[orgnr].&amp;[990344272]"/>
            <x15:cachedUniqueName index="4354" name="[Melkeleveranser].[orgnr].&amp;[991067167]"/>
            <x15:cachedUniqueName index="4355" name="[Melkeleveranser].[orgnr].&amp;[991157190]"/>
            <x15:cachedUniqueName index="4356" name="[Melkeleveranser].[orgnr].&amp;[991211861]"/>
            <x15:cachedUniqueName index="4357" name="[Melkeleveranser].[orgnr].&amp;[993401617]"/>
            <x15:cachedUniqueName index="4358" name="[Melkeleveranser].[orgnr].&amp;[994969048]"/>
            <x15:cachedUniqueName index="4359" name="[Melkeleveranser].[orgnr].&amp;[995671530]"/>
            <x15:cachedUniqueName index="4360" name="[Melkeleveranser].[orgnr].&amp;[995739682]"/>
            <x15:cachedUniqueName index="4361" name="[Melkeleveranser].[orgnr].&amp;[996367436]"/>
            <x15:cachedUniqueName index="4362" name="[Melkeleveranser].[orgnr].&amp;[996809552]"/>
            <x15:cachedUniqueName index="4363" name="[Melkeleveranser].[orgnr].&amp;[998200857]"/>
            <x15:cachedUniqueName index="4364" name="[Melkeleveranser].[orgnr].&amp;[988946702]"/>
            <x15:cachedUniqueName index="4365" name="[Melkeleveranser].[orgnr].&amp;[815211952]"/>
            <x15:cachedUniqueName index="4366" name="[Melkeleveranser].[orgnr].&amp;[826320222]"/>
            <x15:cachedUniqueName index="4367" name="[Melkeleveranser].[orgnr].&amp;[869302392]"/>
            <x15:cachedUniqueName index="4368" name="[Melkeleveranser].[orgnr].&amp;[870565062]"/>
            <x15:cachedUniqueName index="4369" name="[Melkeleveranser].[orgnr].&amp;[873058862]"/>
            <x15:cachedUniqueName index="4370" name="[Melkeleveranser].[orgnr].&amp;[914466954]"/>
            <x15:cachedUniqueName index="4371" name="[Melkeleveranser].[orgnr].&amp;[919824352]"/>
            <x15:cachedUniqueName index="4372" name="[Melkeleveranser].[orgnr].&amp;[920007848]"/>
            <x15:cachedUniqueName index="4373" name="[Melkeleveranser].[orgnr].&amp;[920153453]"/>
            <x15:cachedUniqueName index="4374" name="[Melkeleveranser].[orgnr].&amp;[921621655]"/>
            <x15:cachedUniqueName index="4375" name="[Melkeleveranser].[orgnr].&amp;[921983816]"/>
            <x15:cachedUniqueName index="4376" name="[Melkeleveranser].[orgnr].&amp;[921999453]"/>
            <x15:cachedUniqueName index="4377" name="[Melkeleveranser].[orgnr].&amp;[925847585]"/>
            <x15:cachedUniqueName index="4378" name="[Melkeleveranser].[orgnr].&amp;[926025880]"/>
            <x15:cachedUniqueName index="4379" name="[Melkeleveranser].[orgnr].&amp;[926203495]"/>
            <x15:cachedUniqueName index="4380" name="[Melkeleveranser].[orgnr].&amp;[929502310]"/>
            <x15:cachedUniqueName index="4381" name="[Melkeleveranser].[orgnr].&amp;[969133644]"/>
            <x15:cachedUniqueName index="4382" name="[Melkeleveranser].[orgnr].&amp;[969135000]"/>
            <x15:cachedUniqueName index="4383" name="[Melkeleveranser].[orgnr].&amp;[969136678]"/>
            <x15:cachedUniqueName index="4384" name="[Melkeleveranser].[orgnr].&amp;[969178435]"/>
            <x15:cachedUniqueName index="4385" name="[Melkeleveranser].[orgnr].&amp;[969221020]"/>
            <x15:cachedUniqueName index="4386" name="[Melkeleveranser].[orgnr].&amp;[969221144]"/>
            <x15:cachedUniqueName index="4387" name="[Melkeleveranser].[orgnr].&amp;[969222191]"/>
            <x15:cachedUniqueName index="4388" name="[Melkeleveranser].[orgnr].&amp;[969222736]"/>
            <x15:cachedUniqueName index="4389" name="[Melkeleveranser].[orgnr].&amp;[969331764]"/>
            <x15:cachedUniqueName index="4390" name="[Melkeleveranser].[orgnr].&amp;[969377640]"/>
            <x15:cachedUniqueName index="4391" name="[Melkeleveranser].[orgnr].&amp;[969597462]"/>
            <x15:cachedUniqueName index="4392" name="[Melkeleveranser].[orgnr].&amp;[969668068]"/>
            <x15:cachedUniqueName index="4393" name="[Melkeleveranser].[orgnr].&amp;[969678128]"/>
            <x15:cachedUniqueName index="4394" name="[Melkeleveranser].[orgnr].&amp;[969678489]"/>
            <x15:cachedUniqueName index="4395" name="[Melkeleveranser].[orgnr].&amp;[969678608]"/>
            <x15:cachedUniqueName index="4396" name="[Melkeleveranser].[orgnr].&amp;[969679469]"/>
            <x15:cachedUniqueName index="4397" name="[Melkeleveranser].[orgnr].&amp;[970538046]"/>
            <x15:cachedUniqueName index="4398" name="[Melkeleveranser].[orgnr].&amp;[970577173]"/>
            <x15:cachedUniqueName index="4399" name="[Melkeleveranser].[orgnr].&amp;[974698102]"/>
            <x15:cachedUniqueName index="4400" name="[Melkeleveranser].[orgnr].&amp;[976432037]"/>
            <x15:cachedUniqueName index="4401" name="[Melkeleveranser].[orgnr].&amp;[976963873]"/>
            <x15:cachedUniqueName index="4402" name="[Melkeleveranser].[orgnr].&amp;[977494885]"/>
            <x15:cachedUniqueName index="4403" name="[Melkeleveranser].[orgnr].&amp;[977673674]"/>
            <x15:cachedUniqueName index="4404" name="[Melkeleveranser].[orgnr].&amp;[979515839]"/>
            <x15:cachedUniqueName index="4405" name="[Melkeleveranser].[orgnr].&amp;[979685602]"/>
            <x15:cachedUniqueName index="4406" name="[Melkeleveranser].[orgnr].&amp;[980067203]"/>
            <x15:cachedUniqueName index="4407" name="[Melkeleveranser].[orgnr].&amp;[980764893]"/>
            <x15:cachedUniqueName index="4408" name="[Melkeleveranser].[orgnr].&amp;[981305760]"/>
            <x15:cachedUniqueName index="4409" name="[Melkeleveranser].[orgnr].&amp;[981464915]"/>
            <x15:cachedUniqueName index="4410" name="[Melkeleveranser].[orgnr].&amp;[982804078]"/>
            <x15:cachedUniqueName index="4411" name="[Melkeleveranser].[orgnr].&amp;[983220975]"/>
            <x15:cachedUniqueName index="4412" name="[Melkeleveranser].[orgnr].&amp;[983978703]"/>
            <x15:cachedUniqueName index="4413" name="[Melkeleveranser].[orgnr].&amp;[984380534]"/>
            <x15:cachedUniqueName index="4414" name="[Melkeleveranser].[orgnr].&amp;[985279330]"/>
            <x15:cachedUniqueName index="4415" name="[Melkeleveranser].[orgnr].&amp;[985483078]"/>
            <x15:cachedUniqueName index="4416" name="[Melkeleveranser].[orgnr].&amp;[986269479]"/>
            <x15:cachedUniqueName index="4417" name="[Melkeleveranser].[orgnr].&amp;[986422471]"/>
            <x15:cachedUniqueName index="4418" name="[Melkeleveranser].[orgnr].&amp;[986440658]"/>
            <x15:cachedUniqueName index="4419" name="[Melkeleveranser].[orgnr].&amp;[986500111]"/>
            <x15:cachedUniqueName index="4420" name="[Melkeleveranser].[orgnr].&amp;[986654402]"/>
            <x15:cachedUniqueName index="4421" name="[Melkeleveranser].[orgnr].&amp;[987701994]"/>
            <x15:cachedUniqueName index="4422" name="[Melkeleveranser].[orgnr].&amp;[988229334]"/>
            <x15:cachedUniqueName index="4423" name="[Melkeleveranser].[orgnr].&amp;[988501859]"/>
            <x15:cachedUniqueName index="4424" name="[Melkeleveranser].[orgnr].&amp;[989338889]"/>
            <x15:cachedUniqueName index="4425" name="[Melkeleveranser].[orgnr].&amp;[989600745]"/>
            <x15:cachedUniqueName index="4426" name="[Melkeleveranser].[orgnr].&amp;[990698864]"/>
            <x15:cachedUniqueName index="4427" name="[Melkeleveranser].[orgnr].&amp;[990882347]"/>
            <x15:cachedUniqueName index="4428" name="[Melkeleveranser].[orgnr].&amp;[993017450]"/>
            <x15:cachedUniqueName index="4429" name="[Melkeleveranser].[orgnr].&amp;[993134007]"/>
            <x15:cachedUniqueName index="4430" name="[Melkeleveranser].[orgnr].&amp;[994972596]"/>
            <x15:cachedUniqueName index="4431" name="[Melkeleveranser].[orgnr].&amp;[996224201]"/>
            <x15:cachedUniqueName index="4432" name="[Melkeleveranser].[orgnr].&amp;[996305910]"/>
            <x15:cachedUniqueName index="4433" name="[Melkeleveranser].[orgnr].&amp;[996684741]"/>
            <x15:cachedUniqueName index="4434" name="[Melkeleveranser].[orgnr].&amp;[998655307]"/>
            <x15:cachedUniqueName index="4435" name="[Melkeleveranser].[orgnr].&amp;[999272193]"/>
            <x15:cachedUniqueName index="4436" name="[Melkeleveranser].[orgnr].&amp;[999550037]"/>
            <x15:cachedUniqueName index="4437" name="[Melkeleveranser].[orgnr].&amp;[812746642]"/>
            <x15:cachedUniqueName index="4438" name="[Melkeleveranser].[orgnr].&amp;[820059522]"/>
            <x15:cachedUniqueName index="4439" name="[Melkeleveranser].[orgnr].&amp;[876963582]"/>
            <x15:cachedUniqueName index="4440" name="[Melkeleveranser].[orgnr].&amp;[894755822]"/>
            <x15:cachedUniqueName index="4441" name="[Melkeleveranser].[orgnr].&amp;[896868772]"/>
            <x15:cachedUniqueName index="4442" name="[Melkeleveranser].[orgnr].&amp;[912079708]"/>
            <x15:cachedUniqueName index="4443" name="[Melkeleveranser].[orgnr].&amp;[913131533]"/>
            <x15:cachedUniqueName index="4444" name="[Melkeleveranser].[orgnr].&amp;[913150376]"/>
            <x15:cachedUniqueName index="4445" name="[Melkeleveranser].[orgnr].&amp;[914199654]"/>
            <x15:cachedUniqueName index="4446" name="[Melkeleveranser].[orgnr].&amp;[915075495]"/>
            <x15:cachedUniqueName index="4447" name="[Melkeleveranser].[orgnr].&amp;[916320175]"/>
            <x15:cachedUniqueName index="4448" name="[Melkeleveranser].[orgnr].&amp;[916961359]"/>
            <x15:cachedUniqueName index="4449" name="[Melkeleveranser].[orgnr].&amp;[920649912]"/>
            <x15:cachedUniqueName index="4450" name="[Melkeleveranser].[orgnr].&amp;[921155905]"/>
            <x15:cachedUniqueName index="4451" name="[Melkeleveranser].[orgnr].&amp;[921882130]"/>
            <x15:cachedUniqueName index="4452" name="[Melkeleveranser].[orgnr].&amp;[925606510]"/>
            <x15:cachedUniqueName index="4453" name="[Melkeleveranser].[orgnr].&amp;[927182106]"/>
            <x15:cachedUniqueName index="4454" name="[Melkeleveranser].[orgnr].&amp;[928301893]"/>
            <x15:cachedUniqueName index="4455" name="[Melkeleveranser].[orgnr].&amp;[954299058]"/>
            <x15:cachedUniqueName index="4456" name="[Melkeleveranser].[orgnr].&amp;[969181495]"/>
            <x15:cachedUniqueName index="4457" name="[Melkeleveranser].[orgnr].&amp;[969434776]"/>
            <x15:cachedUniqueName index="4458" name="[Melkeleveranser].[orgnr].&amp;[969606291]"/>
            <x15:cachedUniqueName index="4459" name="[Melkeleveranser].[orgnr].&amp;[969641380]"/>
            <x15:cachedUniqueName index="4460" name="[Melkeleveranser].[orgnr].&amp;[969641410]"/>
            <x15:cachedUniqueName index="4461" name="[Melkeleveranser].[orgnr].&amp;[969696185]"/>
            <x15:cachedUniqueName index="4462" name="[Melkeleveranser].[orgnr].&amp;[969696622]"/>
            <x15:cachedUniqueName index="4463" name="[Melkeleveranser].[orgnr].&amp;[971126922]"/>
            <x15:cachedUniqueName index="4464" name="[Melkeleveranser].[orgnr].&amp;[971127228]"/>
            <x15:cachedUniqueName index="4465" name="[Melkeleveranser].[orgnr].&amp;[972416460]"/>
            <x15:cachedUniqueName index="4466" name="[Melkeleveranser].[orgnr].&amp;[974802449]"/>
            <x15:cachedUniqueName index="4467" name="[Melkeleveranser].[orgnr].&amp;[976855086]"/>
            <x15:cachedUniqueName index="4468" name="[Melkeleveranser].[orgnr].&amp;[977530989]"/>
            <x15:cachedUniqueName index="4469" name="[Melkeleveranser].[orgnr].&amp;[978667899]"/>
            <x15:cachedUniqueName index="4470" name="[Melkeleveranser].[orgnr].&amp;[978708242]"/>
            <x15:cachedUniqueName index="4471" name="[Melkeleveranser].[orgnr].&amp;[979599900]"/>
            <x15:cachedUniqueName index="4472" name="[Melkeleveranser].[orgnr].&amp;[979662726]"/>
            <x15:cachedUniqueName index="4473" name="[Melkeleveranser].[orgnr].&amp;[979874014]"/>
            <x15:cachedUniqueName index="4474" name="[Melkeleveranser].[orgnr].&amp;[979999917]"/>
            <x15:cachedUniqueName index="4475" name="[Melkeleveranser].[orgnr].&amp;[980038025]"/>
            <x15:cachedUniqueName index="4476" name="[Melkeleveranser].[orgnr].&amp;[981062450]"/>
            <x15:cachedUniqueName index="4477" name="[Melkeleveranser].[orgnr].&amp;[982898722]"/>
            <x15:cachedUniqueName index="4478" name="[Melkeleveranser].[orgnr].&amp;[984195303]"/>
            <x15:cachedUniqueName index="4479" name="[Melkeleveranser].[orgnr].&amp;[984227868]"/>
            <x15:cachedUniqueName index="4480" name="[Melkeleveranser].[orgnr].&amp;[984933169]"/>
            <x15:cachedUniqueName index="4481" name="[Melkeleveranser].[orgnr].&amp;[985055270]"/>
            <x15:cachedUniqueName index="4482" name="[Melkeleveranser].[orgnr].&amp;[985299749]"/>
            <x15:cachedUniqueName index="4483" name="[Melkeleveranser].[orgnr].&amp;[985894264]"/>
            <x15:cachedUniqueName index="4484" name="[Melkeleveranser].[orgnr].&amp;[985944962]"/>
            <x15:cachedUniqueName index="4485" name="[Melkeleveranser].[orgnr].&amp;[986338594]"/>
            <x15:cachedUniqueName index="4486" name="[Melkeleveranser].[orgnr].&amp;[986358838]"/>
            <x15:cachedUniqueName index="4487" name="[Melkeleveranser].[orgnr].&amp;[986379827]"/>
            <x15:cachedUniqueName index="4488" name="[Melkeleveranser].[orgnr].&amp;[987172592]"/>
            <x15:cachedUniqueName index="4489" name="[Melkeleveranser].[orgnr].&amp;[987827513]"/>
            <x15:cachedUniqueName index="4490" name="[Melkeleveranser].[orgnr].&amp;[988438464]"/>
            <x15:cachedUniqueName index="4491" name="[Melkeleveranser].[orgnr].&amp;[988473987]"/>
            <x15:cachedUniqueName index="4492" name="[Melkeleveranser].[orgnr].&amp;[989974785]"/>
            <x15:cachedUniqueName index="4493" name="[Melkeleveranser].[orgnr].&amp;[990690170]"/>
            <x15:cachedUniqueName index="4494" name="[Melkeleveranser].[orgnr].&amp;[991211837]"/>
            <x15:cachedUniqueName index="4495" name="[Melkeleveranser].[orgnr].&amp;[991608184]"/>
            <x15:cachedUniqueName index="4496" name="[Melkeleveranser].[orgnr].&amp;[992040920]"/>
            <x15:cachedUniqueName index="4497" name="[Melkeleveranser].[orgnr].&amp;[992105070]"/>
            <x15:cachedUniqueName index="4498" name="[Melkeleveranser].[orgnr].&amp;[992559535]"/>
            <x15:cachedUniqueName index="4499" name="[Melkeleveranser].[orgnr].&amp;[993459984]"/>
            <x15:cachedUniqueName index="4500" name="[Melkeleveranser].[orgnr].&amp;[993577502]"/>
            <x15:cachedUniqueName index="4501" name="[Melkeleveranser].[orgnr].&amp;[994061801]"/>
            <x15:cachedUniqueName index="4502" name="[Melkeleveranser].[orgnr].&amp;[994241028]"/>
            <x15:cachedUniqueName index="4503" name="[Melkeleveranser].[orgnr].&amp;[996618471]"/>
            <x15:cachedUniqueName index="4504" name="[Melkeleveranser].[orgnr].&amp;[998722888]"/>
            <x15:cachedUniqueName index="4505" name="[Melkeleveranser].[orgnr].&amp;[889584882]"/>
            <x15:cachedUniqueName index="4506" name="[Melkeleveranser].[orgnr].&amp;[914931010]"/>
            <x15:cachedUniqueName index="4507" name="[Melkeleveranser].[orgnr].&amp;[919605790]"/>
            <x15:cachedUniqueName index="4508" name="[Melkeleveranser].[orgnr].&amp;[969683768]"/>
            <x15:cachedUniqueName index="4509" name="[Melkeleveranser].[orgnr].&amp;[971388528]"/>
            <x15:cachedUniqueName index="4510" name="[Melkeleveranser].[orgnr].&amp;[985287791]"/>
            <x15:cachedUniqueName index="4511" name="[Melkeleveranser].[orgnr].&amp;[989874187]"/>
            <x15:cachedUniqueName index="4512" name="[Melkeleveranser].[orgnr].&amp;[994936808]"/>
            <x15:cachedUniqueName index="4513" name="[Melkeleveranser].[orgnr].&amp;[812469452]"/>
            <x15:cachedUniqueName index="4514" name="[Melkeleveranser].[orgnr].&amp;[822099882]"/>
            <x15:cachedUniqueName index="4515" name="[Melkeleveranser].[orgnr].&amp;[869182052]"/>
            <x15:cachedUniqueName index="4516" name="[Melkeleveranser].[orgnr].&amp;[869701572]"/>
            <x15:cachedUniqueName index="4517" name="[Melkeleveranser].[orgnr].&amp;[879943922]"/>
            <x15:cachedUniqueName index="4518" name="[Melkeleveranser].[orgnr].&amp;[885415652]"/>
            <x15:cachedUniqueName index="4519" name="[Melkeleveranser].[orgnr].&amp;[889255692]"/>
            <x15:cachedUniqueName index="4520" name="[Melkeleveranser].[orgnr].&amp;[894857862]"/>
            <x15:cachedUniqueName index="4521" name="[Melkeleveranser].[orgnr].&amp;[898044572]"/>
            <x15:cachedUniqueName index="4522" name="[Melkeleveranser].[orgnr].&amp;[912694216]"/>
            <x15:cachedUniqueName index="4523" name="[Melkeleveranser].[orgnr].&amp;[916009798]"/>
            <x15:cachedUniqueName index="4524" name="[Melkeleveranser].[orgnr].&amp;[918287221]"/>
            <x15:cachedUniqueName index="4525" name="[Melkeleveranser].[orgnr].&amp;[919451602]"/>
            <x15:cachedUniqueName index="4526" name="[Melkeleveranser].[orgnr].&amp;[925292443]"/>
            <x15:cachedUniqueName index="4527" name="[Melkeleveranser].[orgnr].&amp;[925931780]"/>
            <x15:cachedUniqueName index="4528" name="[Melkeleveranser].[orgnr].&amp;[926138960]"/>
            <x15:cachedUniqueName index="4529" name="[Melkeleveranser].[orgnr].&amp;[926394304]"/>
            <x15:cachedUniqueName index="4530" name="[Melkeleveranser].[orgnr].&amp;[926628216]"/>
            <x15:cachedUniqueName index="4531" name="[Melkeleveranser].[orgnr].&amp;[928026957]"/>
            <x15:cachedUniqueName index="4532" name="[Melkeleveranser].[orgnr].&amp;[928337197]"/>
            <x15:cachedUniqueName index="4533" name="[Melkeleveranser].[orgnr].&amp;[929174119]"/>
            <x15:cachedUniqueName index="4534" name="[Melkeleveranser].[orgnr].&amp;[929445074]"/>
            <x15:cachedUniqueName index="4535" name="[Melkeleveranser].[orgnr].&amp;[969154935]"/>
            <x15:cachedUniqueName index="4536" name="[Melkeleveranser].[orgnr].&amp;[969154986]"/>
            <x15:cachedUniqueName index="4537" name="[Melkeleveranser].[orgnr].&amp;[969181614]"/>
            <x15:cachedUniqueName index="4538" name="[Melkeleveranser].[orgnr].&amp;[969182904]"/>
            <x15:cachedUniqueName index="4539" name="[Melkeleveranser].[orgnr].&amp;[969183404]"/>
            <x15:cachedUniqueName index="4540" name="[Melkeleveranser].[orgnr].&amp;[969185660]"/>
            <x15:cachedUniqueName index="4541" name="[Melkeleveranser].[orgnr].&amp;[969185954]"/>
            <x15:cachedUniqueName index="4542" name="[Melkeleveranser].[orgnr].&amp;[969220342]"/>
            <x15:cachedUniqueName index="4543" name="[Melkeleveranser].[orgnr].&amp;[969220369]"/>
            <x15:cachedUniqueName index="4544" name="[Melkeleveranser].[orgnr].&amp;[969325837]"/>
            <x15:cachedUniqueName index="4545" name="[Melkeleveranser].[orgnr].&amp;[969326086]"/>
            <x15:cachedUniqueName index="4546" name="[Melkeleveranser].[orgnr].&amp;[969434628]"/>
            <x15:cachedUniqueName index="4547" name="[Melkeleveranser].[orgnr].&amp;[969685299]"/>
            <x15:cachedUniqueName index="4548" name="[Melkeleveranser].[orgnr].&amp;[969687585]"/>
            <x15:cachedUniqueName index="4549" name="[Melkeleveranser].[orgnr].&amp;[970324429]"/>
            <x15:cachedUniqueName index="4550" name="[Melkeleveranser].[orgnr].&amp;[970983481]"/>
            <x15:cachedUniqueName index="4551" name="[Melkeleveranser].[orgnr].&amp;[974691523]"/>
            <x15:cachedUniqueName index="4552" name="[Melkeleveranser].[orgnr].&amp;[977191726]"/>
            <x15:cachedUniqueName index="4553" name="[Melkeleveranser].[orgnr].&amp;[979306121]"/>
            <x15:cachedUniqueName index="4554" name="[Melkeleveranser].[orgnr].&amp;[979619014]"/>
            <x15:cachedUniqueName index="4555" name="[Melkeleveranser].[orgnr].&amp;[979667736]"/>
            <x15:cachedUniqueName index="4556" name="[Melkeleveranser].[orgnr].&amp;[979749813]"/>
            <x15:cachedUniqueName index="4557" name="[Melkeleveranser].[orgnr].&amp;[979777000]"/>
            <x15:cachedUniqueName index="4558" name="[Melkeleveranser].[orgnr].&amp;[980715477]"/>
            <x15:cachedUniqueName index="4559" name="[Melkeleveranser].[orgnr].&amp;[981511166]"/>
            <x15:cachedUniqueName index="4560" name="[Melkeleveranser].[orgnr].&amp;[981564219]"/>
            <x15:cachedUniqueName index="4561" name="[Melkeleveranser].[orgnr].&amp;[982260671]"/>
            <x15:cachedUniqueName index="4562" name="[Melkeleveranser].[orgnr].&amp;[982562155]"/>
            <x15:cachedUniqueName index="4563" name="[Melkeleveranser].[orgnr].&amp;[982819148]"/>
            <x15:cachedUniqueName index="4564" name="[Melkeleveranser].[orgnr].&amp;[983447244]"/>
            <x15:cachedUniqueName index="4565" name="[Melkeleveranser].[orgnr].&amp;[984140649]"/>
            <x15:cachedUniqueName index="4566" name="[Melkeleveranser].[orgnr].&amp;[984193459]"/>
            <x15:cachedUniqueName index="4567" name="[Melkeleveranser].[orgnr].&amp;[984846452]"/>
            <x15:cachedUniqueName index="4568" name="[Melkeleveranser].[orgnr].&amp;[987091800]"/>
            <x15:cachedUniqueName index="4569" name="[Melkeleveranser].[orgnr].&amp;[987769084]"/>
            <x15:cachedUniqueName index="4570" name="[Melkeleveranser].[orgnr].&amp;[988072109]"/>
            <x15:cachedUniqueName index="4571" name="[Melkeleveranser].[orgnr].&amp;[989041819]"/>
            <x15:cachedUniqueName index="4572" name="[Melkeleveranser].[orgnr].&amp;[989080172]"/>
            <x15:cachedUniqueName index="4573" name="[Melkeleveranser].[orgnr].&amp;[989657348]"/>
            <x15:cachedUniqueName index="4574" name="[Melkeleveranser].[orgnr].&amp;[991153071]"/>
            <x15:cachedUniqueName index="4575" name="[Melkeleveranser].[orgnr].&amp;[991710604]"/>
            <x15:cachedUniqueName index="4576" name="[Melkeleveranser].[orgnr].&amp;[992873531]"/>
            <x15:cachedUniqueName index="4577" name="[Melkeleveranser].[orgnr].&amp;[993258067]"/>
            <x15:cachedUniqueName index="4578" name="[Melkeleveranser].[orgnr].&amp;[994184156]"/>
            <x15:cachedUniqueName index="4579" name="[Melkeleveranser].[orgnr].&amp;[996420027]"/>
            <x15:cachedUniqueName index="4580" name="[Melkeleveranser].[orgnr].&amp;[999533124]"/>
            <x15:cachedUniqueName index="4581" name="[Melkeleveranser].[orgnr].&amp;[999595723]"/>
            <x15:cachedUniqueName index="4582" name="[Melkeleveranser].[orgnr].&amp;[883513932]"/>
            <x15:cachedUniqueName index="4583" name="[Melkeleveranser].[orgnr].&amp;[897694492]"/>
            <x15:cachedUniqueName index="4584" name="[Melkeleveranser].[orgnr].&amp;[912332454]"/>
            <x15:cachedUniqueName index="4585" name="[Melkeleveranser].[orgnr].&amp;[913582942]"/>
            <x15:cachedUniqueName index="4586" name="[Melkeleveranser].[orgnr].&amp;[914598575]"/>
            <x15:cachedUniqueName index="4587" name="[Melkeleveranser].[orgnr].&amp;[916378920]"/>
            <x15:cachedUniqueName index="4588" name="[Melkeleveranser].[orgnr].&amp;[916491999]"/>
            <x15:cachedUniqueName index="4589" name="[Melkeleveranser].[orgnr].&amp;[919161337]"/>
            <x15:cachedUniqueName index="4590" name="[Melkeleveranser].[orgnr].&amp;[921843402]"/>
            <x15:cachedUniqueName index="4591" name="[Melkeleveranser].[orgnr].&amp;[922714924]"/>
            <x15:cachedUniqueName index="4592" name="[Melkeleveranser].[orgnr].&amp;[925185582]"/>
            <x15:cachedUniqueName index="4593" name="[Melkeleveranser].[orgnr].&amp;[929216210]"/>
            <x15:cachedUniqueName index="4594" name="[Melkeleveranser].[orgnr].&amp;[969136201]"/>
            <x15:cachedUniqueName index="4595" name="[Melkeleveranser].[orgnr].&amp;[969136287]"/>
            <x15:cachedUniqueName index="4596" name="[Melkeleveranser].[orgnr].&amp;[969137011]"/>
            <x15:cachedUniqueName index="4597" name="[Melkeleveranser].[orgnr].&amp;[969137925]"/>
            <x15:cachedUniqueName index="4598" name="[Melkeleveranser].[orgnr].&amp;[969258307]"/>
            <x15:cachedUniqueName index="4599" name="[Melkeleveranser].[orgnr].&amp;[969300494]"/>
            <x15:cachedUniqueName index="4600" name="[Melkeleveranser].[orgnr].&amp;[969332299]"/>
            <x15:cachedUniqueName index="4601" name="[Melkeleveranser].[orgnr].&amp;[969390930]"/>
            <x15:cachedUniqueName index="4602" name="[Melkeleveranser].[orgnr].&amp;[969523035]"/>
            <x15:cachedUniqueName index="4603" name="[Melkeleveranser].[orgnr].&amp;[970406360]"/>
            <x15:cachedUniqueName index="4604" name="[Melkeleveranser].[orgnr].&amp;[971166223]"/>
            <x15:cachedUniqueName index="4605" name="[Melkeleveranser].[orgnr].&amp;[971653892]"/>
            <x15:cachedUniqueName index="4606" name="[Melkeleveranser].[orgnr].&amp;[979184514]"/>
            <x15:cachedUniqueName index="4607" name="[Melkeleveranser].[orgnr].&amp;[979814941]"/>
            <x15:cachedUniqueName index="4608" name="[Melkeleveranser].[orgnr].&amp;[981097734]"/>
            <x15:cachedUniqueName index="4609" name="[Melkeleveranser].[orgnr].&amp;[981486757]"/>
            <x15:cachedUniqueName index="4610" name="[Melkeleveranser].[orgnr].&amp;[982922321]"/>
            <x15:cachedUniqueName index="4611" name="[Melkeleveranser].[orgnr].&amp;[982980410]"/>
            <x15:cachedUniqueName index="4612" name="[Melkeleveranser].[orgnr].&amp;[985466688]"/>
            <x15:cachedUniqueName index="4613" name="[Melkeleveranser].[orgnr].&amp;[986424849]"/>
            <x15:cachedUniqueName index="4614" name="[Melkeleveranser].[orgnr].&amp;[986442774]"/>
            <x15:cachedUniqueName index="4615" name="[Melkeleveranser].[orgnr].&amp;[987586737]"/>
            <x15:cachedUniqueName index="4616" name="[Melkeleveranser].[orgnr].&amp;[990658897]"/>
            <x15:cachedUniqueName index="4617" name="[Melkeleveranser].[orgnr].&amp;[991241620]"/>
            <x15:cachedUniqueName index="4618" name="[Melkeleveranser].[orgnr].&amp;[992084170]"/>
            <x15:cachedUniqueName index="4619" name="[Melkeleveranser].[orgnr].&amp;[992924063]"/>
            <x15:cachedUniqueName index="4620" name="[Melkeleveranser].[orgnr].&amp;[994924826]"/>
            <x15:cachedUniqueName index="4621" name="[Melkeleveranser].[orgnr].&amp;[996696510]"/>
            <x15:cachedUniqueName index="4622" name="[Melkeleveranser].[orgnr].&amp;[997497317]"/>
            <x15:cachedUniqueName index="4623" name="[Melkeleveranser].[orgnr].&amp;[997734874]"/>
            <x15:cachedUniqueName index="4624" name="[Melkeleveranser].[orgnr].&amp;[999041450]"/>
            <x15:cachedUniqueName index="4625" name="[Melkeleveranser].[orgnr].&amp;[813896672]"/>
            <x15:cachedUniqueName index="4626" name="[Melkeleveranser].[orgnr].&amp;[829563932]"/>
            <x15:cachedUniqueName index="4627" name="[Melkeleveranser].[orgnr].&amp;[869377562]"/>
            <x15:cachedUniqueName index="4628" name="[Melkeleveranser].[orgnr].&amp;[876191512]"/>
            <x15:cachedUniqueName index="4629" name="[Melkeleveranser].[orgnr].&amp;[879201322]"/>
            <x15:cachedUniqueName index="4630" name="[Melkeleveranser].[orgnr].&amp;[889900792]"/>
            <x15:cachedUniqueName index="4631" name="[Melkeleveranser].[orgnr].&amp;[891315082]"/>
            <x15:cachedUniqueName index="4632" name="[Melkeleveranser].[orgnr].&amp;[891532652]"/>
            <x15:cachedUniqueName index="4633" name="[Melkeleveranser].[orgnr].&amp;[898361632]"/>
            <x15:cachedUniqueName index="4634" name="[Melkeleveranser].[orgnr].&amp;[912222217]"/>
            <x15:cachedUniqueName index="4635" name="[Melkeleveranser].[orgnr].&amp;[912806626]"/>
            <x15:cachedUniqueName index="4636" name="[Melkeleveranser].[orgnr].&amp;[914895847]"/>
            <x15:cachedUniqueName index="4637" name="[Melkeleveranser].[orgnr].&amp;[915370187]"/>
            <x15:cachedUniqueName index="4638" name="[Melkeleveranser].[orgnr].&amp;[915609864]"/>
            <x15:cachedUniqueName index="4639" name="[Melkeleveranser].[orgnr].&amp;[918100989]"/>
            <x15:cachedUniqueName index="4640" name="[Melkeleveranser].[orgnr].&amp;[918441433]"/>
            <x15:cachedUniqueName index="4641" name="[Melkeleveranser].[orgnr].&amp;[919613882]"/>
            <x15:cachedUniqueName index="4642" name="[Melkeleveranser].[orgnr].&amp;[921719388]"/>
            <x15:cachedUniqueName index="4643" name="[Melkeleveranser].[orgnr].&amp;[921798806]"/>
            <x15:cachedUniqueName index="4644" name="[Melkeleveranser].[orgnr].&amp;[925683418]"/>
            <x15:cachedUniqueName index="4645" name="[Melkeleveranser].[orgnr].&amp;[928413837]"/>
            <x15:cachedUniqueName index="4646" name="[Melkeleveranser].[orgnr].&amp;[959762791]"/>
            <x15:cachedUniqueName index="4647" name="[Melkeleveranser].[orgnr].&amp;[969134551]"/>
            <x15:cachedUniqueName index="4648" name="[Melkeleveranser].[orgnr].&amp;[969135140]"/>
            <x15:cachedUniqueName index="4649" name="[Melkeleveranser].[orgnr].&amp;[969135175]"/>
            <x15:cachedUniqueName index="4650" name="[Melkeleveranser].[orgnr].&amp;[969136422]"/>
            <x15:cachedUniqueName index="4651" name="[Melkeleveranser].[orgnr].&amp;[969137097]"/>
            <x15:cachedUniqueName index="4652" name="[Melkeleveranser].[orgnr].&amp;[969137240]"/>
            <x15:cachedUniqueName index="4653" name="[Melkeleveranser].[orgnr].&amp;[969222396]"/>
            <x15:cachedUniqueName index="4654" name="[Melkeleveranser].[orgnr].&amp;[969258765]"/>
            <x15:cachedUniqueName index="4655" name="[Melkeleveranser].[orgnr].&amp;[969301016]"/>
            <x15:cachedUniqueName index="4656" name="[Melkeleveranser].[orgnr].&amp;[969301687]"/>
            <x15:cachedUniqueName index="4657" name="[Melkeleveranser].[orgnr].&amp;[969331217]"/>
            <x15:cachedUniqueName index="4658" name="[Melkeleveranser].[orgnr].&amp;[969331373]"/>
            <x15:cachedUniqueName index="4659" name="[Melkeleveranser].[orgnr].&amp;[969519887]"/>
            <x15:cachedUniqueName index="4660" name="[Melkeleveranser].[orgnr].&amp;[969520478]"/>
            <x15:cachedUniqueName index="4661" name="[Melkeleveranser].[orgnr].&amp;[969523264]"/>
            <x15:cachedUniqueName index="4662" name="[Melkeleveranser].[orgnr].&amp;[969602741]"/>
            <x15:cachedUniqueName index="4663" name="[Melkeleveranser].[orgnr].&amp;[969637944]"/>
            <x15:cachedUniqueName index="4664" name="[Melkeleveranser].[orgnr].&amp;[969641291]"/>
            <x15:cachedUniqueName index="4665" name="[Melkeleveranser].[orgnr].&amp;[969666308]"/>
            <x15:cachedUniqueName index="4666" name="[Melkeleveranser].[orgnr].&amp;[969667363]"/>
            <x15:cachedUniqueName index="4667" name="[Melkeleveranser].[orgnr].&amp;[969669544]"/>
            <x15:cachedUniqueName index="4668" name="[Melkeleveranser].[orgnr].&amp;[969678446]"/>
            <x15:cachedUniqueName index="4669" name="[Melkeleveranser].[orgnr].&amp;[969681838]"/>
            <x15:cachedUniqueName index="4670" name="[Melkeleveranser].[orgnr].&amp;[969683385]"/>
            <x15:cachedUniqueName index="4671" name="[Melkeleveranser].[orgnr].&amp;[970568271]"/>
            <x15:cachedUniqueName index="4672" name="[Melkeleveranser].[orgnr].&amp;[971157852]"/>
            <x15:cachedUniqueName index="4673" name="[Melkeleveranser].[orgnr].&amp;[977055822]"/>
            <x15:cachedUniqueName index="4674" name="[Melkeleveranser].[orgnr].&amp;[977098904]"/>
            <x15:cachedUniqueName index="4675" name="[Melkeleveranser].[orgnr].&amp;[979127790]"/>
            <x15:cachedUniqueName index="4676" name="[Melkeleveranser].[orgnr].&amp;[979520530]"/>
            <x15:cachedUniqueName index="4677" name="[Melkeleveranser].[orgnr].&amp;[979695764]"/>
            <x15:cachedUniqueName index="4678" name="[Melkeleveranser].[orgnr].&amp;[980983153]"/>
            <x15:cachedUniqueName index="4679" name="[Melkeleveranser].[orgnr].&amp;[983052908]"/>
            <x15:cachedUniqueName index="4680" name="[Melkeleveranser].[orgnr].&amp;[983603645]"/>
            <x15:cachedUniqueName index="4681" name="[Melkeleveranser].[orgnr].&amp;[983617794]"/>
            <x15:cachedUniqueName index="4682" name="[Melkeleveranser].[orgnr].&amp;[983795927]"/>
            <x15:cachedUniqueName index="4683" name="[Melkeleveranser].[orgnr].&amp;[984515162]"/>
            <x15:cachedUniqueName index="4684" name="[Melkeleveranser].[orgnr].&amp;[984733062]"/>
            <x15:cachedUniqueName index="4685" name="[Melkeleveranser].[orgnr].&amp;[985446598]"/>
            <x15:cachedUniqueName index="4686" name="[Melkeleveranser].[orgnr].&amp;[985849668]"/>
            <x15:cachedUniqueName index="4687" name="[Melkeleveranser].[orgnr].&amp;[987652241]"/>
            <x15:cachedUniqueName index="4688" name="[Melkeleveranser].[orgnr].&amp;[987694084]"/>
            <x15:cachedUniqueName index="4689" name="[Melkeleveranser].[orgnr].&amp;[988124737]"/>
            <x15:cachedUniqueName index="4690" name="[Melkeleveranser].[orgnr].&amp;[988323845]"/>
            <x15:cachedUniqueName index="4691" name="[Melkeleveranser].[orgnr].&amp;[988755443]"/>
            <x15:cachedUniqueName index="4692" name="[Melkeleveranser].[orgnr].&amp;[989074601]"/>
            <x15:cachedUniqueName index="4693" name="[Melkeleveranser].[orgnr].&amp;[989142356]"/>
            <x15:cachedUniqueName index="4694" name="[Melkeleveranser].[orgnr].&amp;[989291165]"/>
            <x15:cachedUniqueName index="4695" name="[Melkeleveranser].[orgnr].&amp;[989347713]"/>
            <x15:cachedUniqueName index="4696" name="[Melkeleveranser].[orgnr].&amp;[989600311]"/>
            <x15:cachedUniqueName index="4697" name="[Melkeleveranser].[orgnr].&amp;[990163510]"/>
            <x15:cachedUniqueName index="4698" name="[Melkeleveranser].[orgnr].&amp;[990702616]"/>
            <x15:cachedUniqueName index="4699" name="[Melkeleveranser].[orgnr].&amp;[990724733]"/>
            <x15:cachedUniqueName index="4700" name="[Melkeleveranser].[orgnr].&amp;[991021388]"/>
            <x15:cachedUniqueName index="4701" name="[Melkeleveranser].[orgnr].&amp;[991042296]"/>
            <x15:cachedUniqueName index="4702" name="[Melkeleveranser].[orgnr].&amp;[991780351]"/>
            <x15:cachedUniqueName index="4703" name="[Melkeleveranser].[orgnr].&amp;[992042850]"/>
            <x15:cachedUniqueName index="4704" name="[Melkeleveranser].[orgnr].&amp;[992205369]"/>
            <x15:cachedUniqueName index="4705" name="[Melkeleveranser].[orgnr].&amp;[992282851]"/>
            <x15:cachedUniqueName index="4706" name="[Melkeleveranser].[orgnr].&amp;[992294140]"/>
            <x15:cachedUniqueName index="4707" name="[Melkeleveranser].[orgnr].&amp;[992796316]"/>
            <x15:cachedUniqueName index="4708" name="[Melkeleveranser].[orgnr].&amp;[993422932]"/>
            <x15:cachedUniqueName index="4709" name="[Melkeleveranser].[orgnr].&amp;[994253484]"/>
            <x15:cachedUniqueName index="4710" name="[Melkeleveranser].[orgnr].&amp;[995118866]"/>
            <x15:cachedUniqueName index="4711" name="[Melkeleveranser].[orgnr].&amp;[995197804]"/>
            <x15:cachedUniqueName index="4712" name="[Melkeleveranser].[orgnr].&amp;[995368846]"/>
            <x15:cachedUniqueName index="4713" name="[Melkeleveranser].[orgnr].&amp;[995414406]"/>
            <x15:cachedUniqueName index="4714" name="[Melkeleveranser].[orgnr].&amp;[995429160]"/>
            <x15:cachedUniqueName index="4715" name="[Melkeleveranser].[orgnr].&amp;[995563797]"/>
            <x15:cachedUniqueName index="4716" name="[Melkeleveranser].[orgnr].&amp;[998275199]"/>
            <x15:cachedUniqueName index="4717" name="[Melkeleveranser].[orgnr].&amp;[998355095]"/>
            <x15:cachedUniqueName index="4718" name="[Melkeleveranser].[orgnr].&amp;[998733375]"/>
            <x15:cachedUniqueName index="4719" name="[Melkeleveranser].[orgnr].&amp;[999321690]"/>
            <x15:cachedUniqueName index="4720" name="[Melkeleveranser].[orgnr].&amp;[999522955]"/>
            <x15:cachedUniqueName index="4721" name="[Melkeleveranser].[orgnr].&amp;[999648215]"/>
            <x15:cachedUniqueName index="4722" name="[Melkeleveranser].[orgnr].&amp;[869258792]"/>
            <x15:cachedUniqueName index="4723" name="[Melkeleveranser].[orgnr].&amp;[882917622]"/>
            <x15:cachedUniqueName index="4724" name="[Melkeleveranser].[orgnr].&amp;[915854087]"/>
            <x15:cachedUniqueName index="4725" name="[Melkeleveranser].[orgnr].&amp;[927201429]"/>
            <x15:cachedUniqueName index="4726" name="[Melkeleveranser].[orgnr].&amp;[969135280]"/>
            <x15:cachedUniqueName index="4727" name="[Melkeleveranser].[orgnr].&amp;[969523787]"/>
            <x15:cachedUniqueName index="4728" name="[Melkeleveranser].[orgnr].&amp;[977251842]"/>
            <x15:cachedUniqueName index="4729" name="[Melkeleveranser].[orgnr].&amp;[977372364]"/>
            <x15:cachedUniqueName index="4730" name="[Melkeleveranser].[orgnr].&amp;[979317468]"/>
            <x15:cachedUniqueName index="4731" name="[Melkeleveranser].[orgnr].&amp;[986400486]"/>
            <x15:cachedUniqueName index="4732" name="[Melkeleveranser].[orgnr].&amp;[987484616]"/>
            <x15:cachedUniqueName index="4733" name="[Melkeleveranser].[orgnr].&amp;[988244074]"/>
            <x15:cachedUniqueName index="4734" name="[Melkeleveranser].[orgnr].&amp;[993353175]"/>
            <x15:cachedUniqueName index="4735" name="[Melkeleveranser].[orgnr].&amp;[812993852]"/>
            <x15:cachedUniqueName index="4736" name="[Melkeleveranser].[orgnr].&amp;[887916322]"/>
            <x15:cachedUniqueName index="4737" name="[Melkeleveranser].[orgnr].&amp;[890690122]"/>
            <x15:cachedUniqueName index="4738" name="[Melkeleveranser].[orgnr].&amp;[913009959]"/>
            <x15:cachedUniqueName index="4739" name="[Melkeleveranser].[orgnr].&amp;[913024966]"/>
            <x15:cachedUniqueName index="4740" name="[Melkeleveranser].[orgnr].&amp;[915167578]"/>
            <x15:cachedUniqueName index="4741" name="[Melkeleveranser].[orgnr].&amp;[917337705]"/>
            <x15:cachedUniqueName index="4742" name="[Melkeleveranser].[orgnr].&amp;[918366512]"/>
            <x15:cachedUniqueName index="4743" name="[Melkeleveranser].[orgnr].&amp;[919540036]"/>
            <x15:cachedUniqueName index="4744" name="[Melkeleveranser].[orgnr].&amp;[923852271]"/>
            <x15:cachedUniqueName index="4745" name="[Melkeleveranser].[orgnr].&amp;[928564916]"/>
            <x15:cachedUniqueName index="4746" name="[Melkeleveranser].[orgnr].&amp;[957903304]"/>
            <x15:cachedUniqueName index="4747" name="[Melkeleveranser].[orgnr].&amp;[969182483]"/>
            <x15:cachedUniqueName index="4748" name="[Melkeleveranser].[orgnr].&amp;[969182785]"/>
            <x15:cachedUniqueName index="4749" name="[Melkeleveranser].[orgnr].&amp;[969294206]"/>
            <x15:cachedUniqueName index="4750" name="[Melkeleveranser].[orgnr].&amp;[969696975]"/>
            <x15:cachedUniqueName index="4751" name="[Melkeleveranser].[orgnr].&amp;[970560238]"/>
            <x15:cachedUniqueName index="4752" name="[Melkeleveranser].[orgnr].&amp;[971186844]"/>
            <x15:cachedUniqueName index="4753" name="[Melkeleveranser].[orgnr].&amp;[975943275]"/>
            <x15:cachedUniqueName index="4754" name="[Melkeleveranser].[orgnr].&amp;[977079373]"/>
            <x15:cachedUniqueName index="4755" name="[Melkeleveranser].[orgnr].&amp;[980639703]"/>
            <x15:cachedUniqueName index="4756" name="[Melkeleveranser].[orgnr].&amp;[980859533]"/>
            <x15:cachedUniqueName index="4757" name="[Melkeleveranser].[orgnr].&amp;[980956881]"/>
            <x15:cachedUniqueName index="4758" name="[Melkeleveranser].[orgnr].&amp;[981912209]"/>
            <x15:cachedUniqueName index="4759" name="[Melkeleveranser].[orgnr].&amp;[982831431]"/>
            <x15:cachedUniqueName index="4760" name="[Melkeleveranser].[orgnr].&amp;[984196423]"/>
            <x15:cachedUniqueName index="4761" name="[Melkeleveranser].[orgnr].&amp;[986400427]"/>
            <x15:cachedUniqueName index="4762" name="[Melkeleveranser].[orgnr].&amp;[986481672]"/>
            <x15:cachedUniqueName index="4763" name="[Melkeleveranser].[orgnr].&amp;[986532277]"/>
            <x15:cachedUniqueName index="4764" name="[Melkeleveranser].[orgnr].&amp;[986800727]"/>
            <x15:cachedUniqueName index="4765" name="[Melkeleveranser].[orgnr].&amp;[987626399]"/>
            <x15:cachedUniqueName index="4766" name="[Melkeleveranser].[orgnr].&amp;[987655925]"/>
            <x15:cachedUniqueName index="4767" name="[Melkeleveranser].[orgnr].&amp;[987754397]"/>
            <x15:cachedUniqueName index="4768" name="[Melkeleveranser].[orgnr].&amp;[987910127]"/>
            <x15:cachedUniqueName index="4769" name="[Melkeleveranser].[orgnr].&amp;[988413615]"/>
            <x15:cachedUniqueName index="4770" name="[Melkeleveranser].[orgnr].&amp;[989549758]"/>
            <x15:cachedUniqueName index="4771" name="[Melkeleveranser].[orgnr].&amp;[990618925]"/>
            <x15:cachedUniqueName index="4772" name="[Melkeleveranser].[orgnr].&amp;[991708901]"/>
            <x15:cachedUniqueName index="4773" name="[Melkeleveranser].[orgnr].&amp;[992072369]"/>
            <x15:cachedUniqueName index="4774" name="[Melkeleveranser].[orgnr].&amp;[995357631]"/>
            <x15:cachedUniqueName index="4775" name="[Melkeleveranser].[orgnr].&amp;[869179272]"/>
            <x15:cachedUniqueName index="4776" name="[Melkeleveranser].[orgnr].&amp;[886427662]"/>
            <x15:cachedUniqueName index="4777" name="[Melkeleveranser].[orgnr].&amp;[913138074]"/>
            <x15:cachedUniqueName index="4778" name="[Melkeleveranser].[orgnr].&amp;[917063427]"/>
            <x15:cachedUniqueName index="4779" name="[Melkeleveranser].[orgnr].&amp;[919509422]"/>
            <x15:cachedUniqueName index="4780" name="[Melkeleveranser].[orgnr].&amp;[921628684]"/>
            <x15:cachedUniqueName index="4781" name="[Melkeleveranser].[orgnr].&amp;[921756593]"/>
            <x15:cachedUniqueName index="4782" name="[Melkeleveranser].[orgnr].&amp;[922327068]"/>
            <x15:cachedUniqueName index="4783" name="[Melkeleveranser].[orgnr].&amp;[926284584]"/>
            <x15:cachedUniqueName index="4784" name="[Melkeleveranser].[orgnr].&amp;[927321254]"/>
            <x15:cachedUniqueName index="4785" name="[Melkeleveranser].[orgnr].&amp;[953597284]"/>
            <x15:cachedUniqueName index="4786" name="[Melkeleveranser].[orgnr].&amp;[968814125]"/>
            <x15:cachedUniqueName index="4787" name="[Melkeleveranser].[orgnr].&amp;[969134969]"/>
            <x15:cachedUniqueName index="4788" name="[Melkeleveranser].[orgnr].&amp;[969136023]"/>
            <x15:cachedUniqueName index="4789" name="[Melkeleveranser].[orgnr].&amp;[969178826]"/>
            <x15:cachedUniqueName index="4790" name="[Melkeleveranser].[orgnr].&amp;[969222159]"/>
            <x15:cachedUniqueName index="4791" name="[Melkeleveranser].[orgnr].&amp;[969635488]"/>
            <x15:cachedUniqueName index="4792" name="[Melkeleveranser].[orgnr].&amp;[969677482]"/>
            <x15:cachedUniqueName index="4793" name="[Melkeleveranser].[orgnr].&amp;[970560580]"/>
            <x15:cachedUniqueName index="4794" name="[Melkeleveranser].[orgnr].&amp;[974437503]"/>
            <x15:cachedUniqueName index="4795" name="[Melkeleveranser].[orgnr].&amp;[975801357]"/>
            <x15:cachedUniqueName index="4796" name="[Melkeleveranser].[orgnr].&amp;[979332459]"/>
            <x15:cachedUniqueName index="4797" name="[Melkeleveranser].[orgnr].&amp;[979578067]"/>
            <x15:cachedUniqueName index="4798" name="[Melkeleveranser].[orgnr].&amp;[979725515]"/>
            <x15:cachedUniqueName index="4799" name="[Melkeleveranser].[orgnr].&amp;[980524892]"/>
            <x15:cachedUniqueName index="4800" name="[Melkeleveranser].[orgnr].&amp;[980601323]"/>
            <x15:cachedUniqueName index="4801" name="[Melkeleveranser].[orgnr].&amp;[980718123]"/>
            <x15:cachedUniqueName index="4802" name="[Melkeleveranser].[orgnr].&amp;[980942139]"/>
            <x15:cachedUniqueName index="4803" name="[Melkeleveranser].[orgnr].&amp;[981012011]"/>
            <x15:cachedUniqueName index="4804" name="[Melkeleveranser].[orgnr].&amp;[983048374]"/>
            <x15:cachedUniqueName index="4805" name="[Melkeleveranser].[orgnr].&amp;[984741499]"/>
            <x15:cachedUniqueName index="4806" name="[Melkeleveranser].[orgnr].&amp;[985464049]"/>
            <x15:cachedUniqueName index="4807" name="[Melkeleveranser].[orgnr].&amp;[986024107]"/>
            <x15:cachedUniqueName index="4808" name="[Melkeleveranser].[orgnr].&amp;[986568689]"/>
            <x15:cachedUniqueName index="4809" name="[Melkeleveranser].[orgnr].&amp;[987749008]"/>
            <x15:cachedUniqueName index="4810" name="[Melkeleveranser].[orgnr].&amp;[988514306]"/>
            <x15:cachedUniqueName index="4811" name="[Melkeleveranser].[orgnr].&amp;[989589989]"/>
            <x15:cachedUniqueName index="4812" name="[Melkeleveranser].[orgnr].&amp;[989947796]"/>
            <x15:cachedUniqueName index="4813" name="[Melkeleveranser].[orgnr].&amp;[993360414]"/>
            <x15:cachedUniqueName index="4814" name="[Melkeleveranser].[orgnr].&amp;[821310652]"/>
            <x15:cachedUniqueName index="4815" name="[Melkeleveranser].[orgnr].&amp;[889131632]"/>
            <x15:cachedUniqueName index="4816" name="[Melkeleveranser].[orgnr].&amp;[895518832]"/>
            <x15:cachedUniqueName index="4817" name="[Melkeleveranser].[orgnr].&amp;[897996162]"/>
            <x15:cachedUniqueName index="4818" name="[Melkeleveranser].[orgnr].&amp;[912780449]"/>
            <x15:cachedUniqueName index="4819" name="[Melkeleveranser].[orgnr].&amp;[916527667]"/>
            <x15:cachedUniqueName index="4820" name="[Melkeleveranser].[orgnr].&amp;[918126406]"/>
            <x15:cachedUniqueName index="4821" name="[Melkeleveranser].[orgnr].&amp;[918478337]"/>
            <x15:cachedUniqueName index="4822" name="[Melkeleveranser].[orgnr].&amp;[920137792]"/>
            <x15:cachedUniqueName index="4823" name="[Melkeleveranser].[orgnr].&amp;[928116778]"/>
            <x15:cachedUniqueName index="4824" name="[Melkeleveranser].[orgnr].&amp;[969127172]"/>
            <x15:cachedUniqueName index="4825" name="[Melkeleveranser].[orgnr].&amp;[969128330]"/>
            <x15:cachedUniqueName index="4826" name="[Melkeleveranser].[orgnr].&amp;[969133296]"/>
            <x15:cachedUniqueName index="4827" name="[Melkeleveranser].[orgnr].&amp;[969211025]"/>
            <x15:cachedUniqueName index="4828" name="[Melkeleveranser].[orgnr].&amp;[969233029]"/>
            <x15:cachedUniqueName index="4829" name="[Melkeleveranser].[orgnr].&amp;[969259761]"/>
            <x15:cachedUniqueName index="4830" name="[Melkeleveranser].[orgnr].&amp;[969261049]"/>
            <x15:cachedUniqueName index="4831" name="[Melkeleveranser].[orgnr].&amp;[969394677]"/>
            <x15:cachedUniqueName index="4832" name="[Melkeleveranser].[orgnr].&amp;[969440512]"/>
            <x15:cachedUniqueName index="4833" name="[Melkeleveranser].[orgnr].&amp;[969631954]"/>
            <x15:cachedUniqueName index="4834" name="[Melkeleveranser].[orgnr].&amp;[969848694]"/>
            <x15:cachedUniqueName index="4835" name="[Melkeleveranser].[orgnr].&amp;[969854511]"/>
            <x15:cachedUniqueName index="4836" name="[Melkeleveranser].[orgnr].&amp;[970405739]"/>
            <x15:cachedUniqueName index="4837" name="[Melkeleveranser].[orgnr].&amp;[970452664]"/>
            <x15:cachedUniqueName index="4838" name="[Melkeleveranser].[orgnr].&amp;[976188411]"/>
            <x15:cachedUniqueName index="4839" name="[Melkeleveranser].[orgnr].&amp;[976266951]"/>
            <x15:cachedUniqueName index="4840" name="[Melkeleveranser].[orgnr].&amp;[976768477]"/>
            <x15:cachedUniqueName index="4841" name="[Melkeleveranser].[orgnr].&amp;[981153480]"/>
            <x15:cachedUniqueName index="4842" name="[Melkeleveranser].[orgnr].&amp;[982394805]"/>
            <x15:cachedUniqueName index="4843" name="[Melkeleveranser].[orgnr].&amp;[982403790]"/>
            <x15:cachedUniqueName index="4844" name="[Melkeleveranser].[orgnr].&amp;[982496705]"/>
            <x15:cachedUniqueName index="4845" name="[Melkeleveranser].[orgnr].&amp;[983753728]"/>
            <x15:cachedUniqueName index="4846" name="[Melkeleveranser].[orgnr].&amp;[984244975]"/>
            <x15:cachedUniqueName index="4847" name="[Melkeleveranser].[orgnr].&amp;[986402152]"/>
            <x15:cachedUniqueName index="4848" name="[Melkeleveranser].[orgnr].&amp;[986942009]"/>
            <x15:cachedUniqueName index="4849" name="[Melkeleveranser].[orgnr].&amp;[988497878]"/>
            <x15:cachedUniqueName index="4850" name="[Melkeleveranser].[orgnr].&amp;[989192256]"/>
            <x15:cachedUniqueName index="4851" name="[Melkeleveranser].[orgnr].&amp;[989420356]"/>
            <x15:cachedUniqueName index="4852" name="[Melkeleveranser].[orgnr].&amp;[991967125]"/>
            <x15:cachedUniqueName index="4853" name="[Melkeleveranser].[orgnr].&amp;[992889012]"/>
            <x15:cachedUniqueName index="4854" name="[Melkeleveranser].[orgnr].&amp;[996459012]"/>
            <x15:cachedUniqueName index="4855" name="[Melkeleveranser].[orgnr].&amp;[998934427]"/>
            <x15:cachedUniqueName index="4856" name="[Melkeleveranser].[orgnr].&amp;[820280512]"/>
            <x15:cachedUniqueName index="4857" name="[Melkeleveranser].[orgnr].&amp;[870563302]"/>
            <x15:cachedUniqueName index="4858" name="[Melkeleveranser].[orgnr].&amp;[876197952]"/>
            <x15:cachedUniqueName index="4859" name="[Melkeleveranser].[orgnr].&amp;[886688652]"/>
            <x15:cachedUniqueName index="4860" name="[Melkeleveranser].[orgnr].&amp;[917860440]"/>
            <x15:cachedUniqueName index="4861" name="[Melkeleveranser].[orgnr].&amp;[920407587]"/>
            <x15:cachedUniqueName index="4862" name="[Melkeleveranser].[orgnr].&amp;[924548320]"/>
            <x15:cachedUniqueName index="4863" name="[Melkeleveranser].[orgnr].&amp;[969195666]"/>
            <x15:cachedUniqueName index="4864" name="[Melkeleveranser].[orgnr].&amp;[969195984]"/>
            <x15:cachedUniqueName index="4865" name="[Melkeleveranser].[orgnr].&amp;[969258196]"/>
            <x15:cachedUniqueName index="4866" name="[Melkeleveranser].[orgnr].&amp;[969330105]"/>
            <x15:cachedUniqueName index="4867" name="[Melkeleveranser].[orgnr].&amp;[969523493]"/>
            <x15:cachedUniqueName index="4868" name="[Melkeleveranser].[orgnr].&amp;[969527162]"/>
            <x15:cachedUniqueName index="4869" name="[Melkeleveranser].[orgnr].&amp;[970279911]"/>
            <x15:cachedUniqueName index="4870" name="[Melkeleveranser].[orgnr].&amp;[970991956]"/>
            <x15:cachedUniqueName index="4871" name="[Melkeleveranser].[orgnr].&amp;[976600983]"/>
            <x15:cachedUniqueName index="4872" name="[Melkeleveranser].[orgnr].&amp;[981665538]"/>
            <x15:cachedUniqueName index="4873" name="[Melkeleveranser].[orgnr].&amp;[983217443]"/>
            <x15:cachedUniqueName index="4874" name="[Melkeleveranser].[orgnr].&amp;[983481655]"/>
            <x15:cachedUniqueName index="4875" name="[Melkeleveranser].[orgnr].&amp;[984280408]"/>
            <x15:cachedUniqueName index="4876" name="[Melkeleveranser].[orgnr].&amp;[985478066]"/>
            <x15:cachedUniqueName index="4877" name="[Melkeleveranser].[orgnr].&amp;[986440704]"/>
            <x15:cachedUniqueName index="4878" name="[Melkeleveranser].[orgnr].&amp;[987688203]"/>
            <x15:cachedUniqueName index="4879" name="[Melkeleveranser].[orgnr].&amp;[989079662]"/>
            <x15:cachedUniqueName index="4880" name="[Melkeleveranser].[orgnr].&amp;[989204149]"/>
            <x15:cachedUniqueName index="4881" name="[Melkeleveranser].[orgnr].&amp;[989516620]"/>
            <x15:cachedUniqueName index="4882" name="[Melkeleveranser].[orgnr].&amp;[992160071]"/>
            <x15:cachedUniqueName index="4883" name="[Melkeleveranser].[orgnr].&amp;[992823089]"/>
            <x15:cachedUniqueName index="4884" name="[Melkeleveranser].[orgnr].&amp;[993842842]"/>
            <x15:cachedUniqueName index="4885" name="[Melkeleveranser].[orgnr].&amp;[996271773]"/>
            <x15:cachedUniqueName index="4886" name="[Melkeleveranser].[orgnr].&amp;[919641215]"/>
            <x15:cachedUniqueName index="4887" name="[Melkeleveranser].[orgnr].&amp;[987657685]"/>
            <x15:cachedUniqueName index="4888" name="[Melkeleveranser].[orgnr].&amp;[814125742]"/>
            <x15:cachedUniqueName index="4889" name="[Melkeleveranser].[orgnr].&amp;[888545352]"/>
            <x15:cachedUniqueName index="4890" name="[Melkeleveranser].[orgnr].&amp;[917154082]"/>
            <x15:cachedUniqueName index="4891" name="[Melkeleveranser].[orgnr].&amp;[919494344]"/>
            <x15:cachedUniqueName index="4892" name="[Melkeleveranser].[orgnr].&amp;[920063977]"/>
            <x15:cachedUniqueName index="4893" name="[Melkeleveranser].[orgnr].&amp;[920808409]"/>
            <x15:cachedUniqueName index="4894" name="[Melkeleveranser].[orgnr].&amp;[924464674]"/>
            <x15:cachedUniqueName index="4895" name="[Melkeleveranser].[orgnr].&amp;[926609483]"/>
            <x15:cachedUniqueName index="4896" name="[Melkeleveranser].[orgnr].&amp;[969134632]"/>
            <x15:cachedUniqueName index="4897" name="[Melkeleveranser].[orgnr].&amp;[969136295]"/>
            <x15:cachedUniqueName index="4898" name="[Melkeleveranser].[orgnr].&amp;[969137518]"/>
            <x15:cachedUniqueName index="4899" name="[Melkeleveranser].[orgnr].&amp;[969178443]"/>
            <x15:cachedUniqueName index="4900" name="[Melkeleveranser].[orgnr].&amp;[969638274]"/>
            <x15:cachedUniqueName index="4901" name="[Melkeleveranser].[orgnr].&amp;[969669935]"/>
            <x15:cachedUniqueName index="4902" name="[Melkeleveranser].[orgnr].&amp;[969997258]"/>
            <x15:cachedUniqueName index="4903" name="[Melkeleveranser].[orgnr].&amp;[971130032]"/>
            <x15:cachedUniqueName index="4904" name="[Melkeleveranser].[orgnr].&amp;[971182679]"/>
            <x15:cachedUniqueName index="4905" name="[Melkeleveranser].[orgnr].&amp;[976210700]"/>
            <x15:cachedUniqueName index="4906" name="[Melkeleveranser].[orgnr].&amp;[976577884]"/>
            <x15:cachedUniqueName index="4907" name="[Melkeleveranser].[orgnr].&amp;[979624190]"/>
            <x15:cachedUniqueName index="4908" name="[Melkeleveranser].[orgnr].&amp;[981080130]"/>
            <x15:cachedUniqueName index="4909" name="[Melkeleveranser].[orgnr].&amp;[982774136]"/>
            <x15:cachedUniqueName index="4910" name="[Melkeleveranser].[orgnr].&amp;[983233767]"/>
            <x15:cachedUniqueName index="4911" name="[Melkeleveranser].[orgnr].&amp;[985901473]"/>
            <x15:cachedUniqueName index="4912" name="[Melkeleveranser].[orgnr].&amp;[989992333]"/>
            <x15:cachedUniqueName index="4913" name="[Melkeleveranser].[orgnr].&amp;[992094052]"/>
            <x15:cachedUniqueName index="4914" name="[Melkeleveranser].[orgnr].&amp;[993558435]"/>
            <x15:cachedUniqueName index="4915" name="[Melkeleveranser].[orgnr].&amp;[994161083]"/>
            <x15:cachedUniqueName index="4916" name="[Melkeleveranser].[orgnr].&amp;[995371510]"/>
            <x15:cachedUniqueName index="4917" name="[Melkeleveranser].[orgnr].&amp;[995824094]"/>
            <x15:cachedUniqueName index="4918" name="[Melkeleveranser].[orgnr].&amp;[997748255]"/>
            <x15:cachedUniqueName index="4919" name="[Melkeleveranser].[orgnr].&amp;[999127673]"/>
            <x15:cachedUniqueName index="4920" name="[Melkeleveranser].[orgnr].&amp;[880461672]"/>
            <x15:cachedUniqueName index="4921" name="[Melkeleveranser].[orgnr].&amp;[880496662]"/>
            <x15:cachedUniqueName index="4922" name="[Melkeleveranser].[orgnr].&amp;[920242758]"/>
            <x15:cachedUniqueName index="4923" name="[Melkeleveranser].[orgnr].&amp;[969136805]"/>
            <x15:cachedUniqueName index="4924" name="[Melkeleveranser].[orgnr].&amp;[969222043]"/>
            <x15:cachedUniqueName index="4925" name="[Melkeleveranser].[orgnr].&amp;[969526956]"/>
            <x15:cachedUniqueName index="4926" name="[Melkeleveranser].[orgnr].&amp;[969634732]"/>
            <x15:cachedUniqueName index="4927" name="[Melkeleveranser].[orgnr].&amp;[970580093]"/>
            <x15:cachedUniqueName index="4928" name="[Melkeleveranser].[orgnr].&amp;[981519973]"/>
            <x15:cachedUniqueName index="4929" name="[Melkeleveranser].[orgnr].&amp;[982210917]"/>
            <x15:cachedUniqueName index="4930" name="[Melkeleveranser].[orgnr].&amp;[989286641]"/>
            <x15:cachedUniqueName index="4931" name="[Melkeleveranser].[orgnr].&amp;[989368826]"/>
            <x15:cachedUniqueName index="4932" name="[Melkeleveranser].[orgnr].&amp;[992825715]"/>
            <x15:cachedUniqueName index="4933" name="[Melkeleveranser].[orgnr].&amp;[829713012]"/>
            <x15:cachedUniqueName index="4934" name="[Melkeleveranser].[orgnr].&amp;[869642002]"/>
            <x15:cachedUniqueName index="4935" name="[Melkeleveranser].[orgnr].&amp;[912810585]"/>
            <x15:cachedUniqueName index="4936" name="[Melkeleveranser].[orgnr].&amp;[912834093]"/>
            <x15:cachedUniqueName index="4937" name="[Melkeleveranser].[orgnr].&amp;[914630991]"/>
            <x15:cachedUniqueName index="4938" name="[Melkeleveranser].[orgnr].&amp;[915224393]"/>
            <x15:cachedUniqueName index="4939" name="[Melkeleveranser].[orgnr].&amp;[915752934]"/>
            <x15:cachedUniqueName index="4940" name="[Melkeleveranser].[orgnr].&amp;[915908039]"/>
            <x15:cachedUniqueName index="4941" name="[Melkeleveranser].[orgnr].&amp;[923783601]"/>
            <x15:cachedUniqueName index="4942" name="[Melkeleveranser].[orgnr].&amp;[923829156]"/>
            <x15:cachedUniqueName index="4943" name="[Melkeleveranser].[orgnr].&amp;[969153696]"/>
            <x15:cachedUniqueName index="4944" name="[Melkeleveranser].[orgnr].&amp;[969154382]"/>
            <x15:cachedUniqueName index="4945" name="[Melkeleveranser].[orgnr].&amp;[969182475]"/>
            <x15:cachedUniqueName index="4946" name="[Melkeleveranser].[orgnr].&amp;[969183218]"/>
            <x15:cachedUniqueName index="4947" name="[Melkeleveranser].[orgnr].&amp;[969184451]"/>
            <x15:cachedUniqueName index="4948" name="[Melkeleveranser].[orgnr].&amp;[969184893]"/>
            <x15:cachedUniqueName index="4949" name="[Melkeleveranser].[orgnr].&amp;[969197715]"/>
            <x15:cachedUniqueName index="4950" name="[Melkeleveranser].[orgnr].&amp;[969198029]"/>
            <x15:cachedUniqueName index="4951" name="[Melkeleveranser].[orgnr].&amp;[969326477]"/>
            <x15:cachedUniqueName index="4952" name="[Melkeleveranser].[orgnr].&amp;[969470837]"/>
            <x15:cachedUniqueName index="4953" name="[Melkeleveranser].[orgnr].&amp;[969698498]"/>
            <x15:cachedUniqueName index="4954" name="[Melkeleveranser].[orgnr].&amp;[976334221]"/>
            <x15:cachedUniqueName index="4955" name="[Melkeleveranser].[orgnr].&amp;[977340098]"/>
            <x15:cachedUniqueName index="4956" name="[Melkeleveranser].[orgnr].&amp;[981398173]"/>
            <x15:cachedUniqueName index="4957" name="[Melkeleveranser].[orgnr].&amp;[982938759]"/>
            <x15:cachedUniqueName index="4958" name="[Melkeleveranser].[orgnr].&amp;[982953162]"/>
            <x15:cachedUniqueName index="4959" name="[Melkeleveranser].[orgnr].&amp;[986926755]"/>
            <x15:cachedUniqueName index="4960" name="[Melkeleveranser].[orgnr].&amp;[987259744]"/>
            <x15:cachedUniqueName index="4961" name="[Melkeleveranser].[orgnr].&amp;[987292776]"/>
            <x15:cachedUniqueName index="4962" name="[Melkeleveranser].[orgnr].&amp;[987516437]"/>
            <x15:cachedUniqueName index="4963" name="[Melkeleveranser].[orgnr].&amp;[992109424]"/>
            <x15:cachedUniqueName index="4964" name="[Melkeleveranser].[orgnr].&amp;[993434264]"/>
            <x15:cachedUniqueName index="4965" name="[Melkeleveranser].[orgnr].&amp;[993456357]"/>
            <x15:cachedUniqueName index="4966" name="[Melkeleveranser].[orgnr].&amp;[815251792]"/>
            <x15:cachedUniqueName index="4967" name="[Melkeleveranser].[orgnr].&amp;[823228082]"/>
            <x15:cachedUniqueName index="4968" name="[Melkeleveranser].[orgnr].&amp;[826113782]"/>
            <x15:cachedUniqueName index="4969" name="[Melkeleveranser].[orgnr].&amp;[874560782]"/>
            <x15:cachedUniqueName index="4970" name="[Melkeleveranser].[orgnr].&amp;[874682462]"/>
            <x15:cachedUniqueName index="4971" name="[Melkeleveranser].[orgnr].&amp;[877511782]"/>
            <x15:cachedUniqueName index="4972" name="[Melkeleveranser].[orgnr].&amp;[879496632]"/>
            <x15:cachedUniqueName index="4973" name="[Melkeleveranser].[orgnr].&amp;[887438412]"/>
            <x15:cachedUniqueName index="4974" name="[Melkeleveranser].[orgnr].&amp;[888354832]"/>
            <x15:cachedUniqueName index="4975" name="[Melkeleveranser].[orgnr].&amp;[894313552]"/>
            <x15:cachedUniqueName index="4976" name="[Melkeleveranser].[orgnr].&amp;[897654482]"/>
            <x15:cachedUniqueName index="4977" name="[Melkeleveranser].[orgnr].&amp;[911857707]"/>
            <x15:cachedUniqueName index="4978" name="[Melkeleveranser].[orgnr].&amp;[912194949]"/>
            <x15:cachedUniqueName index="4979" name="[Melkeleveranser].[orgnr].&amp;[912834085]"/>
            <x15:cachedUniqueName index="4980" name="[Melkeleveranser].[orgnr].&amp;[912841545]"/>
            <x15:cachedUniqueName index="4981" name="[Melkeleveranser].[orgnr].&amp;[912885828]"/>
            <x15:cachedUniqueName index="4982" name="[Melkeleveranser].[orgnr].&amp;[913017366]"/>
            <x15:cachedUniqueName index="4983" name="[Melkeleveranser].[orgnr].&amp;[913207750]"/>
            <x15:cachedUniqueName index="4984" name="[Melkeleveranser].[orgnr].&amp;[913521994]"/>
            <x15:cachedUniqueName index="4985" name="[Melkeleveranser].[orgnr].&amp;[914009669]"/>
            <x15:cachedUniqueName index="4986" name="[Melkeleveranser].[orgnr].&amp;[920832369]"/>
            <x15:cachedUniqueName index="4987" name="[Melkeleveranser].[orgnr].&amp;[921112734]"/>
            <x15:cachedUniqueName index="4988" name="[Melkeleveranser].[orgnr].&amp;[923929827]"/>
            <x15:cachedUniqueName index="4989" name="[Melkeleveranser].[orgnr].&amp;[924870230]"/>
            <x15:cachedUniqueName index="4990" name="[Melkeleveranser].[orgnr].&amp;[924927283]"/>
            <x15:cachedUniqueName index="4991" name="[Melkeleveranser].[orgnr].&amp;[925105910]"/>
            <x15:cachedUniqueName index="4992" name="[Melkeleveranser].[orgnr].&amp;[925177415]"/>
            <x15:cachedUniqueName index="4993" name="[Melkeleveranser].[orgnr].&amp;[928427609]"/>
            <x15:cachedUniqueName index="4994" name="[Melkeleveranser].[orgnr].&amp;[928457346]"/>
            <x15:cachedUniqueName index="4995" name="[Melkeleveranser].[orgnr].&amp;[928998592]"/>
            <x15:cachedUniqueName index="4996" name="[Melkeleveranser].[orgnr].&amp;[969153823]"/>
            <x15:cachedUniqueName index="4997" name="[Melkeleveranser].[orgnr].&amp;[969182300]"/>
            <x15:cachedUniqueName index="4998" name="[Melkeleveranser].[orgnr].&amp;[969182866]"/>
            <x15:cachedUniqueName index="4999" name="[Melkeleveranser].[orgnr].&amp;[969183773]"/>
            <x15:cachedUniqueName index="5000" name="[Melkeleveranser].[orgnr].&amp;[969185237]"/>
            <x15:cachedUniqueName index="5001" name="[Melkeleveranser].[orgnr].&amp;[969185407]"/>
            <x15:cachedUniqueName index="5002" name="[Melkeleveranser].[orgnr].&amp;[969185415]"/>
            <x15:cachedUniqueName index="5003" name="[Melkeleveranser].[orgnr].&amp;[969185830]"/>
            <x15:cachedUniqueName index="5004" name="[Melkeleveranser].[orgnr].&amp;[969186020]"/>
            <x15:cachedUniqueName index="5005" name="[Melkeleveranser].[orgnr].&amp;[969219182]"/>
            <x15:cachedUniqueName index="5006" name="[Melkeleveranser].[orgnr].&amp;[969220180]"/>
            <x15:cachedUniqueName index="5007" name="[Melkeleveranser].[orgnr].&amp;[969256339]"/>
            <x15:cachedUniqueName index="5008" name="[Melkeleveranser].[orgnr].&amp;[969292238]"/>
            <x15:cachedUniqueName index="5009" name="[Melkeleveranser].[orgnr].&amp;[969293153]"/>
            <x15:cachedUniqueName index="5010" name="[Melkeleveranser].[orgnr].&amp;[969326523]"/>
            <x15:cachedUniqueName index="5011" name="[Melkeleveranser].[orgnr].&amp;[969467232]"/>
            <x15:cachedUniqueName index="5012" name="[Melkeleveranser].[orgnr].&amp;[969470438]"/>
            <x15:cachedUniqueName index="5013" name="[Melkeleveranser].[orgnr].&amp;[969603853]"/>
            <x15:cachedUniqueName index="5014" name="[Melkeleveranser].[orgnr].&amp;[969639971]"/>
            <x15:cachedUniqueName index="5015" name="[Melkeleveranser].[orgnr].&amp;[969687461]"/>
            <x15:cachedUniqueName index="5016" name="[Melkeleveranser].[orgnr].&amp;[969692112]"/>
            <x15:cachedUniqueName index="5017" name="[Melkeleveranser].[orgnr].&amp;[970526927]"/>
            <x15:cachedUniqueName index="5018" name="[Melkeleveranser].[orgnr].&amp;[970539069]"/>
            <x15:cachedUniqueName index="5019" name="[Melkeleveranser].[orgnr].&amp;[970577254]"/>
            <x15:cachedUniqueName index="5020" name="[Melkeleveranser].[orgnr].&amp;[970580883]"/>
            <x15:cachedUniqueName index="5021" name="[Melkeleveranser].[orgnr].&amp;[970601953]"/>
            <x15:cachedUniqueName index="5022" name="[Melkeleveranser].[orgnr].&amp;[971130717]"/>
            <x15:cachedUniqueName index="5023" name="[Melkeleveranser].[orgnr].&amp;[971385472]"/>
            <x15:cachedUniqueName index="5024" name="[Melkeleveranser].[orgnr].&amp;[971551607]"/>
            <x15:cachedUniqueName index="5025" name="[Melkeleveranser].[orgnr].&amp;[974253240]"/>
            <x15:cachedUniqueName index="5026" name="[Melkeleveranser].[orgnr].&amp;[974530538]"/>
            <x15:cachedUniqueName index="5027" name="[Melkeleveranser].[orgnr].&amp;[975646904]"/>
            <x15:cachedUniqueName index="5028" name="[Melkeleveranser].[orgnr].&amp;[975968111]"/>
            <x15:cachedUniqueName index="5029" name="[Melkeleveranser].[orgnr].&amp;[976194861]"/>
            <x15:cachedUniqueName index="5030" name="[Melkeleveranser].[orgnr].&amp;[976214374]"/>
            <x15:cachedUniqueName index="5031" name="[Melkeleveranser].[orgnr].&amp;[976682254]"/>
            <x15:cachedUniqueName index="5032" name="[Melkeleveranser].[orgnr].&amp;[976693647]"/>
            <x15:cachedUniqueName index="5033" name="[Melkeleveranser].[orgnr].&amp;[976721543]"/>
            <x15:cachedUniqueName index="5034" name="[Melkeleveranser].[orgnr].&amp;[977459362]"/>
            <x15:cachedUniqueName index="5035" name="[Melkeleveranser].[orgnr].&amp;[977462843]"/>
            <x15:cachedUniqueName index="5036" name="[Melkeleveranser].[orgnr].&amp;[979636482]"/>
            <x15:cachedUniqueName index="5037" name="[Melkeleveranser].[orgnr].&amp;[979913850]"/>
            <x15:cachedUniqueName index="5038" name="[Melkeleveranser].[orgnr].&amp;[979928742]"/>
            <x15:cachedUniqueName index="5039" name="[Melkeleveranser].[orgnr].&amp;[980613100]"/>
            <x15:cachedUniqueName index="5040" name="[Melkeleveranser].[orgnr].&amp;[981464273]"/>
            <x15:cachedUniqueName index="5041" name="[Melkeleveranser].[orgnr].&amp;[981868242]"/>
            <x15:cachedUniqueName index="5042" name="[Melkeleveranser].[orgnr].&amp;[982435501]"/>
            <x15:cachedUniqueName index="5043" name="[Melkeleveranser].[orgnr].&amp;[982602122]"/>
            <x15:cachedUniqueName index="5044" name="[Melkeleveranser].[orgnr].&amp;[982745705]"/>
            <x15:cachedUniqueName index="5045" name="[Melkeleveranser].[orgnr].&amp;[982789907]"/>
            <x15:cachedUniqueName index="5046" name="[Melkeleveranser].[orgnr].&amp;[982855071]"/>
            <x15:cachedUniqueName index="5047" name="[Melkeleveranser].[orgnr].&amp;[983190235]"/>
            <x15:cachedUniqueName index="5048" name="[Melkeleveranser].[orgnr].&amp;[983254071]"/>
            <x15:cachedUniqueName index="5049" name="[Melkeleveranser].[orgnr].&amp;[983395384]"/>
            <x15:cachedUniqueName index="5050" name="[Melkeleveranser].[orgnr].&amp;[984020414]"/>
            <x15:cachedUniqueName index="5051" name="[Melkeleveranser].[orgnr].&amp;[984103573]"/>
            <x15:cachedUniqueName index="5052" name="[Melkeleveranser].[orgnr].&amp;[984265751]"/>
            <x15:cachedUniqueName index="5053" name="[Melkeleveranser].[orgnr].&amp;[984619839]"/>
            <x15:cachedUniqueName index="5054" name="[Melkeleveranser].[orgnr].&amp;[984663188]"/>
            <x15:cachedUniqueName index="5055" name="[Melkeleveranser].[orgnr].&amp;[985469881]"/>
            <x15:cachedUniqueName index="5056" name="[Melkeleveranser].[orgnr].&amp;[985558876]"/>
            <x15:cachedUniqueName index="5057" name="[Melkeleveranser].[orgnr].&amp;[985741484]"/>
            <x15:cachedUniqueName index="5058" name="[Melkeleveranser].[orgnr].&amp;[986018328]"/>
            <x15:cachedUniqueName index="5059" name="[Melkeleveranser].[orgnr].&amp;[986579729]"/>
            <x15:cachedUniqueName index="5060" name="[Melkeleveranser].[orgnr].&amp;[986710582]"/>
            <x15:cachedUniqueName index="5061" name="[Melkeleveranser].[orgnr].&amp;[986904077]"/>
            <x15:cachedUniqueName index="5062" name="[Melkeleveranser].[orgnr].&amp;[990035768]"/>
            <x15:cachedUniqueName index="5063" name="[Melkeleveranser].[orgnr].&amp;[990649855]"/>
            <x15:cachedUniqueName index="5064" name="[Melkeleveranser].[orgnr].&amp;[990832544]"/>
            <x15:cachedUniqueName index="5065" name="[Melkeleveranser].[orgnr].&amp;[991133852]"/>
            <x15:cachedUniqueName index="5066" name="[Melkeleveranser].[orgnr].&amp;[992079665]"/>
            <x15:cachedUniqueName index="5067" name="[Melkeleveranser].[orgnr].&amp;[992103388]"/>
            <x15:cachedUniqueName index="5068" name="[Melkeleveranser].[orgnr].&amp;[992293446]"/>
            <x15:cachedUniqueName index="5069" name="[Melkeleveranser].[orgnr].&amp;[992776811]"/>
            <x15:cachedUniqueName index="5070" name="[Melkeleveranser].[orgnr].&amp;[993192082]"/>
            <x15:cachedUniqueName index="5071" name="[Melkeleveranser].[orgnr].&amp;[995715007]"/>
            <x15:cachedUniqueName index="5072" name="[Melkeleveranser].[orgnr].&amp;[996239829]"/>
            <x15:cachedUniqueName index="5073" name="[Melkeleveranser].[orgnr].&amp;[996435733]"/>
            <x15:cachedUniqueName index="5074" name="[Melkeleveranser].[orgnr].&amp;[996596095]"/>
            <x15:cachedUniqueName index="5075" name="[Melkeleveranser].[orgnr].&amp;[997742532]"/>
            <x15:cachedUniqueName index="5076" name="[Melkeleveranser].[orgnr].&amp;[997804813]"/>
            <x15:cachedUniqueName index="5077" name="[Melkeleveranser].[orgnr].&amp;[997864557]"/>
            <x15:cachedUniqueName index="5078" name="[Melkeleveranser].[orgnr].&amp;[998517427]"/>
            <x15:cachedUniqueName index="5079" name="[Melkeleveranser].[orgnr].&amp;[998719135]"/>
            <x15:cachedUniqueName index="5080" name="[Melkeleveranser].[orgnr].&amp;[999296165]"/>
            <x15:cachedUniqueName index="5081" name="[Melkeleveranser].[orgnr].&amp;[999607799]"/>
            <x15:cachedUniqueName index="5082" name="[Melkeleveranser].[orgnr].&amp;[892138192]"/>
            <x15:cachedUniqueName index="5083" name="[Melkeleveranser].[orgnr].&amp;[893511172]"/>
            <x15:cachedUniqueName index="5084" name="[Melkeleveranser].[orgnr].&amp;[912740943]"/>
            <x15:cachedUniqueName index="5085" name="[Melkeleveranser].[orgnr].&amp;[917470669]"/>
            <x15:cachedUniqueName index="5086" name="[Melkeleveranser].[orgnr].&amp;[920206905]"/>
            <x15:cachedUniqueName index="5087" name="[Melkeleveranser].[orgnr].&amp;[920954200]"/>
            <x15:cachedUniqueName index="5088" name="[Melkeleveranser].[orgnr].&amp;[924509260]"/>
            <x15:cachedUniqueName index="5089" name="[Melkeleveranser].[orgnr].&amp;[928715809]"/>
            <x15:cachedUniqueName index="5090" name="[Melkeleveranser].[orgnr].&amp;[969155133]"/>
            <x15:cachedUniqueName index="5091" name="[Melkeleveranser].[orgnr].&amp;[969184168]"/>
            <x15:cachedUniqueName index="5092" name="[Melkeleveranser].[orgnr].&amp;[969257076]"/>
            <x15:cachedUniqueName index="5093" name="[Melkeleveranser].[orgnr].&amp;[969293544]"/>
            <x15:cachedUniqueName index="5094" name="[Melkeleveranser].[orgnr].&amp;[969641275]"/>
            <x15:cachedUniqueName index="5095" name="[Melkeleveranser].[orgnr].&amp;[969642255]"/>
            <x15:cachedUniqueName index="5096" name="[Melkeleveranser].[orgnr].&amp;[969690551]"/>
            <x15:cachedUniqueName index="5097" name="[Melkeleveranser].[orgnr].&amp;[970064753]"/>
            <x15:cachedUniqueName index="5098" name="[Melkeleveranser].[orgnr].&amp;[970581162]"/>
            <x15:cachedUniqueName index="5099" name="[Melkeleveranser].[orgnr].&amp;[971217596]"/>
            <x15:cachedUniqueName index="5100" name="[Melkeleveranser].[orgnr].&amp;[979533918]"/>
            <x15:cachedUniqueName index="5101" name="[Melkeleveranser].[orgnr].&amp;[979546823]"/>
            <x15:cachedUniqueName index="5102" name="[Melkeleveranser].[orgnr].&amp;[980032825]"/>
            <x15:cachedUniqueName index="5103" name="[Melkeleveranser].[orgnr].&amp;[981138945]"/>
            <x15:cachedUniqueName index="5104" name="[Melkeleveranser].[orgnr].&amp;[982163412]"/>
            <x15:cachedUniqueName index="5105" name="[Melkeleveranser].[orgnr].&amp;[983594301]"/>
            <x15:cachedUniqueName index="5106" name="[Melkeleveranser].[orgnr].&amp;[984140231]"/>
            <x15:cachedUniqueName index="5107" name="[Melkeleveranser].[orgnr].&amp;[987614706]"/>
            <x15:cachedUniqueName index="5108" name="[Melkeleveranser].[orgnr].&amp;[987652632]"/>
            <x15:cachedUniqueName index="5109" name="[Melkeleveranser].[orgnr].&amp;[987676744]"/>
            <x15:cachedUniqueName index="5110" name="[Melkeleveranser].[orgnr].&amp;[989287214]"/>
            <x15:cachedUniqueName index="5111" name="[Melkeleveranser].[orgnr].&amp;[990453020]"/>
            <x15:cachedUniqueName index="5112" name="[Melkeleveranser].[orgnr].&amp;[990932069]"/>
            <x15:cachedUniqueName index="5113" name="[Melkeleveranser].[orgnr].&amp;[993318507]"/>
            <x15:cachedUniqueName index="5114" name="[Melkeleveranser].[orgnr].&amp;[999316492]"/>
            <x15:cachedUniqueName index="5115" name="[Melkeleveranser].[orgnr].&amp;[814591352]"/>
            <x15:cachedUniqueName index="5116" name="[Melkeleveranser].[orgnr].&amp;[869134422]"/>
            <x15:cachedUniqueName index="5117" name="[Melkeleveranser].[orgnr].&amp;[869522082]"/>
            <x15:cachedUniqueName index="5118" name="[Melkeleveranser].[orgnr].&amp;[919089652]"/>
            <x15:cachedUniqueName index="5119" name="[Melkeleveranser].[orgnr].&amp;[919486961]"/>
            <x15:cachedUniqueName index="5120" name="[Melkeleveranser].[orgnr].&amp;[921520719]"/>
            <x15:cachedUniqueName index="5121" name="[Melkeleveranser].[orgnr].&amp;[921635109]"/>
            <x15:cachedUniqueName index="5122" name="[Melkeleveranser].[orgnr].&amp;[922101825]"/>
            <x15:cachedUniqueName index="5123" name="[Melkeleveranser].[orgnr].&amp;[969178516]"/>
            <x15:cachedUniqueName index="5124" name="[Melkeleveranser].[orgnr].&amp;[969602148]"/>
            <x15:cachedUniqueName index="5125" name="[Melkeleveranser].[orgnr].&amp;[969668343]"/>
            <x15:cachedUniqueName index="5126" name="[Melkeleveranser].[orgnr].&amp;[974558076]"/>
            <x15:cachedUniqueName index="5127" name="[Melkeleveranser].[orgnr].&amp;[978627404]"/>
            <x15:cachedUniqueName index="5128" name="[Melkeleveranser].[orgnr].&amp;[981023196]"/>
            <x15:cachedUniqueName index="5129" name="[Melkeleveranser].[orgnr].&amp;[982410223]"/>
            <x15:cachedUniqueName index="5130" name="[Melkeleveranser].[orgnr].&amp;[982904730]"/>
            <x15:cachedUniqueName index="5131" name="[Melkeleveranser].[orgnr].&amp;[985005052]"/>
            <x15:cachedUniqueName index="5132" name="[Melkeleveranser].[orgnr].&amp;[985412936]"/>
            <x15:cachedUniqueName index="5133" name="[Melkeleveranser].[orgnr].&amp;[988562718]"/>
            <x15:cachedUniqueName index="5134" name="[Melkeleveranser].[orgnr].&amp;[996723887]"/>
            <x15:cachedUniqueName index="5135" name="[Melkeleveranser].[orgnr].&amp;[999252117]"/>
            <x15:cachedUniqueName index="5136" name="[Melkeleveranser].[orgnr].&amp;[887642192]"/>
            <x15:cachedUniqueName index="5137" name="[Melkeleveranser].[orgnr].&amp;[913887514]"/>
            <x15:cachedUniqueName index="5138" name="[Melkeleveranser].[orgnr].&amp;[914722411]"/>
            <x15:cachedUniqueName index="5139" name="[Melkeleveranser].[orgnr].&amp;[914732921]"/>
            <x15:cachedUniqueName index="5140" name="[Melkeleveranser].[orgnr].&amp;[916380569]"/>
            <x15:cachedUniqueName index="5141" name="[Melkeleveranser].[orgnr].&amp;[916479417]"/>
            <x15:cachedUniqueName index="5142" name="[Melkeleveranser].[orgnr].&amp;[920203841]"/>
            <x15:cachedUniqueName index="5143" name="[Melkeleveranser].[orgnr].&amp;[924026073]"/>
            <x15:cachedUniqueName index="5144" name="[Melkeleveranser].[orgnr].&amp;[979737092]"/>
            <x15:cachedUniqueName index="5145" name="[Melkeleveranser].[orgnr].&amp;[982965810]"/>
            <x15:cachedUniqueName index="5146" name="[Melkeleveranser].[orgnr].&amp;[989823299]"/>
            <x15:cachedUniqueName index="5147" name="[Melkeleveranser].[orgnr].&amp;[990695652]"/>
            <x15:cachedUniqueName index="5148" name="[Melkeleveranser].[orgnr].&amp;[869640212]"/>
            <x15:cachedUniqueName index="5149" name="[Melkeleveranser].[orgnr].&amp;[874211532]"/>
            <x15:cachedUniqueName index="5150" name="[Melkeleveranser].[orgnr].&amp;[882463982]"/>
            <x15:cachedUniqueName index="5151" name="[Melkeleveranser].[orgnr].&amp;[886500092]"/>
            <x15:cachedUniqueName index="5152" name="[Melkeleveranser].[orgnr].&amp;[886915462]"/>
            <x15:cachedUniqueName index="5153" name="[Melkeleveranser].[orgnr].&amp;[894595302]"/>
            <x15:cachedUniqueName index="5154" name="[Melkeleveranser].[orgnr].&amp;[899088352]"/>
            <x15:cachedUniqueName index="5155" name="[Melkeleveranser].[orgnr].&amp;[913456424]"/>
            <x15:cachedUniqueName index="5156" name="[Melkeleveranser].[orgnr].&amp;[913813111]"/>
            <x15:cachedUniqueName index="5157" name="[Melkeleveranser].[orgnr].&amp;[915070612]"/>
            <x15:cachedUniqueName index="5158" name="[Melkeleveranser].[orgnr].&amp;[915477372]"/>
            <x15:cachedUniqueName index="5159" name="[Melkeleveranser].[orgnr].&amp;[917567913]"/>
            <x15:cachedUniqueName index="5160" name="[Melkeleveranser].[orgnr].&amp;[918149090]"/>
            <x15:cachedUniqueName index="5161" name="[Melkeleveranser].[orgnr].&amp;[919121467]"/>
            <x15:cachedUniqueName index="5162" name="[Melkeleveranser].[orgnr].&amp;[921181264]"/>
            <x15:cachedUniqueName index="5163" name="[Melkeleveranser].[orgnr].&amp;[925465275]"/>
            <x15:cachedUniqueName index="5164" name="[Melkeleveranser].[orgnr].&amp;[925720623]"/>
            <x15:cachedUniqueName index="5165" name="[Melkeleveranser].[orgnr].&amp;[927051095]"/>
            <x15:cachedUniqueName index="5166" name="[Melkeleveranser].[orgnr].&amp;[928614026]"/>
            <x15:cachedUniqueName index="5167" name="[Melkeleveranser].[orgnr].&amp;[959468621]"/>
            <x15:cachedUniqueName index="5168" name="[Melkeleveranser].[orgnr].&amp;[969153718]"/>
            <x15:cachedUniqueName index="5169" name="[Melkeleveranser].[orgnr].&amp;[969182165]"/>
            <x15:cachedUniqueName index="5170" name="[Melkeleveranser].[orgnr].&amp;[969470764]"/>
            <x15:cachedUniqueName index="5171" name="[Melkeleveranser].[orgnr].&amp;[969640775]"/>
            <x15:cachedUniqueName index="5172" name="[Melkeleveranser].[orgnr].&amp;[969642484]"/>
            <x15:cachedUniqueName index="5173" name="[Melkeleveranser].[orgnr].&amp;[969685574]"/>
            <x15:cachedUniqueName index="5174" name="[Melkeleveranser].[orgnr].&amp;[969690500]"/>
            <x15:cachedUniqueName index="5175" name="[Melkeleveranser].[orgnr].&amp;[970162518]"/>
            <x15:cachedUniqueName index="5176" name="[Melkeleveranser].[orgnr].&amp;[970580964]"/>
            <x15:cachedUniqueName index="5177" name="[Melkeleveranser].[orgnr].&amp;[971387491]"/>
            <x15:cachedUniqueName index="5178" name="[Melkeleveranser].[orgnr].&amp;[974438887]"/>
            <x15:cachedUniqueName index="5179" name="[Melkeleveranser].[orgnr].&amp;[976892798]"/>
            <x15:cachedUniqueName index="5180" name="[Melkeleveranser].[orgnr].&amp;[977046017]"/>
            <x15:cachedUniqueName index="5181" name="[Melkeleveranser].[orgnr].&amp;[977345421]"/>
            <x15:cachedUniqueName index="5182" name="[Melkeleveranser].[orgnr].&amp;[979461496]"/>
            <x15:cachedUniqueName index="5183" name="[Melkeleveranser].[orgnr].&amp;[980350460]"/>
            <x15:cachedUniqueName index="5184" name="[Melkeleveranser].[orgnr].&amp;[980740145]"/>
            <x15:cachedUniqueName index="5185" name="[Melkeleveranser].[orgnr].&amp;[981032179]"/>
            <x15:cachedUniqueName index="5186" name="[Melkeleveranser].[orgnr].&amp;[981044533]"/>
            <x15:cachedUniqueName index="5187" name="[Melkeleveranser].[orgnr].&amp;[981465288]"/>
            <x15:cachedUniqueName index="5188" name="[Melkeleveranser].[orgnr].&amp;[982219779]"/>
            <x15:cachedUniqueName index="5189" name="[Melkeleveranser].[orgnr].&amp;[982269180]"/>
            <x15:cachedUniqueName index="5190" name="[Melkeleveranser].[orgnr].&amp;[982594251]"/>
            <x15:cachedUniqueName index="5191" name="[Melkeleveranser].[orgnr].&amp;[982943329]"/>
            <x15:cachedUniqueName index="5192" name="[Melkeleveranser].[orgnr].&amp;[983969925]"/>
            <x15:cachedUniqueName index="5193" name="[Melkeleveranser].[orgnr].&amp;[987200286]"/>
            <x15:cachedUniqueName index="5194" name="[Melkeleveranser].[orgnr].&amp;[987777613]"/>
            <x15:cachedUniqueName index="5195" name="[Melkeleveranser].[orgnr].&amp;[988912433]"/>
            <x15:cachedUniqueName index="5196" name="[Melkeleveranser].[orgnr].&amp;[989148958]"/>
            <x15:cachedUniqueName index="5197" name="[Melkeleveranser].[orgnr].&amp;[991593659]"/>
            <x15:cachedUniqueName index="5198" name="[Melkeleveranser].[orgnr].&amp;[992280301]"/>
            <x15:cachedUniqueName index="5199" name="[Melkeleveranser].[orgnr].&amp;[993125776]"/>
            <x15:cachedUniqueName index="5200" name="[Melkeleveranser].[orgnr].&amp;[993402257]"/>
            <x15:cachedUniqueName index="5201" name="[Melkeleveranser].[orgnr].&amp;[869258822]"/>
            <x15:cachedUniqueName index="5202" name="[Melkeleveranser].[orgnr].&amp;[878709632]"/>
            <x15:cachedUniqueName index="5203" name="[Melkeleveranser].[orgnr].&amp;[887246122]"/>
            <x15:cachedUniqueName index="5204" name="[Melkeleveranser].[orgnr].&amp;[887721432]"/>
            <x15:cachedUniqueName index="5205" name="[Melkeleveranser].[orgnr].&amp;[899150562]"/>
            <x15:cachedUniqueName index="5206" name="[Melkeleveranser].[orgnr].&amp;[913152298]"/>
            <x15:cachedUniqueName index="5207" name="[Melkeleveranser].[orgnr].&amp;[916351232]"/>
            <x15:cachedUniqueName index="5208" name="[Melkeleveranser].[orgnr].&amp;[918352953]"/>
            <x15:cachedUniqueName index="5209" name="[Melkeleveranser].[orgnr].&amp;[969137437]"/>
            <x15:cachedUniqueName index="5210" name="[Melkeleveranser].[orgnr].&amp;[969158485]"/>
            <x15:cachedUniqueName index="5211" name="[Melkeleveranser].[orgnr].&amp;[969158493]"/>
            <x15:cachedUniqueName index="5212" name="[Melkeleveranser].[orgnr].&amp;[969159090]"/>
            <x15:cachedUniqueName index="5213" name="[Melkeleveranser].[orgnr].&amp;[969179180]"/>
            <x15:cachedUniqueName index="5214" name="[Melkeleveranser].[orgnr].&amp;[969220954]"/>
            <x15:cachedUniqueName index="5215" name="[Melkeleveranser].[orgnr].&amp;[969331322]"/>
            <x15:cachedUniqueName index="5216" name="[Melkeleveranser].[orgnr].&amp;[969378612]"/>
            <x15:cachedUniqueName index="5217" name="[Melkeleveranser].[orgnr].&amp;[969378949]"/>
            <x15:cachedUniqueName index="5218" name="[Melkeleveranser].[orgnr].&amp;[969635917]"/>
            <x15:cachedUniqueName index="5219" name="[Melkeleveranser].[orgnr].&amp;[969638355]"/>
            <x15:cachedUniqueName index="5220" name="[Melkeleveranser].[orgnr].&amp;[969680580]"/>
            <x15:cachedUniqueName index="5221" name="[Melkeleveranser].[orgnr].&amp;[970960422]"/>
            <x15:cachedUniqueName index="5222" name="[Melkeleveranser].[orgnr].&amp;[971380691]"/>
            <x15:cachedUniqueName index="5223" name="[Melkeleveranser].[orgnr].&amp;[976256425]"/>
            <x15:cachedUniqueName index="5224" name="[Melkeleveranser].[orgnr].&amp;[976525396]"/>
            <x15:cachedUniqueName index="5225" name="[Melkeleveranser].[orgnr].&amp;[976848853]"/>
            <x15:cachedUniqueName index="5226" name="[Melkeleveranser].[orgnr].&amp;[977313643]"/>
            <x15:cachedUniqueName index="5227" name="[Melkeleveranser].[orgnr].&amp;[980162885]"/>
            <x15:cachedUniqueName index="5228" name="[Melkeleveranser].[orgnr].&amp;[980311600]"/>
            <x15:cachedUniqueName index="5229" name="[Melkeleveranser].[orgnr].&amp;[980888878]"/>
            <x15:cachedUniqueName index="5230" name="[Melkeleveranser].[orgnr].&amp;[982689147]"/>
            <x15:cachedUniqueName index="5231" name="[Melkeleveranser].[orgnr].&amp;[982899915]"/>
            <x15:cachedUniqueName index="5232" name="[Melkeleveranser].[orgnr].&amp;[983258085]"/>
            <x15:cachedUniqueName index="5233" name="[Melkeleveranser].[orgnr].&amp;[985451753]"/>
            <x15:cachedUniqueName index="5234" name="[Melkeleveranser].[orgnr].&amp;[985690995]"/>
            <x15:cachedUniqueName index="5235" name="[Melkeleveranser].[orgnr].&amp;[986844422]"/>
            <x15:cachedUniqueName index="5236" name="[Melkeleveranser].[orgnr].&amp;[989431439]"/>
            <x15:cachedUniqueName index="5237" name="[Melkeleveranser].[orgnr].&amp;[991101527]"/>
            <x15:cachedUniqueName index="5238" name="[Melkeleveranser].[orgnr].&amp;[991329595]"/>
            <x15:cachedUniqueName index="5239" name="[Melkeleveranser].[orgnr].&amp;[992881364]"/>
            <x15:cachedUniqueName index="5240" name="[Melkeleveranser].[orgnr].&amp;[993275395]"/>
            <x15:cachedUniqueName index="5241" name="[Melkeleveranser].[orgnr].&amp;[994474308]"/>
            <x15:cachedUniqueName index="5242" name="[Melkeleveranser].[orgnr].&amp;[996672956]"/>
            <x15:cachedUniqueName index="5243" name="[Melkeleveranser].[orgnr].&amp;[814600432]"/>
            <x15:cachedUniqueName index="5244" name="[Melkeleveranser].[orgnr].&amp;[869178322]"/>
            <x15:cachedUniqueName index="5245" name="[Melkeleveranser].[orgnr].&amp;[876815702]"/>
            <x15:cachedUniqueName index="5246" name="[Melkeleveranser].[orgnr].&amp;[882110982]"/>
            <x15:cachedUniqueName index="5247" name="[Melkeleveranser].[orgnr].&amp;[915385796]"/>
            <x15:cachedUniqueName index="5248" name="[Melkeleveranser].[orgnr].&amp;[915519105]"/>
            <x15:cachedUniqueName index="5249" name="[Melkeleveranser].[orgnr].&amp;[916856989]"/>
            <x15:cachedUniqueName index="5250" name="[Melkeleveranser].[orgnr].&amp;[917866708]"/>
            <x15:cachedUniqueName index="5251" name="[Melkeleveranser].[orgnr].&amp;[917976082]"/>
            <x15:cachedUniqueName index="5252" name="[Melkeleveranser].[orgnr].&amp;[918082387]"/>
            <x15:cachedUniqueName index="5253" name="[Melkeleveranser].[orgnr].&amp;[918576053]"/>
            <x15:cachedUniqueName index="5254" name="[Melkeleveranser].[orgnr].&amp;[919939362]"/>
            <x15:cachedUniqueName index="5255" name="[Melkeleveranser].[orgnr].&amp;[920987753]"/>
            <x15:cachedUniqueName index="5256" name="[Melkeleveranser].[orgnr].&amp;[922738246]"/>
            <x15:cachedUniqueName index="5257" name="[Melkeleveranser].[orgnr].&amp;[923782346]"/>
            <x15:cachedUniqueName index="5258" name="[Melkeleveranser].[orgnr].&amp;[923992014]"/>
            <x15:cachedUniqueName index="5259" name="[Melkeleveranser].[orgnr].&amp;[924510242]"/>
            <x15:cachedUniqueName index="5260" name="[Melkeleveranser].[orgnr].&amp;[928201961]"/>
            <x15:cachedUniqueName index="5261" name="[Melkeleveranser].[orgnr].&amp;[969602113]"/>
            <x15:cachedUniqueName index="5262" name="[Melkeleveranser].[orgnr].&amp;[969636840]"/>
            <x15:cachedUniqueName index="5263" name="[Melkeleveranser].[orgnr].&amp;[969639319]"/>
            <x15:cachedUniqueName index="5264" name="[Melkeleveranser].[orgnr].&amp;[969673029]"/>
            <x15:cachedUniqueName index="5265" name="[Melkeleveranser].[orgnr].&amp;[969673533]"/>
            <x15:cachedUniqueName index="5266" name="[Melkeleveranser].[orgnr].&amp;[969998726]"/>
            <x15:cachedUniqueName index="5267" name="[Melkeleveranser].[orgnr].&amp;[970565035]"/>
            <x15:cachedUniqueName index="5268" name="[Melkeleveranser].[orgnr].&amp;[971077662]"/>
            <x15:cachedUniqueName index="5269" name="[Melkeleveranser].[orgnr].&amp;[976128095]"/>
            <x15:cachedUniqueName index="5270" name="[Melkeleveranser].[orgnr].&amp;[979916647]"/>
            <x15:cachedUniqueName index="5271" name="[Melkeleveranser].[orgnr].&amp;[980311473]"/>
            <x15:cachedUniqueName index="5272" name="[Melkeleveranser].[orgnr].&amp;[981588487]"/>
            <x15:cachedUniqueName index="5273" name="[Melkeleveranser].[orgnr].&amp;[982210895]"/>
            <x15:cachedUniqueName index="5274" name="[Melkeleveranser].[orgnr].&amp;[982832039]"/>
            <x15:cachedUniqueName index="5275" name="[Melkeleveranser].[orgnr].&amp;[983446906]"/>
            <x15:cachedUniqueName index="5276" name="[Melkeleveranser].[orgnr].&amp;[985241961]"/>
            <x15:cachedUniqueName index="5277" name="[Melkeleveranser].[orgnr].&amp;[985250863]"/>
            <x15:cachedUniqueName index="5278" name="[Melkeleveranser].[orgnr].&amp;[988899801]"/>
            <x15:cachedUniqueName index="5279" name="[Melkeleveranser].[orgnr].&amp;[989244922]"/>
            <x15:cachedUniqueName index="5280" name="[Melkeleveranser].[orgnr].&amp;[990368120]"/>
            <x15:cachedUniqueName index="5281" name="[Melkeleveranser].[orgnr].&amp;[990443238]"/>
            <x15:cachedUniqueName index="5282" name="[Melkeleveranser].[orgnr].&amp;[991032045]"/>
            <x15:cachedUniqueName index="5283" name="[Melkeleveranser].[orgnr].&amp;[991296727]"/>
            <x15:cachedUniqueName index="5284" name="[Melkeleveranser].[orgnr].&amp;[991767339]"/>
            <x15:cachedUniqueName index="5285" name="[Melkeleveranser].[orgnr].&amp;[992238151]"/>
            <x15:cachedUniqueName index="5286" name="[Melkeleveranser].[orgnr].&amp;[993076880]"/>
            <x15:cachedUniqueName index="5287" name="[Melkeleveranser].[orgnr].&amp;[993589330]"/>
            <x15:cachedUniqueName index="5288" name="[Melkeleveranser].[orgnr].&amp;[994224999]"/>
            <x15:cachedUniqueName index="5289" name="[Melkeleveranser].[orgnr].&amp;[994863371]"/>
            <x15:cachedUniqueName index="5290" name="[Melkeleveranser].[orgnr].&amp;[969329263]"/>
            <x15:cachedUniqueName index="5291" name="[Melkeleveranser].[orgnr].&amp;[969442280]"/>
            <x15:cachedUniqueName index="5292" name="[Melkeleveranser].[orgnr].&amp;[981693655]"/>
            <x15:cachedUniqueName index="5293" name="[Melkeleveranser].[orgnr].&amp;[919141042]"/>
            <x15:cachedUniqueName index="5294" name="[Melkeleveranser].[orgnr].&amp;[969100770]"/>
            <x15:cachedUniqueName index="5295" name="[Melkeleveranser].[orgnr].&amp;[980052478]"/>
            <x15:cachedUniqueName index="5296" name="[Melkeleveranser].[orgnr].&amp;[992957654]"/>
            <x15:cachedUniqueName index="5297" name="[Melkeleveranser].[orgnr].&amp;[913629914]"/>
            <x15:cachedUniqueName index="5298" name="[Melkeleveranser].[orgnr].&amp;[914483042]"/>
            <x15:cachedUniqueName index="5299" name="[Melkeleveranser].[orgnr].&amp;[969780887]"/>
            <x15:cachedUniqueName index="5300" name="[Melkeleveranser].[orgnr].&amp;[988299782]"/>
            <x15:cachedUniqueName index="5301" name="[Melkeleveranser].[orgnr].&amp;[989212508]"/>
            <x15:cachedUniqueName index="5302" name="[Melkeleveranser].[orgnr].&amp;[869194972]"/>
            <x15:cachedUniqueName index="5303" name="[Melkeleveranser].[orgnr].&amp;[874210412]"/>
            <x15:cachedUniqueName index="5304" name="[Melkeleveranser].[orgnr].&amp;[913946057]"/>
            <x15:cachedUniqueName index="5305" name="[Melkeleveranser].[orgnr].&amp;[914735947]"/>
            <x15:cachedUniqueName index="5306" name="[Melkeleveranser].[orgnr].&amp;[915354653]"/>
            <x15:cachedUniqueName index="5307" name="[Melkeleveranser].[orgnr].&amp;[969150980]"/>
            <x15:cachedUniqueName index="5308" name="[Melkeleveranser].[orgnr].&amp;[969367580]"/>
            <x15:cachedUniqueName index="5309" name="[Melkeleveranser].[orgnr].&amp;[969442108]"/>
            <x15:cachedUniqueName index="5310" name="[Melkeleveranser].[orgnr].&amp;[970260196]"/>
            <x15:cachedUniqueName index="5311" name="[Melkeleveranser].[orgnr].&amp;[970914188]"/>
            <x15:cachedUniqueName index="5312" name="[Melkeleveranser].[orgnr].&amp;[995976005]"/>
            <x15:cachedUniqueName index="5313" name="[Melkeleveranser].[orgnr].&amp;[916086407]"/>
            <x15:cachedUniqueName index="5314" name="[Melkeleveranser].[orgnr].&amp;[969562197]"/>
            <x15:cachedUniqueName index="5315" name="[Melkeleveranser].[orgnr].&amp;[969770377]"/>
            <x15:cachedUniqueName index="5316" name="[Melkeleveranser].[orgnr].&amp;[970080821]"/>
            <x15:cachedUniqueName index="5317" name="[Melkeleveranser].[orgnr].&amp;[971195959]"/>
            <x15:cachedUniqueName index="5318" name="[Melkeleveranser].[orgnr].&amp;[976626559]"/>
            <x15:cachedUniqueName index="5319" name="[Melkeleveranser].[orgnr].&amp;[986391304]"/>
            <x15:cachedUniqueName index="5320" name="[Melkeleveranser].[orgnr].&amp;[969274035]"/>
            <x15:cachedUniqueName index="5321" name="[Melkeleveranser].[orgnr].&amp;[997706285]"/>
            <x15:cachedUniqueName index="5322" name="[Melkeleveranser].[orgnr].&amp;[980508862]"/>
            <x15:cachedUniqueName index="5323" name="[Melkeleveranser].[orgnr].&amp;[993111929]"/>
            <x15:cachedUniqueName index="5324" name="[Melkeleveranser].[orgnr].&amp;[914619068]"/>
            <x15:cachedUniqueName index="5325" name="[Melkeleveranser].[orgnr].&amp;[976131355]"/>
            <x15:cachedUniqueName index="5326" name="[Melkeleveranser].[orgnr].&amp;[979760604]"/>
            <x15:cachedUniqueName index="5327" name="[Melkeleveranser].[orgnr].&amp;[980095479]"/>
            <x15:cachedUniqueName index="5328" name="[Melkeleveranser].[orgnr].&amp;[996143201]"/>
            <x15:cachedUniqueName index="5329" name="[Melkeleveranser].[orgnr].&amp;[869556912]"/>
            <x15:cachedUniqueName index="5330" name="[Melkeleveranser].[orgnr].&amp;[912991849]"/>
            <x15:cachedUniqueName index="5331" name="[Melkeleveranser].[orgnr].&amp;[916470703]"/>
            <x15:cachedUniqueName index="5332" name="[Melkeleveranser].[orgnr].&amp;[922974969]"/>
            <x15:cachedUniqueName index="5333" name="[Melkeleveranser].[orgnr].&amp;[969204282]"/>
            <x15:cachedUniqueName index="5334" name="[Melkeleveranser].[orgnr].&amp;[971321741]"/>
            <x15:cachedUniqueName index="5335" name="[Melkeleveranser].[orgnr].&amp;[979664206]"/>
            <x15:cachedUniqueName index="5336" name="[Melkeleveranser].[orgnr].&amp;[987693169]"/>
            <x15:cachedUniqueName index="5337" name="[Melkeleveranser].[orgnr].&amp;[992184655]"/>
            <x15:cachedUniqueName index="5338" name="[Melkeleveranser].[orgnr].&amp;[970438262]"/>
            <x15:cachedUniqueName index="5339" name="[Melkeleveranser].[orgnr].&amp;[992450215]"/>
            <x15:cachedUniqueName index="5340" name="[Melkeleveranser].[orgnr].&amp;[917137528]"/>
            <x15:cachedUniqueName index="5341" name="[Melkeleveranser].[orgnr].&amp;[974568187]"/>
            <x15:cachedUniqueName index="5342" name="[Melkeleveranser].[orgnr].&amp;[984719205]"/>
            <x15:cachedUniqueName index="5343" name="[Melkeleveranser].[orgnr].&amp;[989596586]"/>
            <x15:cachedUniqueName index="5344" name="[Melkeleveranser].[orgnr].&amp;[995298686]"/>
            <x15:cachedUniqueName index="5345" name="[Melkeleveranser].[orgnr].&amp;[820015592]"/>
            <x15:cachedUniqueName index="5346" name="[Melkeleveranser].[orgnr].&amp;[969442701]"/>
            <x15:cachedUniqueName index="5347" name="[Melkeleveranser].[orgnr].&amp;[987701897]"/>
            <x15:cachedUniqueName index="5348" name="[Melkeleveranser].[orgnr].&amp;[989716328]"/>
            <x15:cachedUniqueName index="5349" name="[Melkeleveranser].[orgnr].&amp;[995828553]"/>
            <x15:cachedUniqueName index="5350" name="[Melkeleveranser].[orgnr].&amp;[969176092]"/>
            <x15:cachedUniqueName index="5351" name="[Melkeleveranser].[orgnr].&amp;[970587632]"/>
            <x15:cachedUniqueName index="5352" name="[Melkeleveranser].[orgnr].&amp;[911699745]"/>
            <x15:cachedUniqueName index="5353" name="[Melkeleveranser].[orgnr].&amp;[915381871]"/>
            <x15:cachedUniqueName index="5354" name="[Melkeleveranser].[orgnr].&amp;[923088652]"/>
            <x15:cachedUniqueName index="5355" name="[Melkeleveranser].[orgnr].&amp;[928559475]"/>
            <x15:cachedUniqueName index="5356" name="[Melkeleveranser].[orgnr].&amp;[969117762]"/>
            <x15:cachedUniqueName index="5357" name="[Melkeleveranser].[orgnr].&amp;[969273411]"/>
            <x15:cachedUniqueName index="5358" name="[Melkeleveranser].[orgnr].&amp;[969561158]"/>
            <x15:cachedUniqueName index="5359" name="[Melkeleveranser].[orgnr].&amp;[971014008]"/>
            <x15:cachedUniqueName index="5360" name="[Melkeleveranser].[orgnr].&amp;[976072863]"/>
            <x15:cachedUniqueName index="5361" name="[Melkeleveranser].[orgnr].&amp;[983242588]"/>
            <x15:cachedUniqueName index="5362" name="[Melkeleveranser].[orgnr].&amp;[984187114]"/>
            <x15:cachedUniqueName index="5363" name="[Melkeleveranser].[orgnr].&amp;[985321515]"/>
            <x15:cachedUniqueName index="5364" name="[Melkeleveranser].[orgnr].&amp;[990965404]"/>
            <x15:cachedUniqueName index="5365" name="[Melkeleveranser].[orgnr].&amp;[992250801]"/>
            <x15:cachedUniqueName index="5366" name="[Melkeleveranser].[orgnr].&amp;[913123654]"/>
            <x15:cachedUniqueName index="5367" name="[Melkeleveranser].[orgnr].&amp;[917621896]"/>
            <x15:cachedUniqueName index="5368" name="[Melkeleveranser].[orgnr].&amp;[924371161]"/>
            <x15:cachedUniqueName index="5369" name="[Melkeleveranser].[orgnr].&amp;[990753202]"/>
            <x15:cachedUniqueName index="5370" name="[Melkeleveranser].[orgnr].&amp;[991470786]"/>
            <x15:cachedUniqueName index="5371" name="[Melkeleveranser].[orgnr].&amp;[869102172]"/>
            <x15:cachedUniqueName index="5372" name="[Melkeleveranser].[orgnr].&amp;[885574882]"/>
            <x15:cachedUniqueName index="5373" name="[Melkeleveranser].[orgnr].&amp;[969786281]"/>
            <x15:cachedUniqueName index="5374" name="[Melkeleveranser].[orgnr].&amp;[977326117]"/>
            <x15:cachedUniqueName index="5375" name="[Melkeleveranser].[orgnr].&amp;[977359376]"/>
            <x15:cachedUniqueName index="5376" name="[Melkeleveranser].[orgnr].&amp;[983233643]"/>
            <x15:cachedUniqueName index="5377" name="[Melkeleveranser].[orgnr].&amp;[985530270]"/>
            <x15:cachedUniqueName index="5378" name="[Melkeleveranser].[orgnr].&amp;[991195785]"/>
            <x15:cachedUniqueName index="5379" name="[Melkeleveranser].[orgnr].&amp;[995860597]"/>
            <x15:cachedUniqueName index="5380" name="[Melkeleveranser].[orgnr].&amp;[877195732]"/>
            <x15:cachedUniqueName index="5381" name="[Melkeleveranser].[orgnr].&amp;[897021102]"/>
            <x15:cachedUniqueName index="5382" name="[Melkeleveranser].[orgnr].&amp;[969175703]"/>
            <x15:cachedUniqueName index="5383" name="[Melkeleveranser].[orgnr].&amp;[969367351]"/>
            <x15:cachedUniqueName index="5384" name="[Melkeleveranser].[orgnr].&amp;[974275945]"/>
            <x15:cachedUniqueName index="5385" name="[Melkeleveranser].[orgnr].&amp;[975913554]"/>
            <x15:cachedUniqueName index="5386" name="[Melkeleveranser].[orgnr].&amp;[987670142]"/>
            <x15:cachedUniqueName index="5387" name="[Melkeleveranser].[orgnr].&amp;[990357471]"/>
            <x15:cachedUniqueName index="5388" name="[Melkeleveranser].[orgnr].&amp;[924575158]"/>
            <x15:cachedUniqueName index="5389" name="[Melkeleveranser].[orgnr].&amp;[969368412]"/>
            <x15:cachedUniqueName index="5390" name="[Melkeleveranser].[orgnr].&amp;[970295402]"/>
            <x15:cachedUniqueName index="5391" name="[Melkeleveranser].[orgnr].&amp;[979606214]"/>
            <x15:cachedUniqueName index="5392" name="[Melkeleveranser].[orgnr].&amp;[996956350]"/>
            <x15:cachedUniqueName index="5393" name="[Melkeleveranser].[orgnr].&amp;[885995942]"/>
            <x15:cachedUniqueName index="5394" name="[Melkeleveranser].[orgnr].&amp;[889573872]"/>
            <x15:cachedUniqueName index="5395" name="[Melkeleveranser].[orgnr].&amp;[913437454]"/>
            <x15:cachedUniqueName index="5396" name="[Melkeleveranser].[orgnr].&amp;[922580162]"/>
            <x15:cachedUniqueName index="5397" name="[Melkeleveranser].[orgnr].&amp;[969117010]"/>
            <x15:cachedUniqueName index="5398" name="[Melkeleveranser].[orgnr].&amp;[969168820]"/>
            <x15:cachedUniqueName index="5399" name="[Melkeleveranser].[orgnr].&amp;[969272571]"/>
            <x15:cachedUniqueName index="5400" name="[Melkeleveranser].[orgnr].&amp;[969768690]"/>
            <x15:cachedUniqueName index="5401" name="[Melkeleveranser].[orgnr].&amp;[971195932]"/>
            <x15:cachedUniqueName index="5402" name="[Melkeleveranser].[orgnr].&amp;[981599365]"/>
            <x15:cachedUniqueName index="5403" name="[Melkeleveranser].[orgnr].&amp;[982451655]"/>
            <x15:cachedUniqueName index="5404" name="[Melkeleveranser].[orgnr].&amp;[984684770]"/>
            <x15:cachedUniqueName index="5405" name="[Melkeleveranser].[orgnr].&amp;[985257353]"/>
            <x15:cachedUniqueName index="5406" name="[Melkeleveranser].[orgnr].&amp;[990607885]"/>
            <x15:cachedUniqueName index="5407" name="[Melkeleveranser].[orgnr].&amp;[992062770]"/>
            <x15:cachedUniqueName index="5408" name="[Melkeleveranser].[orgnr].&amp;[995459396]"/>
            <x15:cachedUniqueName index="5409" name="[Melkeleveranser].[orgnr].&amp;[969150808]"/>
            <x15:cachedUniqueName index="5410" name="[Melkeleveranser].[orgnr].&amp;[981549325]"/>
            <x15:cachedUniqueName index="5411" name="[Melkeleveranser].[orgnr].&amp;[981872002]"/>
            <x15:cachedUniqueName index="5412" name="[Melkeleveranser].[orgnr].&amp;[981873777]"/>
            <x15:cachedUniqueName index="5413" name="[Melkeleveranser].[orgnr].&amp;[985733422]"/>
            <x15:cachedUniqueName index="5414" name="[Melkeleveranser].[orgnr].&amp;[988209554]"/>
            <x15:cachedUniqueName index="5415" name="[Melkeleveranser].[orgnr].&amp;[817428592]"/>
            <x15:cachedUniqueName index="5416" name="[Melkeleveranser].[orgnr].&amp;[869919152]"/>
            <x15:cachedUniqueName index="5417" name="[Melkeleveranser].[orgnr].&amp;[876047012]"/>
            <x15:cachedUniqueName index="5418" name="[Melkeleveranser].[orgnr].&amp;[880398032]"/>
            <x15:cachedUniqueName index="5419" name="[Melkeleveranser].[orgnr].&amp;[886976712]"/>
            <x15:cachedUniqueName index="5420" name="[Melkeleveranser].[orgnr].&amp;[912225445]"/>
            <x15:cachedUniqueName index="5421" name="[Melkeleveranser].[orgnr].&amp;[912225542]"/>
            <x15:cachedUniqueName index="5422" name="[Melkeleveranser].[orgnr].&amp;[916350414]"/>
            <x15:cachedUniqueName index="5423" name="[Melkeleveranser].[orgnr].&amp;[919117907]"/>
            <x15:cachedUniqueName index="5424" name="[Melkeleveranser].[orgnr].&amp;[922066531]"/>
            <x15:cachedUniqueName index="5425" name="[Melkeleveranser].[orgnr].&amp;[969138158]"/>
            <x15:cachedUniqueName index="5426" name="[Melkeleveranser].[orgnr].&amp;[969139030]"/>
            <x15:cachedUniqueName index="5427" name="[Melkeleveranser].[orgnr].&amp;[969142023]"/>
            <x15:cachedUniqueName index="5428" name="[Melkeleveranser].[orgnr].&amp;[969142120]"/>
            <x15:cachedUniqueName index="5429" name="[Melkeleveranser].[orgnr].&amp;[969196786]"/>
            <x15:cachedUniqueName index="5430" name="[Melkeleveranser].[orgnr].&amp;[969277743]"/>
            <x15:cachedUniqueName index="5431" name="[Melkeleveranser].[orgnr].&amp;[969317001]"/>
            <x15:cachedUniqueName index="5432" name="[Melkeleveranser].[orgnr].&amp;[969317664]"/>
            <x15:cachedUniqueName index="5433" name="[Melkeleveranser].[orgnr].&amp;[969907283]"/>
            <x15:cachedUniqueName index="5434" name="[Melkeleveranser].[orgnr].&amp;[969913372]"/>
            <x15:cachedUniqueName index="5435" name="[Melkeleveranser].[orgnr].&amp;[969914506]"/>
            <x15:cachedUniqueName index="5436" name="[Melkeleveranser].[orgnr].&amp;[969920166]"/>
            <x15:cachedUniqueName index="5437" name="[Melkeleveranser].[orgnr].&amp;[970004211]"/>
            <x15:cachedUniqueName index="5438" name="[Melkeleveranser].[orgnr].&amp;[970050582]"/>
            <x15:cachedUniqueName index="5439" name="[Melkeleveranser].[orgnr].&amp;[970319174]"/>
            <x15:cachedUniqueName index="5440" name="[Melkeleveranser].[orgnr].&amp;[970392742]"/>
            <x15:cachedUniqueName index="5441" name="[Melkeleveranser].[orgnr].&amp;[970393900]"/>
            <x15:cachedUniqueName index="5442" name="[Melkeleveranser].[orgnr].&amp;[970469958]"/>
            <x15:cachedUniqueName index="5443" name="[Melkeleveranser].[orgnr].&amp;[971584378]"/>
            <x15:cachedUniqueName index="5444" name="[Melkeleveranser].[orgnr].&amp;[971594799]"/>
            <x15:cachedUniqueName index="5445" name="[Melkeleveranser].[orgnr].&amp;[974344076]"/>
            <x15:cachedUniqueName index="5446" name="[Melkeleveranser].[orgnr].&amp;[974521369]"/>
            <x15:cachedUniqueName index="5447" name="[Melkeleveranser].[orgnr].&amp;[976003233]"/>
            <x15:cachedUniqueName index="5448" name="[Melkeleveranser].[orgnr].&amp;[979574053]"/>
            <x15:cachedUniqueName index="5449" name="[Melkeleveranser].[orgnr].&amp;[979760558]"/>
            <x15:cachedUniqueName index="5450" name="[Melkeleveranser].[orgnr].&amp;[980680916]"/>
            <x15:cachedUniqueName index="5451" name="[Melkeleveranser].[orgnr].&amp;[981641736]"/>
            <x15:cachedUniqueName index="5452" name="[Melkeleveranser].[orgnr].&amp;[983741975]"/>
            <x15:cachedUniqueName index="5453" name="[Melkeleveranser].[orgnr].&amp;[984219660]"/>
            <x15:cachedUniqueName index="5454" name="[Melkeleveranser].[orgnr].&amp;[985923388]"/>
            <x15:cachedUniqueName index="5455" name="[Melkeleveranser].[orgnr].&amp;[987422718]"/>
            <x15:cachedUniqueName index="5456" name="[Melkeleveranser].[orgnr].&amp;[987451238]"/>
            <x15:cachedUniqueName index="5457" name="[Melkeleveranser].[orgnr].&amp;[988728047]"/>
            <x15:cachedUniqueName index="5458" name="[Melkeleveranser].[orgnr].&amp;[990101728]"/>
            <x15:cachedUniqueName index="5459" name="[Melkeleveranser].[orgnr].&amp;[990268290]"/>
            <x15:cachedUniqueName index="5460" name="[Melkeleveranser].[orgnr].&amp;[990661650]"/>
            <x15:cachedUniqueName index="5461" name="[Melkeleveranser].[orgnr].&amp;[990679436]"/>
            <x15:cachedUniqueName index="5462" name="[Melkeleveranser].[orgnr].&amp;[994879707]"/>
            <x15:cachedUniqueName index="5463" name="[Melkeleveranser].[orgnr].&amp;[997741617]"/>
            <x15:cachedUniqueName index="5464" name="[Melkeleveranser].[orgnr].&amp;[821367522]"/>
            <x15:cachedUniqueName index="5465" name="[Melkeleveranser].[orgnr].&amp;[869236012]"/>
            <x15:cachedUniqueName index="5466" name="[Melkeleveranser].[orgnr].&amp;[869832812]"/>
            <x15:cachedUniqueName index="5467" name="[Melkeleveranser].[orgnr].&amp;[869836362]"/>
            <x15:cachedUniqueName index="5468" name="[Melkeleveranser].[orgnr].&amp;[879881382]"/>
            <x15:cachedUniqueName index="5469" name="[Melkeleveranser].[orgnr].&amp;[896949322]"/>
            <x15:cachedUniqueName index="5470" name="[Melkeleveranser].[orgnr].&amp;[913002261]"/>
            <x15:cachedUniqueName index="5471" name="[Melkeleveranser].[orgnr].&amp;[913141733]"/>
            <x15:cachedUniqueName index="5472" name="[Melkeleveranser].[orgnr].&amp;[921459734]"/>
            <x15:cachedUniqueName index="5473" name="[Melkeleveranser].[orgnr].&amp;[926358669]"/>
            <x15:cachedUniqueName index="5474" name="[Melkeleveranser].[orgnr].&amp;[927709546]"/>
            <x15:cachedUniqueName index="5475" name="[Melkeleveranser].[orgnr].&amp;[969237628]"/>
            <x15:cachedUniqueName index="5476" name="[Melkeleveranser].[orgnr].&amp;[969289229]"/>
            <x15:cachedUniqueName index="5477" name="[Melkeleveranser].[orgnr].&amp;[969310058]"/>
            <x15:cachedUniqueName index="5478" name="[Melkeleveranser].[orgnr].&amp;[969410699]"/>
            <x15:cachedUniqueName index="5479" name="[Melkeleveranser].[orgnr].&amp;[969411903]"/>
            <x15:cachedUniqueName index="5480" name="[Melkeleveranser].[orgnr].&amp;[969413043]"/>
            <x15:cachedUniqueName index="5481" name="[Melkeleveranser].[orgnr].&amp;[969587777]"/>
            <x15:cachedUniqueName index="5482" name="[Melkeleveranser].[orgnr].&amp;[969827395]"/>
            <x15:cachedUniqueName index="5483" name="[Melkeleveranser].[orgnr].&amp;[970279962]"/>
            <x15:cachedUniqueName index="5484" name="[Melkeleveranser].[orgnr].&amp;[970401857]"/>
            <x15:cachedUniqueName index="5485" name="[Melkeleveranser].[orgnr].&amp;[971364084]"/>
            <x15:cachedUniqueName index="5486" name="[Melkeleveranser].[orgnr].&amp;[979287364]"/>
            <x15:cachedUniqueName index="5487" name="[Melkeleveranser].[orgnr].&amp;[979431910]"/>
            <x15:cachedUniqueName index="5488" name="[Melkeleveranser].[orgnr].&amp;[980468135]"/>
            <x15:cachedUniqueName index="5489" name="[Melkeleveranser].[orgnr].&amp;[984169949]"/>
            <x15:cachedUniqueName index="5490" name="[Melkeleveranser].[orgnr].&amp;[986542930]"/>
            <x15:cachedUniqueName index="5491" name="[Melkeleveranser].[orgnr].&amp;[986860657]"/>
            <x15:cachedUniqueName index="5492" name="[Melkeleveranser].[orgnr].&amp;[995100762]"/>
            <x15:cachedUniqueName index="5493" name="[Melkeleveranser].[orgnr].&amp;[996385175]"/>
            <x15:cachedUniqueName index="5494" name="[Melkeleveranser].[orgnr].&amp;[998448190]"/>
            <x15:cachedUniqueName index="5495" name="[Melkeleveranser].[orgnr].&amp;[874571202]"/>
            <x15:cachedUniqueName index="5496" name="[Melkeleveranser].[orgnr].&amp;[925636169]"/>
            <x15:cachedUniqueName index="5497" name="[Melkeleveranser].[orgnr].&amp;[968691082]"/>
            <x15:cachedUniqueName index="5498" name="[Melkeleveranser].[orgnr].&amp;[926029525]"/>
            <x15:cachedUniqueName index="5499" name="[Melkeleveranser].[orgnr].&amp;[926100769]"/>
            <x15:cachedUniqueName index="5500" name="[Melkeleveranser].[orgnr].&amp;[992257563]"/>
            <x15:cachedUniqueName index="5501" name="[Melkeleveranser].[orgnr].&amp;[874365572]"/>
            <x15:cachedUniqueName index="5502" name="[Melkeleveranser].[orgnr].&amp;[968579932]"/>
            <x15:cachedUniqueName index="5503" name="[Melkeleveranser].[orgnr].&amp;[996345955]"/>
            <x15:cachedUniqueName index="5504" name="[Melkeleveranser].[orgnr].&amp;[969473275]"/>
            <x15:cachedUniqueName index="5505" name="[Melkeleveranser].[orgnr].&amp;[969583518]"/>
            <x15:cachedUniqueName index="5506" name="[Melkeleveranser].[orgnr].&amp;[969918161]"/>
            <x15:cachedUniqueName index="5507" name="[Melkeleveranser].[orgnr].&amp;[970514155]"/>
            <x15:cachedUniqueName index="5508" name="[Melkeleveranser].[orgnr].&amp;[974278545]"/>
            <x15:cachedUniqueName index="5509" name="[Melkeleveranser].[orgnr].&amp;[974739453]"/>
            <x15:cachedUniqueName index="5510" name="[Melkeleveranser].[orgnr].&amp;[980562808]"/>
            <x15:cachedUniqueName index="5511" name="[Melkeleveranser].[orgnr].&amp;[981621557]"/>
            <x15:cachedUniqueName index="5512" name="[Melkeleveranser].[orgnr].&amp;[987650427]"/>
            <x15:cachedUniqueName index="5513" name="[Melkeleveranser].[orgnr].&amp;[890782922]"/>
            <x15:cachedUniqueName index="5514" name="[Melkeleveranser].[orgnr].&amp;[898648532]"/>
            <x15:cachedUniqueName index="5515" name="[Melkeleveranser].[orgnr].&amp;[921464452]"/>
            <x15:cachedUniqueName index="5516" name="[Melkeleveranser].[orgnr].&amp;[922430926]"/>
            <x15:cachedUniqueName index="5517" name="[Melkeleveranser].[orgnr].&amp;[969141027]"/>
            <x15:cachedUniqueName index="5518" name="[Melkeleveranser].[orgnr].&amp;[969275031]"/>
            <x15:cachedUniqueName index="5519" name="[Melkeleveranser].[orgnr].&amp;[969478986]"/>
            <x15:cachedUniqueName index="5520" name="[Melkeleveranser].[orgnr].&amp;[969627620]"/>
            <x15:cachedUniqueName index="5521" name="[Melkeleveranser].[orgnr].&amp;[969915723]"/>
            <x15:cachedUniqueName index="5522" name="[Melkeleveranser].[orgnr].&amp;[970532463]"/>
            <x15:cachedUniqueName index="5523" name="[Melkeleveranser].[orgnr].&amp;[971020512]"/>
            <x15:cachedUniqueName index="5524" name="[Melkeleveranser].[orgnr].&amp;[982771110]"/>
            <x15:cachedUniqueName index="5525" name="[Melkeleveranser].[orgnr].&amp;[983516769]"/>
            <x15:cachedUniqueName index="5526" name="[Melkeleveranser].[orgnr].&amp;[984955316]"/>
            <x15:cachedUniqueName index="5527" name="[Melkeleveranser].[orgnr].&amp;[985224854]"/>
            <x15:cachedUniqueName index="5528" name="[Melkeleveranser].[orgnr].&amp;[986052704]"/>
            <x15:cachedUniqueName index="5529" name="[Melkeleveranser].[orgnr].&amp;[989036882]"/>
            <x15:cachedUniqueName index="5530" name="[Melkeleveranser].[orgnr].&amp;[916688660]"/>
            <x15:cachedUniqueName index="5531" name="[Melkeleveranser].[orgnr].&amp;[920672493]"/>
            <x15:cachedUniqueName index="5532" name="[Melkeleveranser].[orgnr].&amp;[969165163]"/>
            <x15:cachedUniqueName index="5533" name="[Melkeleveranser].[orgnr].&amp;[969238209]"/>
            <x15:cachedUniqueName index="5534" name="[Melkeleveranser].[orgnr].&amp;[969830752]"/>
            <x15:cachedUniqueName index="5535" name="[Melkeleveranser].[orgnr].&amp;[977342279]"/>
            <x15:cachedUniqueName index="5536" name="[Melkeleveranser].[orgnr].&amp;[985235252]"/>
            <x15:cachedUniqueName index="5537" name="[Melkeleveranser].[orgnr].&amp;[995044722]"/>
            <x15:cachedUniqueName index="5538" name="[Melkeleveranser].[orgnr].&amp;[869142352]"/>
            <x15:cachedUniqueName index="5539" name="[Melkeleveranser].[orgnr].&amp;[928531562]"/>
            <x15:cachedUniqueName index="5540" name="[Melkeleveranser].[orgnr].&amp;[988870242]"/>
            <x15:cachedUniqueName index="5541" name="[Melkeleveranser].[orgnr].&amp;[990873860]"/>
            <x15:cachedUniqueName index="5542" name="[Melkeleveranser].[orgnr].&amp;[869479462]"/>
            <x15:cachedUniqueName index="5543" name="[Melkeleveranser].[orgnr].&amp;[879866472]"/>
            <x15:cachedUniqueName index="5544" name="[Melkeleveranser].[orgnr].&amp;[880832832]"/>
            <x15:cachedUniqueName index="5545" name="[Melkeleveranser].[orgnr].&amp;[892138362]"/>
            <x15:cachedUniqueName index="5546" name="[Melkeleveranser].[orgnr].&amp;[916491557]"/>
            <x15:cachedUniqueName index="5547" name="[Melkeleveranser].[orgnr].&amp;[920167500]"/>
            <x15:cachedUniqueName index="5548" name="[Melkeleveranser].[orgnr].&amp;[923973885]"/>
            <x15:cachedUniqueName index="5549" name="[Melkeleveranser].[orgnr].&amp;[926504215]"/>
            <x15:cachedUniqueName index="5550" name="[Melkeleveranser].[orgnr].&amp;[927996154]"/>
            <x15:cachedUniqueName index="5551" name="[Melkeleveranser].[orgnr].&amp;[969140934]"/>
            <x15:cachedUniqueName index="5552" name="[Melkeleveranser].[orgnr].&amp;[969142201]"/>
            <x15:cachedUniqueName index="5553" name="[Melkeleveranser].[orgnr].&amp;[969276607]"/>
            <x15:cachedUniqueName index="5554" name="[Melkeleveranser].[orgnr].&amp;[969406284]"/>
            <x15:cachedUniqueName index="5555" name="[Melkeleveranser].[orgnr].&amp;[969625660]"/>
            <x15:cachedUniqueName index="5556" name="[Melkeleveranser].[orgnr].&amp;[969628252]"/>
            <x15:cachedUniqueName index="5557" name="[Melkeleveranser].[orgnr].&amp;[969906376]"/>
            <x15:cachedUniqueName index="5558" name="[Melkeleveranser].[orgnr].&amp;[970395393]"/>
            <x15:cachedUniqueName index="5559" name="[Melkeleveranser].[orgnr].&amp;[976197372]"/>
            <x15:cachedUniqueName index="5560" name="[Melkeleveranser].[orgnr].&amp;[977236428]"/>
            <x15:cachedUniqueName index="5561" name="[Melkeleveranser].[orgnr].&amp;[980219356]"/>
            <x15:cachedUniqueName index="5562" name="[Melkeleveranser].[orgnr].&amp;[982907500]"/>
            <x15:cachedUniqueName index="5563" name="[Melkeleveranser].[orgnr].&amp;[982925525]"/>
            <x15:cachedUniqueName index="5564" name="[Melkeleveranser].[orgnr].&amp;[983357695]"/>
            <x15:cachedUniqueName index="5565" name="[Melkeleveranser].[orgnr].&amp;[984481055]"/>
            <x15:cachedUniqueName index="5566" name="[Melkeleveranser].[orgnr].&amp;[986560696]"/>
            <x15:cachedUniqueName index="5567" name="[Melkeleveranser].[orgnr].&amp;[986566236]"/>
            <x15:cachedUniqueName index="5568" name="[Melkeleveranser].[orgnr].&amp;[987018208]"/>
            <x15:cachedUniqueName index="5569" name="[Melkeleveranser].[orgnr].&amp;[988467863]"/>
            <x15:cachedUniqueName index="5570" name="[Melkeleveranser].[orgnr].&amp;[990886105]"/>
            <x15:cachedUniqueName index="5571" name="[Melkeleveranser].[orgnr].&amp;[990896917]"/>
            <x15:cachedUniqueName index="5572" name="[Melkeleveranser].[orgnr].&amp;[991990437]"/>
            <x15:cachedUniqueName index="5573" name="[Melkeleveranser].[orgnr].&amp;[992537116]"/>
            <x15:cachedUniqueName index="5574" name="[Melkeleveranser].[orgnr].&amp;[992625376]"/>
            <x15:cachedUniqueName index="5575" name="[Melkeleveranser].[orgnr].&amp;[993320625]"/>
            <x15:cachedUniqueName index="5576" name="[Melkeleveranser].[orgnr].&amp;[997330277]"/>
            <x15:cachedUniqueName index="5577" name="[Melkeleveranser].[orgnr].&amp;[869913812]"/>
            <x15:cachedUniqueName index="5578" name="[Melkeleveranser].[orgnr].&amp;[918168729]"/>
            <x15:cachedUniqueName index="5579" name="[Melkeleveranser].[orgnr].&amp;[969229137]"/>
            <x15:cachedUniqueName index="5580" name="[Melkeleveranser].[orgnr].&amp;[979532261]"/>
            <x15:cachedUniqueName index="5581" name="[Melkeleveranser].[orgnr].&amp;[985072809]"/>
            <x15:cachedUniqueName index="5582" name="[Melkeleveranser].[orgnr].&amp;[986348700]"/>
            <x15:cachedUniqueName index="5583" name="[Melkeleveranser].[orgnr].&amp;[986364099]"/>
            <x15:cachedUniqueName index="5584" name="[Melkeleveranser].[orgnr].&amp;[988554294]"/>
            <x15:cachedUniqueName index="5585" name="[Melkeleveranser].[orgnr].&amp;[990075026]"/>
            <x15:cachedUniqueName index="5586" name="[Melkeleveranser].[orgnr].&amp;[992287977]"/>
            <x15:cachedUniqueName index="5587" name="[Melkeleveranser].[orgnr].&amp;[869587842]"/>
            <x15:cachedUniqueName index="5588" name="[Melkeleveranser].[orgnr].&amp;[883537432]"/>
            <x15:cachedUniqueName index="5589" name="[Melkeleveranser].[orgnr].&amp;[914772710]"/>
            <x15:cachedUniqueName index="5590" name="[Melkeleveranser].[orgnr].&amp;[916551428]"/>
            <x15:cachedUniqueName index="5591" name="[Melkeleveranser].[orgnr].&amp;[919282770]"/>
            <x15:cachedUniqueName index="5592" name="[Melkeleveranser].[orgnr].&amp;[921158513]"/>
            <x15:cachedUniqueName index="5593" name="[Melkeleveranser].[orgnr].&amp;[924330597]"/>
            <x15:cachedUniqueName index="5594" name="[Melkeleveranser].[orgnr].&amp;[924661224]"/>
            <x15:cachedUniqueName index="5595" name="[Melkeleveranser].[orgnr].&amp;[926369849]"/>
            <x15:cachedUniqueName index="5596" name="[Melkeleveranser].[orgnr].&amp;[928865061]"/>
            <x15:cachedUniqueName index="5597" name="[Melkeleveranser].[orgnr].&amp;[954547132]"/>
            <x15:cachedUniqueName index="5598" name="[Melkeleveranser].[orgnr].&amp;[966511079]"/>
            <x15:cachedUniqueName index="5599" name="[Melkeleveranser].[orgnr].&amp;[969202107]"/>
            <x15:cachedUniqueName index="5600" name="[Melkeleveranser].[orgnr].&amp;[969289962]"/>
            <x15:cachedUniqueName index="5601" name="[Melkeleveranser].[orgnr].&amp;[969343363]"/>
            <x15:cachedUniqueName index="5602" name="[Melkeleveranser].[orgnr].&amp;[969586207]"/>
            <x15:cachedUniqueName index="5603" name="[Melkeleveranser].[orgnr].&amp;[969823721]"/>
            <x15:cachedUniqueName index="5604" name="[Melkeleveranser].[orgnr].&amp;[969829924]"/>
            <x15:cachedUniqueName index="5605" name="[Melkeleveranser].[orgnr].&amp;[970591613]"/>
            <x15:cachedUniqueName index="5606" name="[Melkeleveranser].[orgnr].&amp;[979901658]"/>
            <x15:cachedUniqueName index="5607" name="[Melkeleveranser].[orgnr].&amp;[979912811]"/>
            <x15:cachedUniqueName index="5608" name="[Melkeleveranser].[orgnr].&amp;[980944840]"/>
            <x15:cachedUniqueName index="5609" name="[Melkeleveranser].[orgnr].&amp;[982965616]"/>
            <x15:cachedUniqueName index="5610" name="[Melkeleveranser].[orgnr].&amp;[987038322]"/>
            <x15:cachedUniqueName index="5611" name="[Melkeleveranser].[orgnr].&amp;[987294159]"/>
            <x15:cachedUniqueName index="5612" name="[Melkeleveranser].[orgnr].&amp;[987702257]"/>
            <x15:cachedUniqueName index="5613" name="[Melkeleveranser].[orgnr].&amp;[989207237]"/>
            <x15:cachedUniqueName index="5614" name="[Melkeleveranser].[orgnr].&amp;[989596594]"/>
            <x15:cachedUniqueName index="5615" name="[Melkeleveranser].[orgnr].&amp;[990711887]"/>
            <x15:cachedUniqueName index="5616" name="[Melkeleveranser].[orgnr].&amp;[991109587]"/>
            <x15:cachedUniqueName index="5617" name="[Melkeleveranser].[orgnr].&amp;[992039051]"/>
            <x15:cachedUniqueName index="5618" name="[Melkeleveranser].[orgnr].&amp;[997377710]"/>
            <x15:cachedUniqueName index="5619" name="[Melkeleveranser].[orgnr].&amp;[998562430]"/>
            <x15:cachedUniqueName index="5620" name="[Melkeleveranser].[orgnr].&amp;[869236632]"/>
            <x15:cachedUniqueName index="5621" name="[Melkeleveranser].[orgnr].&amp;[869449962]"/>
            <x15:cachedUniqueName index="5622" name="[Melkeleveranser].[orgnr].&amp;[869828092]"/>
            <x15:cachedUniqueName index="5623" name="[Melkeleveranser].[orgnr].&amp;[870998732]"/>
            <x15:cachedUniqueName index="5624" name="[Melkeleveranser].[orgnr].&amp;[882793982]"/>
            <x15:cachedUniqueName index="5625" name="[Melkeleveranser].[orgnr].&amp;[888977732]"/>
            <x15:cachedUniqueName index="5626" name="[Melkeleveranser].[orgnr].&amp;[889246812]"/>
            <x15:cachedUniqueName index="5627" name="[Melkeleveranser].[orgnr].&amp;[890219292]"/>
            <x15:cachedUniqueName index="5628" name="[Melkeleveranser].[orgnr].&amp;[896846582]"/>
            <x15:cachedUniqueName index="5629" name="[Melkeleveranser].[orgnr].&amp;[912804364]"/>
            <x15:cachedUniqueName index="5630" name="[Melkeleveranser].[orgnr].&amp;[912846970]"/>
            <x15:cachedUniqueName index="5631" name="[Melkeleveranser].[orgnr].&amp;[919551011]"/>
            <x15:cachedUniqueName index="5632" name="[Melkeleveranser].[orgnr].&amp;[920053408]"/>
            <x15:cachedUniqueName index="5633" name="[Melkeleveranser].[orgnr].&amp;[920429157]"/>
            <x15:cachedUniqueName index="5634" name="[Melkeleveranser].[orgnr].&amp;[922093512]"/>
            <x15:cachedUniqueName index="5635" name="[Melkeleveranser].[orgnr].&amp;[923945091]"/>
            <x15:cachedUniqueName index="5636" name="[Melkeleveranser].[orgnr].&amp;[928434400]"/>
            <x15:cachedUniqueName index="5637" name="[Melkeleveranser].[orgnr].&amp;[969165287]"/>
            <x15:cachedUniqueName index="5638" name="[Melkeleveranser].[orgnr].&amp;[969165341]"/>
            <x15:cachedUniqueName index="5639" name="[Melkeleveranser].[orgnr].&amp;[969288788]"/>
            <x15:cachedUniqueName index="5640" name="[Melkeleveranser].[orgnr].&amp;[969290308]"/>
            <x15:cachedUniqueName index="5641" name="[Melkeleveranser].[orgnr].&amp;[969310481]"/>
            <x15:cachedUniqueName index="5642" name="[Melkeleveranser].[orgnr].&amp;[969310740]"/>
            <x15:cachedUniqueName index="5643" name="[Melkeleveranser].[orgnr].&amp;[969343568]"/>
            <x15:cachedUniqueName index="5644" name="[Melkeleveranser].[orgnr].&amp;[969411067]"/>
            <x15:cachedUniqueName index="5645" name="[Melkeleveranser].[orgnr].&amp;[969448009]"/>
            <x15:cachedUniqueName index="5646" name="[Melkeleveranser].[orgnr].&amp;[969449196]"/>
            <x15:cachedUniqueName index="5647" name="[Melkeleveranser].[orgnr].&amp;[969592762]"/>
            <x15:cachedUniqueName index="5648" name="[Melkeleveranser].[orgnr].&amp;[969630133]"/>
            <x15:cachedUniqueName index="5649" name="[Melkeleveranser].[orgnr].&amp;[969822385]"/>
            <x15:cachedUniqueName index="5650" name="[Melkeleveranser].[orgnr].&amp;[969824388]"/>
            <x15:cachedUniqueName index="5651" name="[Melkeleveranser].[orgnr].&amp;[969827484]"/>
            <x15:cachedUniqueName index="5652" name="[Melkeleveranser].[orgnr].&amp;[969830477]"/>
            <x15:cachedUniqueName index="5653" name="[Melkeleveranser].[orgnr].&amp;[969832364]"/>
            <x15:cachedUniqueName index="5654" name="[Melkeleveranser].[orgnr].&amp;[969834693]"/>
            <x15:cachedUniqueName index="5655" name="[Melkeleveranser].[orgnr].&amp;[969835576]"/>
            <x15:cachedUniqueName index="5656" name="[Melkeleveranser].[orgnr].&amp;[969836009]"/>
            <x15:cachedUniqueName index="5657" name="[Melkeleveranser].[orgnr].&amp;[970591184]"/>
            <x15:cachedUniqueName index="5658" name="[Melkeleveranser].[orgnr].&amp;[970972617]"/>
            <x15:cachedUniqueName index="5659" name="[Melkeleveranser].[orgnr].&amp;[971202785]"/>
            <x15:cachedUniqueName index="5660" name="[Melkeleveranser].[orgnr].&amp;[971236442]"/>
            <x15:cachedUniqueName index="5661" name="[Melkeleveranser].[orgnr].&amp;[976113306]"/>
            <x15:cachedUniqueName index="5662" name="[Melkeleveranser].[orgnr].&amp;[977061962]"/>
            <x15:cachedUniqueName index="5663" name="[Melkeleveranser].[orgnr].&amp;[979340362]"/>
            <x15:cachedUniqueName index="5664" name="[Melkeleveranser].[orgnr].&amp;[979347650]"/>
            <x15:cachedUniqueName index="5665" name="[Melkeleveranser].[orgnr].&amp;[979354738]"/>
            <x15:cachedUniqueName index="5666" name="[Melkeleveranser].[orgnr].&amp;[979632231]"/>
            <x15:cachedUniqueName index="5667" name="[Melkeleveranser].[orgnr].&amp;[981902505]"/>
            <x15:cachedUniqueName index="5668" name="[Melkeleveranser].[orgnr].&amp;[982210291]"/>
            <x15:cachedUniqueName index="5669" name="[Melkeleveranser].[orgnr].&amp;[983468926]"/>
            <x15:cachedUniqueName index="5670" name="[Melkeleveranser].[orgnr].&amp;[983782205]"/>
            <x15:cachedUniqueName index="5671" name="[Melkeleveranser].[orgnr].&amp;[984140347]"/>
            <x15:cachedUniqueName index="5672" name="[Melkeleveranser].[orgnr].&amp;[984206488]"/>
            <x15:cachedUniqueName index="5673" name="[Melkeleveranser].[orgnr].&amp;[985969078]"/>
            <x15:cachedUniqueName index="5674" name="[Melkeleveranser].[orgnr].&amp;[986474927]"/>
            <x15:cachedUniqueName index="5675" name="[Melkeleveranser].[orgnr].&amp;[986737898]"/>
            <x15:cachedUniqueName index="5676" name="[Melkeleveranser].[orgnr].&amp;[987514825]"/>
            <x15:cachedUniqueName index="5677" name="[Melkeleveranser].[orgnr].&amp;[987632682]"/>
            <x15:cachedUniqueName index="5678" name="[Melkeleveranser].[orgnr].&amp;[987663707]"/>
            <x15:cachedUniqueName index="5679" name="[Melkeleveranser].[orgnr].&amp;[987669977]"/>
            <x15:cachedUniqueName index="5680" name="[Melkeleveranser].[orgnr].&amp;[988450081]"/>
            <x15:cachedUniqueName index="5681" name="[Melkeleveranser].[orgnr].&amp;[989264729]"/>
            <x15:cachedUniqueName index="5682" name="[Melkeleveranser].[orgnr].&amp;[989336134]"/>
            <x15:cachedUniqueName index="5683" name="[Melkeleveranser].[orgnr].&amp;[989522132]"/>
            <x15:cachedUniqueName index="5684" name="[Melkeleveranser].[orgnr].&amp;[989678620]"/>
            <x15:cachedUniqueName index="5685" name="[Melkeleveranser].[orgnr].&amp;[989999222]"/>
            <x15:cachedUniqueName index="5686" name="[Melkeleveranser].[orgnr].&amp;[990731853]"/>
            <x15:cachedUniqueName index="5687" name="[Melkeleveranser].[orgnr].&amp;[990750858]"/>
            <x15:cachedUniqueName index="5688" name="[Melkeleveranser].[orgnr].&amp;[991467440]"/>
            <x15:cachedUniqueName index="5689" name="[Melkeleveranser].[orgnr].&amp;[992159766]"/>
            <x15:cachedUniqueName index="5690" name="[Melkeleveranser].[orgnr].&amp;[992305991]"/>
            <x15:cachedUniqueName index="5691" name="[Melkeleveranser].[orgnr].&amp;[992887494]"/>
            <x15:cachedUniqueName index="5692" name="[Melkeleveranser].[orgnr].&amp;[996338843]"/>
            <x15:cachedUniqueName index="5693" name="[Melkeleveranser].[orgnr].&amp;[996606112]"/>
            <x15:cachedUniqueName index="5694" name="[Melkeleveranser].[orgnr].&amp;[869411752]"/>
            <x15:cachedUniqueName index="5695" name="[Melkeleveranser].[orgnr].&amp;[869630802]"/>
            <x15:cachedUniqueName index="5696" name="[Melkeleveranser].[orgnr].&amp;[869835072]"/>
            <x15:cachedUniqueName index="5697" name="[Melkeleveranser].[orgnr].&amp;[885277292]"/>
            <x15:cachedUniqueName index="5698" name="[Melkeleveranser].[orgnr].&amp;[919347740]"/>
            <x15:cachedUniqueName index="5699" name="[Melkeleveranser].[orgnr].&amp;[921426895]"/>
            <x15:cachedUniqueName index="5700" name="[Melkeleveranser].[orgnr].&amp;[969238055]"/>
            <x15:cachedUniqueName index="5701" name="[Melkeleveranser].[orgnr].&amp;[969343207]"/>
            <x15:cachedUniqueName index="5702" name="[Melkeleveranser].[orgnr].&amp;[969411334]"/>
            <x15:cachedUniqueName index="5703" name="[Melkeleveranser].[orgnr].&amp;[969590077]"/>
            <x15:cachedUniqueName index="5704" name="[Melkeleveranser].[orgnr].&amp;[969630524]"/>
            <x15:cachedUniqueName index="5705" name="[Melkeleveranser].[orgnr].&amp;[969828529]"/>
            <x15:cachedUniqueName index="5706" name="[Melkeleveranser].[orgnr].&amp;[969829827]"/>
            <x15:cachedUniqueName index="5707" name="[Melkeleveranser].[orgnr].&amp;[969834871]"/>
            <x15:cachedUniqueName index="5708" name="[Melkeleveranser].[orgnr].&amp;[969837919]"/>
            <x15:cachedUniqueName index="5709" name="[Melkeleveranser].[orgnr].&amp;[970125507]"/>
            <x15:cachedUniqueName index="5710" name="[Melkeleveranser].[orgnr].&amp;[970449353]"/>
            <x15:cachedUniqueName index="5711" name="[Melkeleveranser].[orgnr].&amp;[970560831]"/>
            <x15:cachedUniqueName index="5712" name="[Melkeleveranser].[orgnr].&amp;[976025768]"/>
            <x15:cachedUniqueName index="5713" name="[Melkeleveranser].[orgnr].&amp;[976914074]"/>
            <x15:cachedUniqueName index="5714" name="[Melkeleveranser].[orgnr].&amp;[979302150]"/>
            <x15:cachedUniqueName index="5715" name="[Melkeleveranser].[orgnr].&amp;[981389425]"/>
            <x15:cachedUniqueName index="5716" name="[Melkeleveranser].[orgnr].&amp;[981438582]"/>
            <x15:cachedUniqueName index="5717" name="[Melkeleveranser].[orgnr].&amp;[981460499]"/>
            <x15:cachedUniqueName index="5718" name="[Melkeleveranser].[orgnr].&amp;[985037183]"/>
            <x15:cachedUniqueName index="5719" name="[Melkeleveranser].[orgnr].&amp;[985362483]"/>
            <x15:cachedUniqueName index="5720" name="[Melkeleveranser].[orgnr].&amp;[988470600]"/>
            <x15:cachedUniqueName index="5721" name="[Melkeleveranser].[orgnr].&amp;[988708860]"/>
            <x15:cachedUniqueName index="5722" name="[Melkeleveranser].[orgnr].&amp;[990691851]"/>
            <x15:cachedUniqueName index="5723" name="[Melkeleveranser].[orgnr].&amp;[990797765]"/>
            <x15:cachedUniqueName index="5724" name="[Melkeleveranser].[orgnr].&amp;[993474436]"/>
            <x15:cachedUniqueName index="5725" name="[Melkeleveranser].[orgnr].&amp;[869833282]"/>
            <x15:cachedUniqueName index="5726" name="[Melkeleveranser].[orgnr].&amp;[912191842]"/>
            <x15:cachedUniqueName index="5727" name="[Melkeleveranser].[orgnr].&amp;[922144133]"/>
            <x15:cachedUniqueName index="5728" name="[Melkeleveranser].[orgnr].&amp;[969165481]"/>
            <x15:cachedUniqueName index="5729" name="[Melkeleveranser].[orgnr].&amp;[969203014]"/>
            <x15:cachedUniqueName index="5730" name="[Melkeleveranser].[orgnr].&amp;[969830353]"/>
            <x15:cachedUniqueName index="5731" name="[Melkeleveranser].[orgnr].&amp;[984094507]"/>
            <x15:cachedUniqueName index="5732" name="[Melkeleveranser].[orgnr].&amp;[987036109]"/>
            <x15:cachedUniqueName index="5733" name="[Melkeleveranser].[orgnr].&amp;[990301530]"/>
            <x15:cachedUniqueName index="5734" name="[Melkeleveranser].[orgnr].&amp;[992209127]"/>
            <x15:cachedUniqueName index="5735" name="[Melkeleveranser].[orgnr].&amp;[876896982]"/>
            <x15:cachedUniqueName index="5736" name="[Melkeleveranser].[orgnr].&amp;[889498382]"/>
            <x15:cachedUniqueName index="5737" name="[Melkeleveranser].[orgnr].&amp;[917713960]"/>
            <x15:cachedUniqueName index="5738" name="[Melkeleveranser].[orgnr].&amp;[926273299]"/>
            <x15:cachedUniqueName index="5739" name="[Melkeleveranser].[orgnr].&amp;[926485148]"/>
            <x15:cachedUniqueName index="5740" name="[Melkeleveranser].[orgnr].&amp;[928590585]"/>
            <x15:cachedUniqueName index="5741" name="[Melkeleveranser].[orgnr].&amp;[964268657]"/>
            <x15:cachedUniqueName index="5742" name="[Melkeleveranser].[orgnr].&amp;[969343967]"/>
            <x15:cachedUniqueName index="5743" name="[Melkeleveranser].[orgnr].&amp;[969588277]"/>
            <x15:cachedUniqueName index="5744" name="[Melkeleveranser].[orgnr].&amp;[969833077]"/>
            <x15:cachedUniqueName index="5745" name="[Melkeleveranser].[orgnr].&amp;[969836505]"/>
            <x15:cachedUniqueName index="5746" name="[Melkeleveranser].[orgnr].&amp;[970568913]"/>
            <x15:cachedUniqueName index="5747" name="[Melkeleveranser].[orgnr].&amp;[971221216]"/>
            <x15:cachedUniqueName index="5748" name="[Melkeleveranser].[orgnr].&amp;[974942011]"/>
            <x15:cachedUniqueName index="5749" name="[Melkeleveranser].[orgnr].&amp;[977488192]"/>
            <x15:cachedUniqueName index="5750" name="[Melkeleveranser].[orgnr].&amp;[981448359]"/>
            <x15:cachedUniqueName index="5751" name="[Melkeleveranser].[orgnr].&amp;[986944389]"/>
            <x15:cachedUniqueName index="5752" name="[Melkeleveranser].[orgnr].&amp;[987648619]"/>
            <x15:cachedUniqueName index="5753" name="[Melkeleveranser].[orgnr].&amp;[987670975]"/>
            <x15:cachedUniqueName index="5754" name="[Melkeleveranser].[orgnr].&amp;[990628157]"/>
            <x15:cachedUniqueName index="5755" name="[Melkeleveranser].[orgnr].&amp;[999335306]"/>
            <x15:cachedUniqueName index="5756" name="[Melkeleveranser].[orgnr].&amp;[871056382]"/>
            <x15:cachedUniqueName index="5757" name="[Melkeleveranser].[orgnr].&amp;[882304302]"/>
            <x15:cachedUniqueName index="5758" name="[Melkeleveranser].[orgnr].&amp;[915276555]"/>
            <x15:cachedUniqueName index="5759" name="[Melkeleveranser].[orgnr].&amp;[923995412]"/>
            <x15:cachedUniqueName index="5760" name="[Melkeleveranser].[orgnr].&amp;[924611170]"/>
            <x15:cachedUniqueName index="5761" name="[Melkeleveranser].[orgnr].&amp;[925878502]"/>
            <x15:cachedUniqueName index="5762" name="[Melkeleveranser].[orgnr].&amp;[958246684]"/>
            <x15:cachedUniqueName index="5763" name="[Melkeleveranser].[orgnr].&amp;[969166305]"/>
            <x15:cachedUniqueName index="5764" name="[Melkeleveranser].[orgnr].&amp;[969822180]"/>
            <x15:cachedUniqueName index="5765" name="[Melkeleveranser].[orgnr].&amp;[969834065]"/>
            <x15:cachedUniqueName index="5766" name="[Melkeleveranser].[orgnr].&amp;[969837323]"/>
            <x15:cachedUniqueName index="5767" name="[Melkeleveranser].[orgnr].&amp;[969837722]"/>
            <x15:cachedUniqueName index="5768" name="[Melkeleveranser].[orgnr].&amp;[970564438]"/>
            <x15:cachedUniqueName index="5769" name="[Melkeleveranser].[orgnr].&amp;[977543991]"/>
            <x15:cachedUniqueName index="5770" name="[Melkeleveranser].[orgnr].&amp;[980173534]"/>
            <x15:cachedUniqueName index="5771" name="[Melkeleveranser].[orgnr].&amp;[982186137]"/>
            <x15:cachedUniqueName index="5772" name="[Melkeleveranser].[orgnr].&amp;[983440738]"/>
            <x15:cachedUniqueName index="5773" name="[Melkeleveranser].[orgnr].&amp;[984785666]"/>
            <x15:cachedUniqueName index="5774" name="[Melkeleveranser].[orgnr].&amp;[984885601]"/>
            <x15:cachedUniqueName index="5775" name="[Melkeleveranser].[orgnr].&amp;[985672253]"/>
            <x15:cachedUniqueName index="5776" name="[Melkeleveranser].[orgnr].&amp;[985950156]"/>
            <x15:cachedUniqueName index="5777" name="[Melkeleveranser].[orgnr].&amp;[988593591]"/>
            <x15:cachedUniqueName index="5778" name="[Melkeleveranser].[orgnr].&amp;[988948004]"/>
            <x15:cachedUniqueName index="5779" name="[Melkeleveranser].[orgnr].&amp;[997619706]"/>
            <x15:cachedUniqueName index="5780" name="[Melkeleveranser].[orgnr].&amp;[869914592]"/>
            <x15:cachedUniqueName index="5781" name="[Melkeleveranser].[orgnr].&amp;[870562012]"/>
            <x15:cachedUniqueName index="5782" name="[Melkeleveranser].[orgnr].&amp;[884080002]"/>
            <x15:cachedUniqueName index="5783" name="[Melkeleveranser].[orgnr].&amp;[897787342]"/>
            <x15:cachedUniqueName index="5784" name="[Melkeleveranser].[orgnr].&amp;[912483622]"/>
            <x15:cachedUniqueName index="5785" name="[Melkeleveranser].[orgnr].&amp;[912810151]"/>
            <x15:cachedUniqueName index="5786" name="[Melkeleveranser].[orgnr].&amp;[914341299]"/>
            <x15:cachedUniqueName index="5787" name="[Melkeleveranser].[orgnr].&amp;[917802351]"/>
            <x15:cachedUniqueName index="5788" name="[Melkeleveranser].[orgnr].&amp;[919596198]"/>
            <x15:cachedUniqueName index="5789" name="[Melkeleveranser].[orgnr].&amp;[921574193]"/>
            <x15:cachedUniqueName index="5790" name="[Melkeleveranser].[orgnr].&amp;[924877073]"/>
            <x15:cachedUniqueName index="5791" name="[Melkeleveranser].[orgnr].&amp;[925717401]"/>
            <x15:cachedUniqueName index="5792" name="[Melkeleveranser].[orgnr].&amp;[928426386]"/>
            <x15:cachedUniqueName index="5793" name="[Melkeleveranser].[orgnr].&amp;[929511824]"/>
            <x15:cachedUniqueName index="5794" name="[Melkeleveranser].[orgnr].&amp;[929889738]"/>
            <x15:cachedUniqueName index="5795" name="[Melkeleveranser].[orgnr].&amp;[969141132]"/>
            <x15:cachedUniqueName index="5796" name="[Melkeleveranser].[orgnr].&amp;[969163578]"/>
            <x15:cachedUniqueName index="5797" name="[Melkeleveranser].[orgnr].&amp;[969317036]"/>
            <x15:cachedUniqueName index="5798" name="[Melkeleveranser].[orgnr].&amp;[969369370]"/>
            <x15:cachedUniqueName index="5799" name="[Melkeleveranser].[orgnr].&amp;[969474077]"/>
            <x15:cachedUniqueName index="5800" name="[Melkeleveranser].[orgnr].&amp;[969477181]"/>
            <x15:cachedUniqueName index="5801" name="[Melkeleveranser].[orgnr].&amp;[969585413]"/>
            <x15:cachedUniqueName index="5802" name="[Melkeleveranser].[orgnr].&amp;[969627744]"/>
            <x15:cachedUniqueName index="5803" name="[Melkeleveranser].[orgnr].&amp;[969627817]"/>
            <x15:cachedUniqueName index="5804" name="[Melkeleveranser].[orgnr].&amp;[976540514]"/>
            <x15:cachedUniqueName index="5805" name="[Melkeleveranser].[orgnr].&amp;[979670249]"/>
            <x15:cachedUniqueName index="5806" name="[Melkeleveranser].[orgnr].&amp;[981027744]"/>
            <x15:cachedUniqueName index="5807" name="[Melkeleveranser].[orgnr].&amp;[983998976]"/>
            <x15:cachedUniqueName index="5808" name="[Melkeleveranser].[orgnr].&amp;[984012918]"/>
            <x15:cachedUniqueName index="5809" name="[Melkeleveranser].[orgnr].&amp;[984128126]"/>
            <x15:cachedUniqueName index="5810" name="[Melkeleveranser].[orgnr].&amp;[984323298]"/>
            <x15:cachedUniqueName index="5811" name="[Melkeleveranser].[orgnr].&amp;[984482760]"/>
            <x15:cachedUniqueName index="5812" name="[Melkeleveranser].[orgnr].&amp;[985028370]"/>
            <x15:cachedUniqueName index="5813" name="[Melkeleveranser].[orgnr].&amp;[987135956]"/>
            <x15:cachedUniqueName index="5814" name="[Melkeleveranser].[orgnr].&amp;[987510331]"/>
            <x15:cachedUniqueName index="5815" name="[Melkeleveranser].[orgnr].&amp;[989308866]"/>
            <x15:cachedUniqueName index="5816" name="[Melkeleveranser].[orgnr].&amp;[990667608]"/>
            <x15:cachedUniqueName index="5817" name="[Melkeleveranser].[orgnr].&amp;[993096474]"/>
            <x15:cachedUniqueName index="5818" name="[Melkeleveranser].[orgnr].&amp;[995954699]"/>
            <x15:cachedUniqueName index="5819" name="[Melkeleveranser].[orgnr].&amp;[997992458]"/>
            <x15:cachedUniqueName index="5820" name="[Melkeleveranser].[orgnr].&amp;[812459902]"/>
            <x15:cachedUniqueName index="5821" name="[Melkeleveranser].[orgnr].&amp;[822049672]"/>
            <x15:cachedUniqueName index="5822" name="[Melkeleveranser].[orgnr].&amp;[879519632]"/>
            <x15:cachedUniqueName index="5823" name="[Melkeleveranser].[orgnr].&amp;[889757272]"/>
            <x15:cachedUniqueName index="5824" name="[Melkeleveranser].[orgnr].&amp;[912076407]"/>
            <x15:cachedUniqueName index="5825" name="[Melkeleveranser].[orgnr].&amp;[913007972]"/>
            <x15:cachedUniqueName index="5826" name="[Melkeleveranser].[orgnr].&amp;[913016750]"/>
            <x15:cachedUniqueName index="5827" name="[Melkeleveranser].[orgnr].&amp;[913025210]"/>
            <x15:cachedUniqueName index="5828" name="[Melkeleveranser].[orgnr].&amp;[914481171]"/>
            <x15:cachedUniqueName index="5829" name="[Melkeleveranser].[orgnr].&amp;[915517390]"/>
            <x15:cachedUniqueName index="5830" name="[Melkeleveranser].[orgnr].&amp;[916361742]"/>
            <x15:cachedUniqueName index="5831" name="[Melkeleveranser].[orgnr].&amp;[918323864]"/>
            <x15:cachedUniqueName index="5832" name="[Melkeleveranser].[orgnr].&amp;[919163232]"/>
            <x15:cachedUniqueName index="5833" name="[Melkeleveranser].[orgnr].&amp;[919417633]"/>
            <x15:cachedUniqueName index="5834" name="[Melkeleveranser].[orgnr].&amp;[923671803]"/>
            <x15:cachedUniqueName index="5835" name="[Melkeleveranser].[orgnr].&amp;[924589779]"/>
            <x15:cachedUniqueName index="5836" name="[Melkeleveranser].[orgnr].&amp;[926891634]"/>
            <x15:cachedUniqueName index="5837" name="[Melkeleveranser].[orgnr].&amp;[928290417]"/>
            <x15:cachedUniqueName index="5838" name="[Melkeleveranser].[orgnr].&amp;[969139162]"/>
            <x15:cachedUniqueName index="5839" name="[Melkeleveranser].[orgnr].&amp;[969139596]"/>
            <x15:cachedUniqueName index="5840" name="[Melkeleveranser].[orgnr].&amp;[969140179]"/>
            <x15:cachedUniqueName index="5841" name="[Melkeleveranser].[orgnr].&amp;[969141051]"/>
            <x15:cachedUniqueName index="5842" name="[Melkeleveranser].[orgnr].&amp;[969196859]"/>
            <x15:cachedUniqueName index="5843" name="[Melkeleveranser].[orgnr].&amp;[969277638]"/>
            <x15:cachedUniqueName index="5844" name="[Melkeleveranser].[orgnr].&amp;[969477785]"/>
            <x15:cachedUniqueName index="5845" name="[Melkeleveranser].[orgnr].&amp;[969907615]"/>
            <x15:cachedUniqueName index="5846" name="[Melkeleveranser].[orgnr].&amp;[969909235]"/>
            <x15:cachedUniqueName index="5847" name="[Melkeleveranser].[orgnr].&amp;[969910365]"/>
            <x15:cachedUniqueName index="5848" name="[Melkeleveranser].[orgnr].&amp;[970051813]"/>
            <x15:cachedUniqueName index="5849" name="[Melkeleveranser].[orgnr].&amp;[970404341]"/>
            <x15:cachedUniqueName index="5850" name="[Melkeleveranser].[orgnr].&amp;[970597263]"/>
            <x15:cachedUniqueName index="5851" name="[Melkeleveranser].[orgnr].&amp;[974275708]"/>
            <x15:cachedUniqueName index="5852" name="[Melkeleveranser].[orgnr].&amp;[974416468]"/>
            <x15:cachedUniqueName index="5853" name="[Melkeleveranser].[orgnr].&amp;[974686163]"/>
            <x15:cachedUniqueName index="5854" name="[Melkeleveranser].[orgnr].&amp;[976501411]"/>
            <x15:cachedUniqueName index="5855" name="[Melkeleveranser].[orgnr].&amp;[979320515]"/>
            <x15:cachedUniqueName index="5856" name="[Melkeleveranser].[orgnr].&amp;[979637888]"/>
            <x15:cachedUniqueName index="5857" name="[Melkeleveranser].[orgnr].&amp;[980486397]"/>
            <x15:cachedUniqueName index="5858" name="[Melkeleveranser].[orgnr].&amp;[980550389]"/>
            <x15:cachedUniqueName index="5859" name="[Melkeleveranser].[orgnr].&amp;[982244579]"/>
            <x15:cachedUniqueName index="5860" name="[Melkeleveranser].[orgnr].&amp;[982832160]"/>
            <x15:cachedUniqueName index="5861" name="[Melkeleveranser].[orgnr].&amp;[982897165]"/>
            <x15:cachedUniqueName index="5862" name="[Melkeleveranser].[orgnr].&amp;[983270646]"/>
            <x15:cachedUniqueName index="5863" name="[Melkeleveranser].[orgnr].&amp;[983528422]"/>
            <x15:cachedUniqueName index="5864" name="[Melkeleveranser].[orgnr].&amp;[985082952]"/>
            <x15:cachedUniqueName index="5865" name="[Melkeleveranser].[orgnr].&amp;[985514690]"/>
            <x15:cachedUniqueName index="5866" name="[Melkeleveranser].[orgnr].&amp;[986380191]"/>
            <x15:cachedUniqueName index="5867" name="[Melkeleveranser].[orgnr].&amp;[987003928]"/>
            <x15:cachedUniqueName index="5868" name="[Melkeleveranser].[orgnr].&amp;[987521015]"/>
            <x15:cachedUniqueName index="5869" name="[Melkeleveranser].[orgnr].&amp;[988076945]"/>
            <x15:cachedUniqueName index="5870" name="[Melkeleveranser].[orgnr].&amp;[988377082]"/>
            <x15:cachedUniqueName index="5871" name="[Melkeleveranser].[orgnr].&amp;[989177125]"/>
            <x15:cachedUniqueName index="5872" name="[Melkeleveranser].[orgnr].&amp;[990713278]"/>
            <x15:cachedUniqueName index="5873" name="[Melkeleveranser].[orgnr].&amp;[993194999]"/>
            <x15:cachedUniqueName index="5874" name="[Melkeleveranser].[orgnr].&amp;[994915150]"/>
            <x15:cachedUniqueName index="5875" name="[Melkeleveranser].[orgnr].&amp;[995250691]"/>
            <x15:cachedUniqueName index="5876" name="[Melkeleveranser].[orgnr].&amp;[996193489]"/>
            <x15:cachedUniqueName index="5877" name="[Melkeleveranser].[orgnr].&amp;[997780221]"/>
            <x15:cachedUniqueName index="5878" name="[Melkeleveranser].[orgnr].&amp;[998200091]"/>
            <x15:cachedUniqueName index="5879" name="[Melkeleveranser].[orgnr].&amp;[998424194]"/>
            <x15:cachedUniqueName index="5880" name="[Melkeleveranser].[orgnr].&amp;[819943842]"/>
            <x15:cachedUniqueName index="5881" name="[Melkeleveranser].[orgnr].&amp;[871202672]"/>
            <x15:cachedUniqueName index="5882" name="[Melkeleveranser].[orgnr].&amp;[877354512]"/>
            <x15:cachedUniqueName index="5883" name="[Melkeleveranser].[orgnr].&amp;[880949632]"/>
            <x15:cachedUniqueName index="5884" name="[Melkeleveranser].[orgnr].&amp;[895805882]"/>
            <x15:cachedUniqueName index="5885" name="[Melkeleveranser].[orgnr].&amp;[897695332]"/>
            <x15:cachedUniqueName index="5886" name="[Melkeleveranser].[orgnr].&amp;[913002172]"/>
            <x15:cachedUniqueName index="5887" name="[Melkeleveranser].[orgnr].&amp;[914019427]"/>
            <x15:cachedUniqueName index="5888" name="[Melkeleveranser].[orgnr].&amp;[919281626]"/>
            <x15:cachedUniqueName index="5889" name="[Melkeleveranser].[orgnr].&amp;[920009220]"/>
            <x15:cachedUniqueName index="5890" name="[Melkeleveranser].[orgnr].&amp;[921997299]"/>
            <x15:cachedUniqueName index="5891" name="[Melkeleveranser].[orgnr].&amp;[926490737]"/>
            <x15:cachedUniqueName index="5892" name="[Melkeleveranser].[orgnr].&amp;[928452603]"/>
            <x15:cachedUniqueName index="5893" name="[Melkeleveranser].[orgnr].&amp;[969235838]"/>
            <x15:cachedUniqueName index="5894" name="[Melkeleveranser].[orgnr].&amp;[969236672]"/>
            <x15:cachedUniqueName index="5895" name="[Melkeleveranser].[orgnr].&amp;[969289059]"/>
            <x15:cachedUniqueName index="5896" name="[Melkeleveranser].[orgnr].&amp;[969412640]"/>
            <x15:cachedUniqueName index="5897" name="[Melkeleveranser].[orgnr].&amp;[969629054]"/>
            <x15:cachedUniqueName index="5898" name="[Melkeleveranser].[orgnr].&amp;[969821850]"/>
            <x15:cachedUniqueName index="5899" name="[Melkeleveranser].[orgnr].&amp;[969823136]"/>
            <x15:cachedUniqueName index="5900" name="[Melkeleveranser].[orgnr].&amp;[969832534]"/>
            <x15:cachedUniqueName index="5901" name="[Melkeleveranser].[orgnr].&amp;[969836130]"/>
            <x15:cachedUniqueName index="5902" name="[Melkeleveranser].[orgnr].&amp;[970368639]"/>
            <x15:cachedUniqueName index="5903" name="[Melkeleveranser].[orgnr].&amp;[970392432]"/>
            <x15:cachedUniqueName index="5904" name="[Melkeleveranser].[orgnr].&amp;[971200855]"/>
            <x15:cachedUniqueName index="5905" name="[Melkeleveranser].[orgnr].&amp;[980745155]"/>
            <x15:cachedUniqueName index="5906" name="[Melkeleveranser].[orgnr].&amp;[980815129]"/>
            <x15:cachedUniqueName index="5907" name="[Melkeleveranser].[orgnr].&amp;[981338804]"/>
            <x15:cachedUniqueName index="5908" name="[Melkeleveranser].[orgnr].&amp;[982740401]"/>
            <x15:cachedUniqueName index="5909" name="[Melkeleveranser].[orgnr].&amp;[983987710]"/>
            <x15:cachedUniqueName index="5910" name="[Melkeleveranser].[orgnr].&amp;[984083629]"/>
            <x15:cachedUniqueName index="5911" name="[Melkeleveranser].[orgnr].&amp;[984727364]"/>
            <x15:cachedUniqueName index="5912" name="[Melkeleveranser].[orgnr].&amp;[984771045]"/>
            <x15:cachedUniqueName index="5913" name="[Melkeleveranser].[orgnr].&amp;[985620083]"/>
            <x15:cachedUniqueName index="5914" name="[Melkeleveranser].[orgnr].&amp;[989749595]"/>
            <x15:cachedUniqueName index="5915" name="[Melkeleveranser].[orgnr].&amp;[990673373]"/>
            <x15:cachedUniqueName index="5916" name="[Melkeleveranser].[orgnr].&amp;[990978212]"/>
            <x15:cachedUniqueName index="5917" name="[Melkeleveranser].[orgnr].&amp;[993310182]"/>
            <x15:cachedUniqueName index="5918" name="[Melkeleveranser].[orgnr].&amp;[993868019]"/>
            <x15:cachedUniqueName index="5919" name="[Melkeleveranser].[orgnr].&amp;[997515897]"/>
            <x15:cachedUniqueName index="5920" name="[Melkeleveranser].[orgnr].&amp;[997749723]"/>
            <x15:cachedUniqueName index="5921" name="[Melkeleveranser].[orgnr].&amp;[998585651]"/>
            <x15:cachedUniqueName index="5922" name="[Melkeleveranser].[orgnr].&amp;[877300072]"/>
            <x15:cachedUniqueName index="5923" name="[Melkeleveranser].[orgnr].&amp;[882486192]"/>
            <x15:cachedUniqueName index="5924" name="[Melkeleveranser].[orgnr].&amp;[926382829]"/>
            <x15:cachedUniqueName index="5925" name="[Melkeleveranser].[orgnr].&amp;[969236125]"/>
            <x15:cachedUniqueName index="5926" name="[Melkeleveranser].[orgnr].&amp;[969412179]"/>
            <x15:cachedUniqueName index="5927" name="[Melkeleveranser].[orgnr].&amp;[969824353]"/>
            <x15:cachedUniqueName index="5928" name="[Melkeleveranser].[orgnr].&amp;[971201584]"/>
            <x15:cachedUniqueName index="5929" name="[Melkeleveranser].[orgnr].&amp;[997823990]"/>
            <x15:cachedUniqueName index="5930" name="[Melkeleveranser].[orgnr].&amp;[918318461]"/>
            <x15:cachedUniqueName index="5931" name="[Melkeleveranser].[orgnr].&amp;[929717066]"/>
            <x15:cachedUniqueName index="5932" name="[Melkeleveranser].[orgnr].&amp;[969318253]"/>
            <x15:cachedUniqueName index="5933" name="[Melkeleveranser].[orgnr].&amp;[976217640]"/>
            <x15:cachedUniqueName index="5934" name="[Melkeleveranser].[orgnr].&amp;[981884647]"/>
            <x15:cachedUniqueName index="5935" name="[Melkeleveranser].[orgnr].&amp;[984780524]"/>
            <x15:cachedUniqueName index="5936" name="[Melkeleveranser].[orgnr].&amp;[987535822]"/>
            <x15:cachedUniqueName index="5937" name="[Melkeleveranser].[orgnr].&amp;[988222712]"/>
            <x15:cachedUniqueName index="5938" name="[Melkeleveranser].[orgnr].&amp;[991604596]"/>
            <x15:cachedUniqueName index="5939" name="[Melkeleveranser].[orgnr].&amp;[992829311]"/>
            <x15:cachedUniqueName index="5940" name="[Melkeleveranser].[orgnr].&amp;[996783243]"/>
            <x15:cachedUniqueName index="5941" name="[Melkeleveranser].[orgnr].&amp;[997807618]"/>
            <x15:cachedUniqueName index="5942" name="[Melkeleveranser].[orgnr].&amp;[969907224]"/>
            <x15:cachedUniqueName index="5943" name="[Melkeleveranser].[orgnr].&amp;[981524004]"/>
            <x15:cachedUniqueName index="5944" name="[Melkeleveranser].[orgnr].&amp;[992190922]"/>
            <x15:cachedUniqueName index="5945" name="[Melkeleveranser].[orgnr].&amp;[914601444]"/>
            <x15:cachedUniqueName index="5946" name="[Melkeleveranser].[orgnr].&amp;[919641118]"/>
            <x15:cachedUniqueName index="5947" name="[Melkeleveranser].[orgnr].&amp;[920843883]"/>
            <x15:cachedUniqueName index="5948" name="[Melkeleveranser].[orgnr].&amp;[920971644]"/>
            <x15:cachedUniqueName index="5949" name="[Melkeleveranser].[orgnr].&amp;[922780153]"/>
            <x15:cachedUniqueName index="5950" name="[Melkeleveranser].[orgnr].&amp;[923230297]"/>
            <x15:cachedUniqueName index="5951" name="[Melkeleveranser].[orgnr].&amp;[925162507]"/>
            <x15:cachedUniqueName index="5952" name="[Melkeleveranser].[orgnr].&amp;[969142236]"/>
            <x15:cachedUniqueName index="5953" name="[Melkeleveranser].[orgnr].&amp;[969152258]"/>
            <x15:cachedUniqueName index="5954" name="[Melkeleveranser].[orgnr].&amp;[969230569]"/>
            <x15:cachedUniqueName index="5955" name="[Melkeleveranser].[orgnr].&amp;[969317605]"/>
            <x15:cachedUniqueName index="5956" name="[Melkeleveranser].[orgnr].&amp;[969352826]"/>
            <x15:cachedUniqueName index="5957" name="[Melkeleveranser].[orgnr].&amp;[971166126]"/>
            <x15:cachedUniqueName index="5958" name="[Melkeleveranser].[orgnr].&amp;[971584610]"/>
            <x15:cachedUniqueName index="5959" name="[Melkeleveranser].[orgnr].&amp;[977534429]"/>
            <x15:cachedUniqueName index="5960" name="[Melkeleveranser].[orgnr].&amp;[980706699]"/>
            <x15:cachedUniqueName index="5961" name="[Melkeleveranser].[orgnr].&amp;[985687641]"/>
            <x15:cachedUniqueName index="5962" name="[Melkeleveranser].[orgnr].&amp;[986384359]"/>
            <x15:cachedUniqueName index="5963" name="[Melkeleveranser].[orgnr].&amp;[987521732]"/>
            <x15:cachedUniqueName index="5964" name="[Melkeleveranser].[orgnr].&amp;[999268676]"/>
            <x15:cachedUniqueName index="5965" name="[Melkeleveranser].[orgnr].&amp;[913795458]"/>
            <x15:cachedUniqueName index="5966" name="[Melkeleveranser].[orgnr].&amp;[969230879]"/>
            <x15:cachedUniqueName index="5967" name="[Melkeleveranser].[orgnr].&amp;[994941763]"/>
            <x15:cachedUniqueName index="5968" name="[Melkeleveranser].[orgnr].&amp;[997666283]"/>
            <x15:cachedUniqueName index="5969" name="[Melkeleveranser].[orgnr].&amp;[814595382]"/>
            <x15:cachedUniqueName index="5970" name="[Melkeleveranser].[orgnr].&amp;[869235792]"/>
            <x15:cachedUniqueName index="5971" name="[Melkeleveranser].[orgnr].&amp;[869589632]"/>
            <x15:cachedUniqueName index="5972" name="[Melkeleveranser].[orgnr].&amp;[880503812]"/>
            <x15:cachedUniqueName index="5973" name="[Melkeleveranser].[orgnr].&amp;[914740622]"/>
            <x15:cachedUniqueName index="5974" name="[Melkeleveranser].[orgnr].&amp;[915028500]"/>
            <x15:cachedUniqueName index="5975" name="[Melkeleveranser].[orgnr].&amp;[922999236]"/>
            <x15:cachedUniqueName index="5976" name="[Melkeleveranser].[orgnr].&amp;[926163507]"/>
            <x15:cachedUniqueName index="5977" name="[Melkeleveranser].[orgnr].&amp;[926317911]"/>
            <x15:cachedUniqueName index="5978" name="[Melkeleveranser].[orgnr].&amp;[955244125]"/>
            <x15:cachedUniqueName index="5979" name="[Melkeleveranser].[orgnr].&amp;[969165082]"/>
            <x15:cachedUniqueName index="5980" name="[Melkeleveranser].[orgnr].&amp;[969289954]"/>
            <x15:cachedUniqueName index="5981" name="[Melkeleveranser].[orgnr].&amp;[969411326]"/>
            <x15:cachedUniqueName index="5982" name="[Melkeleveranser].[orgnr].&amp;[969588927]"/>
            <x15:cachedUniqueName index="5983" name="[Melkeleveranser].[orgnr].&amp;[969630494]"/>
            <x15:cachedUniqueName index="5984" name="[Melkeleveranser].[orgnr].&amp;[976115708]"/>
            <x15:cachedUniqueName index="5985" name="[Melkeleveranser].[orgnr].&amp;[976845749]"/>
            <x15:cachedUniqueName index="5986" name="[Melkeleveranser].[orgnr].&amp;[980428354]"/>
            <x15:cachedUniqueName index="5987" name="[Melkeleveranser].[orgnr].&amp;[980649644]"/>
            <x15:cachedUniqueName index="5988" name="[Melkeleveranser].[orgnr].&amp;[981511298]"/>
            <x15:cachedUniqueName index="5989" name="[Melkeleveranser].[orgnr].&amp;[982182212]"/>
            <x15:cachedUniqueName index="5990" name="[Melkeleveranser].[orgnr].&amp;[982592097]"/>
            <x15:cachedUniqueName index="5991" name="[Melkeleveranser].[orgnr].&amp;[983593151]"/>
            <x15:cachedUniqueName index="5992" name="[Melkeleveranser].[orgnr].&amp;[986377476]"/>
            <x15:cachedUniqueName index="5993" name="[Melkeleveranser].[orgnr].&amp;[988100978]"/>
            <x15:cachedUniqueName index="5994" name="[Melkeleveranser].[orgnr].&amp;[989035444]"/>
            <x15:cachedUniqueName index="5995" name="[Melkeleveranser].[orgnr].&amp;[992124717]"/>
            <x15:cachedUniqueName index="5996" name="[Melkeleveranser].[orgnr].&amp;[992124938]"/>
            <x15:cachedUniqueName index="5997" name="[Melkeleveranser].[orgnr].&amp;[921898525]"/>
            <x15:cachedUniqueName index="5998" name="[Melkeleveranser].[orgnr].&amp;[969449005]"/>
            <x15:cachedUniqueName index="5999" name="[Melkeleveranser].[orgnr].&amp;[869412732]"/>
            <x15:cachedUniqueName index="6000" name="[Melkeleveranser].[orgnr].&amp;[869829242]"/>
            <x15:cachedUniqueName index="6001" name="[Melkeleveranser].[orgnr].&amp;[880921932]"/>
            <x15:cachedUniqueName index="6002" name="[Melkeleveranser].[orgnr].&amp;[887472432]"/>
            <x15:cachedUniqueName index="6003" name="[Melkeleveranser].[orgnr].&amp;[912976599]"/>
            <x15:cachedUniqueName index="6004" name="[Melkeleveranser].[orgnr].&amp;[913403991]"/>
            <x15:cachedUniqueName index="6005" name="[Melkeleveranser].[orgnr].&amp;[914605768]"/>
            <x15:cachedUniqueName index="6006" name="[Melkeleveranser].[orgnr].&amp;[916476132]"/>
            <x15:cachedUniqueName index="6007" name="[Melkeleveranser].[orgnr].&amp;[920365701]"/>
            <x15:cachedUniqueName index="6008" name="[Melkeleveranser].[orgnr].&amp;[925201200]"/>
            <x15:cachedUniqueName index="6009" name="[Melkeleveranser].[orgnr].&amp;[969166313]"/>
            <x15:cachedUniqueName index="6010" name="[Melkeleveranser].[orgnr].&amp;[969202670]"/>
            <x15:cachedUniqueName index="6011" name="[Melkeleveranser].[orgnr].&amp;[969237083]"/>
            <x15:cachedUniqueName index="6012" name="[Melkeleveranser].[orgnr].&amp;[969238047]"/>
            <x15:cachedUniqueName index="6013" name="[Melkeleveranser].[orgnr].&amp;[969290413]"/>
            <x15:cachedUniqueName index="6014" name="[Melkeleveranser].[orgnr].&amp;[969311437]"/>
            <x15:cachedUniqueName index="6015" name="[Melkeleveranser].[orgnr].&amp;[969587114]"/>
            <x15:cachedUniqueName index="6016" name="[Melkeleveranser].[orgnr].&amp;[969820277]"/>
            <x15:cachedUniqueName index="6017" name="[Melkeleveranser].[orgnr].&amp;[969822822]"/>
            <x15:cachedUniqueName index="6018" name="[Melkeleveranser].[orgnr].&amp;[969825759]"/>
            <x15:cachedUniqueName index="6019" name="[Melkeleveranser].[orgnr].&amp;[969826356]"/>
            <x15:cachedUniqueName index="6020" name="[Melkeleveranser].[orgnr].&amp;[969828251]"/>
            <x15:cachedUniqueName index="6021" name="[Melkeleveranser].[orgnr].&amp;[970267352]"/>
            <x15:cachedUniqueName index="6022" name="[Melkeleveranser].[orgnr].&amp;[970292551]"/>
            <x15:cachedUniqueName index="6023" name="[Melkeleveranser].[orgnr].&amp;[970449132]"/>
            <x15:cachedUniqueName index="6024" name="[Melkeleveranser].[orgnr].&amp;[974421704]"/>
            <x15:cachedUniqueName index="6025" name="[Melkeleveranser].[orgnr].&amp;[976869834]"/>
            <x15:cachedUniqueName index="6026" name="[Melkeleveranser].[orgnr].&amp;[979120893]"/>
            <x15:cachedUniqueName index="6027" name="[Melkeleveranser].[orgnr].&amp;[979779356]"/>
            <x15:cachedUniqueName index="6028" name="[Melkeleveranser].[orgnr].&amp;[979787782]"/>
            <x15:cachedUniqueName index="6029" name="[Melkeleveranser].[orgnr].&amp;[980792722]"/>
            <x15:cachedUniqueName index="6030" name="[Melkeleveranser].[orgnr].&amp;[981054296]"/>
            <x15:cachedUniqueName index="6031" name="[Melkeleveranser].[orgnr].&amp;[983764177]"/>
            <x15:cachedUniqueName index="6032" name="[Melkeleveranser].[orgnr].&amp;[984094809]"/>
            <x15:cachedUniqueName index="6033" name="[Melkeleveranser].[orgnr].&amp;[985183244]"/>
            <x15:cachedUniqueName index="6034" name="[Melkeleveranser].[orgnr].&amp;[985223580]"/>
            <x15:cachedUniqueName index="6035" name="[Melkeleveranser].[orgnr].&amp;[986350292]"/>
            <x15:cachedUniqueName index="6036" name="[Melkeleveranser].[orgnr].&amp;[987581093]"/>
            <x15:cachedUniqueName index="6037" name="[Melkeleveranser].[orgnr].&amp;[988527904]"/>
            <x15:cachedUniqueName index="6038" name="[Melkeleveranser].[orgnr].&amp;[988754455]"/>
            <x15:cachedUniqueName index="6039" name="[Melkeleveranser].[orgnr].&amp;[988906379]"/>
            <x15:cachedUniqueName index="6040" name="[Melkeleveranser].[orgnr].&amp;[989244302]"/>
            <x15:cachedUniqueName index="6041" name="[Melkeleveranser].[orgnr].&amp;[990674329]"/>
            <x15:cachedUniqueName index="6042" name="[Melkeleveranser].[orgnr].&amp;[991223312]"/>
            <x15:cachedUniqueName index="6043" name="[Melkeleveranser].[orgnr].&amp;[993085316]"/>
            <x15:cachedUniqueName index="6044" name="[Melkeleveranser].[orgnr].&amp;[995015668]"/>
            <x15:cachedUniqueName index="6045" name="[Melkeleveranser].[orgnr].&amp;[997765826]"/>
            <x15:cachedUniqueName index="6046" name="[Melkeleveranser].[orgnr].&amp;[997913795]"/>
            <x15:cachedUniqueName index="6047" name="[Melkeleveranser].[orgnr].&amp;[969918900]"/>
            <x15:cachedUniqueName index="6048" name="[Melkeleveranser].[orgnr].&amp;[983559808]"/>
            <x15:cachedUniqueName index="6049" name="[Melkeleveranser].[orgnr].&amp;[986368965]"/>
            <x15:cachedUniqueName index="6050" name="[Melkeleveranser].[orgnr].&amp;[818611692]"/>
            <x15:cachedUniqueName index="6051" name="[Melkeleveranser].[orgnr].&amp;[869202312]"/>
            <x15:cachedUniqueName index="6052" name="[Melkeleveranser].[orgnr].&amp;[869343102]"/>
            <x15:cachedUniqueName index="6053" name="[Melkeleveranser].[orgnr].&amp;[869825492]"/>
            <x15:cachedUniqueName index="6054" name="[Melkeleveranser].[orgnr].&amp;[869833762]"/>
            <x15:cachedUniqueName index="6055" name="[Melkeleveranser].[orgnr].&amp;[870562322]"/>
            <x15:cachedUniqueName index="6056" name="[Melkeleveranser].[orgnr].&amp;[880358332]"/>
            <x15:cachedUniqueName index="6057" name="[Melkeleveranser].[orgnr].&amp;[913005147]"/>
            <x15:cachedUniqueName index="6058" name="[Melkeleveranser].[orgnr].&amp;[913046099]"/>
            <x15:cachedUniqueName index="6059" name="[Melkeleveranser].[orgnr].&amp;[913436601]"/>
            <x15:cachedUniqueName index="6060" name="[Melkeleveranser].[orgnr].&amp;[916365691]"/>
            <x15:cachedUniqueName index="6061" name="[Melkeleveranser].[orgnr].&amp;[918100466]"/>
            <x15:cachedUniqueName index="6062" name="[Melkeleveranser].[orgnr].&amp;[918110291]"/>
            <x15:cachedUniqueName index="6063" name="[Melkeleveranser].[orgnr].&amp;[919792337]"/>
            <x15:cachedUniqueName index="6064" name="[Melkeleveranser].[orgnr].&amp;[920228194]"/>
            <x15:cachedUniqueName index="6065" name="[Melkeleveranser].[orgnr].&amp;[921357370]"/>
            <x15:cachedUniqueName index="6066" name="[Melkeleveranser].[orgnr].&amp;[924985275]"/>
            <x15:cachedUniqueName index="6067" name="[Melkeleveranser].[orgnr].&amp;[927519224]"/>
            <x15:cachedUniqueName index="6068" name="[Melkeleveranser].[orgnr].&amp;[928231801]"/>
            <x15:cachedUniqueName index="6069" name="[Melkeleveranser].[orgnr].&amp;[928612317]"/>
            <x15:cachedUniqueName index="6070" name="[Melkeleveranser].[orgnr].&amp;[969166062]"/>
            <x15:cachedUniqueName index="6071" name="[Melkeleveranser].[orgnr].&amp;[969202301]"/>
            <x15:cachedUniqueName index="6072" name="[Melkeleveranser].[orgnr].&amp;[969202379]"/>
            <x15:cachedUniqueName index="6073" name="[Melkeleveranser].[orgnr].&amp;[969202891]"/>
            <x15:cachedUniqueName index="6074" name="[Melkeleveranser].[orgnr].&amp;[969288877]"/>
            <x15:cachedUniqueName index="6075" name="[Melkeleveranser].[orgnr].&amp;[969290200]"/>
            <x15:cachedUniqueName index="6076" name="[Melkeleveranser].[orgnr].&amp;[969311453]"/>
            <x15:cachedUniqueName index="6077" name="[Melkeleveranser].[orgnr].&amp;[969410052]"/>
            <x15:cachedUniqueName index="6078" name="[Melkeleveranser].[orgnr].&amp;[969410508]"/>
            <x15:cachedUniqueName index="6079" name="[Melkeleveranser].[orgnr].&amp;[969413051]"/>
            <x15:cachedUniqueName index="6080" name="[Melkeleveranser].[orgnr].&amp;[969413094]"/>
            <x15:cachedUniqueName index="6081" name="[Melkeleveranser].[orgnr].&amp;[969448084]"/>
            <x15:cachedUniqueName index="6082" name="[Melkeleveranser].[orgnr].&amp;[969448718]"/>
            <x15:cachedUniqueName index="6083" name="[Melkeleveranser].[orgnr].&amp;[969630834]"/>
            <x15:cachedUniqueName index="6084" name="[Melkeleveranser].[orgnr].&amp;[969822423]"/>
            <x15:cachedUniqueName index="6085" name="[Melkeleveranser].[orgnr].&amp;[969824280]"/>
            <x15:cachedUniqueName index="6086" name="[Melkeleveranser].[orgnr].&amp;[969826275]"/>
            <x15:cachedUniqueName index="6087" name="[Melkeleveranser].[orgnr].&amp;[969829843]"/>
            <x15:cachedUniqueName index="6088" name="[Melkeleveranser].[orgnr].&amp;[969834502]"/>
            <x15:cachedUniqueName index="6089" name="[Melkeleveranser].[orgnr].&amp;[969835363]"/>
            <x15:cachedUniqueName index="6090" name="[Melkeleveranser].[orgnr].&amp;[969835762]"/>
            <x15:cachedUniqueName index="6091" name="[Melkeleveranser].[orgnr].&amp;[969835983]"/>
            <x15:cachedUniqueName index="6092" name="[Melkeleveranser].[orgnr].&amp;[969840308]"/>
            <x15:cachedUniqueName index="6093" name="[Melkeleveranser].[orgnr].&amp;[970125256]"/>
            <x15:cachedUniqueName index="6094" name="[Melkeleveranser].[orgnr].&amp;[971112638]"/>
            <x15:cachedUniqueName index="6095" name="[Melkeleveranser].[orgnr].&amp;[971235160]"/>
            <x15:cachedUniqueName index="6096" name="[Melkeleveranser].[orgnr].&amp;[975877981]"/>
            <x15:cachedUniqueName index="6097" name="[Melkeleveranser].[orgnr].&amp;[976684702]"/>
            <x15:cachedUniqueName index="6098" name="[Melkeleveranser].[orgnr].&amp;[977095417]"/>
            <x15:cachedUniqueName index="6099" name="[Melkeleveranser].[orgnr].&amp;[977253675]"/>
            <x15:cachedUniqueName index="6100" name="[Melkeleveranser].[orgnr].&amp;[979475748]"/>
            <x15:cachedUniqueName index="6101" name="[Melkeleveranser].[orgnr].&amp;[979781091]"/>
            <x15:cachedUniqueName index="6102" name="[Melkeleveranser].[orgnr].&amp;[980435830]"/>
            <x15:cachedUniqueName index="6103" name="[Melkeleveranser].[orgnr].&amp;[980468232]"/>
            <x15:cachedUniqueName index="6104" name="[Melkeleveranser].[orgnr].&amp;[980971066]"/>
            <x15:cachedUniqueName index="6105" name="[Melkeleveranser].[orgnr].&amp;[982261643]"/>
            <x15:cachedUniqueName index="6106" name="[Melkeleveranser].[orgnr].&amp;[982831091]"/>
            <x15:cachedUniqueName index="6107" name="[Melkeleveranser].[orgnr].&amp;[984689888]"/>
            <x15:cachedUniqueName index="6108" name="[Melkeleveranser].[orgnr].&amp;[986978321]"/>
            <x15:cachedUniqueName index="6109" name="[Melkeleveranser].[orgnr].&amp;[987054794]"/>
            <x15:cachedUniqueName index="6110" name="[Melkeleveranser].[orgnr].&amp;[987549297]"/>
            <x15:cachedUniqueName index="6111" name="[Melkeleveranser].[orgnr].&amp;[987707844]"/>
            <x15:cachedUniqueName index="6112" name="[Melkeleveranser].[orgnr].&amp;[989637894]"/>
            <x15:cachedUniqueName index="6113" name="[Melkeleveranser].[orgnr].&amp;[990769257]"/>
            <x15:cachedUniqueName index="6114" name="[Melkeleveranser].[orgnr].&amp;[990931151]"/>
            <x15:cachedUniqueName index="6115" name="[Melkeleveranser].[orgnr].&amp;[991833056]"/>
            <x15:cachedUniqueName index="6116" name="[Melkeleveranser].[orgnr].&amp;[991934340]"/>
            <x15:cachedUniqueName index="6117" name="[Melkeleveranser].[orgnr].&amp;[992048417]"/>
            <x15:cachedUniqueName index="6118" name="[Melkeleveranser].[orgnr].&amp;[994791400]"/>
            <x15:cachedUniqueName index="6119" name="[Melkeleveranser].[orgnr].&amp;[995135515]"/>
            <x15:cachedUniqueName index="6120" name="[Melkeleveranser].[orgnr].&amp;[813048302]"/>
            <x15:cachedUniqueName index="6121" name="[Melkeleveranser].[orgnr].&amp;[869412902]"/>
            <x15:cachedUniqueName index="6122" name="[Melkeleveranser].[orgnr].&amp;[869449792]"/>
            <x15:cachedUniqueName index="6123" name="[Melkeleveranser].[orgnr].&amp;[869825972]"/>
            <x15:cachedUniqueName index="6124" name="[Melkeleveranser].[orgnr].&amp;[869831522]"/>
            <x15:cachedUniqueName index="6125" name="[Melkeleveranser].[orgnr].&amp;[869832642]"/>
            <x15:cachedUniqueName index="6126" name="[Melkeleveranser].[orgnr].&amp;[870123582]"/>
            <x15:cachedUniqueName index="6127" name="[Melkeleveranser].[orgnr].&amp;[877360962]"/>
            <x15:cachedUniqueName index="6128" name="[Melkeleveranser].[orgnr].&amp;[880435442]"/>
            <x15:cachedUniqueName index="6129" name="[Melkeleveranser].[orgnr].&amp;[881633442]"/>
            <x15:cachedUniqueName index="6130" name="[Melkeleveranser].[orgnr].&amp;[885221742]"/>
            <x15:cachedUniqueName index="6131" name="[Melkeleveranser].[orgnr].&amp;[894978562]"/>
            <x15:cachedUniqueName index="6132" name="[Melkeleveranser].[orgnr].&amp;[911731363]"/>
            <x15:cachedUniqueName index="6133" name="[Melkeleveranser].[orgnr].&amp;[912793990]"/>
            <x15:cachedUniqueName index="6134" name="[Melkeleveranser].[orgnr].&amp;[912874613]"/>
            <x15:cachedUniqueName index="6135" name="[Melkeleveranser].[orgnr].&amp;[913038193]"/>
            <x15:cachedUniqueName index="6136" name="[Melkeleveranser].[orgnr].&amp;[913956117]"/>
            <x15:cachedUniqueName index="6137" name="[Melkeleveranser].[orgnr].&amp;[914756847]"/>
            <x15:cachedUniqueName index="6138" name="[Melkeleveranser].[orgnr].&amp;[914789788]"/>
            <x15:cachedUniqueName index="6139" name="[Melkeleveranser].[orgnr].&amp;[915841740]"/>
            <x15:cachedUniqueName index="6140" name="[Melkeleveranser].[orgnr].&amp;[916359578]"/>
            <x15:cachedUniqueName index="6141" name="[Melkeleveranser].[orgnr].&amp;[916514336]"/>
            <x15:cachedUniqueName index="6142" name="[Melkeleveranser].[orgnr].&amp;[916514972]"/>
            <x15:cachedUniqueName index="6143" name="[Melkeleveranser].[orgnr].&amp;[918914617]"/>
            <x15:cachedUniqueName index="6144" name="[Melkeleveranser].[orgnr].&amp;[920246222]"/>
            <x15:cachedUniqueName index="6145" name="[Melkeleveranser].[orgnr].&amp;[920600050]"/>
            <x15:cachedUniqueName index="6146" name="[Melkeleveranser].[orgnr].&amp;[921962320]"/>
            <x15:cachedUniqueName index="6147" name="[Melkeleveranser].[orgnr].&amp;[924357118]"/>
            <x15:cachedUniqueName index="6148" name="[Melkeleveranser].[orgnr].&amp;[924888040]"/>
            <x15:cachedUniqueName index="6149" name="[Melkeleveranser].[orgnr].&amp;[925422843]"/>
            <x15:cachedUniqueName index="6150" name="[Melkeleveranser].[orgnr].&amp;[928523063]"/>
            <x15:cachedUniqueName index="6151" name="[Melkeleveranser].[orgnr].&amp;[929536347]"/>
            <x15:cachedUniqueName index="6152" name="[Melkeleveranser].[orgnr].&amp;[929547640]"/>
            <x15:cachedUniqueName index="6153" name="[Melkeleveranser].[orgnr].&amp;[969166240]"/>
            <x15:cachedUniqueName index="6154" name="[Melkeleveranser].[orgnr].&amp;[969166410]"/>
            <x15:cachedUniqueName index="6155" name="[Melkeleveranser].[orgnr].&amp;[969202182]"/>
            <x15:cachedUniqueName index="6156" name="[Melkeleveranser].[orgnr].&amp;[969202743]"/>
            <x15:cachedUniqueName index="6157" name="[Melkeleveranser].[orgnr].&amp;[969203154]"/>
            <x15:cachedUniqueName index="6158" name="[Melkeleveranser].[orgnr].&amp;[969236877]"/>
            <x15:cachedUniqueName index="6159" name="[Melkeleveranser].[orgnr].&amp;[969236923]"/>
            <x15:cachedUniqueName index="6160" name="[Melkeleveranser].[orgnr].&amp;[969237105]"/>
            <x15:cachedUniqueName index="6161" name="[Melkeleveranser].[orgnr].&amp;[969237210]"/>
            <x15:cachedUniqueName index="6162" name="[Melkeleveranser].[orgnr].&amp;[969287781]"/>
            <x15:cachedUniqueName index="6163" name="[Melkeleveranser].[orgnr].&amp;[969288710]"/>
            <x15:cachedUniqueName index="6164" name="[Melkeleveranser].[orgnr].&amp;[969289261]"/>
            <x15:cachedUniqueName index="6165" name="[Melkeleveranser].[orgnr].&amp;[969310066]"/>
            <x15:cachedUniqueName index="6166" name="[Melkeleveranser].[orgnr].&amp;[969409542]"/>
            <x15:cachedUniqueName index="6167" name="[Melkeleveranser].[orgnr].&amp;[969412683]"/>
            <x15:cachedUniqueName index="6168" name="[Melkeleveranser].[orgnr].&amp;[969587238]"/>
            <x15:cachedUniqueName index="6169" name="[Melkeleveranser].[orgnr].&amp;[969590883]"/>
            <x15:cachedUniqueName index="6170" name="[Melkeleveranser].[orgnr].&amp;[969819635]"/>
            <x15:cachedUniqueName index="6171" name="[Melkeleveranser].[orgnr].&amp;[969823403]"/>
            <x15:cachedUniqueName index="6172" name="[Melkeleveranser].[orgnr].&amp;[969825112]"/>
            <x15:cachedUniqueName index="6173" name="[Melkeleveranser].[orgnr].&amp;[969826046]"/>
            <x15:cachedUniqueName index="6174" name="[Melkeleveranser].[orgnr].&amp;[969827492]"/>
            <x15:cachedUniqueName index="6175" name="[Melkeleveranser].[orgnr].&amp;[969829894]"/>
            <x15:cachedUniqueName index="6176" name="[Melkeleveranser].[orgnr].&amp;[969830000]"/>
            <x15:cachedUniqueName index="6177" name="[Melkeleveranser].[orgnr].&amp;[969830094]"/>
            <x15:cachedUniqueName index="6178" name="[Melkeleveranser].[orgnr].&amp;[969830574]"/>
            <x15:cachedUniqueName index="6179" name="[Melkeleveranser].[orgnr].&amp;[969831066]"/>
            <x15:cachedUniqueName index="6180" name="[Melkeleveranser].[orgnr].&amp;[969831503]"/>
            <x15:cachedUniqueName index="6181" name="[Melkeleveranser].[orgnr].&amp;[969831635]"/>
            <x15:cachedUniqueName index="6182" name="[Melkeleveranser].[orgnr].&amp;[969831988]"/>
            <x15:cachedUniqueName index="6183" name="[Melkeleveranser].[orgnr].&amp;[969832623]"/>
            <x15:cachedUniqueName index="6184" name="[Melkeleveranser].[orgnr].&amp;[969833352]"/>
            <x15:cachedUniqueName index="6185" name="[Melkeleveranser].[orgnr].&amp;[970124071]"/>
            <x15:cachedUniqueName index="6186" name="[Melkeleveranser].[orgnr].&amp;[970125728]"/>
            <x15:cachedUniqueName index="6187" name="[Melkeleveranser].[orgnr].&amp;[970125876]"/>
            <x15:cachedUniqueName index="6188" name="[Melkeleveranser].[orgnr].&amp;[970396837]"/>
            <x15:cachedUniqueName index="6189" name="[Melkeleveranser].[orgnr].&amp;[970405054]"/>
            <x15:cachedUniqueName index="6190" name="[Melkeleveranser].[orgnr].&amp;[970405259]"/>
            <x15:cachedUniqueName index="6191" name="[Melkeleveranser].[orgnr].&amp;[970448594]"/>
            <x15:cachedUniqueName index="6192" name="[Melkeleveranser].[orgnr].&amp;[970451641]"/>
            <x15:cachedUniqueName index="6193" name="[Melkeleveranser].[orgnr].&amp;[970564497]"/>
            <x15:cachedUniqueName index="6194" name="[Melkeleveranser].[orgnr].&amp;[970568883]"/>
            <x15:cachedUniqueName index="6195" name="[Melkeleveranser].[orgnr].&amp;[970576290]"/>
            <x15:cachedUniqueName index="6196" name="[Melkeleveranser].[orgnr].&amp;[971045833]"/>
            <x15:cachedUniqueName index="6197" name="[Melkeleveranser].[orgnr].&amp;[974571110]"/>
            <x15:cachedUniqueName index="6198" name="[Melkeleveranser].[orgnr].&amp;[976198158]"/>
            <x15:cachedUniqueName index="6199" name="[Melkeleveranser].[orgnr].&amp;[976529073]"/>
            <x15:cachedUniqueName index="6200" name="[Melkeleveranser].[orgnr].&amp;[976969308]"/>
            <x15:cachedUniqueName index="6201" name="[Melkeleveranser].[orgnr].&amp;[977361087]"/>
            <x15:cachedUniqueName index="6202" name="[Melkeleveranser].[orgnr].&amp;[979674821]"/>
            <x15:cachedUniqueName index="6203" name="[Melkeleveranser].[orgnr].&amp;[980594572]"/>
            <x15:cachedUniqueName index="6204" name="[Melkeleveranser].[orgnr].&amp;[980732177]"/>
            <x15:cachedUniqueName index="6205" name="[Melkeleveranser].[orgnr].&amp;[980774953]"/>
            <x15:cachedUniqueName index="6206" name="[Melkeleveranser].[orgnr].&amp;[980784444]"/>
            <x15:cachedUniqueName index="6207" name="[Melkeleveranser].[orgnr].&amp;[981412869]"/>
            <x15:cachedUniqueName index="6208" name="[Melkeleveranser].[orgnr].&amp;[981416090]"/>
            <x15:cachedUniqueName index="6209" name="[Melkeleveranser].[orgnr].&amp;[981439996]"/>
            <x15:cachedUniqueName index="6210" name="[Melkeleveranser].[orgnr].&amp;[981553349]"/>
            <x15:cachedUniqueName index="6211" name="[Melkeleveranser].[orgnr].&amp;[981559908]"/>
            <x15:cachedUniqueName index="6212" name="[Melkeleveranser].[orgnr].&amp;[981622421]"/>
            <x15:cachedUniqueName index="6213" name="[Melkeleveranser].[orgnr].&amp;[982164818]"/>
            <x15:cachedUniqueName index="6214" name="[Melkeleveranser].[orgnr].&amp;[982372895]"/>
            <x15:cachedUniqueName index="6215" name="[Melkeleveranser].[orgnr].&amp;[982427991]"/>
            <x15:cachedUniqueName index="6216" name="[Melkeleveranser].[orgnr].&amp;[983158595]"/>
            <x15:cachedUniqueName index="6217" name="[Melkeleveranser].[orgnr].&amp;[983385877]"/>
            <x15:cachedUniqueName index="6218" name="[Melkeleveranser].[orgnr].&amp;[983507379]"/>
            <x15:cachedUniqueName index="6219" name="[Melkeleveranser].[orgnr].&amp;[983687490]"/>
            <x15:cachedUniqueName index="6220" name="[Melkeleveranser].[orgnr].&amp;[984041284]"/>
            <x15:cachedUniqueName index="6221" name="[Melkeleveranser].[orgnr].&amp;[984049374]"/>
            <x15:cachedUniqueName index="6222" name="[Melkeleveranser].[orgnr].&amp;[984079559]"/>
            <x15:cachedUniqueName index="6223" name="[Melkeleveranser].[orgnr].&amp;[984140290]"/>
            <x15:cachedUniqueName index="6224" name="[Melkeleveranser].[orgnr].&amp;[984241461]"/>
            <x15:cachedUniqueName index="6225" name="[Melkeleveranser].[orgnr].&amp;[984405456]"/>
            <x15:cachedUniqueName index="6226" name="[Melkeleveranser].[orgnr].&amp;[984467729]"/>
            <x15:cachedUniqueName index="6227" name="[Melkeleveranser].[orgnr].&amp;[984695152]"/>
            <x15:cachedUniqueName index="6228" name="[Melkeleveranser].[orgnr].&amp;[984777868]"/>
            <x15:cachedUniqueName index="6229" name="[Melkeleveranser].[orgnr].&amp;[984990383]"/>
            <x15:cachedUniqueName index="6230" name="[Melkeleveranser].[orgnr].&amp;[985231745]"/>
            <x15:cachedUniqueName index="6231" name="[Melkeleveranser].[orgnr].&amp;[985257310]"/>
            <x15:cachedUniqueName index="6232" name="[Melkeleveranser].[orgnr].&amp;[985268266]"/>
            <x15:cachedUniqueName index="6233" name="[Melkeleveranser].[orgnr].&amp;[985586322]"/>
            <x15:cachedUniqueName index="6234" name="[Melkeleveranser].[orgnr].&amp;[985866252]"/>
            <x15:cachedUniqueName index="6235" name="[Melkeleveranser].[orgnr].&amp;[985880999]"/>
            <x15:cachedUniqueName index="6236" name="[Melkeleveranser].[orgnr].&amp;[985946965]"/>
            <x15:cachedUniqueName index="6237" name="[Melkeleveranser].[orgnr].&amp;[985969051]"/>
            <x15:cachedUniqueName index="6238" name="[Melkeleveranser].[orgnr].&amp;[986472592]"/>
            <x15:cachedUniqueName index="6239" name="[Melkeleveranser].[orgnr].&amp;[986518762]"/>
            <x15:cachedUniqueName index="6240" name="[Melkeleveranser].[orgnr].&amp;[986774432]"/>
            <x15:cachedUniqueName index="6241" name="[Melkeleveranser].[orgnr].&amp;[987649690]"/>
            <x15:cachedUniqueName index="6242" name="[Melkeleveranser].[orgnr].&amp;[987670541]"/>
            <x15:cachedUniqueName index="6243" name="[Melkeleveranser].[orgnr].&amp;[987693606]"/>
            <x15:cachedUniqueName index="6244" name="[Melkeleveranser].[orgnr].&amp;[987704837]"/>
            <x15:cachedUniqueName index="6245" name="[Melkeleveranser].[orgnr].&amp;[987993987]"/>
            <x15:cachedUniqueName index="6246" name="[Melkeleveranser].[orgnr].&amp;[988189766]"/>
            <x15:cachedUniqueName index="6247" name="[Melkeleveranser].[orgnr].&amp;[988368431]"/>
            <x15:cachedUniqueName index="6248" name="[Melkeleveranser].[orgnr].&amp;[989243594]"/>
            <x15:cachedUniqueName index="6249" name="[Melkeleveranser].[orgnr].&amp;[989395289]"/>
            <x15:cachedUniqueName index="6250" name="[Melkeleveranser].[orgnr].&amp;[989521039]"/>
            <x15:cachedUniqueName index="6251" name="[Melkeleveranser].[orgnr].&amp;[989588524]"/>
            <x15:cachedUniqueName index="6252" name="[Melkeleveranser].[orgnr].&amp;[989617745]"/>
            <x15:cachedUniqueName index="6253" name="[Melkeleveranser].[orgnr].&amp;[989865773]"/>
            <x15:cachedUniqueName index="6254" name="[Melkeleveranser].[orgnr].&amp;[990706808]"/>
            <x15:cachedUniqueName index="6255" name="[Melkeleveranser].[orgnr].&amp;[991410716]"/>
            <x15:cachedUniqueName index="6256" name="[Melkeleveranser].[orgnr].&amp;[991939466]"/>
            <x15:cachedUniqueName index="6257" name="[Melkeleveranser].[orgnr].&amp;[992127821]"/>
            <x15:cachedUniqueName index="6258" name="[Melkeleveranser].[orgnr].&amp;[992439084]"/>
            <x15:cachedUniqueName index="6259" name="[Melkeleveranser].[orgnr].&amp;[992485353]"/>
            <x15:cachedUniqueName index="6260" name="[Melkeleveranser].[orgnr].&amp;[992844604]"/>
            <x15:cachedUniqueName index="6261" name="[Melkeleveranser].[orgnr].&amp;[993088471]"/>
            <x15:cachedUniqueName index="6262" name="[Melkeleveranser].[orgnr].&amp;[993379387]"/>
            <x15:cachedUniqueName index="6263" name="[Melkeleveranser].[orgnr].&amp;[993477850]"/>
            <x15:cachedUniqueName index="6264" name="[Melkeleveranser].[orgnr].&amp;[993731757]"/>
            <x15:cachedUniqueName index="6265" name="[Melkeleveranser].[orgnr].&amp;[993826669]"/>
            <x15:cachedUniqueName index="6266" name="[Melkeleveranser].[orgnr].&amp;[993939218]"/>
            <x15:cachedUniqueName index="6267" name="[Melkeleveranser].[orgnr].&amp;[994994875]"/>
            <x15:cachedUniqueName index="6268" name="[Melkeleveranser].[orgnr].&amp;[995720337]"/>
            <x15:cachedUniqueName index="6269" name="[Melkeleveranser].[orgnr].&amp;[995742438]"/>
            <x15:cachedUniqueName index="6270" name="[Melkeleveranser].[orgnr].&amp;[995867931]"/>
            <x15:cachedUniqueName index="6271" name="[Melkeleveranser].[orgnr].&amp;[995893681]"/>
            <x15:cachedUniqueName index="6272" name="[Melkeleveranser].[orgnr].&amp;[996738515]"/>
            <x15:cachedUniqueName index="6273" name="[Melkeleveranser].[orgnr].&amp;[998412900]"/>
            <x15:cachedUniqueName index="6274" name="[Melkeleveranser].[orgnr].&amp;[870472382]"/>
            <x15:cachedUniqueName index="6275" name="[Melkeleveranser].[orgnr].&amp;[882668762]"/>
            <x15:cachedUniqueName index="6276" name="[Melkeleveranser].[orgnr].&amp;[882800032]"/>
            <x15:cachedUniqueName index="6277" name="[Melkeleveranser].[orgnr].&amp;[969140667]"/>
            <x15:cachedUniqueName index="6278" name="[Melkeleveranser].[orgnr].&amp;[969911906]"/>
            <x15:cachedUniqueName index="6279" name="[Melkeleveranser].[orgnr].&amp;[974430924]"/>
            <x15:cachedUniqueName index="6280" name="[Melkeleveranser].[orgnr].&amp;[980189589]"/>
            <x15:cachedUniqueName index="6281" name="[Melkeleveranser].[orgnr].&amp;[981345460]"/>
            <x15:cachedUniqueName index="6282" name="[Melkeleveranser].[orgnr].&amp;[985241023]"/>
            <x15:cachedUniqueName index="6283" name="[Melkeleveranser].[orgnr].&amp;[989976141]"/>
            <x15:cachedUniqueName index="6284" name="[Melkeleveranser].[orgnr].&amp;[969229595]"/>
            <x15:cachedUniqueName index="6285" name="[Melkeleveranser].[orgnr].&amp;[969229846]"/>
            <x15:cachedUniqueName index="6286" name="[Melkeleveranser].[orgnr].&amp;[969475200]"/>
            <x15:cachedUniqueName index="6287" name="[Melkeleveranser].[orgnr].&amp;[969909588]"/>
            <x15:cachedUniqueName index="6288" name="[Melkeleveranser].[orgnr].&amp;[985289654]"/>
            <x15:cachedUniqueName index="6289" name="[Melkeleveranser].[orgnr].&amp;[990513368]"/>
            <x15:cachedUniqueName index="6290" name="[Melkeleveranser].[orgnr].&amp;[869627712]"/>
            <x15:cachedUniqueName index="6291" name="[Melkeleveranser].[orgnr].&amp;[885299512]"/>
            <x15:cachedUniqueName index="6292" name="[Melkeleveranser].[orgnr].&amp;[913558669]"/>
            <x15:cachedUniqueName index="6293" name="[Melkeleveranser].[orgnr].&amp;[916506732]"/>
            <x15:cachedUniqueName index="6294" name="[Melkeleveranser].[orgnr].&amp;[916723040]"/>
            <x15:cachedUniqueName index="6295" name="[Melkeleveranser].[orgnr].&amp;[924061200]"/>
            <x15:cachedUniqueName index="6296" name="[Melkeleveranser].[orgnr].&amp;[969138778]"/>
            <x15:cachedUniqueName index="6297" name="[Melkeleveranser].[orgnr].&amp;[969141086]"/>
            <x15:cachedUniqueName index="6298" name="[Melkeleveranser].[orgnr].&amp;[969141426]"/>
            <x15:cachedUniqueName index="6299" name="[Melkeleveranser].[orgnr].&amp;[969229935]"/>
            <x15:cachedUniqueName index="6300" name="[Melkeleveranser].[orgnr].&amp;[969276895]"/>
            <x15:cachedUniqueName index="6301" name="[Melkeleveranser].[orgnr].&amp;[969316943]"/>
            <x15:cachedUniqueName index="6302" name="[Melkeleveranser].[orgnr].&amp;[969354608]"/>
            <x15:cachedUniqueName index="6303" name="[Melkeleveranser].[orgnr].&amp;[969478900]"/>
            <x15:cachedUniqueName index="6304" name="[Melkeleveranser].[orgnr].&amp;[969625296]"/>
            <x15:cachedUniqueName index="6305" name="[Melkeleveranser].[orgnr].&amp;[969625911]"/>
            <x15:cachedUniqueName index="6306" name="[Melkeleveranser].[orgnr].&amp;[969909197]"/>
            <x15:cachedUniqueName index="6307" name="[Melkeleveranser].[orgnr].&amp;[969918919]"/>
            <x15:cachedUniqueName index="6308" name="[Melkeleveranser].[orgnr].&amp;[970597387]"/>
            <x15:cachedUniqueName index="6309" name="[Melkeleveranser].[orgnr].&amp;[977170575]"/>
            <x15:cachedUniqueName index="6310" name="[Melkeleveranser].[orgnr].&amp;[979420706]"/>
            <x15:cachedUniqueName index="6311" name="[Melkeleveranser].[orgnr].&amp;[979424876]"/>
            <x15:cachedUniqueName index="6312" name="[Melkeleveranser].[orgnr].&amp;[984131925]"/>
            <x15:cachedUniqueName index="6313" name="[Melkeleveranser].[orgnr].&amp;[985300518]"/>
            <x15:cachedUniqueName index="6314" name="[Melkeleveranser].[orgnr].&amp;[986402829]"/>
            <x15:cachedUniqueName index="6315" name="[Melkeleveranser].[orgnr].&amp;[988525804]"/>
            <x15:cachedUniqueName index="6316" name="[Melkeleveranser].[orgnr].&amp;[992270306]"/>
            <x15:cachedUniqueName index="6317" name="[Melkeleveranser].[orgnr].&amp;[992494581]"/>
            <x15:cachedUniqueName index="6318" name="[Melkeleveranser].[orgnr].&amp;[993168068]"/>
            <x15:cachedUniqueName index="6319" name="[Melkeleveranser].[orgnr].&amp;[914524962]"/>
            <x15:cachedUniqueName index="6320" name="[Melkeleveranser].[orgnr].&amp;[969140586]"/>
            <x15:cachedUniqueName index="6321" name="[Melkeleveranser].[orgnr].&amp;[969197480]"/>
            <x15:cachedUniqueName index="6322" name="[Melkeleveranser].[orgnr].&amp;[976187539]"/>
            <x15:cachedUniqueName index="6323" name="[Melkeleveranser].[orgnr].&amp;[978661149]"/>
            <x15:cachedUniqueName index="6324" name="[Melkeleveranser].[orgnr].&amp;[982761867]"/>
            <x15:cachedUniqueName index="6325" name="[Melkeleveranser].[orgnr].&amp;[876117142]"/>
            <x15:cachedUniqueName index="6326" name="[Melkeleveranser].[orgnr].&amp;[879515572]"/>
            <x15:cachedUniqueName index="6327" name="[Melkeleveranser].[orgnr].&amp;[915611885]"/>
            <x15:cachedUniqueName index="6328" name="[Melkeleveranser].[orgnr].&amp;[918338950]"/>
            <x15:cachedUniqueName index="6329" name="[Melkeleveranser].[orgnr].&amp;[921367201]"/>
            <x15:cachedUniqueName index="6330" name="[Melkeleveranser].[orgnr].&amp;[925577340]"/>
            <x15:cachedUniqueName index="6331" name="[Melkeleveranser].[orgnr].&amp;[969473925]"/>
            <x15:cachedUniqueName index="6332" name="[Melkeleveranser].[orgnr].&amp;[969627132]"/>
            <x15:cachedUniqueName index="6333" name="[Melkeleveranser].[orgnr].&amp;[970571000]"/>
            <x15:cachedUniqueName index="6334" name="[Melkeleveranser].[orgnr].&amp;[988233765]"/>
            <x15:cachedUniqueName index="6335" name="[Melkeleveranser].[orgnr].&amp;[827298972]"/>
            <x15:cachedUniqueName index="6336" name="[Melkeleveranser].[orgnr].&amp;[887711712]"/>
            <x15:cachedUniqueName index="6337" name="[Melkeleveranser].[orgnr].&amp;[889600322]"/>
            <x15:cachedUniqueName index="6338" name="[Melkeleveranser].[orgnr].&amp;[913010051]"/>
            <x15:cachedUniqueName index="6339" name="[Melkeleveranser].[orgnr].&amp;[913061403]"/>
            <x15:cachedUniqueName index="6340" name="[Melkeleveranser].[orgnr].&amp;[918300449]"/>
            <x15:cachedUniqueName index="6341" name="[Melkeleveranser].[orgnr].&amp;[920459978]"/>
            <x15:cachedUniqueName index="6342" name="[Melkeleveranser].[orgnr].&amp;[924786868]"/>
            <x15:cachedUniqueName index="6343" name="[Melkeleveranser].[orgnr].&amp;[969343134]"/>
            <x15:cachedUniqueName index="6344" name="[Melkeleveranser].[orgnr].&amp;[969411075]"/>
            <x15:cachedUniqueName index="6345" name="[Melkeleveranser].[orgnr].&amp;[969822407]"/>
            <x15:cachedUniqueName index="6346" name="[Melkeleveranser].[orgnr].&amp;[969827697]"/>
            <x15:cachedUniqueName index="6347" name="[Melkeleveranser].[orgnr].&amp;[969832046]"/>
            <x15:cachedUniqueName index="6348" name="[Melkeleveranser].[orgnr].&amp;[971200642]"/>
            <x15:cachedUniqueName index="6349" name="[Melkeleveranser].[orgnr].&amp;[974387654]"/>
            <x15:cachedUniqueName index="6350" name="[Melkeleveranser].[orgnr].&amp;[976688775]"/>
            <x15:cachedUniqueName index="6351" name="[Melkeleveranser].[orgnr].&amp;[982856876]"/>
            <x15:cachedUniqueName index="6352" name="[Melkeleveranser].[orgnr].&amp;[986923403]"/>
            <x15:cachedUniqueName index="6353" name="[Melkeleveranser].[orgnr].&amp;[987595876]"/>
            <x15:cachedUniqueName index="6354" name="[Melkeleveranser].[orgnr].&amp;[989292072]"/>
            <x15:cachedUniqueName index="6355" name="[Melkeleveranser].[orgnr].&amp;[990146683]"/>
            <x15:cachedUniqueName index="6356" name="[Melkeleveranser].[orgnr].&amp;[990638926]"/>
            <x15:cachedUniqueName index="6357" name="[Melkeleveranser].[orgnr].&amp;[997303989]"/>
            <x15:cachedUniqueName index="6358" name="[Melkeleveranser].[orgnr].&amp;[816556872]"/>
            <x15:cachedUniqueName index="6359" name="[Melkeleveranser].[orgnr].&amp;[816968062]"/>
            <x15:cachedUniqueName index="6360" name="[Melkeleveranser].[orgnr].&amp;[826138122]"/>
            <x15:cachedUniqueName index="6361" name="[Melkeleveranser].[orgnr].&amp;[869140252]"/>
            <x15:cachedUniqueName index="6362" name="[Melkeleveranser].[orgnr].&amp;[869628212]"/>
            <x15:cachedUniqueName index="6363" name="[Melkeleveranser].[orgnr].&amp;[885671012]"/>
            <x15:cachedUniqueName index="6364" name="[Melkeleveranser].[orgnr].&amp;[886454562]"/>
            <x15:cachedUniqueName index="6365" name="[Melkeleveranser].[orgnr].&amp;[887296502]"/>
            <x15:cachedUniqueName index="6366" name="[Melkeleveranser].[orgnr].&amp;[912516415]"/>
            <x15:cachedUniqueName index="6367" name="[Melkeleveranser].[orgnr].&amp;[912827909]"/>
            <x15:cachedUniqueName index="6368" name="[Melkeleveranser].[orgnr].&amp;[912834964]"/>
            <x15:cachedUniqueName index="6369" name="[Melkeleveranser].[orgnr].&amp;[913006445]"/>
            <x15:cachedUniqueName index="6370" name="[Melkeleveranser].[orgnr].&amp;[914186390]"/>
            <x15:cachedUniqueName index="6371" name="[Melkeleveranser].[orgnr].&amp;[914600235]"/>
            <x15:cachedUniqueName index="6372" name="[Melkeleveranser].[orgnr].&amp;[914741866]"/>
            <x15:cachedUniqueName index="6373" name="[Melkeleveranser].[orgnr].&amp;[916290543]"/>
            <x15:cachedUniqueName index="6374" name="[Melkeleveranser].[orgnr].&amp;[918266143]"/>
            <x15:cachedUniqueName index="6375" name="[Melkeleveranser].[orgnr].&amp;[918291261]"/>
            <x15:cachedUniqueName index="6376" name="[Melkeleveranser].[orgnr].&amp;[918391304]"/>
            <x15:cachedUniqueName index="6377" name="[Melkeleveranser].[orgnr].&amp;[918559523]"/>
            <x15:cachedUniqueName index="6378" name="[Melkeleveranser].[orgnr].&amp;[919663146]"/>
            <x15:cachedUniqueName index="6379" name="[Melkeleveranser].[orgnr].&amp;[921103204]"/>
            <x15:cachedUniqueName index="6380" name="[Melkeleveranser].[orgnr].&amp;[922165254]"/>
            <x15:cachedUniqueName index="6381" name="[Melkeleveranser].[orgnr].&amp;[922261628]"/>
            <x15:cachedUniqueName index="6382" name="[Melkeleveranser].[orgnr].&amp;[925021679]"/>
            <x15:cachedUniqueName index="6383" name="[Melkeleveranser].[orgnr].&amp;[925924016]"/>
            <x15:cachedUniqueName index="6384" name="[Melkeleveranser].[orgnr].&amp;[928095002]"/>
            <x15:cachedUniqueName index="6385" name="[Melkeleveranser].[orgnr].&amp;[969140268]"/>
            <x15:cachedUniqueName index="6386" name="[Melkeleveranser].[orgnr].&amp;[969140659]"/>
            <x15:cachedUniqueName index="6387" name="[Melkeleveranser].[orgnr].&amp;[969140985]"/>
            <x15:cachedUniqueName index="6388" name="[Melkeleveranser].[orgnr].&amp;[969142295]"/>
            <x15:cachedUniqueName index="6389" name="[Melkeleveranser].[orgnr].&amp;[969142430]"/>
            <x15:cachedUniqueName index="6390" name="[Melkeleveranser].[orgnr].&amp;[969164353]"/>
            <x15:cachedUniqueName index="6391" name="[Melkeleveranser].[orgnr].&amp;[969197235]"/>
            <x15:cachedUniqueName index="6392" name="[Melkeleveranser].[orgnr].&amp;[969369958]"/>
            <x15:cachedUniqueName index="6393" name="[Melkeleveranser].[orgnr].&amp;[969479362]"/>
            <x15:cachedUniqueName index="6394" name="[Melkeleveranser].[orgnr].&amp;[969583275]"/>
            <x15:cachedUniqueName index="6395" name="[Melkeleveranser].[orgnr].&amp;[969584689]"/>
            <x15:cachedUniqueName index="6396" name="[Melkeleveranser].[orgnr].&amp;[969626853]"/>
            <x15:cachedUniqueName index="6397" name="[Melkeleveranser].[orgnr].&amp;[969627434]"/>
            <x15:cachedUniqueName index="6398" name="[Melkeleveranser].[orgnr].&amp;[969906961]"/>
            <x15:cachedUniqueName index="6399" name="[Melkeleveranser].[orgnr].&amp;[969908689]"/>
            <x15:cachedUniqueName index="6400" name="[Melkeleveranser].[orgnr].&amp;[969912619]"/>
            <x15:cachedUniqueName index="6401" name="[Melkeleveranser].[orgnr].&amp;[969914719]"/>
            <x15:cachedUniqueName index="6402" name="[Melkeleveranser].[orgnr].&amp;[969918293]"/>
            <x15:cachedUniqueName index="6403" name="[Melkeleveranser].[orgnr].&amp;[969918366]"/>
            <x15:cachedUniqueName index="6404" name="[Melkeleveranser].[orgnr].&amp;[970008721]"/>
            <x15:cachedUniqueName index="6405" name="[Melkeleveranser].[orgnr].&amp;[970337148]"/>
            <x15:cachedUniqueName index="6406" name="[Melkeleveranser].[orgnr].&amp;[970576223]"/>
            <x15:cachedUniqueName index="6407" name="[Melkeleveranser].[orgnr].&amp;[971117435]"/>
            <x15:cachedUniqueName index="6408" name="[Melkeleveranser].[orgnr].&amp;[973191004]"/>
            <x15:cachedUniqueName index="6409" name="[Melkeleveranser].[orgnr].&amp;[974557711]"/>
            <x15:cachedUniqueName index="6410" name="[Melkeleveranser].[orgnr].&amp;[975601889]"/>
            <x15:cachedUniqueName index="6411" name="[Melkeleveranser].[orgnr].&amp;[976065573]"/>
            <x15:cachedUniqueName index="6412" name="[Melkeleveranser].[orgnr].&amp;[976271211]"/>
            <x15:cachedUniqueName index="6413" name="[Melkeleveranser].[orgnr].&amp;[976496698]"/>
            <x15:cachedUniqueName index="6414" name="[Melkeleveranser].[orgnr].&amp;[977333288]"/>
            <x15:cachedUniqueName index="6415" name="[Melkeleveranser].[orgnr].&amp;[977531101]"/>
            <x15:cachedUniqueName index="6416" name="[Melkeleveranser].[orgnr].&amp;[979406010]"/>
            <x15:cachedUniqueName index="6417" name="[Melkeleveranser].[orgnr].&amp;[979670567]"/>
            <x15:cachedUniqueName index="6418" name="[Melkeleveranser].[orgnr].&amp;[979722753]"/>
            <x15:cachedUniqueName index="6419" name="[Melkeleveranser].[orgnr].&amp;[980486303]"/>
            <x15:cachedUniqueName index="6420" name="[Melkeleveranser].[orgnr].&amp;[980493598]"/>
            <x15:cachedUniqueName index="6421" name="[Melkeleveranser].[orgnr].&amp;[980498360]"/>
            <x15:cachedUniqueName index="6422" name="[Melkeleveranser].[orgnr].&amp;[981236513]"/>
            <x15:cachedUniqueName index="6423" name="[Melkeleveranser].[orgnr].&amp;[981444884]"/>
            <x15:cachedUniqueName index="6424" name="[Melkeleveranser].[orgnr].&amp;[981502132]"/>
            <x15:cachedUniqueName index="6425" name="[Melkeleveranser].[orgnr].&amp;[981870476]"/>
            <x15:cachedUniqueName index="6426" name="[Melkeleveranser].[orgnr].&amp;[981904753]"/>
            <x15:cachedUniqueName index="6427" name="[Melkeleveranser].[orgnr].&amp;[982784271]"/>
            <x15:cachedUniqueName index="6428" name="[Melkeleveranser].[orgnr].&amp;[983387578]"/>
            <x15:cachedUniqueName index="6429" name="[Melkeleveranser].[orgnr].&amp;[985081271]"/>
            <x15:cachedUniqueName index="6430" name="[Melkeleveranser].[orgnr].&amp;[985377405]"/>
            <x15:cachedUniqueName index="6431" name="[Melkeleveranser].[orgnr].&amp;[987014792]"/>
            <x15:cachedUniqueName index="6432" name="[Melkeleveranser].[orgnr].&amp;[987091606]"/>
            <x15:cachedUniqueName index="6433" name="[Melkeleveranser].[orgnr].&amp;[987529652]"/>
            <x15:cachedUniqueName index="6434" name="[Melkeleveranser].[orgnr].&amp;[988813036]"/>
            <x15:cachedUniqueName index="6435" name="[Melkeleveranser].[orgnr].&amp;[989341413]"/>
            <x15:cachedUniqueName index="6436" name="[Melkeleveranser].[orgnr].&amp;[989529242]"/>
            <x15:cachedUniqueName index="6437" name="[Melkeleveranser].[orgnr].&amp;[990136548]"/>
            <x15:cachedUniqueName index="6438" name="[Melkeleveranser].[orgnr].&amp;[990413584]"/>
            <x15:cachedUniqueName index="6439" name="[Melkeleveranser].[orgnr].&amp;[990892334]"/>
            <x15:cachedUniqueName index="6440" name="[Melkeleveranser].[orgnr].&amp;[990904553]"/>
            <x15:cachedUniqueName index="6441" name="[Melkeleveranser].[orgnr].&amp;[991513809]"/>
            <x15:cachedUniqueName index="6442" name="[Melkeleveranser].[orgnr].&amp;[992414782]"/>
            <x15:cachedUniqueName index="6443" name="[Melkeleveranser].[orgnr].&amp;[992594276]"/>
            <x15:cachedUniqueName index="6444" name="[Melkeleveranser].[orgnr].&amp;[993512699]"/>
            <x15:cachedUniqueName index="6445" name="[Melkeleveranser].[orgnr].&amp;[993547670]"/>
            <x15:cachedUniqueName index="6446" name="[Melkeleveranser].[orgnr].&amp;[995016842]"/>
            <x15:cachedUniqueName index="6447" name="[Melkeleveranser].[orgnr].&amp;[995801884]"/>
            <x15:cachedUniqueName index="6448" name="[Melkeleveranser].[orgnr].&amp;[996391205]"/>
            <x15:cachedUniqueName index="6449" name="[Melkeleveranser].[orgnr].&amp;[996442926]"/>
            <x15:cachedUniqueName index="6450" name="[Melkeleveranser].[orgnr].&amp;[997633318]"/>
            <x15:cachedUniqueName index="6451" name="[Melkeleveranser].[orgnr].&amp;[997780396]"/>
            <x15:cachedUniqueName index="6452" name="[Melkeleveranser].[orgnr].&amp;[997919882]"/>
            <x15:cachedUniqueName index="6453" name="[Melkeleveranser].[orgnr].&amp;[998623383]"/>
            <x15:cachedUniqueName index="6454" name="[Melkeleveranser].[orgnr].&amp;[999229646]"/>
            <x15:cachedUniqueName index="6455" name="[Melkeleveranser].[orgnr].&amp;[999302181]"/>
            <x15:cachedUniqueName index="6456" name="[Melkeleveranser].[orgnr].&amp;[969918935]"/>
            <x15:cachedUniqueName index="6457" name="[Melkeleveranser].[orgnr].&amp;[971360852]"/>
            <x15:cachedUniqueName index="6458" name="[Melkeleveranser].[orgnr].&amp;[977362954]"/>
            <x15:cachedUniqueName index="6459" name="[Melkeleveranser].[orgnr].&amp;[994963651]"/>
            <x15:cachedUniqueName index="6460" name="[Melkeleveranser].[orgnr].&amp;[870491042]"/>
            <x15:cachedUniqueName index="6461" name="[Melkeleveranser].[orgnr].&amp;[915181341]"/>
            <x15:cachedUniqueName index="6462" name="[Melkeleveranser].[orgnr].&amp;[982546656]"/>
            <x15:cachedUniqueName index="6463" name="[Melkeleveranser].[orgnr].&amp;[911701618]"/>
            <x15:cachedUniqueName index="6464" name="[Melkeleveranser].[orgnr].&amp;[922893454]"/>
            <x15:cachedUniqueName index="6465" name="[Melkeleveranser].[orgnr].&amp;[925752819]"/>
            <x15:cachedUniqueName index="6466" name="[Melkeleveranser].[orgnr].&amp;[969097974]"/>
            <x15:cachedUniqueName index="6467" name="[Melkeleveranser].[orgnr].&amp;[969098326]"/>
            <x15:cachedUniqueName index="6468" name="[Melkeleveranser].[orgnr].&amp;[970481214]"/>
            <x15:cachedUniqueName index="6469" name="[Melkeleveranser].[orgnr].&amp;[970565450]"/>
            <x15:cachedUniqueName index="6470" name="[Melkeleveranser].[orgnr].&amp;[975875857]"/>
            <x15:cachedUniqueName index="6471" name="[Melkeleveranser].[orgnr].&amp;[981332067]"/>
            <x15:cachedUniqueName index="6472" name="[Melkeleveranser].[orgnr].&amp;[985891893]"/>
            <x15:cachedUniqueName index="6473" name="[Melkeleveranser].[orgnr].&amp;[990002258]"/>
            <x15:cachedUniqueName index="6474" name="[Melkeleveranser].[orgnr].&amp;[985277842]"/>
            <x15:cachedUniqueName index="6475" name="[Melkeleveranser].[orgnr].&amp;[869096822]"/>
            <x15:cachedUniqueName index="6476" name="[Melkeleveranser].[orgnr].&amp;[869927252]"/>
            <x15:cachedUniqueName index="6477" name="[Melkeleveranser].[orgnr].&amp;[876252902]"/>
            <x15:cachedUniqueName index="6478" name="[Melkeleveranser].[orgnr].&amp;[969254980]"/>
            <x15:cachedUniqueName index="6479" name="[Melkeleveranser].[orgnr].&amp;[969337509]"/>
            <x15:cachedUniqueName index="6480" name="[Melkeleveranser].[orgnr].&amp;[970919929]"/>
            <x15:cachedUniqueName index="6481" name="[Melkeleveranser].[orgnr].&amp;[976094077]"/>
            <x15:cachedUniqueName index="6482" name="[Melkeleveranser].[orgnr].&amp;[976515005]"/>
            <x15:cachedUniqueName index="6483" name="[Melkeleveranser].[orgnr].&amp;[985265712]"/>
            <x15:cachedUniqueName index="6484" name="[Melkeleveranser].[orgnr].&amp;[987595167]"/>
            <x15:cachedUniqueName index="6485" name="[Melkeleveranser].[orgnr].&amp;[987665645]"/>
            <x15:cachedUniqueName index="6486" name="[Melkeleveranser].[orgnr].&amp;[990131244]"/>
            <x15:cachedUniqueName index="6487" name="[Melkeleveranser].[orgnr].&amp;[994502360]"/>
            <x15:cachedUniqueName index="6488" name="[Melkeleveranser].[orgnr].&amp;[969096528]"/>
            <x15:cachedUniqueName index="6489" name="[Melkeleveranser].[orgnr].&amp;[971266058]"/>
            <x15:cachedUniqueName index="6490" name="[Melkeleveranser].[orgnr].&amp;[980338436]"/>
            <x15:cachedUniqueName index="6491" name="[Melkeleveranser].[orgnr].&amp;[874273252]"/>
            <x15:cachedUniqueName index="6492" name="[Melkeleveranser].[orgnr].&amp;[970946845]"/>
            <x15:cachedUniqueName index="6493" name="[Melkeleveranser].[orgnr].&amp;[970947280]"/>
            <x15:cachedUniqueName index="6494" name="[Melkeleveranser].[orgnr].&amp;[974352869]"/>
            <x15:cachedUniqueName index="6495" name="[Melkeleveranser].[orgnr].&amp;[976215990]"/>
            <x15:cachedUniqueName index="6496" name="[Melkeleveranser].[orgnr].&amp;[981692233]"/>
            <x15:cachedUniqueName index="6497" name="[Melkeleveranser].[orgnr].&amp;[999093426]"/>
            <x15:cachedUniqueName index="6498" name="[Melkeleveranser].[orgnr].&amp;[891246862]"/>
            <x15:cachedUniqueName index="6499" name="[Melkeleveranser].[orgnr].&amp;[916797478]"/>
            <x15:cachedUniqueName index="6500" name="[Melkeleveranser].[orgnr].&amp;[976068874]"/>
            <x15:cachedUniqueName index="6501" name="[Melkeleveranser].[orgnr].&amp;[985695539]"/>
            <x15:cachedUniqueName index="6502" name="[Melkeleveranser].[orgnr].&amp;[986207724]"/>
            <x15:cachedUniqueName index="6503" name="[Melkeleveranser].[orgnr].&amp;[869089192]"/>
            <x15:cachedUniqueName index="6504" name="[Melkeleveranser].[orgnr].&amp;[869869392]"/>
            <x15:cachedUniqueName index="6505" name="[Melkeleveranser].[orgnr].&amp;[873058722]"/>
            <x15:cachedUniqueName index="6506" name="[Melkeleveranser].[orgnr].&amp;[882796442]"/>
            <x15:cachedUniqueName index="6507" name="[Melkeleveranser].[orgnr].&amp;[892754632]"/>
            <x15:cachedUniqueName index="6508" name="[Melkeleveranser].[orgnr].&amp;[916269072]"/>
            <x15:cachedUniqueName index="6509" name="[Melkeleveranser].[orgnr].&amp;[921279574]"/>
            <x15:cachedUniqueName index="6510" name="[Melkeleveranser].[orgnr].&amp;[926723081]"/>
            <x15:cachedUniqueName index="6511" name="[Melkeleveranser].[orgnr].&amp;[928338770]"/>
            <x15:cachedUniqueName index="6512" name="[Melkeleveranser].[orgnr].&amp;[943850453]"/>
            <x15:cachedUniqueName index="6513" name="[Melkeleveranser].[orgnr].&amp;[966623837]"/>
            <x15:cachedUniqueName index="6514" name="[Melkeleveranser].[orgnr].&amp;[970573399]"/>
            <x15:cachedUniqueName index="6515" name="[Melkeleveranser].[orgnr].&amp;[971311150]"/>
            <x15:cachedUniqueName index="6516" name="[Melkeleveranser].[orgnr].&amp;[974483297]"/>
            <x15:cachedUniqueName index="6517" name="[Melkeleveranser].[orgnr].&amp;[977303362]"/>
            <x15:cachedUniqueName index="6518" name="[Melkeleveranser].[orgnr].&amp;[980357546]"/>
            <x15:cachedUniqueName index="6519" name="[Melkeleveranser].[orgnr].&amp;[981153561]"/>
            <x15:cachedUniqueName index="6520" name="[Melkeleveranser].[orgnr].&amp;[984303351]"/>
            <x15:cachedUniqueName index="6521" name="[Melkeleveranser].[orgnr].&amp;[984377711]"/>
            <x15:cachedUniqueName index="6522" name="[Melkeleveranser].[orgnr].&amp;[989958046]"/>
            <x15:cachedUniqueName index="6523" name="[Melkeleveranser].[orgnr].&amp;[993387983]"/>
            <x15:cachedUniqueName index="6524" name="[Melkeleveranser].[orgnr].&amp;[993498270]"/>
            <x15:cachedUniqueName index="6525" name="[Melkeleveranser].[orgnr].&amp;[994347624]"/>
            <x15:cachedUniqueName index="6526" name="[Melkeleveranser].[orgnr].&amp;[995041766]"/>
            <x15:cachedUniqueName index="6527" name="[Melkeleveranser].[orgnr].&amp;[997179765]"/>
            <x15:cachedUniqueName index="6528" name="[Melkeleveranser].[orgnr].&amp;[869207462]"/>
            <x15:cachedUniqueName index="6529" name="[Melkeleveranser].[orgnr].&amp;[969727358]"/>
            <x15:cachedUniqueName index="6530" name="[Melkeleveranser].[orgnr].&amp;[969948907]"/>
            <x15:cachedUniqueName index="6531" name="[Melkeleveranser].[orgnr].&amp;[970492984]"/>
            <x15:cachedUniqueName index="6532" name="[Melkeleveranser].[orgnr].&amp;[971210427]"/>
            <x15:cachedUniqueName index="6533" name="[Melkeleveranser].[orgnr].&amp;[980991148]"/>
            <x15:cachedUniqueName index="6534" name="[Melkeleveranser].[orgnr].&amp;[981171659]"/>
            <x15:cachedUniqueName index="6535" name="[Melkeleveranser].[orgnr].&amp;[981907264]"/>
            <x15:cachedUniqueName index="6536" name="[Melkeleveranser].[orgnr].&amp;[984566077]"/>
            <x15:cachedUniqueName index="6537" name="[Melkeleveranser].[orgnr].&amp;[993954144]"/>
            <x15:cachedUniqueName index="6538" name="[Melkeleveranser].[orgnr].&amp;[995690632]"/>
            <x15:cachedUniqueName index="6539" name="[Melkeleveranser].[orgnr].&amp;[820052242]"/>
            <x15:cachedUniqueName index="6540" name="[Melkeleveranser].[orgnr].&amp;[913398521]"/>
            <x15:cachedUniqueName index="6541" name="[Melkeleveranser].[orgnr].&amp;[914967961]"/>
            <x15:cachedUniqueName index="6542" name="[Melkeleveranser].[orgnr].&amp;[925730084]"/>
            <x15:cachedUniqueName index="6543" name="[Melkeleveranser].[orgnr].&amp;[928273679]"/>
            <x15:cachedUniqueName index="6544" name="[Melkeleveranser].[orgnr].&amp;[969088614]"/>
            <x15:cachedUniqueName index="6545" name="[Melkeleveranser].[orgnr].&amp;[969090333]"/>
            <x15:cachedUniqueName index="6546" name="[Melkeleveranser].[orgnr].&amp;[969090465]"/>
            <x15:cachedUniqueName index="6547" name="[Melkeleveranser].[orgnr].&amp;[969555530]"/>
            <x15:cachedUniqueName index="6548" name="[Melkeleveranser].[orgnr].&amp;[969874210]"/>
            <x15:cachedUniqueName index="6549" name="[Melkeleveranser].[orgnr].&amp;[983255213]"/>
            <x15:cachedUniqueName index="6550" name="[Melkeleveranser].[orgnr].&amp;[986670572]"/>
            <x15:cachedUniqueName index="6551" name="[Melkeleveranser].[orgnr].&amp;[987598085]"/>
            <x15:cachedUniqueName index="6552" name="[Melkeleveranser].[orgnr].&amp;[987657596]"/>
            <x15:cachedUniqueName index="6553" name="[Melkeleveranser].[orgnr].&amp;[988256986]"/>
            <x15:cachedUniqueName index="6554" name="[Melkeleveranser].[orgnr].&amp;[988826677]"/>
            <x15:cachedUniqueName index="6555" name="[Melkeleveranser].[orgnr].&amp;[989290541]"/>
            <x15:cachedUniqueName index="6556" name="[Melkeleveranser].[orgnr].&amp;[989676504]"/>
            <x15:cachedUniqueName index="6557" name="[Melkeleveranser].[orgnr].&amp;[991241728]"/>
            <x15:cachedUniqueName index="6558" name="[Melkeleveranser].[orgnr].&amp;[869188042]"/>
            <x15:cachedUniqueName index="6559" name="[Melkeleveranser].[orgnr].&amp;[913067959]"/>
            <x15:cachedUniqueName index="6560" name="[Melkeleveranser].[orgnr].&amp;[969086301]"/>
            <x15:cachedUniqueName index="6561" name="[Melkeleveranser].[orgnr].&amp;[969089637]"/>
            <x15:cachedUniqueName index="6562" name="[Melkeleveranser].[orgnr].&amp;[969554410]"/>
            <x15:cachedUniqueName index="6563" name="[Melkeleveranser].[orgnr].&amp;[969874148]"/>
            <x15:cachedUniqueName index="6564" name="[Melkeleveranser].[orgnr].&amp;[976137884]"/>
            <x15:cachedUniqueName index="6565" name="[Melkeleveranser].[orgnr].&amp;[984567456]"/>
            <x15:cachedUniqueName index="6566" name="[Melkeleveranser].[orgnr].&amp;[985170592]"/>
            <x15:cachedUniqueName index="6567" name="[Melkeleveranser].[orgnr].&amp;[985689709]"/>
            <x15:cachedUniqueName index="6568" name="[Melkeleveranser].[orgnr].&amp;[996329216]"/>
            <x15:cachedUniqueName index="6569" name="[Melkeleveranser].[orgnr].&amp;[869728462]"/>
            <x15:cachedUniqueName index="6570" name="[Melkeleveranser].[orgnr].&amp;[870430612]"/>
            <x15:cachedUniqueName index="6571" name="[Melkeleveranser].[orgnr].&amp;[879544122]"/>
            <x15:cachedUniqueName index="6572" name="[Melkeleveranser].[orgnr].&amp;[898887642]"/>
            <x15:cachedUniqueName index="6573" name="[Melkeleveranser].[orgnr].&amp;[969091135]"/>
            <x15:cachedUniqueName index="6574" name="[Melkeleveranser].[orgnr].&amp;[969092441]"/>
            <x15:cachedUniqueName index="6575" name="[Melkeleveranser].[orgnr].&amp;[969240475]"/>
            <x15:cachedUniqueName index="6576" name="[Melkeleveranser].[orgnr].&amp;[969426285]"/>
            <x15:cachedUniqueName index="6577" name="[Melkeleveranser].[orgnr].&amp;[969620413]"/>
            <x15:cachedUniqueName index="6578" name="[Melkeleveranser].[orgnr].&amp;[969728281]"/>
            <x15:cachedUniqueName index="6579" name="[Melkeleveranser].[orgnr].&amp;[969731665]"/>
            <x15:cachedUniqueName index="6580" name="[Melkeleveranser].[orgnr].&amp;[970340246]"/>
            <x15:cachedUniqueName index="6581" name="[Melkeleveranser].[orgnr].&amp;[971005661]"/>
            <x15:cachedUniqueName index="6582" name="[Melkeleveranser].[orgnr].&amp;[974243237]"/>
            <x15:cachedUniqueName index="6583" name="[Melkeleveranser].[orgnr].&amp;[979527888]"/>
            <x15:cachedUniqueName index="6584" name="[Melkeleveranser].[orgnr].&amp;[980428516]"/>
            <x15:cachedUniqueName index="6585" name="[Melkeleveranser].[orgnr].&amp;[981628500]"/>
            <x15:cachedUniqueName index="6586" name="[Melkeleveranser].[orgnr].&amp;[982723175]"/>
            <x15:cachedUniqueName index="6587" name="[Melkeleveranser].[orgnr].&amp;[984753985]"/>
            <x15:cachedUniqueName index="6588" name="[Melkeleveranser].[orgnr].&amp;[989540920]"/>
            <x15:cachedUniqueName index="6589" name="[Melkeleveranser].[orgnr].&amp;[990844011]"/>
            <x15:cachedUniqueName index="6590" name="[Melkeleveranser].[orgnr].&amp;[991106677]"/>
            <x15:cachedUniqueName index="6591" name="[Melkeleveranser].[orgnr].&amp;[991603689]"/>
            <x15:cachedUniqueName index="6592" name="[Melkeleveranser].[orgnr].&amp;[994399365]"/>
            <x15:cachedUniqueName index="6593" name="[Melkeleveranser].[orgnr].&amp;[997244451]"/>
            <x15:cachedUniqueName index="6594" name="[Melkeleveranser].[orgnr].&amp;[997570103]"/>
            <x15:cachedUniqueName index="6595" name="[Melkeleveranser].[orgnr].&amp;[877083152]"/>
            <x15:cachedUniqueName index="6596" name="[Melkeleveranser].[orgnr].&amp;[877209652]"/>
            <x15:cachedUniqueName index="6597" name="[Melkeleveranser].[orgnr].&amp;[916509669]"/>
            <x15:cachedUniqueName index="6598" name="[Melkeleveranser].[orgnr].&amp;[921194463]"/>
            <x15:cachedUniqueName index="6599" name="[Melkeleveranser].[orgnr].&amp;[928306445]"/>
            <x15:cachedUniqueName index="6600" name="[Melkeleveranser].[orgnr].&amp;[977361346]"/>
            <x15:cachedUniqueName index="6601" name="[Melkeleveranser].[orgnr].&amp;[979437161]"/>
            <x15:cachedUniqueName index="6602" name="[Melkeleveranser].[orgnr].&amp;[912428680]"/>
            <x15:cachedUniqueName index="6603" name="[Melkeleveranser].[orgnr].&amp;[993445908]"/>
            <x15:cachedUniqueName index="6604" name="[Melkeleveranser].[orgnr].&amp;[977477573]"/>
            <x15:cachedUniqueName index="6605" name="[Melkeleveranser].[orgnr].&amp;[926279548]"/>
            <x15:cachedUniqueName index="6606" name="[Melkeleveranser].[orgnr].&amp;[927315750]"/>
            <x15:cachedUniqueName index="6607" name="[Melkeleveranser].[orgnr].&amp;[969235706]"/>
            <x15:cachedUniqueName index="6608" name="[Melkeleveranser].[orgnr].&amp;[969925206]"/>
            <x15:cachedUniqueName index="6609" name="[Melkeleveranser].[orgnr].&amp;[998756936]"/>
            <x15:cachedUniqueName index="6610" name="[Melkeleveranser].[orgnr].&amp;[999116337]"/>
            <x15:cachedUniqueName index="6611" name="[Melkeleveranser].[orgnr].&amp;[814978982]"/>
            <x15:cachedUniqueName index="6612" name="[Melkeleveranser].[orgnr].&amp;[869427942]"/>
            <x15:cachedUniqueName index="6613" name="[Melkeleveranser].[orgnr].&amp;[874678732]"/>
            <x15:cachedUniqueName index="6614" name="[Melkeleveranser].[orgnr].&amp;[879405882]"/>
            <x15:cachedUniqueName index="6615" name="[Melkeleveranser].[orgnr].&amp;[882502902]"/>
            <x15:cachedUniqueName index="6616" name="[Melkeleveranser].[orgnr].&amp;[912387445]"/>
            <x15:cachedUniqueName index="6617" name="[Melkeleveranser].[orgnr].&amp;[912828530]"/>
            <x15:cachedUniqueName index="6618" name="[Melkeleveranser].[orgnr].&amp;[918322175]"/>
            <x15:cachedUniqueName index="6619" name="[Melkeleveranser].[orgnr].&amp;[969176521]"/>
            <x15:cachedUniqueName index="6620" name="[Melkeleveranser].[orgnr].&amp;[969309300]"/>
            <x15:cachedUniqueName index="6621" name="[Melkeleveranser].[orgnr].&amp;[969337819]"/>
            <x15:cachedUniqueName index="6622" name="[Melkeleveranser].[orgnr].&amp;[970304150]"/>
            <x15:cachedUniqueName index="6623" name="[Melkeleveranser].[orgnr].&amp;[971198796]"/>
            <x15:cachedUniqueName index="6624" name="[Melkeleveranser].[orgnr].&amp;[976033566]"/>
            <x15:cachedUniqueName index="6625" name="[Melkeleveranser].[orgnr].&amp;[979534167]"/>
            <x15:cachedUniqueName index="6626" name="[Melkeleveranser].[orgnr].&amp;[980702103]"/>
            <x15:cachedUniqueName index="6627" name="[Melkeleveranser].[orgnr].&amp;[983085210]"/>
            <x15:cachedUniqueName index="6628" name="[Melkeleveranser].[orgnr].&amp;[987850809]"/>
            <x15:cachedUniqueName index="6629" name="[Melkeleveranser].[orgnr].&amp;[989123122]"/>
            <x15:cachedUniqueName index="6630" name="[Melkeleveranser].[orgnr].&amp;[990370559]"/>
            <x15:cachedUniqueName index="6631" name="[Melkeleveranser].[orgnr].&amp;[995176114]"/>
            <x15:cachedUniqueName index="6632" name="[Melkeleveranser].[orgnr].&amp;[812992252]"/>
            <x15:cachedUniqueName index="6633" name="[Melkeleveranser].[orgnr].&amp;[916646046]"/>
            <x15:cachedUniqueName index="6634" name="[Melkeleveranser].[orgnr].&amp;[922214271]"/>
            <x15:cachedUniqueName index="6635" name="[Melkeleveranser].[orgnr].&amp;[969217813]"/>
            <x15:cachedUniqueName index="6636" name="[Melkeleveranser].[orgnr].&amp;[969296705]"/>
            <x15:cachedUniqueName index="6637" name="[Melkeleveranser].[orgnr].&amp;[969324067]"/>
            <x15:cachedUniqueName index="6638" name="[Melkeleveranser].[orgnr].&amp;[969422131]"/>
            <x15:cachedUniqueName index="6639" name="[Melkeleveranser].[orgnr].&amp;[969759314]"/>
            <x15:cachedUniqueName index="6640" name="[Melkeleveranser].[orgnr].&amp;[988578770]"/>
            <x15:cachedUniqueName index="6641" name="[Melkeleveranser].[orgnr].&amp;[985322929]"/>
            <x15:cachedUniqueName index="6642" name="[Melkeleveranser].[orgnr].&amp;[876278472]"/>
            <x15:cachedUniqueName index="6643" name="[Melkeleveranser].[orgnr].&amp;[969932830]"/>
            <x15:cachedUniqueName index="6644" name="[Melkeleveranser].[orgnr].&amp;[973053604]"/>
            <x15:cachedUniqueName index="6645" name="[Melkeleveranser].[orgnr].&amp;[988436356]"/>
            <x15:cachedUniqueName index="6646" name="[Melkeleveranser].[orgnr].&amp;[990718199]"/>
            <x15:cachedUniqueName index="6647" name="[Melkeleveranser].[orgnr].&amp;[992354321]"/>
            <x15:cachedUniqueName index="6648" name="[Melkeleveranser].[orgnr].&amp;[814605892]"/>
            <x15:cachedUniqueName index="6649" name="[Melkeleveranser].[orgnr].&amp;[921693230]"/>
            <x15:cachedUniqueName index="6650" name="[Melkeleveranser].[orgnr].&amp;[929532260]"/>
            <x15:cachedUniqueName index="6651" name="[Melkeleveranser].[orgnr].&amp;[969086182]"/>
            <x15:cachedUniqueName index="6652" name="[Melkeleveranser].[orgnr].&amp;[970462643]"/>
            <x15:cachedUniqueName index="6653" name="[Melkeleveranser].[orgnr].&amp;[981393619]"/>
            <x15:cachedUniqueName index="6654" name="[Melkeleveranser].[orgnr].&amp;[982831113]"/>
            <x15:cachedUniqueName index="6655" name="[Melkeleveranser].[orgnr].&amp;[986997652]"/>
            <x15:cachedUniqueName index="6656" name="[Melkeleveranser].[orgnr].&amp;[992855525]"/>
            <x15:cachedUniqueName index="6657" name="[Melkeleveranser].[orgnr].&amp;[994928503]"/>
            <x15:cachedUniqueName index="6658" name="[Melkeleveranser].[orgnr].&amp;[995351056]"/>
            <x15:cachedUniqueName index="6659" name="[Melkeleveranser].[orgnr].&amp;[999506755]"/>
            <x15:cachedUniqueName index="6660" name="[Melkeleveranser].[orgnr].&amp;[979569823]"/>
            <x15:cachedUniqueName index="6661" name="[Melkeleveranser].[orgnr].&amp;[882797252]"/>
            <x15:cachedUniqueName index="6662" name="[Melkeleveranser].[orgnr].&amp;[916197985]"/>
            <x15:cachedUniqueName index="6663" name="[Melkeleveranser].[orgnr].&amp;[928492680]"/>
            <x15:cachedUniqueName index="6664" name="[Melkeleveranser].[orgnr].&amp;[969214881]"/>
            <x15:cachedUniqueName index="6665" name="[Melkeleveranser].[orgnr].&amp;[969254204]"/>
            <x15:cachedUniqueName index="6666" name="[Melkeleveranser].[orgnr].&amp;[969859033]"/>
            <x15:cachedUniqueName index="6667" name="[Melkeleveranser].[orgnr].&amp;[970137831]"/>
            <x15:cachedUniqueName index="6668" name="[Melkeleveranser].[orgnr].&amp;[970483381]"/>
            <x15:cachedUniqueName index="6669" name="[Melkeleveranser].[orgnr].&amp;[971067071]"/>
            <x15:cachedUniqueName index="6670" name="[Melkeleveranser].[orgnr].&amp;[971199857]"/>
            <x15:cachedUniqueName index="6671" name="[Melkeleveranser].[orgnr].&amp;[977279380]"/>
            <x15:cachedUniqueName index="6672" name="[Melkeleveranser].[orgnr].&amp;[979128053]"/>
            <x15:cachedUniqueName index="6673" name="[Melkeleveranser].[orgnr].&amp;[983348858]"/>
            <x15:cachedUniqueName index="6674" name="[Melkeleveranser].[orgnr].&amp;[984134568]"/>
            <x15:cachedUniqueName index="6675" name="[Melkeleveranser].[orgnr].&amp;[920141935]"/>
            <x15:cachedUniqueName index="6676" name="[Melkeleveranser].[orgnr].&amp;[969255057]"/>
            <x15:cachedUniqueName index="6677" name="[Melkeleveranser].[orgnr].&amp;[970495355]"/>
            <x15:cachedUniqueName index="6678" name="[Melkeleveranser].[orgnr].&amp;[974587807]"/>
            <x15:cachedUniqueName index="6679" name="[Melkeleveranser].[orgnr].&amp;[985656681]"/>
            <x15:cachedUniqueName index="6680" name="[Melkeleveranser].[orgnr].&amp;[918122524]"/>
            <x15:cachedUniqueName index="6681" name="[Melkeleveranser].[orgnr].&amp;[969090570]"/>
            <x15:cachedUniqueName index="6682" name="[Melkeleveranser].[orgnr].&amp;[969285460]"/>
            <x15:cachedUniqueName index="6683" name="[Melkeleveranser].[orgnr].&amp;[969388340]"/>
            <x15:cachedUniqueName index="6684" name="[Melkeleveranser].[orgnr].&amp;[969552728]"/>
            <x15:cachedUniqueName index="6685" name="[Melkeleveranser].[orgnr].&amp;[976850432]"/>
            <x15:cachedUniqueName index="6686" name="[Melkeleveranser].[orgnr].&amp;[983186262]"/>
            <x15:cachedUniqueName index="6687" name="[Melkeleveranser].[orgnr].&amp;[991409718]"/>
            <x15:cachedUniqueName index="6688" name="[Melkeleveranser].[orgnr].&amp;[997743563]"/>
            <x15:cachedUniqueName index="6689" name="[Melkeleveranser].[orgnr].&amp;[969098954]"/>
            <x15:cachedUniqueName index="6690" name="[Melkeleveranser].[orgnr].&amp;[876948222]"/>
            <x15:cachedUniqueName index="6691" name="[Melkeleveranser].[orgnr].&amp;[971184906]"/>
            <x15:cachedUniqueName index="6692" name="[Melkeleveranser].[orgnr].&amp;[814633802]"/>
            <x15:cachedUniqueName index="6693" name="[Melkeleveranser].[orgnr].&amp;[919705655]"/>
            <x15:cachedUniqueName index="6694" name="[Melkeleveranser].[orgnr].&amp;[969873400]"/>
            <x15:cachedUniqueName index="6695" name="[Melkeleveranser].[orgnr].&amp;[969874369]"/>
            <x15:cachedUniqueName index="6696" name="[Melkeleveranser].[orgnr].&amp;[970229256]"/>
            <x15:cachedUniqueName index="6697" name="[Melkeleveranser].[orgnr].&amp;[970229655]"/>
            <x15:cachedUniqueName index="6698" name="[Melkeleveranser].[orgnr].&amp;[970461965]"/>
            <x15:cachedUniqueName index="6699" name="[Melkeleveranser].[orgnr].&amp;[970595260]"/>
            <x15:cachedUniqueName index="6700" name="[Melkeleveranser].[orgnr].&amp;[986078177]"/>
            <x15:cachedUniqueName index="6701" name="[Melkeleveranser].[orgnr].&amp;[992094583]"/>
            <x15:cachedUniqueName index="6702" name="[Melkeleveranser].[orgnr].&amp;[993359688]"/>
            <x15:cachedUniqueName index="6703" name="[Melkeleveranser].[orgnr].&amp;[993431907]"/>
            <x15:cachedUniqueName index="6704" name="[Melkeleveranser].[orgnr].&amp;[997569776]"/>
            <x15:cachedUniqueName index="6705" name="[Melkeleveranser].[orgnr].&amp;[970010815]"/>
            <x15:cachedUniqueName index="6706" name="[Melkeleveranser].[orgnr].&amp;[988178616]"/>
            <x15:cachedUniqueName index="6707" name="[Melkeleveranser].[orgnr].&amp;[879489172]"/>
            <x15:cachedUniqueName index="6708" name="[Melkeleveranser].[orgnr].&amp;[884784212]"/>
            <x15:cachedUniqueName index="6709" name="[Melkeleveranser].[orgnr].&amp;[912971732]"/>
            <x15:cachedUniqueName index="6710" name="[Melkeleveranser].[orgnr].&amp;[969092522]"/>
            <x15:cachedUniqueName index="6711" name="[Melkeleveranser].[orgnr].&amp;[969282542]"/>
            <x15:cachedUniqueName index="6712" name="[Melkeleveranser].[orgnr].&amp;[970427988]"/>
            <x15:cachedUniqueName index="6713" name="[Melkeleveranser].[orgnr].&amp;[970601090]"/>
            <x15:cachedUniqueName index="6714" name="[Melkeleveranser].[orgnr].&amp;[976000498]"/>
            <x15:cachedUniqueName index="6715" name="[Melkeleveranser].[orgnr].&amp;[976706994]"/>
            <x15:cachedUniqueName index="6716" name="[Melkeleveranser].[orgnr].&amp;[982892805]"/>
            <x15:cachedUniqueName index="6717" name="[Melkeleveranser].[orgnr].&amp;[983079768]"/>
            <x15:cachedUniqueName index="6718" name="[Melkeleveranser].[orgnr].&amp;[984135327]"/>
            <x15:cachedUniqueName index="6719" name="[Melkeleveranser].[orgnr].&amp;[984699840]"/>
            <x15:cachedUniqueName index="6720" name="[Melkeleveranser].[orgnr].&amp;[986339485]"/>
            <x15:cachedUniqueName index="6721" name="[Melkeleveranser].[orgnr].&amp;[986506500]"/>
            <x15:cachedUniqueName index="6722" name="[Melkeleveranser].[orgnr].&amp;[990525382]"/>
            <x15:cachedUniqueName index="6723" name="[Melkeleveranser].[orgnr].&amp;[973255118]"/>
            <x15:cachedUniqueName index="6724" name="[Melkeleveranser].[orgnr].&amp;[983554091]"/>
            <x15:cachedUniqueName index="6725" name="[Melkeleveranser].[orgnr].&amp;[984009372]"/>
            <x15:cachedUniqueName index="6726" name="[Melkeleveranser].[orgnr].&amp;[997152492]"/>
            <x15:cachedUniqueName index="6727" name="[Melkeleveranser].[orgnr].&amp;[894044322]"/>
            <x15:cachedUniqueName index="6728" name="[Melkeleveranser].[orgnr].&amp;[897471922]"/>
            <x15:cachedUniqueName index="6729" name="[Melkeleveranser].[orgnr].&amp;[983882153]"/>
            <x15:cachedUniqueName index="6730" name="[Melkeleveranser].[orgnr].&amp;[985906335]"/>
            <x15:cachedUniqueName index="6731" name="[Melkeleveranser].[orgnr].&amp;[911652366]"/>
            <x15:cachedUniqueName index="6732" name="[Melkeleveranser].[orgnr].&amp;[916976356]"/>
            <x15:cachedUniqueName index="6733" name="[Melkeleveranser].[orgnr].&amp;[926737945]"/>
            <x15:cachedUniqueName index="6734" name="[Melkeleveranser].[orgnr].&amp;[970093192]"/>
            <x15:cachedUniqueName index="6735" name="[Melkeleveranser].[orgnr].&amp;[969738376]"/>
            <x15:cachedUniqueName index="6736" name="[Melkeleveranser].[orgnr].&amp;[995339838]"/>
            <x15:cachedUniqueName index="6737" name="[Melkeleveranser].[orgnr].&amp;[869090972]"/>
            <x15:cachedUniqueName index="6738" name="[Melkeleveranser].[orgnr].&amp;[890721052]"/>
            <x15:cachedUniqueName index="6739" name="[Melkeleveranser].[orgnr].&amp;[918610855]"/>
            <x15:cachedUniqueName index="6740" name="[Melkeleveranser].[orgnr].&amp;[923886915]"/>
            <x15:cachedUniqueName index="6741" name="[Melkeleveranser].[orgnr].&amp;[969091879]"/>
            <x15:cachedUniqueName index="6742" name="[Melkeleveranser].[orgnr].&amp;[969093677]"/>
            <x15:cachedUniqueName index="6743" name="[Melkeleveranser].[orgnr].&amp;[969170213]"/>
            <x15:cachedUniqueName index="6744" name="[Melkeleveranser].[orgnr].&amp;[969239817]"/>
            <x15:cachedUniqueName index="6745" name="[Melkeleveranser].[orgnr].&amp;[969240173]"/>
            <x15:cachedUniqueName index="6746" name="[Melkeleveranser].[orgnr].&amp;[969530643]"/>
            <x15:cachedUniqueName index="6747" name="[Melkeleveranser].[orgnr].&amp;[974544636]"/>
            <x15:cachedUniqueName index="6748" name="[Melkeleveranser].[orgnr].&amp;[974676265]"/>
            <x15:cachedUniqueName index="6749" name="[Melkeleveranser].[orgnr].&amp;[982033853]"/>
            <x15:cachedUniqueName index="6750" name="[Melkeleveranser].[orgnr].&amp;[982168910]"/>
            <x15:cachedUniqueName index="6751" name="[Melkeleveranser].[orgnr].&amp;[982804264]"/>
            <x15:cachedUniqueName index="6752" name="[Melkeleveranser].[orgnr].&amp;[985021759]"/>
            <x15:cachedUniqueName index="6753" name="[Melkeleveranser].[orgnr].&amp;[985062285]"/>
            <x15:cachedUniqueName index="6754" name="[Melkeleveranser].[orgnr].&amp;[985360197]"/>
            <x15:cachedUniqueName index="6755" name="[Melkeleveranser].[orgnr].&amp;[987733462]"/>
            <x15:cachedUniqueName index="6756" name="[Melkeleveranser].[orgnr].&amp;[994191268]"/>
            <x15:cachedUniqueName index="6757" name="[Melkeleveranser].[orgnr].&amp;[994860976]"/>
            <x15:cachedUniqueName index="6758" name="[Melkeleveranser].[orgnr].&amp;[997926528]"/>
            <x15:cachedUniqueName index="6759" name="[Melkeleveranser].[orgnr].&amp;[917378320]"/>
            <x15:cachedUniqueName index="6760" name="[Melkeleveranser].[orgnr].&amp;[922214352]"/>
            <x15:cachedUniqueName index="6761" name="[Melkeleveranser].[orgnr].&amp;[969188236]"/>
            <x15:cachedUniqueName index="6762" name="[Melkeleveranser].[orgnr].&amp;[969879875]"/>
            <x15:cachedUniqueName index="6763" name="[Melkeleveranser].[orgnr].&amp;[970022694]"/>
            <x15:cachedUniqueName index="6764" name="[Melkeleveranser].[orgnr].&amp;[971218207]"/>
            <x15:cachedUniqueName index="6765" name="[Melkeleveranser].[orgnr].&amp;[991034706]"/>
            <x15:cachedUniqueName index="6766" name="[Melkeleveranser].[orgnr].&amp;[884536022]"/>
            <x15:cachedUniqueName index="6767" name="[Melkeleveranser].[orgnr].&amp;[969170191]"/>
            <x15:cachedUniqueName index="6768" name="[Melkeleveranser].[orgnr].&amp;[969282763]"/>
            <x15:cachedUniqueName index="6769" name="[Melkeleveranser].[orgnr].&amp;[970287264]"/>
            <x15:cachedUniqueName index="6770" name="[Melkeleveranser].[orgnr].&amp;[974340984]"/>
            <x15:cachedUniqueName index="6771" name="[Melkeleveranser].[orgnr].&amp;[976554787]"/>
            <x15:cachedUniqueName index="6772" name="[Melkeleveranser].[orgnr].&amp;[981918851]"/>
            <x15:cachedUniqueName index="6773" name="[Melkeleveranser].[orgnr].&amp;[994978039]"/>
            <x15:cachedUniqueName index="6774" name="[Melkeleveranser].[orgnr].&amp;[996948285]"/>
            <x15:cachedUniqueName index="6775" name="[Melkeleveranser].[orgnr].&amp;[913346661]"/>
            <x15:cachedUniqueName index="6776" name="[Melkeleveranser].[orgnr].&amp;[913347137]"/>
            <x15:cachedUniqueName index="6777" name="[Melkeleveranser].[orgnr].&amp;[917241775]"/>
            <x15:cachedUniqueName index="6778" name="[Melkeleveranser].[orgnr].&amp;[969214997]"/>
            <x15:cachedUniqueName index="6779" name="[Melkeleveranser].[orgnr].&amp;[969963337]"/>
            <x15:cachedUniqueName index="6780" name="[Melkeleveranser].[orgnr].&amp;[977564948]"/>
            <x15:cachedUniqueName index="6781" name="[Melkeleveranser].[orgnr].&amp;[980144739]"/>
            <x15:cachedUniqueName index="6782" name="[Melkeleveranser].[orgnr].&amp;[983156541]"/>
            <x15:cachedUniqueName index="6783" name="[Melkeleveranser].[orgnr].&amp;[987708034]"/>
            <x15:cachedUniqueName index="6784" name="[Melkeleveranser].[orgnr].&amp;[993127558]"/>
            <x15:cachedUniqueName index="6785" name="[Melkeleveranser].[orgnr].&amp;[995384302]"/>
            <x15:cachedUniqueName index="6786" name="[Melkeleveranser].[orgnr].&amp;[996766586]"/>
            <x15:cachedUniqueName index="6787" name="[Melkeleveranser].[orgnr].&amp;[998739926]"/>
            <x15:cachedUniqueName index="6788" name="[Melkeleveranser].[orgnr].&amp;[969456206]"/>
            <x15:cachedUniqueName index="6789" name="[Melkeleveranser].[orgnr].&amp;[982907683]"/>
            <x15:cachedUniqueName index="6790" name="[Melkeleveranser].[orgnr].&amp;[814775712]"/>
            <x15:cachedUniqueName index="6791" name="[Melkeleveranser].[orgnr].&amp;[914002214]"/>
            <x15:cachedUniqueName index="6792" name="[Melkeleveranser].[orgnr].&amp;[970389768]"/>
            <x15:cachedUniqueName index="6793" name="[Melkeleveranser].[orgnr].&amp;[976859375]"/>
            <x15:cachedUniqueName index="6794" name="[Melkeleveranser].[orgnr].&amp;[979366043]"/>
            <x15:cachedUniqueName index="6795" name="[Melkeleveranser].[orgnr].&amp;[990753393]"/>
            <x15:cachedUniqueName index="6796" name="[Melkeleveranser].[orgnr].&amp;[996373541]"/>
            <x15:cachedUniqueName index="6797" name="[Melkeleveranser].[orgnr].&amp;[870278632]"/>
            <x15:cachedUniqueName index="6798" name="[Melkeleveranser].[orgnr].&amp;[892780382]"/>
            <x15:cachedUniqueName index="6799" name="[Melkeleveranser].[orgnr].&amp;[913258568]"/>
            <x15:cachedUniqueName index="6800" name="[Melkeleveranser].[orgnr].&amp;[914297745]"/>
            <x15:cachedUniqueName index="6801" name="[Melkeleveranser].[orgnr].&amp;[969087952]"/>
            <x15:cachedUniqueName index="6802" name="[Melkeleveranser].[orgnr].&amp;[969090635]"/>
            <x15:cachedUniqueName index="6803" name="[Melkeleveranser].[orgnr].&amp;[981478169]"/>
            <x15:cachedUniqueName index="6804" name="[Melkeleveranser].[orgnr].&amp;[983852750]"/>
            <x15:cachedUniqueName index="6805" name="[Melkeleveranser].[orgnr].&amp;[869191752]"/>
            <x15:cachedUniqueName index="6806" name="[Melkeleveranser].[orgnr].&amp;[921280084]"/>
            <x15:cachedUniqueName index="6807" name="[Melkeleveranser].[orgnr].&amp;[929476174]"/>
            <x15:cachedUniqueName index="6808" name="[Melkeleveranser].[orgnr].&amp;[969087057]"/>
            <x15:cachedUniqueName index="6809" name="[Melkeleveranser].[orgnr].&amp;[969087308]"/>
            <x15:cachedUniqueName index="6810" name="[Melkeleveranser].[orgnr].&amp;[969089513]"/>
            <x15:cachedUniqueName index="6811" name="[Melkeleveranser].[orgnr].&amp;[969146118]"/>
            <x15:cachedUniqueName index="6812" name="[Melkeleveranser].[orgnr].&amp;[969234483]"/>
            <x15:cachedUniqueName index="6813" name="[Melkeleveranser].[orgnr].&amp;[969333090]"/>
            <x15:cachedUniqueName index="6814" name="[Melkeleveranser].[orgnr].&amp;[969334747]"/>
            <x15:cachedUniqueName index="6815" name="[Melkeleveranser].[orgnr].&amp;[969348373]"/>
            <x15:cachedUniqueName index="6816" name="[Melkeleveranser].[orgnr].&amp;[969875063]"/>
            <x15:cachedUniqueName index="6817" name="[Melkeleveranser].[orgnr].&amp;[970395989]"/>
            <x15:cachedUniqueName index="6818" name="[Melkeleveranser].[orgnr].&amp;[970478892]"/>
            <x15:cachedUniqueName index="6819" name="[Melkeleveranser].[orgnr].&amp;[970530126]"/>
            <x15:cachedUniqueName index="6820" name="[Melkeleveranser].[orgnr].&amp;[974278413]"/>
            <x15:cachedUniqueName index="6821" name="[Melkeleveranser].[orgnr].&amp;[974811189]"/>
            <x15:cachedUniqueName index="6822" name="[Melkeleveranser].[orgnr].&amp;[979680430]"/>
            <x15:cachedUniqueName index="6823" name="[Melkeleveranser].[orgnr].&amp;[980155951]"/>
            <x15:cachedUniqueName index="6824" name="[Melkeleveranser].[orgnr].&amp;[982574412]"/>
            <x15:cachedUniqueName index="6825" name="[Melkeleveranser].[orgnr].&amp;[982721873]"/>
            <x15:cachedUniqueName index="6826" name="[Melkeleveranser].[orgnr].&amp;[984303327]"/>
            <x15:cachedUniqueName index="6827" name="[Melkeleveranser].[orgnr].&amp;[986793860]"/>
            <x15:cachedUniqueName index="6828" name="[Melkeleveranser].[orgnr].&amp;[989322702]"/>
            <x15:cachedUniqueName index="6829" name="[Melkeleveranser].[orgnr].&amp;[969402491]"/>
            <x15:cachedUniqueName index="6830" name="[Melkeleveranser].[orgnr].&amp;[974705230]"/>
          </x15:cachedUniqueNames>
        </ext>
      </extLst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3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>
      <fieldsUsage count="2">
        <fieldUsage x="-1"/>
        <fieldUsage x="4"/>
      </fieldsUsage>
    </cacheHierarchy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8.966209837963" backgroundQuery="1" createdVersion="8" refreshedVersion="8" minRefreshableVersion="3" recordCount="0" supportSubquery="1" supportAdvancedDrill="1" xr:uid="{0AE9EE09-0449-43AB-A94C-D9F18DE29F40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3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8.966210069448" backgroundQuery="1" createdVersion="8" refreshedVersion="8" minRefreshableVersion="3" recordCount="0" supportSubquery="1" supportAdvancedDrill="1" xr:uid="{0A765E72-5E3C-4FF5-8AD9-00C02CB0A8C6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3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44192326389" backgroundQuery="1" createdVersion="7" refreshedVersion="8" minRefreshableVersion="3" recordCount="0" supportSubquery="1" supportAdvancedDrill="1" xr:uid="{A3B6571A-DE4D-40D8-87AF-6EDC9C74E8EC}">
  <cacheSource type="external" connectionId="9"/>
  <cacheFields count="4">
    <cacheField name="[T_kommune].[kommune].[kommune]" caption="kommune" numFmtId="0" hierarchy="6" level="1">
      <sharedItems count="47"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9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441923726852" backgroundQuery="1" createdVersion="7" refreshedVersion="8" minRefreshableVersion="3" recordCount="0" supportSubquery="1" supportAdvancedDrill="1" xr:uid="{37F41B5A-5AB8-46C5-858E-44D368677179}">
  <cacheSource type="external" connectionId="9"/>
  <cacheFields count="4">
    <cacheField name="[T_kommune].[kommune].[kommune]" caption="kommune" numFmtId="0" hierarchy="6" level="1">
      <sharedItems count="47"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9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441924305553" backgroundQuery="1" createdVersion="7" refreshedVersion="8" minRefreshableVersion="3" recordCount="0" supportSubquery="1" supportAdvancedDrill="1" xr:uid="{6FBEF3D5-7FAD-4319-9F26-636C3E1ED1F4}">
  <cacheSource type="external" connectionId="9"/>
  <cacheFields count="4">
    <cacheField name="[T_kommune].[kommune].[kommune]" caption="kommune" numFmtId="0" hierarchy="6" level="1">
      <sharedItems count="46"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9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8.919823379627" backgroundQuery="1" createdVersion="7" refreshedVersion="8" minRefreshableVersion="3" recordCount="0" supportSubquery="1" supportAdvancedDrill="1" xr:uid="{9FB42561-945D-4577-BFE5-6CE811032F18}">
  <cacheSource type="external" connectionId="9"/>
  <cacheFields count="4"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T_kommune].[kommune].[kommune]" caption="kommune" numFmtId="0" hierarchy="6" level="1">
      <sharedItems count="328">
        <s v="Arendal"/>
        <s v="Birkenes"/>
        <s v="Bygland"/>
        <s v="Bykle"/>
        <s v="Evje og Hornnes"/>
        <s v="Farsund"/>
        <s v="Flekkefjord"/>
        <s v="Froland"/>
        <s v="Gjerstad"/>
        <s v="Grimstad"/>
        <s v="Hægebostad"/>
        <s v="Iveland"/>
        <s v="Kristiansand"/>
        <s v="Kvinesdal"/>
        <s v="Lillesand"/>
        <s v="Lindesnes"/>
        <s v="Lyngdal"/>
        <s v="Risør"/>
        <s v="Sirdal"/>
        <s v="Tvedestrand"/>
        <s v="Valle"/>
        <s v="Vennesla"/>
        <s v="Åmli"/>
        <s v="Åseral"/>
        <s v="Alvdal"/>
        <s v="Dovre"/>
        <s v="Eidskog"/>
        <s v="Elverum"/>
        <s v="Engerdal"/>
        <s v="Etnedal"/>
        <s v="Folldal"/>
        <s v="Gausdal"/>
        <s v="Gjøvik"/>
        <s v="Gran"/>
        <s v="Grue"/>
        <s v="Hamar"/>
        <s v="Kongsvinger"/>
        <s v="Lesja"/>
        <s v="Lillehammer"/>
        <s v="Lom"/>
        <s v="Løten"/>
        <s v="Nord-Aurdal"/>
        <s v="Nord-Fron"/>
        <s v="Nord-Odal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Sør-Odal"/>
        <s v="Tolga"/>
        <s v="Trysil"/>
        <s v="Tynset"/>
        <s v="Vang"/>
        <s v="Vestre Slidre"/>
        <s v="Vestre Toten"/>
        <s v="Vågå"/>
        <s v="Våler (Inn)"/>
        <s v="Østre Toten"/>
        <s v="Øyer"/>
        <s v="Øystre Slidre"/>
        <s v="Åmot"/>
        <s v="Åsnes"/>
        <s v="Aukra"/>
        <s v="Aure"/>
        <s v="Averøy"/>
        <s v="Fjord"/>
        <s v="Giske"/>
        <s v="Gjemnes"/>
        <s v="Hareid"/>
        <s v="Herøy"/>
        <s v="Hustadvika"/>
        <s v="Kristiansund"/>
        <s v="Molde"/>
        <s v="Rauma"/>
        <s v="Sande"/>
        <s v="Smøla"/>
        <s v="Stranda"/>
        <s v="Sula"/>
        <s v="Sunndal"/>
        <s v="Surnadal"/>
        <s v="Sykkylven"/>
        <s v="Tingvoll"/>
        <s v="Ulstein"/>
        <s v="Vanylven"/>
        <s v="Vestnes"/>
        <s v="Volda"/>
        <s v="Ørsta"/>
        <s v="Ålesund"/>
        <s v="Alstahaug"/>
        <s v="Andøy"/>
        <s v="Beiarn"/>
        <s v="Bindal"/>
        <s v="Bodø"/>
        <s v="Brønnøy"/>
        <s v="Bø"/>
        <s v="Dønna"/>
        <s v="Evenes"/>
        <s v="Fauske"/>
        <s v="Flakstad"/>
        <s v="Gildeskål"/>
        <s v="Grane"/>
        <s v="Hadsel"/>
        <s v="Hamarøy"/>
        <s v="Hattfjelldal"/>
        <s v="Hemnes"/>
        <s v="Leirfjord"/>
        <s v="Lurøy"/>
        <s v="Lødingen"/>
        <s v="Meløy"/>
        <s v="Narvik"/>
        <s v="Nesna"/>
        <s v="Rana"/>
        <s v="Rødøy"/>
        <s v="Saltdal"/>
        <s v="Sortland"/>
        <s v="Steigen"/>
        <s v="Sømna"/>
        <s v="Sørfold"/>
        <s v="Vefsn"/>
        <s v="Vega"/>
        <s v="Vestvågøy"/>
        <s v="Vevelstad"/>
        <s v="Vågan"/>
        <s v="Øksnes"/>
        <s v="Bjerkreim"/>
        <s v="Bokn"/>
        <s v="Eigersund"/>
        <s v="Gjesdal"/>
        <s v="Haugesund"/>
        <s v="Hjelmeland"/>
        <s v="Hå"/>
        <s v="Karmøy"/>
        <s v="Klepp"/>
        <s v="Kvitsøy"/>
        <s v="Lund"/>
        <s v="Randaberg"/>
        <s v="Sandnes"/>
        <s v="Sauda"/>
        <s v="Sokndal"/>
        <s v="Sola"/>
        <s v="Stavanger"/>
        <s v="Strand"/>
        <s v="Suldal"/>
        <s v="Time"/>
        <s v="Tysvær"/>
        <s v="Vindafjord"/>
        <s v="Alta"/>
        <s v="Balsfjord"/>
        <s v="Bardu"/>
        <s v="Dyrøy"/>
        <s v="Gratangen"/>
        <s v="Harstad"/>
        <s v="Ibestad"/>
        <s v="Karasjok"/>
        <s v="Kautokeino"/>
        <s v="Kvæfjord"/>
        <s v="Kvænangen"/>
        <s v="Kåfjord"/>
        <s v="Lebesby"/>
        <s v="Lyngen"/>
        <s v="Målselv"/>
        <s v="Nesseby"/>
        <s v="Nordreisa"/>
        <s v="Porsanger"/>
        <s v="Salangen"/>
        <s v="Senja"/>
        <s v="Storfjord"/>
        <s v="Sørreisa"/>
        <s v="Sør-Varanger"/>
        <s v="Tana"/>
        <s v="Tjeldsund"/>
        <s v="Tromsø"/>
        <s v="Vadsø"/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  <s v="Bamble"/>
        <s v="Drangedal"/>
        <s v="Fyresdal"/>
        <s v="Færder"/>
        <s v="Hjartdal"/>
        <s v="Holmestrand"/>
        <s v="Horten"/>
        <s v="Kragerø"/>
        <s v="Kviteseid"/>
        <s v="Larvik"/>
        <s v="Midt-Telemark"/>
        <s v="Nome"/>
        <s v="Notodden"/>
        <s v="Porsgrunn"/>
        <s v="Sandefjord"/>
        <s v="Seljord"/>
        <s v="Siljan"/>
        <s v="Skien"/>
        <s v="Tinn"/>
        <s v="Tokke"/>
        <s v="Tønsberg"/>
        <s v="Vinje"/>
        <s v="Alver"/>
        <s v="Askvoll"/>
        <s v="Aurland"/>
        <s v="Austevoll"/>
        <s v="Austrheim"/>
        <s v="Bergen"/>
        <s v="Bjørnafjorden"/>
        <s v="Bremanger"/>
        <s v="Bømlo"/>
        <s v="Eidfjord"/>
        <s v="Etne"/>
        <s v="Fitjar"/>
        <s v="Fjaler"/>
        <s v="Gloppen"/>
        <s v="Gulen"/>
        <s v="Hyllestad"/>
        <s v="Høyanger"/>
        <s v="Kinn"/>
        <s v="Kvam"/>
        <s v="Kvinnherad"/>
        <s v="Luster"/>
        <s v="Lærdal"/>
        <s v="Masfjorden"/>
        <s v="Modalen"/>
        <s v="Osterøy"/>
        <s v="Samnanger"/>
        <s v="Sogndal"/>
        <s v="Solund"/>
        <s v="Stad"/>
        <s v="Stord"/>
        <s v="Stryn"/>
        <s v="Sunnfjord"/>
        <s v="Sveio"/>
        <s v="Tysnes"/>
        <s v="Ullensvang"/>
        <s v="Ulvik"/>
        <s v="Vaksdal"/>
        <s v="Vik"/>
        <s v="Voss"/>
        <s v="Øygarden"/>
        <s v="Aremark"/>
        <s v="Asker"/>
        <s v="Aurskog-Høland"/>
        <s v="Drammen"/>
        <s v="Eidsvoll"/>
        <s v="Enebakk"/>
        <s v="Fredrikstad"/>
        <s v="Gjerdrum"/>
        <s v="Gol"/>
        <s v="Halden"/>
        <s v="Hemsedal"/>
        <s v="Hol"/>
        <s v="Hurdal"/>
        <s v="Hvaler"/>
        <s v="Indre Østfold"/>
        <s v="Jevnaker"/>
        <s v="Kongsberg"/>
        <s v="Krødsherad"/>
        <s v="Lier"/>
        <s v="Lillestrøm"/>
        <s v="Lunner"/>
        <s v="Lørenskog"/>
        <s v="Marker"/>
        <s v="Modum"/>
        <s v="Moss"/>
        <s v="Nannestad"/>
        <s v="Nes"/>
        <s v="Nesbyen"/>
        <s v="Nesodden"/>
        <s v="Nittedal"/>
        <s v="Nordre Follo"/>
        <s v="Nore og Uvdal"/>
        <s v="Oslo"/>
        <s v="Rakkestad"/>
        <s v="Ringerike"/>
        <s v="Rollag"/>
        <s v="Rælingen"/>
        <s v="Råde"/>
        <s v="Sarpsborg"/>
        <s v="Sigdal"/>
        <s v="Skiptvet"/>
        <s v="Ullensaker"/>
        <s v="Vestby"/>
        <s v="Våler (Vik)"/>
        <s v="Øvre Eiker"/>
        <s v="Ål"/>
        <s v="Ås"/>
      </sharedItems>
    </cacheField>
    <cacheField name="[Melkeleveranser].[aar].[aar]" caption="aar" numFmtId="0" level="1">
      <sharedItems containsSemiMixedTypes="0" containsString="0" containsNumber="1" containsInteger="1" minValue="2013" maxValue="2022" count="2">
        <n v="2013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</x15:cachedUniqueNames>
        </ext>
      </extLst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441925347222" backgroundQuery="1" createdVersion="7" refreshedVersion="8" minRefreshableVersion="3" recordCount="0" supportSubquery="1" supportAdvancedDrill="1" xr:uid="{CB2EC704-BC7C-4CC0-82E9-B982EEB43CA4}">
  <cacheSource type="external" connectionId="9"/>
  <cacheFields count="4">
    <cacheField name="[T_kommune].[kommune].[kommune]" caption="kommune" numFmtId="0" hierarchy="6" level="1">
      <sharedItems count="40">
        <s v="Alvdal"/>
        <s v="Dovre"/>
        <s v="Elverum"/>
        <s v="Engerdal"/>
        <s v="Etnedal"/>
        <s v="Folldal"/>
        <s v="Gausdal"/>
        <s v="Gjøvik"/>
        <s v="Gran"/>
        <s v="Kongsvinger"/>
        <s v="Lesja"/>
        <s v="Lillehammer"/>
        <s v="Lom"/>
        <s v="Løten"/>
        <s v="Nord-Aurdal"/>
        <s v="Nord-Fron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Tolga"/>
        <s v="Trysil"/>
        <s v="Tynset"/>
        <s v="Vang"/>
        <s v="Vestre Slidre"/>
        <s v="Vestre Toten"/>
        <s v="Vågå"/>
        <s v="Østre Toten"/>
        <s v="Øyer"/>
        <s v="Øystre Slidre"/>
        <s v="Åmot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9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441925694446" backgroundQuery="1" createdVersion="7" refreshedVersion="8" minRefreshableVersion="3" recordCount="0" supportSubquery="1" supportAdvancedDrill="1" xr:uid="{BB7ABA8C-B5CB-4317-AED3-6676F158FADD}">
  <cacheSource type="external" connectionId="9"/>
  <cacheFields count="4">
    <cacheField name="[T_kommune].[kommune].[kommune]" caption="kommune" numFmtId="0" hierarchy="6" level="1">
      <sharedItems count="41">
        <s v="Alvdal"/>
        <s v="Dovre"/>
        <s v="Elverum"/>
        <s v="Engerdal"/>
        <s v="Etnedal"/>
        <s v="Folldal"/>
        <s v="Gausdal"/>
        <s v="Gjøvik"/>
        <s v="Gran"/>
        <s v="Kongsvinger"/>
        <s v="Lesja"/>
        <s v="Lillehammer"/>
        <s v="Lom"/>
        <s v="Løten"/>
        <s v="Nord-Aurdal"/>
        <s v="Nord-Fron"/>
        <s v="Nordre Land"/>
        <s v="Os"/>
        <s v="Rendalen"/>
        <s v="Ringebu"/>
        <s v="Ringsaker"/>
        <s v="Sel"/>
        <s v="Skjåk"/>
        <s v="Stange"/>
        <s v="Stor-Elvdal"/>
        <s v="Søndre Land"/>
        <s v="Sør-Aurdal"/>
        <s v="Sør-Fron"/>
        <s v="Tolga"/>
        <s v="Trysil"/>
        <s v="Tynset"/>
        <s v="Vang"/>
        <s v="Vestre Slidre"/>
        <s v="Vestre Toten"/>
        <s v="Vågå"/>
        <s v="Østre Toten"/>
        <s v="Øyer"/>
        <s v="Øystre Slidre"/>
        <s v="Åmot"/>
        <s v="Åsnes"/>
        <s v="Hå" u="1"/>
      </sharedItems>
    </cacheField>
    <cacheField name="[Melkeleveranser].[aar].[aar]" caption="aar" numFmtId="0" level="1">
      <sharedItems containsSemiMixedTypes="0" containsNonDate="0" containsString="0"/>
    </cacheField>
    <cacheField name="[Measures].[Dist orgnr]" caption="Dist orgnr" numFmtId="0" hierarchy="19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1597223" backgroundQuery="1" createdVersion="7" refreshedVersion="8" minRefreshableVersion="3" recordCount="0" supportSubquery="1" supportAdvancedDrill="1" xr:uid="{8A6AA51C-7889-4F05-B2FE-DA5F0966EAD5}">
  <cacheSource type="external" connectionId="9"/>
  <cacheFields count="4">
    <cacheField name="[T_kommune].[kommune].[kommune]" caption="kommune" numFmtId="0" hierarchy="6" level="1">
      <sharedItems count="322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stadvika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Sum_tusen_liter]" caption="Sum_tusen_liter" numFmtId="0" hierarchy="20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2175923" backgroundQuery="1" createdVersion="7" refreshedVersion="8" minRefreshableVersion="3" recordCount="0" supportSubquery="1" supportAdvancedDrill="1" xr:uid="{2EE80B85-2EBC-4598-B836-AB078F174A48}">
  <cacheSource type="external" connectionId="9"/>
  <cacheFields count="4">
    <cacheField name="[T_kommune].[kommune].[kommune]" caption="kommune" numFmtId="0" hierarchy="6" level="1">
      <sharedItems count="322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stadvika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8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2754631" backgroundQuery="1" createdVersion="7" refreshedVersion="8" minRefreshableVersion="3" recordCount="0" supportSubquery="1" supportAdvancedDrill="1" xr:uid="{D3A8F30C-1751-4832-9F22-A4AB9A0B2667}">
  <cacheSource type="external" connectionId="9"/>
  <cacheFields count="4">
    <cacheField name="[T_kommune].[kommune].[kommune]" caption="kommune" numFmtId="0" hierarchy="6" level="1">
      <sharedItems count="322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stadvika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8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3217593" backgroundQuery="1" createdVersion="7" refreshedVersion="8" minRefreshableVersion="3" recordCount="0" supportSubquery="1" supportAdvancedDrill="1" xr:uid="{2C343C25-4356-41FF-AD8B-1BE8343B06CA}">
  <cacheSource type="external" connectionId="9"/>
  <cacheFields count="4">
    <cacheField name="[T_kommune].[kommune].[kommune]" caption="kommune" numFmtId="0" hierarchy="6" level="1">
      <sharedItems count="40">
        <s v="Bjerkreim"/>
        <s v="Gausdal"/>
        <s v="Gjesdal"/>
        <s v="Gjøvik"/>
        <s v="Gloppen"/>
        <s v="Heim"/>
        <s v="Hustadvika"/>
        <s v="Hå"/>
        <s v="Inderøy"/>
        <s v="Indre Fosen"/>
        <s v="Klepp"/>
        <s v="Kvinnherad"/>
        <s v="Lesja"/>
        <s v="Levanger"/>
        <s v="Midtre Gauldal"/>
        <s v="Molde"/>
        <s v="Namsos"/>
        <s v="Nærøysund"/>
        <s v="Orkland"/>
        <s v="Overhalla"/>
        <s v="Rindal"/>
        <s v="Ringebu"/>
        <s v="Ringsaker"/>
        <s v="Sandnes"/>
        <s v="Sola"/>
        <s v="Stavanger"/>
        <s v="Steinkjer"/>
        <s v="Stryn"/>
        <s v="Sunnfjord"/>
        <s v="Surnadal"/>
        <s v="Sømna"/>
        <s v="Time"/>
        <s v="Tolga"/>
        <s v="Tynset"/>
        <s v="Verdal"/>
        <s v="Vindafjord"/>
        <s v="Voss"/>
        <s v="Vågå"/>
        <s v="Ørland"/>
        <s v="Åfjord"/>
      </sharedItems>
    </cacheField>
    <cacheField name="[Melkeleveranser].[aar].[aar]" caption="aar" numFmtId="0" level="1">
      <sharedItems containsSemiMixedTypes="0" containsNonDate="0" containsString="0"/>
    </cacheField>
    <cacheField name="[Measures].[Sum_tusen_liter]" caption="Sum_tusen_liter" numFmtId="0" hierarchy="20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2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3796294" backgroundQuery="1" createdVersion="7" refreshedVersion="8" minRefreshableVersion="3" recordCount="0" supportSubquery="1" supportAdvancedDrill="1" xr:uid="{3AF6C4C0-B5C1-4812-957C-5FEE00CBE525}">
  <cacheSource type="external" connectionId="9"/>
  <cacheFields count="4">
    <cacheField name="[T_kommune].[kommune].[kommune]" caption="kommune" numFmtId="0" hierarchy="6" level="1">
      <sharedItems count="40">
        <s v="Bjerkreim"/>
        <s v="Gausdal"/>
        <s v="Gjesdal"/>
        <s v="Gjøvik"/>
        <s v="Gloppen"/>
        <s v="Heim"/>
        <s v="Hustadvika"/>
        <s v="Hå"/>
        <s v="Inderøy"/>
        <s v="Indre Fosen"/>
        <s v="Klepp"/>
        <s v="Kvinnherad"/>
        <s v="Lesja"/>
        <s v="Levanger"/>
        <s v="Midtre Gauldal"/>
        <s v="Molde"/>
        <s v="Namsos"/>
        <s v="Nærøysund"/>
        <s v="Orkland"/>
        <s v="Overhalla"/>
        <s v="Rindal"/>
        <s v="Ringebu"/>
        <s v="Ringsaker"/>
        <s v="Sandnes"/>
        <s v="Sola"/>
        <s v="Stavanger"/>
        <s v="Steinkjer"/>
        <s v="Stryn"/>
        <s v="Sunnfjord"/>
        <s v="Surnadal"/>
        <s v="Sømna"/>
        <s v="Time"/>
        <s v="Tolga"/>
        <s v="Tynset"/>
        <s v="Verdal"/>
        <s v="Vindafjord"/>
        <s v="Voss"/>
        <s v="Vågå"/>
        <s v="Ørland"/>
        <s v="Åfjord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8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575284375002" backgroundQuery="1" createdVersion="7" refreshedVersion="8" minRefreshableVersion="3" recordCount="0" supportSubquery="1" supportAdvancedDrill="1" xr:uid="{BB47D5DA-8EFE-4634-92B7-2BB52AB56929}">
  <cacheSource type="external" connectionId="9"/>
  <cacheFields count="4">
    <cacheField name="[T_kommune].[kommune].[kommune]" caption="kommune" numFmtId="0" hierarchy="6" level="1">
      <sharedItems count="322">
        <s v="Alstahaug"/>
        <s v="Alta"/>
        <s v="Alvdal"/>
        <s v="Alver"/>
        <s v="Andøy"/>
        <s v="Aremark"/>
        <s v="Arendal"/>
        <s v="Asker"/>
        <s v="Askvoll"/>
        <s v="Aukra"/>
        <s v="Aure"/>
        <s v="Aurland"/>
        <s v="Aurskog-Høland"/>
        <s v="Austevoll"/>
        <s v="Austrheim"/>
        <s v="Averøy"/>
        <s v="Balsfjord"/>
        <s v="Bamble"/>
        <s v="Bardu"/>
        <s v="Beiarn"/>
        <s v="Bergen"/>
        <s v="Bindal"/>
        <s v="Birkenes"/>
        <s v="Bjerkreim"/>
        <s v="Bjørnafjorden"/>
        <s v="Bodø"/>
        <s v="Bokn"/>
        <s v="Bremanger"/>
        <s v="Brønnøy"/>
        <s v="Bygland"/>
        <s v="Bykle"/>
        <s v="Bø"/>
        <s v="Bømlo"/>
        <s v="Dovre"/>
        <s v="Drammen"/>
        <s v="Drangedal"/>
        <s v="Dyrøy"/>
        <s v="Dønna"/>
        <s v="Eidfjord"/>
        <s v="Eidskog"/>
        <s v="Eidsvoll"/>
        <s v="Eigersund"/>
        <s v="Elverum"/>
        <s v="Enebakk"/>
        <s v="Engerdal"/>
        <s v="Etne"/>
        <s v="Etnedal"/>
        <s v="Evenes"/>
        <s v="Evje og Hornnes"/>
        <s v="Farsund"/>
        <s v="Fauske"/>
        <s v="Fitjar"/>
        <s v="Fjaler"/>
        <s v="Fjord"/>
        <s v="Flakstad"/>
        <s v="Flatanger"/>
        <s v="Flekkefjord"/>
        <s v="Folldal"/>
        <s v="Fredrikstad"/>
        <s v="Froland"/>
        <s v="Frosta"/>
        <s v="Frøya"/>
        <s v="Fyresdal"/>
        <s v="Færder"/>
        <s v="Gausdal"/>
        <s v="Gildeskål"/>
        <s v="Giske"/>
        <s v="Gjemnes"/>
        <s v="Gjerdrum"/>
        <s v="Gjerstad"/>
        <s v="Gjesdal"/>
        <s v="Gjøvik"/>
        <s v="Gloppen"/>
        <s v="Gol"/>
        <s v="Gran"/>
        <s v="Grane"/>
        <s v="Gratangen"/>
        <s v="Grimstad"/>
        <s v="Grong"/>
        <s v="Grue"/>
        <s v="Gulen"/>
        <s v="Hadsel"/>
        <s v="Halden"/>
        <s v="Hamar"/>
        <s v="Hamarøy"/>
        <s v="Hareid"/>
        <s v="Harstad"/>
        <s v="Hattfjelldal"/>
        <s v="Haugesund"/>
        <s v="Heim"/>
        <s v="Hemnes"/>
        <s v="Hemsedal"/>
        <s v="Herøy"/>
        <s v="Hitra"/>
        <s v="Hjartdal"/>
        <s v="Hjelmeland"/>
        <s v="Hol"/>
        <s v="Holmestrand"/>
        <s v="Holtålen"/>
        <s v="Horten"/>
        <s v="Hustadvika"/>
        <s v="Hyllestad"/>
        <s v="Hægebostad"/>
        <s v="Høyanger"/>
        <s v="Høylandet"/>
        <s v="Hå"/>
        <s v="Ibestad"/>
        <s v="Inderøy"/>
        <s v="Indre Fosen"/>
        <s v="Indre Østfold"/>
        <s v="Iveland"/>
        <s v="Jevnaker"/>
        <s v="Karasjok"/>
        <s v="Karmøy"/>
        <s v="Kautokeino"/>
        <s v="Kinn"/>
        <s v="Klepp"/>
        <s v="Kongsberg"/>
        <s v="Kongsvinger"/>
        <s v="Kragerø"/>
        <s v="Kristiansand"/>
        <s v="Kristiansund"/>
        <s v="Krødsherad"/>
        <s v="Kvam"/>
        <s v="Kvinesdal"/>
        <s v="Kvinnherad"/>
        <s v="Kviteseid"/>
        <s v="Kvitsøy"/>
        <s v="Kvæfjord"/>
        <s v="Kvænangen"/>
        <s v="Kåfjord"/>
        <s v="Larvik"/>
        <s v="Lebesby"/>
        <s v="Leirfjord"/>
        <s v="Leka"/>
        <s v="Lesja"/>
        <s v="Levanger"/>
        <s v="Lier"/>
        <s v="Lierne"/>
        <s v="Lillehammer"/>
        <s v="Lillesand"/>
        <s v="Lillestrøm"/>
        <s v="Lindesnes"/>
        <s v="Lom"/>
        <s v="Lund"/>
        <s v="Lunner"/>
        <s v="Lurøy"/>
        <s v="Luster"/>
        <s v="Lyngdal"/>
        <s v="Lyngen"/>
        <s v="Lærdal"/>
        <s v="Lødingen"/>
        <s v="Lørenskog"/>
        <s v="Løten"/>
        <s v="Malvik"/>
        <s v="Marker"/>
        <s v="Masfjorden"/>
        <s v="Melhus"/>
        <s v="Meløy"/>
        <s v="Meråker"/>
        <s v="Midtre Gauldal"/>
        <s v="Midt-Telemark"/>
        <s v="Modalen"/>
        <s v="Modum"/>
        <s v="Molde"/>
        <s v="Moss"/>
        <s v="Målselv"/>
        <s v="Namsos"/>
        <s v="Namsskogan"/>
        <s v="Nannestad"/>
        <s v="Narvik"/>
        <s v="Nes"/>
        <s v="Nesbyen"/>
        <s v="Nesna"/>
        <s v="Nesodden"/>
        <s v="Nome"/>
        <s v="Nord-Aurdal"/>
        <s v="Nord-Fron"/>
        <s v="Nord-Odal"/>
        <s v="Nordre Follo"/>
        <s v="Nordre Land"/>
        <s v="Nordreisa"/>
        <s v="Nore og Uvdal"/>
        <s v="Notodden"/>
        <s v="Nærøysund"/>
        <s v="Oppdal"/>
        <s v="Orkland"/>
        <s v="Os"/>
        <s v="Osen"/>
        <s v="Oslo"/>
        <s v="Osterøy"/>
        <s v="Overhalla"/>
        <s v="Porsanger"/>
        <s v="Porsgrunn"/>
        <s v="Rakkestad"/>
        <s v="Rana"/>
        <s v="Randaberg"/>
        <s v="Rauma"/>
        <s v="Rendalen"/>
        <s v="Rennebu"/>
        <s v="Rindal"/>
        <s v="Ringebu"/>
        <s v="Ringerike"/>
        <s v="Ringsaker"/>
        <s v="Risør"/>
        <s v="Rollag"/>
        <s v="Rælingen"/>
        <s v="Rødøy"/>
        <s v="Røros"/>
        <s v="Røyrvik"/>
        <s v="Råde"/>
        <s v="Salangen"/>
        <s v="Saltdal"/>
        <s v="Samnanger"/>
        <s v="Sande"/>
        <s v="Sandefjord"/>
        <s v="Sandnes"/>
        <s v="Sarpsborg"/>
        <s v="Sauda"/>
        <s v="Sel"/>
        <s v="Selbu"/>
        <s v="Seljord"/>
        <s v="Senja"/>
        <s v="Sigdal"/>
        <s v="Sirdal"/>
        <s v="Skaun"/>
        <s v="Skien"/>
        <s v="Skiptvet"/>
        <s v="Skjåk"/>
        <s v="Smøla"/>
        <s v="Snåsa"/>
        <s v="Sogndal"/>
        <s v="Sokndal"/>
        <s v="Sola"/>
        <s v="Solund"/>
        <s v="Sortland"/>
        <s v="Stad"/>
        <s v="Stange"/>
        <s v="Stavanger"/>
        <s v="Steigen"/>
        <s v="Steinkjer"/>
        <s v="Stjørdal"/>
        <s v="Stord"/>
        <s v="Stor-Elvdal"/>
        <s v="Strand"/>
        <s v="Stranda"/>
        <s v="Stryn"/>
        <s v="Sula"/>
        <s v="Suldal"/>
        <s v="Sunndal"/>
        <s v="Sunnfjord"/>
        <s v="Surnadal"/>
        <s v="Sveio"/>
        <s v="Sykkylven"/>
        <s v="Sømna"/>
        <s v="Søndre Land"/>
        <s v="Sør-Aurdal"/>
        <s v="Sørfold"/>
        <s v="Sør-Fron"/>
        <s v="Sør-Odal"/>
        <s v="Sørreisa"/>
        <s v="Sør-Varanger"/>
        <s v="Tana"/>
        <s v="Time"/>
        <s v="Tingvoll"/>
        <s v="Tinn"/>
        <s v="Tjeldsund"/>
        <s v="Tokke"/>
        <s v="Tolga"/>
        <s v="Tromsø"/>
        <s v="Trondheim"/>
        <s v="Trysil"/>
        <s v="Tvedestrand"/>
        <s v="Tydal"/>
        <s v="Tynset"/>
        <s v="Tysnes"/>
        <s v="Tysvær"/>
        <s v="Tønsberg"/>
        <s v="Ullensaker"/>
        <s v="Ullensvang"/>
        <s v="Ulstein"/>
        <s v="Ulvik"/>
        <s v="Vadsø"/>
        <s v="Vaksdal"/>
        <s v="Valle"/>
        <s v="Vang"/>
        <s v="Vanylven"/>
        <s v="Vefsn"/>
        <s v="Vega"/>
        <s v="Vennesla"/>
        <s v="Verdal"/>
        <s v="Vestby"/>
        <s v="Vestnes"/>
        <s v="Vestre Slidre"/>
        <s v="Vestre Toten"/>
        <s v="Vestvågøy"/>
        <s v="Vevelstad"/>
        <s v="Vik"/>
        <s v="Vindafjord"/>
        <s v="Vinje"/>
        <s v="Volda"/>
        <s v="Voss"/>
        <s v="Vågan"/>
        <s v="Vågå"/>
        <s v="Våler (Inn)"/>
        <s v="Våler (Vik)"/>
        <s v="Øksnes"/>
        <s v="Ørland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s"/>
        <s v="Åseral"/>
        <s v="Åsnes"/>
      </sharedItems>
    </cacheField>
    <cacheField name="[Melkeleveranser].[aar].[aar]" caption="aar" numFmtId="0" level="1">
      <sharedItems containsSemiMixedTypes="0" containsNonDate="0" containsString="0"/>
    </cacheField>
    <cacheField name="[Measures].[Sum of kumelk_liter]" caption="Sum of kumelk_liter" numFmtId="0" hierarchy="18" level="32767"/>
    <cacheField name="[T_kommune].[fylke].[fylke]" caption="fylke" numFmtId="0" hierarchy="5" level="1">
      <sharedItems containsSemiMixedTypes="0" containsNonDate="0" containsString="0"/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3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0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0300927" backgroundQuery="1" createdVersion="7" refreshedVersion="8" minRefreshableVersion="3" recordCount="0" supportSubquery="1" supportAdvancedDrill="1" xr:uid="{398B2025-27F8-41C4-AD35-7ADCD67FE471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2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2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2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2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2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2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2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2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2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2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2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2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2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2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2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0995373" backgroundQuery="1" createdVersion="7" refreshedVersion="8" minRefreshableVersion="3" recordCount="0" supportSubquery="1" supportAdvancedDrill="1" xr:uid="{990A564F-4AF3-4A45-BC03-A8EE58DBCB36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2" count="3">
        <n v="2013"/>
        <n v="2022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  <x15:cachedUniqueName index="2" name="[Melkeleveranser].[aar].&amp;[2021]"/>
          </x15:cachedUniqueNames>
        </ext>
      </extLst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21064814" backgroundQuery="1" createdVersion="7" refreshedVersion="8" minRefreshableVersion="3" recordCount="0" supportSubquery="1" supportAdvancedDrill="1" xr:uid="{0113B7F5-9608-4273-BEC8-1984F0DFF013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_mill_liter]" caption="Sum_mill_liter" numFmtId="0" hierarchy="2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 oneField="1">
      <fieldsUsage count="1">
        <fieldUsage x="2"/>
      </fieldsUsage>
    </cacheHierarchy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1574074" backgroundQuery="1" createdVersion="7" refreshedVersion="8" minRefreshableVersion="3" recordCount="0" supportSubquery="1" supportAdvancedDrill="1" xr:uid="{1A616B2B-F437-473B-9A41-FC65DB785CCF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lkeleveranser].[aar].[aar]" caption="aar" numFmtId="0" level="1">
      <sharedItems containsSemiMixedTypes="0" containsString="0" containsNumber="1" containsInteger="1" minValue="2013" maxValue="2022" count="3">
        <n v="2013"/>
        <n v="2022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  <x15:cachedUniqueName index="2" name="[Melkeleveranser].[aar].&amp;[2021]"/>
          </x15:cachedUniqueNames>
        </ext>
      </extLst>
    </cacheField>
    <cacheField name="[Measures].[Sum_tusen_liter]" caption="Sum_tusen_liter" numFmtId="0" hierarchy="2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2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1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 oneField="1">
      <fieldsUsage count="1">
        <fieldUsage x="3"/>
      </fieldsUsage>
    </cacheHierarchy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226852" backgroundQuery="1" createdVersion="7" refreshedVersion="8" minRefreshableVersion="3" recordCount="0" supportSubquery="1" supportAdvancedDrill="1" xr:uid="{BA923083-7F55-44AA-80AC-69234CB588B6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2" count="10"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14]"/>
            <x15:cachedUniqueName index="2" name="[Melkeleveranser].[aar].&amp;[2015]"/>
            <x15:cachedUniqueName index="3" name="[Melkeleveranser].[aar].&amp;[2016]"/>
            <x15:cachedUniqueName index="4" name="[Melkeleveranser].[aar].&amp;[2017]"/>
            <x15:cachedUniqueName index="5" name="[Melkeleveranser].[aar].&amp;[2018]"/>
            <x15:cachedUniqueName index="6" name="[Melkeleveranser].[aar].&amp;[2019]"/>
            <x15:cachedUniqueName index="7" name="[Melkeleveranser].[aar].&amp;[2020]"/>
            <x15:cachedUniqueName index="8" name="[Melkeleveranser].[aar].&amp;[2021]"/>
            <x15:cachedUniqueName index="9" name="[Melkeleveranser].[aar].&amp;[2022]"/>
          </x15:cachedUniqueNames>
        </ext>
      </extLst>
    </cacheField>
    <cacheField name="[Measures].[Dist orgnr]" caption="Dist orgnr" numFmtId="0" hierarchy="19" level="32767"/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3194444" backgroundQuery="1" createdVersion="7" refreshedVersion="8" minRefreshableVersion="3" recordCount="0" supportSubquery="1" supportAdvancedDrill="1" xr:uid="{A0DD0A93-C96E-4209-B842-525F7C6D0834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2" count="2">
        <n v="2013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</x15:cachedUniqueNames>
        </ext>
      </extLst>
    </cacheField>
    <cacheField name="[Measures].[Dist orgnr]" caption="Dist orgnr" numFmtId="0" hierarchy="19" level="32767"/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1851388889" backgroundQuery="1" createdVersion="7" refreshedVersion="8" minRefreshableVersion="3" recordCount="0" supportSubquery="1" supportAdvancedDrill="1" xr:uid="{4D113D14-F3F6-4610-8E0E-742654CE9473}">
  <cacheSource type="external" connectionId="9"/>
  <cacheFields count="4">
    <cacheField name="[T_kommune].[fylke].[fylke]" caption="fylke" numFmtId="0" hierarchy="5" level="1">
      <sharedItems containsSemiMixedTypes="0" containsNonDate="0" containsString="0"/>
    </cacheField>
    <cacheField name="[Melkeleveranser].[aar].[aar]" caption="aar" numFmtId="0" level="1">
      <sharedItems containsSemiMixedTypes="0" containsString="0" containsNumber="1" containsInteger="1" minValue="2013" maxValue="2022" count="3">
        <n v="2013"/>
        <n v="2022"/>
        <n v="2021" u="1"/>
      </sharedItems>
      <extLst>
        <ext xmlns:x15="http://schemas.microsoft.com/office/spreadsheetml/2010/11/main" uri="{4F2E5C28-24EA-4eb8-9CBF-B6C8F9C3D259}">
          <x15:cachedUniqueNames>
            <x15:cachedUniqueName index="0" name="[Melkeleveranser].[aar].&amp;[2013]"/>
            <x15:cachedUniqueName index="1" name="[Melkeleveranser].[aar].&amp;[2022]"/>
            <x15:cachedUniqueName index="2" name="[Melkeleveranser].[aar].&amp;[2021]"/>
          </x15:cachedUniqueNames>
        </ext>
      </extLst>
    </cacheField>
    <cacheField name="[Measures].[Dist orgnr]" caption="Dist orgnr" numFmtId="0" hierarchy="19" level="32767"/>
    <cacheField name="[T_kommune].[kommune].[kommune]" caption="kommune" numFmtId="0" hierarchy="6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1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0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2" memberValueDatatype="130" unbalanced="0">
      <fieldsUsage count="2">
        <fieldUsage x="-1"/>
        <fieldUsage x="3"/>
      </fieldsUsage>
    </cacheHierarchy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36853356482" backgroundQuery="1" createdVersion="8" refreshedVersion="8" minRefreshableVersion="3" recordCount="0" supportSubquery="1" supportAdvancedDrill="1" xr:uid="{5DC542E3-D54D-441B-A0A5-F1B16DBD046C}">
  <cacheSource type="external" connectionId="9"/>
  <cacheFields count="3">
    <cacheField name="[Tab_endring].[Fylke].[Fylke]" caption="Fylke" numFmtId="0" hierarchy="7" level="1">
      <sharedItems containsSemiMixedTypes="0" containsNonDate="0" containsString="0"/>
    </cacheField>
    <cacheField name="[Tab_endring].[kommune].[kommune]" caption="kommune" numFmtId="0" hierarchy="8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asures].[Sum av endrt i tusen l.]" caption="Sum av endrt i tusen l." numFmtId="0" hierarchy="30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2" memberValueDatatype="130" unbalanced="0">
      <fieldsUsage count="2">
        <fieldUsage x="-1"/>
        <fieldUsage x="0"/>
      </fieldsUsage>
    </cacheHierarchy>
    <cacheHierarchy uniqueName="[Tab_endring].[kommune]" caption="kommune" attribute="1" defaultMemberUniqueName="[Tab_endring].[kommune].[All]" allUniqueName="[Tab_endring].[kommune].[All]" dimensionUniqueName="[Tab_endring]" displayFolder="" count="2" memberValueDatatype="130" unbalanced="0">
      <fieldsUsage count="2">
        <fieldUsage x="-1"/>
        <fieldUsage x="1"/>
      </fieldsUsage>
    </cacheHierarchy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9.636853819444" backgroundQuery="1" createdVersion="8" refreshedVersion="8" minRefreshableVersion="3" recordCount="0" supportSubquery="1" supportAdvancedDrill="1" xr:uid="{075A2F13-0E15-40F7-9955-033CCF2D10FE}">
  <cacheSource type="external" connectionId="9"/>
  <cacheFields count="3">
    <cacheField name="[Tab_endring].[Fylke].[Fylke]" caption="Fylke" numFmtId="0" hierarchy="7" level="1">
      <sharedItems containsSemiMixedTypes="0" containsNonDate="0" containsString="0"/>
    </cacheField>
    <cacheField name="[Tab_endring].[kommune].[kommune]" caption="kommune" numFmtId="0" hierarchy="8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os"/>
        <s v="Namsskogan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Measures].[Sum av endr i %]" caption="Sum av endr i %" numFmtId="0" hierarchy="31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2" memberValueDatatype="130" unbalanced="0">
      <fieldsUsage count="2">
        <fieldUsage x="-1"/>
        <fieldUsage x="0"/>
      </fieldsUsage>
    </cacheHierarchy>
    <cacheHierarchy uniqueName="[Tab_endring].[kommune]" caption="kommune" attribute="1" defaultMemberUniqueName="[Tab_endring].[kommune].[All]" allUniqueName="[Tab_endring].[kommune].[All]" dimensionUniqueName="[Tab_endring]" displayFolder="" count="2" memberValueDatatype="130" unbalanced="0">
      <fieldsUsage count="2">
        <fieldUsage x="-1"/>
        <fieldUsage x="1"/>
      </fieldsUsage>
    </cacheHierarchy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853356484" backgroundQuery="1" createdVersion="3" refreshedVersion="8" minRefreshableVersion="3" recordCount="0" supportSubquery="1" supportAdvancedDrill="1" xr:uid="{BA0A8807-B460-40B6-B770-678283B25980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2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386743877"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87488426" backgroundQuery="1" createdVersion="3" refreshedVersion="8" minRefreshableVersion="3" recordCount="0" supportSubquery="1" supportAdvancedDrill="1" xr:uid="{262CB38A-853B-4815-A271-5C44D6B568F4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1293229076"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891087963" backgroundQuery="1" createdVersion="3" refreshedVersion="8" minRefreshableVersion="3" recordCount="0" supportSubquery="1" supportAdvancedDrill="1" xr:uid="{49F64BA3-78DE-4083-A8CC-8222BE509DB2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1429918436"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02893517" backgroundQuery="1" createdVersion="3" refreshedVersion="8" minRefreshableVersion="3" recordCount="0" supportSubquery="1" supportAdvancedDrill="1" xr:uid="{1224AF04-87FC-4517-83EF-1F016A7E86BC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151250494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04398149" backgroundQuery="1" createdVersion="7" refreshedVersion="8" minRefreshableVersion="3" recordCount="0" supportSubquery="1" supportAdvancedDrill="1" xr:uid="{90E4EFF5-B769-43D5-916B-6C8D38684C1C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 of kumelk_liter]" caption="Sum of kumelk_liter" numFmtId="0" hierarchy="18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34490738" backgroundQuery="1" createdVersion="3" refreshedVersion="8" minRefreshableVersion="3" recordCount="0" supportSubquery="1" supportAdvancedDrill="1" xr:uid="{1DD2C440-9532-4852-9D4E-F3F5210DE286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1550481551"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42013889" backgroundQuery="1" createdVersion="3" refreshedVersion="8" minRefreshableVersion="3" recordCount="0" supportSubquery="1" supportAdvancedDrill="1" xr:uid="{9884B617-12A8-4AE3-8644-D52E21CCAF79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0">
    <cacheHierarchy uniqueName="[Melkeleveranser].[aar]" caption="aar" attribute="1" defaultMemberUniqueName="[Melkeleveranser].[aar].[All]" allUniqueName="[Melkeleveranser].[aar].[All]" dimensionUniqueName="[Melkeleveranser]" displayFolder="" count="0" memberValueDatatype="20" unbalanced="0"/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0" memberValueDatatype="130" unbalanced="0"/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 orgnr]" caption="ant orgnr" measure="1" displayFolder="" measureGroup="Melkeleveranser" count="0" hidden="1"/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licerData="1" pivotCacheId="1693101688"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1851852" backgroundQuery="1" createdVersion="7" refreshedVersion="8" minRefreshableVersion="3" recordCount="0" supportSubquery="1" supportAdvancedDrill="1" xr:uid="{8256096D-0F32-40B1-A0C7-3DBC5200B036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13078701" backgroundQuery="1" createdVersion="7" refreshedVersion="8" minRefreshableVersion="3" recordCount="0" supportSubquery="1" supportAdvancedDrill="1" xr:uid="{2172DCF8-E0E6-4624-941B-1BC606DC8A71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Sum of kumelk_liter]" caption="Sum of kumelk_liter" numFmtId="0" hierarchy="18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 oneField="1">
      <fieldsUsage count="1">
        <fieldUsage x="2"/>
      </fieldsUsage>
    </cacheHierarchy>
    <cacheHierarchy uniqueName="[Measures].[Dist orgnr]" caption="Dist orgnr" measure="1" displayFolder="" measureGroup="Melkeleveranser" count="0"/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06828704" backgroundQuery="1" createdVersion="7" refreshedVersion="8" minRefreshableVersion="3" recordCount="0" supportSubquery="1" supportAdvancedDrill="1" xr:uid="{09A8C9FE-1507-4EDB-B8D5-3CCA0CB40AB5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257.968910416668" backgroundQuery="1" createdVersion="7" refreshedVersion="8" minRefreshableVersion="3" recordCount="0" supportSubquery="1" supportAdvancedDrill="1" xr:uid="{5CE4B046-C3A0-4671-AE62-110ADC90982B}">
  <cacheSource type="external" connectionId="9"/>
  <cacheFields count="3">
    <cacheField name="[Melkeleveranser].[aar].[aar]" caption="aar" numFmtId="0" level="1">
      <sharedItems containsSemiMixedTypes="0" containsNonDate="0" containsString="0"/>
    </cacheField>
    <cacheField name="[T_kommune].[fylke].[fylke]" caption="fylke" numFmtId="0" hierarchy="5" level="1">
      <sharedItems count="10">
        <s v="Agder"/>
        <s v="Innlandet"/>
        <s v="Møre og Romsdal"/>
        <s v="Nordland"/>
        <s v="Rogaland"/>
        <s v="Troms og Finnmark"/>
        <s v="Trøndelag"/>
        <s v="Vestfold og Telemark"/>
        <s v="Vestland"/>
        <s v="Viken"/>
      </sharedItems>
    </cacheField>
    <cacheField name="[Measures].[Dist orgnr]" caption="Dist orgnr" numFmtId="0" hierarchy="19" level="32767"/>
  </cacheFields>
  <cacheHierarchies count="32">
    <cacheHierarchy uniqueName="[Melkeleveranser].[aar]" caption="aar" attribute="1" defaultMemberUniqueName="[Melkeleveranser].[aar].[All]" allUniqueName="[Melkeleveranser].[aar].[All]" dimensionUniqueName="[Melkeleveranser]" displayFolder="" count="2" memberValueDatatype="20" unbalanced="0">
      <fieldsUsage count="2">
        <fieldUsage x="-1"/>
        <fieldUsage x="0"/>
      </fieldsUsage>
    </cacheHierarchy>
    <cacheHierarchy uniqueName="[Melkeleveranser].[orgnr]" caption="orgnr" attribute="1" defaultMemberUniqueName="[Melkeleveranser].[orgnr].[All]" allUniqueName="[Melkeleveranser].[orgnr].[All]" dimensionUniqueName="[Melkeleveranser]" displayFolder="" count="0" memberValueDatatype="20" unbalanced="0"/>
    <cacheHierarchy uniqueName="[Melkeleveranser].[navn]" caption="navn" attribute="1" defaultMemberUniqueName="[Melkeleveranser].[navn].[All]" allUniqueName="[Melkeleveranser].[navn].[All]" dimensionUniqueName="[Melkeleveranser]" displayFolder="" count="0" memberValueDatatype="130" unbalanced="0"/>
    <cacheHierarchy uniqueName="[Melkeleveranser].[tusen_liter]" caption="tusen_liter" attribute="1" defaultMemberUniqueName="[Melkeleveranser].[tusen_liter].[All]" allUniqueName="[Melkeleveranser].[tusen_liter].[All]" dimensionUniqueName="[Melkeleveranser]" displayFolder="" count="0" memberValueDatatype="5" unbalanced="0"/>
    <cacheHierarchy uniqueName="[Melkeleveranser].[mill_liter]" caption="mill_liter" attribute="1" defaultMemberUniqueName="[Melkeleveranser].[mill_liter].[All]" allUniqueName="[Melkeleveranser].[mill_liter].[All]" dimensionUniqueName="[Melkeleveranser]" displayFolder="" count="0" memberValueDatatype="5" unbalanced="0"/>
    <cacheHierarchy uniqueName="[T_kommune].[fylke]" caption="fylke" attribute="1" defaultMemberUniqueName="[T_kommune].[fylke].[All]" allUniqueName="[T_kommune].[fylke].[All]" dimensionUniqueName="[T_kommune]" displayFolder="" count="2" memberValueDatatype="130" unbalanced="0">
      <fieldsUsage count="2">
        <fieldUsage x="-1"/>
        <fieldUsage x="1"/>
      </fieldsUsage>
    </cacheHierarchy>
    <cacheHierarchy uniqueName="[T_kommune].[kommune]" caption="kommune" attribute="1" defaultMemberUniqueName="[T_kommune].[kommune].[All]" allUniqueName="[T_kommune].[kommune].[All]" dimensionUniqueName="[T_kommune]" displayFolder="" count="0" memberValueDatatype="130" unbalanced="0"/>
    <cacheHierarchy uniqueName="[Tab_endring].[Fylke]" caption="Fylke" attribute="1" defaultMemberUniqueName="[Tab_endring].[Fylke].[All]" allUniqueName="[Tab_endring].[Fylke].[All]" dimensionUniqueName="[Tab_endring]" displayFolder="" count="0" memberValueDatatype="130" unbalanced="0"/>
    <cacheHierarchy uniqueName="[Tab_endring].[kommune]" caption="kommune" attribute="1" defaultMemberUniqueName="[Tab_endring].[kommune].[All]" allUniqueName="[Tab_endring].[kommune].[All]" dimensionUniqueName="[Tab_endring]" displayFolder="" count="0" memberValueDatatype="130" unbalanced="0"/>
    <cacheHierarchy uniqueName="[Tab_endring].[endr i %]" caption="endr i %" attribute="1" defaultMemberUniqueName="[Tab_endring].[endr i %].[All]" allUniqueName="[Tab_endring].[endr i %].[All]" dimensionUniqueName="[Tab_endring]" displayFolder="" count="0" memberValueDatatype="5" unbalanced="0"/>
    <cacheHierarchy uniqueName="[Tab_endring].[endrt i tusen l.]" caption="endrt i tusen l." attribute="1" defaultMemberUniqueName="[Tab_endring].[endrt i tusen l.].[All]" allUniqueName="[Tab_endring].[endrt i tusen l.].[All]" dimensionUniqueName="[Tab_endring]" displayFolder="" count="0" memberValueDatatype="5" unbalanced="0"/>
    <cacheHierarchy uniqueName="[Melkeleveranser].[komnr]" caption="komnr" attribute="1" defaultMemberUniqueName="[Melkeleveranser].[komnr].[All]" allUniqueName="[Melkeleveranser].[komnr].[All]" dimensionUniqueName="[Melkeleveranser]" displayFolder="" count="0" memberValueDatatype="20" unbalanced="0" hidden="1"/>
    <cacheHierarchy uniqueName="[Melkeleveranser].[kumelk_liter]" caption="kumelk_liter" attribute="1" defaultMemberUniqueName="[Melkeleveranser].[kumelk_liter].[All]" allUniqueName="[Melkeleveranser].[kumelk_liter].[All]" dimensionUniqueName="[Melkeleveranser]" displayFolder="" count="0" memberValueDatatype="20" unbalanced="0" hidden="1"/>
    <cacheHierarchy uniqueName="[T_kommune].[Fylkesnr. 2020]" caption="Fylkesnr. 2020" attribute="1" defaultMemberUniqueName="[T_kommune].[Fylkesnr. 2020].[All]" allUniqueName="[T_kommune].[Fylkesnr. 2020].[All]" dimensionUniqueName="[T_kommune]" displayFolder="" count="0" memberValueDatatype="5" unbalanced="0" hidden="1"/>
    <cacheHierarchy uniqueName="[T_kommune].[Knr]" caption="Knr" attribute="1" defaultMemberUniqueName="[T_kommune].[Knr].[All]" allUniqueName="[T_kommune].[Knr].[All]" dimensionUniqueName="[T_kommune]" displayFolder="" count="0" memberValueDatatype="20" unbalanced="0" hidden="1"/>
    <cacheHierarchy uniqueName="[T_kommune].[Kommunenavn 2013-19]" caption="Kommunenavn 2013-19" attribute="1" defaultMemberUniqueName="[T_kommune].[Kommunenavn 2013-19].[All]" allUniqueName="[T_kommune].[Kommunenavn 2013-19].[All]" dimensionUniqueName="[T_kommune]" displayFolder="" count="0" memberValueDatatype="130" unbalanced="0" hidden="1"/>
    <cacheHierarchy uniqueName="[T_kommune].[Kommunenr. 2013-19]" caption="Kommunenr. 2013-19" attribute="1" defaultMemberUniqueName="[T_kommune].[Kommunenr. 2013-19].[All]" allUniqueName="[T_kommune].[Kommunenr. 2013-19].[All]" dimensionUniqueName="[T_kommune]" displayFolder="" count="0" memberValueDatatype="20" unbalanced="0" hidden="1"/>
    <cacheHierarchy uniqueName="[T_kommune].[melkekom_2013_2021]" caption="melkekom_2013_2021" attribute="1" defaultMemberUniqueName="[T_kommune].[melkekom_2013_2021].[All]" allUniqueName="[T_kommune].[melkekom_2013_2021].[All]" dimensionUniqueName="[T_kommune]" displayFolder="" count="0" memberValueDatatype="20" unbalanced="0" hidden="1"/>
    <cacheHierarchy uniqueName="[Measures].[Sum of kumelk_liter]" caption="Sum of kumelk_liter" measure="1" displayFolder="" measureGroup="Melkeleveranser" count="0"/>
    <cacheHierarchy uniqueName="[Measures].[Dist orgnr]" caption="Dist orgnr" measure="1" displayFolder="" measureGroup="Melkeleveranser" count="0" oneField="1">
      <fieldsUsage count="1">
        <fieldUsage x="2"/>
      </fieldsUsage>
    </cacheHierarchy>
    <cacheHierarchy uniqueName="[Measures].[Sum_tusen_liter]" caption="Sum_tusen_liter" measure="1" displayFolder="" measureGroup="Melkeleveranser" count="0"/>
    <cacheHierarchy uniqueName="[Measures].[Sum_mill_liter]" caption="Sum_mill_liter" measure="1" displayFolder="" measureGroup="Melkeleveranser" count="0"/>
    <cacheHierarchy uniqueName="[Measures].[Gj_snitt_lev tusen_l]" caption="Gj_snitt_lev tusen_l" measure="1" displayFolder="" measureGroup="Melkeleveranser" count="0"/>
    <cacheHierarchy uniqueName="[Measures].[__XL_Count Melkeleveranser]" caption="__XL_Count Melkeleveranser" measure="1" displayFolder="" measureGroup="Melkeleveranser" count="0" hidden="1"/>
    <cacheHierarchy uniqueName="[Measures].[__XL_Count T_kommune]" caption="__XL_Count T_kommune" measure="1" displayFolder="" measureGroup="T_kommune" count="0" hidden="1"/>
    <cacheHierarchy uniqueName="[Measures].[__XL_Count Tab_endring]" caption="__XL_Count Tab_endring" measure="1" displayFolder="" measureGroup="Tab_endring" count="0" hidden="1"/>
    <cacheHierarchy uniqueName="[Measures].[__No measures defined]" caption="__No measures defined" measure="1" displayFolder="" count="0" hidden="1"/>
    <cacheHierarchy uniqueName="[Measures].[ant orgnr]" caption="ant orgnr" measure="1" displayFolder="" measureGroup="Melkeleveranser" count="0" hidden="1"/>
    <cacheHierarchy uniqueName="[Measures].[Sum av kumelk_liter]" caption="Sum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ntall av kumelk_liter]" caption="Antall av kumelk_liter" measure="1" displayFolder="" measureGroup="Melkeleveranser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av endrt i tusen l.]" caption="Sum av endrt i tusen l." measure="1" displayFolder="" measureGroup="Tab_endring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av endr i %]" caption="Sum av endr i %" measure="1" displayFolder="" measureGroup="Tab_endring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4">
    <dimension measure="1" name="Measures" uniqueName="[Measures]" caption="Measures"/>
    <dimension name="Melkeleveranser" uniqueName="[Melkeleveranser]" caption="Melkeleveranser"/>
    <dimension name="T_kommune" uniqueName="[T_kommune]" caption="T_kommune"/>
    <dimension name="Tab_endring" uniqueName="[Tab_endring]" caption="Tab_endring"/>
  </dimensions>
  <measureGroups count="3">
    <measureGroup name="Melkeleveranser" caption="Melkeleveranser"/>
    <measureGroup name="T_kommune" caption="T_kommune"/>
    <measureGroup name="Tab_endring" caption="Tab_endring"/>
  </measureGroups>
  <maps count="4">
    <map measureGroup="0" dimension="1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31">
  <r>
    <x v="0"/>
    <s v="Arendal"/>
    <n v="886901372"/>
    <x v="0"/>
  </r>
  <r>
    <x v="0"/>
    <s v="Arendal"/>
    <n v="897749122"/>
    <x v="1"/>
  </r>
  <r>
    <x v="0"/>
    <s v="Arendal"/>
    <n v="913054989"/>
    <x v="2"/>
  </r>
  <r>
    <x v="0"/>
    <s v="Arendal"/>
    <n v="917464820"/>
    <x v="3"/>
  </r>
  <r>
    <x v="0"/>
    <s v="Arendal"/>
    <n v="921897561"/>
    <x v="4"/>
  </r>
  <r>
    <x v="0"/>
    <s v="Arendal"/>
    <n v="927286904"/>
    <x v="5"/>
  </r>
  <r>
    <x v="0"/>
    <s v="Arendal"/>
    <n v="928786366"/>
    <x v="6"/>
  </r>
  <r>
    <x v="0"/>
    <s v="Arendal"/>
    <n v="969126079"/>
    <x v="7"/>
  </r>
  <r>
    <x v="0"/>
    <s v="Arendal"/>
    <n v="969283905"/>
    <x v="8"/>
  </r>
  <r>
    <x v="0"/>
    <s v="Arendal"/>
    <n v="969571811"/>
    <x v="9"/>
  </r>
  <r>
    <x v="0"/>
    <s v="Arendal"/>
    <n v="970920897"/>
    <x v="10"/>
  </r>
  <r>
    <x v="0"/>
    <s v="Arendal"/>
    <n v="974677776"/>
    <x v="11"/>
  </r>
  <r>
    <x v="0"/>
    <s v="Arendal"/>
    <n v="980762300"/>
    <x v="12"/>
  </r>
  <r>
    <x v="0"/>
    <s v="Arendal"/>
    <n v="981440382"/>
    <x v="13"/>
  </r>
  <r>
    <x v="0"/>
    <s v="Arendal"/>
    <n v="982170257"/>
    <x v="14"/>
  </r>
  <r>
    <x v="0"/>
    <s v="Arendal"/>
    <n v="982704707"/>
    <x v="15"/>
  </r>
  <r>
    <x v="0"/>
    <s v="Arendal"/>
    <n v="985992525"/>
    <x v="16"/>
  </r>
  <r>
    <x v="0"/>
    <s v="Birkenes"/>
    <n v="970401253"/>
    <x v="17"/>
  </r>
  <r>
    <x v="0"/>
    <s v="Birkenes"/>
    <n v="970578072"/>
    <x v="18"/>
  </r>
  <r>
    <x v="0"/>
    <s v="Birkenes"/>
    <n v="970578323"/>
    <x v="19"/>
  </r>
  <r>
    <x v="0"/>
    <s v="Birkenes"/>
    <n v="971105755"/>
    <x v="20"/>
  </r>
  <r>
    <x v="0"/>
    <s v="Birkenes"/>
    <n v="977259622"/>
    <x v="21"/>
  </r>
  <r>
    <x v="0"/>
    <s v="Birkenes"/>
    <n v="990566623"/>
    <x v="22"/>
  </r>
  <r>
    <x v="0"/>
    <s v="Birkenes"/>
    <n v="997771095"/>
    <x v="23"/>
  </r>
  <r>
    <x v="0"/>
    <s v="Bygland"/>
    <n v="916950292"/>
    <x v="24"/>
  </r>
  <r>
    <x v="0"/>
    <s v="Bygland"/>
    <n v="969332728"/>
    <x v="25"/>
  </r>
  <r>
    <x v="0"/>
    <s v="Bygland"/>
    <n v="985648492"/>
    <x v="26"/>
  </r>
  <r>
    <x v="0"/>
    <s v="Bykle"/>
    <n v="969250918"/>
    <x v="27"/>
  </r>
  <r>
    <x v="0"/>
    <s v="Evje og Hornnes"/>
    <n v="969570998"/>
    <x v="28"/>
  </r>
  <r>
    <x v="0"/>
    <s v="Evje og Hornnes"/>
    <n v="969664968"/>
    <x v="29"/>
  </r>
  <r>
    <x v="0"/>
    <s v="Evje og Hornnes"/>
    <n v="970138838"/>
    <x v="30"/>
  </r>
  <r>
    <x v="0"/>
    <s v="Evje og Hornnes"/>
    <n v="970578382"/>
    <x v="31"/>
  </r>
  <r>
    <x v="0"/>
    <s v="Evje og Hornnes"/>
    <n v="982585775"/>
    <x v="32"/>
  </r>
  <r>
    <x v="0"/>
    <s v="Farsund"/>
    <n v="818287232"/>
    <x v="33"/>
  </r>
  <r>
    <x v="0"/>
    <s v="Farsund"/>
    <n v="869095982"/>
    <x v="34"/>
  </r>
  <r>
    <x v="0"/>
    <s v="Farsund"/>
    <n v="869238422"/>
    <x v="35"/>
  </r>
  <r>
    <x v="0"/>
    <s v="Farsund"/>
    <n v="881191652"/>
    <x v="36"/>
  </r>
  <r>
    <x v="0"/>
    <s v="Farsund"/>
    <n v="887632472"/>
    <x v="37"/>
  </r>
  <r>
    <x v="0"/>
    <s v="Farsund"/>
    <n v="888683712"/>
    <x v="38"/>
  </r>
  <r>
    <x v="0"/>
    <s v="Farsund"/>
    <n v="914911176"/>
    <x v="39"/>
  </r>
  <r>
    <x v="0"/>
    <s v="Farsund"/>
    <n v="919600160"/>
    <x v="40"/>
  </r>
  <r>
    <x v="0"/>
    <s v="Farsund"/>
    <n v="922246076"/>
    <x v="41"/>
  </r>
  <r>
    <x v="0"/>
    <s v="Farsund"/>
    <n v="923377026"/>
    <x v="42"/>
  </r>
  <r>
    <x v="0"/>
    <s v="Farsund"/>
    <n v="969095599"/>
    <x v="43"/>
  </r>
  <r>
    <x v="0"/>
    <s v="Farsund"/>
    <n v="969201917"/>
    <x v="44"/>
  </r>
  <r>
    <x v="0"/>
    <s v="Farsund"/>
    <n v="969239043"/>
    <x v="45"/>
  </r>
  <r>
    <x v="0"/>
    <s v="Farsund"/>
    <n v="969347709"/>
    <x v="46"/>
  </r>
  <r>
    <x v="0"/>
    <s v="Farsund"/>
    <n v="969788586"/>
    <x v="47"/>
  </r>
  <r>
    <x v="0"/>
    <s v="Farsund"/>
    <n v="969791919"/>
    <x v="48"/>
  </r>
  <r>
    <x v="0"/>
    <s v="Farsund"/>
    <n v="969792443"/>
    <x v="49"/>
  </r>
  <r>
    <x v="0"/>
    <s v="Farsund"/>
    <n v="969793938"/>
    <x v="50"/>
  </r>
  <r>
    <x v="0"/>
    <s v="Farsund"/>
    <n v="970588442"/>
    <x v="51"/>
  </r>
  <r>
    <x v="0"/>
    <s v="Farsund"/>
    <n v="977218969"/>
    <x v="52"/>
  </r>
  <r>
    <x v="0"/>
    <s v="Farsund"/>
    <n v="977501865"/>
    <x v="53"/>
  </r>
  <r>
    <x v="0"/>
    <s v="Farsund"/>
    <n v="983299075"/>
    <x v="54"/>
  </r>
  <r>
    <x v="0"/>
    <s v="Farsund"/>
    <n v="993645567"/>
    <x v="55"/>
  </r>
  <r>
    <x v="0"/>
    <s v="Farsund"/>
    <n v="994578227"/>
    <x v="56"/>
  </r>
  <r>
    <x v="0"/>
    <s v="Farsund"/>
    <n v="995625628"/>
    <x v="57"/>
  </r>
  <r>
    <x v="0"/>
    <s v="Farsund"/>
    <n v="997635353"/>
    <x v="58"/>
  </r>
  <r>
    <x v="0"/>
    <s v="Flekkefjord"/>
    <n v="912107515"/>
    <x v="59"/>
  </r>
  <r>
    <x v="0"/>
    <s v="Flekkefjord"/>
    <n v="920883281"/>
    <x v="60"/>
  </r>
  <r>
    <x v="0"/>
    <s v="Flekkefjord"/>
    <n v="923050906"/>
    <x v="61"/>
  </r>
  <r>
    <x v="0"/>
    <s v="Flekkefjord"/>
    <n v="969238691"/>
    <x v="62"/>
  </r>
  <r>
    <x v="0"/>
    <s v="Flekkefjord"/>
    <n v="971192135"/>
    <x v="63"/>
  </r>
  <r>
    <x v="0"/>
    <s v="Flekkefjord"/>
    <n v="978651534"/>
    <x v="64"/>
  </r>
  <r>
    <x v="0"/>
    <s v="Flekkefjord"/>
    <n v="979447361"/>
    <x v="65"/>
  </r>
  <r>
    <x v="0"/>
    <s v="Flekkefjord"/>
    <n v="984266502"/>
    <x v="66"/>
  </r>
  <r>
    <x v="0"/>
    <s v="Flekkefjord"/>
    <n v="987690291"/>
    <x v="67"/>
  </r>
  <r>
    <x v="0"/>
    <s v="Flekkefjord"/>
    <n v="992810785"/>
    <x v="68"/>
  </r>
  <r>
    <x v="0"/>
    <s v="Froland"/>
    <n v="915344119"/>
    <x v="69"/>
  </r>
  <r>
    <x v="0"/>
    <s v="Froland"/>
    <n v="998594766"/>
    <x v="70"/>
  </r>
  <r>
    <x v="0"/>
    <s v="Gjerstad"/>
    <n v="912500748"/>
    <x v="71"/>
  </r>
  <r>
    <x v="0"/>
    <s v="Gjerstad"/>
    <n v="917073783"/>
    <x v="72"/>
  </r>
  <r>
    <x v="0"/>
    <s v="Gjerstad"/>
    <n v="969308886"/>
    <x v="73"/>
  </r>
  <r>
    <x v="0"/>
    <s v="Gjerstad"/>
    <n v="982251958"/>
    <x v="74"/>
  </r>
  <r>
    <x v="0"/>
    <s v="Gjerstad"/>
    <n v="986256458"/>
    <x v="75"/>
  </r>
  <r>
    <x v="0"/>
    <s v="Grimstad"/>
    <n v="896179942"/>
    <x v="76"/>
  </r>
  <r>
    <x v="0"/>
    <s v="Grimstad"/>
    <n v="928437876"/>
    <x v="77"/>
  </r>
  <r>
    <x v="0"/>
    <s v="Grimstad"/>
    <n v="969250330"/>
    <x v="78"/>
  </r>
  <r>
    <x v="0"/>
    <s v="Grimstad"/>
    <n v="969662973"/>
    <x v="79"/>
  </r>
  <r>
    <x v="0"/>
    <s v="Grimstad"/>
    <n v="975981711"/>
    <x v="80"/>
  </r>
  <r>
    <x v="0"/>
    <s v="Grimstad"/>
    <n v="982606217"/>
    <x v="81"/>
  </r>
  <r>
    <x v="0"/>
    <s v="Grimstad"/>
    <n v="984069847"/>
    <x v="82"/>
  </r>
  <r>
    <x v="0"/>
    <s v="Grimstad"/>
    <n v="986476725"/>
    <x v="83"/>
  </r>
  <r>
    <x v="0"/>
    <s v="Grimstad"/>
    <n v="990225508"/>
    <x v="84"/>
  </r>
  <r>
    <x v="0"/>
    <s v="Grimstad"/>
    <n v="992002697"/>
    <x v="85"/>
  </r>
  <r>
    <x v="0"/>
    <s v="Grimstad"/>
    <n v="998038081"/>
    <x v="86"/>
  </r>
  <r>
    <x v="0"/>
    <s v="Hægebostad"/>
    <n v="913865138"/>
    <x v="87"/>
  </r>
  <r>
    <x v="0"/>
    <s v="Hægebostad"/>
    <n v="969094436"/>
    <x v="88"/>
  </r>
  <r>
    <x v="0"/>
    <s v="Hægebostad"/>
    <n v="969095882"/>
    <x v="89"/>
  </r>
  <r>
    <x v="0"/>
    <s v="Hægebostad"/>
    <n v="969268779"/>
    <x v="90"/>
  </r>
  <r>
    <x v="0"/>
    <s v="Hægebostad"/>
    <n v="969415763"/>
    <x v="91"/>
  </r>
  <r>
    <x v="0"/>
    <s v="Hægebostad"/>
    <n v="970083243"/>
    <x v="92"/>
  </r>
  <r>
    <x v="0"/>
    <s v="Hægebostad"/>
    <n v="974416239"/>
    <x v="93"/>
  </r>
  <r>
    <x v="0"/>
    <s v="Hægebostad"/>
    <n v="979706111"/>
    <x v="94"/>
  </r>
  <r>
    <x v="0"/>
    <s v="Hægebostad"/>
    <n v="980498573"/>
    <x v="95"/>
  </r>
  <r>
    <x v="0"/>
    <s v="Hægebostad"/>
    <n v="984285027"/>
    <x v="96"/>
  </r>
  <r>
    <x v="0"/>
    <s v="Hægebostad"/>
    <n v="989301055"/>
    <x v="97"/>
  </r>
  <r>
    <x v="0"/>
    <s v="Hægebostad"/>
    <n v="991069534"/>
    <x v="98"/>
  </r>
  <r>
    <x v="0"/>
    <s v="Hægebostad"/>
    <n v="994525115"/>
    <x v="99"/>
  </r>
  <r>
    <x v="0"/>
    <s v="Iveland"/>
    <n v="893397302"/>
    <x v="100"/>
  </r>
  <r>
    <x v="0"/>
    <s v="Iveland"/>
    <n v="912525082"/>
    <x v="101"/>
  </r>
  <r>
    <x v="0"/>
    <s v="Iveland"/>
    <n v="969660725"/>
    <x v="102"/>
  </r>
  <r>
    <x v="0"/>
    <s v="Iveland"/>
    <n v="974401118"/>
    <x v="103"/>
  </r>
  <r>
    <x v="0"/>
    <s v="Iveland"/>
    <n v="975635953"/>
    <x v="104"/>
  </r>
  <r>
    <x v="0"/>
    <s v="Kristiansand"/>
    <n v="870442602"/>
    <x v="105"/>
  </r>
  <r>
    <x v="0"/>
    <s v="Kristiansand"/>
    <n v="876031892"/>
    <x v="106"/>
  </r>
  <r>
    <x v="0"/>
    <s v="Kristiansand"/>
    <n v="918492127"/>
    <x v="107"/>
  </r>
  <r>
    <x v="0"/>
    <s v="Kristiansand"/>
    <n v="969095653"/>
    <x v="108"/>
  </r>
  <r>
    <x v="0"/>
    <s v="Kristiansand"/>
    <n v="969347687"/>
    <x v="109"/>
  </r>
  <r>
    <x v="0"/>
    <s v="Kristiansand"/>
    <n v="969790149"/>
    <x v="110"/>
  </r>
  <r>
    <x v="0"/>
    <s v="Kristiansand"/>
    <n v="984105185"/>
    <x v="111"/>
  </r>
  <r>
    <x v="0"/>
    <s v="Kristiansand"/>
    <n v="986374787"/>
    <x v="112"/>
  </r>
  <r>
    <x v="0"/>
    <s v="Kristiansand"/>
    <n v="989252240"/>
    <x v="113"/>
  </r>
  <r>
    <x v="0"/>
    <s v="Kristiansand"/>
    <n v="993253952"/>
    <x v="114"/>
  </r>
  <r>
    <x v="0"/>
    <s v="Kristiansand"/>
    <n v="995064359"/>
    <x v="115"/>
  </r>
  <r>
    <x v="0"/>
    <s v="Kristiansand"/>
    <n v="997219015"/>
    <x v="116"/>
  </r>
  <r>
    <x v="0"/>
    <s v="Kvinesdal"/>
    <n v="877569942"/>
    <x v="117"/>
  </r>
  <r>
    <x v="0"/>
    <s v="Kvinesdal"/>
    <n v="913029925"/>
    <x v="118"/>
  </r>
  <r>
    <x v="0"/>
    <s v="Kvinesdal"/>
    <n v="913185757"/>
    <x v="119"/>
  </r>
  <r>
    <x v="0"/>
    <s v="Kvinesdal"/>
    <n v="928649008"/>
    <x v="120"/>
  </r>
  <r>
    <x v="0"/>
    <s v="Kvinesdal"/>
    <n v="969095211"/>
    <x v="121"/>
  </r>
  <r>
    <x v="0"/>
    <s v="Kvinesdal"/>
    <n v="969095920"/>
    <x v="122"/>
  </r>
  <r>
    <x v="0"/>
    <s v="Kvinesdal"/>
    <n v="969238853"/>
    <x v="123"/>
  </r>
  <r>
    <x v="0"/>
    <s v="Kvinesdal"/>
    <n v="969268868"/>
    <x v="124"/>
  </r>
  <r>
    <x v="0"/>
    <s v="Kvinesdal"/>
    <n v="969787687"/>
    <x v="125"/>
  </r>
  <r>
    <x v="0"/>
    <s v="Kvinesdal"/>
    <n v="971188251"/>
    <x v="126"/>
  </r>
  <r>
    <x v="0"/>
    <s v="Kvinesdal"/>
    <n v="980002187"/>
    <x v="127"/>
  </r>
  <r>
    <x v="0"/>
    <s v="Kvinesdal"/>
    <n v="992093145"/>
    <x v="128"/>
  </r>
  <r>
    <x v="0"/>
    <s v="Lillesand"/>
    <n v="924983140"/>
    <x v="129"/>
  </r>
  <r>
    <x v="0"/>
    <s v="Lillesand"/>
    <n v="971330120"/>
    <x v="130"/>
  </r>
  <r>
    <x v="0"/>
    <s v="Lillesand"/>
    <n v="984091109"/>
    <x v="131"/>
  </r>
  <r>
    <x v="0"/>
    <s v="Lindesnes"/>
    <n v="869268682"/>
    <x v="132"/>
  </r>
  <r>
    <x v="0"/>
    <s v="Lindesnes"/>
    <n v="869576832"/>
    <x v="133"/>
  </r>
  <r>
    <x v="0"/>
    <s v="Lindesnes"/>
    <n v="891515952"/>
    <x v="134"/>
  </r>
  <r>
    <x v="0"/>
    <s v="Lindesnes"/>
    <n v="911775964"/>
    <x v="135"/>
  </r>
  <r>
    <x v="0"/>
    <s v="Lindesnes"/>
    <n v="911895609"/>
    <x v="136"/>
  </r>
  <r>
    <x v="0"/>
    <s v="Lindesnes"/>
    <n v="914041252"/>
    <x v="137"/>
  </r>
  <r>
    <x v="0"/>
    <s v="Lindesnes"/>
    <n v="915407706"/>
    <x v="138"/>
  </r>
  <r>
    <x v="0"/>
    <s v="Lindesnes"/>
    <n v="917682356"/>
    <x v="139"/>
  </r>
  <r>
    <x v="0"/>
    <s v="Lindesnes"/>
    <n v="919530707"/>
    <x v="140"/>
  </r>
  <r>
    <x v="0"/>
    <s v="Lindesnes"/>
    <n v="922552983"/>
    <x v="141"/>
  </r>
  <r>
    <x v="0"/>
    <s v="Lindesnes"/>
    <n v="928939510"/>
    <x v="142"/>
  </r>
  <r>
    <x v="0"/>
    <s v="Lindesnes"/>
    <n v="969094649"/>
    <x v="143"/>
  </r>
  <r>
    <x v="0"/>
    <s v="Lindesnes"/>
    <n v="969095572"/>
    <x v="144"/>
  </r>
  <r>
    <x v="0"/>
    <s v="Lindesnes"/>
    <n v="969095807"/>
    <x v="145"/>
  </r>
  <r>
    <x v="0"/>
    <s v="Lindesnes"/>
    <n v="969201542"/>
    <x v="146"/>
  </r>
  <r>
    <x v="0"/>
    <s v="Lindesnes"/>
    <n v="969201879"/>
    <x v="147"/>
  </r>
  <r>
    <x v="0"/>
    <s v="Lindesnes"/>
    <n v="969238632"/>
    <x v="148"/>
  </r>
  <r>
    <x v="0"/>
    <s v="Lindesnes"/>
    <n v="969416492"/>
    <x v="149"/>
  </r>
  <r>
    <x v="0"/>
    <s v="Lindesnes"/>
    <n v="969787792"/>
    <x v="150"/>
  </r>
  <r>
    <x v="0"/>
    <s v="Lindesnes"/>
    <n v="969790157"/>
    <x v="151"/>
  </r>
  <r>
    <x v="0"/>
    <s v="Lindesnes"/>
    <n v="970528636"/>
    <x v="152"/>
  </r>
  <r>
    <x v="0"/>
    <s v="Lindesnes"/>
    <n v="971221399"/>
    <x v="153"/>
  </r>
  <r>
    <x v="0"/>
    <s v="Lindesnes"/>
    <n v="975647390"/>
    <x v="154"/>
  </r>
  <r>
    <x v="0"/>
    <s v="Lindesnes"/>
    <n v="976046730"/>
    <x v="155"/>
  </r>
  <r>
    <x v="0"/>
    <s v="Lindesnes"/>
    <n v="976096509"/>
    <x v="156"/>
  </r>
  <r>
    <x v="0"/>
    <s v="Lindesnes"/>
    <n v="976578163"/>
    <x v="157"/>
  </r>
  <r>
    <x v="0"/>
    <s v="Lindesnes"/>
    <n v="977105951"/>
    <x v="158"/>
  </r>
  <r>
    <x v="0"/>
    <s v="Lindesnes"/>
    <n v="977227232"/>
    <x v="159"/>
  </r>
  <r>
    <x v="0"/>
    <s v="Lindesnes"/>
    <n v="980526879"/>
    <x v="160"/>
  </r>
  <r>
    <x v="0"/>
    <s v="Lindesnes"/>
    <n v="980722589"/>
    <x v="161"/>
  </r>
  <r>
    <x v="0"/>
    <s v="Lindesnes"/>
    <n v="982849527"/>
    <x v="162"/>
  </r>
  <r>
    <x v="0"/>
    <s v="Lindesnes"/>
    <n v="983544193"/>
    <x v="163"/>
  </r>
  <r>
    <x v="0"/>
    <s v="Lindesnes"/>
    <n v="983989470"/>
    <x v="164"/>
  </r>
  <r>
    <x v="0"/>
    <s v="Lindesnes"/>
    <n v="984020007"/>
    <x v="165"/>
  </r>
  <r>
    <x v="0"/>
    <s v="Lindesnes"/>
    <n v="984467982"/>
    <x v="166"/>
  </r>
  <r>
    <x v="0"/>
    <s v="Lindesnes"/>
    <n v="985221391"/>
    <x v="167"/>
  </r>
  <r>
    <x v="0"/>
    <s v="Lindesnes"/>
    <n v="985321655"/>
    <x v="168"/>
  </r>
  <r>
    <x v="0"/>
    <s v="Lindesnes"/>
    <n v="986018182"/>
    <x v="169"/>
  </r>
  <r>
    <x v="0"/>
    <s v="Lindesnes"/>
    <n v="989250086"/>
    <x v="170"/>
  </r>
  <r>
    <x v="0"/>
    <s v="Lindesnes"/>
    <n v="990836000"/>
    <x v="171"/>
  </r>
  <r>
    <x v="0"/>
    <s v="Lindesnes"/>
    <n v="991611320"/>
    <x v="172"/>
  </r>
  <r>
    <x v="0"/>
    <s v="Lindesnes"/>
    <n v="992083778"/>
    <x v="173"/>
  </r>
  <r>
    <x v="0"/>
    <s v="Lindesnes"/>
    <n v="993448419"/>
    <x v="174"/>
  </r>
  <r>
    <x v="0"/>
    <s v="Lindesnes"/>
    <n v="994407082"/>
    <x v="175"/>
  </r>
  <r>
    <x v="0"/>
    <s v="Lindesnes"/>
    <n v="995861488"/>
    <x v="176"/>
  </r>
  <r>
    <x v="0"/>
    <s v="Lyngdal"/>
    <n v="869416622"/>
    <x v="177"/>
  </r>
  <r>
    <x v="0"/>
    <s v="Lyngdal"/>
    <n v="870587902"/>
    <x v="178"/>
  </r>
  <r>
    <x v="0"/>
    <s v="Lyngdal"/>
    <n v="882075982"/>
    <x v="179"/>
  </r>
  <r>
    <x v="0"/>
    <s v="Lyngdal"/>
    <n v="887621322"/>
    <x v="180"/>
  </r>
  <r>
    <x v="0"/>
    <s v="Lyngdal"/>
    <n v="913028023"/>
    <x v="181"/>
  </r>
  <r>
    <x v="0"/>
    <s v="Lyngdal"/>
    <n v="913088239"/>
    <x v="182"/>
  </r>
  <r>
    <x v="0"/>
    <s v="Lyngdal"/>
    <n v="914254434"/>
    <x v="183"/>
  </r>
  <r>
    <x v="0"/>
    <s v="Lyngdal"/>
    <n v="918165266"/>
    <x v="184"/>
  </r>
  <r>
    <x v="0"/>
    <s v="Lyngdal"/>
    <n v="921081510"/>
    <x v="185"/>
  </r>
  <r>
    <x v="0"/>
    <s v="Lyngdal"/>
    <n v="924318384"/>
    <x v="186"/>
  </r>
  <r>
    <x v="0"/>
    <s v="Lyngdal"/>
    <n v="927774194"/>
    <x v="187"/>
  </r>
  <r>
    <x v="0"/>
    <s v="Lyngdal"/>
    <n v="957242855"/>
    <x v="188"/>
  </r>
  <r>
    <x v="0"/>
    <s v="Lyngdal"/>
    <n v="969094045"/>
    <x v="189"/>
  </r>
  <r>
    <x v="0"/>
    <s v="Lyngdal"/>
    <n v="969094460"/>
    <x v="190"/>
  </r>
  <r>
    <x v="0"/>
    <s v="Lyngdal"/>
    <n v="969095866"/>
    <x v="191"/>
  </r>
  <r>
    <x v="0"/>
    <s v="Lyngdal"/>
    <n v="969238640"/>
    <x v="192"/>
  </r>
  <r>
    <x v="0"/>
    <s v="Lyngdal"/>
    <n v="969239345"/>
    <x v="193"/>
  </r>
  <r>
    <x v="0"/>
    <s v="Lyngdal"/>
    <n v="969291576"/>
    <x v="194"/>
  </r>
  <r>
    <x v="0"/>
    <s v="Lyngdal"/>
    <n v="969319748"/>
    <x v="195"/>
  </r>
  <r>
    <x v="0"/>
    <s v="Lyngdal"/>
    <n v="969578506"/>
    <x v="196"/>
  </r>
  <r>
    <x v="0"/>
    <s v="Lyngdal"/>
    <n v="969622491"/>
    <x v="197"/>
  </r>
  <r>
    <x v="0"/>
    <s v="Lyngdal"/>
    <n v="969791749"/>
    <x v="198"/>
  </r>
  <r>
    <x v="0"/>
    <s v="Lyngdal"/>
    <n v="969791757"/>
    <x v="199"/>
  </r>
  <r>
    <x v="0"/>
    <s v="Lyngdal"/>
    <n v="969792818"/>
    <x v="200"/>
  </r>
  <r>
    <x v="0"/>
    <s v="Lyngdal"/>
    <n v="969793857"/>
    <x v="201"/>
  </r>
  <r>
    <x v="0"/>
    <s v="Lyngdal"/>
    <n v="970347275"/>
    <x v="202"/>
  </r>
  <r>
    <x v="0"/>
    <s v="Lyngdal"/>
    <n v="970391711"/>
    <x v="203"/>
  </r>
  <r>
    <x v="0"/>
    <s v="Lyngdal"/>
    <n v="970401458"/>
    <x v="204"/>
  </r>
  <r>
    <x v="0"/>
    <s v="Lyngdal"/>
    <n v="970442758"/>
    <x v="205"/>
  </r>
  <r>
    <x v="0"/>
    <s v="Lyngdal"/>
    <n v="981220889"/>
    <x v="206"/>
  </r>
  <r>
    <x v="0"/>
    <s v="Lyngdal"/>
    <n v="981397290"/>
    <x v="207"/>
  </r>
  <r>
    <x v="0"/>
    <s v="Lyngdal"/>
    <n v="982809967"/>
    <x v="208"/>
  </r>
  <r>
    <x v="0"/>
    <s v="Lyngdal"/>
    <n v="984709684"/>
    <x v="209"/>
  </r>
  <r>
    <x v="0"/>
    <s v="Lyngdal"/>
    <n v="985006962"/>
    <x v="210"/>
  </r>
  <r>
    <x v="0"/>
    <s v="Lyngdal"/>
    <n v="985226679"/>
    <x v="211"/>
  </r>
  <r>
    <x v="0"/>
    <s v="Lyngdal"/>
    <n v="986390995"/>
    <x v="212"/>
  </r>
  <r>
    <x v="0"/>
    <s v="Lyngdal"/>
    <n v="989032402"/>
    <x v="213"/>
  </r>
  <r>
    <x v="0"/>
    <s v="Lyngdal"/>
    <n v="990261229"/>
    <x v="214"/>
  </r>
  <r>
    <x v="0"/>
    <s v="Lyngdal"/>
    <n v="990601976"/>
    <x v="215"/>
  </r>
  <r>
    <x v="0"/>
    <s v="Lyngdal"/>
    <n v="992261323"/>
    <x v="216"/>
  </r>
  <r>
    <x v="0"/>
    <s v="Lyngdal"/>
    <n v="994285084"/>
    <x v="217"/>
  </r>
  <r>
    <x v="0"/>
    <s v="Lyngdal"/>
    <n v="999334997"/>
    <x v="218"/>
  </r>
  <r>
    <x v="0"/>
    <s v="Risør"/>
    <n v="869661112"/>
    <x v="219"/>
  </r>
  <r>
    <x v="0"/>
    <s v="Risør"/>
    <n v="969664747"/>
    <x v="220"/>
  </r>
  <r>
    <x v="0"/>
    <s v="Risør"/>
    <n v="984691998"/>
    <x v="221"/>
  </r>
  <r>
    <x v="0"/>
    <s v="Risør"/>
    <n v="990765367"/>
    <x v="222"/>
  </r>
  <r>
    <x v="0"/>
    <s v="Sirdal"/>
    <n v="888034552"/>
    <x v="223"/>
  </r>
  <r>
    <x v="0"/>
    <s v="Sirdal"/>
    <n v="913649508"/>
    <x v="224"/>
  </r>
  <r>
    <x v="0"/>
    <s v="Sirdal"/>
    <n v="915418880"/>
    <x v="225"/>
  </r>
  <r>
    <x v="0"/>
    <s v="Sirdal"/>
    <n v="916118368"/>
    <x v="226"/>
  </r>
  <r>
    <x v="0"/>
    <s v="Sirdal"/>
    <n v="969158027"/>
    <x v="227"/>
  </r>
  <r>
    <x v="0"/>
    <s v="Sirdal"/>
    <n v="970367888"/>
    <x v="228"/>
  </r>
  <r>
    <x v="0"/>
    <s v="Sirdal"/>
    <n v="977537843"/>
    <x v="229"/>
  </r>
  <r>
    <x v="0"/>
    <s v="Sirdal"/>
    <n v="984015917"/>
    <x v="230"/>
  </r>
  <r>
    <x v="0"/>
    <s v="Sirdal"/>
    <n v="987019484"/>
    <x v="231"/>
  </r>
  <r>
    <x v="0"/>
    <s v="Sirdal"/>
    <n v="989320904"/>
    <x v="232"/>
  </r>
  <r>
    <x v="0"/>
    <s v="Sirdal"/>
    <n v="989958267"/>
    <x v="233"/>
  </r>
  <r>
    <x v="0"/>
    <s v="Sirdal"/>
    <n v="996872513"/>
    <x v="234"/>
  </r>
  <r>
    <x v="0"/>
    <s v="Tvedestrand"/>
    <n v="874573922"/>
    <x v="235"/>
  </r>
  <r>
    <x v="0"/>
    <s v="Tvedestrand"/>
    <n v="882833372"/>
    <x v="236"/>
  </r>
  <r>
    <x v="0"/>
    <s v="Tvedestrand"/>
    <n v="970410872"/>
    <x v="237"/>
  </r>
  <r>
    <x v="0"/>
    <s v="Tvedestrand"/>
    <n v="982432715"/>
    <x v="238"/>
  </r>
  <r>
    <x v="0"/>
    <s v="Tvedestrand"/>
    <n v="983658490"/>
    <x v="239"/>
  </r>
  <r>
    <x v="0"/>
    <s v="Valle"/>
    <n v="969250640"/>
    <x v="240"/>
  </r>
  <r>
    <x v="0"/>
    <s v="Valle"/>
    <n v="969570947"/>
    <x v="241"/>
  </r>
  <r>
    <x v="0"/>
    <s v="Valle"/>
    <n v="971194855"/>
    <x v="242"/>
  </r>
  <r>
    <x v="0"/>
    <s v="Vennesla"/>
    <n v="913781767"/>
    <x v="243"/>
  </r>
  <r>
    <x v="0"/>
    <s v="Vennesla"/>
    <n v="918168753"/>
    <x v="244"/>
  </r>
  <r>
    <x v="0"/>
    <s v="Vennesla"/>
    <n v="925188948"/>
    <x v="245"/>
  </r>
  <r>
    <x v="0"/>
    <s v="Vennesla"/>
    <n v="969094363"/>
    <x v="246"/>
  </r>
  <r>
    <x v="0"/>
    <s v="Vennesla"/>
    <n v="969791560"/>
    <x v="247"/>
  </r>
  <r>
    <x v="0"/>
    <s v="Vennesla"/>
    <n v="970895744"/>
    <x v="248"/>
  </r>
  <r>
    <x v="0"/>
    <s v="Vennesla"/>
    <n v="971188723"/>
    <x v="249"/>
  </r>
  <r>
    <x v="0"/>
    <s v="Vennesla"/>
    <n v="976281748"/>
    <x v="250"/>
  </r>
  <r>
    <x v="0"/>
    <s v="Vennesla"/>
    <n v="977100925"/>
    <x v="251"/>
  </r>
  <r>
    <x v="0"/>
    <s v="Vennesla"/>
    <n v="981483022"/>
    <x v="252"/>
  </r>
  <r>
    <x v="0"/>
    <s v="Vennesla"/>
    <n v="988527513"/>
    <x v="253"/>
  </r>
  <r>
    <x v="0"/>
    <s v="Vennesla"/>
    <n v="992060565"/>
    <x v="254"/>
  </r>
  <r>
    <x v="0"/>
    <s v="Vennesla"/>
    <n v="994381814"/>
    <x v="255"/>
  </r>
  <r>
    <x v="0"/>
    <s v="Vennesla"/>
    <n v="997738667"/>
    <x v="256"/>
  </r>
  <r>
    <x v="0"/>
    <s v="Åmli"/>
    <n v="915870546"/>
    <x v="257"/>
  </r>
  <r>
    <x v="0"/>
    <s v="Åmli"/>
    <n v="917073724"/>
    <x v="258"/>
  </r>
  <r>
    <x v="0"/>
    <s v="Åmli"/>
    <n v="928517195"/>
    <x v="259"/>
  </r>
  <r>
    <x v="0"/>
    <s v="Åmli"/>
    <n v="994306308"/>
    <x v="260"/>
  </r>
  <r>
    <x v="0"/>
    <s v="Åmli"/>
    <n v="995846721"/>
    <x v="261"/>
  </r>
  <r>
    <x v="0"/>
    <s v="Åseral"/>
    <n v="899272552"/>
    <x v="262"/>
  </r>
  <r>
    <x v="0"/>
    <s v="Åseral"/>
    <n v="926334514"/>
    <x v="263"/>
  </r>
  <r>
    <x v="0"/>
    <s v="Åseral"/>
    <n v="969291568"/>
    <x v="264"/>
  </r>
  <r>
    <x v="0"/>
    <s v="Åseral"/>
    <n v="969575760"/>
    <x v="265"/>
  </r>
  <r>
    <x v="0"/>
    <s v="Åseral"/>
    <n v="969622793"/>
    <x v="266"/>
  </r>
  <r>
    <x v="0"/>
    <s v="Åseral"/>
    <n v="970300864"/>
    <x v="267"/>
  </r>
  <r>
    <x v="0"/>
    <s v="Åseral"/>
    <n v="971200995"/>
    <x v="268"/>
  </r>
  <r>
    <x v="0"/>
    <s v="Åseral"/>
    <n v="979658508"/>
    <x v="269"/>
  </r>
  <r>
    <x v="0"/>
    <s v="Åseral"/>
    <n v="987702273"/>
    <x v="270"/>
  </r>
  <r>
    <x v="0"/>
    <s v="Åseral"/>
    <n v="997795334"/>
    <x v="271"/>
  </r>
  <r>
    <x v="1"/>
    <s v="Alvdal"/>
    <n v="812885502"/>
    <x v="272"/>
  </r>
  <r>
    <x v="1"/>
    <s v="Alvdal"/>
    <n v="819701822"/>
    <x v="273"/>
  </r>
  <r>
    <x v="1"/>
    <s v="Alvdal"/>
    <n v="869883832"/>
    <x v="274"/>
  </r>
  <r>
    <x v="1"/>
    <s v="Alvdal"/>
    <n v="869884502"/>
    <x v="275"/>
  </r>
  <r>
    <x v="1"/>
    <s v="Alvdal"/>
    <n v="913343786"/>
    <x v="276"/>
  </r>
  <r>
    <x v="1"/>
    <s v="Alvdal"/>
    <n v="915418910"/>
    <x v="277"/>
  </r>
  <r>
    <x v="1"/>
    <s v="Alvdal"/>
    <n v="915674410"/>
    <x v="278"/>
  </r>
  <r>
    <x v="1"/>
    <s v="Alvdal"/>
    <n v="915705324"/>
    <x v="279"/>
  </r>
  <r>
    <x v="1"/>
    <s v="Alvdal"/>
    <n v="916489234"/>
    <x v="280"/>
  </r>
  <r>
    <x v="1"/>
    <s v="Alvdal"/>
    <n v="918746315"/>
    <x v="281"/>
  </r>
  <r>
    <x v="1"/>
    <s v="Alvdal"/>
    <n v="920363660"/>
    <x v="282"/>
  </r>
  <r>
    <x v="1"/>
    <s v="Alvdal"/>
    <n v="926310267"/>
    <x v="283"/>
  </r>
  <r>
    <x v="1"/>
    <s v="Alvdal"/>
    <n v="969104016"/>
    <x v="284"/>
  </r>
  <r>
    <x v="1"/>
    <s v="Alvdal"/>
    <n v="969105055"/>
    <x v="285"/>
  </r>
  <r>
    <x v="1"/>
    <s v="Alvdal"/>
    <n v="969110105"/>
    <x v="286"/>
  </r>
  <r>
    <x v="1"/>
    <s v="Alvdal"/>
    <n v="969171872"/>
    <x v="287"/>
  </r>
  <r>
    <x v="1"/>
    <s v="Alvdal"/>
    <n v="969312433"/>
    <x v="288"/>
  </r>
  <r>
    <x v="1"/>
    <s v="Alvdal"/>
    <n v="969335662"/>
    <x v="289"/>
  </r>
  <r>
    <x v="1"/>
    <s v="Alvdal"/>
    <n v="969381036"/>
    <x v="290"/>
  </r>
  <r>
    <x v="1"/>
    <s v="Alvdal"/>
    <n v="969884062"/>
    <x v="291"/>
  </r>
  <r>
    <x v="1"/>
    <s v="Alvdal"/>
    <n v="969892898"/>
    <x v="292"/>
  </r>
  <r>
    <x v="1"/>
    <s v="Alvdal"/>
    <n v="969895986"/>
    <x v="293"/>
  </r>
  <r>
    <x v="1"/>
    <s v="Alvdal"/>
    <n v="969898276"/>
    <x v="294"/>
  </r>
  <r>
    <x v="1"/>
    <s v="Alvdal"/>
    <n v="969898942"/>
    <x v="295"/>
  </r>
  <r>
    <x v="1"/>
    <s v="Alvdal"/>
    <n v="969905620"/>
    <x v="296"/>
  </r>
  <r>
    <x v="1"/>
    <s v="Alvdal"/>
    <n v="969929538"/>
    <x v="297"/>
  </r>
  <r>
    <x v="1"/>
    <s v="Alvdal"/>
    <n v="970030484"/>
    <x v="298"/>
  </r>
  <r>
    <x v="1"/>
    <s v="Alvdal"/>
    <n v="970379568"/>
    <x v="299"/>
  </r>
  <r>
    <x v="1"/>
    <s v="Alvdal"/>
    <n v="971041153"/>
    <x v="300"/>
  </r>
  <r>
    <x v="1"/>
    <s v="Alvdal"/>
    <n v="971518243"/>
    <x v="301"/>
  </r>
  <r>
    <x v="1"/>
    <s v="Alvdal"/>
    <n v="972410888"/>
    <x v="302"/>
  </r>
  <r>
    <x v="1"/>
    <s v="Alvdal"/>
    <n v="974572052"/>
    <x v="303"/>
  </r>
  <r>
    <x v="1"/>
    <s v="Alvdal"/>
    <n v="980429733"/>
    <x v="304"/>
  </r>
  <r>
    <x v="1"/>
    <s v="Alvdal"/>
    <n v="981884604"/>
    <x v="305"/>
  </r>
  <r>
    <x v="1"/>
    <s v="Alvdal"/>
    <n v="983037291"/>
    <x v="306"/>
  </r>
  <r>
    <x v="1"/>
    <s v="Alvdal"/>
    <n v="983227856"/>
    <x v="307"/>
  </r>
  <r>
    <x v="1"/>
    <s v="Alvdal"/>
    <n v="984074727"/>
    <x v="308"/>
  </r>
  <r>
    <x v="1"/>
    <s v="Alvdal"/>
    <n v="984337701"/>
    <x v="309"/>
  </r>
  <r>
    <x v="1"/>
    <s v="Alvdal"/>
    <n v="984745478"/>
    <x v="310"/>
  </r>
  <r>
    <x v="1"/>
    <s v="Alvdal"/>
    <n v="986475907"/>
    <x v="311"/>
  </r>
  <r>
    <x v="1"/>
    <s v="Alvdal"/>
    <n v="987166495"/>
    <x v="312"/>
  </r>
  <r>
    <x v="1"/>
    <s v="Alvdal"/>
    <n v="989554816"/>
    <x v="313"/>
  </r>
  <r>
    <x v="1"/>
    <s v="Alvdal"/>
    <n v="991120203"/>
    <x v="314"/>
  </r>
  <r>
    <x v="1"/>
    <s v="Alvdal"/>
    <n v="991223606"/>
    <x v="315"/>
  </r>
  <r>
    <x v="1"/>
    <s v="Alvdal"/>
    <n v="992128429"/>
    <x v="316"/>
  </r>
  <r>
    <x v="1"/>
    <s v="Alvdal"/>
    <n v="992308176"/>
    <x v="317"/>
  </r>
  <r>
    <x v="1"/>
    <s v="Alvdal"/>
    <n v="992497378"/>
    <x v="318"/>
  </r>
  <r>
    <x v="1"/>
    <s v="Dovre"/>
    <n v="883213912"/>
    <x v="319"/>
  </r>
  <r>
    <x v="1"/>
    <s v="Dovre"/>
    <n v="885436722"/>
    <x v="320"/>
  </r>
  <r>
    <x v="1"/>
    <s v="Dovre"/>
    <n v="912887391"/>
    <x v="321"/>
  </r>
  <r>
    <x v="1"/>
    <s v="Dovre"/>
    <n v="912995844"/>
    <x v="322"/>
  </r>
  <r>
    <x v="1"/>
    <s v="Dovre"/>
    <n v="913082524"/>
    <x v="323"/>
  </r>
  <r>
    <x v="1"/>
    <s v="Dovre"/>
    <n v="916824610"/>
    <x v="324"/>
  </r>
  <r>
    <x v="1"/>
    <s v="Dovre"/>
    <n v="917120005"/>
    <x v="325"/>
  </r>
  <r>
    <x v="1"/>
    <s v="Dovre"/>
    <n v="969116103"/>
    <x v="326"/>
  </r>
  <r>
    <x v="1"/>
    <s v="Dovre"/>
    <n v="969488744"/>
    <x v="327"/>
  </r>
  <r>
    <x v="1"/>
    <s v="Dovre"/>
    <n v="969762382"/>
    <x v="328"/>
  </r>
  <r>
    <x v="1"/>
    <s v="Dovre"/>
    <n v="969767511"/>
    <x v="329"/>
  </r>
  <r>
    <x v="1"/>
    <s v="Dovre"/>
    <n v="970398260"/>
    <x v="330"/>
  </r>
  <r>
    <x v="1"/>
    <s v="Dovre"/>
    <n v="971300256"/>
    <x v="331"/>
  </r>
  <r>
    <x v="1"/>
    <s v="Dovre"/>
    <n v="979429010"/>
    <x v="332"/>
  </r>
  <r>
    <x v="1"/>
    <s v="Dovre"/>
    <n v="979844018"/>
    <x v="333"/>
  </r>
  <r>
    <x v="1"/>
    <s v="Dovre"/>
    <n v="980422208"/>
    <x v="334"/>
  </r>
  <r>
    <x v="1"/>
    <s v="Dovre"/>
    <n v="982571170"/>
    <x v="335"/>
  </r>
  <r>
    <x v="1"/>
    <s v="Dovre"/>
    <n v="982819261"/>
    <x v="336"/>
  </r>
  <r>
    <x v="1"/>
    <s v="Dovre"/>
    <n v="983023746"/>
    <x v="337"/>
  </r>
  <r>
    <x v="1"/>
    <s v="Dovre"/>
    <n v="986637850"/>
    <x v="338"/>
  </r>
  <r>
    <x v="1"/>
    <s v="Dovre"/>
    <n v="987532025"/>
    <x v="339"/>
  </r>
  <r>
    <x v="1"/>
    <s v="Dovre"/>
    <n v="988639133"/>
    <x v="340"/>
  </r>
  <r>
    <x v="1"/>
    <s v="Dovre"/>
    <n v="990343802"/>
    <x v="341"/>
  </r>
  <r>
    <x v="1"/>
    <s v="Dovre"/>
    <n v="992914440"/>
    <x v="342"/>
  </r>
  <r>
    <x v="1"/>
    <s v="Dovre"/>
    <n v="993539805"/>
    <x v="343"/>
  </r>
  <r>
    <x v="1"/>
    <s v="Dovre"/>
    <n v="995293595"/>
    <x v="344"/>
  </r>
  <r>
    <x v="1"/>
    <s v="Dovre"/>
    <n v="996345009"/>
    <x v="345"/>
  </r>
  <r>
    <x v="1"/>
    <s v="Dovre"/>
    <n v="997415612"/>
    <x v="346"/>
  </r>
  <r>
    <x v="1"/>
    <s v="Dovre"/>
    <n v="997465695"/>
    <x v="347"/>
  </r>
  <r>
    <x v="1"/>
    <s v="Dovre"/>
    <n v="997742214"/>
    <x v="348"/>
  </r>
  <r>
    <x v="1"/>
    <s v="Dovre"/>
    <n v="997985249"/>
    <x v="349"/>
  </r>
  <r>
    <x v="1"/>
    <s v="Eidskog"/>
    <n v="919902841"/>
    <x v="350"/>
  </r>
  <r>
    <x v="1"/>
    <s v="Elverum"/>
    <n v="969928779"/>
    <x v="351"/>
  </r>
  <r>
    <x v="1"/>
    <s v="Elverum"/>
    <n v="970464379"/>
    <x v="352"/>
  </r>
  <r>
    <x v="1"/>
    <s v="Elverum"/>
    <n v="970500464"/>
    <x v="353"/>
  </r>
  <r>
    <x v="1"/>
    <s v="Elverum"/>
    <n v="970500618"/>
    <x v="354"/>
  </r>
  <r>
    <x v="1"/>
    <s v="Elverum"/>
    <n v="970595619"/>
    <x v="355"/>
  </r>
  <r>
    <x v="1"/>
    <s v="Elverum"/>
    <n v="974502089"/>
    <x v="356"/>
  </r>
  <r>
    <x v="1"/>
    <s v="Elverum"/>
    <n v="987581840"/>
    <x v="357"/>
  </r>
  <r>
    <x v="1"/>
    <s v="Elverum"/>
    <n v="994185187"/>
    <x v="358"/>
  </r>
  <r>
    <x v="1"/>
    <s v="Elverum"/>
    <n v="998698499"/>
    <x v="359"/>
  </r>
  <r>
    <x v="1"/>
    <s v="Engerdal"/>
    <n v="890218342"/>
    <x v="360"/>
  </r>
  <r>
    <x v="1"/>
    <s v="Engerdal"/>
    <n v="912995933"/>
    <x v="361"/>
  </r>
  <r>
    <x v="1"/>
    <s v="Engerdal"/>
    <n v="916681135"/>
    <x v="73"/>
  </r>
  <r>
    <x v="1"/>
    <s v="Engerdal"/>
    <n v="918810242"/>
    <x v="362"/>
  </r>
  <r>
    <x v="1"/>
    <s v="Engerdal"/>
    <n v="969357291"/>
    <x v="363"/>
  </r>
  <r>
    <x v="1"/>
    <s v="Engerdal"/>
    <n v="970970932"/>
    <x v="364"/>
  </r>
  <r>
    <x v="1"/>
    <s v="Engerdal"/>
    <n v="978636764"/>
    <x v="365"/>
  </r>
  <r>
    <x v="1"/>
    <s v="Engerdal"/>
    <n v="983049176"/>
    <x v="366"/>
  </r>
  <r>
    <x v="1"/>
    <s v="Engerdal"/>
    <n v="988162191"/>
    <x v="367"/>
  </r>
  <r>
    <x v="1"/>
    <s v="Engerdal"/>
    <n v="990325995"/>
    <x v="368"/>
  </r>
  <r>
    <x v="1"/>
    <s v="Engerdal"/>
    <n v="992666862"/>
    <x v="369"/>
  </r>
  <r>
    <x v="1"/>
    <s v="Engerdal"/>
    <n v="994482947"/>
    <x v="370"/>
  </r>
  <r>
    <x v="1"/>
    <s v="Engerdal"/>
    <n v="998934753"/>
    <x v="371"/>
  </r>
  <r>
    <x v="1"/>
    <s v="Etnedal"/>
    <n v="825096442"/>
    <x v="372"/>
  </r>
  <r>
    <x v="1"/>
    <s v="Etnedal"/>
    <n v="869976342"/>
    <x v="373"/>
  </r>
  <r>
    <x v="1"/>
    <s v="Etnedal"/>
    <n v="922163847"/>
    <x v="374"/>
  </r>
  <r>
    <x v="1"/>
    <s v="Etnedal"/>
    <n v="969111772"/>
    <x v="375"/>
  </r>
  <r>
    <x v="1"/>
    <s v="Etnedal"/>
    <n v="969253852"/>
    <x v="376"/>
  </r>
  <r>
    <x v="1"/>
    <s v="Etnedal"/>
    <n v="970042407"/>
    <x v="377"/>
  </r>
  <r>
    <x v="1"/>
    <s v="Etnedal"/>
    <n v="970435131"/>
    <x v="378"/>
  </r>
  <r>
    <x v="1"/>
    <s v="Etnedal"/>
    <n v="977187184"/>
    <x v="379"/>
  </r>
  <r>
    <x v="1"/>
    <s v="Etnedal"/>
    <n v="979691130"/>
    <x v="380"/>
  </r>
  <r>
    <x v="1"/>
    <s v="Etnedal"/>
    <n v="979940998"/>
    <x v="381"/>
  </r>
  <r>
    <x v="1"/>
    <s v="Etnedal"/>
    <n v="981328116"/>
    <x v="382"/>
  </r>
  <r>
    <x v="1"/>
    <s v="Etnedal"/>
    <n v="981617509"/>
    <x v="383"/>
  </r>
  <r>
    <x v="1"/>
    <s v="Etnedal"/>
    <n v="981891511"/>
    <x v="384"/>
  </r>
  <r>
    <x v="1"/>
    <s v="Etnedal"/>
    <n v="982571154"/>
    <x v="385"/>
  </r>
  <r>
    <x v="1"/>
    <s v="Etnedal"/>
    <n v="985514801"/>
    <x v="386"/>
  </r>
  <r>
    <x v="1"/>
    <s v="Etnedal"/>
    <n v="986546340"/>
    <x v="387"/>
  </r>
  <r>
    <x v="1"/>
    <s v="Etnedal"/>
    <n v="988055921"/>
    <x v="388"/>
  </r>
  <r>
    <x v="1"/>
    <s v="Etnedal"/>
    <n v="993174270"/>
    <x v="389"/>
  </r>
  <r>
    <x v="1"/>
    <s v="Folldal"/>
    <n v="822387292"/>
    <x v="390"/>
  </r>
  <r>
    <x v="1"/>
    <s v="Folldal"/>
    <n v="869106372"/>
    <x v="391"/>
  </r>
  <r>
    <x v="1"/>
    <s v="Folldal"/>
    <n v="869173002"/>
    <x v="392"/>
  </r>
  <r>
    <x v="1"/>
    <s v="Folldal"/>
    <n v="869244082"/>
    <x v="393"/>
  </r>
  <r>
    <x v="1"/>
    <s v="Folldal"/>
    <n v="869248312"/>
    <x v="394"/>
  </r>
  <r>
    <x v="1"/>
    <s v="Folldal"/>
    <n v="885480942"/>
    <x v="395"/>
  </r>
  <r>
    <x v="1"/>
    <s v="Folldal"/>
    <n v="893468552"/>
    <x v="396"/>
  </r>
  <r>
    <x v="1"/>
    <s v="Folldal"/>
    <n v="917099464"/>
    <x v="397"/>
  </r>
  <r>
    <x v="1"/>
    <s v="Folldal"/>
    <n v="969106779"/>
    <x v="398"/>
  </r>
  <r>
    <x v="1"/>
    <s v="Folldal"/>
    <n v="969171880"/>
    <x v="399"/>
  </r>
  <r>
    <x v="1"/>
    <s v="Folldal"/>
    <n v="969281473"/>
    <x v="400"/>
  </r>
  <r>
    <x v="1"/>
    <s v="Folldal"/>
    <n v="969314533"/>
    <x v="401"/>
  </r>
  <r>
    <x v="1"/>
    <s v="Folldal"/>
    <n v="969358948"/>
    <x v="402"/>
  </r>
  <r>
    <x v="1"/>
    <s v="Folldal"/>
    <n v="969885506"/>
    <x v="403"/>
  </r>
  <r>
    <x v="1"/>
    <s v="Folldal"/>
    <n v="969906090"/>
    <x v="404"/>
  </r>
  <r>
    <x v="1"/>
    <s v="Folldal"/>
    <n v="971223790"/>
    <x v="405"/>
  </r>
  <r>
    <x v="1"/>
    <s v="Folldal"/>
    <n v="978698409"/>
    <x v="406"/>
  </r>
  <r>
    <x v="1"/>
    <s v="Folldal"/>
    <n v="979375557"/>
    <x v="407"/>
  </r>
  <r>
    <x v="1"/>
    <s v="Folldal"/>
    <n v="979842813"/>
    <x v="408"/>
  </r>
  <r>
    <x v="1"/>
    <s v="Folldal"/>
    <n v="982147786"/>
    <x v="409"/>
  </r>
  <r>
    <x v="1"/>
    <s v="Folldal"/>
    <n v="982161584"/>
    <x v="410"/>
  </r>
  <r>
    <x v="1"/>
    <s v="Folldal"/>
    <n v="983082025"/>
    <x v="411"/>
  </r>
  <r>
    <x v="1"/>
    <s v="Folldal"/>
    <n v="983981917"/>
    <x v="412"/>
  </r>
  <r>
    <x v="1"/>
    <s v="Folldal"/>
    <n v="985255962"/>
    <x v="413"/>
  </r>
  <r>
    <x v="1"/>
    <s v="Folldal"/>
    <n v="987649968"/>
    <x v="414"/>
  </r>
  <r>
    <x v="1"/>
    <s v="Folldal"/>
    <n v="987720921"/>
    <x v="415"/>
  </r>
  <r>
    <x v="1"/>
    <s v="Folldal"/>
    <n v="989190563"/>
    <x v="416"/>
  </r>
  <r>
    <x v="1"/>
    <s v="Folldal"/>
    <n v="993148687"/>
    <x v="417"/>
  </r>
  <r>
    <x v="1"/>
    <s v="Folldal"/>
    <n v="995455803"/>
    <x v="418"/>
  </r>
  <r>
    <x v="1"/>
    <s v="Folldal"/>
    <n v="995823330"/>
    <x v="419"/>
  </r>
  <r>
    <x v="1"/>
    <s v="Gausdal"/>
    <n v="812863142"/>
    <x v="420"/>
  </r>
  <r>
    <x v="1"/>
    <s v="Gausdal"/>
    <n v="869113182"/>
    <x v="421"/>
  </r>
  <r>
    <x v="1"/>
    <s v="Gausdal"/>
    <n v="869192902"/>
    <x v="422"/>
  </r>
  <r>
    <x v="1"/>
    <s v="Gausdal"/>
    <n v="869757802"/>
    <x v="423"/>
  </r>
  <r>
    <x v="1"/>
    <s v="Gausdal"/>
    <n v="869762652"/>
    <x v="424"/>
  </r>
  <r>
    <x v="1"/>
    <s v="Gausdal"/>
    <n v="871581932"/>
    <x v="425"/>
  </r>
  <r>
    <x v="1"/>
    <s v="Gausdal"/>
    <n v="877037622"/>
    <x v="426"/>
  </r>
  <r>
    <x v="1"/>
    <s v="Gausdal"/>
    <n v="880514482"/>
    <x v="427"/>
  </r>
  <r>
    <x v="1"/>
    <s v="Gausdal"/>
    <n v="889525142"/>
    <x v="428"/>
  </r>
  <r>
    <x v="1"/>
    <s v="Gausdal"/>
    <n v="897841312"/>
    <x v="429"/>
  </r>
  <r>
    <x v="1"/>
    <s v="Gausdal"/>
    <n v="911701812"/>
    <x v="430"/>
  </r>
  <r>
    <x v="1"/>
    <s v="Gausdal"/>
    <n v="912862984"/>
    <x v="431"/>
  </r>
  <r>
    <x v="1"/>
    <s v="Gausdal"/>
    <n v="912873773"/>
    <x v="432"/>
  </r>
  <r>
    <x v="1"/>
    <s v="Gausdal"/>
    <n v="914737265"/>
    <x v="433"/>
  </r>
  <r>
    <x v="1"/>
    <s v="Gausdal"/>
    <n v="916490933"/>
    <x v="434"/>
  </r>
  <r>
    <x v="1"/>
    <s v="Gausdal"/>
    <n v="919684232"/>
    <x v="435"/>
  </r>
  <r>
    <x v="1"/>
    <s v="Gausdal"/>
    <n v="920167020"/>
    <x v="436"/>
  </r>
  <r>
    <x v="1"/>
    <s v="Gausdal"/>
    <n v="920182399"/>
    <x v="437"/>
  </r>
  <r>
    <x v="1"/>
    <s v="Gausdal"/>
    <n v="920188613"/>
    <x v="438"/>
  </r>
  <r>
    <x v="1"/>
    <s v="Gausdal"/>
    <n v="921328117"/>
    <x v="439"/>
  </r>
  <r>
    <x v="1"/>
    <s v="Gausdal"/>
    <n v="921896565"/>
    <x v="440"/>
  </r>
  <r>
    <x v="1"/>
    <s v="Gausdal"/>
    <n v="922335451"/>
    <x v="441"/>
  </r>
  <r>
    <x v="1"/>
    <s v="Gausdal"/>
    <n v="922934002"/>
    <x v="442"/>
  </r>
  <r>
    <x v="1"/>
    <s v="Gausdal"/>
    <n v="924373679"/>
    <x v="443"/>
  </r>
  <r>
    <x v="1"/>
    <s v="Gausdal"/>
    <n v="925486000"/>
    <x v="444"/>
  </r>
  <r>
    <x v="1"/>
    <s v="Gausdal"/>
    <n v="925538612"/>
    <x v="445"/>
  </r>
  <r>
    <x v="1"/>
    <s v="Gausdal"/>
    <n v="926464949"/>
    <x v="446"/>
  </r>
  <r>
    <x v="1"/>
    <s v="Gausdal"/>
    <n v="929124324"/>
    <x v="447"/>
  </r>
  <r>
    <x v="1"/>
    <s v="Gausdal"/>
    <n v="935448662"/>
    <x v="448"/>
  </r>
  <r>
    <x v="1"/>
    <s v="Gausdal"/>
    <n v="969113376"/>
    <x v="449"/>
  </r>
  <r>
    <x v="1"/>
    <s v="Gausdal"/>
    <n v="969113627"/>
    <x v="450"/>
  </r>
  <r>
    <x v="1"/>
    <s v="Gausdal"/>
    <n v="969173727"/>
    <x v="451"/>
  </r>
  <r>
    <x v="1"/>
    <s v="Gausdal"/>
    <n v="969216485"/>
    <x v="452"/>
  </r>
  <r>
    <x v="1"/>
    <s v="Gausdal"/>
    <n v="969391643"/>
    <x v="453"/>
  </r>
  <r>
    <x v="1"/>
    <s v="Gausdal"/>
    <n v="969439530"/>
    <x v="454"/>
  </r>
  <r>
    <x v="1"/>
    <s v="Gausdal"/>
    <n v="969749033"/>
    <x v="455"/>
  </r>
  <r>
    <x v="1"/>
    <s v="Gausdal"/>
    <n v="969755424"/>
    <x v="456"/>
  </r>
  <r>
    <x v="1"/>
    <s v="Gausdal"/>
    <n v="969759993"/>
    <x v="457"/>
  </r>
  <r>
    <x v="1"/>
    <s v="Gausdal"/>
    <n v="969766167"/>
    <x v="458"/>
  </r>
  <r>
    <x v="1"/>
    <s v="Gausdal"/>
    <n v="969767813"/>
    <x v="459"/>
  </r>
  <r>
    <x v="1"/>
    <s v="Gausdal"/>
    <n v="971188413"/>
    <x v="460"/>
  </r>
  <r>
    <x v="1"/>
    <s v="Gausdal"/>
    <n v="971215488"/>
    <x v="461"/>
  </r>
  <r>
    <x v="1"/>
    <s v="Gausdal"/>
    <n v="971650060"/>
    <x v="462"/>
  </r>
  <r>
    <x v="1"/>
    <s v="Gausdal"/>
    <n v="975804208"/>
    <x v="463"/>
  </r>
  <r>
    <x v="1"/>
    <s v="Gausdal"/>
    <n v="975980499"/>
    <x v="464"/>
  </r>
  <r>
    <x v="1"/>
    <s v="Gausdal"/>
    <n v="976521862"/>
    <x v="465"/>
  </r>
  <r>
    <x v="1"/>
    <s v="Gausdal"/>
    <n v="977171008"/>
    <x v="466"/>
  </r>
  <r>
    <x v="1"/>
    <s v="Gausdal"/>
    <n v="979494300"/>
    <x v="467"/>
  </r>
  <r>
    <x v="1"/>
    <s v="Gausdal"/>
    <n v="979637691"/>
    <x v="468"/>
  </r>
  <r>
    <x v="1"/>
    <s v="Gausdal"/>
    <n v="979726252"/>
    <x v="469"/>
  </r>
  <r>
    <x v="1"/>
    <s v="Gausdal"/>
    <n v="980403920"/>
    <x v="470"/>
  </r>
  <r>
    <x v="1"/>
    <s v="Gausdal"/>
    <n v="980458792"/>
    <x v="471"/>
  </r>
  <r>
    <x v="1"/>
    <s v="Gausdal"/>
    <n v="981059654"/>
    <x v="472"/>
  </r>
  <r>
    <x v="1"/>
    <s v="Gausdal"/>
    <n v="981290070"/>
    <x v="473"/>
  </r>
  <r>
    <x v="1"/>
    <s v="Gausdal"/>
    <n v="983928684"/>
    <x v="474"/>
  </r>
  <r>
    <x v="1"/>
    <s v="Gausdal"/>
    <n v="984074360"/>
    <x v="475"/>
  </r>
  <r>
    <x v="1"/>
    <s v="Gausdal"/>
    <n v="984447388"/>
    <x v="476"/>
  </r>
  <r>
    <x v="1"/>
    <s v="Gausdal"/>
    <n v="985223386"/>
    <x v="477"/>
  </r>
  <r>
    <x v="1"/>
    <s v="Gausdal"/>
    <n v="985223440"/>
    <x v="478"/>
  </r>
  <r>
    <x v="1"/>
    <s v="Gausdal"/>
    <n v="985243573"/>
    <x v="479"/>
  </r>
  <r>
    <x v="1"/>
    <s v="Gausdal"/>
    <n v="986347410"/>
    <x v="480"/>
  </r>
  <r>
    <x v="1"/>
    <s v="Gausdal"/>
    <n v="986356053"/>
    <x v="481"/>
  </r>
  <r>
    <x v="1"/>
    <s v="Gausdal"/>
    <n v="986668497"/>
    <x v="482"/>
  </r>
  <r>
    <x v="1"/>
    <s v="Gausdal"/>
    <n v="987391502"/>
    <x v="483"/>
  </r>
  <r>
    <x v="1"/>
    <s v="Gausdal"/>
    <n v="989114956"/>
    <x v="484"/>
  </r>
  <r>
    <x v="1"/>
    <s v="Gausdal"/>
    <n v="989273337"/>
    <x v="485"/>
  </r>
  <r>
    <x v="1"/>
    <s v="Gausdal"/>
    <n v="991162267"/>
    <x v="486"/>
  </r>
  <r>
    <x v="1"/>
    <s v="Gausdal"/>
    <n v="991869778"/>
    <x v="487"/>
  </r>
  <r>
    <x v="1"/>
    <s v="Gausdal"/>
    <n v="992059893"/>
    <x v="488"/>
  </r>
  <r>
    <x v="1"/>
    <s v="Gausdal"/>
    <n v="992114118"/>
    <x v="489"/>
  </r>
  <r>
    <x v="1"/>
    <s v="Gausdal"/>
    <n v="994933167"/>
    <x v="490"/>
  </r>
  <r>
    <x v="1"/>
    <s v="Gausdal"/>
    <n v="996097153"/>
    <x v="491"/>
  </r>
  <r>
    <x v="1"/>
    <s v="Gausdal"/>
    <n v="997762606"/>
    <x v="492"/>
  </r>
  <r>
    <x v="1"/>
    <s v="Gausdal"/>
    <n v="999068375"/>
    <x v="493"/>
  </r>
  <r>
    <x v="1"/>
    <s v="Gjøvik"/>
    <n v="827986232"/>
    <x v="494"/>
  </r>
  <r>
    <x v="1"/>
    <s v="Gjøvik"/>
    <n v="869149942"/>
    <x v="495"/>
  </r>
  <r>
    <x v="1"/>
    <s v="Gjøvik"/>
    <n v="869494542"/>
    <x v="496"/>
  </r>
  <r>
    <x v="1"/>
    <s v="Gjøvik"/>
    <n v="877079872"/>
    <x v="497"/>
  </r>
  <r>
    <x v="1"/>
    <s v="Gjøvik"/>
    <n v="887183562"/>
    <x v="498"/>
  </r>
  <r>
    <x v="1"/>
    <s v="Gjøvik"/>
    <n v="890802362"/>
    <x v="499"/>
  </r>
  <r>
    <x v="1"/>
    <s v="Gjøvik"/>
    <n v="892819742"/>
    <x v="500"/>
  </r>
  <r>
    <x v="1"/>
    <s v="Gjøvik"/>
    <n v="914255112"/>
    <x v="501"/>
  </r>
  <r>
    <x v="1"/>
    <s v="Gjøvik"/>
    <n v="916468954"/>
    <x v="502"/>
  </r>
  <r>
    <x v="1"/>
    <s v="Gjøvik"/>
    <n v="916484240"/>
    <x v="503"/>
  </r>
  <r>
    <x v="1"/>
    <s v="Gjøvik"/>
    <n v="917017239"/>
    <x v="504"/>
  </r>
  <r>
    <x v="1"/>
    <s v="Gjøvik"/>
    <n v="919553847"/>
    <x v="505"/>
  </r>
  <r>
    <x v="1"/>
    <s v="Gjøvik"/>
    <n v="919807083"/>
    <x v="506"/>
  </r>
  <r>
    <x v="1"/>
    <s v="Gjøvik"/>
    <n v="925835048"/>
    <x v="507"/>
  </r>
  <r>
    <x v="1"/>
    <s v="Gjøvik"/>
    <n v="925923834"/>
    <x v="508"/>
  </r>
  <r>
    <x v="1"/>
    <s v="Gjøvik"/>
    <n v="926502298"/>
    <x v="509"/>
  </r>
  <r>
    <x v="1"/>
    <s v="Gjøvik"/>
    <n v="928269760"/>
    <x v="510"/>
  </r>
  <r>
    <x v="1"/>
    <s v="Gjøvik"/>
    <n v="929491130"/>
    <x v="511"/>
  </r>
  <r>
    <x v="1"/>
    <s v="Gjøvik"/>
    <n v="969113244"/>
    <x v="512"/>
  </r>
  <r>
    <x v="1"/>
    <s v="Gjøvik"/>
    <n v="969174006"/>
    <x v="513"/>
  </r>
  <r>
    <x v="1"/>
    <s v="Gjøvik"/>
    <n v="969218186"/>
    <x v="514"/>
  </r>
  <r>
    <x v="1"/>
    <s v="Gjøvik"/>
    <n v="969254166"/>
    <x v="515"/>
  </r>
  <r>
    <x v="1"/>
    <s v="Gjøvik"/>
    <n v="969323451"/>
    <x v="516"/>
  </r>
  <r>
    <x v="1"/>
    <s v="Gjøvik"/>
    <n v="969323516"/>
    <x v="517"/>
  </r>
  <r>
    <x v="1"/>
    <s v="Gjøvik"/>
    <n v="969494310"/>
    <x v="518"/>
  </r>
  <r>
    <x v="1"/>
    <s v="Gjøvik"/>
    <n v="969495406"/>
    <x v="519"/>
  </r>
  <r>
    <x v="1"/>
    <s v="Gjøvik"/>
    <n v="969754053"/>
    <x v="520"/>
  </r>
  <r>
    <x v="1"/>
    <s v="Gjøvik"/>
    <n v="969760665"/>
    <x v="521"/>
  </r>
  <r>
    <x v="1"/>
    <s v="Gjøvik"/>
    <n v="970432264"/>
    <x v="522"/>
  </r>
  <r>
    <x v="1"/>
    <s v="Gjøvik"/>
    <n v="975354857"/>
    <x v="523"/>
  </r>
  <r>
    <x v="1"/>
    <s v="Gjøvik"/>
    <n v="976632001"/>
    <x v="524"/>
  </r>
  <r>
    <x v="1"/>
    <s v="Gjøvik"/>
    <n v="977336260"/>
    <x v="525"/>
  </r>
  <r>
    <x v="1"/>
    <s v="Gjøvik"/>
    <n v="981443241"/>
    <x v="526"/>
  </r>
  <r>
    <x v="1"/>
    <s v="Gjøvik"/>
    <n v="981679598"/>
    <x v="527"/>
  </r>
  <r>
    <x v="1"/>
    <s v="Gjøvik"/>
    <n v="982990874"/>
    <x v="528"/>
  </r>
  <r>
    <x v="1"/>
    <s v="Gjøvik"/>
    <n v="984222203"/>
    <x v="529"/>
  </r>
  <r>
    <x v="1"/>
    <s v="Gjøvik"/>
    <n v="985171645"/>
    <x v="530"/>
  </r>
  <r>
    <x v="1"/>
    <s v="Gjøvik"/>
    <n v="985413304"/>
    <x v="531"/>
  </r>
  <r>
    <x v="1"/>
    <s v="Gjøvik"/>
    <n v="985606668"/>
    <x v="532"/>
  </r>
  <r>
    <x v="1"/>
    <s v="Gjøvik"/>
    <n v="987664800"/>
    <x v="533"/>
  </r>
  <r>
    <x v="1"/>
    <s v="Gjøvik"/>
    <n v="987706813"/>
    <x v="534"/>
  </r>
  <r>
    <x v="1"/>
    <s v="Gjøvik"/>
    <n v="987851368"/>
    <x v="535"/>
  </r>
  <r>
    <x v="1"/>
    <s v="Gjøvik"/>
    <n v="988167657"/>
    <x v="536"/>
  </r>
  <r>
    <x v="1"/>
    <s v="Gjøvik"/>
    <n v="988273139"/>
    <x v="537"/>
  </r>
  <r>
    <x v="1"/>
    <s v="Gjøvik"/>
    <n v="988569712"/>
    <x v="538"/>
  </r>
  <r>
    <x v="1"/>
    <s v="Gjøvik"/>
    <n v="988939587"/>
    <x v="539"/>
  </r>
  <r>
    <x v="1"/>
    <s v="Gjøvik"/>
    <n v="989896873"/>
    <x v="540"/>
  </r>
  <r>
    <x v="1"/>
    <s v="Gjøvik"/>
    <n v="990947341"/>
    <x v="541"/>
  </r>
  <r>
    <x v="1"/>
    <s v="Gjøvik"/>
    <n v="991217568"/>
    <x v="542"/>
  </r>
  <r>
    <x v="1"/>
    <s v="Gjøvik"/>
    <n v="991358773"/>
    <x v="543"/>
  </r>
  <r>
    <x v="1"/>
    <s v="Gjøvik"/>
    <n v="994650254"/>
    <x v="544"/>
  </r>
  <r>
    <x v="1"/>
    <s v="Gjøvik"/>
    <n v="994921398"/>
    <x v="545"/>
  </r>
  <r>
    <x v="1"/>
    <s v="Gjøvik"/>
    <n v="998673291"/>
    <x v="546"/>
  </r>
  <r>
    <x v="1"/>
    <s v="Gran"/>
    <n v="889540222"/>
    <x v="547"/>
  </r>
  <r>
    <x v="1"/>
    <s v="Gran"/>
    <n v="919092645"/>
    <x v="548"/>
  </r>
  <r>
    <x v="1"/>
    <s v="Gran"/>
    <n v="920224539"/>
    <x v="549"/>
  </r>
  <r>
    <x v="1"/>
    <s v="Gran"/>
    <n v="923967079"/>
    <x v="550"/>
  </r>
  <r>
    <x v="1"/>
    <s v="Gran"/>
    <n v="969112647"/>
    <x v="551"/>
  </r>
  <r>
    <x v="1"/>
    <s v="Gran"/>
    <n v="969150123"/>
    <x v="552"/>
  </r>
  <r>
    <x v="1"/>
    <s v="Gran"/>
    <n v="970036067"/>
    <x v="553"/>
  </r>
  <r>
    <x v="1"/>
    <s v="Gran"/>
    <n v="970301526"/>
    <x v="554"/>
  </r>
  <r>
    <x v="1"/>
    <s v="Gran"/>
    <n v="970586377"/>
    <x v="555"/>
  </r>
  <r>
    <x v="1"/>
    <s v="Gran"/>
    <n v="971598123"/>
    <x v="556"/>
  </r>
  <r>
    <x v="1"/>
    <s v="Gran"/>
    <n v="973053515"/>
    <x v="557"/>
  </r>
  <r>
    <x v="1"/>
    <s v="Gran"/>
    <n v="975347281"/>
    <x v="558"/>
  </r>
  <r>
    <x v="1"/>
    <s v="Gran"/>
    <n v="976032039"/>
    <x v="559"/>
  </r>
  <r>
    <x v="1"/>
    <s v="Gran"/>
    <n v="976747542"/>
    <x v="560"/>
  </r>
  <r>
    <x v="1"/>
    <s v="Gran"/>
    <n v="977169674"/>
    <x v="561"/>
  </r>
  <r>
    <x v="1"/>
    <s v="Gran"/>
    <n v="977327245"/>
    <x v="562"/>
  </r>
  <r>
    <x v="1"/>
    <s v="Gran"/>
    <n v="980985245"/>
    <x v="563"/>
  </r>
  <r>
    <x v="1"/>
    <s v="Gran"/>
    <n v="996391108"/>
    <x v="564"/>
  </r>
  <r>
    <x v="1"/>
    <s v="Grue"/>
    <n v="969883600"/>
    <x v="565"/>
  </r>
  <r>
    <x v="1"/>
    <s v="Grue"/>
    <n v="988009822"/>
    <x v="566"/>
  </r>
  <r>
    <x v="1"/>
    <s v="Hamar"/>
    <n v="911764156"/>
    <x v="567"/>
  </r>
  <r>
    <x v="1"/>
    <s v="Hamar"/>
    <n v="950410604"/>
    <x v="568"/>
  </r>
  <r>
    <x v="1"/>
    <s v="Hamar"/>
    <n v="976333705"/>
    <x v="569"/>
  </r>
  <r>
    <x v="1"/>
    <s v="Kongsvinger"/>
    <n v="886231482"/>
    <x v="570"/>
  </r>
  <r>
    <x v="1"/>
    <s v="Kongsvinger"/>
    <n v="969106566"/>
    <x v="571"/>
  </r>
  <r>
    <x v="1"/>
    <s v="Kongsvinger"/>
    <n v="969358212"/>
    <x v="572"/>
  </r>
  <r>
    <x v="1"/>
    <s v="Kongsvinger"/>
    <n v="970523545"/>
    <x v="573"/>
  </r>
  <r>
    <x v="1"/>
    <s v="Kongsvinger"/>
    <n v="985259860"/>
    <x v="574"/>
  </r>
  <r>
    <x v="1"/>
    <s v="Kongsvinger"/>
    <n v="987668423"/>
    <x v="575"/>
  </r>
  <r>
    <x v="1"/>
    <s v="Kongsvinger"/>
    <n v="995073153"/>
    <x v="576"/>
  </r>
  <r>
    <x v="1"/>
    <s v="Lesja"/>
    <n v="870290152"/>
    <x v="577"/>
  </r>
  <r>
    <x v="1"/>
    <s v="Lesja"/>
    <n v="892578222"/>
    <x v="578"/>
  </r>
  <r>
    <x v="1"/>
    <s v="Lesja"/>
    <n v="899009592"/>
    <x v="579"/>
  </r>
  <r>
    <x v="1"/>
    <s v="Lesja"/>
    <n v="912896382"/>
    <x v="580"/>
  </r>
  <r>
    <x v="1"/>
    <s v="Lesja"/>
    <n v="912976564"/>
    <x v="581"/>
  </r>
  <r>
    <x v="1"/>
    <s v="Lesja"/>
    <n v="912996581"/>
    <x v="582"/>
  </r>
  <r>
    <x v="1"/>
    <s v="Lesja"/>
    <n v="917952132"/>
    <x v="583"/>
  </r>
  <r>
    <x v="1"/>
    <s v="Lesja"/>
    <n v="921028083"/>
    <x v="584"/>
  </r>
  <r>
    <x v="1"/>
    <s v="Lesja"/>
    <n v="921166265"/>
    <x v="585"/>
  </r>
  <r>
    <x v="1"/>
    <s v="Lesja"/>
    <n v="923473394"/>
    <x v="586"/>
  </r>
  <r>
    <x v="1"/>
    <s v="Lesja"/>
    <n v="928179214"/>
    <x v="587"/>
  </r>
  <r>
    <x v="1"/>
    <s v="Lesja"/>
    <n v="969113708"/>
    <x v="588"/>
  </r>
  <r>
    <x v="1"/>
    <s v="Lesja"/>
    <n v="969114623"/>
    <x v="589"/>
  </r>
  <r>
    <x v="1"/>
    <s v="Lesja"/>
    <n v="969175398"/>
    <x v="590"/>
  </r>
  <r>
    <x v="1"/>
    <s v="Lesja"/>
    <n v="969749793"/>
    <x v="591"/>
  </r>
  <r>
    <x v="1"/>
    <s v="Lesja"/>
    <n v="970301569"/>
    <x v="592"/>
  </r>
  <r>
    <x v="1"/>
    <s v="Lesja"/>
    <n v="971012463"/>
    <x v="593"/>
  </r>
  <r>
    <x v="1"/>
    <s v="Lesja"/>
    <n v="971189010"/>
    <x v="594"/>
  </r>
  <r>
    <x v="1"/>
    <s v="Lesja"/>
    <n v="975951669"/>
    <x v="595"/>
  </r>
  <r>
    <x v="1"/>
    <s v="Lesja"/>
    <n v="979321503"/>
    <x v="596"/>
  </r>
  <r>
    <x v="1"/>
    <s v="Lesja"/>
    <n v="979321538"/>
    <x v="597"/>
  </r>
  <r>
    <x v="1"/>
    <s v="Lesja"/>
    <n v="979676085"/>
    <x v="598"/>
  </r>
  <r>
    <x v="1"/>
    <s v="Lesja"/>
    <n v="979835205"/>
    <x v="599"/>
  </r>
  <r>
    <x v="1"/>
    <s v="Lesja"/>
    <n v="980973735"/>
    <x v="600"/>
  </r>
  <r>
    <x v="1"/>
    <s v="Lesja"/>
    <n v="981407288"/>
    <x v="601"/>
  </r>
  <r>
    <x v="1"/>
    <s v="Lesja"/>
    <n v="982820812"/>
    <x v="602"/>
  </r>
  <r>
    <x v="1"/>
    <s v="Lesja"/>
    <n v="983043488"/>
    <x v="603"/>
  </r>
  <r>
    <x v="1"/>
    <s v="Lesja"/>
    <n v="984725310"/>
    <x v="604"/>
  </r>
  <r>
    <x v="1"/>
    <s v="Lesja"/>
    <n v="984859805"/>
    <x v="605"/>
  </r>
  <r>
    <x v="1"/>
    <s v="Lesja"/>
    <n v="984971591"/>
    <x v="606"/>
  </r>
  <r>
    <x v="1"/>
    <s v="Lesja"/>
    <n v="985033846"/>
    <x v="607"/>
  </r>
  <r>
    <x v="1"/>
    <s v="Lesja"/>
    <n v="985076685"/>
    <x v="608"/>
  </r>
  <r>
    <x v="1"/>
    <s v="Lesja"/>
    <n v="986526374"/>
    <x v="609"/>
  </r>
  <r>
    <x v="1"/>
    <s v="Lesja"/>
    <n v="987046996"/>
    <x v="610"/>
  </r>
  <r>
    <x v="1"/>
    <s v="Lesja"/>
    <n v="987109092"/>
    <x v="611"/>
  </r>
  <r>
    <x v="1"/>
    <s v="Lesja"/>
    <n v="987239131"/>
    <x v="612"/>
  </r>
  <r>
    <x v="1"/>
    <s v="Lesja"/>
    <n v="989138685"/>
    <x v="613"/>
  </r>
  <r>
    <x v="1"/>
    <s v="Lesja"/>
    <n v="990448256"/>
    <x v="614"/>
  </r>
  <r>
    <x v="1"/>
    <s v="Lesja"/>
    <n v="991242465"/>
    <x v="615"/>
  </r>
  <r>
    <x v="1"/>
    <s v="Lesja"/>
    <n v="991486194"/>
    <x v="616"/>
  </r>
  <r>
    <x v="1"/>
    <s v="Lesja"/>
    <n v="993418994"/>
    <x v="617"/>
  </r>
  <r>
    <x v="1"/>
    <s v="Lesja"/>
    <n v="995273136"/>
    <x v="618"/>
  </r>
  <r>
    <x v="1"/>
    <s v="Lesja"/>
    <n v="996861694"/>
    <x v="619"/>
  </r>
  <r>
    <x v="1"/>
    <s v="Lesja"/>
    <n v="997717171"/>
    <x v="620"/>
  </r>
  <r>
    <x v="1"/>
    <s v="Lesja"/>
    <n v="997766628"/>
    <x v="621"/>
  </r>
  <r>
    <x v="1"/>
    <s v="Lesja"/>
    <n v="999234755"/>
    <x v="622"/>
  </r>
  <r>
    <x v="1"/>
    <s v="Lillehammer"/>
    <n v="869754382"/>
    <x v="623"/>
  </r>
  <r>
    <x v="1"/>
    <s v="Lillehammer"/>
    <n v="870432992"/>
    <x v="624"/>
  </r>
  <r>
    <x v="1"/>
    <s v="Lillehammer"/>
    <n v="881425262"/>
    <x v="625"/>
  </r>
  <r>
    <x v="1"/>
    <s v="Lillehammer"/>
    <n v="888491902"/>
    <x v="626"/>
  </r>
  <r>
    <x v="1"/>
    <s v="Lillehammer"/>
    <n v="921234805"/>
    <x v="627"/>
  </r>
  <r>
    <x v="1"/>
    <s v="Lillehammer"/>
    <n v="921706766"/>
    <x v="628"/>
  </r>
  <r>
    <x v="1"/>
    <s v="Lillehammer"/>
    <n v="924923733"/>
    <x v="629"/>
  </r>
  <r>
    <x v="1"/>
    <s v="Lillehammer"/>
    <n v="969114852"/>
    <x v="630"/>
  </r>
  <r>
    <x v="1"/>
    <s v="Lillehammer"/>
    <n v="969253577"/>
    <x v="631"/>
  </r>
  <r>
    <x v="1"/>
    <s v="Lillehammer"/>
    <n v="969423057"/>
    <x v="632"/>
  </r>
  <r>
    <x v="1"/>
    <s v="Lillehammer"/>
    <n v="969495872"/>
    <x v="633"/>
  </r>
  <r>
    <x v="1"/>
    <s v="Lillehammer"/>
    <n v="969752581"/>
    <x v="634"/>
  </r>
  <r>
    <x v="1"/>
    <s v="Lillehammer"/>
    <n v="970035060"/>
    <x v="635"/>
  </r>
  <r>
    <x v="1"/>
    <s v="Lillehammer"/>
    <n v="970040994"/>
    <x v="636"/>
  </r>
  <r>
    <x v="1"/>
    <s v="Lillehammer"/>
    <n v="977328403"/>
    <x v="637"/>
  </r>
  <r>
    <x v="1"/>
    <s v="Lillehammer"/>
    <n v="981483502"/>
    <x v="638"/>
  </r>
  <r>
    <x v="1"/>
    <s v="Lillehammer"/>
    <n v="985264937"/>
    <x v="639"/>
  </r>
  <r>
    <x v="1"/>
    <s v="Lillehammer"/>
    <n v="986841814"/>
    <x v="640"/>
  </r>
  <r>
    <x v="1"/>
    <s v="Lillehammer"/>
    <n v="987705035"/>
    <x v="641"/>
  </r>
  <r>
    <x v="1"/>
    <s v="Lillehammer"/>
    <n v="988895547"/>
    <x v="642"/>
  </r>
  <r>
    <x v="1"/>
    <s v="Lillehammer"/>
    <n v="991493832"/>
    <x v="643"/>
  </r>
  <r>
    <x v="1"/>
    <s v="Lillehammer"/>
    <n v="991730508"/>
    <x v="644"/>
  </r>
  <r>
    <x v="1"/>
    <s v="Lom"/>
    <n v="813022052"/>
    <x v="645"/>
  </r>
  <r>
    <x v="1"/>
    <s v="Lom"/>
    <n v="816579422"/>
    <x v="646"/>
  </r>
  <r>
    <x v="1"/>
    <s v="Lom"/>
    <n v="819510792"/>
    <x v="647"/>
  </r>
  <r>
    <x v="1"/>
    <s v="Lom"/>
    <n v="869111392"/>
    <x v="648"/>
  </r>
  <r>
    <x v="1"/>
    <s v="Lom"/>
    <n v="869175412"/>
    <x v="649"/>
  </r>
  <r>
    <x v="1"/>
    <s v="Lom"/>
    <n v="911784106"/>
    <x v="650"/>
  </r>
  <r>
    <x v="1"/>
    <s v="Lom"/>
    <n v="912811115"/>
    <x v="651"/>
  </r>
  <r>
    <x v="1"/>
    <s v="Lom"/>
    <n v="913002008"/>
    <x v="652"/>
  </r>
  <r>
    <x v="1"/>
    <s v="Lom"/>
    <n v="913011791"/>
    <x v="653"/>
  </r>
  <r>
    <x v="1"/>
    <s v="Lom"/>
    <n v="913426495"/>
    <x v="654"/>
  </r>
  <r>
    <x v="1"/>
    <s v="Lom"/>
    <n v="914395070"/>
    <x v="655"/>
  </r>
  <r>
    <x v="1"/>
    <s v="Lom"/>
    <n v="914723515"/>
    <x v="656"/>
  </r>
  <r>
    <x v="1"/>
    <s v="Lom"/>
    <n v="914844754"/>
    <x v="657"/>
  </r>
  <r>
    <x v="1"/>
    <s v="Lom"/>
    <n v="917421315"/>
    <x v="658"/>
  </r>
  <r>
    <x v="1"/>
    <s v="Lom"/>
    <n v="918358226"/>
    <x v="659"/>
  </r>
  <r>
    <x v="1"/>
    <s v="Lom"/>
    <n v="918844376"/>
    <x v="660"/>
  </r>
  <r>
    <x v="1"/>
    <s v="Lom"/>
    <n v="919563958"/>
    <x v="661"/>
  </r>
  <r>
    <x v="1"/>
    <s v="Lom"/>
    <n v="921615752"/>
    <x v="662"/>
  </r>
  <r>
    <x v="1"/>
    <s v="Lom"/>
    <n v="925541095"/>
    <x v="663"/>
  </r>
  <r>
    <x v="1"/>
    <s v="Lom"/>
    <n v="927922002"/>
    <x v="664"/>
  </r>
  <r>
    <x v="1"/>
    <s v="Lom"/>
    <n v="928957748"/>
    <x v="665"/>
  </r>
  <r>
    <x v="1"/>
    <s v="Lom"/>
    <n v="929573161"/>
    <x v="666"/>
  </r>
  <r>
    <x v="1"/>
    <s v="Lom"/>
    <n v="969110571"/>
    <x v="667"/>
  </r>
  <r>
    <x v="1"/>
    <s v="Lom"/>
    <n v="969111233"/>
    <x v="668"/>
  </r>
  <r>
    <x v="1"/>
    <s v="Lom"/>
    <n v="969113457"/>
    <x v="669"/>
  </r>
  <r>
    <x v="1"/>
    <s v="Lom"/>
    <n v="969150077"/>
    <x v="670"/>
  </r>
  <r>
    <x v="1"/>
    <s v="Lom"/>
    <n v="969173565"/>
    <x v="671"/>
  </r>
  <r>
    <x v="1"/>
    <s v="Lom"/>
    <n v="969175215"/>
    <x v="672"/>
  </r>
  <r>
    <x v="1"/>
    <s v="Lom"/>
    <n v="969194031"/>
    <x v="673"/>
  </r>
  <r>
    <x v="1"/>
    <s v="Lom"/>
    <n v="969217724"/>
    <x v="674"/>
  </r>
  <r>
    <x v="1"/>
    <s v="Lom"/>
    <n v="969251779"/>
    <x v="675"/>
  </r>
  <r>
    <x v="1"/>
    <s v="Lom"/>
    <n v="969252104"/>
    <x v="676"/>
  </r>
  <r>
    <x v="1"/>
    <s v="Lom"/>
    <n v="969253399"/>
    <x v="677"/>
  </r>
  <r>
    <x v="1"/>
    <s v="Lom"/>
    <n v="969322730"/>
    <x v="678"/>
  </r>
  <r>
    <x v="1"/>
    <s v="Lom"/>
    <n v="969362333"/>
    <x v="679"/>
  </r>
  <r>
    <x v="1"/>
    <s v="Lom"/>
    <n v="969393557"/>
    <x v="680"/>
  </r>
  <r>
    <x v="1"/>
    <s v="Lom"/>
    <n v="969748444"/>
    <x v="681"/>
  </r>
  <r>
    <x v="1"/>
    <s v="Lom"/>
    <n v="969767112"/>
    <x v="682"/>
  </r>
  <r>
    <x v="1"/>
    <s v="Lom"/>
    <n v="975803252"/>
    <x v="683"/>
  </r>
  <r>
    <x v="1"/>
    <s v="Lom"/>
    <n v="979780540"/>
    <x v="684"/>
  </r>
  <r>
    <x v="1"/>
    <s v="Lom"/>
    <n v="981580753"/>
    <x v="685"/>
  </r>
  <r>
    <x v="1"/>
    <s v="Lom"/>
    <n v="982236495"/>
    <x v="686"/>
  </r>
  <r>
    <x v="1"/>
    <s v="Lom"/>
    <n v="984369328"/>
    <x v="687"/>
  </r>
  <r>
    <x v="1"/>
    <s v="Lom"/>
    <n v="984414064"/>
    <x v="688"/>
  </r>
  <r>
    <x v="1"/>
    <s v="Lom"/>
    <n v="984436777"/>
    <x v="689"/>
  </r>
  <r>
    <x v="1"/>
    <s v="Lom"/>
    <n v="984914849"/>
    <x v="690"/>
  </r>
  <r>
    <x v="1"/>
    <s v="Lom"/>
    <n v="985451249"/>
    <x v="691"/>
  </r>
  <r>
    <x v="1"/>
    <s v="Lom"/>
    <n v="985859256"/>
    <x v="692"/>
  </r>
  <r>
    <x v="1"/>
    <s v="Lom"/>
    <n v="986851666"/>
    <x v="693"/>
  </r>
  <r>
    <x v="1"/>
    <s v="Lom"/>
    <n v="988685828"/>
    <x v="694"/>
  </r>
  <r>
    <x v="1"/>
    <s v="Lom"/>
    <n v="990206287"/>
    <x v="695"/>
  </r>
  <r>
    <x v="1"/>
    <s v="Lom"/>
    <n v="992762969"/>
    <x v="696"/>
  </r>
  <r>
    <x v="1"/>
    <s v="Lom"/>
    <n v="993367273"/>
    <x v="697"/>
  </r>
  <r>
    <x v="1"/>
    <s v="Lom"/>
    <n v="993597015"/>
    <x v="698"/>
  </r>
  <r>
    <x v="1"/>
    <s v="Lom"/>
    <n v="994335561"/>
    <x v="699"/>
  </r>
  <r>
    <x v="1"/>
    <s v="Lom"/>
    <n v="996445763"/>
    <x v="700"/>
  </r>
  <r>
    <x v="1"/>
    <s v="Lom"/>
    <n v="996772683"/>
    <x v="701"/>
  </r>
  <r>
    <x v="1"/>
    <s v="Lom"/>
    <n v="997772407"/>
    <x v="702"/>
  </r>
  <r>
    <x v="1"/>
    <s v="Løten"/>
    <n v="869103462"/>
    <x v="703"/>
  </r>
  <r>
    <x v="1"/>
    <s v="Løten"/>
    <n v="869199192"/>
    <x v="704"/>
  </r>
  <r>
    <x v="1"/>
    <s v="Løten"/>
    <n v="874501972"/>
    <x v="705"/>
  </r>
  <r>
    <x v="1"/>
    <s v="Løten"/>
    <n v="884795192"/>
    <x v="706"/>
  </r>
  <r>
    <x v="1"/>
    <s v="Løten"/>
    <n v="912043134"/>
    <x v="707"/>
  </r>
  <r>
    <x v="1"/>
    <s v="Løten"/>
    <n v="912861147"/>
    <x v="708"/>
  </r>
  <r>
    <x v="1"/>
    <s v="Løten"/>
    <n v="916491166"/>
    <x v="709"/>
  </r>
  <r>
    <x v="1"/>
    <s v="Løten"/>
    <n v="921024266"/>
    <x v="710"/>
  </r>
  <r>
    <x v="1"/>
    <s v="Løten"/>
    <n v="921566034"/>
    <x v="711"/>
  </r>
  <r>
    <x v="1"/>
    <s v="Løten"/>
    <n v="928033864"/>
    <x v="712"/>
  </r>
  <r>
    <x v="1"/>
    <s v="Løten"/>
    <n v="969105489"/>
    <x v="713"/>
  </r>
  <r>
    <x v="1"/>
    <s v="Løten"/>
    <n v="979480091"/>
    <x v="714"/>
  </r>
  <r>
    <x v="1"/>
    <s v="Løten"/>
    <n v="981879740"/>
    <x v="715"/>
  </r>
  <r>
    <x v="1"/>
    <s v="Løten"/>
    <n v="984234384"/>
    <x v="716"/>
  </r>
  <r>
    <x v="1"/>
    <s v="Nord-Aurdal"/>
    <n v="813996952"/>
    <x v="717"/>
  </r>
  <r>
    <x v="1"/>
    <s v="Nord-Aurdal"/>
    <n v="869742422"/>
    <x v="718"/>
  </r>
  <r>
    <x v="1"/>
    <s v="Nord-Aurdal"/>
    <n v="869755052"/>
    <x v="719"/>
  </r>
  <r>
    <x v="1"/>
    <s v="Nord-Aurdal"/>
    <n v="882806812"/>
    <x v="720"/>
  </r>
  <r>
    <x v="1"/>
    <s v="Nord-Aurdal"/>
    <n v="891392532"/>
    <x v="721"/>
  </r>
  <r>
    <x v="1"/>
    <s v="Nord-Aurdal"/>
    <n v="912214907"/>
    <x v="722"/>
  </r>
  <r>
    <x v="1"/>
    <s v="Nord-Aurdal"/>
    <n v="914735688"/>
    <x v="723"/>
  </r>
  <r>
    <x v="1"/>
    <s v="Nord-Aurdal"/>
    <n v="915978789"/>
    <x v="724"/>
  </r>
  <r>
    <x v="1"/>
    <s v="Nord-Aurdal"/>
    <n v="918132996"/>
    <x v="725"/>
  </r>
  <r>
    <x v="1"/>
    <s v="Nord-Aurdal"/>
    <n v="919285443"/>
    <x v="726"/>
  </r>
  <r>
    <x v="1"/>
    <s v="Nord-Aurdal"/>
    <n v="920191886"/>
    <x v="727"/>
  </r>
  <r>
    <x v="1"/>
    <s v="Nord-Aurdal"/>
    <n v="969110482"/>
    <x v="728"/>
  </r>
  <r>
    <x v="1"/>
    <s v="Nord-Aurdal"/>
    <n v="969110784"/>
    <x v="729"/>
  </r>
  <r>
    <x v="1"/>
    <s v="Nord-Aurdal"/>
    <n v="969113899"/>
    <x v="730"/>
  </r>
  <r>
    <x v="1"/>
    <s v="Nord-Aurdal"/>
    <n v="969114046"/>
    <x v="731"/>
  </r>
  <r>
    <x v="1"/>
    <s v="Nord-Aurdal"/>
    <n v="969114534"/>
    <x v="732"/>
  </r>
  <r>
    <x v="1"/>
    <s v="Nord-Aurdal"/>
    <n v="969149508"/>
    <x v="733"/>
  </r>
  <r>
    <x v="1"/>
    <s v="Nord-Aurdal"/>
    <n v="969149591"/>
    <x v="734"/>
  </r>
  <r>
    <x v="1"/>
    <s v="Nord-Aurdal"/>
    <n v="969174928"/>
    <x v="735"/>
  </r>
  <r>
    <x v="1"/>
    <s v="Nord-Aurdal"/>
    <n v="969175339"/>
    <x v="736"/>
  </r>
  <r>
    <x v="1"/>
    <s v="Nord-Aurdal"/>
    <n v="969193086"/>
    <x v="737"/>
  </r>
  <r>
    <x v="1"/>
    <s v="Nord-Aurdal"/>
    <n v="969252198"/>
    <x v="738"/>
  </r>
  <r>
    <x v="1"/>
    <s v="Nord-Aurdal"/>
    <n v="969296748"/>
    <x v="739"/>
  </r>
  <r>
    <x v="1"/>
    <s v="Nord-Aurdal"/>
    <n v="969362260"/>
    <x v="740"/>
  </r>
  <r>
    <x v="1"/>
    <s v="Nord-Aurdal"/>
    <n v="969362597"/>
    <x v="741"/>
  </r>
  <r>
    <x v="1"/>
    <s v="Nord-Aurdal"/>
    <n v="969439026"/>
    <x v="742"/>
  </r>
  <r>
    <x v="1"/>
    <s v="Nord-Aurdal"/>
    <n v="969752484"/>
    <x v="743"/>
  </r>
  <r>
    <x v="1"/>
    <s v="Nord-Aurdal"/>
    <n v="969759756"/>
    <x v="744"/>
  </r>
  <r>
    <x v="1"/>
    <s v="Nord-Aurdal"/>
    <n v="970208852"/>
    <x v="745"/>
  </r>
  <r>
    <x v="1"/>
    <s v="Nord-Aurdal"/>
    <n v="970537201"/>
    <x v="746"/>
  </r>
  <r>
    <x v="1"/>
    <s v="Nord-Aurdal"/>
    <n v="976781252"/>
    <x v="747"/>
  </r>
  <r>
    <x v="1"/>
    <s v="Nord-Aurdal"/>
    <n v="979969724"/>
    <x v="748"/>
  </r>
  <r>
    <x v="1"/>
    <s v="Nord-Aurdal"/>
    <n v="980308804"/>
    <x v="749"/>
  </r>
  <r>
    <x v="1"/>
    <s v="Nord-Aurdal"/>
    <n v="980428567"/>
    <x v="750"/>
  </r>
  <r>
    <x v="1"/>
    <s v="Nord-Aurdal"/>
    <n v="980663132"/>
    <x v="751"/>
  </r>
  <r>
    <x v="1"/>
    <s v="Nord-Aurdal"/>
    <n v="981876032"/>
    <x v="752"/>
  </r>
  <r>
    <x v="1"/>
    <s v="Nord-Aurdal"/>
    <n v="982010063"/>
    <x v="753"/>
  </r>
  <r>
    <x v="1"/>
    <s v="Nord-Aurdal"/>
    <n v="982374707"/>
    <x v="754"/>
  </r>
  <r>
    <x v="1"/>
    <s v="Nord-Aurdal"/>
    <n v="983214592"/>
    <x v="755"/>
  </r>
  <r>
    <x v="1"/>
    <s v="Nord-Aurdal"/>
    <n v="983634605"/>
    <x v="756"/>
  </r>
  <r>
    <x v="1"/>
    <s v="Nord-Aurdal"/>
    <n v="983768547"/>
    <x v="757"/>
  </r>
  <r>
    <x v="1"/>
    <s v="Nord-Aurdal"/>
    <n v="984676670"/>
    <x v="758"/>
  </r>
  <r>
    <x v="1"/>
    <s v="Nord-Aurdal"/>
    <n v="985227217"/>
    <x v="265"/>
  </r>
  <r>
    <x v="1"/>
    <s v="Nord-Aurdal"/>
    <n v="985983801"/>
    <x v="759"/>
  </r>
  <r>
    <x v="1"/>
    <s v="Nord-Aurdal"/>
    <n v="986269576"/>
    <x v="760"/>
  </r>
  <r>
    <x v="1"/>
    <s v="Nord-Aurdal"/>
    <n v="986604480"/>
    <x v="761"/>
  </r>
  <r>
    <x v="1"/>
    <s v="Nord-Aurdal"/>
    <n v="989746413"/>
    <x v="762"/>
  </r>
  <r>
    <x v="1"/>
    <s v="Nord-Aurdal"/>
    <n v="993469653"/>
    <x v="763"/>
  </r>
  <r>
    <x v="1"/>
    <s v="Nord-Aurdal"/>
    <n v="994109383"/>
    <x v="764"/>
  </r>
  <r>
    <x v="1"/>
    <s v="Nord-Aurdal"/>
    <n v="994115561"/>
    <x v="765"/>
  </r>
  <r>
    <x v="1"/>
    <s v="Nord-Aurdal"/>
    <n v="997038177"/>
    <x v="766"/>
  </r>
  <r>
    <x v="1"/>
    <s v="Nord-Fron"/>
    <n v="813478692"/>
    <x v="767"/>
  </r>
  <r>
    <x v="1"/>
    <s v="Nord-Fron"/>
    <n v="817791972"/>
    <x v="768"/>
  </r>
  <r>
    <x v="1"/>
    <s v="Nord-Fron"/>
    <n v="869174572"/>
    <x v="769"/>
  </r>
  <r>
    <x v="1"/>
    <s v="Nord-Fron"/>
    <n v="880638602"/>
    <x v="770"/>
  </r>
  <r>
    <x v="1"/>
    <s v="Nord-Fron"/>
    <n v="887649502"/>
    <x v="771"/>
  </r>
  <r>
    <x v="1"/>
    <s v="Nord-Fron"/>
    <n v="912843270"/>
    <x v="772"/>
  </r>
  <r>
    <x v="1"/>
    <s v="Nord-Fron"/>
    <n v="927512815"/>
    <x v="773"/>
  </r>
  <r>
    <x v="1"/>
    <s v="Nord-Fron"/>
    <n v="929528263"/>
    <x v="774"/>
  </r>
  <r>
    <x v="1"/>
    <s v="Nord-Fron"/>
    <n v="969110385"/>
    <x v="775"/>
  </r>
  <r>
    <x v="1"/>
    <s v="Nord-Fron"/>
    <n v="969217376"/>
    <x v="776"/>
  </r>
  <r>
    <x v="1"/>
    <s v="Nord-Fron"/>
    <n v="969252244"/>
    <x v="777"/>
  </r>
  <r>
    <x v="1"/>
    <s v="Nord-Fron"/>
    <n v="969252449"/>
    <x v="778"/>
  </r>
  <r>
    <x v="1"/>
    <s v="Nord-Fron"/>
    <n v="969253127"/>
    <x v="779"/>
  </r>
  <r>
    <x v="1"/>
    <s v="Nord-Fron"/>
    <n v="969493861"/>
    <x v="780"/>
  </r>
  <r>
    <x v="1"/>
    <s v="Nord-Fron"/>
    <n v="969744643"/>
    <x v="781"/>
  </r>
  <r>
    <x v="1"/>
    <s v="Nord-Fron"/>
    <n v="969752670"/>
    <x v="782"/>
  </r>
  <r>
    <x v="1"/>
    <s v="Nord-Fron"/>
    <n v="969759098"/>
    <x v="783"/>
  </r>
  <r>
    <x v="1"/>
    <s v="Nord-Fron"/>
    <n v="969761548"/>
    <x v="784"/>
  </r>
  <r>
    <x v="1"/>
    <s v="Nord-Fron"/>
    <n v="971002832"/>
    <x v="785"/>
  </r>
  <r>
    <x v="1"/>
    <s v="Nord-Fron"/>
    <n v="974701693"/>
    <x v="786"/>
  </r>
  <r>
    <x v="1"/>
    <s v="Nord-Fron"/>
    <n v="977513804"/>
    <x v="787"/>
  </r>
  <r>
    <x v="1"/>
    <s v="Nord-Fron"/>
    <n v="979207816"/>
    <x v="788"/>
  </r>
  <r>
    <x v="1"/>
    <s v="Nord-Fron"/>
    <n v="981337905"/>
    <x v="789"/>
  </r>
  <r>
    <x v="1"/>
    <s v="Nord-Fron"/>
    <n v="982157897"/>
    <x v="790"/>
  </r>
  <r>
    <x v="1"/>
    <s v="Nord-Fron"/>
    <n v="982372100"/>
    <x v="791"/>
  </r>
  <r>
    <x v="1"/>
    <s v="Nord-Fron"/>
    <n v="982921600"/>
    <x v="792"/>
  </r>
  <r>
    <x v="1"/>
    <s v="Nord-Fron"/>
    <n v="983156584"/>
    <x v="793"/>
  </r>
  <r>
    <x v="1"/>
    <s v="Nord-Fron"/>
    <n v="983214401"/>
    <x v="794"/>
  </r>
  <r>
    <x v="1"/>
    <s v="Nord-Fron"/>
    <n v="985784418"/>
    <x v="795"/>
  </r>
  <r>
    <x v="1"/>
    <s v="Nord-Fron"/>
    <n v="986390952"/>
    <x v="796"/>
  </r>
  <r>
    <x v="1"/>
    <s v="Nord-Fron"/>
    <n v="987434511"/>
    <x v="797"/>
  </r>
  <r>
    <x v="1"/>
    <s v="Nord-Fron"/>
    <n v="988277711"/>
    <x v="798"/>
  </r>
  <r>
    <x v="1"/>
    <s v="Nord-Fron"/>
    <n v="988416142"/>
    <x v="799"/>
  </r>
  <r>
    <x v="1"/>
    <s v="Nord-Fron"/>
    <n v="989842625"/>
    <x v="800"/>
  </r>
  <r>
    <x v="1"/>
    <s v="Nord-Fron"/>
    <n v="991408940"/>
    <x v="801"/>
  </r>
  <r>
    <x v="1"/>
    <s v="Nord-Fron"/>
    <n v="991602984"/>
    <x v="802"/>
  </r>
  <r>
    <x v="1"/>
    <s v="Nord-Fron"/>
    <n v="996316823"/>
    <x v="803"/>
  </r>
  <r>
    <x v="1"/>
    <s v="Nord-Fron"/>
    <n v="996374750"/>
    <x v="804"/>
  </r>
  <r>
    <x v="1"/>
    <s v="Nord-Fron"/>
    <n v="999584578"/>
    <x v="805"/>
  </r>
  <r>
    <x v="1"/>
    <s v="Nord-Odal"/>
    <n v="969246244"/>
    <x v="806"/>
  </r>
  <r>
    <x v="1"/>
    <s v="Nordre Land"/>
    <n v="811891452"/>
    <x v="807"/>
  </r>
  <r>
    <x v="1"/>
    <s v="Nordre Land"/>
    <n v="869113212"/>
    <x v="808"/>
  </r>
  <r>
    <x v="1"/>
    <s v="Nordre Land"/>
    <n v="890083072"/>
    <x v="809"/>
  </r>
  <r>
    <x v="1"/>
    <s v="Nordre Land"/>
    <n v="913011260"/>
    <x v="810"/>
  </r>
  <r>
    <x v="1"/>
    <s v="Nordre Land"/>
    <n v="913355458"/>
    <x v="811"/>
  </r>
  <r>
    <x v="1"/>
    <s v="Nordre Land"/>
    <n v="916318812"/>
    <x v="812"/>
  </r>
  <r>
    <x v="1"/>
    <s v="Nordre Land"/>
    <n v="919481684"/>
    <x v="813"/>
  </r>
  <r>
    <x v="1"/>
    <s v="Nordre Land"/>
    <n v="924501057"/>
    <x v="814"/>
  </r>
  <r>
    <x v="1"/>
    <s v="Nordre Land"/>
    <n v="926731564"/>
    <x v="815"/>
  </r>
  <r>
    <x v="1"/>
    <s v="Nordre Land"/>
    <n v="969110474"/>
    <x v="816"/>
  </r>
  <r>
    <x v="1"/>
    <s v="Nordre Land"/>
    <n v="969110598"/>
    <x v="817"/>
  </r>
  <r>
    <x v="1"/>
    <s v="Nordre Land"/>
    <n v="969112078"/>
    <x v="818"/>
  </r>
  <r>
    <x v="1"/>
    <s v="Nordre Land"/>
    <n v="969149478"/>
    <x v="819"/>
  </r>
  <r>
    <x v="1"/>
    <s v="Nordre Land"/>
    <n v="969438682"/>
    <x v="820"/>
  </r>
  <r>
    <x v="1"/>
    <s v="Nordre Land"/>
    <n v="970042601"/>
    <x v="821"/>
  </r>
  <r>
    <x v="1"/>
    <s v="Nordre Land"/>
    <n v="970256652"/>
    <x v="822"/>
  </r>
  <r>
    <x v="1"/>
    <s v="Nordre Land"/>
    <n v="971154403"/>
    <x v="823"/>
  </r>
  <r>
    <x v="1"/>
    <s v="Nordre Land"/>
    <n v="971187654"/>
    <x v="824"/>
  </r>
  <r>
    <x v="1"/>
    <s v="Nordre Land"/>
    <n v="977379881"/>
    <x v="825"/>
  </r>
  <r>
    <x v="1"/>
    <s v="Nordre Land"/>
    <n v="978690440"/>
    <x v="826"/>
  </r>
  <r>
    <x v="1"/>
    <s v="Nordre Land"/>
    <n v="980307972"/>
    <x v="827"/>
  </r>
  <r>
    <x v="1"/>
    <s v="Nordre Land"/>
    <n v="980639967"/>
    <x v="828"/>
  </r>
  <r>
    <x v="1"/>
    <s v="Nordre Land"/>
    <n v="981353005"/>
    <x v="829"/>
  </r>
  <r>
    <x v="1"/>
    <s v="Nordre Land"/>
    <n v="982197171"/>
    <x v="830"/>
  </r>
  <r>
    <x v="1"/>
    <s v="Nordre Land"/>
    <n v="982512484"/>
    <x v="831"/>
  </r>
  <r>
    <x v="1"/>
    <s v="Nordre Land"/>
    <n v="983585035"/>
    <x v="832"/>
  </r>
  <r>
    <x v="1"/>
    <s v="Nordre Land"/>
    <n v="984737270"/>
    <x v="833"/>
  </r>
  <r>
    <x v="1"/>
    <s v="Nordre Land"/>
    <n v="984852215"/>
    <x v="834"/>
  </r>
  <r>
    <x v="1"/>
    <s v="Nordre Land"/>
    <n v="985292558"/>
    <x v="835"/>
  </r>
  <r>
    <x v="1"/>
    <s v="Nordre Land"/>
    <n v="987241748"/>
    <x v="836"/>
  </r>
  <r>
    <x v="1"/>
    <s v="Nordre Land"/>
    <n v="987925213"/>
    <x v="837"/>
  </r>
  <r>
    <x v="1"/>
    <s v="Nordre Land"/>
    <n v="988663719"/>
    <x v="838"/>
  </r>
  <r>
    <x v="1"/>
    <s v="Nordre Land"/>
    <n v="988891029"/>
    <x v="839"/>
  </r>
  <r>
    <x v="1"/>
    <s v="Nordre Land"/>
    <n v="988942545"/>
    <x v="840"/>
  </r>
  <r>
    <x v="1"/>
    <s v="Nordre Land"/>
    <n v="990090203"/>
    <x v="841"/>
  </r>
  <r>
    <x v="1"/>
    <s v="Nordre Land"/>
    <n v="991421424"/>
    <x v="842"/>
  </r>
  <r>
    <x v="1"/>
    <s v="Nordre Land"/>
    <n v="991614885"/>
    <x v="843"/>
  </r>
  <r>
    <x v="1"/>
    <s v="Nordre Land"/>
    <n v="994180339"/>
    <x v="844"/>
  </r>
  <r>
    <x v="1"/>
    <s v="Nordre Land"/>
    <n v="995956535"/>
    <x v="845"/>
  </r>
  <r>
    <x v="1"/>
    <s v="Nordre Land"/>
    <n v="996640019"/>
    <x v="846"/>
  </r>
  <r>
    <x v="1"/>
    <s v="Nordre Land"/>
    <n v="996901297"/>
    <x v="847"/>
  </r>
  <r>
    <x v="1"/>
    <s v="Os"/>
    <n v="816828562"/>
    <x v="848"/>
  </r>
  <r>
    <x v="1"/>
    <s v="Os"/>
    <n v="869928232"/>
    <x v="849"/>
  </r>
  <r>
    <x v="1"/>
    <s v="Os"/>
    <n v="896462172"/>
    <x v="850"/>
  </r>
  <r>
    <x v="1"/>
    <s v="Os"/>
    <n v="911567334"/>
    <x v="851"/>
  </r>
  <r>
    <x v="1"/>
    <s v="Os"/>
    <n v="911630664"/>
    <x v="852"/>
  </r>
  <r>
    <x v="1"/>
    <s v="Os"/>
    <n v="913124049"/>
    <x v="853"/>
  </r>
  <r>
    <x v="1"/>
    <s v="Os"/>
    <n v="915384714"/>
    <x v="854"/>
  </r>
  <r>
    <x v="1"/>
    <s v="Os"/>
    <n v="919747498"/>
    <x v="855"/>
  </r>
  <r>
    <x v="1"/>
    <s v="Os"/>
    <n v="924483520"/>
    <x v="856"/>
  </r>
  <r>
    <x v="1"/>
    <s v="Os"/>
    <n v="924727942"/>
    <x v="857"/>
  </r>
  <r>
    <x v="1"/>
    <s v="Os"/>
    <n v="925711020"/>
    <x v="858"/>
  </r>
  <r>
    <x v="1"/>
    <s v="Os"/>
    <n v="925950157"/>
    <x v="859"/>
  </r>
  <r>
    <x v="1"/>
    <s v="Os"/>
    <n v="926544888"/>
    <x v="860"/>
  </r>
  <r>
    <x v="1"/>
    <s v="Os"/>
    <n v="927323915"/>
    <x v="861"/>
  </r>
  <r>
    <x v="1"/>
    <s v="Os"/>
    <n v="928080439"/>
    <x v="862"/>
  </r>
  <r>
    <x v="1"/>
    <s v="Os"/>
    <n v="969106647"/>
    <x v="863"/>
  </r>
  <r>
    <x v="1"/>
    <s v="Os"/>
    <n v="969106663"/>
    <x v="864"/>
  </r>
  <r>
    <x v="1"/>
    <s v="Os"/>
    <n v="969107899"/>
    <x v="865"/>
  </r>
  <r>
    <x v="1"/>
    <s v="Os"/>
    <n v="969108151"/>
    <x v="866"/>
  </r>
  <r>
    <x v="1"/>
    <s v="Os"/>
    <n v="969108747"/>
    <x v="867"/>
  </r>
  <r>
    <x v="1"/>
    <s v="Os"/>
    <n v="969109514"/>
    <x v="868"/>
  </r>
  <r>
    <x v="1"/>
    <s v="Os"/>
    <n v="969110040"/>
    <x v="869"/>
  </r>
  <r>
    <x v="1"/>
    <s v="Os"/>
    <n v="969110172"/>
    <x v="870"/>
  </r>
  <r>
    <x v="1"/>
    <s v="Os"/>
    <n v="969171996"/>
    <x v="871"/>
  </r>
  <r>
    <x v="1"/>
    <s v="Os"/>
    <n v="969199912"/>
    <x v="872"/>
  </r>
  <r>
    <x v="1"/>
    <s v="Os"/>
    <n v="969280914"/>
    <x v="873"/>
  </r>
  <r>
    <x v="1"/>
    <s v="Os"/>
    <n v="969281872"/>
    <x v="874"/>
  </r>
  <r>
    <x v="1"/>
    <s v="Os"/>
    <n v="969507137"/>
    <x v="875"/>
  </r>
  <r>
    <x v="1"/>
    <s v="Os"/>
    <n v="969887290"/>
    <x v="876"/>
  </r>
  <r>
    <x v="1"/>
    <s v="Os"/>
    <n v="969904993"/>
    <x v="877"/>
  </r>
  <r>
    <x v="1"/>
    <s v="Os"/>
    <n v="969905477"/>
    <x v="878"/>
  </r>
  <r>
    <x v="1"/>
    <s v="Os"/>
    <n v="970391150"/>
    <x v="879"/>
  </r>
  <r>
    <x v="1"/>
    <s v="Os"/>
    <n v="970499776"/>
    <x v="880"/>
  </r>
  <r>
    <x v="1"/>
    <s v="Os"/>
    <n v="971040319"/>
    <x v="881"/>
  </r>
  <r>
    <x v="1"/>
    <s v="Os"/>
    <n v="977239613"/>
    <x v="882"/>
  </r>
  <r>
    <x v="1"/>
    <s v="Os"/>
    <n v="980859045"/>
    <x v="883"/>
  </r>
  <r>
    <x v="1"/>
    <s v="Os"/>
    <n v="981949846"/>
    <x v="884"/>
  </r>
  <r>
    <x v="1"/>
    <s v="Os"/>
    <n v="982129168"/>
    <x v="885"/>
  </r>
  <r>
    <x v="1"/>
    <s v="Os"/>
    <n v="982293839"/>
    <x v="886"/>
  </r>
  <r>
    <x v="1"/>
    <s v="Os"/>
    <n v="982831083"/>
    <x v="887"/>
  </r>
  <r>
    <x v="1"/>
    <s v="Os"/>
    <n v="983339999"/>
    <x v="888"/>
  </r>
  <r>
    <x v="1"/>
    <s v="Os"/>
    <n v="983434673"/>
    <x v="889"/>
  </r>
  <r>
    <x v="1"/>
    <s v="Os"/>
    <n v="985001480"/>
    <x v="890"/>
  </r>
  <r>
    <x v="1"/>
    <s v="Os"/>
    <n v="985238715"/>
    <x v="891"/>
  </r>
  <r>
    <x v="1"/>
    <s v="Os"/>
    <n v="985278539"/>
    <x v="892"/>
  </r>
  <r>
    <x v="1"/>
    <s v="Os"/>
    <n v="989220012"/>
    <x v="893"/>
  </r>
  <r>
    <x v="1"/>
    <s v="Os"/>
    <n v="991057730"/>
    <x v="894"/>
  </r>
  <r>
    <x v="1"/>
    <s v="Os"/>
    <n v="991481435"/>
    <x v="895"/>
  </r>
  <r>
    <x v="1"/>
    <s v="Os"/>
    <n v="996847535"/>
    <x v="896"/>
  </r>
  <r>
    <x v="1"/>
    <s v="Os"/>
    <n v="999538096"/>
    <x v="897"/>
  </r>
  <r>
    <x v="1"/>
    <s v="Os"/>
    <n v="999562914"/>
    <x v="898"/>
  </r>
  <r>
    <x v="1"/>
    <s v="Rendalen"/>
    <n v="879842662"/>
    <x v="899"/>
  </r>
  <r>
    <x v="1"/>
    <s v="Rendalen"/>
    <n v="922357269"/>
    <x v="900"/>
  </r>
  <r>
    <x v="1"/>
    <s v="Rendalen"/>
    <n v="969172534"/>
    <x v="901"/>
  </r>
  <r>
    <x v="1"/>
    <s v="Rendalen"/>
    <n v="969172860"/>
    <x v="902"/>
  </r>
  <r>
    <x v="1"/>
    <s v="Rendalen"/>
    <n v="969928175"/>
    <x v="903"/>
  </r>
  <r>
    <x v="1"/>
    <s v="Rendalen"/>
    <n v="971018224"/>
    <x v="904"/>
  </r>
  <r>
    <x v="1"/>
    <s v="Rendalen"/>
    <n v="979502990"/>
    <x v="905"/>
  </r>
  <r>
    <x v="1"/>
    <s v="Rendalen"/>
    <n v="980473090"/>
    <x v="906"/>
  </r>
  <r>
    <x v="1"/>
    <s v="Rendalen"/>
    <n v="981608194"/>
    <x v="907"/>
  </r>
  <r>
    <x v="1"/>
    <s v="Rendalen"/>
    <n v="990108900"/>
    <x v="908"/>
  </r>
  <r>
    <x v="1"/>
    <s v="Rendalen"/>
    <n v="990299455"/>
    <x v="909"/>
  </r>
  <r>
    <x v="1"/>
    <s v="Rendalen"/>
    <n v="992978317"/>
    <x v="910"/>
  </r>
  <r>
    <x v="1"/>
    <s v="Rendalen"/>
    <n v="998435773"/>
    <x v="911"/>
  </r>
  <r>
    <x v="1"/>
    <s v="Rendalen"/>
    <n v="998535522"/>
    <x v="912"/>
  </r>
  <r>
    <x v="1"/>
    <s v="Ringebu"/>
    <n v="869111732"/>
    <x v="913"/>
  </r>
  <r>
    <x v="1"/>
    <s v="Ringebu"/>
    <n v="869149322"/>
    <x v="914"/>
  </r>
  <r>
    <x v="1"/>
    <s v="Ringebu"/>
    <n v="885226272"/>
    <x v="915"/>
  </r>
  <r>
    <x v="1"/>
    <s v="Ringebu"/>
    <n v="893147802"/>
    <x v="916"/>
  </r>
  <r>
    <x v="1"/>
    <s v="Ringebu"/>
    <n v="896527622"/>
    <x v="917"/>
  </r>
  <r>
    <x v="1"/>
    <s v="Ringebu"/>
    <n v="912357341"/>
    <x v="918"/>
  </r>
  <r>
    <x v="1"/>
    <s v="Ringebu"/>
    <n v="912997138"/>
    <x v="919"/>
  </r>
  <r>
    <x v="1"/>
    <s v="Ringebu"/>
    <n v="912999319"/>
    <x v="920"/>
  </r>
  <r>
    <x v="1"/>
    <s v="Ringebu"/>
    <n v="913748425"/>
    <x v="921"/>
  </r>
  <r>
    <x v="1"/>
    <s v="Ringebu"/>
    <n v="914775086"/>
    <x v="922"/>
  </r>
  <r>
    <x v="1"/>
    <s v="Ringebu"/>
    <n v="918757031"/>
    <x v="923"/>
  </r>
  <r>
    <x v="1"/>
    <s v="Ringebu"/>
    <n v="923757872"/>
    <x v="924"/>
  </r>
  <r>
    <x v="1"/>
    <s v="Ringebu"/>
    <n v="923956247"/>
    <x v="925"/>
  </r>
  <r>
    <x v="1"/>
    <s v="Ringebu"/>
    <n v="924896930"/>
    <x v="926"/>
  </r>
  <r>
    <x v="1"/>
    <s v="Ringebu"/>
    <n v="925515760"/>
    <x v="927"/>
  </r>
  <r>
    <x v="1"/>
    <s v="Ringebu"/>
    <n v="928210219"/>
    <x v="928"/>
  </r>
  <r>
    <x v="1"/>
    <s v="Ringebu"/>
    <n v="928493113"/>
    <x v="929"/>
  </r>
  <r>
    <x v="1"/>
    <s v="Ringebu"/>
    <n v="969113880"/>
    <x v="930"/>
  </r>
  <r>
    <x v="1"/>
    <s v="Ringebu"/>
    <n v="969150530"/>
    <x v="931"/>
  </r>
  <r>
    <x v="1"/>
    <s v="Ringebu"/>
    <n v="969216280"/>
    <x v="932"/>
  </r>
  <r>
    <x v="1"/>
    <s v="Ringebu"/>
    <n v="969216914"/>
    <x v="933"/>
  </r>
  <r>
    <x v="1"/>
    <s v="Ringebu"/>
    <n v="969217228"/>
    <x v="934"/>
  </r>
  <r>
    <x v="1"/>
    <s v="Ringebu"/>
    <n v="969251671"/>
    <x v="935"/>
  </r>
  <r>
    <x v="1"/>
    <s v="Ringebu"/>
    <n v="969252872"/>
    <x v="936"/>
  </r>
  <r>
    <x v="1"/>
    <s v="Ringebu"/>
    <n v="969295229"/>
    <x v="937"/>
  </r>
  <r>
    <x v="1"/>
    <s v="Ringebu"/>
    <n v="969296489"/>
    <x v="938"/>
  </r>
  <r>
    <x v="1"/>
    <s v="Ringebu"/>
    <n v="969422581"/>
    <x v="939"/>
  </r>
  <r>
    <x v="1"/>
    <s v="Ringebu"/>
    <n v="969742020"/>
    <x v="940"/>
  </r>
  <r>
    <x v="1"/>
    <s v="Ringebu"/>
    <n v="969744724"/>
    <x v="941"/>
  </r>
  <r>
    <x v="1"/>
    <s v="Ringebu"/>
    <n v="969751569"/>
    <x v="942"/>
  </r>
  <r>
    <x v="1"/>
    <s v="Ringebu"/>
    <n v="969752042"/>
    <x v="943"/>
  </r>
  <r>
    <x v="1"/>
    <s v="Ringebu"/>
    <n v="970936602"/>
    <x v="944"/>
  </r>
  <r>
    <x v="1"/>
    <s v="Ringebu"/>
    <n v="971065184"/>
    <x v="945"/>
  </r>
  <r>
    <x v="1"/>
    <s v="Ringebu"/>
    <n v="971188715"/>
    <x v="946"/>
  </r>
  <r>
    <x v="1"/>
    <s v="Ringebu"/>
    <n v="971188928"/>
    <x v="947"/>
  </r>
  <r>
    <x v="1"/>
    <s v="Ringebu"/>
    <n v="971189096"/>
    <x v="948"/>
  </r>
  <r>
    <x v="1"/>
    <s v="Ringebu"/>
    <n v="976294521"/>
    <x v="949"/>
  </r>
  <r>
    <x v="1"/>
    <s v="Ringebu"/>
    <n v="979454902"/>
    <x v="950"/>
  </r>
  <r>
    <x v="1"/>
    <s v="Ringebu"/>
    <n v="979715544"/>
    <x v="951"/>
  </r>
  <r>
    <x v="1"/>
    <s v="Ringebu"/>
    <n v="979912854"/>
    <x v="952"/>
  </r>
  <r>
    <x v="1"/>
    <s v="Ringebu"/>
    <n v="981118782"/>
    <x v="953"/>
  </r>
  <r>
    <x v="1"/>
    <s v="Ringebu"/>
    <n v="981638425"/>
    <x v="954"/>
  </r>
  <r>
    <x v="1"/>
    <s v="Ringebu"/>
    <n v="982948649"/>
    <x v="955"/>
  </r>
  <r>
    <x v="1"/>
    <s v="Ringebu"/>
    <n v="983603076"/>
    <x v="956"/>
  </r>
  <r>
    <x v="1"/>
    <s v="Ringebu"/>
    <n v="983617751"/>
    <x v="957"/>
  </r>
  <r>
    <x v="1"/>
    <s v="Ringebu"/>
    <n v="984728581"/>
    <x v="958"/>
  </r>
  <r>
    <x v="1"/>
    <s v="Ringebu"/>
    <n v="985220824"/>
    <x v="959"/>
  </r>
  <r>
    <x v="1"/>
    <s v="Ringebu"/>
    <n v="985224218"/>
    <x v="960"/>
  </r>
  <r>
    <x v="1"/>
    <s v="Ringebu"/>
    <n v="985251428"/>
    <x v="961"/>
  </r>
  <r>
    <x v="1"/>
    <s v="Ringebu"/>
    <n v="987012161"/>
    <x v="962"/>
  </r>
  <r>
    <x v="1"/>
    <s v="Ringebu"/>
    <n v="987558482"/>
    <x v="963"/>
  </r>
  <r>
    <x v="1"/>
    <s v="Ringebu"/>
    <n v="992221658"/>
    <x v="964"/>
  </r>
  <r>
    <x v="1"/>
    <s v="Ringebu"/>
    <n v="992687800"/>
    <x v="965"/>
  </r>
  <r>
    <x v="1"/>
    <s v="Ringebu"/>
    <n v="993643440"/>
    <x v="966"/>
  </r>
  <r>
    <x v="1"/>
    <s v="Ringebu"/>
    <n v="993745790"/>
    <x v="967"/>
  </r>
  <r>
    <x v="1"/>
    <s v="Ringebu"/>
    <n v="997321820"/>
    <x v="968"/>
  </r>
  <r>
    <x v="1"/>
    <s v="Ringebu"/>
    <n v="997802128"/>
    <x v="969"/>
  </r>
  <r>
    <x v="1"/>
    <s v="Ringebu"/>
    <n v="998712335"/>
    <x v="970"/>
  </r>
  <r>
    <x v="1"/>
    <s v="Ringsaker"/>
    <n v="816181682"/>
    <x v="971"/>
  </r>
  <r>
    <x v="1"/>
    <s v="Ringsaker"/>
    <n v="818678592"/>
    <x v="972"/>
  </r>
  <r>
    <x v="1"/>
    <s v="Ringsaker"/>
    <n v="869105252"/>
    <x v="973"/>
  </r>
  <r>
    <x v="1"/>
    <s v="Ringsaker"/>
    <n v="869109592"/>
    <x v="974"/>
  </r>
  <r>
    <x v="1"/>
    <s v="Ringsaker"/>
    <n v="869889342"/>
    <x v="975"/>
  </r>
  <r>
    <x v="1"/>
    <s v="Ringsaker"/>
    <n v="869897302"/>
    <x v="976"/>
  </r>
  <r>
    <x v="1"/>
    <s v="Ringsaker"/>
    <n v="870394772"/>
    <x v="977"/>
  </r>
  <r>
    <x v="1"/>
    <s v="Ringsaker"/>
    <n v="880767542"/>
    <x v="978"/>
  </r>
  <r>
    <x v="1"/>
    <s v="Ringsaker"/>
    <n v="897092182"/>
    <x v="979"/>
  </r>
  <r>
    <x v="1"/>
    <s v="Ringsaker"/>
    <n v="912822303"/>
    <x v="980"/>
  </r>
  <r>
    <x v="1"/>
    <s v="Ringsaker"/>
    <n v="912993167"/>
    <x v="981"/>
  </r>
  <r>
    <x v="1"/>
    <s v="Ringsaker"/>
    <n v="913008006"/>
    <x v="982"/>
  </r>
  <r>
    <x v="1"/>
    <s v="Ringsaker"/>
    <n v="914723132"/>
    <x v="983"/>
  </r>
  <r>
    <x v="1"/>
    <s v="Ringsaker"/>
    <n v="914762804"/>
    <x v="984"/>
  </r>
  <r>
    <x v="1"/>
    <s v="Ringsaker"/>
    <n v="915617921"/>
    <x v="985"/>
  </r>
  <r>
    <x v="1"/>
    <s v="Ringsaker"/>
    <n v="916250525"/>
    <x v="986"/>
  </r>
  <r>
    <x v="1"/>
    <s v="Ringsaker"/>
    <n v="916469853"/>
    <x v="987"/>
  </r>
  <r>
    <x v="1"/>
    <s v="Ringsaker"/>
    <n v="916993803"/>
    <x v="988"/>
  </r>
  <r>
    <x v="1"/>
    <s v="Ringsaker"/>
    <n v="917479003"/>
    <x v="989"/>
  </r>
  <r>
    <x v="1"/>
    <s v="Ringsaker"/>
    <n v="918268952"/>
    <x v="990"/>
  </r>
  <r>
    <x v="1"/>
    <s v="Ringsaker"/>
    <n v="918549811"/>
    <x v="991"/>
  </r>
  <r>
    <x v="1"/>
    <s v="Ringsaker"/>
    <n v="918955305"/>
    <x v="992"/>
  </r>
  <r>
    <x v="1"/>
    <s v="Ringsaker"/>
    <n v="919975164"/>
    <x v="993"/>
  </r>
  <r>
    <x v="1"/>
    <s v="Ringsaker"/>
    <n v="920131565"/>
    <x v="994"/>
  </r>
  <r>
    <x v="1"/>
    <s v="Ringsaker"/>
    <n v="924038632"/>
    <x v="995"/>
  </r>
  <r>
    <x v="1"/>
    <s v="Ringsaker"/>
    <n v="924317922"/>
    <x v="996"/>
  </r>
  <r>
    <x v="1"/>
    <s v="Ringsaker"/>
    <n v="969105624"/>
    <x v="997"/>
  </r>
  <r>
    <x v="1"/>
    <s v="Ringsaker"/>
    <n v="969106000"/>
    <x v="998"/>
  </r>
  <r>
    <x v="1"/>
    <s v="Ringsaker"/>
    <n v="969147009"/>
    <x v="999"/>
  </r>
  <r>
    <x v="1"/>
    <s v="Ringsaker"/>
    <n v="969172968"/>
    <x v="1000"/>
  </r>
  <r>
    <x v="1"/>
    <s v="Ringsaker"/>
    <n v="969505886"/>
    <x v="1001"/>
  </r>
  <r>
    <x v="1"/>
    <s v="Ringsaker"/>
    <n v="969886871"/>
    <x v="1002"/>
  </r>
  <r>
    <x v="1"/>
    <s v="Ringsaker"/>
    <n v="969887630"/>
    <x v="1003"/>
  </r>
  <r>
    <x v="1"/>
    <s v="Ringsaker"/>
    <n v="969897393"/>
    <x v="1004"/>
  </r>
  <r>
    <x v="1"/>
    <s v="Ringsaker"/>
    <n v="969924803"/>
    <x v="1005"/>
  </r>
  <r>
    <x v="1"/>
    <s v="Ringsaker"/>
    <n v="969930269"/>
    <x v="1006"/>
  </r>
  <r>
    <x v="1"/>
    <s v="Ringsaker"/>
    <n v="971059966"/>
    <x v="1007"/>
  </r>
  <r>
    <x v="1"/>
    <s v="Ringsaker"/>
    <n v="974801566"/>
    <x v="1008"/>
  </r>
  <r>
    <x v="1"/>
    <s v="Ringsaker"/>
    <n v="976211847"/>
    <x v="1009"/>
  </r>
  <r>
    <x v="1"/>
    <s v="Ringsaker"/>
    <n v="976268970"/>
    <x v="1010"/>
  </r>
  <r>
    <x v="1"/>
    <s v="Ringsaker"/>
    <n v="976469534"/>
    <x v="1011"/>
  </r>
  <r>
    <x v="1"/>
    <s v="Ringsaker"/>
    <n v="976773950"/>
    <x v="1012"/>
  </r>
  <r>
    <x v="1"/>
    <s v="Ringsaker"/>
    <n v="977099897"/>
    <x v="1013"/>
  </r>
  <r>
    <x v="1"/>
    <s v="Ringsaker"/>
    <n v="977271770"/>
    <x v="1014"/>
  </r>
  <r>
    <x v="1"/>
    <s v="Ringsaker"/>
    <n v="979330863"/>
    <x v="1015"/>
  </r>
  <r>
    <x v="1"/>
    <s v="Ringsaker"/>
    <n v="980462900"/>
    <x v="1016"/>
  </r>
  <r>
    <x v="1"/>
    <s v="Ringsaker"/>
    <n v="980580865"/>
    <x v="1017"/>
  </r>
  <r>
    <x v="1"/>
    <s v="Ringsaker"/>
    <n v="980970698"/>
    <x v="1018"/>
  </r>
  <r>
    <x v="1"/>
    <s v="Ringsaker"/>
    <n v="981004701"/>
    <x v="1019"/>
  </r>
  <r>
    <x v="1"/>
    <s v="Ringsaker"/>
    <n v="982211905"/>
    <x v="1020"/>
  </r>
  <r>
    <x v="1"/>
    <s v="Ringsaker"/>
    <n v="982361060"/>
    <x v="1021"/>
  </r>
  <r>
    <x v="1"/>
    <s v="Ringsaker"/>
    <n v="982727634"/>
    <x v="1022"/>
  </r>
  <r>
    <x v="1"/>
    <s v="Ringsaker"/>
    <n v="982794285"/>
    <x v="1023"/>
  </r>
  <r>
    <x v="1"/>
    <s v="Ringsaker"/>
    <n v="983688594"/>
    <x v="1024"/>
  </r>
  <r>
    <x v="1"/>
    <s v="Ringsaker"/>
    <n v="984624689"/>
    <x v="1025"/>
  </r>
  <r>
    <x v="1"/>
    <s v="Ringsaker"/>
    <n v="984851316"/>
    <x v="1026"/>
  </r>
  <r>
    <x v="1"/>
    <s v="Ringsaker"/>
    <n v="985327440"/>
    <x v="1027"/>
  </r>
  <r>
    <x v="1"/>
    <s v="Ringsaker"/>
    <n v="986030093"/>
    <x v="1028"/>
  </r>
  <r>
    <x v="1"/>
    <s v="Ringsaker"/>
    <n v="986511946"/>
    <x v="1029"/>
  </r>
  <r>
    <x v="1"/>
    <s v="Ringsaker"/>
    <n v="986916083"/>
    <x v="1030"/>
  </r>
  <r>
    <x v="1"/>
    <s v="Ringsaker"/>
    <n v="986971602"/>
    <x v="1031"/>
  </r>
  <r>
    <x v="1"/>
    <s v="Ringsaker"/>
    <n v="987694181"/>
    <x v="1032"/>
  </r>
  <r>
    <x v="1"/>
    <s v="Ringsaker"/>
    <n v="987808691"/>
    <x v="1033"/>
  </r>
  <r>
    <x v="1"/>
    <s v="Ringsaker"/>
    <n v="988344001"/>
    <x v="1034"/>
  </r>
  <r>
    <x v="1"/>
    <s v="Ringsaker"/>
    <n v="988546496"/>
    <x v="1035"/>
  </r>
  <r>
    <x v="1"/>
    <s v="Ringsaker"/>
    <n v="988699500"/>
    <x v="1036"/>
  </r>
  <r>
    <x v="1"/>
    <s v="Ringsaker"/>
    <n v="989377892"/>
    <x v="1037"/>
  </r>
  <r>
    <x v="1"/>
    <s v="Ringsaker"/>
    <n v="990673985"/>
    <x v="1038"/>
  </r>
  <r>
    <x v="1"/>
    <s v="Ringsaker"/>
    <n v="993015725"/>
    <x v="1039"/>
  </r>
  <r>
    <x v="1"/>
    <s v="Ringsaker"/>
    <n v="993472719"/>
    <x v="1040"/>
  </r>
  <r>
    <x v="1"/>
    <s v="Ringsaker"/>
    <n v="994067133"/>
    <x v="1041"/>
  </r>
  <r>
    <x v="1"/>
    <s v="Ringsaker"/>
    <n v="995222221"/>
    <x v="1042"/>
  </r>
  <r>
    <x v="1"/>
    <s v="Ringsaker"/>
    <n v="995998912"/>
    <x v="1043"/>
  </r>
  <r>
    <x v="1"/>
    <s v="Sel"/>
    <n v="829984792"/>
    <x v="1044"/>
  </r>
  <r>
    <x v="1"/>
    <s v="Sel"/>
    <n v="883079442"/>
    <x v="1045"/>
  </r>
  <r>
    <x v="1"/>
    <s v="Sel"/>
    <n v="911859300"/>
    <x v="1046"/>
  </r>
  <r>
    <x v="1"/>
    <s v="Sel"/>
    <n v="914568374"/>
    <x v="1047"/>
  </r>
  <r>
    <x v="1"/>
    <s v="Sel"/>
    <n v="919833475"/>
    <x v="1048"/>
  </r>
  <r>
    <x v="1"/>
    <s v="Sel"/>
    <n v="921366507"/>
    <x v="1049"/>
  </r>
  <r>
    <x v="1"/>
    <s v="Sel"/>
    <n v="969115840"/>
    <x v="1050"/>
  </r>
  <r>
    <x v="1"/>
    <s v="Sel"/>
    <n v="969252015"/>
    <x v="1051"/>
  </r>
  <r>
    <x v="1"/>
    <s v="Sel"/>
    <n v="969496429"/>
    <x v="1052"/>
  </r>
  <r>
    <x v="1"/>
    <s v="Sel"/>
    <n v="969977664"/>
    <x v="1053"/>
  </r>
  <r>
    <x v="1"/>
    <s v="Sel"/>
    <n v="970301607"/>
    <x v="1054"/>
  </r>
  <r>
    <x v="1"/>
    <s v="Sel"/>
    <n v="976078896"/>
    <x v="1055"/>
  </r>
  <r>
    <x v="1"/>
    <s v="Sel"/>
    <n v="976645170"/>
    <x v="1056"/>
  </r>
  <r>
    <x v="1"/>
    <s v="Sel"/>
    <n v="976685601"/>
    <x v="1057"/>
  </r>
  <r>
    <x v="1"/>
    <s v="Sel"/>
    <n v="979483821"/>
    <x v="1058"/>
  </r>
  <r>
    <x v="1"/>
    <s v="Sel"/>
    <n v="979943237"/>
    <x v="1059"/>
  </r>
  <r>
    <x v="1"/>
    <s v="Sel"/>
    <n v="980543927"/>
    <x v="1060"/>
  </r>
  <r>
    <x v="1"/>
    <s v="Sel"/>
    <n v="980628175"/>
    <x v="1061"/>
  </r>
  <r>
    <x v="1"/>
    <s v="Sel"/>
    <n v="989859781"/>
    <x v="1062"/>
  </r>
  <r>
    <x v="1"/>
    <s v="Sel"/>
    <n v="991660410"/>
    <x v="1063"/>
  </r>
  <r>
    <x v="1"/>
    <s v="Sel"/>
    <n v="992851783"/>
    <x v="1064"/>
  </r>
  <r>
    <x v="1"/>
    <s v="Sel"/>
    <n v="993063525"/>
    <x v="1065"/>
  </r>
  <r>
    <x v="1"/>
    <s v="Sel"/>
    <n v="996419894"/>
    <x v="1066"/>
  </r>
  <r>
    <x v="1"/>
    <s v="Skjåk"/>
    <n v="869113522"/>
    <x v="1067"/>
  </r>
  <r>
    <x v="1"/>
    <s v="Skjåk"/>
    <n v="880649892"/>
    <x v="1068"/>
  </r>
  <r>
    <x v="1"/>
    <s v="Skjåk"/>
    <n v="893185542"/>
    <x v="1069"/>
  </r>
  <r>
    <x v="1"/>
    <s v="Skjåk"/>
    <n v="913134524"/>
    <x v="1070"/>
  </r>
  <r>
    <x v="1"/>
    <s v="Skjåk"/>
    <n v="916489501"/>
    <x v="1071"/>
  </r>
  <r>
    <x v="1"/>
    <s v="Skjåk"/>
    <n v="918166904"/>
    <x v="1072"/>
  </r>
  <r>
    <x v="1"/>
    <s v="Skjåk"/>
    <n v="921613989"/>
    <x v="1073"/>
  </r>
  <r>
    <x v="1"/>
    <s v="Skjåk"/>
    <n v="969110431"/>
    <x v="1074"/>
  </r>
  <r>
    <x v="1"/>
    <s v="Skjåk"/>
    <n v="969111500"/>
    <x v="1075"/>
  </r>
  <r>
    <x v="1"/>
    <s v="Skjåk"/>
    <n v="969111519"/>
    <x v="1076"/>
  </r>
  <r>
    <x v="1"/>
    <s v="Skjåk"/>
    <n v="969150484"/>
    <x v="1077"/>
  </r>
  <r>
    <x v="1"/>
    <s v="Skjåk"/>
    <n v="969218526"/>
    <x v="1078"/>
  </r>
  <r>
    <x v="1"/>
    <s v="Skjåk"/>
    <n v="969492474"/>
    <x v="1079"/>
  </r>
  <r>
    <x v="1"/>
    <s v="Skjåk"/>
    <n v="969751267"/>
    <x v="1080"/>
  </r>
  <r>
    <x v="1"/>
    <s v="Skjåk"/>
    <n v="969975882"/>
    <x v="1081"/>
  </r>
  <r>
    <x v="1"/>
    <s v="Skjåk"/>
    <n v="971189045"/>
    <x v="1082"/>
  </r>
  <r>
    <x v="1"/>
    <s v="Skjåk"/>
    <n v="975820378"/>
    <x v="1083"/>
  </r>
  <r>
    <x v="1"/>
    <s v="Skjåk"/>
    <n v="976041763"/>
    <x v="1084"/>
  </r>
  <r>
    <x v="1"/>
    <s v="Skjåk"/>
    <n v="977322030"/>
    <x v="1085"/>
  </r>
  <r>
    <x v="1"/>
    <s v="Skjåk"/>
    <n v="979445822"/>
    <x v="1086"/>
  </r>
  <r>
    <x v="1"/>
    <s v="Skjåk"/>
    <n v="980728994"/>
    <x v="1087"/>
  </r>
  <r>
    <x v="1"/>
    <s v="Skjåk"/>
    <n v="981937244"/>
    <x v="1088"/>
  </r>
  <r>
    <x v="1"/>
    <s v="Skjåk"/>
    <n v="982921783"/>
    <x v="1089"/>
  </r>
  <r>
    <x v="1"/>
    <s v="Skjåk"/>
    <n v="983077706"/>
    <x v="1090"/>
  </r>
  <r>
    <x v="1"/>
    <s v="Skjåk"/>
    <n v="983571174"/>
    <x v="1091"/>
  </r>
  <r>
    <x v="1"/>
    <s v="Skjåk"/>
    <n v="984276893"/>
    <x v="1092"/>
  </r>
  <r>
    <x v="1"/>
    <s v="Skjåk"/>
    <n v="984283717"/>
    <x v="1093"/>
  </r>
  <r>
    <x v="1"/>
    <s v="Skjåk"/>
    <n v="985449082"/>
    <x v="1094"/>
  </r>
  <r>
    <x v="1"/>
    <s v="Skjåk"/>
    <n v="985731799"/>
    <x v="1095"/>
  </r>
  <r>
    <x v="1"/>
    <s v="Skjåk"/>
    <n v="986985956"/>
    <x v="1096"/>
  </r>
  <r>
    <x v="1"/>
    <s v="Skjåk"/>
    <n v="987105364"/>
    <x v="1097"/>
  </r>
  <r>
    <x v="1"/>
    <s v="Skjåk"/>
    <n v="988228923"/>
    <x v="1098"/>
  </r>
  <r>
    <x v="1"/>
    <s v="Skjåk"/>
    <n v="994340298"/>
    <x v="1099"/>
  </r>
  <r>
    <x v="1"/>
    <s v="Skjåk"/>
    <n v="996348156"/>
    <x v="1100"/>
  </r>
  <r>
    <x v="1"/>
    <s v="Skjåk"/>
    <n v="996473139"/>
    <x v="1101"/>
  </r>
  <r>
    <x v="1"/>
    <s v="Skjåk"/>
    <n v="997861647"/>
    <x v="1102"/>
  </r>
  <r>
    <x v="1"/>
    <s v="Skjåk"/>
    <n v="999338801"/>
    <x v="1103"/>
  </r>
  <r>
    <x v="1"/>
    <s v="Stange"/>
    <n v="877199142"/>
    <x v="1104"/>
  </r>
  <r>
    <x v="1"/>
    <s v="Stange"/>
    <n v="969108488"/>
    <x v="1105"/>
  </r>
  <r>
    <x v="1"/>
    <s v="Stange"/>
    <n v="969171724"/>
    <x v="1106"/>
  </r>
  <r>
    <x v="1"/>
    <s v="Stange"/>
    <n v="969171732"/>
    <x v="1107"/>
  </r>
  <r>
    <x v="1"/>
    <s v="Stange"/>
    <n v="969928590"/>
    <x v="1108"/>
  </r>
  <r>
    <x v="1"/>
    <s v="Stange"/>
    <n v="971651741"/>
    <x v="1109"/>
  </r>
  <r>
    <x v="1"/>
    <s v="Stange"/>
    <n v="974572060"/>
    <x v="1110"/>
  </r>
  <r>
    <x v="1"/>
    <s v="Stange"/>
    <n v="986383514"/>
    <x v="1111"/>
  </r>
  <r>
    <x v="1"/>
    <s v="Stange"/>
    <n v="987437898"/>
    <x v="1112"/>
  </r>
  <r>
    <x v="1"/>
    <s v="Stange"/>
    <n v="993099074"/>
    <x v="1113"/>
  </r>
  <r>
    <x v="1"/>
    <s v="Stange"/>
    <n v="993968447"/>
    <x v="1114"/>
  </r>
  <r>
    <x v="1"/>
    <s v="Stange"/>
    <n v="997680588"/>
    <x v="1115"/>
  </r>
  <r>
    <x v="1"/>
    <s v="Stange"/>
    <n v="999240496"/>
    <x v="1116"/>
  </r>
  <r>
    <x v="1"/>
    <s v="Stor-Elvdal"/>
    <n v="888047972"/>
    <x v="1117"/>
  </r>
  <r>
    <x v="1"/>
    <s v="Stor-Elvdal"/>
    <n v="920189997"/>
    <x v="1118"/>
  </r>
  <r>
    <x v="1"/>
    <s v="Stor-Elvdal"/>
    <n v="969110008"/>
    <x v="1119"/>
  </r>
  <r>
    <x v="1"/>
    <s v="Stor-Elvdal"/>
    <n v="969147424"/>
    <x v="1120"/>
  </r>
  <r>
    <x v="1"/>
    <s v="Stor-Elvdal"/>
    <n v="969148498"/>
    <x v="1121"/>
  </r>
  <r>
    <x v="1"/>
    <s v="Stor-Elvdal"/>
    <n v="969244969"/>
    <x v="1122"/>
  </r>
  <r>
    <x v="1"/>
    <s v="Stor-Elvdal"/>
    <n v="969930846"/>
    <x v="1123"/>
  </r>
  <r>
    <x v="1"/>
    <s v="Stor-Elvdal"/>
    <n v="970387803"/>
    <x v="1124"/>
  </r>
  <r>
    <x v="1"/>
    <s v="Stor-Elvdal"/>
    <n v="974787008"/>
    <x v="1125"/>
  </r>
  <r>
    <x v="1"/>
    <s v="Stor-Elvdal"/>
    <n v="981403878"/>
    <x v="1126"/>
  </r>
  <r>
    <x v="1"/>
    <s v="Stor-Elvdal"/>
    <n v="998433606"/>
    <x v="1127"/>
  </r>
  <r>
    <x v="1"/>
    <s v="Søndre Land"/>
    <n v="885450652"/>
    <x v="1128"/>
  </r>
  <r>
    <x v="1"/>
    <s v="Søndre Land"/>
    <n v="970586644"/>
    <x v="1129"/>
  </r>
  <r>
    <x v="1"/>
    <s v="Søndre Land"/>
    <n v="973447343"/>
    <x v="1130"/>
  </r>
  <r>
    <x v="1"/>
    <s v="Søndre Land"/>
    <n v="974369419"/>
    <x v="1131"/>
  </r>
  <r>
    <x v="1"/>
    <s v="Søndre Land"/>
    <n v="984701594"/>
    <x v="1132"/>
  </r>
  <r>
    <x v="1"/>
    <s v="Sør-Aurdal"/>
    <n v="871013292"/>
    <x v="1133"/>
  </r>
  <r>
    <x v="1"/>
    <s v="Sør-Aurdal"/>
    <n v="885974422"/>
    <x v="1134"/>
  </r>
  <r>
    <x v="1"/>
    <s v="Sør-Aurdal"/>
    <n v="913007344"/>
    <x v="1135"/>
  </r>
  <r>
    <x v="1"/>
    <s v="Sør-Aurdal"/>
    <n v="916078145"/>
    <x v="1136"/>
  </r>
  <r>
    <x v="1"/>
    <s v="Sør-Aurdal"/>
    <n v="916298900"/>
    <x v="1137"/>
  </r>
  <r>
    <x v="1"/>
    <s v="Sør-Aurdal"/>
    <n v="922715033"/>
    <x v="1138"/>
  </r>
  <r>
    <x v="1"/>
    <s v="Sør-Aurdal"/>
    <n v="969746344"/>
    <x v="1139"/>
  </r>
  <r>
    <x v="1"/>
    <s v="Sør-Aurdal"/>
    <n v="970156895"/>
    <x v="1140"/>
  </r>
  <r>
    <x v="1"/>
    <s v="Sør-Aurdal"/>
    <n v="970886400"/>
    <x v="1141"/>
  </r>
  <r>
    <x v="1"/>
    <s v="Sør-Aurdal"/>
    <n v="971306122"/>
    <x v="1142"/>
  </r>
  <r>
    <x v="1"/>
    <s v="Sør-Aurdal"/>
    <n v="974344319"/>
    <x v="1143"/>
  </r>
  <r>
    <x v="1"/>
    <s v="Sør-Aurdal"/>
    <n v="980483754"/>
    <x v="1144"/>
  </r>
  <r>
    <x v="1"/>
    <s v="Sør-Aurdal"/>
    <n v="982374715"/>
    <x v="1145"/>
  </r>
  <r>
    <x v="1"/>
    <s v="Sør-Aurdal"/>
    <n v="984124902"/>
    <x v="1146"/>
  </r>
  <r>
    <x v="1"/>
    <s v="Sør-Aurdal"/>
    <n v="984665296"/>
    <x v="1147"/>
  </r>
  <r>
    <x v="1"/>
    <s v="Sør-Aurdal"/>
    <n v="986970274"/>
    <x v="1148"/>
  </r>
  <r>
    <x v="1"/>
    <s v="Sør-Aurdal"/>
    <n v="997234251"/>
    <x v="1149"/>
  </r>
  <r>
    <x v="1"/>
    <s v="Sør-Fron"/>
    <n v="880502832"/>
    <x v="1150"/>
  </r>
  <r>
    <x v="1"/>
    <s v="Sør-Fron"/>
    <n v="882839532"/>
    <x v="1151"/>
  </r>
  <r>
    <x v="1"/>
    <s v="Sør-Fron"/>
    <n v="912848191"/>
    <x v="1152"/>
  </r>
  <r>
    <x v="1"/>
    <s v="Sør-Fron"/>
    <n v="912853861"/>
    <x v="1153"/>
  </r>
  <r>
    <x v="1"/>
    <s v="Sør-Fron"/>
    <n v="912888118"/>
    <x v="1154"/>
  </r>
  <r>
    <x v="1"/>
    <s v="Sør-Fron"/>
    <n v="914835488"/>
    <x v="1155"/>
  </r>
  <r>
    <x v="1"/>
    <s v="Sør-Fron"/>
    <n v="916507895"/>
    <x v="1156"/>
  </r>
  <r>
    <x v="1"/>
    <s v="Sør-Fron"/>
    <n v="918161694"/>
    <x v="1157"/>
  </r>
  <r>
    <x v="1"/>
    <s v="Sør-Fron"/>
    <n v="918163700"/>
    <x v="1158"/>
  </r>
  <r>
    <x v="1"/>
    <s v="Sør-Fron"/>
    <n v="925563285"/>
    <x v="1159"/>
  </r>
  <r>
    <x v="1"/>
    <s v="Sør-Fron"/>
    <n v="969114380"/>
    <x v="1160"/>
  </r>
  <r>
    <x v="1"/>
    <s v="Sør-Fron"/>
    <n v="969175118"/>
    <x v="1161"/>
  </r>
  <r>
    <x v="1"/>
    <s v="Sør-Fron"/>
    <n v="969193981"/>
    <x v="1162"/>
  </r>
  <r>
    <x v="1"/>
    <s v="Sør-Fron"/>
    <n v="969216434"/>
    <x v="1163"/>
  </r>
  <r>
    <x v="1"/>
    <s v="Sør-Fron"/>
    <n v="970434437"/>
    <x v="1164"/>
  </r>
  <r>
    <x v="1"/>
    <s v="Sør-Fron"/>
    <n v="974391554"/>
    <x v="1165"/>
  </r>
  <r>
    <x v="1"/>
    <s v="Sør-Fron"/>
    <n v="976255259"/>
    <x v="1166"/>
  </r>
  <r>
    <x v="1"/>
    <s v="Sør-Fron"/>
    <n v="977087759"/>
    <x v="1167"/>
  </r>
  <r>
    <x v="1"/>
    <s v="Sør-Fron"/>
    <n v="977164869"/>
    <x v="1168"/>
  </r>
  <r>
    <x v="1"/>
    <s v="Sør-Fron"/>
    <n v="979814569"/>
    <x v="1169"/>
  </r>
  <r>
    <x v="1"/>
    <s v="Sør-Fron"/>
    <n v="980848302"/>
    <x v="1170"/>
  </r>
  <r>
    <x v="1"/>
    <s v="Sør-Fron"/>
    <n v="980848779"/>
    <x v="1171"/>
  </r>
  <r>
    <x v="1"/>
    <s v="Sør-Fron"/>
    <n v="983067409"/>
    <x v="1172"/>
  </r>
  <r>
    <x v="1"/>
    <s v="Sør-Fron"/>
    <n v="983452361"/>
    <x v="1173"/>
  </r>
  <r>
    <x v="1"/>
    <s v="Sør-Fron"/>
    <n v="983608957"/>
    <x v="1174"/>
  </r>
  <r>
    <x v="1"/>
    <s v="Sør-Fron"/>
    <n v="984295375"/>
    <x v="1175"/>
  </r>
  <r>
    <x v="1"/>
    <s v="Sør-Fron"/>
    <n v="985316317"/>
    <x v="1176"/>
  </r>
  <r>
    <x v="1"/>
    <s v="Sør-Fron"/>
    <n v="986217525"/>
    <x v="1177"/>
  </r>
  <r>
    <x v="1"/>
    <s v="Sør-Fron"/>
    <n v="991334157"/>
    <x v="1178"/>
  </r>
  <r>
    <x v="1"/>
    <s v="Sør-Fron"/>
    <n v="991373292"/>
    <x v="1179"/>
  </r>
  <r>
    <x v="1"/>
    <s v="Sør-Fron"/>
    <n v="993805629"/>
    <x v="1180"/>
  </r>
  <r>
    <x v="1"/>
    <s v="Sør-Fron"/>
    <n v="993934089"/>
    <x v="1181"/>
  </r>
  <r>
    <x v="1"/>
    <s v="Sør-Fron"/>
    <n v="994303945"/>
    <x v="1182"/>
  </r>
  <r>
    <x v="1"/>
    <s v="Sør-Fron"/>
    <n v="996645126"/>
    <x v="1183"/>
  </r>
  <r>
    <x v="1"/>
    <s v="Sør-Fron"/>
    <n v="997772628"/>
    <x v="1184"/>
  </r>
  <r>
    <x v="1"/>
    <s v="Sør-Fron"/>
    <n v="997789849"/>
    <x v="1185"/>
  </r>
  <r>
    <x v="1"/>
    <s v="Sør-Odal"/>
    <n v="918281843"/>
    <x v="1186"/>
  </r>
  <r>
    <x v="1"/>
    <s v="Tolga"/>
    <n v="823132212"/>
    <x v="1187"/>
  </r>
  <r>
    <x v="1"/>
    <s v="Tolga"/>
    <n v="912992497"/>
    <x v="1188"/>
  </r>
  <r>
    <x v="1"/>
    <s v="Tolga"/>
    <n v="912992500"/>
    <x v="1189"/>
  </r>
  <r>
    <x v="1"/>
    <s v="Tolga"/>
    <n v="913034953"/>
    <x v="1190"/>
  </r>
  <r>
    <x v="1"/>
    <s v="Tolga"/>
    <n v="914089271"/>
    <x v="1191"/>
  </r>
  <r>
    <x v="1"/>
    <s v="Tolga"/>
    <n v="916541082"/>
    <x v="1192"/>
  </r>
  <r>
    <x v="1"/>
    <s v="Tolga"/>
    <n v="917357536"/>
    <x v="1193"/>
  </r>
  <r>
    <x v="1"/>
    <s v="Tolga"/>
    <n v="917413959"/>
    <x v="1194"/>
  </r>
  <r>
    <x v="1"/>
    <s v="Tolga"/>
    <n v="918391460"/>
    <x v="1195"/>
  </r>
  <r>
    <x v="1"/>
    <s v="Tolga"/>
    <n v="921706278"/>
    <x v="1196"/>
  </r>
  <r>
    <x v="1"/>
    <s v="Tolga"/>
    <n v="921986831"/>
    <x v="1197"/>
  </r>
  <r>
    <x v="1"/>
    <s v="Tolga"/>
    <n v="923341331"/>
    <x v="1198"/>
  </r>
  <r>
    <x v="1"/>
    <s v="Tolga"/>
    <n v="923816445"/>
    <x v="1199"/>
  </r>
  <r>
    <x v="1"/>
    <s v="Tolga"/>
    <n v="924034637"/>
    <x v="1200"/>
  </r>
  <r>
    <x v="1"/>
    <s v="Tolga"/>
    <n v="928523985"/>
    <x v="1201"/>
  </r>
  <r>
    <x v="1"/>
    <s v="Tolga"/>
    <n v="969103362"/>
    <x v="1202"/>
  </r>
  <r>
    <x v="1"/>
    <s v="Tolga"/>
    <n v="969103672"/>
    <x v="1203"/>
  </r>
  <r>
    <x v="1"/>
    <s v="Tolga"/>
    <n v="969104628"/>
    <x v="1204"/>
  </r>
  <r>
    <x v="1"/>
    <s v="Tolga"/>
    <n v="969105845"/>
    <x v="1205"/>
  </r>
  <r>
    <x v="1"/>
    <s v="Tolga"/>
    <n v="969106604"/>
    <x v="1206"/>
  </r>
  <r>
    <x v="1"/>
    <s v="Tolga"/>
    <n v="969106639"/>
    <x v="1207"/>
  </r>
  <r>
    <x v="1"/>
    <s v="Tolga"/>
    <n v="969108089"/>
    <x v="1208"/>
  </r>
  <r>
    <x v="1"/>
    <s v="Tolga"/>
    <n v="969172224"/>
    <x v="1209"/>
  </r>
  <r>
    <x v="1"/>
    <s v="Tolga"/>
    <n v="969247666"/>
    <x v="1210"/>
  </r>
  <r>
    <x v="1"/>
    <s v="Tolga"/>
    <n v="969887622"/>
    <x v="1211"/>
  </r>
  <r>
    <x v="1"/>
    <s v="Tolga"/>
    <n v="969891883"/>
    <x v="1212"/>
  </r>
  <r>
    <x v="1"/>
    <s v="Tolga"/>
    <n v="969895870"/>
    <x v="1213"/>
  </r>
  <r>
    <x v="1"/>
    <s v="Tolga"/>
    <n v="969897172"/>
    <x v="1214"/>
  </r>
  <r>
    <x v="1"/>
    <s v="Tolga"/>
    <n v="969929880"/>
    <x v="1215"/>
  </r>
  <r>
    <x v="1"/>
    <s v="Tolga"/>
    <n v="969930226"/>
    <x v="1216"/>
  </r>
  <r>
    <x v="1"/>
    <s v="Tolga"/>
    <n v="970887598"/>
    <x v="1217"/>
  </r>
  <r>
    <x v="1"/>
    <s v="Tolga"/>
    <n v="971214236"/>
    <x v="1218"/>
  </r>
  <r>
    <x v="1"/>
    <s v="Tolga"/>
    <n v="971245069"/>
    <x v="1219"/>
  </r>
  <r>
    <x v="1"/>
    <s v="Tolga"/>
    <n v="976255577"/>
    <x v="1220"/>
  </r>
  <r>
    <x v="1"/>
    <s v="Tolga"/>
    <n v="976601521"/>
    <x v="1221"/>
  </r>
  <r>
    <x v="1"/>
    <s v="Tolga"/>
    <n v="979688156"/>
    <x v="1222"/>
  </r>
  <r>
    <x v="1"/>
    <s v="Tolga"/>
    <n v="979699328"/>
    <x v="1223"/>
  </r>
  <r>
    <x v="1"/>
    <s v="Tolga"/>
    <n v="981528441"/>
    <x v="1224"/>
  </r>
  <r>
    <x v="1"/>
    <s v="Tolga"/>
    <n v="984409206"/>
    <x v="1225"/>
  </r>
  <r>
    <x v="1"/>
    <s v="Tolga"/>
    <n v="985040087"/>
    <x v="1226"/>
  </r>
  <r>
    <x v="1"/>
    <s v="Tolga"/>
    <n v="986414185"/>
    <x v="1227"/>
  </r>
  <r>
    <x v="1"/>
    <s v="Tolga"/>
    <n v="987658746"/>
    <x v="1228"/>
  </r>
  <r>
    <x v="1"/>
    <s v="Tolga"/>
    <n v="990703116"/>
    <x v="1229"/>
  </r>
  <r>
    <x v="1"/>
    <s v="Tolga"/>
    <n v="991209581"/>
    <x v="1230"/>
  </r>
  <r>
    <x v="1"/>
    <s v="Tolga"/>
    <n v="991383905"/>
    <x v="1231"/>
  </r>
  <r>
    <x v="1"/>
    <s v="Tolga"/>
    <n v="991984429"/>
    <x v="1232"/>
  </r>
  <r>
    <x v="1"/>
    <s v="Tolga"/>
    <n v="993604119"/>
    <x v="1233"/>
  </r>
  <r>
    <x v="1"/>
    <s v="Tolga"/>
    <n v="993748277"/>
    <x v="1234"/>
  </r>
  <r>
    <x v="1"/>
    <s v="Tolga"/>
    <n v="995530236"/>
    <x v="1235"/>
  </r>
  <r>
    <x v="1"/>
    <s v="Tolga"/>
    <n v="997023269"/>
    <x v="1236"/>
  </r>
  <r>
    <x v="1"/>
    <s v="Tolga"/>
    <n v="998346894"/>
    <x v="1237"/>
  </r>
  <r>
    <x v="1"/>
    <s v="Tolga"/>
    <n v="999309119"/>
    <x v="1238"/>
  </r>
  <r>
    <x v="1"/>
    <s v="Trysil"/>
    <n v="814305422"/>
    <x v="1239"/>
  </r>
  <r>
    <x v="1"/>
    <s v="Trysil"/>
    <n v="918323880"/>
    <x v="1240"/>
  </r>
  <r>
    <x v="1"/>
    <s v="Trysil"/>
    <n v="918432868"/>
    <x v="1241"/>
  </r>
  <r>
    <x v="1"/>
    <s v="Trysil"/>
    <n v="919920270"/>
    <x v="1242"/>
  </r>
  <r>
    <x v="1"/>
    <s v="Trysil"/>
    <n v="921367821"/>
    <x v="1243"/>
  </r>
  <r>
    <x v="1"/>
    <s v="Trysil"/>
    <n v="969883171"/>
    <x v="1244"/>
  </r>
  <r>
    <x v="1"/>
    <s v="Trysil"/>
    <n v="971122161"/>
    <x v="1245"/>
  </r>
  <r>
    <x v="1"/>
    <s v="Trysil"/>
    <n v="974523825"/>
    <x v="1246"/>
  </r>
  <r>
    <x v="1"/>
    <s v="Trysil"/>
    <n v="979709129"/>
    <x v="1247"/>
  </r>
  <r>
    <x v="1"/>
    <s v="Trysil"/>
    <n v="982171164"/>
    <x v="1248"/>
  </r>
  <r>
    <x v="1"/>
    <s v="Trysil"/>
    <n v="985907390"/>
    <x v="1249"/>
  </r>
  <r>
    <x v="1"/>
    <s v="Trysil"/>
    <n v="991212744"/>
    <x v="1250"/>
  </r>
  <r>
    <x v="1"/>
    <s v="Tynset"/>
    <n v="816519942"/>
    <x v="1251"/>
  </r>
  <r>
    <x v="1"/>
    <s v="Tynset"/>
    <n v="819326142"/>
    <x v="1252"/>
  </r>
  <r>
    <x v="1"/>
    <s v="Tynset"/>
    <n v="869110132"/>
    <x v="1253"/>
  </r>
  <r>
    <x v="1"/>
    <s v="Tynset"/>
    <n v="875925482"/>
    <x v="1254"/>
  </r>
  <r>
    <x v="1"/>
    <s v="Tynset"/>
    <n v="876274582"/>
    <x v="1255"/>
  </r>
  <r>
    <x v="1"/>
    <s v="Tynset"/>
    <n v="877072142"/>
    <x v="1256"/>
  </r>
  <r>
    <x v="1"/>
    <s v="Tynset"/>
    <n v="882083152"/>
    <x v="1257"/>
  </r>
  <r>
    <x v="1"/>
    <s v="Tynset"/>
    <n v="913011295"/>
    <x v="1258"/>
  </r>
  <r>
    <x v="1"/>
    <s v="Tynset"/>
    <n v="914570352"/>
    <x v="1259"/>
  </r>
  <r>
    <x v="1"/>
    <s v="Tynset"/>
    <n v="914651034"/>
    <x v="1260"/>
  </r>
  <r>
    <x v="1"/>
    <s v="Tynset"/>
    <n v="915136346"/>
    <x v="1261"/>
  </r>
  <r>
    <x v="1"/>
    <s v="Tynset"/>
    <n v="915235379"/>
    <x v="1262"/>
  </r>
  <r>
    <x v="1"/>
    <s v="Tynset"/>
    <n v="915683517"/>
    <x v="1263"/>
  </r>
  <r>
    <x v="1"/>
    <s v="Tynset"/>
    <n v="915687318"/>
    <x v="1264"/>
  </r>
  <r>
    <x v="1"/>
    <s v="Tynset"/>
    <n v="916497296"/>
    <x v="1265"/>
  </r>
  <r>
    <x v="1"/>
    <s v="Tynset"/>
    <n v="916578792"/>
    <x v="1266"/>
  </r>
  <r>
    <x v="1"/>
    <s v="Tynset"/>
    <n v="917304939"/>
    <x v="1267"/>
  </r>
  <r>
    <x v="1"/>
    <s v="Tynset"/>
    <n v="917426163"/>
    <x v="1268"/>
  </r>
  <r>
    <x v="1"/>
    <s v="Tynset"/>
    <n v="918392041"/>
    <x v="1269"/>
  </r>
  <r>
    <x v="1"/>
    <s v="Tynset"/>
    <n v="919426039"/>
    <x v="1270"/>
  </r>
  <r>
    <x v="1"/>
    <s v="Tynset"/>
    <n v="922974462"/>
    <x v="1271"/>
  </r>
  <r>
    <x v="1"/>
    <s v="Tynset"/>
    <n v="969105039"/>
    <x v="1272"/>
  </r>
  <r>
    <x v="1"/>
    <s v="Tynset"/>
    <n v="969107880"/>
    <x v="1273"/>
  </r>
  <r>
    <x v="1"/>
    <s v="Tynset"/>
    <n v="969148420"/>
    <x v="1274"/>
  </r>
  <r>
    <x v="1"/>
    <s v="Tynset"/>
    <n v="969171929"/>
    <x v="1275"/>
  </r>
  <r>
    <x v="1"/>
    <s v="Tynset"/>
    <n v="969172445"/>
    <x v="1276"/>
  </r>
  <r>
    <x v="1"/>
    <s v="Tynset"/>
    <n v="969896214"/>
    <x v="1277"/>
  </r>
  <r>
    <x v="1"/>
    <s v="Tynset"/>
    <n v="969898934"/>
    <x v="1278"/>
  </r>
  <r>
    <x v="1"/>
    <s v="Tynset"/>
    <n v="969930684"/>
    <x v="1279"/>
  </r>
  <r>
    <x v="1"/>
    <s v="Tynset"/>
    <n v="969967650"/>
    <x v="1280"/>
  </r>
  <r>
    <x v="1"/>
    <s v="Tynset"/>
    <n v="970485422"/>
    <x v="1281"/>
  </r>
  <r>
    <x v="1"/>
    <s v="Tynset"/>
    <n v="974215411"/>
    <x v="1282"/>
  </r>
  <r>
    <x v="1"/>
    <s v="Tynset"/>
    <n v="975260151"/>
    <x v="1283"/>
  </r>
  <r>
    <x v="1"/>
    <s v="Tynset"/>
    <n v="977530695"/>
    <x v="1284"/>
  </r>
  <r>
    <x v="1"/>
    <s v="Tynset"/>
    <n v="979115334"/>
    <x v="1285"/>
  </r>
  <r>
    <x v="1"/>
    <s v="Tynset"/>
    <n v="979572484"/>
    <x v="1286"/>
  </r>
  <r>
    <x v="1"/>
    <s v="Tynset"/>
    <n v="980046249"/>
    <x v="1287"/>
  </r>
  <r>
    <x v="1"/>
    <s v="Tynset"/>
    <n v="981344057"/>
    <x v="1288"/>
  </r>
  <r>
    <x v="1"/>
    <s v="Tynset"/>
    <n v="981637658"/>
    <x v="1289"/>
  </r>
  <r>
    <x v="1"/>
    <s v="Tynset"/>
    <n v="982134218"/>
    <x v="1290"/>
  </r>
  <r>
    <x v="1"/>
    <s v="Tynset"/>
    <n v="982770262"/>
    <x v="1291"/>
  </r>
  <r>
    <x v="1"/>
    <s v="Tynset"/>
    <n v="982784549"/>
    <x v="1292"/>
  </r>
  <r>
    <x v="1"/>
    <s v="Tynset"/>
    <n v="983375863"/>
    <x v="1293"/>
  </r>
  <r>
    <x v="1"/>
    <s v="Tynset"/>
    <n v="983489745"/>
    <x v="1294"/>
  </r>
  <r>
    <x v="1"/>
    <s v="Tynset"/>
    <n v="984157908"/>
    <x v="1295"/>
  </r>
  <r>
    <x v="1"/>
    <s v="Tynset"/>
    <n v="984241429"/>
    <x v="1296"/>
  </r>
  <r>
    <x v="1"/>
    <s v="Tynset"/>
    <n v="985230676"/>
    <x v="1297"/>
  </r>
  <r>
    <x v="1"/>
    <s v="Tynset"/>
    <n v="985283575"/>
    <x v="1298"/>
  </r>
  <r>
    <x v="1"/>
    <s v="Tynset"/>
    <n v="985460930"/>
    <x v="1299"/>
  </r>
  <r>
    <x v="1"/>
    <s v="Tynset"/>
    <n v="985905096"/>
    <x v="1300"/>
  </r>
  <r>
    <x v="1"/>
    <s v="Tynset"/>
    <n v="986138811"/>
    <x v="1301"/>
  </r>
  <r>
    <x v="1"/>
    <s v="Tynset"/>
    <n v="987199709"/>
    <x v="1302"/>
  </r>
  <r>
    <x v="1"/>
    <s v="Tynset"/>
    <n v="987972238"/>
    <x v="1303"/>
  </r>
  <r>
    <x v="1"/>
    <s v="Tynset"/>
    <n v="988692514"/>
    <x v="1304"/>
  </r>
  <r>
    <x v="1"/>
    <s v="Tynset"/>
    <n v="989746251"/>
    <x v="1305"/>
  </r>
  <r>
    <x v="1"/>
    <s v="Tynset"/>
    <n v="991527656"/>
    <x v="1306"/>
  </r>
  <r>
    <x v="1"/>
    <s v="Tynset"/>
    <n v="992547472"/>
    <x v="1307"/>
  </r>
  <r>
    <x v="1"/>
    <s v="Tynset"/>
    <n v="993124591"/>
    <x v="1308"/>
  </r>
  <r>
    <x v="1"/>
    <s v="Tynset"/>
    <n v="993608491"/>
    <x v="1309"/>
  </r>
  <r>
    <x v="1"/>
    <s v="Tynset"/>
    <n v="994908685"/>
    <x v="1310"/>
  </r>
  <r>
    <x v="1"/>
    <s v="Tynset"/>
    <n v="998846560"/>
    <x v="1311"/>
  </r>
  <r>
    <x v="1"/>
    <s v="Vang"/>
    <n v="825381082"/>
    <x v="1312"/>
  </r>
  <r>
    <x v="1"/>
    <s v="Vang"/>
    <n v="883399722"/>
    <x v="1313"/>
  </r>
  <r>
    <x v="1"/>
    <s v="Vang"/>
    <n v="887437742"/>
    <x v="1314"/>
  </r>
  <r>
    <x v="1"/>
    <s v="Vang"/>
    <n v="916633424"/>
    <x v="1315"/>
  </r>
  <r>
    <x v="1"/>
    <s v="Vang"/>
    <n v="917340897"/>
    <x v="1316"/>
  </r>
  <r>
    <x v="1"/>
    <s v="Vang"/>
    <n v="921068557"/>
    <x v="1317"/>
  </r>
  <r>
    <x v="1"/>
    <s v="Vang"/>
    <n v="921473265"/>
    <x v="1318"/>
  </r>
  <r>
    <x v="1"/>
    <s v="Vang"/>
    <n v="926369024"/>
    <x v="1319"/>
  </r>
  <r>
    <x v="1"/>
    <s v="Vang"/>
    <n v="954596311"/>
    <x v="1320"/>
  </r>
  <r>
    <x v="1"/>
    <s v="Vang"/>
    <n v="969113236"/>
    <x v="1321"/>
  </r>
  <r>
    <x v="1"/>
    <s v="Vang"/>
    <n v="969217090"/>
    <x v="1322"/>
  </r>
  <r>
    <x v="1"/>
    <s v="Vang"/>
    <n v="969391910"/>
    <x v="1323"/>
  </r>
  <r>
    <x v="1"/>
    <s v="Vang"/>
    <n v="969421968"/>
    <x v="1324"/>
  </r>
  <r>
    <x v="1"/>
    <s v="Vang"/>
    <n v="969746999"/>
    <x v="1325"/>
  </r>
  <r>
    <x v="1"/>
    <s v="Vang"/>
    <n v="969753731"/>
    <x v="1326"/>
  </r>
  <r>
    <x v="1"/>
    <s v="Vang"/>
    <n v="969760576"/>
    <x v="1327"/>
  </r>
  <r>
    <x v="1"/>
    <s v="Vang"/>
    <n v="970350454"/>
    <x v="1328"/>
  </r>
  <r>
    <x v="1"/>
    <s v="Vang"/>
    <n v="970350845"/>
    <x v="1329"/>
  </r>
  <r>
    <x v="1"/>
    <s v="Vang"/>
    <n v="970502505"/>
    <x v="1330"/>
  </r>
  <r>
    <x v="1"/>
    <s v="Vang"/>
    <n v="976888499"/>
    <x v="1331"/>
  </r>
  <r>
    <x v="1"/>
    <s v="Vang"/>
    <n v="985292523"/>
    <x v="1332"/>
  </r>
  <r>
    <x v="1"/>
    <s v="Vang"/>
    <n v="987080094"/>
    <x v="1333"/>
  </r>
  <r>
    <x v="1"/>
    <s v="Vang"/>
    <n v="990616345"/>
    <x v="1334"/>
  </r>
  <r>
    <x v="1"/>
    <s v="Vang"/>
    <n v="991615490"/>
    <x v="1335"/>
  </r>
  <r>
    <x v="1"/>
    <s v="Vang"/>
    <n v="993010073"/>
    <x v="1336"/>
  </r>
  <r>
    <x v="1"/>
    <s v="Vang"/>
    <n v="997711955"/>
    <x v="1337"/>
  </r>
  <r>
    <x v="1"/>
    <s v="Vang"/>
    <n v="997722892"/>
    <x v="1338"/>
  </r>
  <r>
    <x v="1"/>
    <s v="Vang"/>
    <n v="999342485"/>
    <x v="1339"/>
  </r>
  <r>
    <x v="1"/>
    <s v="Vestre Slidre"/>
    <n v="876022672"/>
    <x v="1340"/>
  </r>
  <r>
    <x v="1"/>
    <s v="Vestre Slidre"/>
    <n v="881891492"/>
    <x v="1341"/>
  </r>
  <r>
    <x v="1"/>
    <s v="Vestre Slidre"/>
    <n v="889324392"/>
    <x v="1342"/>
  </r>
  <r>
    <x v="1"/>
    <s v="Vestre Slidre"/>
    <n v="892079412"/>
    <x v="1343"/>
  </r>
  <r>
    <x v="1"/>
    <s v="Vestre Slidre"/>
    <n v="912193632"/>
    <x v="1344"/>
  </r>
  <r>
    <x v="1"/>
    <s v="Vestre Slidre"/>
    <n v="913007123"/>
    <x v="1345"/>
  </r>
  <r>
    <x v="1"/>
    <s v="Vestre Slidre"/>
    <n v="914967430"/>
    <x v="1346"/>
  </r>
  <r>
    <x v="1"/>
    <s v="Vestre Slidre"/>
    <n v="916271425"/>
    <x v="1347"/>
  </r>
  <r>
    <x v="1"/>
    <s v="Vestre Slidre"/>
    <n v="916497555"/>
    <x v="1348"/>
  </r>
  <r>
    <x v="1"/>
    <s v="Vestre Slidre"/>
    <n v="920593585"/>
    <x v="1349"/>
  </r>
  <r>
    <x v="1"/>
    <s v="Vestre Slidre"/>
    <n v="924330430"/>
    <x v="1350"/>
  </r>
  <r>
    <x v="1"/>
    <s v="Vestre Slidre"/>
    <n v="925773565"/>
    <x v="1351"/>
  </r>
  <r>
    <x v="1"/>
    <s v="Vestre Slidre"/>
    <n v="926424637"/>
    <x v="1352"/>
  </r>
  <r>
    <x v="1"/>
    <s v="Vestre Slidre"/>
    <n v="969115530"/>
    <x v="1353"/>
  </r>
  <r>
    <x v="1"/>
    <s v="Vestre Slidre"/>
    <n v="969150220"/>
    <x v="1354"/>
  </r>
  <r>
    <x v="1"/>
    <s v="Vestre Slidre"/>
    <n v="969295660"/>
    <x v="1355"/>
  </r>
  <r>
    <x v="1"/>
    <s v="Vestre Slidre"/>
    <n v="969324539"/>
    <x v="1356"/>
  </r>
  <r>
    <x v="1"/>
    <s v="Vestre Slidre"/>
    <n v="969360748"/>
    <x v="1357"/>
  </r>
  <r>
    <x v="1"/>
    <s v="Vestre Slidre"/>
    <n v="969391317"/>
    <x v="1358"/>
  </r>
  <r>
    <x v="1"/>
    <s v="Vestre Slidre"/>
    <n v="969495309"/>
    <x v="1359"/>
  </r>
  <r>
    <x v="1"/>
    <s v="Vestre Slidre"/>
    <n v="969744961"/>
    <x v="1360"/>
  </r>
  <r>
    <x v="1"/>
    <s v="Vestre Slidre"/>
    <n v="969754320"/>
    <x v="1361"/>
  </r>
  <r>
    <x v="1"/>
    <s v="Vestre Slidre"/>
    <n v="969766876"/>
    <x v="1362"/>
  </r>
  <r>
    <x v="1"/>
    <s v="Vestre Slidre"/>
    <n v="969977753"/>
    <x v="1363"/>
  </r>
  <r>
    <x v="1"/>
    <s v="Vestre Slidre"/>
    <n v="970035095"/>
    <x v="1364"/>
  </r>
  <r>
    <x v="1"/>
    <s v="Vestre Slidre"/>
    <n v="970364307"/>
    <x v="1365"/>
  </r>
  <r>
    <x v="1"/>
    <s v="Vestre Slidre"/>
    <n v="970887156"/>
    <x v="1366"/>
  </r>
  <r>
    <x v="1"/>
    <s v="Vestre Slidre"/>
    <n v="971187735"/>
    <x v="1367"/>
  </r>
  <r>
    <x v="1"/>
    <s v="Vestre Slidre"/>
    <n v="971188634"/>
    <x v="1368"/>
  </r>
  <r>
    <x v="1"/>
    <s v="Vestre Slidre"/>
    <n v="972418455"/>
    <x v="1369"/>
  </r>
  <r>
    <x v="1"/>
    <s v="Vestre Slidre"/>
    <n v="975958094"/>
    <x v="1370"/>
  </r>
  <r>
    <x v="1"/>
    <s v="Vestre Slidre"/>
    <n v="975968375"/>
    <x v="1371"/>
  </r>
  <r>
    <x v="1"/>
    <s v="Vestre Slidre"/>
    <n v="979742916"/>
    <x v="1372"/>
  </r>
  <r>
    <x v="1"/>
    <s v="Vestre Slidre"/>
    <n v="980340015"/>
    <x v="1373"/>
  </r>
  <r>
    <x v="1"/>
    <s v="Vestre Slidre"/>
    <n v="981664124"/>
    <x v="1374"/>
  </r>
  <r>
    <x v="1"/>
    <s v="Vestre Slidre"/>
    <n v="981914279"/>
    <x v="1375"/>
  </r>
  <r>
    <x v="1"/>
    <s v="Vestre Slidre"/>
    <n v="984114702"/>
    <x v="1376"/>
  </r>
  <r>
    <x v="1"/>
    <s v="Vestre Slidre"/>
    <n v="986945075"/>
    <x v="1377"/>
  </r>
  <r>
    <x v="1"/>
    <s v="Vestre Slidre"/>
    <n v="988277886"/>
    <x v="1378"/>
  </r>
  <r>
    <x v="1"/>
    <s v="Vestre Slidre"/>
    <n v="990751293"/>
    <x v="1379"/>
  </r>
  <r>
    <x v="1"/>
    <s v="Vestre Slidre"/>
    <n v="999314899"/>
    <x v="1380"/>
  </r>
  <r>
    <x v="1"/>
    <s v="Vestre Toten"/>
    <n v="869217352"/>
    <x v="1381"/>
  </r>
  <r>
    <x v="1"/>
    <s v="Vestre Toten"/>
    <n v="870524722"/>
    <x v="1382"/>
  </r>
  <r>
    <x v="1"/>
    <s v="Vestre Toten"/>
    <n v="880454072"/>
    <x v="1383"/>
  </r>
  <r>
    <x v="1"/>
    <s v="Vestre Toten"/>
    <n v="889275472"/>
    <x v="1384"/>
  </r>
  <r>
    <x v="1"/>
    <s v="Vestre Toten"/>
    <n v="890496172"/>
    <x v="1385"/>
  </r>
  <r>
    <x v="1"/>
    <s v="Vestre Toten"/>
    <n v="895554952"/>
    <x v="1386"/>
  </r>
  <r>
    <x v="1"/>
    <s v="Vestre Toten"/>
    <n v="920157599"/>
    <x v="1387"/>
  </r>
  <r>
    <x v="1"/>
    <s v="Vestre Toten"/>
    <n v="920232515"/>
    <x v="1388"/>
  </r>
  <r>
    <x v="1"/>
    <s v="Vestre Toten"/>
    <n v="925881422"/>
    <x v="1389"/>
  </r>
  <r>
    <x v="1"/>
    <s v="Vestre Toten"/>
    <n v="928179249"/>
    <x v="1390"/>
  </r>
  <r>
    <x v="1"/>
    <s v="Vestre Toten"/>
    <n v="964975558"/>
    <x v="1391"/>
  </r>
  <r>
    <x v="1"/>
    <s v="Vestre Toten"/>
    <n v="969174642"/>
    <x v="1392"/>
  </r>
  <r>
    <x v="1"/>
    <s v="Vestre Toten"/>
    <n v="969175312"/>
    <x v="1393"/>
  </r>
  <r>
    <x v="1"/>
    <s v="Vestre Toten"/>
    <n v="969744783"/>
    <x v="1394"/>
  </r>
  <r>
    <x v="1"/>
    <s v="Vestre Toten"/>
    <n v="969747375"/>
    <x v="1395"/>
  </r>
  <r>
    <x v="1"/>
    <s v="Vestre Toten"/>
    <n v="969758172"/>
    <x v="1396"/>
  </r>
  <r>
    <x v="1"/>
    <s v="Vestre Toten"/>
    <n v="969975491"/>
    <x v="1397"/>
  </r>
  <r>
    <x v="1"/>
    <s v="Vestre Toten"/>
    <n v="970274278"/>
    <x v="1398"/>
  </r>
  <r>
    <x v="1"/>
    <s v="Vestre Toten"/>
    <n v="970365028"/>
    <x v="1399"/>
  </r>
  <r>
    <x v="1"/>
    <s v="Vestre Toten"/>
    <n v="973687883"/>
    <x v="1400"/>
  </r>
  <r>
    <x v="1"/>
    <s v="Vestre Toten"/>
    <n v="976259408"/>
    <x v="1401"/>
  </r>
  <r>
    <x v="1"/>
    <s v="Vestre Toten"/>
    <n v="976695682"/>
    <x v="1402"/>
  </r>
  <r>
    <x v="1"/>
    <s v="Vestre Toten"/>
    <n v="983084877"/>
    <x v="1403"/>
  </r>
  <r>
    <x v="1"/>
    <s v="Vestre Toten"/>
    <n v="987522984"/>
    <x v="1404"/>
  </r>
  <r>
    <x v="1"/>
    <s v="Vestre Toten"/>
    <n v="990217203"/>
    <x v="1405"/>
  </r>
  <r>
    <x v="1"/>
    <s v="Vestre Toten"/>
    <n v="995529920"/>
    <x v="1406"/>
  </r>
  <r>
    <x v="1"/>
    <s v="Vågå"/>
    <n v="826993472"/>
    <x v="1407"/>
  </r>
  <r>
    <x v="1"/>
    <s v="Vågå"/>
    <n v="880744992"/>
    <x v="1408"/>
  </r>
  <r>
    <x v="1"/>
    <s v="Vågå"/>
    <n v="881872412"/>
    <x v="1409"/>
  </r>
  <r>
    <x v="1"/>
    <s v="Vågå"/>
    <n v="887628432"/>
    <x v="1410"/>
  </r>
  <r>
    <x v="1"/>
    <s v="Vågå"/>
    <n v="912888126"/>
    <x v="1411"/>
  </r>
  <r>
    <x v="1"/>
    <s v="Vågå"/>
    <n v="913384407"/>
    <x v="1412"/>
  </r>
  <r>
    <x v="1"/>
    <s v="Vågå"/>
    <n v="916148070"/>
    <x v="1413"/>
  </r>
  <r>
    <x v="1"/>
    <s v="Vågå"/>
    <n v="918586687"/>
    <x v="1414"/>
  </r>
  <r>
    <x v="1"/>
    <s v="Vågå"/>
    <n v="928690032"/>
    <x v="1415"/>
  </r>
  <r>
    <x v="1"/>
    <s v="Vågå"/>
    <n v="929342380"/>
    <x v="1416"/>
  </r>
  <r>
    <x v="1"/>
    <s v="Vågå"/>
    <n v="942262051"/>
    <x v="1417"/>
  </r>
  <r>
    <x v="1"/>
    <s v="Vågå"/>
    <n v="969113287"/>
    <x v="1418"/>
  </r>
  <r>
    <x v="1"/>
    <s v="Vågå"/>
    <n v="969174235"/>
    <x v="1419"/>
  </r>
  <r>
    <x v="1"/>
    <s v="Vågå"/>
    <n v="969295342"/>
    <x v="1420"/>
  </r>
  <r>
    <x v="1"/>
    <s v="Vågå"/>
    <n v="969548658"/>
    <x v="1421"/>
  </r>
  <r>
    <x v="1"/>
    <s v="Vågå"/>
    <n v="969761041"/>
    <x v="1422"/>
  </r>
  <r>
    <x v="1"/>
    <s v="Vågå"/>
    <n v="969764849"/>
    <x v="1423"/>
  </r>
  <r>
    <x v="1"/>
    <s v="Vågå"/>
    <n v="970256385"/>
    <x v="1424"/>
  </r>
  <r>
    <x v="1"/>
    <s v="Vågå"/>
    <n v="970350497"/>
    <x v="1425"/>
  </r>
  <r>
    <x v="1"/>
    <s v="Vågå"/>
    <n v="971073667"/>
    <x v="1426"/>
  </r>
  <r>
    <x v="1"/>
    <s v="Vågå"/>
    <n v="975469085"/>
    <x v="1427"/>
  </r>
  <r>
    <x v="1"/>
    <s v="Vågå"/>
    <n v="977254957"/>
    <x v="1428"/>
  </r>
  <r>
    <x v="1"/>
    <s v="Vågå"/>
    <n v="979887647"/>
    <x v="1429"/>
  </r>
  <r>
    <x v="1"/>
    <s v="Vågå"/>
    <n v="980376508"/>
    <x v="1430"/>
  </r>
  <r>
    <x v="1"/>
    <s v="Vågå"/>
    <n v="980692949"/>
    <x v="1431"/>
  </r>
  <r>
    <x v="1"/>
    <s v="Vågå"/>
    <n v="981657705"/>
    <x v="1432"/>
  </r>
  <r>
    <x v="1"/>
    <s v="Vågå"/>
    <n v="981952081"/>
    <x v="1433"/>
  </r>
  <r>
    <x v="1"/>
    <s v="Vågå"/>
    <n v="982707021"/>
    <x v="1434"/>
  </r>
  <r>
    <x v="1"/>
    <s v="Vågå"/>
    <n v="982799589"/>
    <x v="1435"/>
  </r>
  <r>
    <x v="1"/>
    <s v="Vågå"/>
    <n v="983535690"/>
    <x v="1436"/>
  </r>
  <r>
    <x v="1"/>
    <s v="Vågå"/>
    <n v="983882285"/>
    <x v="1437"/>
  </r>
  <r>
    <x v="1"/>
    <s v="Vågå"/>
    <n v="984695462"/>
    <x v="1438"/>
  </r>
  <r>
    <x v="1"/>
    <s v="Vågå"/>
    <n v="985225117"/>
    <x v="1439"/>
  </r>
  <r>
    <x v="1"/>
    <s v="Vågå"/>
    <n v="985234337"/>
    <x v="1440"/>
  </r>
  <r>
    <x v="1"/>
    <s v="Vågå"/>
    <n v="985241597"/>
    <x v="1441"/>
  </r>
  <r>
    <x v="1"/>
    <s v="Vågå"/>
    <n v="985908834"/>
    <x v="1442"/>
  </r>
  <r>
    <x v="1"/>
    <s v="Vågå"/>
    <n v="985996857"/>
    <x v="1443"/>
  </r>
  <r>
    <x v="1"/>
    <s v="Vågå"/>
    <n v="986332464"/>
    <x v="1444"/>
  </r>
  <r>
    <x v="1"/>
    <s v="Vågå"/>
    <n v="986386580"/>
    <x v="1445"/>
  </r>
  <r>
    <x v="1"/>
    <s v="Vågå"/>
    <n v="987587776"/>
    <x v="1446"/>
  </r>
  <r>
    <x v="1"/>
    <s v="Vågå"/>
    <n v="988102873"/>
    <x v="1447"/>
  </r>
  <r>
    <x v="1"/>
    <s v="Vågå"/>
    <n v="989106333"/>
    <x v="1448"/>
  </r>
  <r>
    <x v="1"/>
    <s v="Vågå"/>
    <n v="989790420"/>
    <x v="1449"/>
  </r>
  <r>
    <x v="1"/>
    <s v="Vågå"/>
    <n v="990042950"/>
    <x v="1450"/>
  </r>
  <r>
    <x v="1"/>
    <s v="Vågå"/>
    <n v="991773835"/>
    <x v="1451"/>
  </r>
  <r>
    <x v="1"/>
    <s v="Vågå"/>
    <n v="992070676"/>
    <x v="1452"/>
  </r>
  <r>
    <x v="1"/>
    <s v="Vågå"/>
    <n v="996223825"/>
    <x v="1453"/>
  </r>
  <r>
    <x v="1"/>
    <s v="Vågå"/>
    <n v="999266606"/>
    <x v="1454"/>
  </r>
  <r>
    <x v="1"/>
    <s v="Våler (Inn)"/>
    <n v="975498433"/>
    <x v="1455"/>
  </r>
  <r>
    <x v="1"/>
    <s v="Våler (Inn)"/>
    <n v="980002748"/>
    <x v="1456"/>
  </r>
  <r>
    <x v="1"/>
    <s v="Østre Toten"/>
    <n v="869111562"/>
    <x v="1457"/>
  </r>
  <r>
    <x v="1"/>
    <s v="Østre Toten"/>
    <n v="869741892"/>
    <x v="1458"/>
  </r>
  <r>
    <x v="1"/>
    <s v="Østre Toten"/>
    <n v="875782002"/>
    <x v="1459"/>
  </r>
  <r>
    <x v="1"/>
    <s v="Østre Toten"/>
    <n v="892700702"/>
    <x v="1460"/>
  </r>
  <r>
    <x v="1"/>
    <s v="Østre Toten"/>
    <n v="927662671"/>
    <x v="1461"/>
  </r>
  <r>
    <x v="1"/>
    <s v="Østre Toten"/>
    <n v="969111756"/>
    <x v="1462"/>
  </r>
  <r>
    <x v="1"/>
    <s v="Østre Toten"/>
    <n v="969112701"/>
    <x v="1463"/>
  </r>
  <r>
    <x v="1"/>
    <s v="Østre Toten"/>
    <n v="969113546"/>
    <x v="1464"/>
  </r>
  <r>
    <x v="1"/>
    <s v="Østre Toten"/>
    <n v="969218550"/>
    <x v="1465"/>
  </r>
  <r>
    <x v="1"/>
    <s v="Østre Toten"/>
    <n v="969438518"/>
    <x v="1466"/>
  </r>
  <r>
    <x v="1"/>
    <s v="Østre Toten"/>
    <n v="969744066"/>
    <x v="1467"/>
  </r>
  <r>
    <x v="1"/>
    <s v="Østre Toten"/>
    <n v="969755831"/>
    <x v="1468"/>
  </r>
  <r>
    <x v="1"/>
    <s v="Østre Toten"/>
    <n v="971012870"/>
    <x v="1469"/>
  </r>
  <r>
    <x v="1"/>
    <s v="Østre Toten"/>
    <n v="981246071"/>
    <x v="1470"/>
  </r>
  <r>
    <x v="1"/>
    <s v="Østre Toten"/>
    <n v="981886372"/>
    <x v="1471"/>
  </r>
  <r>
    <x v="1"/>
    <s v="Østre Toten"/>
    <n v="984406630"/>
    <x v="1472"/>
  </r>
  <r>
    <x v="1"/>
    <s v="Østre Toten"/>
    <n v="984652682"/>
    <x v="1473"/>
  </r>
  <r>
    <x v="1"/>
    <s v="Østre Toten"/>
    <n v="985268118"/>
    <x v="1474"/>
  </r>
  <r>
    <x v="1"/>
    <s v="Østre Toten"/>
    <n v="986707158"/>
    <x v="1475"/>
  </r>
  <r>
    <x v="1"/>
    <s v="Østre Toten"/>
    <n v="987009675"/>
    <x v="1476"/>
  </r>
  <r>
    <x v="1"/>
    <s v="Østre Toten"/>
    <n v="987053399"/>
    <x v="1477"/>
  </r>
  <r>
    <x v="1"/>
    <s v="Østre Toten"/>
    <n v="987907479"/>
    <x v="1478"/>
  </r>
  <r>
    <x v="1"/>
    <s v="Østre Toten"/>
    <n v="987934018"/>
    <x v="1479"/>
  </r>
  <r>
    <x v="1"/>
    <s v="Østre Toten"/>
    <n v="990525315"/>
    <x v="1480"/>
  </r>
  <r>
    <x v="1"/>
    <s v="Østre Toten"/>
    <n v="993490091"/>
    <x v="1481"/>
  </r>
  <r>
    <x v="1"/>
    <s v="Østre Toten"/>
    <n v="999289193"/>
    <x v="1482"/>
  </r>
  <r>
    <x v="1"/>
    <s v="Øyer"/>
    <n v="912834972"/>
    <x v="1483"/>
  </r>
  <r>
    <x v="1"/>
    <s v="Øyer"/>
    <n v="912864286"/>
    <x v="1484"/>
  </r>
  <r>
    <x v="1"/>
    <s v="Øyer"/>
    <n v="912992322"/>
    <x v="1485"/>
  </r>
  <r>
    <x v="1"/>
    <s v="Øyer"/>
    <n v="915897959"/>
    <x v="1486"/>
  </r>
  <r>
    <x v="1"/>
    <s v="Øyer"/>
    <n v="919251204"/>
    <x v="1487"/>
  </r>
  <r>
    <x v="1"/>
    <s v="Øyer"/>
    <n v="920205674"/>
    <x v="1488"/>
  </r>
  <r>
    <x v="1"/>
    <s v="Øyer"/>
    <n v="969114259"/>
    <x v="1489"/>
  </r>
  <r>
    <x v="1"/>
    <s v="Øyer"/>
    <n v="969115514"/>
    <x v="1490"/>
  </r>
  <r>
    <x v="1"/>
    <s v="Øyer"/>
    <n v="969150549"/>
    <x v="1491"/>
  </r>
  <r>
    <x v="1"/>
    <s v="Øyer"/>
    <n v="969218763"/>
    <x v="1492"/>
  </r>
  <r>
    <x v="1"/>
    <s v="Øyer"/>
    <n v="969743965"/>
    <x v="1493"/>
  </r>
  <r>
    <x v="1"/>
    <s v="Øyer"/>
    <n v="969754703"/>
    <x v="1494"/>
  </r>
  <r>
    <x v="1"/>
    <s v="Øyer"/>
    <n v="970502327"/>
    <x v="1495"/>
  </r>
  <r>
    <x v="1"/>
    <s v="Øyer"/>
    <n v="970524975"/>
    <x v="1496"/>
  </r>
  <r>
    <x v="1"/>
    <s v="Øyer"/>
    <n v="970557016"/>
    <x v="1497"/>
  </r>
  <r>
    <x v="1"/>
    <s v="Øyer"/>
    <n v="976142942"/>
    <x v="1498"/>
  </r>
  <r>
    <x v="1"/>
    <s v="Øyer"/>
    <n v="976946588"/>
    <x v="1499"/>
  </r>
  <r>
    <x v="1"/>
    <s v="Øyer"/>
    <n v="977349249"/>
    <x v="1500"/>
  </r>
  <r>
    <x v="1"/>
    <s v="Øyer"/>
    <n v="981428277"/>
    <x v="1501"/>
  </r>
  <r>
    <x v="1"/>
    <s v="Øyer"/>
    <n v="981952723"/>
    <x v="1502"/>
  </r>
  <r>
    <x v="1"/>
    <s v="Øyer"/>
    <n v="982784867"/>
    <x v="1503"/>
  </r>
  <r>
    <x v="1"/>
    <s v="Øyer"/>
    <n v="982794625"/>
    <x v="1504"/>
  </r>
  <r>
    <x v="1"/>
    <s v="Øyer"/>
    <n v="985636966"/>
    <x v="1505"/>
  </r>
  <r>
    <x v="1"/>
    <s v="Øyer"/>
    <n v="986399151"/>
    <x v="1506"/>
  </r>
  <r>
    <x v="1"/>
    <s v="Øyer"/>
    <n v="987661690"/>
    <x v="1507"/>
  </r>
  <r>
    <x v="1"/>
    <s v="Øyer"/>
    <n v="988246239"/>
    <x v="1508"/>
  </r>
  <r>
    <x v="1"/>
    <s v="Øyer"/>
    <n v="988818143"/>
    <x v="1509"/>
  </r>
  <r>
    <x v="1"/>
    <s v="Øyer"/>
    <n v="990759715"/>
    <x v="1510"/>
  </r>
  <r>
    <x v="1"/>
    <s v="Øyer"/>
    <n v="990986452"/>
    <x v="1511"/>
  </r>
  <r>
    <x v="1"/>
    <s v="Øyer"/>
    <n v="991209816"/>
    <x v="1512"/>
  </r>
  <r>
    <x v="1"/>
    <s v="Øyer"/>
    <n v="992024275"/>
    <x v="1513"/>
  </r>
  <r>
    <x v="1"/>
    <s v="Øyer"/>
    <n v="996391035"/>
    <x v="1514"/>
  </r>
  <r>
    <x v="1"/>
    <s v="Øyer"/>
    <n v="996547515"/>
    <x v="1515"/>
  </r>
  <r>
    <x v="1"/>
    <s v="Øyer"/>
    <n v="997799410"/>
    <x v="1516"/>
  </r>
  <r>
    <x v="1"/>
    <s v="Øystre Slidre"/>
    <n v="888603212"/>
    <x v="1517"/>
  </r>
  <r>
    <x v="1"/>
    <s v="Øystre Slidre"/>
    <n v="888797262"/>
    <x v="1518"/>
  </r>
  <r>
    <x v="1"/>
    <s v="Øystre Slidre"/>
    <n v="890757502"/>
    <x v="1519"/>
  </r>
  <r>
    <x v="1"/>
    <s v="Øystre Slidre"/>
    <n v="897631962"/>
    <x v="1520"/>
  </r>
  <r>
    <x v="1"/>
    <s v="Øystre Slidre"/>
    <n v="912999858"/>
    <x v="1521"/>
  </r>
  <r>
    <x v="1"/>
    <s v="Øystre Slidre"/>
    <n v="913805798"/>
    <x v="1522"/>
  </r>
  <r>
    <x v="1"/>
    <s v="Øystre Slidre"/>
    <n v="914232414"/>
    <x v="1523"/>
  </r>
  <r>
    <x v="1"/>
    <s v="Øystre Slidre"/>
    <n v="914579716"/>
    <x v="1524"/>
  </r>
  <r>
    <x v="1"/>
    <s v="Øystre Slidre"/>
    <n v="915067883"/>
    <x v="1525"/>
  </r>
  <r>
    <x v="1"/>
    <s v="Øystre Slidre"/>
    <n v="916325762"/>
    <x v="1526"/>
  </r>
  <r>
    <x v="1"/>
    <s v="Øystre Slidre"/>
    <n v="917106436"/>
    <x v="1527"/>
  </r>
  <r>
    <x v="1"/>
    <s v="Øystre Slidre"/>
    <n v="924327197"/>
    <x v="1528"/>
  </r>
  <r>
    <x v="1"/>
    <s v="Øystre Slidre"/>
    <n v="924762136"/>
    <x v="1529"/>
  </r>
  <r>
    <x v="1"/>
    <s v="Øystre Slidre"/>
    <n v="925237752"/>
    <x v="1530"/>
  </r>
  <r>
    <x v="1"/>
    <s v="Øystre Slidre"/>
    <n v="928463192"/>
    <x v="1531"/>
  </r>
  <r>
    <x v="1"/>
    <s v="Øystre Slidre"/>
    <n v="969098350"/>
    <x v="1532"/>
  </r>
  <r>
    <x v="1"/>
    <s v="Øystre Slidre"/>
    <n v="969112035"/>
    <x v="1533"/>
  </r>
  <r>
    <x v="1"/>
    <s v="Øystre Slidre"/>
    <n v="969112388"/>
    <x v="1534"/>
  </r>
  <r>
    <x v="1"/>
    <s v="Øystre Slidre"/>
    <n v="969112612"/>
    <x v="1535"/>
  </r>
  <r>
    <x v="1"/>
    <s v="Øystre Slidre"/>
    <n v="969174480"/>
    <x v="1536"/>
  </r>
  <r>
    <x v="1"/>
    <s v="Øystre Slidre"/>
    <n v="969174499"/>
    <x v="1537"/>
  </r>
  <r>
    <x v="1"/>
    <s v="Øystre Slidre"/>
    <n v="969192705"/>
    <x v="1538"/>
  </r>
  <r>
    <x v="1"/>
    <s v="Øystre Slidre"/>
    <n v="969253100"/>
    <x v="1539"/>
  </r>
  <r>
    <x v="1"/>
    <s v="Øystre Slidre"/>
    <n v="969324695"/>
    <x v="1540"/>
  </r>
  <r>
    <x v="1"/>
    <s v="Øystre Slidre"/>
    <n v="969489252"/>
    <x v="1541"/>
  </r>
  <r>
    <x v="1"/>
    <s v="Øystre Slidre"/>
    <n v="969754029"/>
    <x v="1542"/>
  </r>
  <r>
    <x v="1"/>
    <s v="Øystre Slidre"/>
    <n v="969758326"/>
    <x v="1543"/>
  </r>
  <r>
    <x v="1"/>
    <s v="Øystre Slidre"/>
    <n v="969767465"/>
    <x v="1544"/>
  </r>
  <r>
    <x v="1"/>
    <s v="Øystre Slidre"/>
    <n v="970157441"/>
    <x v="1545"/>
  </r>
  <r>
    <x v="1"/>
    <s v="Øystre Slidre"/>
    <n v="971090308"/>
    <x v="1546"/>
  </r>
  <r>
    <x v="1"/>
    <s v="Øystre Slidre"/>
    <n v="979938764"/>
    <x v="1547"/>
  </r>
  <r>
    <x v="1"/>
    <s v="Øystre Slidre"/>
    <n v="980430995"/>
    <x v="1548"/>
  </r>
  <r>
    <x v="1"/>
    <s v="Øystre Slidre"/>
    <n v="982683211"/>
    <x v="1549"/>
  </r>
  <r>
    <x v="1"/>
    <s v="Øystre Slidre"/>
    <n v="983618391"/>
    <x v="1550"/>
  </r>
  <r>
    <x v="1"/>
    <s v="Øystre Slidre"/>
    <n v="984739419"/>
    <x v="1551"/>
  </r>
  <r>
    <x v="1"/>
    <s v="Øystre Slidre"/>
    <n v="984994079"/>
    <x v="1552"/>
  </r>
  <r>
    <x v="1"/>
    <s v="Øystre Slidre"/>
    <n v="985077614"/>
    <x v="1553"/>
  </r>
  <r>
    <x v="1"/>
    <s v="Øystre Slidre"/>
    <n v="985594864"/>
    <x v="1554"/>
  </r>
  <r>
    <x v="1"/>
    <s v="Øystre Slidre"/>
    <n v="985857423"/>
    <x v="1555"/>
  </r>
  <r>
    <x v="1"/>
    <s v="Øystre Slidre"/>
    <n v="985857458"/>
    <x v="1556"/>
  </r>
  <r>
    <x v="1"/>
    <s v="Øystre Slidre"/>
    <n v="986446990"/>
    <x v="1557"/>
  </r>
  <r>
    <x v="1"/>
    <s v="Øystre Slidre"/>
    <n v="986999477"/>
    <x v="1558"/>
  </r>
  <r>
    <x v="1"/>
    <s v="Øystre Slidre"/>
    <n v="992891173"/>
    <x v="1559"/>
  </r>
  <r>
    <x v="1"/>
    <s v="Øystre Slidre"/>
    <n v="993920746"/>
    <x v="1560"/>
  </r>
  <r>
    <x v="1"/>
    <s v="Øystre Slidre"/>
    <n v="994951211"/>
    <x v="1561"/>
  </r>
  <r>
    <x v="1"/>
    <s v="Øystre Slidre"/>
    <n v="996297772"/>
    <x v="1562"/>
  </r>
  <r>
    <x v="1"/>
    <s v="Øystre Slidre"/>
    <n v="996433730"/>
    <x v="1563"/>
  </r>
  <r>
    <x v="1"/>
    <s v="Øystre Slidre"/>
    <n v="997711602"/>
    <x v="1564"/>
  </r>
  <r>
    <x v="1"/>
    <s v="Øystre Slidre"/>
    <n v="997721616"/>
    <x v="1565"/>
  </r>
  <r>
    <x v="1"/>
    <s v="Åmot"/>
    <n v="886872542"/>
    <x v="1566"/>
  </r>
  <r>
    <x v="1"/>
    <s v="Åmot"/>
    <n v="969103753"/>
    <x v="1567"/>
  </r>
  <r>
    <x v="1"/>
    <s v="Åmot"/>
    <n v="969106043"/>
    <x v="1568"/>
  </r>
  <r>
    <x v="1"/>
    <s v="Åmot"/>
    <n v="986381805"/>
    <x v="1569"/>
  </r>
  <r>
    <x v="1"/>
    <s v="Åmot"/>
    <n v="987625767"/>
    <x v="1570"/>
  </r>
  <r>
    <x v="1"/>
    <s v="Åmot"/>
    <n v="996024342"/>
    <x v="1571"/>
  </r>
  <r>
    <x v="1"/>
    <s v="Åsnes"/>
    <n v="869541842"/>
    <x v="1572"/>
  </r>
  <r>
    <x v="1"/>
    <s v="Åsnes"/>
    <n v="915896499"/>
    <x v="1573"/>
  </r>
  <r>
    <x v="1"/>
    <s v="Åsnes"/>
    <n v="990124353"/>
    <x v="1574"/>
  </r>
  <r>
    <x v="1"/>
    <s v="Åsnes"/>
    <n v="997964896"/>
    <x v="1575"/>
  </r>
  <r>
    <x v="2"/>
    <s v="Aukra"/>
    <n v="869851302"/>
    <x v="1576"/>
  </r>
  <r>
    <x v="2"/>
    <s v="Aukra"/>
    <n v="969397838"/>
    <x v="1577"/>
  </r>
  <r>
    <x v="2"/>
    <s v="Aukra"/>
    <n v="969850508"/>
    <x v="1578"/>
  </r>
  <r>
    <x v="2"/>
    <s v="Aukra"/>
    <n v="970571140"/>
    <x v="1579"/>
  </r>
  <r>
    <x v="2"/>
    <s v="Aukra"/>
    <n v="982759358"/>
    <x v="1580"/>
  </r>
  <r>
    <x v="2"/>
    <s v="Aure"/>
    <n v="823821042"/>
    <x v="1581"/>
  </r>
  <r>
    <x v="2"/>
    <s v="Aure"/>
    <n v="826171502"/>
    <x v="1582"/>
  </r>
  <r>
    <x v="2"/>
    <s v="Aure"/>
    <n v="869127272"/>
    <x v="1583"/>
  </r>
  <r>
    <x v="2"/>
    <s v="Aure"/>
    <n v="877377512"/>
    <x v="1584"/>
  </r>
  <r>
    <x v="2"/>
    <s v="Aure"/>
    <n v="893519572"/>
    <x v="1585"/>
  </r>
  <r>
    <x v="2"/>
    <s v="Aure"/>
    <n v="913394046"/>
    <x v="1586"/>
  </r>
  <r>
    <x v="2"/>
    <s v="Aure"/>
    <n v="914143632"/>
    <x v="1587"/>
  </r>
  <r>
    <x v="2"/>
    <s v="Aure"/>
    <n v="969128349"/>
    <x v="1588"/>
  </r>
  <r>
    <x v="2"/>
    <s v="Aure"/>
    <n v="969130068"/>
    <x v="1589"/>
  </r>
  <r>
    <x v="2"/>
    <s v="Aure"/>
    <n v="969130513"/>
    <x v="1590"/>
  </r>
  <r>
    <x v="2"/>
    <s v="Aure"/>
    <n v="969177838"/>
    <x v="1591"/>
  </r>
  <r>
    <x v="2"/>
    <s v="Aure"/>
    <n v="969233495"/>
    <x v="1592"/>
  </r>
  <r>
    <x v="2"/>
    <s v="Aure"/>
    <n v="969233509"/>
    <x v="1593"/>
  </r>
  <r>
    <x v="2"/>
    <s v="Aure"/>
    <n v="969398346"/>
    <x v="1594"/>
  </r>
  <r>
    <x v="2"/>
    <s v="Aure"/>
    <n v="969594323"/>
    <x v="1595"/>
  </r>
  <r>
    <x v="2"/>
    <s v="Aure"/>
    <n v="969596628"/>
    <x v="1596"/>
  </r>
  <r>
    <x v="2"/>
    <s v="Aure"/>
    <n v="969631849"/>
    <x v="1597"/>
  </r>
  <r>
    <x v="2"/>
    <s v="Aure"/>
    <n v="969842858"/>
    <x v="1598"/>
  </r>
  <r>
    <x v="2"/>
    <s v="Aure"/>
    <n v="969855852"/>
    <x v="1599"/>
  </r>
  <r>
    <x v="2"/>
    <s v="Aure"/>
    <n v="970316159"/>
    <x v="1600"/>
  </r>
  <r>
    <x v="2"/>
    <s v="Aure"/>
    <n v="980565068"/>
    <x v="1601"/>
  </r>
  <r>
    <x v="2"/>
    <s v="Aure"/>
    <n v="981510690"/>
    <x v="1602"/>
  </r>
  <r>
    <x v="2"/>
    <s v="Aure"/>
    <n v="982746698"/>
    <x v="1603"/>
  </r>
  <r>
    <x v="2"/>
    <s v="Aure"/>
    <n v="983908462"/>
    <x v="1604"/>
  </r>
  <r>
    <x v="2"/>
    <s v="Aure"/>
    <n v="984448074"/>
    <x v="1605"/>
  </r>
  <r>
    <x v="2"/>
    <s v="Aure"/>
    <n v="986381880"/>
    <x v="1606"/>
  </r>
  <r>
    <x v="2"/>
    <s v="Aure"/>
    <n v="986386173"/>
    <x v="1607"/>
  </r>
  <r>
    <x v="2"/>
    <s v="Aure"/>
    <n v="987652519"/>
    <x v="1608"/>
  </r>
  <r>
    <x v="2"/>
    <s v="Aure"/>
    <n v="988210528"/>
    <x v="1609"/>
  </r>
  <r>
    <x v="2"/>
    <s v="Aure"/>
    <n v="989144022"/>
    <x v="1610"/>
  </r>
  <r>
    <x v="2"/>
    <s v="Aure"/>
    <n v="989423800"/>
    <x v="1611"/>
  </r>
  <r>
    <x v="2"/>
    <s v="Aure"/>
    <n v="991527095"/>
    <x v="1612"/>
  </r>
  <r>
    <x v="2"/>
    <s v="Aure"/>
    <n v="999188885"/>
    <x v="1613"/>
  </r>
  <r>
    <x v="2"/>
    <s v="Averøy"/>
    <n v="826153172"/>
    <x v="1614"/>
  </r>
  <r>
    <x v="2"/>
    <s v="Averøy"/>
    <n v="869399442"/>
    <x v="1615"/>
  </r>
  <r>
    <x v="2"/>
    <s v="Averøy"/>
    <n v="969132214"/>
    <x v="1616"/>
  </r>
  <r>
    <x v="2"/>
    <s v="Averøy"/>
    <n v="969132346"/>
    <x v="1617"/>
  </r>
  <r>
    <x v="2"/>
    <s v="Averøy"/>
    <n v="969133288"/>
    <x v="1618"/>
  </r>
  <r>
    <x v="2"/>
    <s v="Averøy"/>
    <n v="971374284"/>
    <x v="1619"/>
  </r>
  <r>
    <x v="2"/>
    <s v="Averøy"/>
    <n v="979545533"/>
    <x v="1620"/>
  </r>
  <r>
    <x v="2"/>
    <s v="Averøy"/>
    <n v="980747859"/>
    <x v="1621"/>
  </r>
  <r>
    <x v="2"/>
    <s v="Averøy"/>
    <n v="982058848"/>
    <x v="1622"/>
  </r>
  <r>
    <x v="2"/>
    <s v="Averøy"/>
    <n v="983461557"/>
    <x v="1623"/>
  </r>
  <r>
    <x v="2"/>
    <s v="Averøy"/>
    <n v="983858279"/>
    <x v="1624"/>
  </r>
  <r>
    <x v="2"/>
    <s v="Averøy"/>
    <n v="985286922"/>
    <x v="1625"/>
  </r>
  <r>
    <x v="2"/>
    <s v="Averøy"/>
    <n v="985501254"/>
    <x v="1626"/>
  </r>
  <r>
    <x v="2"/>
    <s v="Averøy"/>
    <n v="985844887"/>
    <x v="1627"/>
  </r>
  <r>
    <x v="2"/>
    <s v="Averøy"/>
    <n v="987706228"/>
    <x v="1628"/>
  </r>
  <r>
    <x v="2"/>
    <s v="Averøy"/>
    <n v="991835741"/>
    <x v="1629"/>
  </r>
  <r>
    <x v="2"/>
    <s v="Averøy"/>
    <n v="992564318"/>
    <x v="1630"/>
  </r>
  <r>
    <x v="2"/>
    <s v="Averøy"/>
    <n v="993477354"/>
    <x v="1631"/>
  </r>
  <r>
    <x v="2"/>
    <s v="Averøy"/>
    <n v="995558807"/>
    <x v="1632"/>
  </r>
  <r>
    <x v="2"/>
    <s v="Averøy"/>
    <n v="997793552"/>
    <x v="1633"/>
  </r>
  <r>
    <x v="2"/>
    <s v="Fjord"/>
    <n v="895360732"/>
    <x v="1634"/>
  </r>
  <r>
    <x v="2"/>
    <s v="Fjord"/>
    <n v="920717772"/>
    <x v="1635"/>
  </r>
  <r>
    <x v="2"/>
    <s v="Fjord"/>
    <n v="927762366"/>
    <x v="1636"/>
  </r>
  <r>
    <x v="2"/>
    <s v="Fjord"/>
    <n v="969132281"/>
    <x v="1637"/>
  </r>
  <r>
    <x v="2"/>
    <s v="Fjord"/>
    <n v="969845172"/>
    <x v="1638"/>
  </r>
  <r>
    <x v="2"/>
    <s v="Fjord"/>
    <n v="970537937"/>
    <x v="1639"/>
  </r>
  <r>
    <x v="2"/>
    <s v="Fjord"/>
    <n v="975753433"/>
    <x v="1640"/>
  </r>
  <r>
    <x v="2"/>
    <s v="Fjord"/>
    <n v="983548520"/>
    <x v="1641"/>
  </r>
  <r>
    <x v="2"/>
    <s v="Fjord"/>
    <n v="984742967"/>
    <x v="1642"/>
  </r>
  <r>
    <x v="2"/>
    <s v="Fjord"/>
    <n v="984891164"/>
    <x v="1643"/>
  </r>
  <r>
    <x v="2"/>
    <s v="Fjord"/>
    <n v="985701717"/>
    <x v="1644"/>
  </r>
  <r>
    <x v="2"/>
    <s v="Fjord"/>
    <n v="990086958"/>
    <x v="1645"/>
  </r>
  <r>
    <x v="2"/>
    <s v="Fjord"/>
    <n v="990720541"/>
    <x v="1646"/>
  </r>
  <r>
    <x v="2"/>
    <s v="Fjord"/>
    <n v="992340282"/>
    <x v="1647"/>
  </r>
  <r>
    <x v="2"/>
    <s v="Fjord"/>
    <n v="992798335"/>
    <x v="1648"/>
  </r>
  <r>
    <x v="2"/>
    <s v="Fjord"/>
    <n v="995421003"/>
    <x v="1649"/>
  </r>
  <r>
    <x v="2"/>
    <s v="Fjord"/>
    <n v="999547079"/>
    <x v="1650"/>
  </r>
  <r>
    <x v="2"/>
    <s v="Giske"/>
    <n v="880601652"/>
    <x v="1651"/>
  </r>
  <r>
    <x v="2"/>
    <s v="Giske"/>
    <n v="921419511"/>
    <x v="1652"/>
  </r>
  <r>
    <x v="2"/>
    <s v="Giske"/>
    <n v="969127237"/>
    <x v="1653"/>
  </r>
  <r>
    <x v="2"/>
    <s v="Giske"/>
    <n v="969211297"/>
    <x v="1654"/>
  </r>
  <r>
    <x v="2"/>
    <s v="Giske"/>
    <n v="969397692"/>
    <x v="1655"/>
  </r>
  <r>
    <x v="2"/>
    <s v="Giske"/>
    <n v="969425564"/>
    <x v="1656"/>
  </r>
  <r>
    <x v="2"/>
    <s v="Giske"/>
    <n v="969844478"/>
    <x v="1657"/>
  </r>
  <r>
    <x v="2"/>
    <s v="Giske"/>
    <n v="980067289"/>
    <x v="1658"/>
  </r>
  <r>
    <x v="2"/>
    <s v="Giske"/>
    <n v="980129527"/>
    <x v="1659"/>
  </r>
  <r>
    <x v="2"/>
    <s v="Giske"/>
    <n v="980211436"/>
    <x v="1660"/>
  </r>
  <r>
    <x v="2"/>
    <s v="Gjemnes"/>
    <n v="814764842"/>
    <x v="1661"/>
  </r>
  <r>
    <x v="2"/>
    <s v="Gjemnes"/>
    <n v="869400882"/>
    <x v="1662"/>
  </r>
  <r>
    <x v="2"/>
    <s v="Gjemnes"/>
    <n v="893544062"/>
    <x v="1663"/>
  </r>
  <r>
    <x v="2"/>
    <s v="Gjemnes"/>
    <n v="911702967"/>
    <x v="1664"/>
  </r>
  <r>
    <x v="2"/>
    <s v="Gjemnes"/>
    <n v="912085511"/>
    <x v="1665"/>
  </r>
  <r>
    <x v="2"/>
    <s v="Gjemnes"/>
    <n v="920159176"/>
    <x v="1666"/>
  </r>
  <r>
    <x v="2"/>
    <s v="Gjemnes"/>
    <n v="920198600"/>
    <x v="1667"/>
  </r>
  <r>
    <x v="2"/>
    <s v="Gjemnes"/>
    <n v="922302170"/>
    <x v="845"/>
  </r>
  <r>
    <x v="2"/>
    <s v="Gjemnes"/>
    <n v="924954396"/>
    <x v="1668"/>
  </r>
  <r>
    <x v="2"/>
    <s v="Gjemnes"/>
    <n v="928950042"/>
    <x v="1669"/>
  </r>
  <r>
    <x v="2"/>
    <s v="Gjemnes"/>
    <n v="959292590"/>
    <x v="1670"/>
  </r>
  <r>
    <x v="2"/>
    <s v="Gjemnes"/>
    <n v="969133148"/>
    <x v="1671"/>
  </r>
  <r>
    <x v="2"/>
    <s v="Gjemnes"/>
    <n v="969231905"/>
    <x v="1672"/>
  </r>
  <r>
    <x v="2"/>
    <s v="Gjemnes"/>
    <n v="969233134"/>
    <x v="1673"/>
  </r>
  <r>
    <x v="2"/>
    <s v="Gjemnes"/>
    <n v="969260581"/>
    <x v="1674"/>
  </r>
  <r>
    <x v="2"/>
    <s v="Gjemnes"/>
    <n v="969397390"/>
    <x v="1675"/>
  </r>
  <r>
    <x v="2"/>
    <s v="Gjemnes"/>
    <n v="969398877"/>
    <x v="1676"/>
  </r>
  <r>
    <x v="2"/>
    <s v="Gjemnes"/>
    <n v="969484463"/>
    <x v="1677"/>
  </r>
  <r>
    <x v="2"/>
    <s v="Gjemnes"/>
    <n v="969784114"/>
    <x v="1678"/>
  </r>
  <r>
    <x v="2"/>
    <s v="Gjemnes"/>
    <n v="969844540"/>
    <x v="1679"/>
  </r>
  <r>
    <x v="2"/>
    <s v="Gjemnes"/>
    <n v="970576533"/>
    <x v="1680"/>
  </r>
  <r>
    <x v="2"/>
    <s v="Gjemnes"/>
    <n v="971125004"/>
    <x v="1681"/>
  </r>
  <r>
    <x v="2"/>
    <s v="Gjemnes"/>
    <n v="971209763"/>
    <x v="1682"/>
  </r>
  <r>
    <x v="2"/>
    <s v="Gjemnes"/>
    <n v="976306279"/>
    <x v="1683"/>
  </r>
  <r>
    <x v="2"/>
    <s v="Gjemnes"/>
    <n v="982798248"/>
    <x v="1684"/>
  </r>
  <r>
    <x v="2"/>
    <s v="Gjemnes"/>
    <n v="984117574"/>
    <x v="1685"/>
  </r>
  <r>
    <x v="2"/>
    <s v="Gjemnes"/>
    <n v="986612092"/>
    <x v="1686"/>
  </r>
  <r>
    <x v="2"/>
    <s v="Gjemnes"/>
    <n v="990121664"/>
    <x v="1687"/>
  </r>
  <r>
    <x v="2"/>
    <s v="Gjemnes"/>
    <n v="990650160"/>
    <x v="1688"/>
  </r>
  <r>
    <x v="2"/>
    <s v="Gjemnes"/>
    <n v="992138106"/>
    <x v="1689"/>
  </r>
  <r>
    <x v="2"/>
    <s v="Gjemnes"/>
    <n v="994918737"/>
    <x v="1690"/>
  </r>
  <r>
    <x v="2"/>
    <s v="Gjemnes"/>
    <n v="998419352"/>
    <x v="1691"/>
  </r>
  <r>
    <x v="2"/>
    <s v="Gjemnes"/>
    <n v="999001203"/>
    <x v="1692"/>
  </r>
  <r>
    <x v="2"/>
    <s v="Hareid"/>
    <n v="891146442"/>
    <x v="1693"/>
  </r>
  <r>
    <x v="2"/>
    <s v="Herøy"/>
    <n v="969844451"/>
    <x v="1694"/>
  </r>
  <r>
    <x v="2"/>
    <s v="Herøy"/>
    <n v="981651162"/>
    <x v="1695"/>
  </r>
  <r>
    <x v="2"/>
    <s v="Hustadvika"/>
    <n v="823572182"/>
    <x v="1696"/>
  </r>
  <r>
    <x v="2"/>
    <s v="Hustadvika"/>
    <n v="869127922"/>
    <x v="1697"/>
  </r>
  <r>
    <x v="2"/>
    <s v="Hustadvika"/>
    <n v="869212202"/>
    <x v="1698"/>
  </r>
  <r>
    <x v="2"/>
    <s v="Hustadvika"/>
    <n v="881383322"/>
    <x v="1699"/>
  </r>
  <r>
    <x v="2"/>
    <s v="Hustadvika"/>
    <n v="889836342"/>
    <x v="1700"/>
  </r>
  <r>
    <x v="2"/>
    <s v="Hustadvika"/>
    <n v="894486562"/>
    <x v="1701"/>
  </r>
  <r>
    <x v="2"/>
    <s v="Hustadvika"/>
    <n v="913423208"/>
    <x v="1702"/>
  </r>
  <r>
    <x v="2"/>
    <s v="Hustadvika"/>
    <n v="914588723"/>
    <x v="1703"/>
  </r>
  <r>
    <x v="2"/>
    <s v="Hustadvika"/>
    <n v="914633834"/>
    <x v="1704"/>
  </r>
  <r>
    <x v="2"/>
    <s v="Hustadvika"/>
    <n v="914761662"/>
    <x v="1705"/>
  </r>
  <r>
    <x v="2"/>
    <s v="Hustadvika"/>
    <n v="915337740"/>
    <x v="1706"/>
  </r>
  <r>
    <x v="2"/>
    <s v="Hustadvika"/>
    <n v="917106517"/>
    <x v="1707"/>
  </r>
  <r>
    <x v="2"/>
    <s v="Hustadvika"/>
    <n v="919271760"/>
    <x v="1708"/>
  </r>
  <r>
    <x v="2"/>
    <s v="Hustadvika"/>
    <n v="920038638"/>
    <x v="1709"/>
  </r>
  <r>
    <x v="2"/>
    <s v="Hustadvika"/>
    <n v="920136990"/>
    <x v="1710"/>
  </r>
  <r>
    <x v="2"/>
    <s v="Hustadvika"/>
    <n v="921337507"/>
    <x v="1711"/>
  </r>
  <r>
    <x v="2"/>
    <s v="Hustadvika"/>
    <n v="923937536"/>
    <x v="1712"/>
  </r>
  <r>
    <x v="2"/>
    <s v="Hustadvika"/>
    <n v="924341734"/>
    <x v="1713"/>
  </r>
  <r>
    <x v="2"/>
    <s v="Hustadvika"/>
    <n v="927284200"/>
    <x v="1714"/>
  </r>
  <r>
    <x v="2"/>
    <s v="Hustadvika"/>
    <n v="927391236"/>
    <x v="1715"/>
  </r>
  <r>
    <x v="2"/>
    <s v="Hustadvika"/>
    <n v="969128527"/>
    <x v="1716"/>
  </r>
  <r>
    <x v="2"/>
    <s v="Hustadvika"/>
    <n v="969128764"/>
    <x v="1717"/>
  </r>
  <r>
    <x v="2"/>
    <s v="Hustadvika"/>
    <n v="969128810"/>
    <x v="1718"/>
  </r>
  <r>
    <x v="2"/>
    <s v="Hustadvika"/>
    <n v="969130440"/>
    <x v="1719"/>
  </r>
  <r>
    <x v="2"/>
    <s v="Hustadvika"/>
    <n v="969131854"/>
    <x v="1720"/>
  </r>
  <r>
    <x v="2"/>
    <s v="Hustadvika"/>
    <n v="969152843"/>
    <x v="1721"/>
  </r>
  <r>
    <x v="2"/>
    <s v="Hustadvika"/>
    <n v="969177358"/>
    <x v="1722"/>
  </r>
  <r>
    <x v="2"/>
    <s v="Hustadvika"/>
    <n v="969210460"/>
    <x v="1723"/>
  </r>
  <r>
    <x v="2"/>
    <s v="Hustadvika"/>
    <n v="969210541"/>
    <x v="1724"/>
  </r>
  <r>
    <x v="2"/>
    <s v="Hustadvika"/>
    <n v="969211572"/>
    <x v="1725"/>
  </r>
  <r>
    <x v="2"/>
    <s v="Hustadvika"/>
    <n v="969394936"/>
    <x v="1726"/>
  </r>
  <r>
    <x v="2"/>
    <s v="Hustadvika"/>
    <n v="969401460"/>
    <x v="1727"/>
  </r>
  <r>
    <x v="2"/>
    <s v="Hustadvika"/>
    <n v="969401568"/>
    <x v="1728"/>
  </r>
  <r>
    <x v="2"/>
    <s v="Hustadvika"/>
    <n v="969424479"/>
    <x v="1729"/>
  </r>
  <r>
    <x v="2"/>
    <s v="Hustadvika"/>
    <n v="969632497"/>
    <x v="1730"/>
  </r>
  <r>
    <x v="2"/>
    <s v="Hustadvika"/>
    <n v="969633116"/>
    <x v="1731"/>
  </r>
  <r>
    <x v="2"/>
    <s v="Hustadvika"/>
    <n v="969843498"/>
    <x v="1732"/>
  </r>
  <r>
    <x v="2"/>
    <s v="Hustadvika"/>
    <n v="969844265"/>
    <x v="1733"/>
  </r>
  <r>
    <x v="2"/>
    <s v="Hustadvika"/>
    <n v="969847256"/>
    <x v="1734"/>
  </r>
  <r>
    <x v="2"/>
    <s v="Hustadvika"/>
    <n v="969848473"/>
    <x v="1735"/>
  </r>
  <r>
    <x v="2"/>
    <s v="Hustadvika"/>
    <n v="969850338"/>
    <x v="1736"/>
  </r>
  <r>
    <x v="2"/>
    <s v="Hustadvika"/>
    <n v="969850680"/>
    <x v="1737"/>
  </r>
  <r>
    <x v="2"/>
    <s v="Hustadvika"/>
    <n v="969850885"/>
    <x v="1738"/>
  </r>
  <r>
    <x v="2"/>
    <s v="Hustadvika"/>
    <n v="969851563"/>
    <x v="1739"/>
  </r>
  <r>
    <x v="2"/>
    <s v="Hustadvika"/>
    <n v="969852500"/>
    <x v="1740"/>
  </r>
  <r>
    <x v="2"/>
    <s v="Hustadvika"/>
    <n v="969855798"/>
    <x v="1741"/>
  </r>
  <r>
    <x v="2"/>
    <s v="Hustadvika"/>
    <n v="969857065"/>
    <x v="1742"/>
  </r>
  <r>
    <x v="2"/>
    <s v="Hustadvika"/>
    <n v="970563369"/>
    <x v="1743"/>
  </r>
  <r>
    <x v="2"/>
    <s v="Hustadvika"/>
    <n v="970592792"/>
    <x v="1744"/>
  </r>
  <r>
    <x v="2"/>
    <s v="Hustadvika"/>
    <n v="970972714"/>
    <x v="1745"/>
  </r>
  <r>
    <x v="2"/>
    <s v="Hustadvika"/>
    <n v="971209798"/>
    <x v="1746"/>
  </r>
  <r>
    <x v="2"/>
    <s v="Hustadvika"/>
    <n v="975802388"/>
    <x v="1747"/>
  </r>
  <r>
    <x v="2"/>
    <s v="Hustadvika"/>
    <n v="975957314"/>
    <x v="1748"/>
  </r>
  <r>
    <x v="2"/>
    <s v="Hustadvika"/>
    <n v="975997421"/>
    <x v="1749"/>
  </r>
  <r>
    <x v="2"/>
    <s v="Hustadvika"/>
    <n v="976507320"/>
    <x v="1750"/>
  </r>
  <r>
    <x v="2"/>
    <s v="Hustadvika"/>
    <n v="977376017"/>
    <x v="1751"/>
  </r>
  <r>
    <x v="2"/>
    <s v="Hustadvika"/>
    <n v="977544890"/>
    <x v="1752"/>
  </r>
  <r>
    <x v="2"/>
    <s v="Hustadvika"/>
    <n v="979267096"/>
    <x v="1753"/>
  </r>
  <r>
    <x v="2"/>
    <s v="Hustadvika"/>
    <n v="979711689"/>
    <x v="1754"/>
  </r>
  <r>
    <x v="2"/>
    <s v="Hustadvika"/>
    <n v="979909500"/>
    <x v="1755"/>
  </r>
  <r>
    <x v="2"/>
    <s v="Hustadvika"/>
    <n v="979928009"/>
    <x v="1756"/>
  </r>
  <r>
    <x v="2"/>
    <s v="Hustadvika"/>
    <n v="980510921"/>
    <x v="1757"/>
  </r>
  <r>
    <x v="2"/>
    <s v="Hustadvika"/>
    <n v="980588831"/>
    <x v="1758"/>
  </r>
  <r>
    <x v="2"/>
    <s v="Hustadvika"/>
    <n v="980693708"/>
    <x v="1759"/>
  </r>
  <r>
    <x v="2"/>
    <s v="Hustadvika"/>
    <n v="980774767"/>
    <x v="1760"/>
  </r>
  <r>
    <x v="2"/>
    <s v="Hustadvika"/>
    <n v="980854582"/>
    <x v="1761"/>
  </r>
  <r>
    <x v="2"/>
    <s v="Hustadvika"/>
    <n v="981608704"/>
    <x v="1762"/>
  </r>
  <r>
    <x v="2"/>
    <s v="Hustadvika"/>
    <n v="983585876"/>
    <x v="1763"/>
  </r>
  <r>
    <x v="2"/>
    <s v="Hustadvika"/>
    <n v="984721021"/>
    <x v="1764"/>
  </r>
  <r>
    <x v="2"/>
    <s v="Hustadvika"/>
    <n v="984733089"/>
    <x v="1765"/>
  </r>
  <r>
    <x v="2"/>
    <s v="Hustadvika"/>
    <n v="985644594"/>
    <x v="1766"/>
  </r>
  <r>
    <x v="2"/>
    <s v="Hustadvika"/>
    <n v="985797412"/>
    <x v="1767"/>
  </r>
  <r>
    <x v="2"/>
    <s v="Hustadvika"/>
    <n v="986084207"/>
    <x v="1768"/>
  </r>
  <r>
    <x v="2"/>
    <s v="Hustadvika"/>
    <n v="986219803"/>
    <x v="1769"/>
  </r>
  <r>
    <x v="2"/>
    <s v="Hustadvika"/>
    <n v="986985700"/>
    <x v="1770"/>
  </r>
  <r>
    <x v="2"/>
    <s v="Hustadvika"/>
    <n v="987031964"/>
    <x v="1771"/>
  </r>
  <r>
    <x v="2"/>
    <s v="Hustadvika"/>
    <n v="989100157"/>
    <x v="1772"/>
  </r>
  <r>
    <x v="2"/>
    <s v="Hustadvika"/>
    <n v="990432473"/>
    <x v="1773"/>
  </r>
  <r>
    <x v="2"/>
    <s v="Hustadvika"/>
    <n v="990931909"/>
    <x v="1774"/>
  </r>
  <r>
    <x v="2"/>
    <s v="Hustadvika"/>
    <n v="991318534"/>
    <x v="1775"/>
  </r>
  <r>
    <x v="2"/>
    <s v="Hustadvika"/>
    <n v="991991190"/>
    <x v="1776"/>
  </r>
  <r>
    <x v="2"/>
    <s v="Hustadvika"/>
    <n v="992078014"/>
    <x v="1777"/>
  </r>
  <r>
    <x v="2"/>
    <s v="Hustadvika"/>
    <n v="992775181"/>
    <x v="1778"/>
  </r>
  <r>
    <x v="2"/>
    <s v="Hustadvika"/>
    <n v="993196223"/>
    <x v="1779"/>
  </r>
  <r>
    <x v="2"/>
    <s v="Hustadvika"/>
    <n v="994191098"/>
    <x v="1780"/>
  </r>
  <r>
    <x v="2"/>
    <s v="Hustadvika"/>
    <n v="994873946"/>
    <x v="1781"/>
  </r>
  <r>
    <x v="2"/>
    <s v="Hustadvika"/>
    <n v="994951572"/>
    <x v="1782"/>
  </r>
  <r>
    <x v="2"/>
    <s v="Hustadvika"/>
    <n v="996379582"/>
    <x v="1783"/>
  </r>
  <r>
    <x v="2"/>
    <s v="Hustadvika"/>
    <n v="996488519"/>
    <x v="1784"/>
  </r>
  <r>
    <x v="2"/>
    <s v="Hustadvika"/>
    <n v="997883209"/>
    <x v="1785"/>
  </r>
  <r>
    <x v="2"/>
    <s v="Hustadvika"/>
    <n v="999605397"/>
    <x v="1786"/>
  </r>
  <r>
    <x v="2"/>
    <s v="Kristiansund"/>
    <n v="990415854"/>
    <x v="1787"/>
  </r>
  <r>
    <x v="2"/>
    <s v="Molde"/>
    <n v="816381592"/>
    <x v="1788"/>
  </r>
  <r>
    <x v="2"/>
    <s v="Molde"/>
    <n v="870593252"/>
    <x v="1789"/>
  </r>
  <r>
    <x v="2"/>
    <s v="Molde"/>
    <n v="877332462"/>
    <x v="1790"/>
  </r>
  <r>
    <x v="2"/>
    <s v="Molde"/>
    <n v="889787082"/>
    <x v="1791"/>
  </r>
  <r>
    <x v="2"/>
    <s v="Molde"/>
    <n v="895555622"/>
    <x v="1792"/>
  </r>
  <r>
    <x v="2"/>
    <s v="Molde"/>
    <n v="899101502"/>
    <x v="1793"/>
  </r>
  <r>
    <x v="2"/>
    <s v="Molde"/>
    <n v="912773914"/>
    <x v="1794"/>
  </r>
  <r>
    <x v="2"/>
    <s v="Molde"/>
    <n v="912826597"/>
    <x v="1795"/>
  </r>
  <r>
    <x v="2"/>
    <s v="Molde"/>
    <n v="913251555"/>
    <x v="1796"/>
  </r>
  <r>
    <x v="2"/>
    <s v="Molde"/>
    <n v="918011811"/>
    <x v="1797"/>
  </r>
  <r>
    <x v="2"/>
    <s v="Molde"/>
    <n v="919678607"/>
    <x v="1798"/>
  </r>
  <r>
    <x v="2"/>
    <s v="Molde"/>
    <n v="969128535"/>
    <x v="1799"/>
  </r>
  <r>
    <x v="2"/>
    <s v="Molde"/>
    <n v="969130602"/>
    <x v="1800"/>
  </r>
  <r>
    <x v="2"/>
    <s v="Molde"/>
    <n v="969131781"/>
    <x v="1801"/>
  </r>
  <r>
    <x v="2"/>
    <s v="Molde"/>
    <n v="969153599"/>
    <x v="1802"/>
  </r>
  <r>
    <x v="2"/>
    <s v="Molde"/>
    <n v="969177455"/>
    <x v="1803"/>
  </r>
  <r>
    <x v="2"/>
    <s v="Molde"/>
    <n v="969210347"/>
    <x v="1804"/>
  </r>
  <r>
    <x v="2"/>
    <s v="Molde"/>
    <n v="969261537"/>
    <x v="1805"/>
  </r>
  <r>
    <x v="2"/>
    <s v="Molde"/>
    <n v="969396459"/>
    <x v="1806"/>
  </r>
  <r>
    <x v="2"/>
    <s v="Molde"/>
    <n v="969398486"/>
    <x v="1807"/>
  </r>
  <r>
    <x v="2"/>
    <s v="Molde"/>
    <n v="969399210"/>
    <x v="1808"/>
  </r>
  <r>
    <x v="2"/>
    <s v="Molde"/>
    <n v="969401886"/>
    <x v="693"/>
  </r>
  <r>
    <x v="2"/>
    <s v="Molde"/>
    <n v="969425491"/>
    <x v="1809"/>
  </r>
  <r>
    <x v="2"/>
    <s v="Molde"/>
    <n v="969844508"/>
    <x v="1810"/>
  </r>
  <r>
    <x v="2"/>
    <s v="Molde"/>
    <n v="969853957"/>
    <x v="1811"/>
  </r>
  <r>
    <x v="2"/>
    <s v="Molde"/>
    <n v="971208406"/>
    <x v="1812"/>
  </r>
  <r>
    <x v="2"/>
    <s v="Molde"/>
    <n v="974389118"/>
    <x v="1813"/>
  </r>
  <r>
    <x v="2"/>
    <s v="Molde"/>
    <n v="974474190"/>
    <x v="1814"/>
  </r>
  <r>
    <x v="2"/>
    <s v="Molde"/>
    <n v="979219024"/>
    <x v="1815"/>
  </r>
  <r>
    <x v="2"/>
    <s v="Molde"/>
    <n v="985502617"/>
    <x v="1816"/>
  </r>
  <r>
    <x v="2"/>
    <s v="Molde"/>
    <n v="986278281"/>
    <x v="1817"/>
  </r>
  <r>
    <x v="2"/>
    <s v="Molde"/>
    <n v="987581646"/>
    <x v="1818"/>
  </r>
  <r>
    <x v="2"/>
    <s v="Molde"/>
    <n v="990693862"/>
    <x v="1819"/>
  </r>
  <r>
    <x v="2"/>
    <s v="Molde"/>
    <n v="990839158"/>
    <x v="1820"/>
  </r>
  <r>
    <x v="2"/>
    <s v="Molde"/>
    <n v="991123253"/>
    <x v="1821"/>
  </r>
  <r>
    <x v="2"/>
    <s v="Molde"/>
    <n v="993017019"/>
    <x v="1822"/>
  </r>
  <r>
    <x v="2"/>
    <s v="Molde"/>
    <n v="993828017"/>
    <x v="1823"/>
  </r>
  <r>
    <x v="2"/>
    <s v="Molde"/>
    <n v="995924978"/>
    <x v="1824"/>
  </r>
  <r>
    <x v="2"/>
    <s v="Molde"/>
    <n v="996007812"/>
    <x v="1825"/>
  </r>
  <r>
    <x v="2"/>
    <s v="Molde"/>
    <n v="997817761"/>
    <x v="1826"/>
  </r>
  <r>
    <x v="2"/>
    <s v="Molde"/>
    <n v="998896460"/>
    <x v="1827"/>
  </r>
  <r>
    <x v="2"/>
    <s v="Rauma"/>
    <n v="826153512"/>
    <x v="1828"/>
  </r>
  <r>
    <x v="2"/>
    <s v="Rauma"/>
    <n v="912085317"/>
    <x v="1829"/>
  </r>
  <r>
    <x v="2"/>
    <s v="Rauma"/>
    <n v="912944263"/>
    <x v="1830"/>
  </r>
  <r>
    <x v="2"/>
    <s v="Rauma"/>
    <n v="914409985"/>
    <x v="1831"/>
  </r>
  <r>
    <x v="2"/>
    <s v="Rauma"/>
    <n v="916459955"/>
    <x v="1832"/>
  </r>
  <r>
    <x v="2"/>
    <s v="Rauma"/>
    <n v="918425055"/>
    <x v="1833"/>
  </r>
  <r>
    <x v="2"/>
    <s v="Rauma"/>
    <n v="921051271"/>
    <x v="1834"/>
  </r>
  <r>
    <x v="2"/>
    <s v="Rauma"/>
    <n v="923878114"/>
    <x v="1835"/>
  </r>
  <r>
    <x v="2"/>
    <s v="Rauma"/>
    <n v="926068326"/>
    <x v="1836"/>
  </r>
  <r>
    <x v="2"/>
    <s v="Rauma"/>
    <n v="928042812"/>
    <x v="1837"/>
  </r>
  <r>
    <x v="2"/>
    <s v="Rauma"/>
    <n v="969130467"/>
    <x v="1838"/>
  </r>
  <r>
    <x v="2"/>
    <s v="Rauma"/>
    <n v="969131951"/>
    <x v="1839"/>
  </r>
  <r>
    <x v="2"/>
    <s v="Rauma"/>
    <n v="969177315"/>
    <x v="1840"/>
  </r>
  <r>
    <x v="2"/>
    <s v="Rauma"/>
    <n v="969233126"/>
    <x v="1841"/>
  </r>
  <r>
    <x v="2"/>
    <s v="Rauma"/>
    <n v="969423456"/>
    <x v="1842"/>
  </r>
  <r>
    <x v="2"/>
    <s v="Rauma"/>
    <n v="969631172"/>
    <x v="1843"/>
  </r>
  <r>
    <x v="2"/>
    <s v="Rauma"/>
    <n v="969842734"/>
    <x v="1844"/>
  </r>
  <r>
    <x v="2"/>
    <s v="Rauma"/>
    <n v="969843358"/>
    <x v="1845"/>
  </r>
  <r>
    <x v="2"/>
    <s v="Rauma"/>
    <n v="970561234"/>
    <x v="1846"/>
  </r>
  <r>
    <x v="2"/>
    <s v="Rauma"/>
    <n v="972409553"/>
    <x v="1847"/>
  </r>
  <r>
    <x v="2"/>
    <s v="Rauma"/>
    <n v="980230732"/>
    <x v="1848"/>
  </r>
  <r>
    <x v="2"/>
    <s v="Rauma"/>
    <n v="980517837"/>
    <x v="1849"/>
  </r>
  <r>
    <x v="2"/>
    <s v="Rauma"/>
    <n v="982842638"/>
    <x v="1850"/>
  </r>
  <r>
    <x v="2"/>
    <s v="Rauma"/>
    <n v="983232477"/>
    <x v="1851"/>
  </r>
  <r>
    <x v="2"/>
    <s v="Rauma"/>
    <n v="983515118"/>
    <x v="1852"/>
  </r>
  <r>
    <x v="2"/>
    <s v="Rauma"/>
    <n v="983532071"/>
    <x v="1853"/>
  </r>
  <r>
    <x v="2"/>
    <s v="Rauma"/>
    <n v="984907249"/>
    <x v="1854"/>
  </r>
  <r>
    <x v="2"/>
    <s v="Rauma"/>
    <n v="988639354"/>
    <x v="1855"/>
  </r>
  <r>
    <x v="2"/>
    <s v="Rauma"/>
    <n v="991074899"/>
    <x v="1856"/>
  </r>
  <r>
    <x v="2"/>
    <s v="Rauma"/>
    <n v="996871282"/>
    <x v="1857"/>
  </r>
  <r>
    <x v="2"/>
    <s v="Rauma"/>
    <n v="996975088"/>
    <x v="1858"/>
  </r>
  <r>
    <x v="2"/>
    <s v="Rauma"/>
    <n v="997067002"/>
    <x v="1859"/>
  </r>
  <r>
    <x v="2"/>
    <s v="Rauma"/>
    <n v="997136519"/>
    <x v="1860"/>
  </r>
  <r>
    <x v="2"/>
    <s v="Rauma"/>
    <n v="997432045"/>
    <x v="1861"/>
  </r>
  <r>
    <x v="2"/>
    <s v="Rauma"/>
    <n v="998671396"/>
    <x v="1862"/>
  </r>
  <r>
    <x v="2"/>
    <s v="Rauma"/>
    <n v="999262198"/>
    <x v="1863"/>
  </r>
  <r>
    <x v="2"/>
    <s v="Sande"/>
    <n v="969177536"/>
    <x v="1864"/>
  </r>
  <r>
    <x v="2"/>
    <s v="Sande"/>
    <n v="969232219"/>
    <x v="1865"/>
  </r>
  <r>
    <x v="2"/>
    <s v="Sande"/>
    <n v="969843188"/>
    <x v="1866"/>
  </r>
  <r>
    <x v="2"/>
    <s v="Sande"/>
    <n v="970561188"/>
    <x v="1867"/>
  </r>
  <r>
    <x v="2"/>
    <s v="Sande"/>
    <n v="997817389"/>
    <x v="1868"/>
  </r>
  <r>
    <x v="2"/>
    <s v="Smøla"/>
    <n v="917839999"/>
    <x v="1869"/>
  </r>
  <r>
    <x v="2"/>
    <s v="Smøla"/>
    <n v="969632551"/>
    <x v="1870"/>
  </r>
  <r>
    <x v="2"/>
    <s v="Smøla"/>
    <n v="969990792"/>
    <x v="1871"/>
  </r>
  <r>
    <x v="2"/>
    <s v="Smøla"/>
    <n v="986366415"/>
    <x v="1872"/>
  </r>
  <r>
    <x v="2"/>
    <s v="Smøla"/>
    <n v="989112503"/>
    <x v="1873"/>
  </r>
  <r>
    <x v="2"/>
    <s v="Stranda"/>
    <n v="819749892"/>
    <x v="1874"/>
  </r>
  <r>
    <x v="2"/>
    <s v="Stranda"/>
    <n v="823710062"/>
    <x v="1875"/>
  </r>
  <r>
    <x v="2"/>
    <s v="Stranda"/>
    <n v="869130842"/>
    <x v="1876"/>
  </r>
  <r>
    <x v="2"/>
    <s v="Stranda"/>
    <n v="887118752"/>
    <x v="1877"/>
  </r>
  <r>
    <x v="2"/>
    <s v="Stranda"/>
    <n v="912890880"/>
    <x v="1878"/>
  </r>
  <r>
    <x v="2"/>
    <s v="Stranda"/>
    <n v="913738659"/>
    <x v="1879"/>
  </r>
  <r>
    <x v="2"/>
    <s v="Stranda"/>
    <n v="918836454"/>
    <x v="1880"/>
  </r>
  <r>
    <x v="2"/>
    <s v="Stranda"/>
    <n v="926459031"/>
    <x v="1881"/>
  </r>
  <r>
    <x v="2"/>
    <s v="Stranda"/>
    <n v="969127474"/>
    <x v="1882"/>
  </r>
  <r>
    <x v="2"/>
    <s v="Stranda"/>
    <n v="969128268"/>
    <x v="1883"/>
  </r>
  <r>
    <x v="2"/>
    <s v="Stranda"/>
    <n v="969129302"/>
    <x v="1884"/>
  </r>
  <r>
    <x v="2"/>
    <s v="Stranda"/>
    <n v="969131358"/>
    <x v="1885"/>
  </r>
  <r>
    <x v="2"/>
    <s v="Stranda"/>
    <n v="969131889"/>
    <x v="1886"/>
  </r>
  <r>
    <x v="2"/>
    <s v="Stranda"/>
    <n v="969233037"/>
    <x v="1887"/>
  </r>
  <r>
    <x v="2"/>
    <s v="Stranda"/>
    <n v="969424789"/>
    <x v="1888"/>
  </r>
  <r>
    <x v="2"/>
    <s v="Stranda"/>
    <n v="969440008"/>
    <x v="1889"/>
  </r>
  <r>
    <x v="2"/>
    <s v="Stranda"/>
    <n v="975891488"/>
    <x v="1890"/>
  </r>
  <r>
    <x v="2"/>
    <s v="Stranda"/>
    <n v="975959406"/>
    <x v="1891"/>
  </r>
  <r>
    <x v="2"/>
    <s v="Stranda"/>
    <n v="976586034"/>
    <x v="1892"/>
  </r>
  <r>
    <x v="2"/>
    <s v="Stranda"/>
    <n v="982712440"/>
    <x v="1893"/>
  </r>
  <r>
    <x v="2"/>
    <s v="Stranda"/>
    <n v="983413773"/>
    <x v="1894"/>
  </r>
  <r>
    <x v="2"/>
    <s v="Stranda"/>
    <n v="983607330"/>
    <x v="1895"/>
  </r>
  <r>
    <x v="2"/>
    <s v="Stranda"/>
    <n v="990789258"/>
    <x v="1896"/>
  </r>
  <r>
    <x v="2"/>
    <s v="Stranda"/>
    <n v="992344768"/>
    <x v="1897"/>
  </r>
  <r>
    <x v="2"/>
    <s v="Stranda"/>
    <n v="993529885"/>
    <x v="1898"/>
  </r>
  <r>
    <x v="2"/>
    <s v="Stranda"/>
    <n v="997718054"/>
    <x v="1899"/>
  </r>
  <r>
    <x v="2"/>
    <s v="Stranda"/>
    <n v="998390281"/>
    <x v="1900"/>
  </r>
  <r>
    <x v="2"/>
    <s v="Sula"/>
    <n v="976497910"/>
    <x v="1901"/>
  </r>
  <r>
    <x v="2"/>
    <s v="Sunndal"/>
    <n v="826278382"/>
    <x v="1902"/>
  </r>
  <r>
    <x v="2"/>
    <s v="Sunndal"/>
    <n v="871374902"/>
    <x v="1903"/>
  </r>
  <r>
    <x v="2"/>
    <s v="Sunndal"/>
    <n v="885303382"/>
    <x v="1904"/>
  </r>
  <r>
    <x v="2"/>
    <s v="Sunndal"/>
    <n v="891869932"/>
    <x v="1905"/>
  </r>
  <r>
    <x v="2"/>
    <s v="Sunndal"/>
    <n v="913694767"/>
    <x v="1906"/>
  </r>
  <r>
    <x v="2"/>
    <s v="Sunndal"/>
    <n v="921988419"/>
    <x v="1907"/>
  </r>
  <r>
    <x v="2"/>
    <s v="Sunndal"/>
    <n v="924311797"/>
    <x v="1908"/>
  </r>
  <r>
    <x v="2"/>
    <s v="Sunndal"/>
    <n v="969262150"/>
    <x v="1909"/>
  </r>
  <r>
    <x v="2"/>
    <s v="Sunndal"/>
    <n v="969399989"/>
    <x v="1910"/>
  </r>
  <r>
    <x v="2"/>
    <s v="Sunndal"/>
    <n v="969857235"/>
    <x v="1911"/>
  </r>
  <r>
    <x v="2"/>
    <s v="Sunndal"/>
    <n v="977092752"/>
    <x v="1912"/>
  </r>
  <r>
    <x v="2"/>
    <s v="Sunndal"/>
    <n v="980044106"/>
    <x v="1913"/>
  </r>
  <r>
    <x v="2"/>
    <s v="Sunndal"/>
    <n v="980185540"/>
    <x v="1914"/>
  </r>
  <r>
    <x v="2"/>
    <s v="Sunndal"/>
    <n v="986405208"/>
    <x v="1915"/>
  </r>
  <r>
    <x v="2"/>
    <s v="Sunndal"/>
    <n v="990264538"/>
    <x v="1916"/>
  </r>
  <r>
    <x v="2"/>
    <s v="Sunndal"/>
    <n v="992129220"/>
    <x v="1917"/>
  </r>
  <r>
    <x v="2"/>
    <s v="Sunndal"/>
    <n v="995857987"/>
    <x v="1918"/>
  </r>
  <r>
    <x v="2"/>
    <s v="Sunndal"/>
    <n v="996619087"/>
    <x v="1919"/>
  </r>
  <r>
    <x v="2"/>
    <s v="Surnadal"/>
    <n v="824270082"/>
    <x v="1920"/>
  </r>
  <r>
    <x v="2"/>
    <s v="Surnadal"/>
    <n v="877024032"/>
    <x v="1921"/>
  </r>
  <r>
    <x v="2"/>
    <s v="Surnadal"/>
    <n v="911859009"/>
    <x v="1922"/>
  </r>
  <r>
    <x v="2"/>
    <s v="Surnadal"/>
    <n v="912996832"/>
    <x v="1923"/>
  </r>
  <r>
    <x v="2"/>
    <s v="Surnadal"/>
    <n v="915550630"/>
    <x v="1924"/>
  </r>
  <r>
    <x v="2"/>
    <s v="Surnadal"/>
    <n v="916545398"/>
    <x v="1925"/>
  </r>
  <r>
    <x v="2"/>
    <s v="Surnadal"/>
    <n v="918345051"/>
    <x v="1926"/>
  </r>
  <r>
    <x v="2"/>
    <s v="Surnadal"/>
    <n v="923980881"/>
    <x v="1927"/>
  </r>
  <r>
    <x v="2"/>
    <s v="Surnadal"/>
    <n v="924060980"/>
    <x v="1928"/>
  </r>
  <r>
    <x v="2"/>
    <s v="Surnadal"/>
    <n v="927394340"/>
    <x v="1929"/>
  </r>
  <r>
    <x v="2"/>
    <s v="Surnadal"/>
    <n v="969129493"/>
    <x v="1930"/>
  </r>
  <r>
    <x v="2"/>
    <s v="Surnadal"/>
    <n v="969130009"/>
    <x v="1931"/>
  </r>
  <r>
    <x v="2"/>
    <s v="Surnadal"/>
    <n v="969130033"/>
    <x v="1932"/>
  </r>
  <r>
    <x v="2"/>
    <s v="Surnadal"/>
    <n v="969853590"/>
    <x v="1933"/>
  </r>
  <r>
    <x v="2"/>
    <s v="Surnadal"/>
    <n v="969854317"/>
    <x v="1934"/>
  </r>
  <r>
    <x v="2"/>
    <s v="Surnadal"/>
    <n v="970510273"/>
    <x v="1935"/>
  </r>
  <r>
    <x v="2"/>
    <s v="Surnadal"/>
    <n v="971188014"/>
    <x v="1936"/>
  </r>
  <r>
    <x v="2"/>
    <s v="Surnadal"/>
    <n v="971214694"/>
    <x v="1937"/>
  </r>
  <r>
    <x v="2"/>
    <s v="Surnadal"/>
    <n v="971238046"/>
    <x v="1938"/>
  </r>
  <r>
    <x v="2"/>
    <s v="Surnadal"/>
    <n v="978637272"/>
    <x v="1939"/>
  </r>
  <r>
    <x v="2"/>
    <s v="Surnadal"/>
    <n v="978664288"/>
    <x v="1940"/>
  </r>
  <r>
    <x v="2"/>
    <s v="Surnadal"/>
    <n v="979225598"/>
    <x v="1941"/>
  </r>
  <r>
    <x v="2"/>
    <s v="Surnadal"/>
    <n v="981603958"/>
    <x v="1942"/>
  </r>
  <r>
    <x v="2"/>
    <s v="Surnadal"/>
    <n v="981920368"/>
    <x v="1943"/>
  </r>
  <r>
    <x v="2"/>
    <s v="Surnadal"/>
    <n v="982440130"/>
    <x v="1944"/>
  </r>
  <r>
    <x v="2"/>
    <s v="Surnadal"/>
    <n v="983021840"/>
    <x v="1945"/>
  </r>
  <r>
    <x v="2"/>
    <s v="Surnadal"/>
    <n v="983597831"/>
    <x v="1946"/>
  </r>
  <r>
    <x v="2"/>
    <s v="Surnadal"/>
    <n v="983606121"/>
    <x v="1947"/>
  </r>
  <r>
    <x v="2"/>
    <s v="Surnadal"/>
    <n v="984324251"/>
    <x v="1948"/>
  </r>
  <r>
    <x v="2"/>
    <s v="Surnadal"/>
    <n v="985662495"/>
    <x v="1949"/>
  </r>
  <r>
    <x v="2"/>
    <s v="Surnadal"/>
    <n v="986400230"/>
    <x v="1950"/>
  </r>
  <r>
    <x v="2"/>
    <s v="Surnadal"/>
    <n v="986429697"/>
    <x v="1951"/>
  </r>
  <r>
    <x v="2"/>
    <s v="Surnadal"/>
    <n v="986466894"/>
    <x v="1952"/>
  </r>
  <r>
    <x v="2"/>
    <s v="Surnadal"/>
    <n v="987271981"/>
    <x v="1953"/>
  </r>
  <r>
    <x v="2"/>
    <s v="Surnadal"/>
    <n v="989360779"/>
    <x v="1954"/>
  </r>
  <r>
    <x v="2"/>
    <s v="Surnadal"/>
    <n v="991660356"/>
    <x v="1955"/>
  </r>
  <r>
    <x v="2"/>
    <s v="Surnadal"/>
    <n v="991905901"/>
    <x v="1956"/>
  </r>
  <r>
    <x v="2"/>
    <s v="Surnadal"/>
    <n v="992167467"/>
    <x v="1957"/>
  </r>
  <r>
    <x v="2"/>
    <s v="Surnadal"/>
    <n v="992251395"/>
    <x v="1958"/>
  </r>
  <r>
    <x v="2"/>
    <s v="Surnadal"/>
    <n v="993151777"/>
    <x v="1959"/>
  </r>
  <r>
    <x v="2"/>
    <s v="Surnadal"/>
    <n v="993727350"/>
    <x v="1960"/>
  </r>
  <r>
    <x v="2"/>
    <s v="Surnadal"/>
    <n v="993878685"/>
    <x v="1961"/>
  </r>
  <r>
    <x v="2"/>
    <s v="Surnadal"/>
    <n v="994232584"/>
    <x v="1962"/>
  </r>
  <r>
    <x v="2"/>
    <s v="Surnadal"/>
    <n v="996345130"/>
    <x v="1963"/>
  </r>
  <r>
    <x v="2"/>
    <s v="Surnadal"/>
    <n v="996941116"/>
    <x v="1964"/>
  </r>
  <r>
    <x v="2"/>
    <s v="Surnadal"/>
    <n v="997408497"/>
    <x v="1965"/>
  </r>
  <r>
    <x v="2"/>
    <s v="Sykkylven"/>
    <n v="869128112"/>
    <x v="1966"/>
  </r>
  <r>
    <x v="2"/>
    <s v="Sykkylven"/>
    <n v="883300742"/>
    <x v="1967"/>
  </r>
  <r>
    <x v="2"/>
    <s v="Sykkylven"/>
    <n v="897537192"/>
    <x v="1968"/>
  </r>
  <r>
    <x v="2"/>
    <s v="Sykkylven"/>
    <n v="913726227"/>
    <x v="1969"/>
  </r>
  <r>
    <x v="2"/>
    <s v="Sykkylven"/>
    <n v="928219615"/>
    <x v="1970"/>
  </r>
  <r>
    <x v="2"/>
    <s v="Sykkylven"/>
    <n v="969127962"/>
    <x v="1971"/>
  </r>
  <r>
    <x v="2"/>
    <s v="Sykkylven"/>
    <n v="969130955"/>
    <x v="1972"/>
  </r>
  <r>
    <x v="2"/>
    <s v="Sykkylven"/>
    <n v="969261162"/>
    <x v="1973"/>
  </r>
  <r>
    <x v="2"/>
    <s v="Sykkylven"/>
    <n v="969481782"/>
    <x v="1974"/>
  </r>
  <r>
    <x v="2"/>
    <s v="Sykkylven"/>
    <n v="970561218"/>
    <x v="1975"/>
  </r>
  <r>
    <x v="2"/>
    <s v="Sykkylven"/>
    <n v="972408379"/>
    <x v="1976"/>
  </r>
  <r>
    <x v="2"/>
    <s v="Sykkylven"/>
    <n v="976039556"/>
    <x v="1977"/>
  </r>
  <r>
    <x v="2"/>
    <s v="Sykkylven"/>
    <n v="985257094"/>
    <x v="1978"/>
  </r>
  <r>
    <x v="2"/>
    <s v="Sykkylven"/>
    <n v="992144246"/>
    <x v="1979"/>
  </r>
  <r>
    <x v="2"/>
    <s v="Sykkylven"/>
    <n v="997676564"/>
    <x v="1980"/>
  </r>
  <r>
    <x v="2"/>
    <s v="Sykkylven"/>
    <n v="997765680"/>
    <x v="1981"/>
  </r>
  <r>
    <x v="2"/>
    <s v="Tingvoll"/>
    <n v="871017352"/>
    <x v="1982"/>
  </r>
  <r>
    <x v="2"/>
    <s v="Tingvoll"/>
    <n v="887741972"/>
    <x v="1983"/>
  </r>
  <r>
    <x v="2"/>
    <s v="Tingvoll"/>
    <n v="894887052"/>
    <x v="1984"/>
  </r>
  <r>
    <x v="2"/>
    <s v="Tingvoll"/>
    <n v="969128926"/>
    <x v="1985"/>
  </r>
  <r>
    <x v="2"/>
    <s v="Tingvoll"/>
    <n v="969847167"/>
    <x v="1986"/>
  </r>
  <r>
    <x v="2"/>
    <s v="Tingvoll"/>
    <n v="969851733"/>
    <x v="1987"/>
  </r>
  <r>
    <x v="2"/>
    <s v="Tingvoll"/>
    <n v="970390561"/>
    <x v="1988"/>
  </r>
  <r>
    <x v="2"/>
    <s v="Tingvoll"/>
    <n v="977561868"/>
    <x v="1989"/>
  </r>
  <r>
    <x v="2"/>
    <s v="Tingvoll"/>
    <n v="979492316"/>
    <x v="1990"/>
  </r>
  <r>
    <x v="2"/>
    <s v="Tingvoll"/>
    <n v="979597150"/>
    <x v="1991"/>
  </r>
  <r>
    <x v="2"/>
    <s v="Tingvoll"/>
    <n v="979652305"/>
    <x v="1992"/>
  </r>
  <r>
    <x v="2"/>
    <s v="Tingvoll"/>
    <n v="979659725"/>
    <x v="1993"/>
  </r>
  <r>
    <x v="2"/>
    <s v="Tingvoll"/>
    <n v="983241166"/>
    <x v="1994"/>
  </r>
  <r>
    <x v="2"/>
    <s v="Tingvoll"/>
    <n v="986120637"/>
    <x v="1043"/>
  </r>
  <r>
    <x v="2"/>
    <s v="Tingvoll"/>
    <n v="987676299"/>
    <x v="1995"/>
  </r>
  <r>
    <x v="2"/>
    <s v="Tingvoll"/>
    <n v="988153753"/>
    <x v="1996"/>
  </r>
  <r>
    <x v="2"/>
    <s v="Tingvoll"/>
    <n v="989007475"/>
    <x v="1997"/>
  </r>
  <r>
    <x v="2"/>
    <s v="Tingvoll"/>
    <n v="989051148"/>
    <x v="1998"/>
  </r>
  <r>
    <x v="2"/>
    <s v="Tingvoll"/>
    <n v="989732862"/>
    <x v="1999"/>
  </r>
  <r>
    <x v="2"/>
    <s v="Tingvoll"/>
    <n v="990698031"/>
    <x v="2000"/>
  </r>
  <r>
    <x v="2"/>
    <s v="Tingvoll"/>
    <n v="994422839"/>
    <x v="2001"/>
  </r>
  <r>
    <x v="2"/>
    <s v="Tingvoll"/>
    <n v="996311139"/>
    <x v="2002"/>
  </r>
  <r>
    <x v="2"/>
    <s v="Ulstein"/>
    <n v="920193234"/>
    <x v="2003"/>
  </r>
  <r>
    <x v="2"/>
    <s v="Ulstein"/>
    <n v="925857386"/>
    <x v="2004"/>
  </r>
  <r>
    <x v="2"/>
    <s v="Ulstein"/>
    <n v="958337728"/>
    <x v="2005"/>
  </r>
  <r>
    <x v="2"/>
    <s v="Ulstein"/>
    <n v="969424991"/>
    <x v="2006"/>
  </r>
  <r>
    <x v="2"/>
    <s v="Ulstein"/>
    <n v="980363597"/>
    <x v="2007"/>
  </r>
  <r>
    <x v="2"/>
    <s v="Ulstein"/>
    <n v="998663326"/>
    <x v="2008"/>
  </r>
  <r>
    <x v="2"/>
    <s v="Vanylven"/>
    <n v="819810842"/>
    <x v="2009"/>
  </r>
  <r>
    <x v="2"/>
    <s v="Vanylven"/>
    <n v="869482552"/>
    <x v="2010"/>
  </r>
  <r>
    <x v="2"/>
    <s v="Vanylven"/>
    <n v="869849162"/>
    <x v="2011"/>
  </r>
  <r>
    <x v="2"/>
    <s v="Vanylven"/>
    <n v="893831002"/>
    <x v="2012"/>
  </r>
  <r>
    <x v="2"/>
    <s v="Vanylven"/>
    <n v="912696154"/>
    <x v="2013"/>
  </r>
  <r>
    <x v="2"/>
    <s v="Vanylven"/>
    <n v="915783872"/>
    <x v="2014"/>
  </r>
  <r>
    <x v="2"/>
    <s v="Vanylven"/>
    <n v="921873786"/>
    <x v="2015"/>
  </r>
  <r>
    <x v="2"/>
    <s v="Vanylven"/>
    <n v="927998750"/>
    <x v="2016"/>
  </r>
  <r>
    <x v="2"/>
    <s v="Vanylven"/>
    <n v="966010487"/>
    <x v="2017"/>
  </r>
  <r>
    <x v="2"/>
    <s v="Vanylven"/>
    <n v="969129167"/>
    <x v="2018"/>
  </r>
  <r>
    <x v="2"/>
    <s v="Vanylven"/>
    <n v="969211637"/>
    <x v="2019"/>
  </r>
  <r>
    <x v="2"/>
    <s v="Vanylven"/>
    <n v="969399547"/>
    <x v="2020"/>
  </r>
  <r>
    <x v="2"/>
    <s v="Vanylven"/>
    <n v="969596180"/>
    <x v="2021"/>
  </r>
  <r>
    <x v="2"/>
    <s v="Vanylven"/>
    <n v="969840340"/>
    <x v="2022"/>
  </r>
  <r>
    <x v="2"/>
    <s v="Vanylven"/>
    <n v="970509208"/>
    <x v="2023"/>
  </r>
  <r>
    <x v="2"/>
    <s v="Vanylven"/>
    <n v="971212039"/>
    <x v="2024"/>
  </r>
  <r>
    <x v="2"/>
    <s v="Vanylven"/>
    <n v="986395199"/>
    <x v="2025"/>
  </r>
  <r>
    <x v="2"/>
    <s v="Vanylven"/>
    <n v="995196069"/>
    <x v="2026"/>
  </r>
  <r>
    <x v="2"/>
    <s v="Vanylven"/>
    <n v="995917513"/>
    <x v="2027"/>
  </r>
  <r>
    <x v="2"/>
    <s v="Vestnes"/>
    <n v="921678363"/>
    <x v="72"/>
  </r>
  <r>
    <x v="2"/>
    <s v="Vestnes"/>
    <n v="928006980"/>
    <x v="2028"/>
  </r>
  <r>
    <x v="2"/>
    <s v="Vestnes"/>
    <n v="969126788"/>
    <x v="2029"/>
  </r>
  <r>
    <x v="2"/>
    <s v="Vestnes"/>
    <n v="969153092"/>
    <x v="2030"/>
  </r>
  <r>
    <x v="2"/>
    <s v="Vestnes"/>
    <n v="969212277"/>
    <x v="2031"/>
  </r>
  <r>
    <x v="2"/>
    <s v="Vestnes"/>
    <n v="969212285"/>
    <x v="2032"/>
  </r>
  <r>
    <x v="2"/>
    <s v="Vestnes"/>
    <n v="969400510"/>
    <x v="2033"/>
  </r>
  <r>
    <x v="2"/>
    <s v="Vestnes"/>
    <n v="974576449"/>
    <x v="2034"/>
  </r>
  <r>
    <x v="2"/>
    <s v="Vestnes"/>
    <n v="976554531"/>
    <x v="2035"/>
  </r>
  <r>
    <x v="2"/>
    <s v="Vestnes"/>
    <n v="979611196"/>
    <x v="2036"/>
  </r>
  <r>
    <x v="2"/>
    <s v="Vestnes"/>
    <n v="980441253"/>
    <x v="2037"/>
  </r>
  <r>
    <x v="2"/>
    <s v="Vestnes"/>
    <n v="980740730"/>
    <x v="2038"/>
  </r>
  <r>
    <x v="2"/>
    <s v="Vestnes"/>
    <n v="980975436"/>
    <x v="2039"/>
  </r>
  <r>
    <x v="2"/>
    <s v="Vestnes"/>
    <n v="982771765"/>
    <x v="2040"/>
  </r>
  <r>
    <x v="2"/>
    <s v="Vestnes"/>
    <n v="984149468"/>
    <x v="2041"/>
  </r>
  <r>
    <x v="2"/>
    <s v="Vestnes"/>
    <n v="985195749"/>
    <x v="2042"/>
  </r>
  <r>
    <x v="2"/>
    <s v="Vestnes"/>
    <n v="985307857"/>
    <x v="2043"/>
  </r>
  <r>
    <x v="2"/>
    <s v="Vestnes"/>
    <n v="985853738"/>
    <x v="2044"/>
  </r>
  <r>
    <x v="2"/>
    <s v="Vestnes"/>
    <n v="987886129"/>
    <x v="2045"/>
  </r>
  <r>
    <x v="2"/>
    <s v="Vestnes"/>
    <n v="990367574"/>
    <x v="2046"/>
  </r>
  <r>
    <x v="2"/>
    <s v="Vestnes"/>
    <n v="994935968"/>
    <x v="2047"/>
  </r>
  <r>
    <x v="2"/>
    <s v="Vestnes"/>
    <n v="998042712"/>
    <x v="799"/>
  </r>
  <r>
    <x v="2"/>
    <s v="Volda"/>
    <n v="815718852"/>
    <x v="2048"/>
  </r>
  <r>
    <x v="2"/>
    <s v="Volda"/>
    <n v="828096702"/>
    <x v="2049"/>
  </r>
  <r>
    <x v="2"/>
    <s v="Volda"/>
    <n v="858227372"/>
    <x v="2050"/>
  </r>
  <r>
    <x v="2"/>
    <s v="Volda"/>
    <n v="869128872"/>
    <x v="2051"/>
  </r>
  <r>
    <x v="2"/>
    <s v="Volda"/>
    <n v="869823082"/>
    <x v="2052"/>
  </r>
  <r>
    <x v="2"/>
    <s v="Volda"/>
    <n v="869836192"/>
    <x v="2053"/>
  </r>
  <r>
    <x v="2"/>
    <s v="Volda"/>
    <n v="888688862"/>
    <x v="2054"/>
  </r>
  <r>
    <x v="2"/>
    <s v="Volda"/>
    <n v="913011031"/>
    <x v="2055"/>
  </r>
  <r>
    <x v="2"/>
    <s v="Volda"/>
    <n v="913573552"/>
    <x v="2056"/>
  </r>
  <r>
    <x v="2"/>
    <s v="Volda"/>
    <n v="915529283"/>
    <x v="2057"/>
  </r>
  <r>
    <x v="2"/>
    <s v="Volda"/>
    <n v="918056319"/>
    <x v="2058"/>
  </r>
  <r>
    <x v="2"/>
    <s v="Volda"/>
    <n v="918275126"/>
    <x v="2059"/>
  </r>
  <r>
    <x v="2"/>
    <s v="Volda"/>
    <n v="920230105"/>
    <x v="2060"/>
  </r>
  <r>
    <x v="2"/>
    <s v="Volda"/>
    <n v="921866933"/>
    <x v="2061"/>
  </r>
  <r>
    <x v="2"/>
    <s v="Volda"/>
    <n v="921958064"/>
    <x v="2062"/>
  </r>
  <r>
    <x v="2"/>
    <s v="Volda"/>
    <n v="922823391"/>
    <x v="2063"/>
  </r>
  <r>
    <x v="2"/>
    <s v="Volda"/>
    <n v="924806427"/>
    <x v="2064"/>
  </r>
  <r>
    <x v="2"/>
    <s v="Volda"/>
    <n v="925426598"/>
    <x v="2065"/>
  </r>
  <r>
    <x v="2"/>
    <s v="Volda"/>
    <n v="925428442"/>
    <x v="2066"/>
  </r>
  <r>
    <x v="2"/>
    <s v="Volda"/>
    <n v="925683019"/>
    <x v="2067"/>
  </r>
  <r>
    <x v="2"/>
    <s v="Volda"/>
    <n v="926109170"/>
    <x v="2068"/>
  </r>
  <r>
    <x v="2"/>
    <s v="Volda"/>
    <n v="929339169"/>
    <x v="2069"/>
  </r>
  <r>
    <x v="2"/>
    <s v="Volda"/>
    <n v="969165996"/>
    <x v="2070"/>
  </r>
  <r>
    <x v="2"/>
    <s v="Volda"/>
    <n v="969166348"/>
    <x v="2071"/>
  </r>
  <r>
    <x v="2"/>
    <s v="Volda"/>
    <n v="969260336"/>
    <x v="2072"/>
  </r>
  <r>
    <x v="2"/>
    <s v="Volda"/>
    <n v="969288931"/>
    <x v="2073"/>
  </r>
  <r>
    <x v="2"/>
    <s v="Volda"/>
    <n v="969629070"/>
    <x v="2074"/>
  </r>
  <r>
    <x v="2"/>
    <s v="Volda"/>
    <n v="969634090"/>
    <x v="2075"/>
  </r>
  <r>
    <x v="2"/>
    <s v="Volda"/>
    <n v="969819945"/>
    <x v="2076"/>
  </r>
  <r>
    <x v="2"/>
    <s v="Volda"/>
    <n v="969826127"/>
    <x v="2077"/>
  </r>
  <r>
    <x v="2"/>
    <s v="Volda"/>
    <n v="969832747"/>
    <x v="2078"/>
  </r>
  <r>
    <x v="2"/>
    <s v="Volda"/>
    <n v="970123253"/>
    <x v="2079"/>
  </r>
  <r>
    <x v="2"/>
    <s v="Volda"/>
    <n v="970970827"/>
    <x v="2080"/>
  </r>
  <r>
    <x v="2"/>
    <s v="Volda"/>
    <n v="971366109"/>
    <x v="2081"/>
  </r>
  <r>
    <x v="2"/>
    <s v="Volda"/>
    <n v="973051830"/>
    <x v="2082"/>
  </r>
  <r>
    <x v="2"/>
    <s v="Volda"/>
    <n v="975915980"/>
    <x v="2083"/>
  </r>
  <r>
    <x v="2"/>
    <s v="Volda"/>
    <n v="976040457"/>
    <x v="2084"/>
  </r>
  <r>
    <x v="2"/>
    <s v="Volda"/>
    <n v="979532512"/>
    <x v="1885"/>
  </r>
  <r>
    <x v="2"/>
    <s v="Volda"/>
    <n v="979877862"/>
    <x v="2085"/>
  </r>
  <r>
    <x v="2"/>
    <s v="Volda"/>
    <n v="980624374"/>
    <x v="2086"/>
  </r>
  <r>
    <x v="2"/>
    <s v="Volda"/>
    <n v="981345541"/>
    <x v="2087"/>
  </r>
  <r>
    <x v="2"/>
    <s v="Volda"/>
    <n v="982019613"/>
    <x v="2088"/>
  </r>
  <r>
    <x v="2"/>
    <s v="Volda"/>
    <n v="982710693"/>
    <x v="2089"/>
  </r>
  <r>
    <x v="2"/>
    <s v="Volda"/>
    <n v="983233996"/>
    <x v="2090"/>
  </r>
  <r>
    <x v="2"/>
    <s v="Volda"/>
    <n v="984890982"/>
    <x v="2091"/>
  </r>
  <r>
    <x v="2"/>
    <s v="Volda"/>
    <n v="985182779"/>
    <x v="2092"/>
  </r>
  <r>
    <x v="2"/>
    <s v="Volda"/>
    <n v="986353038"/>
    <x v="2093"/>
  </r>
  <r>
    <x v="2"/>
    <s v="Volda"/>
    <n v="987776706"/>
    <x v="2094"/>
  </r>
  <r>
    <x v="2"/>
    <s v="Volda"/>
    <n v="989148656"/>
    <x v="2095"/>
  </r>
  <r>
    <x v="2"/>
    <s v="Volda"/>
    <n v="989539590"/>
    <x v="2096"/>
  </r>
  <r>
    <x v="2"/>
    <s v="Volda"/>
    <n v="993474959"/>
    <x v="2097"/>
  </r>
  <r>
    <x v="2"/>
    <s v="Volda"/>
    <n v="999535690"/>
    <x v="2098"/>
  </r>
  <r>
    <x v="2"/>
    <s v="Ørsta"/>
    <n v="869844322"/>
    <x v="2099"/>
  </r>
  <r>
    <x v="2"/>
    <s v="Ørsta"/>
    <n v="880664662"/>
    <x v="2100"/>
  </r>
  <r>
    <x v="2"/>
    <s v="Ørsta"/>
    <n v="889992042"/>
    <x v="2101"/>
  </r>
  <r>
    <x v="2"/>
    <s v="Ørsta"/>
    <n v="897731622"/>
    <x v="2102"/>
  </r>
  <r>
    <x v="2"/>
    <s v="Ørsta"/>
    <n v="912461068"/>
    <x v="2103"/>
  </r>
  <r>
    <x v="2"/>
    <s v="Ørsta"/>
    <n v="914021421"/>
    <x v="2104"/>
  </r>
  <r>
    <x v="2"/>
    <s v="Ørsta"/>
    <n v="914738695"/>
    <x v="2105"/>
  </r>
  <r>
    <x v="2"/>
    <s v="Ørsta"/>
    <n v="914918464"/>
    <x v="2106"/>
  </r>
  <r>
    <x v="2"/>
    <s v="Ørsta"/>
    <n v="915599516"/>
    <x v="2107"/>
  </r>
  <r>
    <x v="2"/>
    <s v="Ørsta"/>
    <n v="917707642"/>
    <x v="2108"/>
  </r>
  <r>
    <x v="2"/>
    <s v="Ørsta"/>
    <n v="921420803"/>
    <x v="2109"/>
  </r>
  <r>
    <x v="2"/>
    <s v="Ørsta"/>
    <n v="969127695"/>
    <x v="2110"/>
  </r>
  <r>
    <x v="2"/>
    <s v="Ørsta"/>
    <n v="969133334"/>
    <x v="2111"/>
  </r>
  <r>
    <x v="2"/>
    <s v="Ørsta"/>
    <n v="969177560"/>
    <x v="2112"/>
  </r>
  <r>
    <x v="2"/>
    <s v="Ørsta"/>
    <n v="969232723"/>
    <x v="2113"/>
  </r>
  <r>
    <x v="2"/>
    <s v="Ørsta"/>
    <n v="969260190"/>
    <x v="2114"/>
  </r>
  <r>
    <x v="2"/>
    <s v="Ørsta"/>
    <n v="969262398"/>
    <x v="2115"/>
  </r>
  <r>
    <x v="2"/>
    <s v="Ørsta"/>
    <n v="969398516"/>
    <x v="2116"/>
  </r>
  <r>
    <x v="2"/>
    <s v="Ørsta"/>
    <n v="969399148"/>
    <x v="2117"/>
  </r>
  <r>
    <x v="2"/>
    <s v="Ørsta"/>
    <n v="969399709"/>
    <x v="2118"/>
  </r>
  <r>
    <x v="2"/>
    <s v="Ørsta"/>
    <n v="969484900"/>
    <x v="2119"/>
  </r>
  <r>
    <x v="2"/>
    <s v="Ørsta"/>
    <n v="969633825"/>
    <x v="2120"/>
  </r>
  <r>
    <x v="2"/>
    <s v="Ørsta"/>
    <n v="969845563"/>
    <x v="2121"/>
  </r>
  <r>
    <x v="2"/>
    <s v="Ørsta"/>
    <n v="969846403"/>
    <x v="2122"/>
  </r>
  <r>
    <x v="2"/>
    <s v="Ørsta"/>
    <n v="970058184"/>
    <x v="2123"/>
  </r>
  <r>
    <x v="2"/>
    <s v="Ørsta"/>
    <n v="974467836"/>
    <x v="2124"/>
  </r>
  <r>
    <x v="2"/>
    <s v="Ørsta"/>
    <n v="976547098"/>
    <x v="2125"/>
  </r>
  <r>
    <x v="2"/>
    <s v="Ørsta"/>
    <n v="979407610"/>
    <x v="2126"/>
  </r>
  <r>
    <x v="2"/>
    <s v="Ørsta"/>
    <n v="979482094"/>
    <x v="2127"/>
  </r>
  <r>
    <x v="2"/>
    <s v="Ørsta"/>
    <n v="980230252"/>
    <x v="2128"/>
  </r>
  <r>
    <x v="2"/>
    <s v="Ørsta"/>
    <n v="980663035"/>
    <x v="2129"/>
  </r>
  <r>
    <x v="2"/>
    <s v="Ørsta"/>
    <n v="983399177"/>
    <x v="2130"/>
  </r>
  <r>
    <x v="2"/>
    <s v="Ørsta"/>
    <n v="983443192"/>
    <x v="2131"/>
  </r>
  <r>
    <x v="2"/>
    <s v="Ørsta"/>
    <n v="983472575"/>
    <x v="2132"/>
  </r>
  <r>
    <x v="2"/>
    <s v="Ørsta"/>
    <n v="983820743"/>
    <x v="2133"/>
  </r>
  <r>
    <x v="2"/>
    <s v="Ørsta"/>
    <n v="984687419"/>
    <x v="2134"/>
  </r>
  <r>
    <x v="2"/>
    <s v="Ørsta"/>
    <n v="989117068"/>
    <x v="2135"/>
  </r>
  <r>
    <x v="2"/>
    <s v="Ørsta"/>
    <n v="989484923"/>
    <x v="2136"/>
  </r>
  <r>
    <x v="2"/>
    <s v="Ørsta"/>
    <n v="990317313"/>
    <x v="2137"/>
  </r>
  <r>
    <x v="2"/>
    <s v="Ørsta"/>
    <n v="990754942"/>
    <x v="2138"/>
  </r>
  <r>
    <x v="2"/>
    <s v="Ørsta"/>
    <n v="990829284"/>
    <x v="2139"/>
  </r>
  <r>
    <x v="2"/>
    <s v="Ørsta"/>
    <n v="990940320"/>
    <x v="2140"/>
  </r>
  <r>
    <x v="2"/>
    <s v="Ørsta"/>
    <n v="993556610"/>
    <x v="2141"/>
  </r>
  <r>
    <x v="2"/>
    <s v="Ørsta"/>
    <n v="993568651"/>
    <x v="2142"/>
  </r>
  <r>
    <x v="2"/>
    <s v="Ørsta"/>
    <n v="993742163"/>
    <x v="2143"/>
  </r>
  <r>
    <x v="2"/>
    <s v="Ørsta"/>
    <n v="996361705"/>
    <x v="2144"/>
  </r>
  <r>
    <x v="2"/>
    <s v="Ørsta"/>
    <n v="996899799"/>
    <x v="2145"/>
  </r>
  <r>
    <x v="2"/>
    <s v="Ørsta"/>
    <n v="998876877"/>
    <x v="2146"/>
  </r>
  <r>
    <x v="2"/>
    <s v="Ørsta"/>
    <n v="999654339"/>
    <x v="2147"/>
  </r>
  <r>
    <x v="2"/>
    <s v="Ålesund"/>
    <n v="869177822"/>
    <x v="2148"/>
  </r>
  <r>
    <x v="2"/>
    <s v="Ålesund"/>
    <n v="869210722"/>
    <x v="2149"/>
  </r>
  <r>
    <x v="2"/>
    <s v="Ålesund"/>
    <n v="884528542"/>
    <x v="2150"/>
  </r>
  <r>
    <x v="2"/>
    <s v="Ålesund"/>
    <n v="894062622"/>
    <x v="2151"/>
  </r>
  <r>
    <x v="2"/>
    <s v="Ålesund"/>
    <n v="912993892"/>
    <x v="2152"/>
  </r>
  <r>
    <x v="2"/>
    <s v="Ålesund"/>
    <n v="914920302"/>
    <x v="2153"/>
  </r>
  <r>
    <x v="2"/>
    <s v="Ålesund"/>
    <n v="919646101"/>
    <x v="2154"/>
  </r>
  <r>
    <x v="2"/>
    <s v="Ålesund"/>
    <n v="922094705"/>
    <x v="2155"/>
  </r>
  <r>
    <x v="2"/>
    <s v="Ålesund"/>
    <n v="922908877"/>
    <x v="2156"/>
  </r>
  <r>
    <x v="2"/>
    <s v="Ålesund"/>
    <n v="925361917"/>
    <x v="2157"/>
  </r>
  <r>
    <x v="2"/>
    <s v="Ålesund"/>
    <n v="927390086"/>
    <x v="2158"/>
  </r>
  <r>
    <x v="2"/>
    <s v="Ålesund"/>
    <n v="969131870"/>
    <x v="2159"/>
  </r>
  <r>
    <x v="2"/>
    <s v="Ålesund"/>
    <n v="969177900"/>
    <x v="2160"/>
  </r>
  <r>
    <x v="2"/>
    <s v="Ålesund"/>
    <n v="969484315"/>
    <x v="2161"/>
  </r>
  <r>
    <x v="2"/>
    <s v="Ålesund"/>
    <n v="969841096"/>
    <x v="2162"/>
  </r>
  <r>
    <x v="2"/>
    <s v="Ålesund"/>
    <n v="969842874"/>
    <x v="2163"/>
  </r>
  <r>
    <x v="2"/>
    <s v="Ålesund"/>
    <n v="970452826"/>
    <x v="2164"/>
  </r>
  <r>
    <x v="2"/>
    <s v="Ålesund"/>
    <n v="970455906"/>
    <x v="2165"/>
  </r>
  <r>
    <x v="2"/>
    <s v="Ålesund"/>
    <n v="974986604"/>
    <x v="2166"/>
  </r>
  <r>
    <x v="2"/>
    <s v="Ålesund"/>
    <n v="978709591"/>
    <x v="2167"/>
  </r>
  <r>
    <x v="2"/>
    <s v="Ålesund"/>
    <n v="979826265"/>
    <x v="2168"/>
  </r>
  <r>
    <x v="2"/>
    <s v="Ålesund"/>
    <n v="982757568"/>
    <x v="2169"/>
  </r>
  <r>
    <x v="2"/>
    <s v="Ålesund"/>
    <n v="984729243"/>
    <x v="2170"/>
  </r>
  <r>
    <x v="2"/>
    <s v="Ålesund"/>
    <n v="985166757"/>
    <x v="2171"/>
  </r>
  <r>
    <x v="2"/>
    <s v="Ålesund"/>
    <n v="985345309"/>
    <x v="2172"/>
  </r>
  <r>
    <x v="2"/>
    <s v="Ålesund"/>
    <n v="986522980"/>
    <x v="2173"/>
  </r>
  <r>
    <x v="2"/>
    <s v="Ålesund"/>
    <n v="987541814"/>
    <x v="2174"/>
  </r>
  <r>
    <x v="2"/>
    <s v="Ålesund"/>
    <n v="990719357"/>
    <x v="2175"/>
  </r>
  <r>
    <x v="2"/>
    <s v="Ålesund"/>
    <n v="991050825"/>
    <x v="2176"/>
  </r>
  <r>
    <x v="2"/>
    <s v="Ålesund"/>
    <n v="994674005"/>
    <x v="2177"/>
  </r>
  <r>
    <x v="3"/>
    <s v="Alstahaug"/>
    <n v="825039112"/>
    <x v="2178"/>
  </r>
  <r>
    <x v="3"/>
    <s v="Alstahaug"/>
    <n v="882677982"/>
    <x v="2179"/>
  </r>
  <r>
    <x v="3"/>
    <s v="Alstahaug"/>
    <n v="884003032"/>
    <x v="2180"/>
  </r>
  <r>
    <x v="3"/>
    <s v="Alstahaug"/>
    <n v="912085538"/>
    <x v="2181"/>
  </r>
  <r>
    <x v="3"/>
    <s v="Alstahaug"/>
    <n v="930153656"/>
    <x v="2182"/>
  </r>
  <r>
    <x v="3"/>
    <s v="Alstahaug"/>
    <n v="969123339"/>
    <x v="2183"/>
  </r>
  <r>
    <x v="3"/>
    <s v="Alstahaug"/>
    <n v="969124750"/>
    <x v="2184"/>
  </r>
  <r>
    <x v="3"/>
    <s v="Alstahaug"/>
    <n v="969420546"/>
    <x v="2185"/>
  </r>
  <r>
    <x v="3"/>
    <s v="Alstahaug"/>
    <n v="969643227"/>
    <x v="2186"/>
  </r>
  <r>
    <x v="3"/>
    <s v="Alstahaug"/>
    <n v="969709694"/>
    <x v="2187"/>
  </r>
  <r>
    <x v="3"/>
    <s v="Alstahaug"/>
    <n v="970070168"/>
    <x v="2188"/>
  </r>
  <r>
    <x v="3"/>
    <s v="Alstahaug"/>
    <n v="979575025"/>
    <x v="2189"/>
  </r>
  <r>
    <x v="3"/>
    <s v="Alstahaug"/>
    <n v="982306663"/>
    <x v="2190"/>
  </r>
  <r>
    <x v="3"/>
    <s v="Alstahaug"/>
    <n v="982315182"/>
    <x v="2191"/>
  </r>
  <r>
    <x v="3"/>
    <s v="Alstahaug"/>
    <n v="988719285"/>
    <x v="168"/>
  </r>
  <r>
    <x v="3"/>
    <s v="Alstahaug"/>
    <n v="989376551"/>
    <x v="2192"/>
  </r>
  <r>
    <x v="3"/>
    <s v="Alstahaug"/>
    <n v="991293213"/>
    <x v="2193"/>
  </r>
  <r>
    <x v="3"/>
    <s v="Alstahaug"/>
    <n v="992859016"/>
    <x v="2194"/>
  </r>
  <r>
    <x v="3"/>
    <s v="Alstahaug"/>
    <n v="998245532"/>
    <x v="2195"/>
  </r>
  <r>
    <x v="3"/>
    <s v="Andøy"/>
    <n v="914809576"/>
    <x v="2196"/>
  </r>
  <r>
    <x v="3"/>
    <s v="Andøy"/>
    <n v="920220959"/>
    <x v="2197"/>
  </r>
  <r>
    <x v="3"/>
    <s v="Andøy"/>
    <n v="920708994"/>
    <x v="2198"/>
  </r>
  <r>
    <x v="3"/>
    <s v="Andøy"/>
    <n v="927519402"/>
    <x v="2199"/>
  </r>
  <r>
    <x v="3"/>
    <s v="Andøy"/>
    <n v="969120453"/>
    <x v="2200"/>
  </r>
  <r>
    <x v="3"/>
    <s v="Andøy"/>
    <n v="969124483"/>
    <x v="2201"/>
  </r>
  <r>
    <x v="3"/>
    <s v="Andøy"/>
    <n v="975374165"/>
    <x v="2202"/>
  </r>
  <r>
    <x v="3"/>
    <s v="Andøy"/>
    <n v="977108896"/>
    <x v="2203"/>
  </r>
  <r>
    <x v="3"/>
    <s v="Andøy"/>
    <n v="990703256"/>
    <x v="2204"/>
  </r>
  <r>
    <x v="3"/>
    <s v="Andøy"/>
    <n v="994589482"/>
    <x v="2205"/>
  </r>
  <r>
    <x v="3"/>
    <s v="Andøy"/>
    <n v="999300936"/>
    <x v="2206"/>
  </r>
  <r>
    <x v="3"/>
    <s v="Beiarn"/>
    <n v="820372522"/>
    <x v="2207"/>
  </r>
  <r>
    <x v="3"/>
    <s v="Beiarn"/>
    <n v="969156180"/>
    <x v="2208"/>
  </r>
  <r>
    <x v="3"/>
    <s v="Beiarn"/>
    <n v="969156962"/>
    <x v="2209"/>
  </r>
  <r>
    <x v="3"/>
    <s v="Beiarn"/>
    <n v="969710250"/>
    <x v="2210"/>
  </r>
  <r>
    <x v="3"/>
    <s v="Beiarn"/>
    <n v="982382637"/>
    <x v="2211"/>
  </r>
  <r>
    <x v="3"/>
    <s v="Beiarn"/>
    <n v="984623976"/>
    <x v="2212"/>
  </r>
  <r>
    <x v="3"/>
    <s v="Bindal"/>
    <n v="914236258"/>
    <x v="2213"/>
  </r>
  <r>
    <x v="3"/>
    <s v="Bindal"/>
    <n v="915417744"/>
    <x v="2214"/>
  </r>
  <r>
    <x v="3"/>
    <s v="Bindal"/>
    <n v="928416968"/>
    <x v="2215"/>
  </r>
  <r>
    <x v="3"/>
    <s v="Bindal"/>
    <n v="969155419"/>
    <x v="2216"/>
  </r>
  <r>
    <x v="3"/>
    <s v="Bindal"/>
    <n v="969609800"/>
    <x v="2217"/>
  </r>
  <r>
    <x v="3"/>
    <s v="Bindal"/>
    <n v="969713225"/>
    <x v="2218"/>
  </r>
  <r>
    <x v="3"/>
    <s v="Bindal"/>
    <n v="988609285"/>
    <x v="2219"/>
  </r>
  <r>
    <x v="3"/>
    <s v="Bindal"/>
    <n v="990556393"/>
    <x v="2220"/>
  </r>
  <r>
    <x v="3"/>
    <s v="Bindal"/>
    <n v="992965630"/>
    <x v="2221"/>
  </r>
  <r>
    <x v="3"/>
    <s v="Bodø"/>
    <n v="913011287"/>
    <x v="2222"/>
  </r>
  <r>
    <x v="3"/>
    <s v="Bodø"/>
    <n v="916275978"/>
    <x v="2223"/>
  </r>
  <r>
    <x v="3"/>
    <s v="Bodø"/>
    <n v="917240256"/>
    <x v="2224"/>
  </r>
  <r>
    <x v="3"/>
    <s v="Bodø"/>
    <n v="919021268"/>
    <x v="2225"/>
  </r>
  <r>
    <x v="3"/>
    <s v="Bodø"/>
    <n v="920781810"/>
    <x v="2226"/>
  </r>
  <r>
    <x v="3"/>
    <s v="Bodø"/>
    <n v="924820187"/>
    <x v="2227"/>
  </r>
  <r>
    <x v="3"/>
    <s v="Bodø"/>
    <n v="969262983"/>
    <x v="2228"/>
  </r>
  <r>
    <x v="3"/>
    <s v="Bodø"/>
    <n v="969516225"/>
    <x v="2229"/>
  </r>
  <r>
    <x v="3"/>
    <s v="Bodø"/>
    <n v="970420924"/>
    <x v="2230"/>
  </r>
  <r>
    <x v="3"/>
    <s v="Bodø"/>
    <n v="975982467"/>
    <x v="2231"/>
  </r>
  <r>
    <x v="3"/>
    <s v="Bodø"/>
    <n v="976595475"/>
    <x v="2232"/>
  </r>
  <r>
    <x v="3"/>
    <s v="Bodø"/>
    <n v="976601904"/>
    <x v="2233"/>
  </r>
  <r>
    <x v="3"/>
    <s v="Bodø"/>
    <n v="985584443"/>
    <x v="2234"/>
  </r>
  <r>
    <x v="3"/>
    <s v="Bodø"/>
    <n v="989488554"/>
    <x v="2235"/>
  </r>
  <r>
    <x v="3"/>
    <s v="Bodø"/>
    <n v="989709992"/>
    <x v="2236"/>
  </r>
  <r>
    <x v="3"/>
    <s v="Bodø"/>
    <n v="992367326"/>
    <x v="2237"/>
  </r>
  <r>
    <x v="3"/>
    <s v="Brønnøy"/>
    <n v="869123722"/>
    <x v="2238"/>
  </r>
  <r>
    <x v="3"/>
    <s v="Brønnøy"/>
    <n v="869703222"/>
    <x v="2239"/>
  </r>
  <r>
    <x v="3"/>
    <s v="Brønnøy"/>
    <n v="887642672"/>
    <x v="2240"/>
  </r>
  <r>
    <x v="3"/>
    <s v="Brønnøy"/>
    <n v="892036322"/>
    <x v="2241"/>
  </r>
  <r>
    <x v="3"/>
    <s v="Brønnøy"/>
    <n v="911769484"/>
    <x v="2242"/>
  </r>
  <r>
    <x v="3"/>
    <s v="Brønnøy"/>
    <n v="913479130"/>
    <x v="2243"/>
  </r>
  <r>
    <x v="3"/>
    <s v="Brønnøy"/>
    <n v="913522869"/>
    <x v="2244"/>
  </r>
  <r>
    <x v="3"/>
    <s v="Brønnøy"/>
    <n v="913784995"/>
    <x v="2245"/>
  </r>
  <r>
    <x v="3"/>
    <s v="Brønnøy"/>
    <n v="916242484"/>
    <x v="2246"/>
  </r>
  <r>
    <x v="3"/>
    <s v="Brønnøy"/>
    <n v="919768193"/>
    <x v="2247"/>
  </r>
  <r>
    <x v="3"/>
    <s v="Brønnøy"/>
    <n v="920012965"/>
    <x v="2248"/>
  </r>
  <r>
    <x v="3"/>
    <s v="Brønnøy"/>
    <n v="927354691"/>
    <x v="2249"/>
  </r>
  <r>
    <x v="3"/>
    <s v="Brønnøy"/>
    <n v="969119218"/>
    <x v="2250"/>
  </r>
  <r>
    <x v="3"/>
    <s v="Brønnøy"/>
    <n v="969124572"/>
    <x v="2251"/>
  </r>
  <r>
    <x v="3"/>
    <s v="Brønnøy"/>
    <n v="969384094"/>
    <x v="2252"/>
  </r>
  <r>
    <x v="3"/>
    <s v="Brønnøy"/>
    <n v="969702487"/>
    <x v="2253"/>
  </r>
  <r>
    <x v="3"/>
    <s v="Brønnøy"/>
    <n v="970419454"/>
    <x v="2254"/>
  </r>
  <r>
    <x v="3"/>
    <s v="Brønnøy"/>
    <n v="976224418"/>
    <x v="2255"/>
  </r>
  <r>
    <x v="3"/>
    <s v="Brønnøy"/>
    <n v="979981899"/>
    <x v="2256"/>
  </r>
  <r>
    <x v="3"/>
    <s v="Brønnøy"/>
    <n v="981450566"/>
    <x v="2257"/>
  </r>
  <r>
    <x v="3"/>
    <s v="Brønnøy"/>
    <n v="983366732"/>
    <x v="2258"/>
  </r>
  <r>
    <x v="3"/>
    <s v="Brønnøy"/>
    <n v="990626227"/>
    <x v="2259"/>
  </r>
  <r>
    <x v="3"/>
    <s v="Brønnøy"/>
    <n v="990673780"/>
    <x v="2260"/>
  </r>
  <r>
    <x v="3"/>
    <s v="Brønnøy"/>
    <n v="990750904"/>
    <x v="2261"/>
  </r>
  <r>
    <x v="3"/>
    <s v="Brønnøy"/>
    <n v="991380868"/>
    <x v="2262"/>
  </r>
  <r>
    <x v="3"/>
    <s v="Brønnøy"/>
    <n v="991450033"/>
    <x v="2263"/>
  </r>
  <r>
    <x v="3"/>
    <s v="Brønnøy"/>
    <n v="992151625"/>
    <x v="2264"/>
  </r>
  <r>
    <x v="3"/>
    <s v="Brønnøy"/>
    <n v="994053264"/>
    <x v="2265"/>
  </r>
  <r>
    <x v="3"/>
    <s v="Bø"/>
    <n v="890566952"/>
    <x v="2266"/>
  </r>
  <r>
    <x v="3"/>
    <s v="Bø"/>
    <n v="916380712"/>
    <x v="2267"/>
  </r>
  <r>
    <x v="3"/>
    <s v="Bø"/>
    <n v="924711450"/>
    <x v="2268"/>
  </r>
  <r>
    <x v="3"/>
    <s v="Bø"/>
    <n v="969121271"/>
    <x v="2269"/>
  </r>
  <r>
    <x v="3"/>
    <s v="Bø"/>
    <n v="969180898"/>
    <x v="2270"/>
  </r>
  <r>
    <x v="3"/>
    <s v="Bø"/>
    <n v="969708906"/>
    <x v="2271"/>
  </r>
  <r>
    <x v="3"/>
    <s v="Bø"/>
    <n v="975455815"/>
    <x v="2272"/>
  </r>
  <r>
    <x v="3"/>
    <s v="Bø"/>
    <n v="980489426"/>
    <x v="2273"/>
  </r>
  <r>
    <x v="3"/>
    <s v="Dønna"/>
    <n v="869180602"/>
    <x v="2274"/>
  </r>
  <r>
    <x v="3"/>
    <s v="Dønna"/>
    <n v="927017865"/>
    <x v="2275"/>
  </r>
  <r>
    <x v="3"/>
    <s v="Dønna"/>
    <n v="929107403"/>
    <x v="2276"/>
  </r>
  <r>
    <x v="3"/>
    <s v="Dønna"/>
    <n v="969228750"/>
    <x v="2277"/>
  </r>
  <r>
    <x v="3"/>
    <s v="Dønna"/>
    <n v="969647338"/>
    <x v="2278"/>
  </r>
  <r>
    <x v="3"/>
    <s v="Dønna"/>
    <n v="969703491"/>
    <x v="2279"/>
  </r>
  <r>
    <x v="3"/>
    <s v="Dønna"/>
    <n v="980533611"/>
    <x v="2280"/>
  </r>
  <r>
    <x v="3"/>
    <s v="Dønna"/>
    <n v="980796353"/>
    <x v="2281"/>
  </r>
  <r>
    <x v="3"/>
    <s v="Dønna"/>
    <n v="981013263"/>
    <x v="2282"/>
  </r>
  <r>
    <x v="3"/>
    <s v="Dønna"/>
    <n v="983624928"/>
    <x v="2283"/>
  </r>
  <r>
    <x v="3"/>
    <s v="Dønna"/>
    <n v="984227671"/>
    <x v="2284"/>
  </r>
  <r>
    <x v="3"/>
    <s v="Dønna"/>
    <n v="985883688"/>
    <x v="2285"/>
  </r>
  <r>
    <x v="3"/>
    <s v="Dønna"/>
    <n v="987933690"/>
    <x v="2286"/>
  </r>
  <r>
    <x v="3"/>
    <s v="Dønna"/>
    <n v="988668591"/>
    <x v="2287"/>
  </r>
  <r>
    <x v="3"/>
    <s v="Dønna"/>
    <n v="988725935"/>
    <x v="2288"/>
  </r>
  <r>
    <x v="3"/>
    <s v="Dønna"/>
    <n v="989858661"/>
    <x v="2289"/>
  </r>
  <r>
    <x v="3"/>
    <s v="Dønna"/>
    <n v="992922613"/>
    <x v="2290"/>
  </r>
  <r>
    <x v="3"/>
    <s v="Evenes"/>
    <n v="969124238"/>
    <x v="2291"/>
  </r>
  <r>
    <x v="3"/>
    <s v="Evenes"/>
    <n v="969713144"/>
    <x v="2292"/>
  </r>
  <r>
    <x v="3"/>
    <s v="Fauske"/>
    <n v="893341862"/>
    <x v="2293"/>
  </r>
  <r>
    <x v="3"/>
    <s v="Fauske"/>
    <n v="917435189"/>
    <x v="2294"/>
  </r>
  <r>
    <x v="3"/>
    <s v="Fauske"/>
    <n v="918292829"/>
    <x v="2295"/>
  </r>
  <r>
    <x v="3"/>
    <s v="Fauske"/>
    <n v="920032494"/>
    <x v="2296"/>
  </r>
  <r>
    <x v="3"/>
    <s v="Fauske"/>
    <n v="929450302"/>
    <x v="2297"/>
  </r>
  <r>
    <x v="3"/>
    <s v="Fauske"/>
    <n v="969121956"/>
    <x v="2298"/>
  </r>
  <r>
    <x v="3"/>
    <s v="Fauske"/>
    <n v="969157039"/>
    <x v="2299"/>
  </r>
  <r>
    <x v="3"/>
    <s v="Fauske"/>
    <n v="969645637"/>
    <x v="2300"/>
  </r>
  <r>
    <x v="3"/>
    <s v="Fauske"/>
    <n v="969709163"/>
    <x v="2301"/>
  </r>
  <r>
    <x v="3"/>
    <s v="Fauske"/>
    <n v="989163256"/>
    <x v="2302"/>
  </r>
  <r>
    <x v="3"/>
    <s v="Fauske"/>
    <n v="996012077"/>
    <x v="2303"/>
  </r>
  <r>
    <x v="3"/>
    <s v="Fauske"/>
    <n v="997741269"/>
    <x v="2304"/>
  </r>
  <r>
    <x v="3"/>
    <s v="Flakstad"/>
    <n v="885322042"/>
    <x v="2305"/>
  </r>
  <r>
    <x v="3"/>
    <s v="Gildeskål"/>
    <n v="969703505"/>
    <x v="2306"/>
  </r>
  <r>
    <x v="3"/>
    <s v="Gildeskål"/>
    <n v="977513642"/>
    <x v="2307"/>
  </r>
  <r>
    <x v="3"/>
    <s v="Gildeskål"/>
    <n v="989806181"/>
    <x v="2308"/>
  </r>
  <r>
    <x v="3"/>
    <s v="Gildeskål"/>
    <n v="996971651"/>
    <x v="2309"/>
  </r>
  <r>
    <x v="3"/>
    <s v="Grane"/>
    <n v="882974502"/>
    <x v="2310"/>
  </r>
  <r>
    <x v="3"/>
    <s v="Grane"/>
    <n v="970994629"/>
    <x v="2311"/>
  </r>
  <r>
    <x v="3"/>
    <s v="Grane"/>
    <n v="979932898"/>
    <x v="2312"/>
  </r>
  <r>
    <x v="3"/>
    <s v="Grane"/>
    <n v="980163059"/>
    <x v="2313"/>
  </r>
  <r>
    <x v="3"/>
    <s v="Grane"/>
    <n v="981945530"/>
    <x v="2314"/>
  </r>
  <r>
    <x v="3"/>
    <s v="Grane"/>
    <n v="987002093"/>
    <x v="2315"/>
  </r>
  <r>
    <x v="3"/>
    <s v="Grane"/>
    <n v="987288493"/>
    <x v="2316"/>
  </r>
  <r>
    <x v="3"/>
    <s v="Hadsel"/>
    <n v="869712892"/>
    <x v="2317"/>
  </r>
  <r>
    <x v="3"/>
    <s v="Hadsel"/>
    <n v="913941268"/>
    <x v="2318"/>
  </r>
  <r>
    <x v="3"/>
    <s v="Hadsel"/>
    <n v="919058374"/>
    <x v="2319"/>
  </r>
  <r>
    <x v="3"/>
    <s v="Hadsel"/>
    <n v="969119277"/>
    <x v="2320"/>
  </r>
  <r>
    <x v="3"/>
    <s v="Hadsel"/>
    <n v="969649330"/>
    <x v="2321"/>
  </r>
  <r>
    <x v="3"/>
    <s v="Hadsel"/>
    <n v="984070187"/>
    <x v="2322"/>
  </r>
  <r>
    <x v="3"/>
    <s v="Hamarøy"/>
    <n v="828807552"/>
    <x v="2323"/>
  </r>
  <r>
    <x v="3"/>
    <s v="Hamarøy"/>
    <n v="969303272"/>
    <x v="2324"/>
  </r>
  <r>
    <x v="3"/>
    <s v="Hamarøy"/>
    <n v="969304813"/>
    <x v="2325"/>
  </r>
  <r>
    <x v="3"/>
    <s v="Hamarøy"/>
    <n v="969708566"/>
    <x v="2326"/>
  </r>
  <r>
    <x v="3"/>
    <s v="Hamarøy"/>
    <n v="995373343"/>
    <x v="2327"/>
  </r>
  <r>
    <x v="3"/>
    <s v="Hattfjelldal"/>
    <n v="869385522"/>
    <x v="2328"/>
  </r>
  <r>
    <x v="3"/>
    <s v="Hattfjelldal"/>
    <n v="881465302"/>
    <x v="2329"/>
  </r>
  <r>
    <x v="3"/>
    <s v="Hattfjelldal"/>
    <n v="915679897"/>
    <x v="2330"/>
  </r>
  <r>
    <x v="3"/>
    <s v="Hattfjelldal"/>
    <n v="969265303"/>
    <x v="2331"/>
  </r>
  <r>
    <x v="3"/>
    <s v="Hattfjelldal"/>
    <n v="969341514"/>
    <x v="2332"/>
  </r>
  <r>
    <x v="3"/>
    <s v="Hattfjelldal"/>
    <n v="969461110"/>
    <x v="2333"/>
  </r>
  <r>
    <x v="3"/>
    <s v="Hattfjelldal"/>
    <n v="969709937"/>
    <x v="2334"/>
  </r>
  <r>
    <x v="3"/>
    <s v="Hattfjelldal"/>
    <n v="976254783"/>
    <x v="2335"/>
  </r>
  <r>
    <x v="3"/>
    <s v="Hattfjelldal"/>
    <n v="976691873"/>
    <x v="2336"/>
  </r>
  <r>
    <x v="3"/>
    <s v="Hattfjelldal"/>
    <n v="979327862"/>
    <x v="2337"/>
  </r>
  <r>
    <x v="3"/>
    <s v="Hattfjelldal"/>
    <n v="984219326"/>
    <x v="2338"/>
  </r>
  <r>
    <x v="3"/>
    <s v="Hattfjelldal"/>
    <n v="987009454"/>
    <x v="2339"/>
  </r>
  <r>
    <x v="3"/>
    <s v="Hattfjelldal"/>
    <n v="987862734"/>
    <x v="2340"/>
  </r>
  <r>
    <x v="3"/>
    <s v="Hattfjelldal"/>
    <n v="992282185"/>
    <x v="2341"/>
  </r>
  <r>
    <x v="3"/>
    <s v="Hattfjelldal"/>
    <n v="992844973"/>
    <x v="2342"/>
  </r>
  <r>
    <x v="3"/>
    <s v="Hattfjelldal"/>
    <n v="993064556"/>
    <x v="2343"/>
  </r>
  <r>
    <x v="3"/>
    <s v="Hattfjelldal"/>
    <n v="993099988"/>
    <x v="2344"/>
  </r>
  <r>
    <x v="3"/>
    <s v="Hattfjelldal"/>
    <n v="994260979"/>
    <x v="2345"/>
  </r>
  <r>
    <x v="3"/>
    <s v="Hemnes"/>
    <n v="884124522"/>
    <x v="2346"/>
  </r>
  <r>
    <x v="3"/>
    <s v="Hemnes"/>
    <n v="912831558"/>
    <x v="2347"/>
  </r>
  <r>
    <x v="3"/>
    <s v="Hemnes"/>
    <n v="920163920"/>
    <x v="2348"/>
  </r>
  <r>
    <x v="3"/>
    <s v="Hemnes"/>
    <n v="921829221"/>
    <x v="2349"/>
  </r>
  <r>
    <x v="3"/>
    <s v="Hemnes"/>
    <n v="928310833"/>
    <x v="2350"/>
  </r>
  <r>
    <x v="3"/>
    <s v="Hemnes"/>
    <n v="969119978"/>
    <x v="2351"/>
  </r>
  <r>
    <x v="3"/>
    <s v="Hemnes"/>
    <n v="969225603"/>
    <x v="2352"/>
  </r>
  <r>
    <x v="3"/>
    <s v="Hemnes"/>
    <n v="969304287"/>
    <x v="2353"/>
  </r>
  <r>
    <x v="3"/>
    <s v="Hemnes"/>
    <n v="969707284"/>
    <x v="2354"/>
  </r>
  <r>
    <x v="3"/>
    <s v="Hemnes"/>
    <n v="969707802"/>
    <x v="2355"/>
  </r>
  <r>
    <x v="3"/>
    <s v="Hemnes"/>
    <n v="979188161"/>
    <x v="2356"/>
  </r>
  <r>
    <x v="3"/>
    <s v="Hemnes"/>
    <n v="980989011"/>
    <x v="2357"/>
  </r>
  <r>
    <x v="3"/>
    <s v="Hemnes"/>
    <n v="981452232"/>
    <x v="2358"/>
  </r>
  <r>
    <x v="3"/>
    <s v="Hemnes"/>
    <n v="984519028"/>
    <x v="2359"/>
  </r>
  <r>
    <x v="3"/>
    <s v="Hemnes"/>
    <n v="985179476"/>
    <x v="2360"/>
  </r>
  <r>
    <x v="3"/>
    <s v="Hemnes"/>
    <n v="986984674"/>
    <x v="2361"/>
  </r>
  <r>
    <x v="3"/>
    <s v="Hemnes"/>
    <n v="994241516"/>
    <x v="2362"/>
  </r>
  <r>
    <x v="3"/>
    <s v="Hemnes"/>
    <n v="995988925"/>
    <x v="2363"/>
  </r>
  <r>
    <x v="3"/>
    <s v="Herøy"/>
    <n v="913359178"/>
    <x v="2364"/>
  </r>
  <r>
    <x v="3"/>
    <s v="Herøy"/>
    <n v="977497914"/>
    <x v="2365"/>
  </r>
  <r>
    <x v="3"/>
    <s v="Herøy"/>
    <n v="991502297"/>
    <x v="2366"/>
  </r>
  <r>
    <x v="3"/>
    <s v="Herøy"/>
    <n v="996798046"/>
    <x v="2367"/>
  </r>
  <r>
    <x v="3"/>
    <s v="Leirfjord"/>
    <n v="812041592"/>
    <x v="2368"/>
  </r>
  <r>
    <x v="3"/>
    <s v="Leirfjord"/>
    <n v="819194432"/>
    <x v="2369"/>
  </r>
  <r>
    <x v="3"/>
    <s v="Leirfjord"/>
    <n v="869304352"/>
    <x v="2370"/>
  </r>
  <r>
    <x v="3"/>
    <s v="Leirfjord"/>
    <n v="914182190"/>
    <x v="2371"/>
  </r>
  <r>
    <x v="3"/>
    <s v="Leirfjord"/>
    <n v="915453279"/>
    <x v="2372"/>
  </r>
  <r>
    <x v="3"/>
    <s v="Leirfjord"/>
    <n v="922088071"/>
    <x v="2373"/>
  </r>
  <r>
    <x v="3"/>
    <s v="Leirfjord"/>
    <n v="922875138"/>
    <x v="2374"/>
  </r>
  <r>
    <x v="3"/>
    <s v="Leirfjord"/>
    <n v="923050639"/>
    <x v="2375"/>
  </r>
  <r>
    <x v="3"/>
    <s v="Leirfjord"/>
    <n v="929470036"/>
    <x v="2376"/>
  </r>
  <r>
    <x v="3"/>
    <s v="Leirfjord"/>
    <n v="969123525"/>
    <x v="2377"/>
  </r>
  <r>
    <x v="3"/>
    <s v="Leirfjord"/>
    <n v="969155508"/>
    <x v="2378"/>
  </r>
  <r>
    <x v="3"/>
    <s v="Leirfjord"/>
    <n v="969180235"/>
    <x v="2379"/>
  </r>
  <r>
    <x v="3"/>
    <s v="Leirfjord"/>
    <n v="969225972"/>
    <x v="2380"/>
  </r>
  <r>
    <x v="3"/>
    <s v="Leirfjord"/>
    <n v="969226316"/>
    <x v="2381"/>
  </r>
  <r>
    <x v="3"/>
    <s v="Leirfjord"/>
    <n v="969226472"/>
    <x v="2382"/>
  </r>
  <r>
    <x v="3"/>
    <s v="Leirfjord"/>
    <n v="969305143"/>
    <x v="2383"/>
  </r>
  <r>
    <x v="3"/>
    <s v="Leirfjord"/>
    <n v="969339870"/>
    <x v="2384"/>
  </r>
  <r>
    <x v="3"/>
    <s v="Leirfjord"/>
    <n v="969516268"/>
    <x v="2385"/>
  </r>
  <r>
    <x v="3"/>
    <s v="Leirfjord"/>
    <n v="969645971"/>
    <x v="2386"/>
  </r>
  <r>
    <x v="3"/>
    <s v="Leirfjord"/>
    <n v="971170948"/>
    <x v="2387"/>
  </r>
  <r>
    <x v="3"/>
    <s v="Leirfjord"/>
    <n v="981647696"/>
    <x v="2388"/>
  </r>
  <r>
    <x v="3"/>
    <s v="Leirfjord"/>
    <n v="986332804"/>
    <x v="2389"/>
  </r>
  <r>
    <x v="3"/>
    <s v="Leirfjord"/>
    <n v="990417520"/>
    <x v="2390"/>
  </r>
  <r>
    <x v="3"/>
    <s v="Leirfjord"/>
    <n v="991133380"/>
    <x v="2391"/>
  </r>
  <r>
    <x v="3"/>
    <s v="Leirfjord"/>
    <n v="992842997"/>
    <x v="2392"/>
  </r>
  <r>
    <x v="3"/>
    <s v="Leirfjord"/>
    <n v="993586358"/>
    <x v="2393"/>
  </r>
  <r>
    <x v="3"/>
    <s v="Leirfjord"/>
    <n v="995233320"/>
    <x v="2394"/>
  </r>
  <r>
    <x v="3"/>
    <s v="Lurøy"/>
    <n v="871209502"/>
    <x v="2395"/>
  </r>
  <r>
    <x v="3"/>
    <s v="Lurøy"/>
    <n v="969120569"/>
    <x v="2396"/>
  </r>
  <r>
    <x v="3"/>
    <s v="Lurøy"/>
    <n v="969123150"/>
    <x v="2397"/>
  </r>
  <r>
    <x v="3"/>
    <s v="Lurøy"/>
    <n v="969644681"/>
    <x v="2398"/>
  </r>
  <r>
    <x v="3"/>
    <s v="Lurøy"/>
    <n v="992289287"/>
    <x v="2399"/>
  </r>
  <r>
    <x v="3"/>
    <s v="Lurøy"/>
    <n v="996296229"/>
    <x v="2400"/>
  </r>
  <r>
    <x v="3"/>
    <s v="Lødingen"/>
    <n v="914598818"/>
    <x v="2401"/>
  </r>
  <r>
    <x v="3"/>
    <s v="Lødingen"/>
    <n v="982908264"/>
    <x v="2402"/>
  </r>
  <r>
    <x v="3"/>
    <s v="Lødingen"/>
    <n v="994957112"/>
    <x v="2403"/>
  </r>
  <r>
    <x v="3"/>
    <s v="Meløy"/>
    <n v="887576912"/>
    <x v="2404"/>
  </r>
  <r>
    <x v="3"/>
    <s v="Meløy"/>
    <n v="913428277"/>
    <x v="2405"/>
  </r>
  <r>
    <x v="3"/>
    <s v="Meløy"/>
    <n v="917938393"/>
    <x v="2406"/>
  </r>
  <r>
    <x v="3"/>
    <s v="Meløy"/>
    <n v="918855157"/>
    <x v="2407"/>
  </r>
  <r>
    <x v="3"/>
    <s v="Meløy"/>
    <n v="969263939"/>
    <x v="2408"/>
  </r>
  <r>
    <x v="3"/>
    <s v="Meløy"/>
    <n v="969305089"/>
    <x v="2409"/>
  </r>
  <r>
    <x v="3"/>
    <s v="Meløy"/>
    <n v="969708280"/>
    <x v="2410"/>
  </r>
  <r>
    <x v="3"/>
    <s v="Meløy"/>
    <n v="970569227"/>
    <x v="2411"/>
  </r>
  <r>
    <x v="3"/>
    <s v="Meløy"/>
    <n v="974982242"/>
    <x v="2412"/>
  </r>
  <r>
    <x v="3"/>
    <s v="Meløy"/>
    <n v="979575378"/>
    <x v="2413"/>
  </r>
  <r>
    <x v="3"/>
    <s v="Meløy"/>
    <n v="987676698"/>
    <x v="2414"/>
  </r>
  <r>
    <x v="3"/>
    <s v="Meløy"/>
    <n v="991296662"/>
    <x v="2415"/>
  </r>
  <r>
    <x v="3"/>
    <s v="Meløy"/>
    <n v="992444908"/>
    <x v="2416"/>
  </r>
  <r>
    <x v="3"/>
    <s v="Meløy"/>
    <n v="994837761"/>
    <x v="2417"/>
  </r>
  <r>
    <x v="3"/>
    <s v="Narvik"/>
    <n v="894073802"/>
    <x v="2418"/>
  </r>
  <r>
    <x v="3"/>
    <s v="Narvik"/>
    <n v="918047263"/>
    <x v="2419"/>
  </r>
  <r>
    <x v="3"/>
    <s v="Narvik"/>
    <n v="924314648"/>
    <x v="2420"/>
  </r>
  <r>
    <x v="3"/>
    <s v="Narvik"/>
    <n v="925370487"/>
    <x v="2421"/>
  </r>
  <r>
    <x v="3"/>
    <s v="Narvik"/>
    <n v="929342739"/>
    <x v="2422"/>
  </r>
  <r>
    <x v="3"/>
    <s v="Narvik"/>
    <n v="969122987"/>
    <x v="2423"/>
  </r>
  <r>
    <x v="3"/>
    <s v="Narvik"/>
    <n v="969155605"/>
    <x v="2424"/>
  </r>
  <r>
    <x v="3"/>
    <s v="Narvik"/>
    <n v="969707519"/>
    <x v="2425"/>
  </r>
  <r>
    <x v="3"/>
    <s v="Narvik"/>
    <n v="976223004"/>
    <x v="2426"/>
  </r>
  <r>
    <x v="3"/>
    <s v="Narvik"/>
    <n v="992149655"/>
    <x v="2427"/>
  </r>
  <r>
    <x v="3"/>
    <s v="Narvik"/>
    <n v="995712113"/>
    <x v="2428"/>
  </r>
  <r>
    <x v="3"/>
    <s v="Narvik"/>
    <n v="997806107"/>
    <x v="2429"/>
  </r>
  <r>
    <x v="3"/>
    <s v="Nesna"/>
    <n v="920167330"/>
    <x v="2430"/>
  </r>
  <r>
    <x v="3"/>
    <s v="Nesna"/>
    <n v="969119773"/>
    <x v="2431"/>
  </r>
  <r>
    <x v="3"/>
    <s v="Nesna"/>
    <n v="969180340"/>
    <x v="2432"/>
  </r>
  <r>
    <x v="3"/>
    <s v="Nesna"/>
    <n v="969225352"/>
    <x v="2433"/>
  </r>
  <r>
    <x v="3"/>
    <s v="Nesna"/>
    <n v="969384892"/>
    <x v="2434"/>
  </r>
  <r>
    <x v="3"/>
    <s v="Nesna"/>
    <n v="970563571"/>
    <x v="2435"/>
  </r>
  <r>
    <x v="3"/>
    <s v="Nesna"/>
    <n v="992044209"/>
    <x v="2436"/>
  </r>
  <r>
    <x v="3"/>
    <s v="Rana"/>
    <n v="881017962"/>
    <x v="2437"/>
  </r>
  <r>
    <x v="3"/>
    <s v="Rana"/>
    <n v="889879602"/>
    <x v="2438"/>
  </r>
  <r>
    <x v="3"/>
    <s v="Rana"/>
    <n v="912836592"/>
    <x v="2439"/>
  </r>
  <r>
    <x v="3"/>
    <s v="Rana"/>
    <n v="920131247"/>
    <x v="2440"/>
  </r>
  <r>
    <x v="3"/>
    <s v="Rana"/>
    <n v="921704542"/>
    <x v="2441"/>
  </r>
  <r>
    <x v="3"/>
    <s v="Rana"/>
    <n v="922177732"/>
    <x v="2442"/>
  </r>
  <r>
    <x v="3"/>
    <s v="Rana"/>
    <n v="923040110"/>
    <x v="2443"/>
  </r>
  <r>
    <x v="3"/>
    <s v="Rana"/>
    <n v="969120364"/>
    <x v="2444"/>
  </r>
  <r>
    <x v="3"/>
    <s v="Rana"/>
    <n v="969226154"/>
    <x v="2445"/>
  </r>
  <r>
    <x v="3"/>
    <s v="Rana"/>
    <n v="969340410"/>
    <x v="2446"/>
  </r>
  <r>
    <x v="3"/>
    <s v="Rana"/>
    <n v="969404400"/>
    <x v="2447"/>
  </r>
  <r>
    <x v="3"/>
    <s v="Rana"/>
    <n v="969611120"/>
    <x v="2448"/>
  </r>
  <r>
    <x v="3"/>
    <s v="Rana"/>
    <n v="969650126"/>
    <x v="2449"/>
  </r>
  <r>
    <x v="3"/>
    <s v="Rana"/>
    <n v="977227186"/>
    <x v="2450"/>
  </r>
  <r>
    <x v="3"/>
    <s v="Rana"/>
    <n v="985299110"/>
    <x v="2451"/>
  </r>
  <r>
    <x v="3"/>
    <s v="Rana"/>
    <n v="987455012"/>
    <x v="2452"/>
  </r>
  <r>
    <x v="3"/>
    <s v="Rana"/>
    <n v="987642548"/>
    <x v="2453"/>
  </r>
  <r>
    <x v="3"/>
    <s v="Rana"/>
    <n v="987783176"/>
    <x v="2454"/>
  </r>
  <r>
    <x v="3"/>
    <s v="Rana"/>
    <n v="988265748"/>
    <x v="2455"/>
  </r>
  <r>
    <x v="3"/>
    <s v="Rana"/>
    <n v="995718170"/>
    <x v="2456"/>
  </r>
  <r>
    <x v="3"/>
    <s v="Rødøy"/>
    <n v="913005813"/>
    <x v="2457"/>
  </r>
  <r>
    <x v="3"/>
    <s v="Rødøy"/>
    <n v="913822811"/>
    <x v="2458"/>
  </r>
  <r>
    <x v="3"/>
    <s v="Rødøy"/>
    <n v="916365403"/>
    <x v="2459"/>
  </r>
  <r>
    <x v="3"/>
    <s v="Rødøy"/>
    <n v="969383942"/>
    <x v="2460"/>
  </r>
  <r>
    <x v="3"/>
    <s v="Rødøy"/>
    <n v="969644002"/>
    <x v="2461"/>
  </r>
  <r>
    <x v="3"/>
    <s v="Rødøy"/>
    <n v="969648121"/>
    <x v="2462"/>
  </r>
  <r>
    <x v="3"/>
    <s v="Rødøy"/>
    <n v="970575421"/>
    <x v="2463"/>
  </r>
  <r>
    <x v="3"/>
    <s v="Rødøy"/>
    <n v="975965872"/>
    <x v="2464"/>
  </r>
  <r>
    <x v="3"/>
    <s v="Rødøy"/>
    <n v="977245591"/>
    <x v="2465"/>
  </r>
  <r>
    <x v="3"/>
    <s v="Rødøy"/>
    <n v="979625294"/>
    <x v="2466"/>
  </r>
  <r>
    <x v="3"/>
    <s v="Saltdal"/>
    <n v="969645572"/>
    <x v="2467"/>
  </r>
  <r>
    <x v="3"/>
    <s v="Saltdal"/>
    <n v="984070985"/>
    <x v="2468"/>
  </r>
  <r>
    <x v="3"/>
    <s v="Sortland"/>
    <n v="892274592"/>
    <x v="2469"/>
  </r>
  <r>
    <x v="3"/>
    <s v="Sortland"/>
    <n v="893447202"/>
    <x v="2470"/>
  </r>
  <r>
    <x v="3"/>
    <s v="Sortland"/>
    <n v="911734117"/>
    <x v="2471"/>
  </r>
  <r>
    <x v="3"/>
    <s v="Sortland"/>
    <n v="913036026"/>
    <x v="2472"/>
  </r>
  <r>
    <x v="3"/>
    <s v="Sortland"/>
    <n v="918562192"/>
    <x v="2473"/>
  </r>
  <r>
    <x v="3"/>
    <s v="Sortland"/>
    <n v="923947388"/>
    <x v="2474"/>
  </r>
  <r>
    <x v="3"/>
    <s v="Sortland"/>
    <n v="924467592"/>
    <x v="2475"/>
  </r>
  <r>
    <x v="3"/>
    <s v="Sortland"/>
    <n v="969124912"/>
    <x v="2476"/>
  </r>
  <r>
    <x v="3"/>
    <s v="Sortland"/>
    <n v="969297949"/>
    <x v="2477"/>
  </r>
  <r>
    <x v="3"/>
    <s v="Sortland"/>
    <n v="974621045"/>
    <x v="2478"/>
  </r>
  <r>
    <x v="3"/>
    <s v="Sortland"/>
    <n v="981488741"/>
    <x v="2479"/>
  </r>
  <r>
    <x v="3"/>
    <s v="Sortland"/>
    <n v="984875126"/>
    <x v="2480"/>
  </r>
  <r>
    <x v="3"/>
    <s v="Sortland"/>
    <n v="989094793"/>
    <x v="2481"/>
  </r>
  <r>
    <x v="3"/>
    <s v="Sortland"/>
    <n v="995190591"/>
    <x v="2482"/>
  </r>
  <r>
    <x v="3"/>
    <s v="Steigen"/>
    <n v="815678532"/>
    <x v="2483"/>
  </r>
  <r>
    <x v="3"/>
    <s v="Steigen"/>
    <n v="820128702"/>
    <x v="2484"/>
  </r>
  <r>
    <x v="3"/>
    <s v="Steigen"/>
    <n v="823530102"/>
    <x v="2485"/>
  </r>
  <r>
    <x v="3"/>
    <s v="Steigen"/>
    <n v="869265292"/>
    <x v="2486"/>
  </r>
  <r>
    <x v="3"/>
    <s v="Steigen"/>
    <n v="884116872"/>
    <x v="2487"/>
  </r>
  <r>
    <x v="3"/>
    <s v="Steigen"/>
    <n v="912269191"/>
    <x v="2488"/>
  </r>
  <r>
    <x v="3"/>
    <s v="Steigen"/>
    <n v="922022399"/>
    <x v="2489"/>
  </r>
  <r>
    <x v="3"/>
    <s v="Steigen"/>
    <n v="969155583"/>
    <x v="2490"/>
  </r>
  <r>
    <x v="3"/>
    <s v="Steigen"/>
    <n v="969156229"/>
    <x v="2491"/>
  </r>
  <r>
    <x v="3"/>
    <s v="Steigen"/>
    <n v="969180480"/>
    <x v="2492"/>
  </r>
  <r>
    <x v="3"/>
    <s v="Steigen"/>
    <n v="969265427"/>
    <x v="2493"/>
  </r>
  <r>
    <x v="3"/>
    <s v="Steigen"/>
    <n v="969304481"/>
    <x v="2494"/>
  </r>
  <r>
    <x v="3"/>
    <s v="Steigen"/>
    <n v="969305453"/>
    <x v="2495"/>
  </r>
  <r>
    <x v="3"/>
    <s v="Steigen"/>
    <n v="969711192"/>
    <x v="2496"/>
  </r>
  <r>
    <x v="3"/>
    <s v="Steigen"/>
    <n v="970505687"/>
    <x v="2497"/>
  </r>
  <r>
    <x v="3"/>
    <s v="Steigen"/>
    <n v="970568042"/>
    <x v="2498"/>
  </r>
  <r>
    <x v="3"/>
    <s v="Steigen"/>
    <n v="970940162"/>
    <x v="2499"/>
  </r>
  <r>
    <x v="3"/>
    <s v="Steigen"/>
    <n v="979461208"/>
    <x v="2500"/>
  </r>
  <r>
    <x v="3"/>
    <s v="Steigen"/>
    <n v="982188849"/>
    <x v="2501"/>
  </r>
  <r>
    <x v="3"/>
    <s v="Steigen"/>
    <n v="985078378"/>
    <x v="2502"/>
  </r>
  <r>
    <x v="3"/>
    <s v="Steigen"/>
    <n v="985139814"/>
    <x v="2503"/>
  </r>
  <r>
    <x v="3"/>
    <s v="Steigen"/>
    <n v="987059109"/>
    <x v="2504"/>
  </r>
  <r>
    <x v="3"/>
    <s v="Steigen"/>
    <n v="989112392"/>
    <x v="2505"/>
  </r>
  <r>
    <x v="3"/>
    <s v="Steigen"/>
    <n v="990407339"/>
    <x v="2506"/>
  </r>
  <r>
    <x v="3"/>
    <s v="Steigen"/>
    <n v="992653930"/>
    <x v="2507"/>
  </r>
  <r>
    <x v="3"/>
    <s v="Steigen"/>
    <n v="994692461"/>
    <x v="2508"/>
  </r>
  <r>
    <x v="3"/>
    <s v="Steigen"/>
    <n v="994712527"/>
    <x v="2509"/>
  </r>
  <r>
    <x v="3"/>
    <s v="Sømna"/>
    <n v="816477832"/>
    <x v="2510"/>
  </r>
  <r>
    <x v="3"/>
    <s v="Sømna"/>
    <n v="892103712"/>
    <x v="2511"/>
  </r>
  <r>
    <x v="3"/>
    <s v="Sømna"/>
    <n v="913000951"/>
    <x v="2512"/>
  </r>
  <r>
    <x v="3"/>
    <s v="Sømna"/>
    <n v="913512928"/>
    <x v="2513"/>
  </r>
  <r>
    <x v="3"/>
    <s v="Sømna"/>
    <n v="920121586"/>
    <x v="2514"/>
  </r>
  <r>
    <x v="3"/>
    <s v="Sømna"/>
    <n v="921702760"/>
    <x v="2515"/>
  </r>
  <r>
    <x v="3"/>
    <s v="Sømna"/>
    <n v="921786670"/>
    <x v="2516"/>
  </r>
  <r>
    <x v="3"/>
    <s v="Sømna"/>
    <n v="922124868"/>
    <x v="2517"/>
  </r>
  <r>
    <x v="3"/>
    <s v="Sømna"/>
    <n v="925204757"/>
    <x v="2518"/>
  </r>
  <r>
    <x v="3"/>
    <s v="Sømna"/>
    <n v="925366188"/>
    <x v="2519"/>
  </r>
  <r>
    <x v="3"/>
    <s v="Sømna"/>
    <n v="925980536"/>
    <x v="2520"/>
  </r>
  <r>
    <x v="3"/>
    <s v="Sømna"/>
    <n v="927273500"/>
    <x v="2521"/>
  </r>
  <r>
    <x v="3"/>
    <s v="Sømna"/>
    <n v="969119536"/>
    <x v="2522"/>
  </r>
  <r>
    <x v="3"/>
    <s v="Sømna"/>
    <n v="969120712"/>
    <x v="2523"/>
  </r>
  <r>
    <x v="3"/>
    <s v="Sømna"/>
    <n v="969121972"/>
    <x v="2524"/>
  </r>
  <r>
    <x v="3"/>
    <s v="Sømna"/>
    <n v="969124718"/>
    <x v="2525"/>
  </r>
  <r>
    <x v="3"/>
    <s v="Sømna"/>
    <n v="969180391"/>
    <x v="2526"/>
  </r>
  <r>
    <x v="3"/>
    <s v="Sømna"/>
    <n v="969216647"/>
    <x v="2527"/>
  </r>
  <r>
    <x v="3"/>
    <s v="Sømna"/>
    <n v="969305313"/>
    <x v="2528"/>
  </r>
  <r>
    <x v="3"/>
    <s v="Sømna"/>
    <n v="969644703"/>
    <x v="2529"/>
  </r>
  <r>
    <x v="3"/>
    <s v="Sømna"/>
    <n v="969645300"/>
    <x v="2530"/>
  </r>
  <r>
    <x v="3"/>
    <s v="Sømna"/>
    <n v="969648156"/>
    <x v="2531"/>
  </r>
  <r>
    <x v="3"/>
    <s v="Sømna"/>
    <n v="969707381"/>
    <x v="2532"/>
  </r>
  <r>
    <x v="3"/>
    <s v="Sømna"/>
    <n v="970582584"/>
    <x v="2533"/>
  </r>
  <r>
    <x v="3"/>
    <s v="Sømna"/>
    <n v="970936114"/>
    <x v="2534"/>
  </r>
  <r>
    <x v="3"/>
    <s v="Sømna"/>
    <n v="970955003"/>
    <x v="2535"/>
  </r>
  <r>
    <x v="3"/>
    <s v="Sømna"/>
    <n v="970955283"/>
    <x v="2536"/>
  </r>
  <r>
    <x v="3"/>
    <s v="Sømna"/>
    <n v="976031067"/>
    <x v="2537"/>
  </r>
  <r>
    <x v="3"/>
    <s v="Sømna"/>
    <n v="977105439"/>
    <x v="2538"/>
  </r>
  <r>
    <x v="3"/>
    <s v="Sømna"/>
    <n v="980482871"/>
    <x v="2539"/>
  </r>
  <r>
    <x v="3"/>
    <s v="Sømna"/>
    <n v="980567710"/>
    <x v="2540"/>
  </r>
  <r>
    <x v="3"/>
    <s v="Sømna"/>
    <n v="981385721"/>
    <x v="2541"/>
  </r>
  <r>
    <x v="3"/>
    <s v="Sømna"/>
    <n v="981543521"/>
    <x v="2542"/>
  </r>
  <r>
    <x v="3"/>
    <s v="Sømna"/>
    <n v="983211917"/>
    <x v="2543"/>
  </r>
  <r>
    <x v="3"/>
    <s v="Sømna"/>
    <n v="983641563"/>
    <x v="2544"/>
  </r>
  <r>
    <x v="3"/>
    <s v="Sømna"/>
    <n v="984055242"/>
    <x v="2545"/>
  </r>
  <r>
    <x v="3"/>
    <s v="Sømna"/>
    <n v="986378634"/>
    <x v="2546"/>
  </r>
  <r>
    <x v="3"/>
    <s v="Sømna"/>
    <n v="986391509"/>
    <x v="2547"/>
  </r>
  <r>
    <x v="3"/>
    <s v="Sømna"/>
    <n v="986617310"/>
    <x v="2548"/>
  </r>
  <r>
    <x v="3"/>
    <s v="Sømna"/>
    <n v="987041463"/>
    <x v="2549"/>
  </r>
  <r>
    <x v="3"/>
    <s v="Sømna"/>
    <n v="987615931"/>
    <x v="2550"/>
  </r>
  <r>
    <x v="3"/>
    <s v="Sømna"/>
    <n v="988639419"/>
    <x v="2551"/>
  </r>
  <r>
    <x v="3"/>
    <s v="Sømna"/>
    <n v="991224467"/>
    <x v="2552"/>
  </r>
  <r>
    <x v="3"/>
    <s v="Sømna"/>
    <n v="995763605"/>
    <x v="2553"/>
  </r>
  <r>
    <x v="3"/>
    <s v="Sømna"/>
    <n v="996313816"/>
    <x v="2554"/>
  </r>
  <r>
    <x v="3"/>
    <s v="Sømna"/>
    <n v="997098730"/>
    <x v="2555"/>
  </r>
  <r>
    <x v="3"/>
    <s v="Sørfold"/>
    <n v="870561962"/>
    <x v="2556"/>
  </r>
  <r>
    <x v="3"/>
    <s v="Sørfold"/>
    <n v="970527826"/>
    <x v="2557"/>
  </r>
  <r>
    <x v="3"/>
    <s v="Vefsn"/>
    <n v="812991612"/>
    <x v="2558"/>
  </r>
  <r>
    <x v="3"/>
    <s v="Vefsn"/>
    <n v="890827152"/>
    <x v="2559"/>
  </r>
  <r>
    <x v="3"/>
    <s v="Vefsn"/>
    <n v="914108454"/>
    <x v="2560"/>
  </r>
  <r>
    <x v="3"/>
    <s v="Vefsn"/>
    <n v="914601428"/>
    <x v="2561"/>
  </r>
  <r>
    <x v="3"/>
    <s v="Vefsn"/>
    <n v="920168175"/>
    <x v="2562"/>
  </r>
  <r>
    <x v="3"/>
    <s v="Vefsn"/>
    <n v="920248608"/>
    <x v="2563"/>
  </r>
  <r>
    <x v="3"/>
    <s v="Vefsn"/>
    <n v="929420403"/>
    <x v="2564"/>
  </r>
  <r>
    <x v="3"/>
    <s v="Vefsn"/>
    <n v="929473035"/>
    <x v="2565"/>
  </r>
  <r>
    <x v="3"/>
    <s v="Vefsn"/>
    <n v="969264005"/>
    <x v="2566"/>
  </r>
  <r>
    <x v="3"/>
    <s v="Vefsn"/>
    <n v="969645017"/>
    <x v="2567"/>
  </r>
  <r>
    <x v="3"/>
    <s v="Vefsn"/>
    <n v="974621479"/>
    <x v="2568"/>
  </r>
  <r>
    <x v="3"/>
    <s v="Vefsn"/>
    <n v="975938549"/>
    <x v="2569"/>
  </r>
  <r>
    <x v="3"/>
    <s v="Vefsn"/>
    <n v="976071972"/>
    <x v="2570"/>
  </r>
  <r>
    <x v="3"/>
    <s v="Vefsn"/>
    <n v="981413989"/>
    <x v="2571"/>
  </r>
  <r>
    <x v="3"/>
    <s v="Vefsn"/>
    <n v="984071051"/>
    <x v="2572"/>
  </r>
  <r>
    <x v="3"/>
    <s v="Vefsn"/>
    <n v="986389490"/>
    <x v="2573"/>
  </r>
  <r>
    <x v="3"/>
    <s v="Vefsn"/>
    <n v="989322826"/>
    <x v="2574"/>
  </r>
  <r>
    <x v="3"/>
    <s v="Vefsn"/>
    <n v="989840363"/>
    <x v="2575"/>
  </r>
  <r>
    <x v="3"/>
    <s v="Vefsn"/>
    <n v="992082933"/>
    <x v="2576"/>
  </r>
  <r>
    <x v="3"/>
    <s v="Vefsn"/>
    <n v="992116854"/>
    <x v="2577"/>
  </r>
  <r>
    <x v="3"/>
    <s v="Vega"/>
    <n v="869459402"/>
    <x v="2578"/>
  </r>
  <r>
    <x v="3"/>
    <s v="Vega"/>
    <n v="892151032"/>
    <x v="2579"/>
  </r>
  <r>
    <x v="3"/>
    <s v="Vega"/>
    <n v="969122391"/>
    <x v="2580"/>
  </r>
  <r>
    <x v="3"/>
    <s v="Vega"/>
    <n v="969124157"/>
    <x v="2581"/>
  </r>
  <r>
    <x v="3"/>
    <s v="Vega"/>
    <n v="969227746"/>
    <x v="2582"/>
  </r>
  <r>
    <x v="3"/>
    <s v="Vega"/>
    <n v="970222979"/>
    <x v="2583"/>
  </r>
  <r>
    <x v="3"/>
    <s v="Vega"/>
    <n v="971222387"/>
    <x v="2584"/>
  </r>
  <r>
    <x v="3"/>
    <s v="Vega"/>
    <n v="974407655"/>
    <x v="2585"/>
  </r>
  <r>
    <x v="3"/>
    <s v="Vega"/>
    <n v="981372069"/>
    <x v="2586"/>
  </r>
  <r>
    <x v="3"/>
    <s v="Vega"/>
    <n v="981481275"/>
    <x v="2587"/>
  </r>
  <r>
    <x v="3"/>
    <s v="Vega"/>
    <n v="982821134"/>
    <x v="2588"/>
  </r>
  <r>
    <x v="3"/>
    <s v="Vega"/>
    <n v="983044379"/>
    <x v="2589"/>
  </r>
  <r>
    <x v="3"/>
    <s v="Vega"/>
    <n v="985540705"/>
    <x v="2590"/>
  </r>
  <r>
    <x v="3"/>
    <s v="Vega"/>
    <n v="987168897"/>
    <x v="2591"/>
  </r>
  <r>
    <x v="3"/>
    <s v="Vega"/>
    <n v="987413492"/>
    <x v="2592"/>
  </r>
  <r>
    <x v="3"/>
    <s v="Vega"/>
    <n v="990685452"/>
    <x v="2593"/>
  </r>
  <r>
    <x v="3"/>
    <s v="Vega"/>
    <n v="990717753"/>
    <x v="2594"/>
  </r>
  <r>
    <x v="3"/>
    <s v="Vega"/>
    <n v="991461868"/>
    <x v="2595"/>
  </r>
  <r>
    <x v="3"/>
    <s v="Vega"/>
    <n v="997632508"/>
    <x v="2596"/>
  </r>
  <r>
    <x v="3"/>
    <s v="Vega"/>
    <n v="998383951"/>
    <x v="2597"/>
  </r>
  <r>
    <x v="3"/>
    <s v="Vestvågøy"/>
    <n v="969121050"/>
    <x v="2598"/>
  </r>
  <r>
    <x v="3"/>
    <s v="Vestvågøy"/>
    <n v="969123770"/>
    <x v="2599"/>
  </r>
  <r>
    <x v="3"/>
    <s v="Vestvågøy"/>
    <n v="969227487"/>
    <x v="2600"/>
  </r>
  <r>
    <x v="3"/>
    <s v="Vestvågøy"/>
    <n v="969264145"/>
    <x v="2601"/>
  </r>
  <r>
    <x v="3"/>
    <s v="Vestvågøy"/>
    <n v="969460858"/>
    <x v="2602"/>
  </r>
  <r>
    <x v="3"/>
    <s v="Vestvågøy"/>
    <n v="969516381"/>
    <x v="2603"/>
  </r>
  <r>
    <x v="3"/>
    <s v="Vestvågøy"/>
    <n v="969643286"/>
    <x v="2604"/>
  </r>
  <r>
    <x v="3"/>
    <s v="Vestvågøy"/>
    <n v="970407480"/>
    <x v="2605"/>
  </r>
  <r>
    <x v="3"/>
    <s v="Vestvågøy"/>
    <n v="971582537"/>
    <x v="2606"/>
  </r>
  <r>
    <x v="3"/>
    <s v="Vestvågøy"/>
    <n v="980024415"/>
    <x v="2607"/>
  </r>
  <r>
    <x v="3"/>
    <s v="Vestvågøy"/>
    <n v="980891194"/>
    <x v="2608"/>
  </r>
  <r>
    <x v="3"/>
    <s v="Vestvågøy"/>
    <n v="981290801"/>
    <x v="2609"/>
  </r>
  <r>
    <x v="3"/>
    <s v="Vestvågøy"/>
    <n v="981401506"/>
    <x v="2610"/>
  </r>
  <r>
    <x v="3"/>
    <s v="Vestvågøy"/>
    <n v="982890802"/>
    <x v="2611"/>
  </r>
  <r>
    <x v="3"/>
    <s v="Vestvågøy"/>
    <n v="985229112"/>
    <x v="2612"/>
  </r>
  <r>
    <x v="3"/>
    <s v="Vestvågøy"/>
    <n v="985767610"/>
    <x v="2613"/>
  </r>
  <r>
    <x v="3"/>
    <s v="Vestvågøy"/>
    <n v="989823248"/>
    <x v="2614"/>
  </r>
  <r>
    <x v="3"/>
    <s v="Vestvågøy"/>
    <n v="990468524"/>
    <x v="2615"/>
  </r>
  <r>
    <x v="3"/>
    <s v="Vestvågøy"/>
    <n v="990949808"/>
    <x v="2616"/>
  </r>
  <r>
    <x v="3"/>
    <s v="Vestvågøy"/>
    <n v="998282144"/>
    <x v="2617"/>
  </r>
  <r>
    <x v="3"/>
    <s v="Vevelstad"/>
    <n v="869227102"/>
    <x v="2618"/>
  </r>
  <r>
    <x v="3"/>
    <s v="Vevelstad"/>
    <n v="912810798"/>
    <x v="2619"/>
  </r>
  <r>
    <x v="3"/>
    <s v="Vevelstad"/>
    <n v="916907796"/>
    <x v="2620"/>
  </r>
  <r>
    <x v="3"/>
    <s v="Vevelstad"/>
    <n v="923527079"/>
    <x v="2621"/>
  </r>
  <r>
    <x v="3"/>
    <s v="Vevelstad"/>
    <n v="969156040"/>
    <x v="2622"/>
  </r>
  <r>
    <x v="3"/>
    <s v="Vevelstad"/>
    <n v="974214113"/>
    <x v="2623"/>
  </r>
  <r>
    <x v="3"/>
    <s v="Vevelstad"/>
    <n v="979436912"/>
    <x v="2624"/>
  </r>
  <r>
    <x v="3"/>
    <s v="Vevelstad"/>
    <n v="990045712"/>
    <x v="2625"/>
  </r>
  <r>
    <x v="3"/>
    <s v="Vevelstad"/>
    <n v="991488944"/>
    <x v="2626"/>
  </r>
  <r>
    <x v="3"/>
    <s v="Vevelstad"/>
    <n v="992184566"/>
    <x v="2627"/>
  </r>
  <r>
    <x v="3"/>
    <s v="Vevelstad"/>
    <n v="994077600"/>
    <x v="2628"/>
  </r>
  <r>
    <x v="3"/>
    <s v="Vevelstad"/>
    <n v="998576881"/>
    <x v="2629"/>
  </r>
  <r>
    <x v="3"/>
    <s v="Vågan"/>
    <n v="969124149"/>
    <x v="2630"/>
  </r>
  <r>
    <x v="3"/>
    <s v="Vågan"/>
    <n v="969644142"/>
    <x v="2631"/>
  </r>
  <r>
    <x v="3"/>
    <s v="Vågan"/>
    <n v="970321497"/>
    <x v="2632"/>
  </r>
  <r>
    <x v="3"/>
    <s v="Vågan"/>
    <n v="971014385"/>
    <x v="2633"/>
  </r>
  <r>
    <x v="3"/>
    <s v="Vågan"/>
    <n v="977022894"/>
    <x v="2634"/>
  </r>
  <r>
    <x v="3"/>
    <s v="Vågan"/>
    <n v="998501369"/>
    <x v="2635"/>
  </r>
  <r>
    <x v="3"/>
    <s v="Øksnes"/>
    <n v="996176266"/>
    <x v="2636"/>
  </r>
  <r>
    <x v="4"/>
    <s v="Bjerkreim"/>
    <n v="823358202"/>
    <x v="2637"/>
  </r>
  <r>
    <x v="4"/>
    <s v="Bjerkreim"/>
    <n v="869171352"/>
    <x v="2638"/>
  </r>
  <r>
    <x v="4"/>
    <s v="Bjerkreim"/>
    <n v="869407542"/>
    <x v="2639"/>
  </r>
  <r>
    <x v="4"/>
    <s v="Bjerkreim"/>
    <n v="869503142"/>
    <x v="2640"/>
  </r>
  <r>
    <x v="4"/>
    <s v="Bjerkreim"/>
    <n v="870114532"/>
    <x v="2641"/>
  </r>
  <r>
    <x v="4"/>
    <s v="Bjerkreim"/>
    <n v="878664922"/>
    <x v="2642"/>
  </r>
  <r>
    <x v="4"/>
    <s v="Bjerkreim"/>
    <n v="884078822"/>
    <x v="2643"/>
  </r>
  <r>
    <x v="4"/>
    <s v="Bjerkreim"/>
    <n v="889447672"/>
    <x v="2644"/>
  </r>
  <r>
    <x v="4"/>
    <s v="Bjerkreim"/>
    <n v="891963912"/>
    <x v="2645"/>
  </r>
  <r>
    <x v="4"/>
    <s v="Bjerkreim"/>
    <n v="896256742"/>
    <x v="2646"/>
  </r>
  <r>
    <x v="4"/>
    <s v="Bjerkreim"/>
    <n v="911960028"/>
    <x v="2647"/>
  </r>
  <r>
    <x v="4"/>
    <s v="Bjerkreim"/>
    <n v="912660877"/>
    <x v="2648"/>
  </r>
  <r>
    <x v="4"/>
    <s v="Bjerkreim"/>
    <n v="916376928"/>
    <x v="2649"/>
  </r>
  <r>
    <x v="4"/>
    <s v="Bjerkreim"/>
    <n v="916475713"/>
    <x v="2650"/>
  </r>
  <r>
    <x v="4"/>
    <s v="Bjerkreim"/>
    <n v="916478291"/>
    <x v="2651"/>
  </r>
  <r>
    <x v="4"/>
    <s v="Bjerkreim"/>
    <n v="917954143"/>
    <x v="2652"/>
  </r>
  <r>
    <x v="4"/>
    <s v="Bjerkreim"/>
    <n v="922157847"/>
    <x v="2653"/>
  </r>
  <r>
    <x v="4"/>
    <s v="Bjerkreim"/>
    <n v="923713735"/>
    <x v="2654"/>
  </r>
  <r>
    <x v="4"/>
    <s v="Bjerkreim"/>
    <n v="924417684"/>
    <x v="2655"/>
  </r>
  <r>
    <x v="4"/>
    <s v="Bjerkreim"/>
    <n v="925047082"/>
    <x v="2656"/>
  </r>
  <r>
    <x v="4"/>
    <s v="Bjerkreim"/>
    <n v="925284394"/>
    <x v="2657"/>
  </r>
  <r>
    <x v="4"/>
    <s v="Bjerkreim"/>
    <n v="926100750"/>
    <x v="2658"/>
  </r>
  <r>
    <x v="4"/>
    <s v="Bjerkreim"/>
    <n v="928189260"/>
    <x v="2659"/>
  </r>
  <r>
    <x v="4"/>
    <s v="Bjerkreim"/>
    <n v="928906957"/>
    <x v="2660"/>
  </r>
  <r>
    <x v="4"/>
    <s v="Bjerkreim"/>
    <n v="957121926"/>
    <x v="2661"/>
  </r>
  <r>
    <x v="4"/>
    <s v="Bjerkreim"/>
    <n v="969081105"/>
    <x v="2662"/>
  </r>
  <r>
    <x v="4"/>
    <s v="Bjerkreim"/>
    <n v="969083256"/>
    <x v="2663"/>
  </r>
  <r>
    <x v="4"/>
    <s v="Bjerkreim"/>
    <n v="969084104"/>
    <x v="2664"/>
  </r>
  <r>
    <x v="4"/>
    <s v="Bjerkreim"/>
    <n v="969084139"/>
    <x v="2665"/>
  </r>
  <r>
    <x v="4"/>
    <s v="Bjerkreim"/>
    <n v="969084589"/>
    <x v="2666"/>
  </r>
  <r>
    <x v="4"/>
    <s v="Bjerkreim"/>
    <n v="969145960"/>
    <x v="2667"/>
  </r>
  <r>
    <x v="4"/>
    <s v="Bjerkreim"/>
    <n v="969171570"/>
    <x v="2668"/>
  </r>
  <r>
    <x v="4"/>
    <s v="Bjerkreim"/>
    <n v="969189534"/>
    <x v="2669"/>
  </r>
  <r>
    <x v="4"/>
    <s v="Bjerkreim"/>
    <n v="969241722"/>
    <x v="2670"/>
  </r>
  <r>
    <x v="4"/>
    <s v="Bjerkreim"/>
    <n v="969269910"/>
    <x v="2671"/>
  </r>
  <r>
    <x v="4"/>
    <s v="Bjerkreim"/>
    <n v="969407876"/>
    <x v="2672"/>
  </r>
  <r>
    <x v="4"/>
    <s v="Bjerkreim"/>
    <n v="969409275"/>
    <x v="2673"/>
  </r>
  <r>
    <x v="4"/>
    <s v="Bjerkreim"/>
    <n v="969499746"/>
    <x v="2674"/>
  </r>
  <r>
    <x v="4"/>
    <s v="Bjerkreim"/>
    <n v="969579278"/>
    <x v="2675"/>
  </r>
  <r>
    <x v="4"/>
    <s v="Bjerkreim"/>
    <n v="969940043"/>
    <x v="2676"/>
  </r>
  <r>
    <x v="4"/>
    <s v="Bjerkreim"/>
    <n v="969941112"/>
    <x v="2677"/>
  </r>
  <r>
    <x v="4"/>
    <s v="Bjerkreim"/>
    <n v="970113371"/>
    <x v="2678"/>
  </r>
  <r>
    <x v="4"/>
    <s v="Bjerkreim"/>
    <n v="970531696"/>
    <x v="2679"/>
  </r>
  <r>
    <x v="4"/>
    <s v="Bjerkreim"/>
    <n v="974479508"/>
    <x v="2680"/>
  </r>
  <r>
    <x v="4"/>
    <s v="Bjerkreim"/>
    <n v="976541715"/>
    <x v="2681"/>
  </r>
  <r>
    <x v="4"/>
    <s v="Bjerkreim"/>
    <n v="977253128"/>
    <x v="2682"/>
  </r>
  <r>
    <x v="4"/>
    <s v="Bjerkreim"/>
    <n v="977381037"/>
    <x v="2683"/>
  </r>
  <r>
    <x v="4"/>
    <s v="Bjerkreim"/>
    <n v="977536189"/>
    <x v="2684"/>
  </r>
  <r>
    <x v="4"/>
    <s v="Bjerkreim"/>
    <n v="979663080"/>
    <x v="2685"/>
  </r>
  <r>
    <x v="4"/>
    <s v="Bjerkreim"/>
    <n v="980930696"/>
    <x v="2686"/>
  </r>
  <r>
    <x v="4"/>
    <s v="Bjerkreim"/>
    <n v="981208242"/>
    <x v="2687"/>
  </r>
  <r>
    <x v="4"/>
    <s v="Bjerkreim"/>
    <n v="981415515"/>
    <x v="2688"/>
  </r>
  <r>
    <x v="4"/>
    <s v="Bjerkreim"/>
    <n v="982275415"/>
    <x v="2689"/>
  </r>
  <r>
    <x v="4"/>
    <s v="Bjerkreim"/>
    <n v="982279496"/>
    <x v="2690"/>
  </r>
  <r>
    <x v="4"/>
    <s v="Bjerkreim"/>
    <n v="982708478"/>
    <x v="2691"/>
  </r>
  <r>
    <x v="4"/>
    <s v="Bjerkreim"/>
    <n v="985231214"/>
    <x v="2692"/>
  </r>
  <r>
    <x v="4"/>
    <s v="Bjerkreim"/>
    <n v="985239347"/>
    <x v="2693"/>
  </r>
  <r>
    <x v="4"/>
    <s v="Bjerkreim"/>
    <n v="985299579"/>
    <x v="2694"/>
  </r>
  <r>
    <x v="4"/>
    <s v="Bjerkreim"/>
    <n v="985341257"/>
    <x v="2695"/>
  </r>
  <r>
    <x v="4"/>
    <s v="Bjerkreim"/>
    <n v="986172912"/>
    <x v="2696"/>
  </r>
  <r>
    <x v="4"/>
    <s v="Bjerkreim"/>
    <n v="986339973"/>
    <x v="2697"/>
  </r>
  <r>
    <x v="4"/>
    <s v="Bjerkreim"/>
    <n v="986381414"/>
    <x v="2698"/>
  </r>
  <r>
    <x v="4"/>
    <s v="Bjerkreim"/>
    <n v="987734787"/>
    <x v="2699"/>
  </r>
  <r>
    <x v="4"/>
    <s v="Bjerkreim"/>
    <n v="988840122"/>
    <x v="2700"/>
  </r>
  <r>
    <x v="4"/>
    <s v="Bjerkreim"/>
    <n v="989069357"/>
    <x v="2701"/>
  </r>
  <r>
    <x v="4"/>
    <s v="Bjerkreim"/>
    <n v="989229958"/>
    <x v="2702"/>
  </r>
  <r>
    <x v="4"/>
    <s v="Bjerkreim"/>
    <n v="989367196"/>
    <x v="2703"/>
  </r>
  <r>
    <x v="4"/>
    <s v="Bjerkreim"/>
    <n v="989837664"/>
    <x v="2704"/>
  </r>
  <r>
    <x v="4"/>
    <s v="Bjerkreim"/>
    <n v="992327693"/>
    <x v="2705"/>
  </r>
  <r>
    <x v="4"/>
    <s v="Bjerkreim"/>
    <n v="992406402"/>
    <x v="2706"/>
  </r>
  <r>
    <x v="4"/>
    <s v="Bjerkreim"/>
    <n v="993464597"/>
    <x v="2707"/>
  </r>
  <r>
    <x v="4"/>
    <s v="Bjerkreim"/>
    <n v="994110934"/>
    <x v="2708"/>
  </r>
  <r>
    <x v="4"/>
    <s v="Bjerkreim"/>
    <n v="994973460"/>
    <x v="2709"/>
  </r>
  <r>
    <x v="4"/>
    <s v="Bjerkreim"/>
    <n v="995900270"/>
    <x v="2710"/>
  </r>
  <r>
    <x v="4"/>
    <s v="Bjerkreim"/>
    <n v="996239306"/>
    <x v="2711"/>
  </r>
  <r>
    <x v="4"/>
    <s v="Bjerkreim"/>
    <n v="996644642"/>
    <x v="2712"/>
  </r>
  <r>
    <x v="4"/>
    <s v="Bjerkreim"/>
    <n v="997470389"/>
    <x v="2713"/>
  </r>
  <r>
    <x v="4"/>
    <s v="Bjerkreim"/>
    <n v="997718232"/>
    <x v="2714"/>
  </r>
  <r>
    <x v="4"/>
    <s v="Bjerkreim"/>
    <n v="998941636"/>
    <x v="2715"/>
  </r>
  <r>
    <x v="4"/>
    <s v="Bjerkreim"/>
    <n v="999085954"/>
    <x v="2716"/>
  </r>
  <r>
    <x v="4"/>
    <s v="Bokn"/>
    <n v="924457716"/>
    <x v="2717"/>
  </r>
  <r>
    <x v="4"/>
    <s v="Bokn"/>
    <n v="925304069"/>
    <x v="2718"/>
  </r>
  <r>
    <x v="4"/>
    <s v="Bokn"/>
    <n v="969269724"/>
    <x v="2719"/>
  </r>
  <r>
    <x v="4"/>
    <s v="Bokn"/>
    <n v="969809273"/>
    <x v="2720"/>
  </r>
  <r>
    <x v="4"/>
    <s v="Bokn"/>
    <n v="979258542"/>
    <x v="2721"/>
  </r>
  <r>
    <x v="4"/>
    <s v="Bokn"/>
    <n v="984106378"/>
    <x v="2722"/>
  </r>
  <r>
    <x v="4"/>
    <s v="Bokn"/>
    <n v="992516399"/>
    <x v="2723"/>
  </r>
  <r>
    <x v="4"/>
    <s v="Bokn"/>
    <n v="997590570"/>
    <x v="2724"/>
  </r>
  <r>
    <x v="4"/>
    <s v="Eigersund"/>
    <n v="877534502"/>
    <x v="2725"/>
  </r>
  <r>
    <x v="4"/>
    <s v="Eigersund"/>
    <n v="914880653"/>
    <x v="2726"/>
  </r>
  <r>
    <x v="4"/>
    <s v="Eigersund"/>
    <n v="924035102"/>
    <x v="2727"/>
  </r>
  <r>
    <x v="4"/>
    <s v="Eigersund"/>
    <n v="969081849"/>
    <x v="2728"/>
  </r>
  <r>
    <x v="4"/>
    <s v="Eigersund"/>
    <n v="969083582"/>
    <x v="2729"/>
  </r>
  <r>
    <x v="4"/>
    <s v="Eigersund"/>
    <n v="969171414"/>
    <x v="2730"/>
  </r>
  <r>
    <x v="4"/>
    <s v="Eigersund"/>
    <n v="969243113"/>
    <x v="2731"/>
  </r>
  <r>
    <x v="4"/>
    <s v="Eigersund"/>
    <n v="969271699"/>
    <x v="2732"/>
  </r>
  <r>
    <x v="4"/>
    <s v="Eigersund"/>
    <n v="969307529"/>
    <x v="2733"/>
  </r>
  <r>
    <x v="4"/>
    <s v="Eigersund"/>
    <n v="969371227"/>
    <x v="2734"/>
  </r>
  <r>
    <x v="4"/>
    <s v="Eigersund"/>
    <n v="969407809"/>
    <x v="2735"/>
  </r>
  <r>
    <x v="4"/>
    <s v="Eigersund"/>
    <n v="969796430"/>
    <x v="2736"/>
  </r>
  <r>
    <x v="4"/>
    <s v="Eigersund"/>
    <n v="970346961"/>
    <x v="2737"/>
  </r>
  <r>
    <x v="4"/>
    <s v="Eigersund"/>
    <n v="976655214"/>
    <x v="2738"/>
  </r>
  <r>
    <x v="4"/>
    <s v="Eigersund"/>
    <n v="979865112"/>
    <x v="2739"/>
  </r>
  <r>
    <x v="4"/>
    <s v="Eigersund"/>
    <n v="981881990"/>
    <x v="2740"/>
  </r>
  <r>
    <x v="4"/>
    <s v="Eigersund"/>
    <n v="983100872"/>
    <x v="2741"/>
  </r>
  <r>
    <x v="4"/>
    <s v="Eigersund"/>
    <n v="984131070"/>
    <x v="2742"/>
  </r>
  <r>
    <x v="4"/>
    <s v="Eigersund"/>
    <n v="985305005"/>
    <x v="2743"/>
  </r>
  <r>
    <x v="4"/>
    <s v="Eigersund"/>
    <n v="985463697"/>
    <x v="2744"/>
  </r>
  <r>
    <x v="4"/>
    <s v="Eigersund"/>
    <n v="985486336"/>
    <x v="2745"/>
  </r>
  <r>
    <x v="4"/>
    <s v="Eigersund"/>
    <n v="986122109"/>
    <x v="2746"/>
  </r>
  <r>
    <x v="4"/>
    <s v="Eigersund"/>
    <n v="986238581"/>
    <x v="2747"/>
  </r>
  <r>
    <x v="4"/>
    <s v="Eigersund"/>
    <n v="989060554"/>
    <x v="2748"/>
  </r>
  <r>
    <x v="4"/>
    <s v="Eigersund"/>
    <n v="989138421"/>
    <x v="2749"/>
  </r>
  <r>
    <x v="4"/>
    <s v="Eigersund"/>
    <n v="989200704"/>
    <x v="2750"/>
  </r>
  <r>
    <x v="4"/>
    <s v="Eigersund"/>
    <n v="989250272"/>
    <x v="2751"/>
  </r>
  <r>
    <x v="4"/>
    <s v="Eigersund"/>
    <n v="990978433"/>
    <x v="2752"/>
  </r>
  <r>
    <x v="4"/>
    <s v="Eigersund"/>
    <n v="996548139"/>
    <x v="2753"/>
  </r>
  <r>
    <x v="4"/>
    <s v="Gjesdal"/>
    <n v="916199406"/>
    <x v="2754"/>
  </r>
  <r>
    <x v="4"/>
    <s v="Gjesdal"/>
    <n v="918898697"/>
    <x v="2755"/>
  </r>
  <r>
    <x v="4"/>
    <s v="Gjesdal"/>
    <n v="926153560"/>
    <x v="2756"/>
  </r>
  <r>
    <x v="4"/>
    <s v="Gjesdal"/>
    <n v="928356760"/>
    <x v="2757"/>
  </r>
  <r>
    <x v="4"/>
    <s v="Gjesdal"/>
    <n v="969082837"/>
    <x v="2758"/>
  </r>
  <r>
    <x v="4"/>
    <s v="Gjesdal"/>
    <n v="969083345"/>
    <x v="2759"/>
  </r>
  <r>
    <x v="4"/>
    <s v="Gjesdal"/>
    <n v="969084945"/>
    <x v="2760"/>
  </r>
  <r>
    <x v="4"/>
    <s v="Gjesdal"/>
    <n v="969374315"/>
    <x v="2761"/>
  </r>
  <r>
    <x v="4"/>
    <s v="Gjesdal"/>
    <n v="969807734"/>
    <x v="2762"/>
  </r>
  <r>
    <x v="4"/>
    <s v="Gjesdal"/>
    <n v="969816059"/>
    <x v="2763"/>
  </r>
  <r>
    <x v="4"/>
    <s v="Gjesdal"/>
    <n v="969817748"/>
    <x v="2764"/>
  </r>
  <r>
    <x v="4"/>
    <s v="Gjesdal"/>
    <n v="970113789"/>
    <x v="2765"/>
  </r>
  <r>
    <x v="4"/>
    <s v="Gjesdal"/>
    <n v="970369244"/>
    <x v="2766"/>
  </r>
  <r>
    <x v="4"/>
    <s v="Gjesdal"/>
    <n v="970490574"/>
    <x v="2767"/>
  </r>
  <r>
    <x v="4"/>
    <s v="Gjesdal"/>
    <n v="971151706"/>
    <x v="2768"/>
  </r>
  <r>
    <x v="4"/>
    <s v="Gjesdal"/>
    <n v="974496526"/>
    <x v="2769"/>
  </r>
  <r>
    <x v="4"/>
    <s v="Gjesdal"/>
    <n v="974693844"/>
    <x v="2770"/>
  </r>
  <r>
    <x v="4"/>
    <s v="Gjesdal"/>
    <n v="979521723"/>
    <x v="2771"/>
  </r>
  <r>
    <x v="4"/>
    <s v="Gjesdal"/>
    <n v="980737136"/>
    <x v="2772"/>
  </r>
  <r>
    <x v="4"/>
    <s v="Gjesdal"/>
    <n v="982803594"/>
    <x v="2773"/>
  </r>
  <r>
    <x v="4"/>
    <s v="Gjesdal"/>
    <n v="983089550"/>
    <x v="2774"/>
  </r>
  <r>
    <x v="4"/>
    <s v="Gjesdal"/>
    <n v="983361803"/>
    <x v="2775"/>
  </r>
  <r>
    <x v="4"/>
    <s v="Gjesdal"/>
    <n v="985052352"/>
    <x v="2481"/>
  </r>
  <r>
    <x v="4"/>
    <s v="Gjesdal"/>
    <n v="986312803"/>
    <x v="2776"/>
  </r>
  <r>
    <x v="4"/>
    <s v="Gjesdal"/>
    <n v="986366571"/>
    <x v="2777"/>
  </r>
  <r>
    <x v="4"/>
    <s v="Gjesdal"/>
    <n v="987704926"/>
    <x v="2778"/>
  </r>
  <r>
    <x v="4"/>
    <s v="Gjesdal"/>
    <n v="989939890"/>
    <x v="2779"/>
  </r>
  <r>
    <x v="4"/>
    <s v="Gjesdal"/>
    <n v="990399611"/>
    <x v="2780"/>
  </r>
  <r>
    <x v="4"/>
    <s v="Gjesdal"/>
    <n v="991063323"/>
    <x v="2781"/>
  </r>
  <r>
    <x v="4"/>
    <s v="Gjesdal"/>
    <n v="991660321"/>
    <x v="2782"/>
  </r>
  <r>
    <x v="4"/>
    <s v="Gjesdal"/>
    <n v="991773371"/>
    <x v="2783"/>
  </r>
  <r>
    <x v="4"/>
    <s v="Gjesdal"/>
    <n v="991916083"/>
    <x v="2784"/>
  </r>
  <r>
    <x v="4"/>
    <s v="Gjesdal"/>
    <n v="993459143"/>
    <x v="2785"/>
  </r>
  <r>
    <x v="4"/>
    <s v="Gjesdal"/>
    <n v="993461830"/>
    <x v="2786"/>
  </r>
  <r>
    <x v="4"/>
    <s v="Gjesdal"/>
    <n v="994921533"/>
    <x v="2787"/>
  </r>
  <r>
    <x v="4"/>
    <s v="Gjesdal"/>
    <n v="996310779"/>
    <x v="2788"/>
  </r>
  <r>
    <x v="4"/>
    <s v="Gjesdal"/>
    <n v="997273052"/>
    <x v="2789"/>
  </r>
  <r>
    <x v="4"/>
    <s v="Gjesdal"/>
    <n v="998495857"/>
    <x v="2790"/>
  </r>
  <r>
    <x v="4"/>
    <s v="Gjesdal"/>
    <n v="998819598"/>
    <x v="2791"/>
  </r>
  <r>
    <x v="4"/>
    <s v="Gjesdal"/>
    <n v="999110045"/>
    <x v="2792"/>
  </r>
  <r>
    <x v="4"/>
    <s v="Gjesdal"/>
    <n v="999175473"/>
    <x v="2793"/>
  </r>
  <r>
    <x v="4"/>
    <s v="Gjesdal"/>
    <n v="999238939"/>
    <x v="2794"/>
  </r>
  <r>
    <x v="4"/>
    <s v="Gjesdal"/>
    <n v="999282784"/>
    <x v="2795"/>
  </r>
  <r>
    <x v="4"/>
    <s v="Haugesund"/>
    <n v="969081717"/>
    <x v="2796"/>
  </r>
  <r>
    <x v="4"/>
    <s v="Haugesund"/>
    <n v="969373289"/>
    <x v="2797"/>
  </r>
  <r>
    <x v="4"/>
    <s v="Haugesund"/>
    <n v="986391266"/>
    <x v="2798"/>
  </r>
  <r>
    <x v="4"/>
    <s v="Hjelmeland"/>
    <n v="869796832"/>
    <x v="2799"/>
  </r>
  <r>
    <x v="4"/>
    <s v="Hjelmeland"/>
    <n v="893455922"/>
    <x v="2800"/>
  </r>
  <r>
    <x v="4"/>
    <s v="Hjelmeland"/>
    <n v="894844442"/>
    <x v="2801"/>
  </r>
  <r>
    <x v="4"/>
    <s v="Hjelmeland"/>
    <n v="912846954"/>
    <x v="2802"/>
  </r>
  <r>
    <x v="4"/>
    <s v="Hjelmeland"/>
    <n v="913246489"/>
    <x v="2803"/>
  </r>
  <r>
    <x v="4"/>
    <s v="Hjelmeland"/>
    <n v="913485114"/>
    <x v="2804"/>
  </r>
  <r>
    <x v="4"/>
    <s v="Hjelmeland"/>
    <n v="916272979"/>
    <x v="2805"/>
  </r>
  <r>
    <x v="4"/>
    <s v="Hjelmeland"/>
    <n v="921823401"/>
    <x v="2806"/>
  </r>
  <r>
    <x v="4"/>
    <s v="Hjelmeland"/>
    <n v="929323351"/>
    <x v="2807"/>
  </r>
  <r>
    <x v="4"/>
    <s v="Hjelmeland"/>
    <n v="969082454"/>
    <x v="2808"/>
  </r>
  <r>
    <x v="4"/>
    <s v="Hjelmeland"/>
    <n v="969083213"/>
    <x v="2809"/>
  </r>
  <r>
    <x v="4"/>
    <s v="Hjelmeland"/>
    <n v="969308134"/>
    <x v="2810"/>
  </r>
  <r>
    <x v="4"/>
    <s v="Hjelmeland"/>
    <n v="969374366"/>
    <x v="2811"/>
  </r>
  <r>
    <x v="4"/>
    <s v="Hjelmeland"/>
    <n v="969811618"/>
    <x v="2812"/>
  </r>
  <r>
    <x v="4"/>
    <s v="Hjelmeland"/>
    <n v="971231947"/>
    <x v="2813"/>
  </r>
  <r>
    <x v="4"/>
    <s v="Hjelmeland"/>
    <n v="976946278"/>
    <x v="2814"/>
  </r>
  <r>
    <x v="4"/>
    <s v="Hjelmeland"/>
    <n v="980147452"/>
    <x v="2815"/>
  </r>
  <r>
    <x v="4"/>
    <s v="Hjelmeland"/>
    <n v="982275245"/>
    <x v="2816"/>
  </r>
  <r>
    <x v="4"/>
    <s v="Hjelmeland"/>
    <n v="983086063"/>
    <x v="2817"/>
  </r>
  <r>
    <x v="4"/>
    <s v="Hjelmeland"/>
    <n v="984711824"/>
    <x v="2818"/>
  </r>
  <r>
    <x v="4"/>
    <s v="Hjelmeland"/>
    <n v="988426415"/>
    <x v="2819"/>
  </r>
  <r>
    <x v="4"/>
    <s v="Hjelmeland"/>
    <n v="992134038"/>
    <x v="2820"/>
  </r>
  <r>
    <x v="4"/>
    <s v="Hjelmeland"/>
    <n v="992883375"/>
    <x v="2821"/>
  </r>
  <r>
    <x v="4"/>
    <s v="Hjelmeland"/>
    <n v="995043726"/>
    <x v="2822"/>
  </r>
  <r>
    <x v="4"/>
    <s v="Hjelmeland"/>
    <n v="996298272"/>
    <x v="2823"/>
  </r>
  <r>
    <x v="4"/>
    <s v="Hjelmeland"/>
    <n v="996399680"/>
    <x v="2824"/>
  </r>
  <r>
    <x v="4"/>
    <s v="Hjelmeland"/>
    <n v="996459047"/>
    <x v="2825"/>
  </r>
  <r>
    <x v="4"/>
    <s v="Hjelmeland"/>
    <n v="999291023"/>
    <x v="2826"/>
  </r>
  <r>
    <x v="4"/>
    <s v="Hå"/>
    <n v="812891022"/>
    <x v="2827"/>
  </r>
  <r>
    <x v="4"/>
    <s v="Hå"/>
    <n v="813009412"/>
    <x v="2828"/>
  </r>
  <r>
    <x v="4"/>
    <s v="Hå"/>
    <n v="813011182"/>
    <x v="2829"/>
  </r>
  <r>
    <x v="4"/>
    <s v="Hå"/>
    <n v="817763812"/>
    <x v="2830"/>
  </r>
  <r>
    <x v="4"/>
    <s v="Hå"/>
    <n v="818305842"/>
    <x v="2831"/>
  </r>
  <r>
    <x v="4"/>
    <s v="Hå"/>
    <n v="820063902"/>
    <x v="2832"/>
  </r>
  <r>
    <x v="4"/>
    <s v="Hå"/>
    <n v="826183942"/>
    <x v="2833"/>
  </r>
  <r>
    <x v="4"/>
    <s v="Hå"/>
    <n v="869190322"/>
    <x v="2834"/>
  </r>
  <r>
    <x v="4"/>
    <s v="Hå"/>
    <n v="869933392"/>
    <x v="2835"/>
  </r>
  <r>
    <x v="4"/>
    <s v="Hå"/>
    <n v="870388632"/>
    <x v="2836"/>
  </r>
  <r>
    <x v="4"/>
    <s v="Hå"/>
    <n v="871060762"/>
    <x v="2837"/>
  </r>
  <r>
    <x v="4"/>
    <s v="Hå"/>
    <n v="875824422"/>
    <x v="2838"/>
  </r>
  <r>
    <x v="4"/>
    <s v="Hå"/>
    <n v="877237982"/>
    <x v="2839"/>
  </r>
  <r>
    <x v="4"/>
    <s v="Hå"/>
    <n v="879796512"/>
    <x v="2840"/>
  </r>
  <r>
    <x v="4"/>
    <s v="Hå"/>
    <n v="880733052"/>
    <x v="2841"/>
  </r>
  <r>
    <x v="4"/>
    <s v="Hå"/>
    <n v="881499592"/>
    <x v="2842"/>
  </r>
  <r>
    <x v="4"/>
    <s v="Hå"/>
    <n v="882726592"/>
    <x v="2843"/>
  </r>
  <r>
    <x v="4"/>
    <s v="Hå"/>
    <n v="885256112"/>
    <x v="2844"/>
  </r>
  <r>
    <x v="4"/>
    <s v="Hå"/>
    <n v="885884342"/>
    <x v="2845"/>
  </r>
  <r>
    <x v="4"/>
    <s v="Hå"/>
    <n v="887675252"/>
    <x v="2846"/>
  </r>
  <r>
    <x v="4"/>
    <s v="Hå"/>
    <n v="888131922"/>
    <x v="2847"/>
  </r>
  <r>
    <x v="4"/>
    <s v="Hå"/>
    <n v="889112832"/>
    <x v="2848"/>
  </r>
  <r>
    <x v="4"/>
    <s v="Hå"/>
    <n v="894234172"/>
    <x v="2849"/>
  </r>
  <r>
    <x v="4"/>
    <s v="Hå"/>
    <n v="911620855"/>
    <x v="2850"/>
  </r>
  <r>
    <x v="4"/>
    <s v="Hå"/>
    <n v="911931257"/>
    <x v="2851"/>
  </r>
  <r>
    <x v="4"/>
    <s v="Hå"/>
    <n v="912993302"/>
    <x v="2852"/>
  </r>
  <r>
    <x v="4"/>
    <s v="Hå"/>
    <n v="912993345"/>
    <x v="2853"/>
  </r>
  <r>
    <x v="4"/>
    <s v="Hå"/>
    <n v="912997073"/>
    <x v="2854"/>
  </r>
  <r>
    <x v="4"/>
    <s v="Hå"/>
    <n v="913010566"/>
    <x v="2855"/>
  </r>
  <r>
    <x v="4"/>
    <s v="Hå"/>
    <n v="913041615"/>
    <x v="2856"/>
  </r>
  <r>
    <x v="4"/>
    <s v="Hå"/>
    <n v="913076613"/>
    <x v="2857"/>
  </r>
  <r>
    <x v="4"/>
    <s v="Hå"/>
    <n v="913202635"/>
    <x v="2858"/>
  </r>
  <r>
    <x v="4"/>
    <s v="Hå"/>
    <n v="913676785"/>
    <x v="2859"/>
  </r>
  <r>
    <x v="4"/>
    <s v="Hå"/>
    <n v="914486424"/>
    <x v="2860"/>
  </r>
  <r>
    <x v="4"/>
    <s v="Hå"/>
    <n v="914736412"/>
    <x v="2861"/>
  </r>
  <r>
    <x v="4"/>
    <s v="Hå"/>
    <n v="914739667"/>
    <x v="2862"/>
  </r>
  <r>
    <x v="4"/>
    <s v="Hå"/>
    <n v="916479298"/>
    <x v="2863"/>
  </r>
  <r>
    <x v="4"/>
    <s v="Hå"/>
    <n v="916489579"/>
    <x v="2864"/>
  </r>
  <r>
    <x v="4"/>
    <s v="Hå"/>
    <n v="916500092"/>
    <x v="2865"/>
  </r>
  <r>
    <x v="4"/>
    <s v="Hå"/>
    <n v="916512856"/>
    <x v="2866"/>
  </r>
  <r>
    <x v="4"/>
    <s v="Hå"/>
    <n v="917467617"/>
    <x v="2867"/>
  </r>
  <r>
    <x v="4"/>
    <s v="Hå"/>
    <n v="918324364"/>
    <x v="2868"/>
  </r>
  <r>
    <x v="4"/>
    <s v="Hå"/>
    <n v="918371710"/>
    <x v="2869"/>
  </r>
  <r>
    <x v="4"/>
    <s v="Hå"/>
    <n v="919168609"/>
    <x v="2870"/>
  </r>
  <r>
    <x v="4"/>
    <s v="Hå"/>
    <n v="919285540"/>
    <x v="2871"/>
  </r>
  <r>
    <x v="4"/>
    <s v="Hå"/>
    <n v="919974974"/>
    <x v="2872"/>
  </r>
  <r>
    <x v="4"/>
    <s v="Hå"/>
    <n v="919988673"/>
    <x v="2873"/>
  </r>
  <r>
    <x v="4"/>
    <s v="Hå"/>
    <n v="920045057"/>
    <x v="2874"/>
  </r>
  <r>
    <x v="4"/>
    <s v="Hå"/>
    <n v="920177220"/>
    <x v="2875"/>
  </r>
  <r>
    <x v="4"/>
    <s v="Hå"/>
    <n v="921625154"/>
    <x v="2876"/>
  </r>
  <r>
    <x v="4"/>
    <s v="Hå"/>
    <n v="921755155"/>
    <x v="2877"/>
  </r>
  <r>
    <x v="4"/>
    <s v="Hå"/>
    <n v="921955685"/>
    <x v="2878"/>
  </r>
  <r>
    <x v="4"/>
    <s v="Hå"/>
    <n v="923947043"/>
    <x v="2879"/>
  </r>
  <r>
    <x v="4"/>
    <s v="Hå"/>
    <n v="924626518"/>
    <x v="2880"/>
  </r>
  <r>
    <x v="4"/>
    <s v="Hå"/>
    <n v="925076988"/>
    <x v="2881"/>
  </r>
  <r>
    <x v="4"/>
    <s v="Hå"/>
    <n v="926013807"/>
    <x v="2882"/>
  </r>
  <r>
    <x v="4"/>
    <s v="Hå"/>
    <n v="929360249"/>
    <x v="2883"/>
  </r>
  <r>
    <x v="4"/>
    <s v="Hå"/>
    <n v="969084732"/>
    <x v="2884"/>
  </r>
  <r>
    <x v="4"/>
    <s v="Hå"/>
    <n v="969084996"/>
    <x v="2885"/>
  </r>
  <r>
    <x v="4"/>
    <s v="Hå"/>
    <n v="969085593"/>
    <x v="2886"/>
  </r>
  <r>
    <x v="4"/>
    <s v="Hå"/>
    <n v="969145863"/>
    <x v="2887"/>
  </r>
  <r>
    <x v="4"/>
    <s v="Hå"/>
    <n v="969209004"/>
    <x v="2888"/>
  </r>
  <r>
    <x v="4"/>
    <s v="Hå"/>
    <n v="969270242"/>
    <x v="2889"/>
  </r>
  <r>
    <x v="4"/>
    <s v="Hå"/>
    <n v="969270722"/>
    <x v="2890"/>
  </r>
  <r>
    <x v="4"/>
    <s v="Hå"/>
    <n v="969307790"/>
    <x v="2891"/>
  </r>
  <r>
    <x v="4"/>
    <s v="Hå"/>
    <n v="969370468"/>
    <x v="2892"/>
  </r>
  <r>
    <x v="4"/>
    <s v="Hå"/>
    <n v="969409364"/>
    <x v="2893"/>
  </r>
  <r>
    <x v="4"/>
    <s v="Hå"/>
    <n v="969500922"/>
    <x v="2894"/>
  </r>
  <r>
    <x v="4"/>
    <s v="Hå"/>
    <n v="969795442"/>
    <x v="2895"/>
  </r>
  <r>
    <x v="4"/>
    <s v="Hå"/>
    <n v="969795833"/>
    <x v="2896"/>
  </r>
  <r>
    <x v="4"/>
    <s v="Hå"/>
    <n v="969797674"/>
    <x v="2897"/>
  </r>
  <r>
    <x v="4"/>
    <s v="Hå"/>
    <n v="969798220"/>
    <x v="2898"/>
  </r>
  <r>
    <x v="4"/>
    <s v="Hå"/>
    <n v="969806363"/>
    <x v="2899"/>
  </r>
  <r>
    <x v="4"/>
    <s v="Hå"/>
    <n v="969817772"/>
    <x v="2900"/>
  </r>
  <r>
    <x v="4"/>
    <s v="Hå"/>
    <n v="969939452"/>
    <x v="2901"/>
  </r>
  <r>
    <x v="4"/>
    <s v="Hå"/>
    <n v="970116907"/>
    <x v="2902"/>
  </r>
  <r>
    <x v="4"/>
    <s v="Hå"/>
    <n v="970117539"/>
    <x v="2903"/>
  </r>
  <r>
    <x v="4"/>
    <s v="Hå"/>
    <n v="970347186"/>
    <x v="2904"/>
  </r>
  <r>
    <x v="4"/>
    <s v="Hå"/>
    <n v="970369341"/>
    <x v="2905"/>
  </r>
  <r>
    <x v="4"/>
    <s v="Hå"/>
    <n v="970392181"/>
    <x v="2906"/>
  </r>
  <r>
    <x v="4"/>
    <s v="Hå"/>
    <n v="970443789"/>
    <x v="2907"/>
  </r>
  <r>
    <x v="4"/>
    <s v="Hå"/>
    <n v="970563814"/>
    <x v="2908"/>
  </r>
  <r>
    <x v="4"/>
    <s v="Hå"/>
    <n v="971053062"/>
    <x v="2909"/>
  </r>
  <r>
    <x v="4"/>
    <s v="Hå"/>
    <n v="971141247"/>
    <x v="2910"/>
  </r>
  <r>
    <x v="4"/>
    <s v="Hå"/>
    <n v="971643811"/>
    <x v="2911"/>
  </r>
  <r>
    <x v="4"/>
    <s v="Hå"/>
    <n v="973053671"/>
    <x v="2912"/>
  </r>
  <r>
    <x v="4"/>
    <s v="Hå"/>
    <n v="974370115"/>
    <x v="2913"/>
  </r>
  <r>
    <x v="4"/>
    <s v="Hå"/>
    <n v="974395665"/>
    <x v="2914"/>
  </r>
  <r>
    <x v="4"/>
    <s v="Hå"/>
    <n v="975960498"/>
    <x v="2915"/>
  </r>
  <r>
    <x v="4"/>
    <s v="Hå"/>
    <n v="976101189"/>
    <x v="2916"/>
  </r>
  <r>
    <x v="4"/>
    <s v="Hå"/>
    <n v="976470370"/>
    <x v="2917"/>
  </r>
  <r>
    <x v="4"/>
    <s v="Hå"/>
    <n v="977370906"/>
    <x v="2918"/>
  </r>
  <r>
    <x v="4"/>
    <s v="Hå"/>
    <n v="977548241"/>
    <x v="2919"/>
  </r>
  <r>
    <x v="4"/>
    <s v="Hå"/>
    <n v="977562783"/>
    <x v="2920"/>
  </r>
  <r>
    <x v="4"/>
    <s v="Hå"/>
    <n v="978617395"/>
    <x v="2921"/>
  </r>
  <r>
    <x v="4"/>
    <s v="Hå"/>
    <n v="978695922"/>
    <x v="2922"/>
  </r>
  <r>
    <x v="4"/>
    <s v="Hå"/>
    <n v="979226187"/>
    <x v="2923"/>
  </r>
  <r>
    <x v="4"/>
    <s v="Hå"/>
    <n v="979642695"/>
    <x v="2924"/>
  </r>
  <r>
    <x v="4"/>
    <s v="Hå"/>
    <n v="979665423"/>
    <x v="2925"/>
  </r>
  <r>
    <x v="4"/>
    <s v="Hå"/>
    <n v="980411273"/>
    <x v="2926"/>
  </r>
  <r>
    <x v="4"/>
    <s v="Hå"/>
    <n v="980416569"/>
    <x v="2927"/>
  </r>
  <r>
    <x v="4"/>
    <s v="Hå"/>
    <n v="980422232"/>
    <x v="2928"/>
  </r>
  <r>
    <x v="4"/>
    <s v="Hå"/>
    <n v="980450260"/>
    <x v="2929"/>
  </r>
  <r>
    <x v="4"/>
    <s v="Hå"/>
    <n v="980517659"/>
    <x v="2930"/>
  </r>
  <r>
    <x v="4"/>
    <s v="Hå"/>
    <n v="980536130"/>
    <x v="2931"/>
  </r>
  <r>
    <x v="4"/>
    <s v="Hå"/>
    <n v="980799964"/>
    <x v="2932"/>
  </r>
  <r>
    <x v="4"/>
    <s v="Hå"/>
    <n v="980809439"/>
    <x v="2933"/>
  </r>
  <r>
    <x v="4"/>
    <s v="Hå"/>
    <n v="980895351"/>
    <x v="2934"/>
  </r>
  <r>
    <x v="4"/>
    <s v="Hå"/>
    <n v="981161521"/>
    <x v="2935"/>
  </r>
  <r>
    <x v="4"/>
    <s v="Hå"/>
    <n v="981209621"/>
    <x v="2936"/>
  </r>
  <r>
    <x v="4"/>
    <s v="Hå"/>
    <n v="981400992"/>
    <x v="2937"/>
  </r>
  <r>
    <x v="4"/>
    <s v="Hå"/>
    <n v="981465547"/>
    <x v="2938"/>
  </r>
  <r>
    <x v="4"/>
    <s v="Hå"/>
    <n v="981478894"/>
    <x v="2939"/>
  </r>
  <r>
    <x v="4"/>
    <s v="Hå"/>
    <n v="981712706"/>
    <x v="2940"/>
  </r>
  <r>
    <x v="4"/>
    <s v="Hå"/>
    <n v="982033349"/>
    <x v="2941"/>
  </r>
  <r>
    <x v="4"/>
    <s v="Hå"/>
    <n v="982039738"/>
    <x v="2942"/>
  </r>
  <r>
    <x v="4"/>
    <s v="Hå"/>
    <n v="982106907"/>
    <x v="2943"/>
  </r>
  <r>
    <x v="4"/>
    <s v="Hå"/>
    <n v="982928311"/>
    <x v="2944"/>
  </r>
  <r>
    <x v="4"/>
    <s v="Hå"/>
    <n v="982982693"/>
    <x v="2945"/>
  </r>
  <r>
    <x v="4"/>
    <s v="Hå"/>
    <n v="982988446"/>
    <x v="2946"/>
  </r>
  <r>
    <x v="4"/>
    <s v="Hå"/>
    <n v="983081576"/>
    <x v="2947"/>
  </r>
  <r>
    <x v="4"/>
    <s v="Hå"/>
    <n v="983357296"/>
    <x v="2948"/>
  </r>
  <r>
    <x v="4"/>
    <s v="Hå"/>
    <n v="983529704"/>
    <x v="2949"/>
  </r>
  <r>
    <x v="4"/>
    <s v="Hå"/>
    <n v="984020112"/>
    <x v="2950"/>
  </r>
  <r>
    <x v="4"/>
    <s v="Hå"/>
    <n v="984183852"/>
    <x v="2951"/>
  </r>
  <r>
    <x v="4"/>
    <s v="Hå"/>
    <n v="984513674"/>
    <x v="2952"/>
  </r>
  <r>
    <x v="4"/>
    <s v="Hå"/>
    <n v="984551215"/>
    <x v="2953"/>
  </r>
  <r>
    <x v="4"/>
    <s v="Hå"/>
    <n v="984748639"/>
    <x v="2954"/>
  </r>
  <r>
    <x v="4"/>
    <s v="Hå"/>
    <n v="984936435"/>
    <x v="2955"/>
  </r>
  <r>
    <x v="4"/>
    <s v="Hå"/>
    <n v="984941560"/>
    <x v="2956"/>
  </r>
  <r>
    <x v="4"/>
    <s v="Hå"/>
    <n v="984963637"/>
    <x v="2957"/>
  </r>
  <r>
    <x v="4"/>
    <s v="Hå"/>
    <n v="985010714"/>
    <x v="2958"/>
  </r>
  <r>
    <x v="4"/>
    <s v="Hå"/>
    <n v="985066396"/>
    <x v="2959"/>
  </r>
  <r>
    <x v="4"/>
    <s v="Hå"/>
    <n v="985142912"/>
    <x v="2960"/>
  </r>
  <r>
    <x v="4"/>
    <s v="Hå"/>
    <n v="985230080"/>
    <x v="2961"/>
  </r>
  <r>
    <x v="4"/>
    <s v="Hå"/>
    <n v="985237743"/>
    <x v="2962"/>
  </r>
  <r>
    <x v="4"/>
    <s v="Hå"/>
    <n v="985239959"/>
    <x v="2963"/>
  </r>
  <r>
    <x v="4"/>
    <s v="Hå"/>
    <n v="985241260"/>
    <x v="2964"/>
  </r>
  <r>
    <x v="4"/>
    <s v="Hå"/>
    <n v="985269580"/>
    <x v="2965"/>
  </r>
  <r>
    <x v="4"/>
    <s v="Hå"/>
    <n v="986010173"/>
    <x v="2966"/>
  </r>
  <r>
    <x v="4"/>
    <s v="Hå"/>
    <n v="986327533"/>
    <x v="2967"/>
  </r>
  <r>
    <x v="4"/>
    <s v="Hå"/>
    <n v="986337393"/>
    <x v="2968"/>
  </r>
  <r>
    <x v="4"/>
    <s v="Hå"/>
    <n v="986436987"/>
    <x v="2969"/>
  </r>
  <r>
    <x v="4"/>
    <s v="Hå"/>
    <n v="986469435"/>
    <x v="2970"/>
  </r>
  <r>
    <x v="4"/>
    <s v="Hå"/>
    <n v="986912541"/>
    <x v="2971"/>
  </r>
  <r>
    <x v="4"/>
    <s v="Hå"/>
    <n v="986920102"/>
    <x v="2972"/>
  </r>
  <r>
    <x v="4"/>
    <s v="Hå"/>
    <n v="986946136"/>
    <x v="2973"/>
  </r>
  <r>
    <x v="4"/>
    <s v="Hå"/>
    <n v="986975187"/>
    <x v="2974"/>
  </r>
  <r>
    <x v="4"/>
    <s v="Hå"/>
    <n v="987618337"/>
    <x v="2975"/>
  </r>
  <r>
    <x v="4"/>
    <s v="Hå"/>
    <n v="987648481"/>
    <x v="2976"/>
  </r>
  <r>
    <x v="4"/>
    <s v="Hå"/>
    <n v="987649933"/>
    <x v="2977"/>
  </r>
  <r>
    <x v="4"/>
    <s v="Hå"/>
    <n v="987653310"/>
    <x v="2978"/>
  </r>
  <r>
    <x v="4"/>
    <s v="Hå"/>
    <n v="987656522"/>
    <x v="2979"/>
  </r>
  <r>
    <x v="4"/>
    <s v="Hå"/>
    <n v="987656549"/>
    <x v="2980"/>
  </r>
  <r>
    <x v="4"/>
    <s v="Hå"/>
    <n v="988396494"/>
    <x v="2981"/>
  </r>
  <r>
    <x v="4"/>
    <s v="Hå"/>
    <n v="988419664"/>
    <x v="2982"/>
  </r>
  <r>
    <x v="4"/>
    <s v="Hå"/>
    <n v="988463140"/>
    <x v="2983"/>
  </r>
  <r>
    <x v="4"/>
    <s v="Hå"/>
    <n v="988669660"/>
    <x v="2984"/>
  </r>
  <r>
    <x v="4"/>
    <s v="Hå"/>
    <n v="988742406"/>
    <x v="2985"/>
  </r>
  <r>
    <x v="4"/>
    <s v="Hå"/>
    <n v="988814040"/>
    <x v="2986"/>
  </r>
  <r>
    <x v="4"/>
    <s v="Hå"/>
    <n v="988932485"/>
    <x v="2987"/>
  </r>
  <r>
    <x v="4"/>
    <s v="Hå"/>
    <n v="989299808"/>
    <x v="2988"/>
  </r>
  <r>
    <x v="4"/>
    <s v="Hå"/>
    <n v="990036764"/>
    <x v="2989"/>
  </r>
  <r>
    <x v="4"/>
    <s v="Hå"/>
    <n v="990143250"/>
    <x v="2990"/>
  </r>
  <r>
    <x v="4"/>
    <s v="Hå"/>
    <n v="990659265"/>
    <x v="2991"/>
  </r>
  <r>
    <x v="4"/>
    <s v="Hå"/>
    <n v="990696217"/>
    <x v="2992"/>
  </r>
  <r>
    <x v="4"/>
    <s v="Hå"/>
    <n v="990697027"/>
    <x v="2993"/>
  </r>
  <r>
    <x v="4"/>
    <s v="Hå"/>
    <n v="990920966"/>
    <x v="2994"/>
  </r>
  <r>
    <x v="4"/>
    <s v="Hå"/>
    <n v="990951993"/>
    <x v="2995"/>
  </r>
  <r>
    <x v="4"/>
    <s v="Hå"/>
    <n v="991173633"/>
    <x v="2996"/>
  </r>
  <r>
    <x v="4"/>
    <s v="Hå"/>
    <n v="991355006"/>
    <x v="2997"/>
  </r>
  <r>
    <x v="4"/>
    <s v="Hå"/>
    <n v="991592962"/>
    <x v="2998"/>
  </r>
  <r>
    <x v="4"/>
    <s v="Hå"/>
    <n v="992225572"/>
    <x v="2999"/>
  </r>
  <r>
    <x v="4"/>
    <s v="Hå"/>
    <n v="992388455"/>
    <x v="3000"/>
  </r>
  <r>
    <x v="4"/>
    <s v="Hå"/>
    <n v="992592192"/>
    <x v="3001"/>
  </r>
  <r>
    <x v="4"/>
    <s v="Hå"/>
    <n v="992920467"/>
    <x v="3002"/>
  </r>
  <r>
    <x v="4"/>
    <s v="Hå"/>
    <n v="993474282"/>
    <x v="3003"/>
  </r>
  <r>
    <x v="4"/>
    <s v="Hå"/>
    <n v="993518913"/>
    <x v="3004"/>
  </r>
  <r>
    <x v="4"/>
    <s v="Hå"/>
    <n v="993544256"/>
    <x v="3005"/>
  </r>
  <r>
    <x v="4"/>
    <s v="Hå"/>
    <n v="994566237"/>
    <x v="3006"/>
  </r>
  <r>
    <x v="4"/>
    <s v="Hå"/>
    <n v="994666711"/>
    <x v="3007"/>
  </r>
  <r>
    <x v="4"/>
    <s v="Hå"/>
    <n v="995088363"/>
    <x v="3008"/>
  </r>
  <r>
    <x v="4"/>
    <s v="Hå"/>
    <n v="995339501"/>
    <x v="3009"/>
  </r>
  <r>
    <x v="4"/>
    <s v="Hå"/>
    <n v="996358100"/>
    <x v="3010"/>
  </r>
  <r>
    <x v="4"/>
    <s v="Hå"/>
    <n v="997008308"/>
    <x v="3011"/>
  </r>
  <r>
    <x v="4"/>
    <s v="Hå"/>
    <n v="997304349"/>
    <x v="3012"/>
  </r>
  <r>
    <x v="4"/>
    <s v="Hå"/>
    <n v="997765281"/>
    <x v="3013"/>
  </r>
  <r>
    <x v="4"/>
    <s v="Hå"/>
    <n v="997804821"/>
    <x v="3014"/>
  </r>
  <r>
    <x v="4"/>
    <s v="Hå"/>
    <n v="997806174"/>
    <x v="3015"/>
  </r>
  <r>
    <x v="4"/>
    <s v="Hå"/>
    <n v="998009804"/>
    <x v="3016"/>
  </r>
  <r>
    <x v="4"/>
    <s v="Hå"/>
    <n v="998239249"/>
    <x v="3017"/>
  </r>
  <r>
    <x v="4"/>
    <s v="Hå"/>
    <n v="998637872"/>
    <x v="3018"/>
  </r>
  <r>
    <x v="4"/>
    <s v="Hå"/>
    <n v="998692733"/>
    <x v="3019"/>
  </r>
  <r>
    <x v="4"/>
    <s v="Hå"/>
    <n v="998745632"/>
    <x v="3020"/>
  </r>
  <r>
    <x v="4"/>
    <s v="Hå"/>
    <n v="999132588"/>
    <x v="3021"/>
  </r>
  <r>
    <x v="4"/>
    <s v="Hå"/>
    <n v="999162770"/>
    <x v="3022"/>
  </r>
  <r>
    <x v="4"/>
    <s v="Hå"/>
    <n v="999277012"/>
    <x v="3023"/>
  </r>
  <r>
    <x v="4"/>
    <s v="Karmøy"/>
    <n v="815626842"/>
    <x v="3024"/>
  </r>
  <r>
    <x v="4"/>
    <s v="Karmøy"/>
    <n v="892504032"/>
    <x v="3025"/>
  </r>
  <r>
    <x v="4"/>
    <s v="Karmøy"/>
    <n v="899166582"/>
    <x v="3026"/>
  </r>
  <r>
    <x v="4"/>
    <s v="Karmøy"/>
    <n v="912093751"/>
    <x v="3027"/>
  </r>
  <r>
    <x v="4"/>
    <s v="Karmøy"/>
    <n v="912184838"/>
    <x v="3028"/>
  </r>
  <r>
    <x v="4"/>
    <s v="Karmøy"/>
    <n v="917398488"/>
    <x v="3029"/>
  </r>
  <r>
    <x v="4"/>
    <s v="Karmøy"/>
    <n v="969080982"/>
    <x v="3030"/>
  </r>
  <r>
    <x v="4"/>
    <s v="Karmøy"/>
    <n v="969210061"/>
    <x v="3031"/>
  </r>
  <r>
    <x v="4"/>
    <s v="Karmøy"/>
    <n v="969444275"/>
    <x v="3032"/>
  </r>
  <r>
    <x v="4"/>
    <s v="Karmøy"/>
    <n v="969625008"/>
    <x v="3033"/>
  </r>
  <r>
    <x v="4"/>
    <s v="Karmøy"/>
    <n v="969816814"/>
    <x v="3034"/>
  </r>
  <r>
    <x v="4"/>
    <s v="Karmøy"/>
    <n v="969817004"/>
    <x v="3035"/>
  </r>
  <r>
    <x v="4"/>
    <s v="Karmøy"/>
    <n v="970901337"/>
    <x v="3036"/>
  </r>
  <r>
    <x v="4"/>
    <s v="Karmøy"/>
    <n v="971196246"/>
    <x v="3037"/>
  </r>
  <r>
    <x v="4"/>
    <s v="Karmøy"/>
    <n v="976308409"/>
    <x v="3038"/>
  </r>
  <r>
    <x v="4"/>
    <s v="Karmøy"/>
    <n v="979467397"/>
    <x v="3039"/>
  </r>
  <r>
    <x v="4"/>
    <s v="Karmøy"/>
    <n v="982821614"/>
    <x v="3040"/>
  </r>
  <r>
    <x v="4"/>
    <s v="Karmøy"/>
    <n v="983936571"/>
    <x v="3041"/>
  </r>
  <r>
    <x v="4"/>
    <s v="Karmøy"/>
    <n v="988036110"/>
    <x v="3042"/>
  </r>
  <r>
    <x v="4"/>
    <s v="Karmøy"/>
    <n v="997742419"/>
    <x v="3043"/>
  </r>
  <r>
    <x v="4"/>
    <s v="Karmøy"/>
    <n v="998057779"/>
    <x v="3044"/>
  </r>
  <r>
    <x v="4"/>
    <s v="Klepp"/>
    <n v="869080772"/>
    <x v="3045"/>
  </r>
  <r>
    <x v="4"/>
    <s v="Klepp"/>
    <n v="869242632"/>
    <x v="3046"/>
  </r>
  <r>
    <x v="4"/>
    <s v="Klepp"/>
    <n v="869306622"/>
    <x v="3047"/>
  </r>
  <r>
    <x v="4"/>
    <s v="Klepp"/>
    <n v="869503932"/>
    <x v="3048"/>
  </r>
  <r>
    <x v="4"/>
    <s v="Klepp"/>
    <n v="878596862"/>
    <x v="3049"/>
  </r>
  <r>
    <x v="4"/>
    <s v="Klepp"/>
    <n v="879798442"/>
    <x v="3050"/>
  </r>
  <r>
    <x v="4"/>
    <s v="Klepp"/>
    <n v="883297792"/>
    <x v="3051"/>
  </r>
  <r>
    <x v="4"/>
    <s v="Klepp"/>
    <n v="883391012"/>
    <x v="3052"/>
  </r>
  <r>
    <x v="4"/>
    <s v="Klepp"/>
    <n v="885303862"/>
    <x v="3053"/>
  </r>
  <r>
    <x v="4"/>
    <s v="Klepp"/>
    <n v="888434372"/>
    <x v="3054"/>
  </r>
  <r>
    <x v="4"/>
    <s v="Klepp"/>
    <n v="891946732"/>
    <x v="3055"/>
  </r>
  <r>
    <x v="4"/>
    <s v="Klepp"/>
    <n v="894933712"/>
    <x v="3056"/>
  </r>
  <r>
    <x v="4"/>
    <s v="Klepp"/>
    <n v="897716542"/>
    <x v="3057"/>
  </r>
  <r>
    <x v="4"/>
    <s v="Klepp"/>
    <n v="912243613"/>
    <x v="3058"/>
  </r>
  <r>
    <x v="4"/>
    <s v="Klepp"/>
    <n v="912811263"/>
    <x v="3059"/>
  </r>
  <r>
    <x v="4"/>
    <s v="Klepp"/>
    <n v="912834913"/>
    <x v="3060"/>
  </r>
  <r>
    <x v="4"/>
    <s v="Klepp"/>
    <n v="915442552"/>
    <x v="3061"/>
  </r>
  <r>
    <x v="4"/>
    <s v="Klepp"/>
    <n v="916534094"/>
    <x v="3062"/>
  </r>
  <r>
    <x v="4"/>
    <s v="Klepp"/>
    <n v="918339582"/>
    <x v="3063"/>
  </r>
  <r>
    <x v="4"/>
    <s v="Klepp"/>
    <n v="920020607"/>
    <x v="3064"/>
  </r>
  <r>
    <x v="4"/>
    <s v="Klepp"/>
    <n v="921080611"/>
    <x v="3065"/>
  </r>
  <r>
    <x v="4"/>
    <s v="Klepp"/>
    <n v="921204639"/>
    <x v="3066"/>
  </r>
  <r>
    <x v="4"/>
    <s v="Klepp"/>
    <n v="921367279"/>
    <x v="3067"/>
  </r>
  <r>
    <x v="4"/>
    <s v="Klepp"/>
    <n v="921634641"/>
    <x v="3068"/>
  </r>
  <r>
    <x v="4"/>
    <s v="Klepp"/>
    <n v="923495363"/>
    <x v="3069"/>
  </r>
  <r>
    <x v="4"/>
    <s v="Klepp"/>
    <n v="924283149"/>
    <x v="3070"/>
  </r>
  <r>
    <x v="4"/>
    <s v="Klepp"/>
    <n v="924722444"/>
    <x v="3071"/>
  </r>
  <r>
    <x v="4"/>
    <s v="Klepp"/>
    <n v="928077667"/>
    <x v="3072"/>
  </r>
  <r>
    <x v="4"/>
    <s v="Klepp"/>
    <n v="928181308"/>
    <x v="3073"/>
  </r>
  <r>
    <x v="4"/>
    <s v="Klepp"/>
    <n v="956085071"/>
    <x v="3074"/>
  </r>
  <r>
    <x v="4"/>
    <s v="Klepp"/>
    <n v="969080753"/>
    <x v="3075"/>
  </r>
  <r>
    <x v="4"/>
    <s v="Klepp"/>
    <n v="969171031"/>
    <x v="3076"/>
  </r>
  <r>
    <x v="4"/>
    <s v="Klepp"/>
    <n v="969241331"/>
    <x v="3077"/>
  </r>
  <r>
    <x v="4"/>
    <s v="Klepp"/>
    <n v="969306883"/>
    <x v="3078"/>
  </r>
  <r>
    <x v="4"/>
    <s v="Klepp"/>
    <n v="969307715"/>
    <x v="3079"/>
  </r>
  <r>
    <x v="4"/>
    <s v="Klepp"/>
    <n v="969370565"/>
    <x v="3080"/>
  </r>
  <r>
    <x v="4"/>
    <s v="Klepp"/>
    <n v="969372282"/>
    <x v="3081"/>
  </r>
  <r>
    <x v="4"/>
    <s v="Klepp"/>
    <n v="969443341"/>
    <x v="3082"/>
  </r>
  <r>
    <x v="4"/>
    <s v="Klepp"/>
    <n v="969498472"/>
    <x v="3083"/>
  </r>
  <r>
    <x v="4"/>
    <s v="Klepp"/>
    <n v="969504359"/>
    <x v="3084"/>
  </r>
  <r>
    <x v="4"/>
    <s v="Klepp"/>
    <n v="969797461"/>
    <x v="3085"/>
  </r>
  <r>
    <x v="4"/>
    <s v="Klepp"/>
    <n v="969799359"/>
    <x v="3086"/>
  </r>
  <r>
    <x v="4"/>
    <s v="Klepp"/>
    <n v="969803208"/>
    <x v="3087"/>
  </r>
  <r>
    <x v="4"/>
    <s v="Klepp"/>
    <n v="969803739"/>
    <x v="3088"/>
  </r>
  <r>
    <x v="4"/>
    <s v="Klepp"/>
    <n v="970310541"/>
    <x v="3089"/>
  </r>
  <r>
    <x v="4"/>
    <s v="Klepp"/>
    <n v="970311122"/>
    <x v="3090"/>
  </r>
  <r>
    <x v="4"/>
    <s v="Klepp"/>
    <n v="970369139"/>
    <x v="3091"/>
  </r>
  <r>
    <x v="4"/>
    <s v="Klepp"/>
    <n v="970990313"/>
    <x v="3092"/>
  </r>
  <r>
    <x v="4"/>
    <s v="Klepp"/>
    <n v="971192771"/>
    <x v="3093"/>
  </r>
  <r>
    <x v="4"/>
    <s v="Klepp"/>
    <n v="971196599"/>
    <x v="3094"/>
  </r>
  <r>
    <x v="4"/>
    <s v="Klepp"/>
    <n v="973153536"/>
    <x v="3095"/>
  </r>
  <r>
    <x v="4"/>
    <s v="Klepp"/>
    <n v="974399458"/>
    <x v="3096"/>
  </r>
  <r>
    <x v="4"/>
    <s v="Klepp"/>
    <n v="974624451"/>
    <x v="3097"/>
  </r>
  <r>
    <x v="4"/>
    <s v="Klepp"/>
    <n v="974778483"/>
    <x v="3098"/>
  </r>
  <r>
    <x v="4"/>
    <s v="Klepp"/>
    <n v="975379760"/>
    <x v="3099"/>
  </r>
  <r>
    <x v="4"/>
    <s v="Klepp"/>
    <n v="976062264"/>
    <x v="3100"/>
  </r>
  <r>
    <x v="4"/>
    <s v="Klepp"/>
    <n v="976175530"/>
    <x v="3101"/>
  </r>
  <r>
    <x v="4"/>
    <s v="Klepp"/>
    <n v="976762037"/>
    <x v="3102"/>
  </r>
  <r>
    <x v="4"/>
    <s v="Klepp"/>
    <n v="977305659"/>
    <x v="3103"/>
  </r>
  <r>
    <x v="4"/>
    <s v="Klepp"/>
    <n v="977327032"/>
    <x v="3104"/>
  </r>
  <r>
    <x v="4"/>
    <s v="Klepp"/>
    <n v="978686745"/>
    <x v="3105"/>
  </r>
  <r>
    <x v="4"/>
    <s v="Klepp"/>
    <n v="979487967"/>
    <x v="3106"/>
  </r>
  <r>
    <x v="4"/>
    <s v="Klepp"/>
    <n v="979499981"/>
    <x v="3107"/>
  </r>
  <r>
    <x v="4"/>
    <s v="Klepp"/>
    <n v="979624549"/>
    <x v="3108"/>
  </r>
  <r>
    <x v="4"/>
    <s v="Klepp"/>
    <n v="980294749"/>
    <x v="3109"/>
  </r>
  <r>
    <x v="4"/>
    <s v="Klepp"/>
    <n v="981289153"/>
    <x v="3110"/>
  </r>
  <r>
    <x v="4"/>
    <s v="Klepp"/>
    <n v="981542479"/>
    <x v="3111"/>
  </r>
  <r>
    <x v="4"/>
    <s v="Klepp"/>
    <n v="982374456"/>
    <x v="3112"/>
  </r>
  <r>
    <x v="4"/>
    <s v="Klepp"/>
    <n v="982565618"/>
    <x v="3113"/>
  </r>
  <r>
    <x v="4"/>
    <s v="Klepp"/>
    <n v="982979862"/>
    <x v="3114"/>
  </r>
  <r>
    <x v="4"/>
    <s v="Klepp"/>
    <n v="983024726"/>
    <x v="3115"/>
  </r>
  <r>
    <x v="4"/>
    <s v="Klepp"/>
    <n v="984044194"/>
    <x v="3116"/>
  </r>
  <r>
    <x v="4"/>
    <s v="Klepp"/>
    <n v="985052344"/>
    <x v="3117"/>
  </r>
  <r>
    <x v="4"/>
    <s v="Klepp"/>
    <n v="985834350"/>
    <x v="3118"/>
  </r>
  <r>
    <x v="4"/>
    <s v="Klepp"/>
    <n v="986197419"/>
    <x v="3119"/>
  </r>
  <r>
    <x v="4"/>
    <s v="Klepp"/>
    <n v="986197451"/>
    <x v="3120"/>
  </r>
  <r>
    <x v="4"/>
    <s v="Klepp"/>
    <n v="986349685"/>
    <x v="3121"/>
  </r>
  <r>
    <x v="4"/>
    <s v="Klepp"/>
    <n v="986479023"/>
    <x v="3122"/>
  </r>
  <r>
    <x v="4"/>
    <s v="Klepp"/>
    <n v="986570349"/>
    <x v="3123"/>
  </r>
  <r>
    <x v="4"/>
    <s v="Klepp"/>
    <n v="986716572"/>
    <x v="3124"/>
  </r>
  <r>
    <x v="4"/>
    <s v="Klepp"/>
    <n v="986756256"/>
    <x v="3125"/>
  </r>
  <r>
    <x v="4"/>
    <s v="Klepp"/>
    <n v="986950613"/>
    <x v="3126"/>
  </r>
  <r>
    <x v="4"/>
    <s v="Klepp"/>
    <n v="987006641"/>
    <x v="3127"/>
  </r>
  <r>
    <x v="4"/>
    <s v="Klepp"/>
    <n v="987586974"/>
    <x v="3128"/>
  </r>
  <r>
    <x v="4"/>
    <s v="Klepp"/>
    <n v="987675071"/>
    <x v="3129"/>
  </r>
  <r>
    <x v="4"/>
    <s v="Klepp"/>
    <n v="989493914"/>
    <x v="3130"/>
  </r>
  <r>
    <x v="4"/>
    <s v="Klepp"/>
    <n v="989917129"/>
    <x v="3131"/>
  </r>
  <r>
    <x v="4"/>
    <s v="Klepp"/>
    <n v="990478953"/>
    <x v="3132"/>
  </r>
  <r>
    <x v="4"/>
    <s v="Klepp"/>
    <n v="990629757"/>
    <x v="3133"/>
  </r>
  <r>
    <x v="4"/>
    <s v="Klepp"/>
    <n v="991127615"/>
    <x v="3134"/>
  </r>
  <r>
    <x v="4"/>
    <s v="Klepp"/>
    <n v="991353240"/>
    <x v="3135"/>
  </r>
  <r>
    <x v="4"/>
    <s v="Klepp"/>
    <n v="991435999"/>
    <x v="3136"/>
  </r>
  <r>
    <x v="4"/>
    <s v="Klepp"/>
    <n v="991895876"/>
    <x v="3137"/>
  </r>
  <r>
    <x v="4"/>
    <s v="Klepp"/>
    <n v="992252855"/>
    <x v="3138"/>
  </r>
  <r>
    <x v="4"/>
    <s v="Klepp"/>
    <n v="992560754"/>
    <x v="3139"/>
  </r>
  <r>
    <x v="4"/>
    <s v="Klepp"/>
    <n v="993339261"/>
    <x v="3140"/>
  </r>
  <r>
    <x v="4"/>
    <s v="Klepp"/>
    <n v="994799010"/>
    <x v="3141"/>
  </r>
  <r>
    <x v="4"/>
    <s v="Klepp"/>
    <n v="995004593"/>
    <x v="3142"/>
  </r>
  <r>
    <x v="4"/>
    <s v="Klepp"/>
    <n v="995945614"/>
    <x v="3143"/>
  </r>
  <r>
    <x v="4"/>
    <s v="Klepp"/>
    <n v="996400743"/>
    <x v="3144"/>
  </r>
  <r>
    <x v="4"/>
    <s v="Klepp"/>
    <n v="996405931"/>
    <x v="3145"/>
  </r>
  <r>
    <x v="4"/>
    <s v="Klepp"/>
    <n v="996644138"/>
    <x v="3146"/>
  </r>
  <r>
    <x v="4"/>
    <s v="Klepp"/>
    <n v="997596781"/>
    <x v="3147"/>
  </r>
  <r>
    <x v="4"/>
    <s v="Klepp"/>
    <n v="998237149"/>
    <x v="3148"/>
  </r>
  <r>
    <x v="4"/>
    <s v="Klepp"/>
    <n v="999154654"/>
    <x v="3149"/>
  </r>
  <r>
    <x v="4"/>
    <s v="Kvitsøy"/>
    <n v="928615456"/>
    <x v="3150"/>
  </r>
  <r>
    <x v="4"/>
    <s v="Kvitsøy"/>
    <n v="969409429"/>
    <x v="3151"/>
  </r>
  <r>
    <x v="4"/>
    <s v="Kvitsøy"/>
    <n v="969808110"/>
    <x v="3152"/>
  </r>
  <r>
    <x v="4"/>
    <s v="Kvitsøy"/>
    <n v="995558149"/>
    <x v="3153"/>
  </r>
  <r>
    <x v="4"/>
    <s v="Lund"/>
    <n v="879260442"/>
    <x v="3154"/>
  </r>
  <r>
    <x v="4"/>
    <s v="Lund"/>
    <n v="881524732"/>
    <x v="3155"/>
  </r>
  <r>
    <x v="4"/>
    <s v="Lund"/>
    <n v="915877303"/>
    <x v="3156"/>
  </r>
  <r>
    <x v="4"/>
    <s v="Lund"/>
    <n v="918273352"/>
    <x v="3157"/>
  </r>
  <r>
    <x v="4"/>
    <s v="Lund"/>
    <n v="918297065"/>
    <x v="3158"/>
  </r>
  <r>
    <x v="4"/>
    <s v="Lund"/>
    <n v="969080036"/>
    <x v="3159"/>
  </r>
  <r>
    <x v="4"/>
    <s v="Lund"/>
    <n v="969162849"/>
    <x v="3160"/>
  </r>
  <r>
    <x v="4"/>
    <s v="Lund"/>
    <n v="969800403"/>
    <x v="3161"/>
  </r>
  <r>
    <x v="4"/>
    <s v="Lund"/>
    <n v="975961354"/>
    <x v="3162"/>
  </r>
  <r>
    <x v="4"/>
    <s v="Lund"/>
    <n v="976014596"/>
    <x v="3163"/>
  </r>
  <r>
    <x v="4"/>
    <s v="Lund"/>
    <n v="981960890"/>
    <x v="3164"/>
  </r>
  <r>
    <x v="4"/>
    <s v="Lund"/>
    <n v="981992040"/>
    <x v="3165"/>
  </r>
  <r>
    <x v="4"/>
    <s v="Lund"/>
    <n v="987511850"/>
    <x v="3166"/>
  </r>
  <r>
    <x v="4"/>
    <s v="Lund"/>
    <n v="990652376"/>
    <x v="3167"/>
  </r>
  <r>
    <x v="4"/>
    <s v="Lund"/>
    <n v="990668981"/>
    <x v="3168"/>
  </r>
  <r>
    <x v="4"/>
    <s v="Lund"/>
    <n v="992404205"/>
    <x v="3169"/>
  </r>
  <r>
    <x v="4"/>
    <s v="Lund"/>
    <n v="992816066"/>
    <x v="3170"/>
  </r>
  <r>
    <x v="4"/>
    <s v="Lund"/>
    <n v="993475556"/>
    <x v="3171"/>
  </r>
  <r>
    <x v="4"/>
    <s v="Lund"/>
    <n v="996428982"/>
    <x v="3172"/>
  </r>
  <r>
    <x v="4"/>
    <s v="Lund"/>
    <n v="997896920"/>
    <x v="3173"/>
  </r>
  <r>
    <x v="4"/>
    <s v="Randaberg"/>
    <n v="882530442"/>
    <x v="3174"/>
  </r>
  <r>
    <x v="4"/>
    <s v="Randaberg"/>
    <n v="914125936"/>
    <x v="3175"/>
  </r>
  <r>
    <x v="4"/>
    <s v="Randaberg"/>
    <n v="917484333"/>
    <x v="3176"/>
  </r>
  <r>
    <x v="4"/>
    <s v="Randaberg"/>
    <n v="926067966"/>
    <x v="3177"/>
  </r>
  <r>
    <x v="4"/>
    <s v="Randaberg"/>
    <n v="969308126"/>
    <x v="3178"/>
  </r>
  <r>
    <x v="4"/>
    <s v="Randaberg"/>
    <n v="969372118"/>
    <x v="3179"/>
  </r>
  <r>
    <x v="4"/>
    <s v="Randaberg"/>
    <n v="976187768"/>
    <x v="3180"/>
  </r>
  <r>
    <x v="4"/>
    <s v="Randaberg"/>
    <n v="981000110"/>
    <x v="3181"/>
  </r>
  <r>
    <x v="4"/>
    <s v="Randaberg"/>
    <n v="983155766"/>
    <x v="3182"/>
  </r>
  <r>
    <x v="4"/>
    <s v="Randaberg"/>
    <n v="983209106"/>
    <x v="3183"/>
  </r>
  <r>
    <x v="4"/>
    <s v="Randaberg"/>
    <n v="985011869"/>
    <x v="3184"/>
  </r>
  <r>
    <x v="4"/>
    <s v="Randaberg"/>
    <n v="986343393"/>
    <x v="3185"/>
  </r>
  <r>
    <x v="4"/>
    <s v="Randaberg"/>
    <n v="986964479"/>
    <x v="3186"/>
  </r>
  <r>
    <x v="4"/>
    <s v="Randaberg"/>
    <n v="990587116"/>
    <x v="3187"/>
  </r>
  <r>
    <x v="4"/>
    <s v="Randaberg"/>
    <n v="991693629"/>
    <x v="3188"/>
  </r>
  <r>
    <x v="4"/>
    <s v="Randaberg"/>
    <n v="991755799"/>
    <x v="3189"/>
  </r>
  <r>
    <x v="4"/>
    <s v="Randaberg"/>
    <n v="995750902"/>
    <x v="3190"/>
  </r>
  <r>
    <x v="4"/>
    <s v="Sandnes"/>
    <n v="818742282"/>
    <x v="3191"/>
  </r>
  <r>
    <x v="4"/>
    <s v="Sandnes"/>
    <n v="820959752"/>
    <x v="3192"/>
  </r>
  <r>
    <x v="4"/>
    <s v="Sandnes"/>
    <n v="826399252"/>
    <x v="3193"/>
  </r>
  <r>
    <x v="4"/>
    <s v="Sandnes"/>
    <n v="869084662"/>
    <x v="3194"/>
  </r>
  <r>
    <x v="4"/>
    <s v="Sandnes"/>
    <n v="869085332"/>
    <x v="3195"/>
  </r>
  <r>
    <x v="4"/>
    <s v="Sandnes"/>
    <n v="869371572"/>
    <x v="3196"/>
  </r>
  <r>
    <x v="4"/>
    <s v="Sandnes"/>
    <n v="869810002"/>
    <x v="3197"/>
  </r>
  <r>
    <x v="4"/>
    <s v="Sandnes"/>
    <n v="869936472"/>
    <x v="3198"/>
  </r>
  <r>
    <x v="4"/>
    <s v="Sandnes"/>
    <n v="879216672"/>
    <x v="3199"/>
  </r>
  <r>
    <x v="4"/>
    <s v="Sandnes"/>
    <n v="879308372"/>
    <x v="3200"/>
  </r>
  <r>
    <x v="4"/>
    <s v="Sandnes"/>
    <n v="881438712"/>
    <x v="3201"/>
  </r>
  <r>
    <x v="4"/>
    <s v="Sandnes"/>
    <n v="912998053"/>
    <x v="3202"/>
  </r>
  <r>
    <x v="4"/>
    <s v="Sandnes"/>
    <n v="913111753"/>
    <x v="3203"/>
  </r>
  <r>
    <x v="4"/>
    <s v="Sandnes"/>
    <n v="913681290"/>
    <x v="3204"/>
  </r>
  <r>
    <x v="4"/>
    <s v="Sandnes"/>
    <n v="918725024"/>
    <x v="3205"/>
  </r>
  <r>
    <x v="4"/>
    <s v="Sandnes"/>
    <n v="921166168"/>
    <x v="3206"/>
  </r>
  <r>
    <x v="4"/>
    <s v="Sandnes"/>
    <n v="928167917"/>
    <x v="3207"/>
  </r>
  <r>
    <x v="4"/>
    <s v="Sandnes"/>
    <n v="928526798"/>
    <x v="3208"/>
  </r>
  <r>
    <x v="4"/>
    <s v="Sandnes"/>
    <n v="969080834"/>
    <x v="3209"/>
  </r>
  <r>
    <x v="4"/>
    <s v="Sandnes"/>
    <n v="969081822"/>
    <x v="3210"/>
  </r>
  <r>
    <x v="4"/>
    <s v="Sandnes"/>
    <n v="969082748"/>
    <x v="3211"/>
  </r>
  <r>
    <x v="4"/>
    <s v="Sandnes"/>
    <n v="969082810"/>
    <x v="3212"/>
  </r>
  <r>
    <x v="4"/>
    <s v="Sandnes"/>
    <n v="969189585"/>
    <x v="3213"/>
  </r>
  <r>
    <x v="4"/>
    <s v="Sandnes"/>
    <n v="969190281"/>
    <x v="3214"/>
  </r>
  <r>
    <x v="4"/>
    <s v="Sandnes"/>
    <n v="969209268"/>
    <x v="3215"/>
  </r>
  <r>
    <x v="4"/>
    <s v="Sandnes"/>
    <n v="969209292"/>
    <x v="3216"/>
  </r>
  <r>
    <x v="4"/>
    <s v="Sandnes"/>
    <n v="969209497"/>
    <x v="3217"/>
  </r>
  <r>
    <x v="4"/>
    <s v="Sandnes"/>
    <n v="969372959"/>
    <x v="3218"/>
  </r>
  <r>
    <x v="4"/>
    <s v="Sandnes"/>
    <n v="969374013"/>
    <x v="3219"/>
  </r>
  <r>
    <x v="4"/>
    <s v="Sandnes"/>
    <n v="969409100"/>
    <x v="3220"/>
  </r>
  <r>
    <x v="4"/>
    <s v="Sandnes"/>
    <n v="969933187"/>
    <x v="3221"/>
  </r>
  <r>
    <x v="4"/>
    <s v="Sandnes"/>
    <n v="969939185"/>
    <x v="3222"/>
  </r>
  <r>
    <x v="4"/>
    <s v="Sandnes"/>
    <n v="970111778"/>
    <x v="3223"/>
  </r>
  <r>
    <x v="4"/>
    <s v="Sandnes"/>
    <n v="970311114"/>
    <x v="3224"/>
  </r>
  <r>
    <x v="4"/>
    <s v="Sandnes"/>
    <n v="970571485"/>
    <x v="3225"/>
  </r>
  <r>
    <x v="4"/>
    <s v="Sandnes"/>
    <n v="971102012"/>
    <x v="3226"/>
  </r>
  <r>
    <x v="4"/>
    <s v="Sandnes"/>
    <n v="971192844"/>
    <x v="3227"/>
  </r>
  <r>
    <x v="4"/>
    <s v="Sandnes"/>
    <n v="971239727"/>
    <x v="3228"/>
  </r>
  <r>
    <x v="4"/>
    <s v="Sandnes"/>
    <n v="974262037"/>
    <x v="3229"/>
  </r>
  <r>
    <x v="4"/>
    <s v="Sandnes"/>
    <n v="974801671"/>
    <x v="3230"/>
  </r>
  <r>
    <x v="4"/>
    <s v="Sandnes"/>
    <n v="976003586"/>
    <x v="3231"/>
  </r>
  <r>
    <x v="4"/>
    <s v="Sandnes"/>
    <n v="976097645"/>
    <x v="3232"/>
  </r>
  <r>
    <x v="4"/>
    <s v="Sandnes"/>
    <n v="976786084"/>
    <x v="3233"/>
  </r>
  <r>
    <x v="4"/>
    <s v="Sandnes"/>
    <n v="976849779"/>
    <x v="3234"/>
  </r>
  <r>
    <x v="4"/>
    <s v="Sandnes"/>
    <n v="979469365"/>
    <x v="3235"/>
  </r>
  <r>
    <x v="4"/>
    <s v="Sandnes"/>
    <n v="979518080"/>
    <x v="3236"/>
  </r>
  <r>
    <x v="4"/>
    <s v="Sandnes"/>
    <n v="980429164"/>
    <x v="3237"/>
  </r>
  <r>
    <x v="4"/>
    <s v="Sandnes"/>
    <n v="980577821"/>
    <x v="3238"/>
  </r>
  <r>
    <x v="4"/>
    <s v="Sandnes"/>
    <n v="981523059"/>
    <x v="3239"/>
  </r>
  <r>
    <x v="4"/>
    <s v="Sandnes"/>
    <n v="981531868"/>
    <x v="3240"/>
  </r>
  <r>
    <x v="4"/>
    <s v="Sandnes"/>
    <n v="982038324"/>
    <x v="3241"/>
  </r>
  <r>
    <x v="4"/>
    <s v="Sandnes"/>
    <n v="982150485"/>
    <x v="3242"/>
  </r>
  <r>
    <x v="4"/>
    <s v="Sandnes"/>
    <n v="982814634"/>
    <x v="3243"/>
  </r>
  <r>
    <x v="4"/>
    <s v="Sandnes"/>
    <n v="983953603"/>
    <x v="3244"/>
  </r>
  <r>
    <x v="4"/>
    <s v="Sandnes"/>
    <n v="984040369"/>
    <x v="3245"/>
  </r>
  <r>
    <x v="4"/>
    <s v="Sandnes"/>
    <n v="984136455"/>
    <x v="3246"/>
  </r>
  <r>
    <x v="4"/>
    <s v="Sandnes"/>
    <n v="984477023"/>
    <x v="3247"/>
  </r>
  <r>
    <x v="4"/>
    <s v="Sandnes"/>
    <n v="984496311"/>
    <x v="3248"/>
  </r>
  <r>
    <x v="4"/>
    <s v="Sandnes"/>
    <n v="984718012"/>
    <x v="3249"/>
  </r>
  <r>
    <x v="4"/>
    <s v="Sandnes"/>
    <n v="985234752"/>
    <x v="3250"/>
  </r>
  <r>
    <x v="4"/>
    <s v="Sandnes"/>
    <n v="985249334"/>
    <x v="3251"/>
  </r>
  <r>
    <x v="4"/>
    <s v="Sandnes"/>
    <n v="985271135"/>
    <x v="3252"/>
  </r>
  <r>
    <x v="4"/>
    <s v="Sandnes"/>
    <n v="985815585"/>
    <x v="3253"/>
  </r>
  <r>
    <x v="4"/>
    <s v="Sandnes"/>
    <n v="986998403"/>
    <x v="3254"/>
  </r>
  <r>
    <x v="4"/>
    <s v="Sandnes"/>
    <n v="987456787"/>
    <x v="3255"/>
  </r>
  <r>
    <x v="4"/>
    <s v="Sandnes"/>
    <n v="987592443"/>
    <x v="3256"/>
  </r>
  <r>
    <x v="4"/>
    <s v="Sandnes"/>
    <n v="987627441"/>
    <x v="3257"/>
  </r>
  <r>
    <x v="4"/>
    <s v="Sandnes"/>
    <n v="987660295"/>
    <x v="3258"/>
  </r>
  <r>
    <x v="4"/>
    <s v="Sandnes"/>
    <n v="988691895"/>
    <x v="3259"/>
  </r>
  <r>
    <x v="4"/>
    <s v="Sandnes"/>
    <n v="989062255"/>
    <x v="3260"/>
  </r>
  <r>
    <x v="4"/>
    <s v="Sandnes"/>
    <n v="989212516"/>
    <x v="3261"/>
  </r>
  <r>
    <x v="4"/>
    <s v="Sandnes"/>
    <n v="989589105"/>
    <x v="3262"/>
  </r>
  <r>
    <x v="4"/>
    <s v="Sandnes"/>
    <n v="990708924"/>
    <x v="3263"/>
  </r>
  <r>
    <x v="4"/>
    <s v="Sandnes"/>
    <n v="993397423"/>
    <x v="3264"/>
  </r>
  <r>
    <x v="4"/>
    <s v="Sandnes"/>
    <n v="993756547"/>
    <x v="3265"/>
  </r>
  <r>
    <x v="4"/>
    <s v="Sandnes"/>
    <n v="994105116"/>
    <x v="3266"/>
  </r>
  <r>
    <x v="4"/>
    <s v="Sandnes"/>
    <n v="994279750"/>
    <x v="3267"/>
  </r>
  <r>
    <x v="4"/>
    <s v="Sandnes"/>
    <n v="995166976"/>
    <x v="3268"/>
  </r>
  <r>
    <x v="4"/>
    <s v="Sandnes"/>
    <n v="995756021"/>
    <x v="3269"/>
  </r>
  <r>
    <x v="4"/>
    <s v="Sandnes"/>
    <n v="996428834"/>
    <x v="3270"/>
  </r>
  <r>
    <x v="4"/>
    <s v="Sandnes"/>
    <n v="996873587"/>
    <x v="1550"/>
  </r>
  <r>
    <x v="4"/>
    <s v="Sandnes"/>
    <n v="996922715"/>
    <x v="3271"/>
  </r>
  <r>
    <x v="4"/>
    <s v="Sandnes"/>
    <n v="996988430"/>
    <x v="3272"/>
  </r>
  <r>
    <x v="4"/>
    <s v="Sandnes"/>
    <n v="997557700"/>
    <x v="3273"/>
  </r>
  <r>
    <x v="4"/>
    <s v="Sandnes"/>
    <n v="997689488"/>
    <x v="3274"/>
  </r>
  <r>
    <x v="4"/>
    <s v="Sandnes"/>
    <n v="997712455"/>
    <x v="3275"/>
  </r>
  <r>
    <x v="4"/>
    <s v="Sandnes"/>
    <n v="997769597"/>
    <x v="3276"/>
  </r>
  <r>
    <x v="4"/>
    <s v="Sandnes"/>
    <n v="998743621"/>
    <x v="2494"/>
  </r>
  <r>
    <x v="4"/>
    <s v="Sandnes"/>
    <n v="999266592"/>
    <x v="3277"/>
  </r>
  <r>
    <x v="4"/>
    <s v="Sauda"/>
    <n v="969085585"/>
    <x v="3278"/>
  </r>
  <r>
    <x v="4"/>
    <s v="Sauda"/>
    <n v="985287686"/>
    <x v="3279"/>
  </r>
  <r>
    <x v="4"/>
    <s v="Sokndal"/>
    <n v="869190152"/>
    <x v="3280"/>
  </r>
  <r>
    <x v="4"/>
    <s v="Sokndal"/>
    <n v="969802163"/>
    <x v="3281"/>
  </r>
  <r>
    <x v="4"/>
    <s v="Sokndal"/>
    <n v="970444327"/>
    <x v="3282"/>
  </r>
  <r>
    <x v="4"/>
    <s v="Sokndal"/>
    <n v="981960874"/>
    <x v="3283"/>
  </r>
  <r>
    <x v="4"/>
    <s v="Sola"/>
    <n v="811580082"/>
    <x v="3284"/>
  </r>
  <r>
    <x v="4"/>
    <s v="Sola"/>
    <n v="893168052"/>
    <x v="3285"/>
  </r>
  <r>
    <x v="4"/>
    <s v="Sola"/>
    <n v="913174747"/>
    <x v="3286"/>
  </r>
  <r>
    <x v="4"/>
    <s v="Sola"/>
    <n v="918062963"/>
    <x v="3287"/>
  </r>
  <r>
    <x v="4"/>
    <s v="Sola"/>
    <n v="920178421"/>
    <x v="3288"/>
  </r>
  <r>
    <x v="4"/>
    <s v="Sola"/>
    <n v="921166311"/>
    <x v="3289"/>
  </r>
  <r>
    <x v="4"/>
    <s v="Sola"/>
    <n v="923841466"/>
    <x v="3290"/>
  </r>
  <r>
    <x v="4"/>
    <s v="Sola"/>
    <n v="928105377"/>
    <x v="3291"/>
  </r>
  <r>
    <x v="4"/>
    <s v="Sola"/>
    <n v="969050277"/>
    <x v="3292"/>
  </r>
  <r>
    <x v="4"/>
    <s v="Sola"/>
    <n v="969081571"/>
    <x v="3293"/>
  </r>
  <r>
    <x v="4"/>
    <s v="Sola"/>
    <n v="969081806"/>
    <x v="3294"/>
  </r>
  <r>
    <x v="4"/>
    <s v="Sola"/>
    <n v="969163330"/>
    <x v="3295"/>
  </r>
  <r>
    <x v="4"/>
    <s v="Sola"/>
    <n v="969170949"/>
    <x v="3296"/>
  </r>
  <r>
    <x v="4"/>
    <s v="Sola"/>
    <n v="969270544"/>
    <x v="3297"/>
  </r>
  <r>
    <x v="4"/>
    <s v="Sola"/>
    <n v="969306964"/>
    <x v="3298"/>
  </r>
  <r>
    <x v="4"/>
    <s v="Sola"/>
    <n v="969816865"/>
    <x v="3299"/>
  </r>
  <r>
    <x v="4"/>
    <s v="Sola"/>
    <n v="971024836"/>
    <x v="3300"/>
  </r>
  <r>
    <x v="4"/>
    <s v="Sola"/>
    <n v="971593822"/>
    <x v="3301"/>
  </r>
  <r>
    <x v="4"/>
    <s v="Sola"/>
    <n v="975965740"/>
    <x v="694"/>
  </r>
  <r>
    <x v="4"/>
    <s v="Sola"/>
    <n v="981904443"/>
    <x v="3302"/>
  </r>
  <r>
    <x v="4"/>
    <s v="Sola"/>
    <n v="982749611"/>
    <x v="3303"/>
  </r>
  <r>
    <x v="4"/>
    <s v="Sola"/>
    <n v="985293651"/>
    <x v="3304"/>
  </r>
  <r>
    <x v="4"/>
    <s v="Sola"/>
    <n v="987819294"/>
    <x v="3305"/>
  </r>
  <r>
    <x v="4"/>
    <s v="Sola"/>
    <n v="988345997"/>
    <x v="3306"/>
  </r>
  <r>
    <x v="4"/>
    <s v="Sola"/>
    <n v="989462644"/>
    <x v="3307"/>
  </r>
  <r>
    <x v="4"/>
    <s v="Sola"/>
    <n v="991234438"/>
    <x v="3308"/>
  </r>
  <r>
    <x v="4"/>
    <s v="Sola"/>
    <n v="992571306"/>
    <x v="3309"/>
  </r>
  <r>
    <x v="4"/>
    <s v="Sola"/>
    <n v="995307014"/>
    <x v="3310"/>
  </r>
  <r>
    <x v="4"/>
    <s v="Sola"/>
    <n v="995516144"/>
    <x v="3311"/>
  </r>
  <r>
    <x v="4"/>
    <s v="Stavanger"/>
    <n v="823238002"/>
    <x v="3312"/>
  </r>
  <r>
    <x v="4"/>
    <s v="Stavanger"/>
    <n v="827209902"/>
    <x v="3313"/>
  </r>
  <r>
    <x v="4"/>
    <s v="Stavanger"/>
    <n v="828425102"/>
    <x v="3314"/>
  </r>
  <r>
    <x v="4"/>
    <s v="Stavanger"/>
    <n v="869082732"/>
    <x v="3315"/>
  </r>
  <r>
    <x v="4"/>
    <s v="Stavanger"/>
    <n v="871185522"/>
    <x v="3316"/>
  </r>
  <r>
    <x v="4"/>
    <s v="Stavanger"/>
    <n v="871186502"/>
    <x v="3317"/>
  </r>
  <r>
    <x v="4"/>
    <s v="Stavanger"/>
    <n v="888666362"/>
    <x v="3318"/>
  </r>
  <r>
    <x v="4"/>
    <s v="Stavanger"/>
    <n v="897686872"/>
    <x v="3319"/>
  </r>
  <r>
    <x v="4"/>
    <s v="Stavanger"/>
    <n v="913054601"/>
    <x v="3320"/>
  </r>
  <r>
    <x v="4"/>
    <s v="Stavanger"/>
    <n v="916350430"/>
    <x v="3321"/>
  </r>
  <r>
    <x v="4"/>
    <s v="Stavanger"/>
    <n v="919996757"/>
    <x v="3322"/>
  </r>
  <r>
    <x v="4"/>
    <s v="Stavanger"/>
    <n v="920156746"/>
    <x v="3323"/>
  </r>
  <r>
    <x v="4"/>
    <s v="Stavanger"/>
    <n v="920159613"/>
    <x v="3324"/>
  </r>
  <r>
    <x v="4"/>
    <s v="Stavanger"/>
    <n v="920169767"/>
    <x v="3325"/>
  </r>
  <r>
    <x v="4"/>
    <s v="Stavanger"/>
    <n v="923477764"/>
    <x v="3326"/>
  </r>
  <r>
    <x v="4"/>
    <s v="Stavanger"/>
    <n v="923884866"/>
    <x v="3327"/>
  </r>
  <r>
    <x v="4"/>
    <s v="Stavanger"/>
    <n v="924058358"/>
    <x v="3328"/>
  </r>
  <r>
    <x v="4"/>
    <s v="Stavanger"/>
    <n v="924376244"/>
    <x v="3329"/>
  </r>
  <r>
    <x v="4"/>
    <s v="Stavanger"/>
    <n v="926549030"/>
    <x v="3330"/>
  </r>
  <r>
    <x v="4"/>
    <s v="Stavanger"/>
    <n v="929659457"/>
    <x v="3331"/>
  </r>
  <r>
    <x v="4"/>
    <s v="Stavanger"/>
    <n v="969085852"/>
    <x v="3332"/>
  </r>
  <r>
    <x v="4"/>
    <s v="Stavanger"/>
    <n v="969171430"/>
    <x v="3333"/>
  </r>
  <r>
    <x v="4"/>
    <s v="Stavanger"/>
    <n v="969241854"/>
    <x v="3334"/>
  </r>
  <r>
    <x v="4"/>
    <s v="Stavanger"/>
    <n v="969242524"/>
    <x v="3335"/>
  </r>
  <r>
    <x v="4"/>
    <s v="Stavanger"/>
    <n v="969795817"/>
    <x v="3336"/>
  </r>
  <r>
    <x v="4"/>
    <s v="Stavanger"/>
    <n v="969807726"/>
    <x v="3337"/>
  </r>
  <r>
    <x v="4"/>
    <s v="Stavanger"/>
    <n v="969815265"/>
    <x v="3338"/>
  </r>
  <r>
    <x v="4"/>
    <s v="Stavanger"/>
    <n v="969937654"/>
    <x v="3339"/>
  </r>
  <r>
    <x v="4"/>
    <s v="Stavanger"/>
    <n v="970444300"/>
    <x v="3340"/>
  </r>
  <r>
    <x v="4"/>
    <s v="Stavanger"/>
    <n v="974375125"/>
    <x v="3341"/>
  </r>
  <r>
    <x v="4"/>
    <s v="Stavanger"/>
    <n v="975937496"/>
    <x v="3342"/>
  </r>
  <r>
    <x v="4"/>
    <s v="Stavanger"/>
    <n v="976041534"/>
    <x v="3343"/>
  </r>
  <r>
    <x v="4"/>
    <s v="Stavanger"/>
    <n v="976509455"/>
    <x v="3344"/>
  </r>
  <r>
    <x v="4"/>
    <s v="Stavanger"/>
    <n v="976767888"/>
    <x v="3345"/>
  </r>
  <r>
    <x v="4"/>
    <s v="Stavanger"/>
    <n v="977195233"/>
    <x v="3346"/>
  </r>
  <r>
    <x v="4"/>
    <s v="Stavanger"/>
    <n v="979556012"/>
    <x v="3347"/>
  </r>
  <r>
    <x v="4"/>
    <s v="Stavanger"/>
    <n v="979564775"/>
    <x v="3348"/>
  </r>
  <r>
    <x v="4"/>
    <s v="Stavanger"/>
    <n v="980387879"/>
    <x v="3349"/>
  </r>
  <r>
    <x v="4"/>
    <s v="Stavanger"/>
    <n v="981179463"/>
    <x v="3350"/>
  </r>
  <r>
    <x v="4"/>
    <s v="Stavanger"/>
    <n v="981441192"/>
    <x v="3351"/>
  </r>
  <r>
    <x v="4"/>
    <s v="Stavanger"/>
    <n v="981500237"/>
    <x v="3352"/>
  </r>
  <r>
    <x v="4"/>
    <s v="Stavanger"/>
    <n v="982254868"/>
    <x v="3353"/>
  </r>
  <r>
    <x v="4"/>
    <s v="Stavanger"/>
    <n v="982570581"/>
    <x v="3354"/>
  </r>
  <r>
    <x v="4"/>
    <s v="Stavanger"/>
    <n v="982897599"/>
    <x v="3355"/>
  </r>
  <r>
    <x v="4"/>
    <s v="Stavanger"/>
    <n v="983745342"/>
    <x v="3356"/>
  </r>
  <r>
    <x v="4"/>
    <s v="Stavanger"/>
    <n v="983994180"/>
    <x v="3357"/>
  </r>
  <r>
    <x v="4"/>
    <s v="Stavanger"/>
    <n v="984632444"/>
    <x v="3358"/>
  </r>
  <r>
    <x v="4"/>
    <s v="Stavanger"/>
    <n v="985132291"/>
    <x v="3359"/>
  </r>
  <r>
    <x v="4"/>
    <s v="Stavanger"/>
    <n v="985273162"/>
    <x v="3360"/>
  </r>
  <r>
    <x v="4"/>
    <s v="Stavanger"/>
    <n v="985783608"/>
    <x v="3361"/>
  </r>
  <r>
    <x v="4"/>
    <s v="Stavanger"/>
    <n v="985991863"/>
    <x v="3362"/>
  </r>
  <r>
    <x v="4"/>
    <s v="Stavanger"/>
    <n v="986331700"/>
    <x v="3363"/>
  </r>
  <r>
    <x v="4"/>
    <s v="Stavanger"/>
    <n v="986344349"/>
    <x v="3364"/>
  </r>
  <r>
    <x v="4"/>
    <s v="Stavanger"/>
    <n v="986357696"/>
    <x v="3365"/>
  </r>
  <r>
    <x v="4"/>
    <s v="Stavanger"/>
    <n v="986382313"/>
    <x v="3366"/>
  </r>
  <r>
    <x v="4"/>
    <s v="Stavanger"/>
    <n v="986801405"/>
    <x v="3367"/>
  </r>
  <r>
    <x v="4"/>
    <s v="Stavanger"/>
    <n v="987107073"/>
    <x v="3368"/>
  </r>
  <r>
    <x v="4"/>
    <s v="Stavanger"/>
    <n v="987518715"/>
    <x v="3369"/>
  </r>
  <r>
    <x v="4"/>
    <s v="Stavanger"/>
    <n v="987552867"/>
    <x v="3370"/>
  </r>
  <r>
    <x v="4"/>
    <s v="Stavanger"/>
    <n v="987575255"/>
    <x v="3371"/>
  </r>
  <r>
    <x v="4"/>
    <s v="Stavanger"/>
    <n v="989319221"/>
    <x v="3372"/>
  </r>
  <r>
    <x v="4"/>
    <s v="Stavanger"/>
    <n v="989527886"/>
    <x v="3373"/>
  </r>
  <r>
    <x v="4"/>
    <s v="Stavanger"/>
    <n v="989695614"/>
    <x v="3374"/>
  </r>
  <r>
    <x v="4"/>
    <s v="Stavanger"/>
    <n v="989698982"/>
    <x v="3375"/>
  </r>
  <r>
    <x v="4"/>
    <s v="Stavanger"/>
    <n v="990047545"/>
    <x v="3376"/>
  </r>
  <r>
    <x v="4"/>
    <s v="Stavanger"/>
    <n v="990050376"/>
    <x v="3377"/>
  </r>
  <r>
    <x v="4"/>
    <s v="Stavanger"/>
    <n v="990690529"/>
    <x v="3378"/>
  </r>
  <r>
    <x v="4"/>
    <s v="Stavanger"/>
    <n v="992090510"/>
    <x v="3379"/>
  </r>
  <r>
    <x v="4"/>
    <s v="Stavanger"/>
    <n v="992140291"/>
    <x v="3380"/>
  </r>
  <r>
    <x v="4"/>
    <s v="Stavanger"/>
    <n v="992180560"/>
    <x v="3381"/>
  </r>
  <r>
    <x v="4"/>
    <s v="Stavanger"/>
    <n v="992664762"/>
    <x v="3382"/>
  </r>
  <r>
    <x v="4"/>
    <s v="Stavanger"/>
    <n v="994772732"/>
    <x v="3383"/>
  </r>
  <r>
    <x v="4"/>
    <s v="Stavanger"/>
    <n v="994928392"/>
    <x v="3384"/>
  </r>
  <r>
    <x v="4"/>
    <s v="Stavanger"/>
    <n v="995577712"/>
    <x v="3385"/>
  </r>
  <r>
    <x v="4"/>
    <s v="Stavanger"/>
    <n v="997669541"/>
    <x v="3386"/>
  </r>
  <r>
    <x v="4"/>
    <s v="Stavanger"/>
    <n v="998605091"/>
    <x v="3387"/>
  </r>
  <r>
    <x v="4"/>
    <s v="Strand"/>
    <n v="918664971"/>
    <x v="3388"/>
  </r>
  <r>
    <x v="4"/>
    <s v="Strand"/>
    <n v="925345954"/>
    <x v="3389"/>
  </r>
  <r>
    <x v="4"/>
    <s v="Strand"/>
    <n v="925814148"/>
    <x v="3390"/>
  </r>
  <r>
    <x v="4"/>
    <s v="Strand"/>
    <n v="969081156"/>
    <x v="3391"/>
  </r>
  <r>
    <x v="4"/>
    <s v="Strand"/>
    <n v="969081679"/>
    <x v="3392"/>
  </r>
  <r>
    <x v="4"/>
    <s v="Strand"/>
    <n v="969209144"/>
    <x v="3393"/>
  </r>
  <r>
    <x v="4"/>
    <s v="Strand"/>
    <n v="969271478"/>
    <x v="3394"/>
  </r>
  <r>
    <x v="4"/>
    <s v="Strand"/>
    <n v="969443007"/>
    <x v="3395"/>
  </r>
  <r>
    <x v="4"/>
    <s v="Strand"/>
    <n v="970112952"/>
    <x v="3396"/>
  </r>
  <r>
    <x v="4"/>
    <s v="Strand"/>
    <n v="976128540"/>
    <x v="3397"/>
  </r>
  <r>
    <x v="4"/>
    <s v="Strand"/>
    <n v="979387121"/>
    <x v="3398"/>
  </r>
  <r>
    <x v="4"/>
    <s v="Strand"/>
    <n v="980774023"/>
    <x v="3399"/>
  </r>
  <r>
    <x v="4"/>
    <s v="Strand"/>
    <n v="982451612"/>
    <x v="3400"/>
  </r>
  <r>
    <x v="4"/>
    <s v="Strand"/>
    <n v="987469447"/>
    <x v="3401"/>
  </r>
  <r>
    <x v="4"/>
    <s v="Strand"/>
    <n v="988139602"/>
    <x v="3402"/>
  </r>
  <r>
    <x v="4"/>
    <s v="Strand"/>
    <n v="989103059"/>
    <x v="3403"/>
  </r>
  <r>
    <x v="4"/>
    <s v="Strand"/>
    <n v="989758713"/>
    <x v="3404"/>
  </r>
  <r>
    <x v="4"/>
    <s v="Strand"/>
    <n v="990654239"/>
    <x v="3405"/>
  </r>
  <r>
    <x v="4"/>
    <s v="Strand"/>
    <n v="990824312"/>
    <x v="3406"/>
  </r>
  <r>
    <x v="4"/>
    <s v="Strand"/>
    <n v="992501987"/>
    <x v="3407"/>
  </r>
  <r>
    <x v="4"/>
    <s v="Strand"/>
    <n v="993498254"/>
    <x v="3408"/>
  </r>
  <r>
    <x v="4"/>
    <s v="Strand"/>
    <n v="996624390"/>
    <x v="3409"/>
  </r>
  <r>
    <x v="4"/>
    <s v="Suldal"/>
    <n v="816344662"/>
    <x v="3410"/>
  </r>
  <r>
    <x v="4"/>
    <s v="Suldal"/>
    <n v="869374202"/>
    <x v="3411"/>
  </r>
  <r>
    <x v="4"/>
    <s v="Suldal"/>
    <n v="877374262"/>
    <x v="3412"/>
  </r>
  <r>
    <x v="4"/>
    <s v="Suldal"/>
    <n v="880885472"/>
    <x v="3413"/>
  </r>
  <r>
    <x v="4"/>
    <s v="Suldal"/>
    <n v="912854434"/>
    <x v="3414"/>
  </r>
  <r>
    <x v="4"/>
    <s v="Suldal"/>
    <n v="916077637"/>
    <x v="3415"/>
  </r>
  <r>
    <x v="4"/>
    <s v="Suldal"/>
    <n v="926284738"/>
    <x v="3416"/>
  </r>
  <r>
    <x v="4"/>
    <s v="Suldal"/>
    <n v="927717840"/>
    <x v="3417"/>
  </r>
  <r>
    <x v="4"/>
    <s v="Suldal"/>
    <n v="969145847"/>
    <x v="3418"/>
  </r>
  <r>
    <x v="4"/>
    <s v="Suldal"/>
    <n v="969209470"/>
    <x v="3419"/>
  </r>
  <r>
    <x v="4"/>
    <s v="Suldal"/>
    <n v="969241676"/>
    <x v="3420"/>
  </r>
  <r>
    <x v="4"/>
    <s v="Suldal"/>
    <n v="969242931"/>
    <x v="3421"/>
  </r>
  <r>
    <x v="4"/>
    <s v="Suldal"/>
    <n v="969271796"/>
    <x v="3422"/>
  </r>
  <r>
    <x v="4"/>
    <s v="Suldal"/>
    <n v="969499622"/>
    <x v="3423"/>
  </r>
  <r>
    <x v="4"/>
    <s v="Suldal"/>
    <n v="969503204"/>
    <x v="3424"/>
  </r>
  <r>
    <x v="4"/>
    <s v="Suldal"/>
    <n v="969818876"/>
    <x v="3425"/>
  </r>
  <r>
    <x v="4"/>
    <s v="Suldal"/>
    <n v="969932903"/>
    <x v="3426"/>
  </r>
  <r>
    <x v="4"/>
    <s v="Suldal"/>
    <n v="970283854"/>
    <x v="3427"/>
  </r>
  <r>
    <x v="4"/>
    <s v="Suldal"/>
    <n v="979566484"/>
    <x v="3428"/>
  </r>
  <r>
    <x v="4"/>
    <s v="Suldal"/>
    <n v="980748456"/>
    <x v="3429"/>
  </r>
  <r>
    <x v="4"/>
    <s v="Suldal"/>
    <n v="984313993"/>
    <x v="3430"/>
  </r>
  <r>
    <x v="4"/>
    <s v="Suldal"/>
    <n v="984694105"/>
    <x v="3431"/>
  </r>
  <r>
    <x v="4"/>
    <s v="Suldal"/>
    <n v="985581568"/>
    <x v="3432"/>
  </r>
  <r>
    <x v="4"/>
    <s v="Suldal"/>
    <n v="985719462"/>
    <x v="3433"/>
  </r>
  <r>
    <x v="4"/>
    <s v="Suldal"/>
    <n v="985737282"/>
    <x v="3434"/>
  </r>
  <r>
    <x v="4"/>
    <s v="Suldal"/>
    <n v="986241388"/>
    <x v="3435"/>
  </r>
  <r>
    <x v="4"/>
    <s v="Suldal"/>
    <n v="988251402"/>
    <x v="3436"/>
  </r>
  <r>
    <x v="4"/>
    <s v="Suldal"/>
    <n v="989290606"/>
    <x v="3437"/>
  </r>
  <r>
    <x v="4"/>
    <s v="Suldal"/>
    <n v="989593854"/>
    <x v="3438"/>
  </r>
  <r>
    <x v="4"/>
    <s v="Suldal"/>
    <n v="990652155"/>
    <x v="3439"/>
  </r>
  <r>
    <x v="4"/>
    <s v="Suldal"/>
    <n v="992113146"/>
    <x v="3440"/>
  </r>
  <r>
    <x v="4"/>
    <s v="Suldal"/>
    <n v="993041750"/>
    <x v="3441"/>
  </r>
  <r>
    <x v="4"/>
    <s v="Suldal"/>
    <n v="993344265"/>
    <x v="3442"/>
  </r>
  <r>
    <x v="4"/>
    <s v="Time"/>
    <n v="828539272"/>
    <x v="3443"/>
  </r>
  <r>
    <x v="4"/>
    <s v="Time"/>
    <n v="876554542"/>
    <x v="3444"/>
  </r>
  <r>
    <x v="4"/>
    <s v="Time"/>
    <n v="879336112"/>
    <x v="3445"/>
  </r>
  <r>
    <x v="4"/>
    <s v="Time"/>
    <n v="885321542"/>
    <x v="3446"/>
  </r>
  <r>
    <x v="4"/>
    <s v="Time"/>
    <n v="894818042"/>
    <x v="3447"/>
  </r>
  <r>
    <x v="4"/>
    <s v="Time"/>
    <n v="911560844"/>
    <x v="3448"/>
  </r>
  <r>
    <x v="4"/>
    <s v="Time"/>
    <n v="912903168"/>
    <x v="3449"/>
  </r>
  <r>
    <x v="4"/>
    <s v="Time"/>
    <n v="918306846"/>
    <x v="3450"/>
  </r>
  <r>
    <x v="4"/>
    <s v="Time"/>
    <n v="919504323"/>
    <x v="3451"/>
  </r>
  <r>
    <x v="4"/>
    <s v="Time"/>
    <n v="920227260"/>
    <x v="3452"/>
  </r>
  <r>
    <x v="4"/>
    <s v="Time"/>
    <n v="921596758"/>
    <x v="3453"/>
  </r>
  <r>
    <x v="4"/>
    <s v="Time"/>
    <n v="923327533"/>
    <x v="3454"/>
  </r>
  <r>
    <x v="4"/>
    <s v="Time"/>
    <n v="923427929"/>
    <x v="3455"/>
  </r>
  <r>
    <x v="4"/>
    <s v="Time"/>
    <n v="925372420"/>
    <x v="3456"/>
  </r>
  <r>
    <x v="4"/>
    <s v="Time"/>
    <n v="927812711"/>
    <x v="3457"/>
  </r>
  <r>
    <x v="4"/>
    <s v="Time"/>
    <n v="928299651"/>
    <x v="3458"/>
  </r>
  <r>
    <x v="4"/>
    <s v="Time"/>
    <n v="928338525"/>
    <x v="3459"/>
  </r>
  <r>
    <x v="4"/>
    <s v="Time"/>
    <n v="928516733"/>
    <x v="3460"/>
  </r>
  <r>
    <x v="4"/>
    <s v="Time"/>
    <n v="956040728"/>
    <x v="3461"/>
  </r>
  <r>
    <x v="4"/>
    <s v="Time"/>
    <n v="969080605"/>
    <x v="3462"/>
  </r>
  <r>
    <x v="4"/>
    <s v="Time"/>
    <n v="969083531"/>
    <x v="3463"/>
  </r>
  <r>
    <x v="4"/>
    <s v="Time"/>
    <n v="969085380"/>
    <x v="3464"/>
  </r>
  <r>
    <x v="4"/>
    <s v="Time"/>
    <n v="969171481"/>
    <x v="3465"/>
  </r>
  <r>
    <x v="4"/>
    <s v="Time"/>
    <n v="969190125"/>
    <x v="3466"/>
  </r>
  <r>
    <x v="4"/>
    <s v="Time"/>
    <n v="969270676"/>
    <x v="3467"/>
  </r>
  <r>
    <x v="4"/>
    <s v="Time"/>
    <n v="969307839"/>
    <x v="3468"/>
  </r>
  <r>
    <x v="4"/>
    <s v="Time"/>
    <n v="969371995"/>
    <x v="3469"/>
  </r>
  <r>
    <x v="4"/>
    <s v="Time"/>
    <n v="969372215"/>
    <x v="3470"/>
  </r>
  <r>
    <x v="4"/>
    <s v="Time"/>
    <n v="969805790"/>
    <x v="3471"/>
  </r>
  <r>
    <x v="4"/>
    <s v="Time"/>
    <n v="969808633"/>
    <x v="3472"/>
  </r>
  <r>
    <x v="4"/>
    <s v="Time"/>
    <n v="969809397"/>
    <x v="3473"/>
  </r>
  <r>
    <x v="4"/>
    <s v="Time"/>
    <n v="970112634"/>
    <x v="3474"/>
  </r>
  <r>
    <x v="4"/>
    <s v="Time"/>
    <n v="970445935"/>
    <x v="3475"/>
  </r>
  <r>
    <x v="4"/>
    <s v="Time"/>
    <n v="970895914"/>
    <x v="3476"/>
  </r>
  <r>
    <x v="4"/>
    <s v="Time"/>
    <n v="976093585"/>
    <x v="3477"/>
  </r>
  <r>
    <x v="4"/>
    <s v="Time"/>
    <n v="976214013"/>
    <x v="3478"/>
  </r>
  <r>
    <x v="4"/>
    <s v="Time"/>
    <n v="977267757"/>
    <x v="2546"/>
  </r>
  <r>
    <x v="4"/>
    <s v="Time"/>
    <n v="977500885"/>
    <x v="3479"/>
  </r>
  <r>
    <x v="4"/>
    <s v="Time"/>
    <n v="977553237"/>
    <x v="3480"/>
  </r>
  <r>
    <x v="4"/>
    <s v="Time"/>
    <n v="978643841"/>
    <x v="3481"/>
  </r>
  <r>
    <x v="4"/>
    <s v="Time"/>
    <n v="979197632"/>
    <x v="3482"/>
  </r>
  <r>
    <x v="4"/>
    <s v="Time"/>
    <n v="979537220"/>
    <x v="3483"/>
  </r>
  <r>
    <x v="4"/>
    <s v="Time"/>
    <n v="979598947"/>
    <x v="3484"/>
  </r>
  <r>
    <x v="4"/>
    <s v="Time"/>
    <n v="979784392"/>
    <x v="3485"/>
  </r>
  <r>
    <x v="4"/>
    <s v="Time"/>
    <n v="980385345"/>
    <x v="3486"/>
  </r>
  <r>
    <x v="4"/>
    <s v="Time"/>
    <n v="980647439"/>
    <x v="3487"/>
  </r>
  <r>
    <x v="4"/>
    <s v="Time"/>
    <n v="980675319"/>
    <x v="3488"/>
  </r>
  <r>
    <x v="4"/>
    <s v="Time"/>
    <n v="980693937"/>
    <x v="3489"/>
  </r>
  <r>
    <x v="4"/>
    <s v="Time"/>
    <n v="981441710"/>
    <x v="3490"/>
  </r>
  <r>
    <x v="4"/>
    <s v="Time"/>
    <n v="982803934"/>
    <x v="3491"/>
  </r>
  <r>
    <x v="4"/>
    <s v="Time"/>
    <n v="982814022"/>
    <x v="3492"/>
  </r>
  <r>
    <x v="4"/>
    <s v="Time"/>
    <n v="982856132"/>
    <x v="3493"/>
  </r>
  <r>
    <x v="4"/>
    <s v="Time"/>
    <n v="982917948"/>
    <x v="3494"/>
  </r>
  <r>
    <x v="4"/>
    <s v="Time"/>
    <n v="983208193"/>
    <x v="3495"/>
  </r>
  <r>
    <x v="4"/>
    <s v="Time"/>
    <n v="984066775"/>
    <x v="3496"/>
  </r>
  <r>
    <x v="4"/>
    <s v="Time"/>
    <n v="984104995"/>
    <x v="3497"/>
  </r>
  <r>
    <x v="4"/>
    <s v="Time"/>
    <n v="984117515"/>
    <x v="3498"/>
  </r>
  <r>
    <x v="4"/>
    <s v="Time"/>
    <n v="984135149"/>
    <x v="3499"/>
  </r>
  <r>
    <x v="4"/>
    <s v="Time"/>
    <n v="984350465"/>
    <x v="3500"/>
  </r>
  <r>
    <x v="4"/>
    <s v="Time"/>
    <n v="984356560"/>
    <x v="3501"/>
  </r>
  <r>
    <x v="4"/>
    <s v="Time"/>
    <n v="984377401"/>
    <x v="3502"/>
  </r>
  <r>
    <x v="4"/>
    <s v="Time"/>
    <n v="984856512"/>
    <x v="3503"/>
  </r>
  <r>
    <x v="4"/>
    <s v="Time"/>
    <n v="985174172"/>
    <x v="3504"/>
  </r>
  <r>
    <x v="4"/>
    <s v="Time"/>
    <n v="985418365"/>
    <x v="3505"/>
  </r>
  <r>
    <x v="4"/>
    <s v="Time"/>
    <n v="985439257"/>
    <x v="3506"/>
  </r>
  <r>
    <x v="4"/>
    <s v="Time"/>
    <n v="985464219"/>
    <x v="3507"/>
  </r>
  <r>
    <x v="4"/>
    <s v="Time"/>
    <n v="985469768"/>
    <x v="3508"/>
  </r>
  <r>
    <x v="4"/>
    <s v="Time"/>
    <n v="985877297"/>
    <x v="3509"/>
  </r>
  <r>
    <x v="4"/>
    <s v="Time"/>
    <n v="986284583"/>
    <x v="3510"/>
  </r>
  <r>
    <x v="4"/>
    <s v="Time"/>
    <n v="986349235"/>
    <x v="3511"/>
  </r>
  <r>
    <x v="4"/>
    <s v="Time"/>
    <n v="986492135"/>
    <x v="3512"/>
  </r>
  <r>
    <x v="4"/>
    <s v="Time"/>
    <n v="986499970"/>
    <x v="3513"/>
  </r>
  <r>
    <x v="4"/>
    <s v="Time"/>
    <n v="986522263"/>
    <x v="3514"/>
  </r>
  <r>
    <x v="4"/>
    <s v="Time"/>
    <n v="987667877"/>
    <x v="3515"/>
  </r>
  <r>
    <x v="4"/>
    <s v="Time"/>
    <n v="988919233"/>
    <x v="3516"/>
  </r>
  <r>
    <x v="4"/>
    <s v="Time"/>
    <n v="989073435"/>
    <x v="3517"/>
  </r>
  <r>
    <x v="4"/>
    <s v="Time"/>
    <n v="989180657"/>
    <x v="3518"/>
  </r>
  <r>
    <x v="4"/>
    <s v="Time"/>
    <n v="989695363"/>
    <x v="3519"/>
  </r>
  <r>
    <x v="4"/>
    <s v="Time"/>
    <n v="989794760"/>
    <x v="3520"/>
  </r>
  <r>
    <x v="4"/>
    <s v="Time"/>
    <n v="990602328"/>
    <x v="3521"/>
  </r>
  <r>
    <x v="4"/>
    <s v="Time"/>
    <n v="990616140"/>
    <x v="3522"/>
  </r>
  <r>
    <x v="4"/>
    <s v="Time"/>
    <n v="990905991"/>
    <x v="3523"/>
  </r>
  <r>
    <x v="4"/>
    <s v="Time"/>
    <n v="991583173"/>
    <x v="3524"/>
  </r>
  <r>
    <x v="4"/>
    <s v="Time"/>
    <n v="991875891"/>
    <x v="3525"/>
  </r>
  <r>
    <x v="4"/>
    <s v="Time"/>
    <n v="992006439"/>
    <x v="3526"/>
  </r>
  <r>
    <x v="4"/>
    <s v="Time"/>
    <n v="992047054"/>
    <x v="3527"/>
  </r>
  <r>
    <x v="4"/>
    <s v="Time"/>
    <n v="992106689"/>
    <x v="3528"/>
  </r>
  <r>
    <x v="4"/>
    <s v="Time"/>
    <n v="992273712"/>
    <x v="3529"/>
  </r>
  <r>
    <x v="4"/>
    <s v="Time"/>
    <n v="992792213"/>
    <x v="3530"/>
  </r>
  <r>
    <x v="4"/>
    <s v="Time"/>
    <n v="992878215"/>
    <x v="3531"/>
  </r>
  <r>
    <x v="4"/>
    <s v="Time"/>
    <n v="993496693"/>
    <x v="3532"/>
  </r>
  <r>
    <x v="4"/>
    <s v="Time"/>
    <n v="995235773"/>
    <x v="3533"/>
  </r>
  <r>
    <x v="4"/>
    <s v="Time"/>
    <n v="996213978"/>
    <x v="3534"/>
  </r>
  <r>
    <x v="4"/>
    <s v="Time"/>
    <n v="996274934"/>
    <x v="3535"/>
  </r>
  <r>
    <x v="4"/>
    <s v="Time"/>
    <n v="996386538"/>
    <x v="3536"/>
  </r>
  <r>
    <x v="4"/>
    <s v="Time"/>
    <n v="996446859"/>
    <x v="3537"/>
  </r>
  <r>
    <x v="4"/>
    <s v="Time"/>
    <n v="996684342"/>
    <x v="3538"/>
  </r>
  <r>
    <x v="4"/>
    <s v="Time"/>
    <n v="997730275"/>
    <x v="3539"/>
  </r>
  <r>
    <x v="4"/>
    <s v="Time"/>
    <n v="999115403"/>
    <x v="3540"/>
  </r>
  <r>
    <x v="4"/>
    <s v="Time"/>
    <n v="999172385"/>
    <x v="3541"/>
  </r>
  <r>
    <x v="4"/>
    <s v="Tysvær"/>
    <n v="884721962"/>
    <x v="3542"/>
  </r>
  <r>
    <x v="4"/>
    <s v="Tysvær"/>
    <n v="913778960"/>
    <x v="3543"/>
  </r>
  <r>
    <x v="4"/>
    <s v="Tysvær"/>
    <n v="914606586"/>
    <x v="3544"/>
  </r>
  <r>
    <x v="4"/>
    <s v="Tysvær"/>
    <n v="916681291"/>
    <x v="3545"/>
  </r>
  <r>
    <x v="4"/>
    <s v="Tysvær"/>
    <n v="918174915"/>
    <x v="3546"/>
  </r>
  <r>
    <x v="4"/>
    <s v="Tysvær"/>
    <n v="919934573"/>
    <x v="3547"/>
  </r>
  <r>
    <x v="4"/>
    <s v="Tysvær"/>
    <n v="924592877"/>
    <x v="3548"/>
  </r>
  <r>
    <x v="4"/>
    <s v="Tysvær"/>
    <n v="925184837"/>
    <x v="3549"/>
  </r>
  <r>
    <x v="4"/>
    <s v="Tysvær"/>
    <n v="926336398"/>
    <x v="3550"/>
  </r>
  <r>
    <x v="4"/>
    <s v="Tysvær"/>
    <n v="927298708"/>
    <x v="3551"/>
  </r>
  <r>
    <x v="4"/>
    <s v="Tysvær"/>
    <n v="928104478"/>
    <x v="3552"/>
  </r>
  <r>
    <x v="4"/>
    <s v="Tysvær"/>
    <n v="969081989"/>
    <x v="3553"/>
  </r>
  <r>
    <x v="4"/>
    <s v="Tysvær"/>
    <n v="969083159"/>
    <x v="3554"/>
  </r>
  <r>
    <x v="4"/>
    <s v="Tysvær"/>
    <n v="969084767"/>
    <x v="3555"/>
  </r>
  <r>
    <x v="4"/>
    <s v="Tysvær"/>
    <n v="969162997"/>
    <x v="3556"/>
  </r>
  <r>
    <x v="4"/>
    <s v="Tysvær"/>
    <n v="969242265"/>
    <x v="3557"/>
  </r>
  <r>
    <x v="4"/>
    <s v="Tysvær"/>
    <n v="969243393"/>
    <x v="3558"/>
  </r>
  <r>
    <x v="4"/>
    <s v="Tysvær"/>
    <n v="969815613"/>
    <x v="3559"/>
  </r>
  <r>
    <x v="4"/>
    <s v="Tysvær"/>
    <n v="970385991"/>
    <x v="3560"/>
  </r>
  <r>
    <x v="4"/>
    <s v="Tysvær"/>
    <n v="970919961"/>
    <x v="3561"/>
  </r>
  <r>
    <x v="4"/>
    <s v="Tysvær"/>
    <n v="974500256"/>
    <x v="3562"/>
  </r>
  <r>
    <x v="4"/>
    <s v="Tysvær"/>
    <n v="980718212"/>
    <x v="3563"/>
  </r>
  <r>
    <x v="4"/>
    <s v="Tysvær"/>
    <n v="980840158"/>
    <x v="3564"/>
  </r>
  <r>
    <x v="4"/>
    <s v="Tysvær"/>
    <n v="982299462"/>
    <x v="3565"/>
  </r>
  <r>
    <x v="4"/>
    <s v="Tysvær"/>
    <n v="982982146"/>
    <x v="3566"/>
  </r>
  <r>
    <x v="4"/>
    <s v="Tysvær"/>
    <n v="983392822"/>
    <x v="3567"/>
  </r>
  <r>
    <x v="4"/>
    <s v="Tysvær"/>
    <n v="984077432"/>
    <x v="3568"/>
  </r>
  <r>
    <x v="4"/>
    <s v="Tysvær"/>
    <n v="984693516"/>
    <x v="3569"/>
  </r>
  <r>
    <x v="4"/>
    <s v="Tysvær"/>
    <n v="984964625"/>
    <x v="3570"/>
  </r>
  <r>
    <x v="4"/>
    <s v="Tysvær"/>
    <n v="985264686"/>
    <x v="3571"/>
  </r>
  <r>
    <x v="4"/>
    <s v="Tysvær"/>
    <n v="986434534"/>
    <x v="3572"/>
  </r>
  <r>
    <x v="4"/>
    <s v="Tysvær"/>
    <n v="986585613"/>
    <x v="3573"/>
  </r>
  <r>
    <x v="4"/>
    <s v="Tysvær"/>
    <n v="986975330"/>
    <x v="3574"/>
  </r>
  <r>
    <x v="4"/>
    <s v="Tysvær"/>
    <n v="987270284"/>
    <x v="3575"/>
  </r>
  <r>
    <x v="4"/>
    <s v="Tysvær"/>
    <n v="990035245"/>
    <x v="3576"/>
  </r>
  <r>
    <x v="4"/>
    <s v="Tysvær"/>
    <n v="990045976"/>
    <x v="3577"/>
  </r>
  <r>
    <x v="4"/>
    <s v="Tysvær"/>
    <n v="990622884"/>
    <x v="3578"/>
  </r>
  <r>
    <x v="4"/>
    <s v="Tysvær"/>
    <n v="990787581"/>
    <x v="3579"/>
  </r>
  <r>
    <x v="4"/>
    <s v="Tysvær"/>
    <n v="992169001"/>
    <x v="3580"/>
  </r>
  <r>
    <x v="4"/>
    <s v="Tysvær"/>
    <n v="992528990"/>
    <x v="3581"/>
  </r>
  <r>
    <x v="4"/>
    <s v="Tysvær"/>
    <n v="992793074"/>
    <x v="3582"/>
  </r>
  <r>
    <x v="4"/>
    <s v="Tysvær"/>
    <n v="992853743"/>
    <x v="3583"/>
  </r>
  <r>
    <x v="4"/>
    <s v="Tysvær"/>
    <n v="994537598"/>
    <x v="3584"/>
  </r>
  <r>
    <x v="4"/>
    <s v="Tysvær"/>
    <n v="996322475"/>
    <x v="3585"/>
  </r>
  <r>
    <x v="4"/>
    <s v="Tysvær"/>
    <n v="997705033"/>
    <x v="3586"/>
  </r>
  <r>
    <x v="4"/>
    <s v="Tysvær"/>
    <n v="997941799"/>
    <x v="3587"/>
  </r>
  <r>
    <x v="4"/>
    <s v="Vindafjord"/>
    <n v="826110422"/>
    <x v="3588"/>
  </r>
  <r>
    <x v="4"/>
    <s v="Vindafjord"/>
    <n v="870112122"/>
    <x v="3589"/>
  </r>
  <r>
    <x v="4"/>
    <s v="Vindafjord"/>
    <n v="876804492"/>
    <x v="3590"/>
  </r>
  <r>
    <x v="4"/>
    <s v="Vindafjord"/>
    <n v="881567962"/>
    <x v="3591"/>
  </r>
  <r>
    <x v="4"/>
    <s v="Vindafjord"/>
    <n v="882837092"/>
    <x v="3592"/>
  </r>
  <r>
    <x v="4"/>
    <s v="Vindafjord"/>
    <n v="883089502"/>
    <x v="3593"/>
  </r>
  <r>
    <x v="4"/>
    <s v="Vindafjord"/>
    <n v="883339002"/>
    <x v="3594"/>
  </r>
  <r>
    <x v="4"/>
    <s v="Vindafjord"/>
    <n v="884367182"/>
    <x v="3595"/>
  </r>
  <r>
    <x v="4"/>
    <s v="Vindafjord"/>
    <n v="888711872"/>
    <x v="3596"/>
  </r>
  <r>
    <x v="4"/>
    <s v="Vindafjord"/>
    <n v="893334602"/>
    <x v="3597"/>
  </r>
  <r>
    <x v="4"/>
    <s v="Vindafjord"/>
    <n v="912060926"/>
    <x v="3598"/>
  </r>
  <r>
    <x v="4"/>
    <s v="Vindafjord"/>
    <n v="913068203"/>
    <x v="3599"/>
  </r>
  <r>
    <x v="4"/>
    <s v="Vindafjord"/>
    <n v="913082796"/>
    <x v="3600"/>
  </r>
  <r>
    <x v="4"/>
    <s v="Vindafjord"/>
    <n v="914958466"/>
    <x v="3601"/>
  </r>
  <r>
    <x v="4"/>
    <s v="Vindafjord"/>
    <n v="918316906"/>
    <x v="3602"/>
  </r>
  <r>
    <x v="4"/>
    <s v="Vindafjord"/>
    <n v="919757558"/>
    <x v="3603"/>
  </r>
  <r>
    <x v="4"/>
    <s v="Vindafjord"/>
    <n v="922110298"/>
    <x v="3604"/>
  </r>
  <r>
    <x v="4"/>
    <s v="Vindafjord"/>
    <n v="925117765"/>
    <x v="3605"/>
  </r>
  <r>
    <x v="4"/>
    <s v="Vindafjord"/>
    <n v="946177008"/>
    <x v="3606"/>
  </r>
  <r>
    <x v="4"/>
    <s v="Vindafjord"/>
    <n v="969083140"/>
    <x v="3607"/>
  </r>
  <r>
    <x v="4"/>
    <s v="Vindafjord"/>
    <n v="969084813"/>
    <x v="3608"/>
  </r>
  <r>
    <x v="4"/>
    <s v="Vindafjord"/>
    <n v="969084902"/>
    <x v="3609"/>
  </r>
  <r>
    <x v="4"/>
    <s v="Vindafjord"/>
    <n v="969139944"/>
    <x v="3610"/>
  </r>
  <r>
    <x v="4"/>
    <s v="Vindafjord"/>
    <n v="969140446"/>
    <x v="3611"/>
  </r>
  <r>
    <x v="4"/>
    <s v="Vindafjord"/>
    <n v="969145758"/>
    <x v="3612"/>
  </r>
  <r>
    <x v="4"/>
    <s v="Vindafjord"/>
    <n v="969152185"/>
    <x v="3613"/>
  </r>
  <r>
    <x v="4"/>
    <s v="Vindafjord"/>
    <n v="969162741"/>
    <x v="3614"/>
  </r>
  <r>
    <x v="4"/>
    <s v="Vindafjord"/>
    <n v="969163683"/>
    <x v="3615"/>
  </r>
  <r>
    <x v="4"/>
    <s v="Vindafjord"/>
    <n v="969189879"/>
    <x v="3616"/>
  </r>
  <r>
    <x v="4"/>
    <s v="Vindafjord"/>
    <n v="969190419"/>
    <x v="3617"/>
  </r>
  <r>
    <x v="4"/>
    <s v="Vindafjord"/>
    <n v="969229226"/>
    <x v="3618"/>
  </r>
  <r>
    <x v="4"/>
    <s v="Vindafjord"/>
    <n v="969229315"/>
    <x v="3619"/>
  </r>
  <r>
    <x v="4"/>
    <s v="Vindafjord"/>
    <n v="969243342"/>
    <x v="3620"/>
  </r>
  <r>
    <x v="4"/>
    <s v="Vindafjord"/>
    <n v="969243520"/>
    <x v="3621"/>
  </r>
  <r>
    <x v="4"/>
    <s v="Vindafjord"/>
    <n v="969317419"/>
    <x v="3622"/>
  </r>
  <r>
    <x v="4"/>
    <s v="Vindafjord"/>
    <n v="969317532"/>
    <x v="3623"/>
  </r>
  <r>
    <x v="4"/>
    <s v="Vindafjord"/>
    <n v="969373815"/>
    <x v="3624"/>
  </r>
  <r>
    <x v="4"/>
    <s v="Vindafjord"/>
    <n v="969408058"/>
    <x v="3625"/>
  </r>
  <r>
    <x v="4"/>
    <s v="Vindafjord"/>
    <n v="969408880"/>
    <x v="3626"/>
  </r>
  <r>
    <x v="4"/>
    <s v="Vindafjord"/>
    <n v="969807777"/>
    <x v="3627"/>
  </r>
  <r>
    <x v="4"/>
    <s v="Vindafjord"/>
    <n v="969808870"/>
    <x v="3628"/>
  </r>
  <r>
    <x v="4"/>
    <s v="Vindafjord"/>
    <n v="969815532"/>
    <x v="3629"/>
  </r>
  <r>
    <x v="4"/>
    <s v="Vindafjord"/>
    <n v="969819295"/>
    <x v="3630"/>
  </r>
  <r>
    <x v="4"/>
    <s v="Vindafjord"/>
    <n v="969908581"/>
    <x v="3631"/>
  </r>
  <r>
    <x v="4"/>
    <s v="Vindafjord"/>
    <n v="969919761"/>
    <x v="3632"/>
  </r>
  <r>
    <x v="4"/>
    <s v="Vindafjord"/>
    <n v="970116141"/>
    <x v="3633"/>
  </r>
  <r>
    <x v="4"/>
    <s v="Vindafjord"/>
    <n v="970116222"/>
    <x v="3634"/>
  </r>
  <r>
    <x v="4"/>
    <s v="Vindafjord"/>
    <n v="970447938"/>
    <x v="3635"/>
  </r>
  <r>
    <x v="4"/>
    <s v="Vindafjord"/>
    <n v="970531998"/>
    <x v="3636"/>
  </r>
  <r>
    <x v="4"/>
    <s v="Vindafjord"/>
    <n v="970589732"/>
    <x v="3637"/>
  </r>
  <r>
    <x v="4"/>
    <s v="Vindafjord"/>
    <n v="970597816"/>
    <x v="3638"/>
  </r>
  <r>
    <x v="4"/>
    <s v="Vindafjord"/>
    <n v="971196181"/>
    <x v="3639"/>
  </r>
  <r>
    <x v="4"/>
    <s v="Vindafjord"/>
    <n v="975837459"/>
    <x v="3640"/>
  </r>
  <r>
    <x v="4"/>
    <s v="Vindafjord"/>
    <n v="976076362"/>
    <x v="3641"/>
  </r>
  <r>
    <x v="4"/>
    <s v="Vindafjord"/>
    <n v="976193539"/>
    <x v="3642"/>
  </r>
  <r>
    <x v="4"/>
    <s v="Vindafjord"/>
    <n v="976463560"/>
    <x v="3643"/>
  </r>
  <r>
    <x v="4"/>
    <s v="Vindafjord"/>
    <n v="977072867"/>
    <x v="3644"/>
  </r>
  <r>
    <x v="4"/>
    <s v="Vindafjord"/>
    <n v="977382149"/>
    <x v="3645"/>
  </r>
  <r>
    <x v="4"/>
    <s v="Vindafjord"/>
    <n v="978633781"/>
    <x v="3646"/>
  </r>
  <r>
    <x v="4"/>
    <s v="Vindafjord"/>
    <n v="979258690"/>
    <x v="3647"/>
  </r>
  <r>
    <x v="4"/>
    <s v="Vindafjord"/>
    <n v="979673477"/>
    <x v="3648"/>
  </r>
  <r>
    <x v="4"/>
    <s v="Vindafjord"/>
    <n v="979985983"/>
    <x v="3649"/>
  </r>
  <r>
    <x v="4"/>
    <s v="Vindafjord"/>
    <n v="980295850"/>
    <x v="3650"/>
  </r>
  <r>
    <x v="4"/>
    <s v="Vindafjord"/>
    <n v="980448193"/>
    <x v="3651"/>
  </r>
  <r>
    <x v="4"/>
    <s v="Vindafjord"/>
    <n v="980464504"/>
    <x v="3652"/>
  </r>
  <r>
    <x v="4"/>
    <s v="Vindafjord"/>
    <n v="981465318"/>
    <x v="3653"/>
  </r>
  <r>
    <x v="4"/>
    <s v="Vindafjord"/>
    <n v="982338719"/>
    <x v="3654"/>
  </r>
  <r>
    <x v="4"/>
    <s v="Vindafjord"/>
    <n v="982409268"/>
    <x v="3655"/>
  </r>
  <r>
    <x v="4"/>
    <s v="Vindafjord"/>
    <n v="983423337"/>
    <x v="3656"/>
  </r>
  <r>
    <x v="4"/>
    <s v="Vindafjord"/>
    <n v="983427626"/>
    <x v="3657"/>
  </r>
  <r>
    <x v="4"/>
    <s v="Vindafjord"/>
    <n v="984750579"/>
    <x v="3658"/>
  </r>
  <r>
    <x v="4"/>
    <s v="Vindafjord"/>
    <n v="984751222"/>
    <x v="3659"/>
  </r>
  <r>
    <x v="4"/>
    <s v="Vindafjord"/>
    <n v="985257825"/>
    <x v="3660"/>
  </r>
  <r>
    <x v="4"/>
    <s v="Vindafjord"/>
    <n v="985412839"/>
    <x v="3661"/>
  </r>
  <r>
    <x v="4"/>
    <s v="Vindafjord"/>
    <n v="986132813"/>
    <x v="3662"/>
  </r>
  <r>
    <x v="4"/>
    <s v="Vindafjord"/>
    <n v="986315896"/>
    <x v="3663"/>
  </r>
  <r>
    <x v="4"/>
    <s v="Vindafjord"/>
    <n v="986625682"/>
    <x v="3664"/>
  </r>
  <r>
    <x v="4"/>
    <s v="Vindafjord"/>
    <n v="987012668"/>
    <x v="3665"/>
  </r>
  <r>
    <x v="4"/>
    <s v="Vindafjord"/>
    <n v="987074167"/>
    <x v="3666"/>
  </r>
  <r>
    <x v="4"/>
    <s v="Vindafjord"/>
    <n v="987353600"/>
    <x v="3667"/>
  </r>
  <r>
    <x v="4"/>
    <s v="Vindafjord"/>
    <n v="988601268"/>
    <x v="3668"/>
  </r>
  <r>
    <x v="4"/>
    <s v="Vindafjord"/>
    <n v="989301551"/>
    <x v="3669"/>
  </r>
  <r>
    <x v="4"/>
    <s v="Vindafjord"/>
    <n v="990437459"/>
    <x v="3670"/>
  </r>
  <r>
    <x v="4"/>
    <s v="Vindafjord"/>
    <n v="990514321"/>
    <x v="3671"/>
  </r>
  <r>
    <x v="4"/>
    <s v="Vindafjord"/>
    <n v="990697086"/>
    <x v="3672"/>
  </r>
  <r>
    <x v="4"/>
    <s v="Vindafjord"/>
    <n v="992247274"/>
    <x v="3673"/>
  </r>
  <r>
    <x v="4"/>
    <s v="Vindafjord"/>
    <n v="993403504"/>
    <x v="3674"/>
  </r>
  <r>
    <x v="4"/>
    <s v="Vindafjord"/>
    <n v="993408786"/>
    <x v="3675"/>
  </r>
  <r>
    <x v="4"/>
    <s v="Vindafjord"/>
    <n v="993604178"/>
    <x v="3676"/>
  </r>
  <r>
    <x v="4"/>
    <s v="Vindafjord"/>
    <n v="993824909"/>
    <x v="3677"/>
  </r>
  <r>
    <x v="4"/>
    <s v="Vindafjord"/>
    <n v="994351907"/>
    <x v="3678"/>
  </r>
  <r>
    <x v="4"/>
    <s v="Vindafjord"/>
    <n v="995058235"/>
    <x v="3679"/>
  </r>
  <r>
    <x v="4"/>
    <s v="Vindafjord"/>
    <n v="995636921"/>
    <x v="3680"/>
  </r>
  <r>
    <x v="4"/>
    <s v="Vindafjord"/>
    <n v="996945715"/>
    <x v="3681"/>
  </r>
  <r>
    <x v="4"/>
    <s v="Vindafjord"/>
    <n v="997628551"/>
    <x v="3682"/>
  </r>
  <r>
    <x v="4"/>
    <s v="Vindafjord"/>
    <n v="997628616"/>
    <x v="3683"/>
  </r>
  <r>
    <x v="4"/>
    <s v="Vindafjord"/>
    <n v="997675371"/>
    <x v="3684"/>
  </r>
  <r>
    <x v="4"/>
    <s v="Vindafjord"/>
    <n v="998708702"/>
    <x v="3685"/>
  </r>
  <r>
    <x v="5"/>
    <s v="Alta"/>
    <n v="820506502"/>
    <x v="3686"/>
  </r>
  <r>
    <x v="5"/>
    <s v="Alta"/>
    <n v="826799102"/>
    <x v="3687"/>
  </r>
  <r>
    <x v="5"/>
    <s v="Alta"/>
    <n v="885377432"/>
    <x v="3688"/>
  </r>
  <r>
    <x v="5"/>
    <s v="Alta"/>
    <n v="889291052"/>
    <x v="3689"/>
  </r>
  <r>
    <x v="5"/>
    <s v="Alta"/>
    <n v="894332972"/>
    <x v="3690"/>
  </r>
  <r>
    <x v="5"/>
    <s v="Alta"/>
    <n v="914769426"/>
    <x v="3691"/>
  </r>
  <r>
    <x v="5"/>
    <s v="Alta"/>
    <n v="921406029"/>
    <x v="3692"/>
  </r>
  <r>
    <x v="5"/>
    <s v="Alta"/>
    <n v="925150339"/>
    <x v="3693"/>
  </r>
  <r>
    <x v="5"/>
    <s v="Alta"/>
    <n v="927067137"/>
    <x v="3694"/>
  </r>
  <r>
    <x v="5"/>
    <s v="Alta"/>
    <n v="927298414"/>
    <x v="3695"/>
  </r>
  <r>
    <x v="5"/>
    <s v="Alta"/>
    <n v="928942244"/>
    <x v="3696"/>
  </r>
  <r>
    <x v="5"/>
    <s v="Alta"/>
    <n v="942820569"/>
    <x v="3697"/>
  </r>
  <r>
    <x v="5"/>
    <s v="Alta"/>
    <n v="969157624"/>
    <x v="3698"/>
  </r>
  <r>
    <x v="5"/>
    <s v="Alta"/>
    <n v="969157756"/>
    <x v="3699"/>
  </r>
  <r>
    <x v="5"/>
    <s v="Alta"/>
    <n v="969314827"/>
    <x v="3700"/>
  </r>
  <r>
    <x v="5"/>
    <s v="Alta"/>
    <n v="969454300"/>
    <x v="3701"/>
  </r>
  <r>
    <x v="5"/>
    <s v="Alta"/>
    <n v="969724898"/>
    <x v="3702"/>
  </r>
  <r>
    <x v="5"/>
    <s v="Alta"/>
    <n v="969725053"/>
    <x v="3703"/>
  </r>
  <r>
    <x v="5"/>
    <s v="Alta"/>
    <n v="970009094"/>
    <x v="3704"/>
  </r>
  <r>
    <x v="5"/>
    <s v="Alta"/>
    <n v="971406658"/>
    <x v="3705"/>
  </r>
  <r>
    <x v="5"/>
    <s v="Alta"/>
    <n v="974250381"/>
    <x v="3706"/>
  </r>
  <r>
    <x v="5"/>
    <s v="Alta"/>
    <n v="976125363"/>
    <x v="3707"/>
  </r>
  <r>
    <x v="5"/>
    <s v="Alta"/>
    <n v="977084555"/>
    <x v="3708"/>
  </r>
  <r>
    <x v="5"/>
    <s v="Alta"/>
    <n v="984118961"/>
    <x v="3709"/>
  </r>
  <r>
    <x v="5"/>
    <s v="Alta"/>
    <n v="984929838"/>
    <x v="3710"/>
  </r>
  <r>
    <x v="5"/>
    <s v="Alta"/>
    <n v="985293937"/>
    <x v="3711"/>
  </r>
  <r>
    <x v="5"/>
    <s v="Alta"/>
    <n v="987032898"/>
    <x v="3712"/>
  </r>
  <r>
    <x v="5"/>
    <s v="Alta"/>
    <n v="988349305"/>
    <x v="3713"/>
  </r>
  <r>
    <x v="5"/>
    <s v="Alta"/>
    <n v="988679747"/>
    <x v="3714"/>
  </r>
  <r>
    <x v="5"/>
    <s v="Alta"/>
    <n v="988862940"/>
    <x v="3715"/>
  </r>
  <r>
    <x v="5"/>
    <s v="Alta"/>
    <n v="990715068"/>
    <x v="3716"/>
  </r>
  <r>
    <x v="5"/>
    <s v="Alta"/>
    <n v="994734741"/>
    <x v="3717"/>
  </r>
  <r>
    <x v="5"/>
    <s v="Alta"/>
    <n v="995194058"/>
    <x v="3718"/>
  </r>
  <r>
    <x v="5"/>
    <s v="Alta"/>
    <n v="995666707"/>
    <x v="3719"/>
  </r>
  <r>
    <x v="5"/>
    <s v="Alta"/>
    <n v="997424565"/>
    <x v="3720"/>
  </r>
  <r>
    <x v="5"/>
    <s v="Alta"/>
    <n v="998720672"/>
    <x v="3721"/>
  </r>
  <r>
    <x v="5"/>
    <s v="Balsfjord"/>
    <n v="821853842"/>
    <x v="3722"/>
  </r>
  <r>
    <x v="5"/>
    <s v="Balsfjord"/>
    <n v="875915932"/>
    <x v="3723"/>
  </r>
  <r>
    <x v="5"/>
    <s v="Balsfjord"/>
    <n v="894970642"/>
    <x v="3724"/>
  </r>
  <r>
    <x v="5"/>
    <s v="Balsfjord"/>
    <n v="913876679"/>
    <x v="3725"/>
  </r>
  <r>
    <x v="5"/>
    <s v="Balsfjord"/>
    <n v="914191289"/>
    <x v="3726"/>
  </r>
  <r>
    <x v="5"/>
    <s v="Balsfjord"/>
    <n v="915681891"/>
    <x v="3727"/>
  </r>
  <r>
    <x v="5"/>
    <s v="Balsfjord"/>
    <n v="918109366"/>
    <x v="3728"/>
  </r>
  <r>
    <x v="5"/>
    <s v="Balsfjord"/>
    <n v="918167951"/>
    <x v="3729"/>
  </r>
  <r>
    <x v="5"/>
    <s v="Balsfjord"/>
    <n v="920157823"/>
    <x v="3730"/>
  </r>
  <r>
    <x v="5"/>
    <s v="Balsfjord"/>
    <n v="920192971"/>
    <x v="3731"/>
  </r>
  <r>
    <x v="5"/>
    <s v="Balsfjord"/>
    <n v="922214662"/>
    <x v="3732"/>
  </r>
  <r>
    <x v="5"/>
    <s v="Balsfjord"/>
    <n v="925533866"/>
    <x v="3733"/>
  </r>
  <r>
    <x v="5"/>
    <s v="Balsfjord"/>
    <n v="927605694"/>
    <x v="3734"/>
  </r>
  <r>
    <x v="5"/>
    <s v="Balsfjord"/>
    <n v="969451654"/>
    <x v="3735"/>
  </r>
  <r>
    <x v="5"/>
    <s v="Balsfjord"/>
    <n v="969651874"/>
    <x v="3736"/>
  </r>
  <r>
    <x v="5"/>
    <s v="Balsfjord"/>
    <n v="969655691"/>
    <x v="3737"/>
  </r>
  <r>
    <x v="5"/>
    <s v="Balsfjord"/>
    <n v="969719088"/>
    <x v="3738"/>
  </r>
  <r>
    <x v="5"/>
    <s v="Balsfjord"/>
    <n v="969719436"/>
    <x v="3739"/>
  </r>
  <r>
    <x v="5"/>
    <s v="Balsfjord"/>
    <n v="969720388"/>
    <x v="3740"/>
  </r>
  <r>
    <x v="5"/>
    <s v="Balsfjord"/>
    <n v="969720809"/>
    <x v="3741"/>
  </r>
  <r>
    <x v="5"/>
    <s v="Balsfjord"/>
    <n v="969721457"/>
    <x v="3742"/>
  </r>
  <r>
    <x v="5"/>
    <s v="Balsfjord"/>
    <n v="969721937"/>
    <x v="3743"/>
  </r>
  <r>
    <x v="5"/>
    <s v="Balsfjord"/>
    <n v="971192607"/>
    <x v="3744"/>
  </r>
  <r>
    <x v="5"/>
    <s v="Balsfjord"/>
    <n v="971221070"/>
    <x v="3745"/>
  </r>
  <r>
    <x v="5"/>
    <s v="Balsfjord"/>
    <n v="976699858"/>
    <x v="3746"/>
  </r>
  <r>
    <x v="5"/>
    <s v="Balsfjord"/>
    <n v="980208419"/>
    <x v="3747"/>
  </r>
  <r>
    <x v="5"/>
    <s v="Balsfjord"/>
    <n v="981063406"/>
    <x v="3748"/>
  </r>
  <r>
    <x v="5"/>
    <s v="Balsfjord"/>
    <n v="981264029"/>
    <x v="3749"/>
  </r>
  <r>
    <x v="5"/>
    <s v="Balsfjord"/>
    <n v="981323181"/>
    <x v="3750"/>
  </r>
  <r>
    <x v="5"/>
    <s v="Balsfjord"/>
    <n v="981465032"/>
    <x v="3751"/>
  </r>
  <r>
    <x v="5"/>
    <s v="Balsfjord"/>
    <n v="981496736"/>
    <x v="3752"/>
  </r>
  <r>
    <x v="5"/>
    <s v="Balsfjord"/>
    <n v="981497333"/>
    <x v="3753"/>
  </r>
  <r>
    <x v="5"/>
    <s v="Balsfjord"/>
    <n v="982325234"/>
    <x v="3754"/>
  </r>
  <r>
    <x v="5"/>
    <s v="Balsfjord"/>
    <n v="982406242"/>
    <x v="3755"/>
  </r>
  <r>
    <x v="5"/>
    <s v="Balsfjord"/>
    <n v="983173039"/>
    <x v="3756"/>
  </r>
  <r>
    <x v="5"/>
    <s v="Balsfjord"/>
    <n v="984029365"/>
    <x v="3757"/>
  </r>
  <r>
    <x v="5"/>
    <s v="Balsfjord"/>
    <n v="984119801"/>
    <x v="3758"/>
  </r>
  <r>
    <x v="5"/>
    <s v="Balsfjord"/>
    <n v="985622507"/>
    <x v="3759"/>
  </r>
  <r>
    <x v="5"/>
    <s v="Balsfjord"/>
    <n v="985830304"/>
    <x v="3760"/>
  </r>
  <r>
    <x v="5"/>
    <s v="Balsfjord"/>
    <n v="986336133"/>
    <x v="3761"/>
  </r>
  <r>
    <x v="5"/>
    <s v="Balsfjord"/>
    <n v="986496599"/>
    <x v="3762"/>
  </r>
  <r>
    <x v="5"/>
    <s v="Balsfjord"/>
    <n v="987668806"/>
    <x v="3763"/>
  </r>
  <r>
    <x v="5"/>
    <s v="Balsfjord"/>
    <n v="992907770"/>
    <x v="3764"/>
  </r>
  <r>
    <x v="5"/>
    <s v="Balsfjord"/>
    <n v="994999141"/>
    <x v="3765"/>
  </r>
  <r>
    <x v="5"/>
    <s v="Balsfjord"/>
    <n v="995175975"/>
    <x v="3766"/>
  </r>
  <r>
    <x v="5"/>
    <s v="Balsfjord"/>
    <n v="996407195"/>
    <x v="3767"/>
  </r>
  <r>
    <x v="5"/>
    <s v="Balsfjord"/>
    <n v="997760999"/>
    <x v="3768"/>
  </r>
  <r>
    <x v="5"/>
    <s v="Bardu"/>
    <n v="916111657"/>
    <x v="3769"/>
  </r>
  <r>
    <x v="5"/>
    <s v="Bardu"/>
    <n v="918297308"/>
    <x v="3770"/>
  </r>
  <r>
    <x v="5"/>
    <s v="Bardu"/>
    <n v="926977903"/>
    <x v="3771"/>
  </r>
  <r>
    <x v="5"/>
    <s v="Bardu"/>
    <n v="969320940"/>
    <x v="3772"/>
  </r>
  <r>
    <x v="5"/>
    <s v="Bardu"/>
    <n v="969652307"/>
    <x v="3773"/>
  </r>
  <r>
    <x v="5"/>
    <s v="Bardu"/>
    <n v="969655217"/>
    <x v="3774"/>
  </r>
  <r>
    <x v="5"/>
    <s v="Bardu"/>
    <n v="969717441"/>
    <x v="3775"/>
  </r>
  <r>
    <x v="5"/>
    <s v="Bardu"/>
    <n v="985323062"/>
    <x v="3776"/>
  </r>
  <r>
    <x v="5"/>
    <s v="Bardu"/>
    <n v="986611045"/>
    <x v="3777"/>
  </r>
  <r>
    <x v="5"/>
    <s v="Bardu"/>
    <n v="988656704"/>
    <x v="3778"/>
  </r>
  <r>
    <x v="5"/>
    <s v="Dyrøy"/>
    <n v="915033881"/>
    <x v="3779"/>
  </r>
  <r>
    <x v="5"/>
    <s v="Dyrøy"/>
    <n v="924320028"/>
    <x v="3780"/>
  </r>
  <r>
    <x v="5"/>
    <s v="Dyrøy"/>
    <n v="999038603"/>
    <x v="3781"/>
  </r>
  <r>
    <x v="5"/>
    <s v="Gratangen"/>
    <n v="927009323"/>
    <x v="3782"/>
  </r>
  <r>
    <x v="5"/>
    <s v="Gratangen"/>
    <n v="969614502"/>
    <x v="3783"/>
  </r>
  <r>
    <x v="5"/>
    <s v="Harstad"/>
    <n v="912995321"/>
    <x v="3784"/>
  </r>
  <r>
    <x v="5"/>
    <s v="Harstad"/>
    <n v="913553845"/>
    <x v="3785"/>
  </r>
  <r>
    <x v="5"/>
    <s v="Harstad"/>
    <n v="914606322"/>
    <x v="3786"/>
  </r>
  <r>
    <x v="5"/>
    <s v="Harstad"/>
    <n v="916065116"/>
    <x v="3787"/>
  </r>
  <r>
    <x v="5"/>
    <s v="Harstad"/>
    <n v="920132065"/>
    <x v="3788"/>
  </r>
  <r>
    <x v="5"/>
    <s v="Harstad"/>
    <n v="924397764"/>
    <x v="3789"/>
  </r>
  <r>
    <x v="5"/>
    <s v="Harstad"/>
    <n v="925348376"/>
    <x v="3790"/>
  </r>
  <r>
    <x v="5"/>
    <s v="Harstad"/>
    <n v="972420409"/>
    <x v="3791"/>
  </r>
  <r>
    <x v="5"/>
    <s v="Harstad"/>
    <n v="976611187"/>
    <x v="3792"/>
  </r>
  <r>
    <x v="5"/>
    <s v="Harstad"/>
    <n v="981082249"/>
    <x v="3793"/>
  </r>
  <r>
    <x v="5"/>
    <s v="Harstad"/>
    <n v="985917477"/>
    <x v="3794"/>
  </r>
  <r>
    <x v="5"/>
    <s v="Harstad"/>
    <n v="990680094"/>
    <x v="3795"/>
  </r>
  <r>
    <x v="5"/>
    <s v="Harstad"/>
    <n v="991303030"/>
    <x v="3796"/>
  </r>
  <r>
    <x v="5"/>
    <s v="Harstad"/>
    <n v="992241675"/>
    <x v="3797"/>
  </r>
  <r>
    <x v="5"/>
    <s v="Harstad"/>
    <n v="997323904"/>
    <x v="3798"/>
  </r>
  <r>
    <x v="5"/>
    <s v="Ibestad"/>
    <n v="912441121"/>
    <x v="3799"/>
  </r>
  <r>
    <x v="5"/>
    <s v="Ibestad"/>
    <n v="969381257"/>
    <x v="3800"/>
  </r>
  <r>
    <x v="5"/>
    <s v="Karasjok"/>
    <n v="914720176"/>
    <x v="3801"/>
  </r>
  <r>
    <x v="5"/>
    <s v="Karasjok"/>
    <n v="969224852"/>
    <x v="3802"/>
  </r>
  <r>
    <x v="5"/>
    <s v="Karasjok"/>
    <n v="989212168"/>
    <x v="3803"/>
  </r>
  <r>
    <x v="5"/>
    <s v="Karasjok"/>
    <n v="996262316"/>
    <x v="3804"/>
  </r>
  <r>
    <x v="5"/>
    <s v="Kautokeino"/>
    <n v="825247742"/>
    <x v="3805"/>
  </r>
  <r>
    <x v="5"/>
    <s v="Kautokeino"/>
    <n v="914631440"/>
    <x v="3806"/>
  </r>
  <r>
    <x v="5"/>
    <s v="Kautokeino"/>
    <n v="915418899"/>
    <x v="3807"/>
  </r>
  <r>
    <x v="5"/>
    <s v="Kvæfjord"/>
    <n v="823010052"/>
    <x v="3808"/>
  </r>
  <r>
    <x v="5"/>
    <s v="Kvæfjord"/>
    <n v="826078952"/>
    <x v="3809"/>
  </r>
  <r>
    <x v="5"/>
    <s v="Kvæfjord"/>
    <n v="894907762"/>
    <x v="3810"/>
  </r>
  <r>
    <x v="5"/>
    <s v="Kvæfjord"/>
    <n v="917885524"/>
    <x v="3811"/>
  </r>
  <r>
    <x v="5"/>
    <s v="Kvæfjord"/>
    <n v="918680683"/>
    <x v="3812"/>
  </r>
  <r>
    <x v="5"/>
    <s v="Kvæfjord"/>
    <n v="918853014"/>
    <x v="3813"/>
  </r>
  <r>
    <x v="5"/>
    <s v="Kvæfjord"/>
    <n v="918890319"/>
    <x v="3814"/>
  </r>
  <r>
    <x v="5"/>
    <s v="Kvæfjord"/>
    <n v="969201100"/>
    <x v="3815"/>
  </r>
  <r>
    <x v="5"/>
    <s v="Kvæfjord"/>
    <n v="969320576"/>
    <x v="3816"/>
  </r>
  <r>
    <x v="5"/>
    <s v="Kvæfjord"/>
    <n v="969654865"/>
    <x v="3817"/>
  </r>
  <r>
    <x v="5"/>
    <s v="Kvæfjord"/>
    <n v="969715562"/>
    <x v="3818"/>
  </r>
  <r>
    <x v="5"/>
    <s v="Kvæfjord"/>
    <n v="979274033"/>
    <x v="3819"/>
  </r>
  <r>
    <x v="5"/>
    <s v="Kvæfjord"/>
    <n v="985413703"/>
    <x v="3820"/>
  </r>
  <r>
    <x v="5"/>
    <s v="Kvæfjord"/>
    <n v="987687843"/>
    <x v="3821"/>
  </r>
  <r>
    <x v="5"/>
    <s v="Kvænangen"/>
    <n v="924887257"/>
    <x v="3822"/>
  </r>
  <r>
    <x v="5"/>
    <s v="Kvænangen"/>
    <n v="969714590"/>
    <x v="3823"/>
  </r>
  <r>
    <x v="5"/>
    <s v="Kåfjord"/>
    <n v="818065442"/>
    <x v="3824"/>
  </r>
  <r>
    <x v="5"/>
    <s v="Kåfjord"/>
    <n v="869267082"/>
    <x v="3825"/>
  </r>
  <r>
    <x v="5"/>
    <s v="Kåfjord"/>
    <n v="917085056"/>
    <x v="3826"/>
  </r>
  <r>
    <x v="5"/>
    <s v="Kåfjord"/>
    <n v="918281711"/>
    <x v="3827"/>
  </r>
  <r>
    <x v="5"/>
    <s v="Kåfjord"/>
    <n v="926103792"/>
    <x v="3828"/>
  </r>
  <r>
    <x v="5"/>
    <s v="Kåfjord"/>
    <n v="969722674"/>
    <x v="3829"/>
  </r>
  <r>
    <x v="5"/>
    <s v="Kåfjord"/>
    <n v="971404450"/>
    <x v="3830"/>
  </r>
  <r>
    <x v="5"/>
    <s v="Kåfjord"/>
    <n v="979932065"/>
    <x v="3831"/>
  </r>
  <r>
    <x v="5"/>
    <s v="Kåfjord"/>
    <n v="980554597"/>
    <x v="3832"/>
  </r>
  <r>
    <x v="5"/>
    <s v="Kåfjord"/>
    <n v="990373132"/>
    <x v="3833"/>
  </r>
  <r>
    <x v="5"/>
    <s v="Lebesby"/>
    <n v="881637502"/>
    <x v="3834"/>
  </r>
  <r>
    <x v="5"/>
    <s v="Lebesby"/>
    <n v="977376025"/>
    <x v="3835"/>
  </r>
  <r>
    <x v="5"/>
    <s v="Lebesby"/>
    <n v="983720455"/>
    <x v="3836"/>
  </r>
  <r>
    <x v="5"/>
    <s v="Lebesby"/>
    <n v="985265658"/>
    <x v="3837"/>
  </r>
  <r>
    <x v="5"/>
    <s v="Lyngen"/>
    <n v="969200201"/>
    <x v="3838"/>
  </r>
  <r>
    <x v="5"/>
    <s v="Lyngen"/>
    <n v="969715651"/>
    <x v="3839"/>
  </r>
  <r>
    <x v="5"/>
    <s v="Lyngen"/>
    <n v="970282572"/>
    <x v="3840"/>
  </r>
  <r>
    <x v="5"/>
    <s v="Lyngen"/>
    <n v="975892441"/>
    <x v="3841"/>
  </r>
  <r>
    <x v="5"/>
    <s v="Lyngen"/>
    <n v="981146263"/>
    <x v="3842"/>
  </r>
  <r>
    <x v="5"/>
    <s v="Lyngen"/>
    <n v="992458666"/>
    <x v="3843"/>
  </r>
  <r>
    <x v="5"/>
    <s v="Målselv"/>
    <n v="828980262"/>
    <x v="3844"/>
  </r>
  <r>
    <x v="5"/>
    <s v="Målselv"/>
    <n v="869717762"/>
    <x v="3845"/>
  </r>
  <r>
    <x v="5"/>
    <s v="Målselv"/>
    <n v="914339227"/>
    <x v="3846"/>
  </r>
  <r>
    <x v="5"/>
    <s v="Målselv"/>
    <n v="917978301"/>
    <x v="3847"/>
  </r>
  <r>
    <x v="5"/>
    <s v="Målselv"/>
    <n v="920336914"/>
    <x v="3848"/>
  </r>
  <r>
    <x v="5"/>
    <s v="Målselv"/>
    <n v="921782071"/>
    <x v="3849"/>
  </r>
  <r>
    <x v="5"/>
    <s v="Målselv"/>
    <n v="922732523"/>
    <x v="3850"/>
  </r>
  <r>
    <x v="5"/>
    <s v="Målselv"/>
    <n v="928831175"/>
    <x v="3851"/>
  </r>
  <r>
    <x v="5"/>
    <s v="Målselv"/>
    <n v="969298082"/>
    <x v="3852"/>
  </r>
  <r>
    <x v="5"/>
    <s v="Målselv"/>
    <n v="969718189"/>
    <x v="3853"/>
  </r>
  <r>
    <x v="5"/>
    <s v="Målselv"/>
    <n v="976083938"/>
    <x v="3854"/>
  </r>
  <r>
    <x v="5"/>
    <s v="Målselv"/>
    <n v="976493176"/>
    <x v="3855"/>
  </r>
  <r>
    <x v="5"/>
    <s v="Målselv"/>
    <n v="978685854"/>
    <x v="3856"/>
  </r>
  <r>
    <x v="5"/>
    <s v="Målselv"/>
    <n v="984092989"/>
    <x v="3857"/>
  </r>
  <r>
    <x v="5"/>
    <s v="Målselv"/>
    <n v="987189495"/>
    <x v="3858"/>
  </r>
  <r>
    <x v="5"/>
    <s v="Målselv"/>
    <n v="990133867"/>
    <x v="3859"/>
  </r>
  <r>
    <x v="5"/>
    <s v="Målselv"/>
    <n v="990759006"/>
    <x v="3860"/>
  </r>
  <r>
    <x v="5"/>
    <s v="Målselv"/>
    <n v="990782334"/>
    <x v="3861"/>
  </r>
  <r>
    <x v="5"/>
    <s v="Målselv"/>
    <n v="992087625"/>
    <x v="3862"/>
  </r>
  <r>
    <x v="5"/>
    <s v="Målselv"/>
    <n v="999334326"/>
    <x v="3863"/>
  </r>
  <r>
    <x v="5"/>
    <s v="Nordreisa"/>
    <n v="916523467"/>
    <x v="3864"/>
  </r>
  <r>
    <x v="5"/>
    <s v="Nordreisa"/>
    <n v="918287108"/>
    <x v="3865"/>
  </r>
  <r>
    <x v="5"/>
    <s v="Nordreisa"/>
    <n v="918857583"/>
    <x v="3866"/>
  </r>
  <r>
    <x v="5"/>
    <s v="Nordreisa"/>
    <n v="920768733"/>
    <x v="3867"/>
  </r>
  <r>
    <x v="5"/>
    <s v="Nordreisa"/>
    <n v="969721090"/>
    <x v="3868"/>
  </r>
  <r>
    <x v="5"/>
    <s v="Nordreisa"/>
    <n v="974905515"/>
    <x v="3869"/>
  </r>
  <r>
    <x v="5"/>
    <s v="Nordreisa"/>
    <n v="985283117"/>
    <x v="3870"/>
  </r>
  <r>
    <x v="5"/>
    <s v="Nordreisa"/>
    <n v="997771605"/>
    <x v="3871"/>
  </r>
  <r>
    <x v="5"/>
    <s v="Porsanger"/>
    <n v="812994972"/>
    <x v="3872"/>
  </r>
  <r>
    <x v="5"/>
    <s v="Porsanger"/>
    <n v="912847705"/>
    <x v="3873"/>
  </r>
  <r>
    <x v="5"/>
    <s v="Porsanger"/>
    <n v="916570066"/>
    <x v="3874"/>
  </r>
  <r>
    <x v="5"/>
    <s v="Porsanger"/>
    <n v="927752522"/>
    <x v="3875"/>
  </r>
  <r>
    <x v="5"/>
    <s v="Porsanger"/>
    <n v="969144387"/>
    <x v="3876"/>
  </r>
  <r>
    <x v="5"/>
    <s v="Porsanger"/>
    <n v="969724111"/>
    <x v="3877"/>
  </r>
  <r>
    <x v="5"/>
    <s v="Porsanger"/>
    <n v="969725312"/>
    <x v="3878"/>
  </r>
  <r>
    <x v="5"/>
    <s v="Porsanger"/>
    <n v="979925565"/>
    <x v="3879"/>
  </r>
  <r>
    <x v="5"/>
    <s v="Salangen"/>
    <n v="915630936"/>
    <x v="3880"/>
  </r>
  <r>
    <x v="5"/>
    <s v="Salangen"/>
    <n v="969268361"/>
    <x v="3881"/>
  </r>
  <r>
    <x v="5"/>
    <s v="Salangen"/>
    <n v="969357070"/>
    <x v="3882"/>
  </r>
  <r>
    <x v="5"/>
    <s v="Salangen"/>
    <n v="977171385"/>
    <x v="3883"/>
  </r>
  <r>
    <x v="5"/>
    <s v="Salangen"/>
    <n v="997177444"/>
    <x v="679"/>
  </r>
  <r>
    <x v="5"/>
    <s v="Senja"/>
    <n v="874546712"/>
    <x v="3884"/>
  </r>
  <r>
    <x v="5"/>
    <s v="Senja"/>
    <n v="926957740"/>
    <x v="3885"/>
  </r>
  <r>
    <x v="5"/>
    <s v="Senja"/>
    <n v="969188120"/>
    <x v="3886"/>
  </r>
  <r>
    <x v="5"/>
    <s v="Senja"/>
    <n v="969653753"/>
    <x v="3887"/>
  </r>
  <r>
    <x v="5"/>
    <s v="Sørreisa"/>
    <n v="985348812"/>
    <x v="3888"/>
  </r>
  <r>
    <x v="5"/>
    <s v="Sør-Varanger"/>
    <n v="825858652"/>
    <x v="3889"/>
  </r>
  <r>
    <x v="5"/>
    <s v="Sør-Varanger"/>
    <n v="914501067"/>
    <x v="3890"/>
  </r>
  <r>
    <x v="5"/>
    <s v="Sør-Varanger"/>
    <n v="969143976"/>
    <x v="3891"/>
  </r>
  <r>
    <x v="5"/>
    <s v="Sør-Varanger"/>
    <n v="969314762"/>
    <x v="3892"/>
  </r>
  <r>
    <x v="5"/>
    <s v="Sør-Varanger"/>
    <n v="970409769"/>
    <x v="3893"/>
  </r>
  <r>
    <x v="5"/>
    <s v="Sør-Varanger"/>
    <n v="979878494"/>
    <x v="3894"/>
  </r>
  <r>
    <x v="5"/>
    <s v="Sør-Varanger"/>
    <n v="984961073"/>
    <x v="3895"/>
  </r>
  <r>
    <x v="5"/>
    <s v="Sør-Varanger"/>
    <n v="986392483"/>
    <x v="3896"/>
  </r>
  <r>
    <x v="5"/>
    <s v="Sør-Varanger"/>
    <n v="986398449"/>
    <x v="3897"/>
  </r>
  <r>
    <x v="5"/>
    <s v="Sør-Varanger"/>
    <n v="987980257"/>
    <x v="3898"/>
  </r>
  <r>
    <x v="5"/>
    <s v="Tana"/>
    <n v="813235862"/>
    <x v="3899"/>
  </r>
  <r>
    <x v="5"/>
    <s v="Tana"/>
    <n v="912754847"/>
    <x v="3900"/>
  </r>
  <r>
    <x v="5"/>
    <s v="Tana"/>
    <n v="915482554"/>
    <x v="3901"/>
  </r>
  <r>
    <x v="5"/>
    <s v="Tana"/>
    <n v="918178120"/>
    <x v="3902"/>
  </r>
  <r>
    <x v="5"/>
    <s v="Tana"/>
    <n v="966514450"/>
    <x v="3903"/>
  </r>
  <r>
    <x v="5"/>
    <s v="Tana"/>
    <n v="969143712"/>
    <x v="3904"/>
  </r>
  <r>
    <x v="5"/>
    <s v="Tana"/>
    <n v="969189194"/>
    <x v="3905"/>
  </r>
  <r>
    <x v="5"/>
    <s v="Tana"/>
    <n v="970375090"/>
    <x v="3906"/>
  </r>
  <r>
    <x v="5"/>
    <s v="Tana"/>
    <n v="971191430"/>
    <x v="3907"/>
  </r>
  <r>
    <x v="5"/>
    <s v="Tana"/>
    <n v="974064332"/>
    <x v="3908"/>
  </r>
  <r>
    <x v="5"/>
    <s v="Tana"/>
    <n v="978640214"/>
    <x v="3909"/>
  </r>
  <r>
    <x v="5"/>
    <s v="Tana"/>
    <n v="980629287"/>
    <x v="3910"/>
  </r>
  <r>
    <x v="5"/>
    <s v="Tana"/>
    <n v="981913701"/>
    <x v="3911"/>
  </r>
  <r>
    <x v="5"/>
    <s v="Tana"/>
    <n v="983680984"/>
    <x v="3912"/>
  </r>
  <r>
    <x v="5"/>
    <s v="Tana"/>
    <n v="984251327"/>
    <x v="3913"/>
  </r>
  <r>
    <x v="5"/>
    <s v="Tana"/>
    <n v="986390057"/>
    <x v="3914"/>
  </r>
  <r>
    <x v="5"/>
    <s v="Tana"/>
    <n v="986883835"/>
    <x v="3915"/>
  </r>
  <r>
    <x v="5"/>
    <s v="Tana"/>
    <n v="988259918"/>
    <x v="3916"/>
  </r>
  <r>
    <x v="5"/>
    <s v="Tana"/>
    <n v="988809918"/>
    <x v="3917"/>
  </r>
  <r>
    <x v="5"/>
    <s v="Tana"/>
    <n v="989546422"/>
    <x v="3918"/>
  </r>
  <r>
    <x v="5"/>
    <s v="Tana"/>
    <n v="996894436"/>
    <x v="3919"/>
  </r>
  <r>
    <x v="5"/>
    <s v="Tjeldsund"/>
    <n v="860383012"/>
    <x v="3920"/>
  </r>
  <r>
    <x v="5"/>
    <s v="Tjeldsund"/>
    <n v="912816427"/>
    <x v="3921"/>
  </r>
  <r>
    <x v="5"/>
    <s v="Tjeldsund"/>
    <n v="917502595"/>
    <x v="3922"/>
  </r>
  <r>
    <x v="5"/>
    <s v="Tjeldsund"/>
    <n v="927394758"/>
    <x v="3923"/>
  </r>
  <r>
    <x v="5"/>
    <s v="Tjeldsund"/>
    <n v="969514788"/>
    <x v="3924"/>
  </r>
  <r>
    <x v="5"/>
    <s v="Tjeldsund"/>
    <n v="998561744"/>
    <x v="3925"/>
  </r>
  <r>
    <x v="5"/>
    <s v="Tromsø"/>
    <n v="916123930"/>
    <x v="3926"/>
  </r>
  <r>
    <x v="5"/>
    <s v="Tromsø"/>
    <n v="920163947"/>
    <x v="3927"/>
  </r>
  <r>
    <x v="5"/>
    <s v="Tromsø"/>
    <n v="969200570"/>
    <x v="3928"/>
  </r>
  <r>
    <x v="5"/>
    <s v="Tromsø"/>
    <n v="969721945"/>
    <x v="3929"/>
  </r>
  <r>
    <x v="5"/>
    <s v="Tromsø"/>
    <n v="976027051"/>
    <x v="3930"/>
  </r>
  <r>
    <x v="5"/>
    <s v="Tromsø"/>
    <n v="976119827"/>
    <x v="3931"/>
  </r>
  <r>
    <x v="5"/>
    <s v="Vadsø"/>
    <n v="969315211"/>
    <x v="3932"/>
  </r>
  <r>
    <x v="5"/>
    <s v="Vadsø"/>
    <n v="998282152"/>
    <x v="3933"/>
  </r>
  <r>
    <x v="6"/>
    <s v="Flatanger"/>
    <n v="969155214"/>
    <x v="3934"/>
  </r>
  <r>
    <x v="6"/>
    <s v="Flatanger"/>
    <n v="969469693"/>
    <x v="3935"/>
  </r>
  <r>
    <x v="6"/>
    <s v="Flatanger"/>
    <n v="970527133"/>
    <x v="3936"/>
  </r>
  <r>
    <x v="6"/>
    <s v="Flatanger"/>
    <n v="974380064"/>
    <x v="3937"/>
  </r>
  <r>
    <x v="6"/>
    <s v="Flatanger"/>
    <n v="991978461"/>
    <x v="3938"/>
  </r>
  <r>
    <x v="6"/>
    <s v="Flatanger"/>
    <n v="992655976"/>
    <x v="3939"/>
  </r>
  <r>
    <x v="6"/>
    <s v="Frosta"/>
    <n v="912888312"/>
    <x v="3940"/>
  </r>
  <r>
    <x v="6"/>
    <s v="Frosta"/>
    <n v="927379708"/>
    <x v="3941"/>
  </r>
  <r>
    <x v="6"/>
    <s v="Frosta"/>
    <n v="969184389"/>
    <x v="3942"/>
  </r>
  <r>
    <x v="6"/>
    <s v="Frosta"/>
    <n v="984944799"/>
    <x v="3943"/>
  </r>
  <r>
    <x v="6"/>
    <s v="Frosta"/>
    <n v="991459251"/>
    <x v="3944"/>
  </r>
  <r>
    <x v="6"/>
    <s v="Frosta"/>
    <n v="995501821"/>
    <x v="3945"/>
  </r>
  <r>
    <x v="6"/>
    <s v="Frøya"/>
    <n v="969222833"/>
    <x v="3946"/>
  </r>
  <r>
    <x v="6"/>
    <s v="Frøya"/>
    <n v="982939186"/>
    <x v="3947"/>
  </r>
  <r>
    <x v="6"/>
    <s v="Frøya"/>
    <n v="985447713"/>
    <x v="3948"/>
  </r>
  <r>
    <x v="6"/>
    <s v="Grong"/>
    <n v="880491482"/>
    <x v="3949"/>
  </r>
  <r>
    <x v="6"/>
    <s v="Grong"/>
    <n v="925719048"/>
    <x v="3950"/>
  </r>
  <r>
    <x v="6"/>
    <s v="Grong"/>
    <n v="969184141"/>
    <x v="3951"/>
  </r>
  <r>
    <x v="6"/>
    <s v="Grong"/>
    <n v="969185598"/>
    <x v="3952"/>
  </r>
  <r>
    <x v="6"/>
    <s v="Grong"/>
    <n v="969470896"/>
    <x v="3953"/>
  </r>
  <r>
    <x v="6"/>
    <s v="Grong"/>
    <n v="969692201"/>
    <x v="3954"/>
  </r>
  <r>
    <x v="6"/>
    <s v="Grong"/>
    <n v="978702902"/>
    <x v="3955"/>
  </r>
  <r>
    <x v="6"/>
    <s v="Grong"/>
    <n v="981646630"/>
    <x v="3956"/>
  </r>
  <r>
    <x v="6"/>
    <s v="Grong"/>
    <n v="983387519"/>
    <x v="3957"/>
  </r>
  <r>
    <x v="6"/>
    <s v="Grong"/>
    <n v="985229945"/>
    <x v="3958"/>
  </r>
  <r>
    <x v="6"/>
    <s v="Grong"/>
    <n v="985620776"/>
    <x v="3959"/>
  </r>
  <r>
    <x v="6"/>
    <s v="Grong"/>
    <n v="993327778"/>
    <x v="3960"/>
  </r>
  <r>
    <x v="6"/>
    <s v="Grong"/>
    <n v="993931012"/>
    <x v="3961"/>
  </r>
  <r>
    <x v="6"/>
    <s v="Grong"/>
    <n v="994787098"/>
    <x v="3962"/>
  </r>
  <r>
    <x v="6"/>
    <s v="Grong"/>
    <n v="997545508"/>
    <x v="3963"/>
  </r>
  <r>
    <x v="6"/>
    <s v="Grong"/>
    <n v="997615271"/>
    <x v="3964"/>
  </r>
  <r>
    <x v="6"/>
    <s v="Grong"/>
    <n v="998309239"/>
    <x v="3965"/>
  </r>
  <r>
    <x v="6"/>
    <s v="Heim"/>
    <n v="816550912"/>
    <x v="3966"/>
  </r>
  <r>
    <x v="6"/>
    <s v="Heim"/>
    <n v="820170792"/>
    <x v="3967"/>
  </r>
  <r>
    <x v="6"/>
    <s v="Heim"/>
    <n v="869210862"/>
    <x v="3968"/>
  </r>
  <r>
    <x v="6"/>
    <s v="Heim"/>
    <n v="912969851"/>
    <x v="3969"/>
  </r>
  <r>
    <x v="6"/>
    <s v="Heim"/>
    <n v="913003519"/>
    <x v="3970"/>
  </r>
  <r>
    <x v="6"/>
    <s v="Heim"/>
    <n v="914618533"/>
    <x v="3971"/>
  </r>
  <r>
    <x v="6"/>
    <s v="Heim"/>
    <n v="919590254"/>
    <x v="3972"/>
  </r>
  <r>
    <x v="6"/>
    <s v="Heim"/>
    <n v="920564623"/>
    <x v="3973"/>
  </r>
  <r>
    <x v="6"/>
    <s v="Heim"/>
    <n v="921827660"/>
    <x v="3974"/>
  </r>
  <r>
    <x v="6"/>
    <s v="Heim"/>
    <n v="922902585"/>
    <x v="3975"/>
  </r>
  <r>
    <x v="6"/>
    <s v="Heim"/>
    <n v="923015183"/>
    <x v="3976"/>
  </r>
  <r>
    <x v="6"/>
    <s v="Heim"/>
    <n v="924474181"/>
    <x v="3977"/>
  </r>
  <r>
    <x v="6"/>
    <s v="Heim"/>
    <n v="926324837"/>
    <x v="3978"/>
  </r>
  <r>
    <x v="6"/>
    <s v="Heim"/>
    <n v="927708396"/>
    <x v="3979"/>
  </r>
  <r>
    <x v="6"/>
    <s v="Heim"/>
    <n v="929450507"/>
    <x v="3980"/>
  </r>
  <r>
    <x v="6"/>
    <s v="Heim"/>
    <n v="929562364"/>
    <x v="3981"/>
  </r>
  <r>
    <x v="6"/>
    <s v="Heim"/>
    <n v="969178761"/>
    <x v="3982"/>
  </r>
  <r>
    <x v="6"/>
    <s v="Heim"/>
    <n v="969221543"/>
    <x v="3983"/>
  </r>
  <r>
    <x v="6"/>
    <s v="Heim"/>
    <n v="969259338"/>
    <x v="3984"/>
  </r>
  <r>
    <x v="6"/>
    <s v="Heim"/>
    <n v="969259702"/>
    <x v="3985"/>
  </r>
  <r>
    <x v="6"/>
    <s v="Heim"/>
    <n v="969331802"/>
    <x v="3986"/>
  </r>
  <r>
    <x v="6"/>
    <s v="Heim"/>
    <n v="969395533"/>
    <x v="3987"/>
  </r>
  <r>
    <x v="6"/>
    <s v="Heim"/>
    <n v="969636336"/>
    <x v="3988"/>
  </r>
  <r>
    <x v="6"/>
    <s v="Heim"/>
    <n v="969666804"/>
    <x v="3989"/>
  </r>
  <r>
    <x v="6"/>
    <s v="Heim"/>
    <n v="969666839"/>
    <x v="3990"/>
  </r>
  <r>
    <x v="6"/>
    <s v="Heim"/>
    <n v="969679108"/>
    <x v="3991"/>
  </r>
  <r>
    <x v="6"/>
    <s v="Heim"/>
    <n v="974801582"/>
    <x v="3992"/>
  </r>
  <r>
    <x v="6"/>
    <s v="Heim"/>
    <n v="976467671"/>
    <x v="3993"/>
  </r>
  <r>
    <x v="6"/>
    <s v="Heim"/>
    <n v="977080142"/>
    <x v="3994"/>
  </r>
  <r>
    <x v="6"/>
    <s v="Heim"/>
    <n v="979850603"/>
    <x v="3995"/>
  </r>
  <r>
    <x v="6"/>
    <s v="Heim"/>
    <n v="980045218"/>
    <x v="3996"/>
  </r>
  <r>
    <x v="6"/>
    <s v="Heim"/>
    <n v="982821576"/>
    <x v="3997"/>
  </r>
  <r>
    <x v="6"/>
    <s v="Heim"/>
    <n v="982821665"/>
    <x v="3998"/>
  </r>
  <r>
    <x v="6"/>
    <s v="Heim"/>
    <n v="983818714"/>
    <x v="3999"/>
  </r>
  <r>
    <x v="6"/>
    <s v="Heim"/>
    <n v="985672687"/>
    <x v="4000"/>
  </r>
  <r>
    <x v="6"/>
    <s v="Heim"/>
    <n v="987676566"/>
    <x v="4001"/>
  </r>
  <r>
    <x v="6"/>
    <s v="Heim"/>
    <n v="989103741"/>
    <x v="4002"/>
  </r>
  <r>
    <x v="6"/>
    <s v="Heim"/>
    <n v="989815660"/>
    <x v="4003"/>
  </r>
  <r>
    <x v="6"/>
    <s v="Heim"/>
    <n v="990529337"/>
    <x v="4004"/>
  </r>
  <r>
    <x v="6"/>
    <s v="Heim"/>
    <n v="990815216"/>
    <x v="4005"/>
  </r>
  <r>
    <x v="6"/>
    <s v="Heim"/>
    <n v="990894949"/>
    <x v="4006"/>
  </r>
  <r>
    <x v="6"/>
    <s v="Heim"/>
    <n v="991712240"/>
    <x v="4007"/>
  </r>
  <r>
    <x v="6"/>
    <s v="Heim"/>
    <n v="991934820"/>
    <x v="4008"/>
  </r>
  <r>
    <x v="6"/>
    <s v="Heim"/>
    <n v="994207016"/>
    <x v="4009"/>
  </r>
  <r>
    <x v="6"/>
    <s v="Heim"/>
    <n v="995849356"/>
    <x v="4010"/>
  </r>
  <r>
    <x v="6"/>
    <s v="Heim"/>
    <n v="996515052"/>
    <x v="4011"/>
  </r>
  <r>
    <x v="6"/>
    <s v="Heim"/>
    <n v="996649121"/>
    <x v="457"/>
  </r>
  <r>
    <x v="6"/>
    <s v="Heim"/>
    <n v="997023552"/>
    <x v="4012"/>
  </r>
  <r>
    <x v="6"/>
    <s v="Heim"/>
    <n v="997817591"/>
    <x v="4013"/>
  </r>
  <r>
    <x v="6"/>
    <s v="Hitra"/>
    <n v="823109482"/>
    <x v="4014"/>
  </r>
  <r>
    <x v="6"/>
    <s v="Hitra"/>
    <n v="869135372"/>
    <x v="4015"/>
  </r>
  <r>
    <x v="6"/>
    <s v="Hitra"/>
    <n v="882186962"/>
    <x v="4016"/>
  </r>
  <r>
    <x v="6"/>
    <s v="Hitra"/>
    <n v="915733697"/>
    <x v="4017"/>
  </r>
  <r>
    <x v="6"/>
    <s v="Hitra"/>
    <n v="919662352"/>
    <x v="4018"/>
  </r>
  <r>
    <x v="6"/>
    <s v="Hitra"/>
    <n v="927351102"/>
    <x v="4019"/>
  </r>
  <r>
    <x v="6"/>
    <s v="Hitra"/>
    <n v="969259206"/>
    <x v="4020"/>
  </r>
  <r>
    <x v="6"/>
    <s v="Hitra"/>
    <n v="969520575"/>
    <x v="4021"/>
  </r>
  <r>
    <x v="6"/>
    <s v="Hitra"/>
    <n v="970087613"/>
    <x v="4022"/>
  </r>
  <r>
    <x v="6"/>
    <s v="Hitra"/>
    <n v="985412421"/>
    <x v="4023"/>
  </r>
  <r>
    <x v="6"/>
    <s v="Hitra"/>
    <n v="989545078"/>
    <x v="4024"/>
  </r>
  <r>
    <x v="6"/>
    <s v="Hitra"/>
    <n v="990965935"/>
    <x v="4025"/>
  </r>
  <r>
    <x v="6"/>
    <s v="Hitra"/>
    <n v="996185699"/>
    <x v="4026"/>
  </r>
  <r>
    <x v="6"/>
    <s v="Hitra"/>
    <n v="996330907"/>
    <x v="4027"/>
  </r>
  <r>
    <x v="6"/>
    <s v="Holtålen"/>
    <n v="890703542"/>
    <x v="4028"/>
  </r>
  <r>
    <x v="6"/>
    <s v="Holtålen"/>
    <n v="897708132"/>
    <x v="4029"/>
  </r>
  <r>
    <x v="6"/>
    <s v="Holtålen"/>
    <n v="913393422"/>
    <x v="4030"/>
  </r>
  <r>
    <x v="6"/>
    <s v="Holtålen"/>
    <n v="969179318"/>
    <x v="4031"/>
  </r>
  <r>
    <x v="6"/>
    <s v="Holtålen"/>
    <n v="969179504"/>
    <x v="4032"/>
  </r>
  <r>
    <x v="6"/>
    <s v="Holtålen"/>
    <n v="969637901"/>
    <x v="4033"/>
  </r>
  <r>
    <x v="6"/>
    <s v="Holtålen"/>
    <n v="969638576"/>
    <x v="4034"/>
  </r>
  <r>
    <x v="6"/>
    <s v="Holtålen"/>
    <n v="969672596"/>
    <x v="4035"/>
  </r>
  <r>
    <x v="6"/>
    <s v="Holtålen"/>
    <n v="969677547"/>
    <x v="4036"/>
  </r>
  <r>
    <x v="6"/>
    <s v="Holtålen"/>
    <n v="970512241"/>
    <x v="4037"/>
  </r>
  <r>
    <x v="6"/>
    <s v="Holtålen"/>
    <n v="970556206"/>
    <x v="4038"/>
  </r>
  <r>
    <x v="6"/>
    <s v="Holtålen"/>
    <n v="976806867"/>
    <x v="4039"/>
  </r>
  <r>
    <x v="6"/>
    <s v="Holtålen"/>
    <n v="980766543"/>
    <x v="4040"/>
  </r>
  <r>
    <x v="6"/>
    <s v="Holtålen"/>
    <n v="986012737"/>
    <x v="4041"/>
  </r>
  <r>
    <x v="6"/>
    <s v="Holtålen"/>
    <n v="993540676"/>
    <x v="4042"/>
  </r>
  <r>
    <x v="6"/>
    <s v="Holtålen"/>
    <n v="994986384"/>
    <x v="4043"/>
  </r>
  <r>
    <x v="6"/>
    <s v="Høylandet"/>
    <n v="880507222"/>
    <x v="4044"/>
  </r>
  <r>
    <x v="6"/>
    <s v="Høylandet"/>
    <n v="914735416"/>
    <x v="4045"/>
  </r>
  <r>
    <x v="6"/>
    <s v="Høylandet"/>
    <n v="920134696"/>
    <x v="4046"/>
  </r>
  <r>
    <x v="6"/>
    <s v="Høylandet"/>
    <n v="922960194"/>
    <x v="4047"/>
  </r>
  <r>
    <x v="6"/>
    <s v="Høylandet"/>
    <n v="928206068"/>
    <x v="4048"/>
  </r>
  <r>
    <x v="6"/>
    <s v="Høylandet"/>
    <n v="969153890"/>
    <x v="4049"/>
  </r>
  <r>
    <x v="6"/>
    <s v="Høylandet"/>
    <n v="969689456"/>
    <x v="4050"/>
  </r>
  <r>
    <x v="6"/>
    <s v="Høylandet"/>
    <n v="969695073"/>
    <x v="4051"/>
  </r>
  <r>
    <x v="6"/>
    <s v="Høylandet"/>
    <n v="969696495"/>
    <x v="4052"/>
  </r>
  <r>
    <x v="6"/>
    <s v="Høylandet"/>
    <n v="976963210"/>
    <x v="4053"/>
  </r>
  <r>
    <x v="6"/>
    <s v="Høylandet"/>
    <n v="981613627"/>
    <x v="4054"/>
  </r>
  <r>
    <x v="6"/>
    <s v="Høylandet"/>
    <n v="983561500"/>
    <x v="4055"/>
  </r>
  <r>
    <x v="6"/>
    <s v="Høylandet"/>
    <n v="985173990"/>
    <x v="4056"/>
  </r>
  <r>
    <x v="6"/>
    <s v="Høylandet"/>
    <n v="986403523"/>
    <x v="4057"/>
  </r>
  <r>
    <x v="6"/>
    <s v="Høylandet"/>
    <n v="986437029"/>
    <x v="4058"/>
  </r>
  <r>
    <x v="6"/>
    <s v="Høylandet"/>
    <n v="990567808"/>
    <x v="4059"/>
  </r>
  <r>
    <x v="6"/>
    <s v="Høylandet"/>
    <n v="990619034"/>
    <x v="4060"/>
  </r>
  <r>
    <x v="6"/>
    <s v="Høylandet"/>
    <n v="990701644"/>
    <x v="4061"/>
  </r>
  <r>
    <x v="6"/>
    <s v="Høylandet"/>
    <n v="991203915"/>
    <x v="4062"/>
  </r>
  <r>
    <x v="6"/>
    <s v="Høylandet"/>
    <n v="995743833"/>
    <x v="4063"/>
  </r>
  <r>
    <x v="6"/>
    <s v="Høylandet"/>
    <n v="997645650"/>
    <x v="4064"/>
  </r>
  <r>
    <x v="6"/>
    <s v="Høylandet"/>
    <n v="997988051"/>
    <x v="4065"/>
  </r>
  <r>
    <x v="6"/>
    <s v="Inderøy"/>
    <n v="812333852"/>
    <x v="4066"/>
  </r>
  <r>
    <x v="6"/>
    <s v="Inderøy"/>
    <n v="824360812"/>
    <x v="4067"/>
  </r>
  <r>
    <x v="6"/>
    <s v="Inderøy"/>
    <n v="870581572"/>
    <x v="4068"/>
  </r>
  <r>
    <x v="6"/>
    <s v="Inderøy"/>
    <n v="881029472"/>
    <x v="4069"/>
  </r>
  <r>
    <x v="6"/>
    <s v="Inderøy"/>
    <n v="916463499"/>
    <x v="4070"/>
  </r>
  <r>
    <x v="6"/>
    <s v="Inderøy"/>
    <n v="919545445"/>
    <x v="4071"/>
  </r>
  <r>
    <x v="6"/>
    <s v="Inderøy"/>
    <n v="925963453"/>
    <x v="4072"/>
  </r>
  <r>
    <x v="6"/>
    <s v="Inderøy"/>
    <n v="928339211"/>
    <x v="4073"/>
  </r>
  <r>
    <x v="6"/>
    <s v="Inderøy"/>
    <n v="928556247"/>
    <x v="4074"/>
  </r>
  <r>
    <x v="6"/>
    <s v="Inderøy"/>
    <n v="969154625"/>
    <x v="4075"/>
  </r>
  <r>
    <x v="6"/>
    <s v="Inderøy"/>
    <n v="969181657"/>
    <x v="4076"/>
  </r>
  <r>
    <x v="6"/>
    <s v="Inderøy"/>
    <n v="969185245"/>
    <x v="4077"/>
  </r>
  <r>
    <x v="6"/>
    <s v="Inderøy"/>
    <n v="969185520"/>
    <x v="4078"/>
  </r>
  <r>
    <x v="6"/>
    <s v="Inderøy"/>
    <n v="969691477"/>
    <x v="4079"/>
  </r>
  <r>
    <x v="6"/>
    <s v="Inderøy"/>
    <n v="969694360"/>
    <x v="4080"/>
  </r>
  <r>
    <x v="6"/>
    <s v="Inderøy"/>
    <n v="969695642"/>
    <x v="4081"/>
  </r>
  <r>
    <x v="6"/>
    <s v="Inderøy"/>
    <n v="969697793"/>
    <x v="4082"/>
  </r>
  <r>
    <x v="6"/>
    <s v="Inderøy"/>
    <n v="970580603"/>
    <x v="4083"/>
  </r>
  <r>
    <x v="6"/>
    <s v="Inderøy"/>
    <n v="970581588"/>
    <x v="4084"/>
  </r>
  <r>
    <x v="6"/>
    <s v="Inderøy"/>
    <n v="973195034"/>
    <x v="4085"/>
  </r>
  <r>
    <x v="6"/>
    <s v="Inderøy"/>
    <n v="979466382"/>
    <x v="4086"/>
  </r>
  <r>
    <x v="6"/>
    <s v="Inderøy"/>
    <n v="980308529"/>
    <x v="4087"/>
  </r>
  <r>
    <x v="6"/>
    <s v="Inderøy"/>
    <n v="980717887"/>
    <x v="4088"/>
  </r>
  <r>
    <x v="6"/>
    <s v="Inderøy"/>
    <n v="981423127"/>
    <x v="4089"/>
  </r>
  <r>
    <x v="6"/>
    <s v="Inderøy"/>
    <n v="981438817"/>
    <x v="4090"/>
  </r>
  <r>
    <x v="6"/>
    <s v="Inderøy"/>
    <n v="981464052"/>
    <x v="4091"/>
  </r>
  <r>
    <x v="6"/>
    <s v="Inderøy"/>
    <n v="981937708"/>
    <x v="4092"/>
  </r>
  <r>
    <x v="6"/>
    <s v="Inderøy"/>
    <n v="982170192"/>
    <x v="4093"/>
  </r>
  <r>
    <x v="6"/>
    <s v="Inderøy"/>
    <n v="982790174"/>
    <x v="4094"/>
  </r>
  <r>
    <x v="6"/>
    <s v="Inderøy"/>
    <n v="984084153"/>
    <x v="4095"/>
  </r>
  <r>
    <x v="6"/>
    <s v="Inderøy"/>
    <n v="985282234"/>
    <x v="4096"/>
  </r>
  <r>
    <x v="6"/>
    <s v="Inderøy"/>
    <n v="985904855"/>
    <x v="4097"/>
  </r>
  <r>
    <x v="6"/>
    <s v="Inderøy"/>
    <n v="986083332"/>
    <x v="4098"/>
  </r>
  <r>
    <x v="6"/>
    <s v="Inderøy"/>
    <n v="986233628"/>
    <x v="4099"/>
  </r>
  <r>
    <x v="6"/>
    <s v="Inderøy"/>
    <n v="986737111"/>
    <x v="4100"/>
  </r>
  <r>
    <x v="6"/>
    <s v="Inderøy"/>
    <n v="987028556"/>
    <x v="4101"/>
  </r>
  <r>
    <x v="6"/>
    <s v="Inderøy"/>
    <n v="987560525"/>
    <x v="4102"/>
  </r>
  <r>
    <x v="6"/>
    <s v="Inderøy"/>
    <n v="989060198"/>
    <x v="4103"/>
  </r>
  <r>
    <x v="6"/>
    <s v="Inderøy"/>
    <n v="989828509"/>
    <x v="4104"/>
  </r>
  <r>
    <x v="6"/>
    <s v="Inderøy"/>
    <n v="990645256"/>
    <x v="4105"/>
  </r>
  <r>
    <x v="6"/>
    <s v="Inderøy"/>
    <n v="991220585"/>
    <x v="4106"/>
  </r>
  <r>
    <x v="6"/>
    <s v="Inderøy"/>
    <n v="991557946"/>
    <x v="4107"/>
  </r>
  <r>
    <x v="6"/>
    <s v="Inderøy"/>
    <n v="993101133"/>
    <x v="4108"/>
  </r>
  <r>
    <x v="6"/>
    <s v="Inderøy"/>
    <n v="996348164"/>
    <x v="4109"/>
  </r>
  <r>
    <x v="6"/>
    <s v="Inderøy"/>
    <n v="997627717"/>
    <x v="4110"/>
  </r>
  <r>
    <x v="6"/>
    <s v="Inderøy"/>
    <n v="998777895"/>
    <x v="4111"/>
  </r>
  <r>
    <x v="6"/>
    <s v="Inderøy"/>
    <n v="999150055"/>
    <x v="4112"/>
  </r>
  <r>
    <x v="6"/>
    <s v="Inderøy"/>
    <n v="999181848"/>
    <x v="4113"/>
  </r>
  <r>
    <x v="6"/>
    <s v="Indre Fosen"/>
    <n v="822297242"/>
    <x v="4114"/>
  </r>
  <r>
    <x v="6"/>
    <s v="Indre Fosen"/>
    <n v="878701062"/>
    <x v="4115"/>
  </r>
  <r>
    <x v="6"/>
    <s v="Indre Fosen"/>
    <n v="883406702"/>
    <x v="4116"/>
  </r>
  <r>
    <x v="6"/>
    <s v="Indre Fosen"/>
    <n v="913303776"/>
    <x v="4117"/>
  </r>
  <r>
    <x v="6"/>
    <s v="Indre Fosen"/>
    <n v="913876415"/>
    <x v="4118"/>
  </r>
  <r>
    <x v="6"/>
    <s v="Indre Fosen"/>
    <n v="916292066"/>
    <x v="4119"/>
  </r>
  <r>
    <x v="6"/>
    <s v="Indre Fosen"/>
    <n v="916780524"/>
    <x v="4120"/>
  </r>
  <r>
    <x v="6"/>
    <s v="Indre Fosen"/>
    <n v="918044906"/>
    <x v="4121"/>
  </r>
  <r>
    <x v="6"/>
    <s v="Indre Fosen"/>
    <n v="920039359"/>
    <x v="4122"/>
  </r>
  <r>
    <x v="6"/>
    <s v="Indre Fosen"/>
    <n v="920220371"/>
    <x v="4123"/>
  </r>
  <r>
    <x v="6"/>
    <s v="Indre Fosen"/>
    <n v="921775911"/>
    <x v="4124"/>
  </r>
  <r>
    <x v="6"/>
    <s v="Indre Fosen"/>
    <n v="922734453"/>
    <x v="4125"/>
  </r>
  <r>
    <x v="6"/>
    <s v="Indre Fosen"/>
    <n v="922739145"/>
    <x v="4126"/>
  </r>
  <r>
    <x v="6"/>
    <s v="Indre Fosen"/>
    <n v="923881824"/>
    <x v="4127"/>
  </r>
  <r>
    <x v="6"/>
    <s v="Indre Fosen"/>
    <n v="924328169"/>
    <x v="4128"/>
  </r>
  <r>
    <x v="6"/>
    <s v="Indre Fosen"/>
    <n v="926427636"/>
    <x v="4129"/>
  </r>
  <r>
    <x v="6"/>
    <s v="Indre Fosen"/>
    <n v="927912503"/>
    <x v="4130"/>
  </r>
  <r>
    <x v="6"/>
    <s v="Indre Fosen"/>
    <n v="928142272"/>
    <x v="4131"/>
  </r>
  <r>
    <x v="6"/>
    <s v="Indre Fosen"/>
    <n v="966108444"/>
    <x v="4132"/>
  </r>
  <r>
    <x v="6"/>
    <s v="Indre Fosen"/>
    <n v="969134624"/>
    <x v="4133"/>
  </r>
  <r>
    <x v="6"/>
    <s v="Indre Fosen"/>
    <n v="969135353"/>
    <x v="4134"/>
  </r>
  <r>
    <x v="6"/>
    <s v="Indre Fosen"/>
    <n v="969158213"/>
    <x v="4135"/>
  </r>
  <r>
    <x v="6"/>
    <s v="Indre Fosen"/>
    <n v="969178494"/>
    <x v="4136"/>
  </r>
  <r>
    <x v="6"/>
    <s v="Indre Fosen"/>
    <n v="969181703"/>
    <x v="4137"/>
  </r>
  <r>
    <x v="6"/>
    <s v="Indre Fosen"/>
    <n v="969182262"/>
    <x v="4138"/>
  </r>
  <r>
    <x v="6"/>
    <s v="Indre Fosen"/>
    <n v="969184796"/>
    <x v="4139"/>
  </r>
  <r>
    <x v="6"/>
    <s v="Indre Fosen"/>
    <n v="969258803"/>
    <x v="4140"/>
  </r>
  <r>
    <x v="6"/>
    <s v="Indre Fosen"/>
    <n v="969259370"/>
    <x v="4141"/>
  </r>
  <r>
    <x v="6"/>
    <s v="Indre Fosen"/>
    <n v="969390795"/>
    <x v="4142"/>
  </r>
  <r>
    <x v="6"/>
    <s v="Indre Fosen"/>
    <n v="969520796"/>
    <x v="4143"/>
  </r>
  <r>
    <x v="6"/>
    <s v="Indre Fosen"/>
    <n v="969691493"/>
    <x v="4144"/>
  </r>
  <r>
    <x v="6"/>
    <s v="Indre Fosen"/>
    <n v="969691620"/>
    <x v="4145"/>
  </r>
  <r>
    <x v="6"/>
    <s v="Indre Fosen"/>
    <n v="970529500"/>
    <x v="4146"/>
  </r>
  <r>
    <x v="6"/>
    <s v="Indre Fosen"/>
    <n v="970576835"/>
    <x v="4147"/>
  </r>
  <r>
    <x v="6"/>
    <s v="Indre Fosen"/>
    <n v="970602283"/>
    <x v="4148"/>
  </r>
  <r>
    <x v="6"/>
    <s v="Indre Fosen"/>
    <n v="974353938"/>
    <x v="4149"/>
  </r>
  <r>
    <x v="6"/>
    <s v="Indre Fosen"/>
    <n v="974427427"/>
    <x v="4150"/>
  </r>
  <r>
    <x v="6"/>
    <s v="Indre Fosen"/>
    <n v="975875016"/>
    <x v="4151"/>
  </r>
  <r>
    <x v="6"/>
    <s v="Indre Fosen"/>
    <n v="976050231"/>
    <x v="4152"/>
  </r>
  <r>
    <x v="6"/>
    <s v="Indre Fosen"/>
    <n v="980013162"/>
    <x v="4153"/>
  </r>
  <r>
    <x v="6"/>
    <s v="Indre Fosen"/>
    <n v="980445801"/>
    <x v="4154"/>
  </r>
  <r>
    <x v="6"/>
    <s v="Indre Fosen"/>
    <n v="980876713"/>
    <x v="4155"/>
  </r>
  <r>
    <x v="6"/>
    <s v="Indre Fosen"/>
    <n v="981556712"/>
    <x v="4156"/>
  </r>
  <r>
    <x v="6"/>
    <s v="Indre Fosen"/>
    <n v="982316472"/>
    <x v="4157"/>
  </r>
  <r>
    <x v="6"/>
    <s v="Indre Fosen"/>
    <n v="982813654"/>
    <x v="4158"/>
  </r>
  <r>
    <x v="6"/>
    <s v="Indre Fosen"/>
    <n v="982831547"/>
    <x v="4159"/>
  </r>
  <r>
    <x v="6"/>
    <s v="Indre Fosen"/>
    <n v="982948177"/>
    <x v="4160"/>
  </r>
  <r>
    <x v="6"/>
    <s v="Indre Fosen"/>
    <n v="983085490"/>
    <x v="4161"/>
  </r>
  <r>
    <x v="6"/>
    <s v="Indre Fosen"/>
    <n v="983250920"/>
    <x v="4162"/>
  </r>
  <r>
    <x v="6"/>
    <s v="Indre Fosen"/>
    <n v="983425879"/>
    <x v="4163"/>
  </r>
  <r>
    <x v="6"/>
    <s v="Indre Fosen"/>
    <n v="983438415"/>
    <x v="4164"/>
  </r>
  <r>
    <x v="6"/>
    <s v="Indre Fosen"/>
    <n v="984496354"/>
    <x v="4165"/>
  </r>
  <r>
    <x v="6"/>
    <s v="Indre Fosen"/>
    <n v="984605331"/>
    <x v="4166"/>
  </r>
  <r>
    <x v="6"/>
    <s v="Indre Fosen"/>
    <n v="984722249"/>
    <x v="4167"/>
  </r>
  <r>
    <x v="6"/>
    <s v="Indre Fosen"/>
    <n v="984794843"/>
    <x v="4168"/>
  </r>
  <r>
    <x v="6"/>
    <s v="Indre Fosen"/>
    <n v="984929617"/>
    <x v="4169"/>
  </r>
  <r>
    <x v="6"/>
    <s v="Indre Fosen"/>
    <n v="985303649"/>
    <x v="4170"/>
  </r>
  <r>
    <x v="6"/>
    <s v="Indre Fosen"/>
    <n v="985922365"/>
    <x v="4171"/>
  </r>
  <r>
    <x v="6"/>
    <s v="Indre Fosen"/>
    <n v="986117628"/>
    <x v="4172"/>
  </r>
  <r>
    <x v="6"/>
    <s v="Indre Fosen"/>
    <n v="986313982"/>
    <x v="4173"/>
  </r>
  <r>
    <x v="6"/>
    <s v="Indre Fosen"/>
    <n v="987581042"/>
    <x v="4174"/>
  </r>
  <r>
    <x v="6"/>
    <s v="Indre Fosen"/>
    <n v="987722789"/>
    <x v="4175"/>
  </r>
  <r>
    <x v="6"/>
    <s v="Indre Fosen"/>
    <n v="988227439"/>
    <x v="4176"/>
  </r>
  <r>
    <x v="6"/>
    <s v="Indre Fosen"/>
    <n v="989539604"/>
    <x v="4177"/>
  </r>
  <r>
    <x v="6"/>
    <s v="Indre Fosen"/>
    <n v="989617958"/>
    <x v="4178"/>
  </r>
  <r>
    <x v="6"/>
    <s v="Indre Fosen"/>
    <n v="990341079"/>
    <x v="4179"/>
  </r>
  <r>
    <x v="6"/>
    <s v="Indre Fosen"/>
    <n v="990649634"/>
    <x v="4180"/>
  </r>
  <r>
    <x v="6"/>
    <s v="Indre Fosen"/>
    <n v="991173552"/>
    <x v="4181"/>
  </r>
  <r>
    <x v="6"/>
    <s v="Indre Fosen"/>
    <n v="991549129"/>
    <x v="4182"/>
  </r>
  <r>
    <x v="6"/>
    <s v="Indre Fosen"/>
    <n v="993216534"/>
    <x v="4183"/>
  </r>
  <r>
    <x v="6"/>
    <s v="Indre Fosen"/>
    <n v="993377848"/>
    <x v="4184"/>
  </r>
  <r>
    <x v="6"/>
    <s v="Indre Fosen"/>
    <n v="993390054"/>
    <x v="4185"/>
  </r>
  <r>
    <x v="6"/>
    <s v="Indre Fosen"/>
    <n v="993573450"/>
    <x v="4186"/>
  </r>
  <r>
    <x v="6"/>
    <s v="Indre Fosen"/>
    <n v="993644420"/>
    <x v="4187"/>
  </r>
  <r>
    <x v="6"/>
    <s v="Indre Fosen"/>
    <n v="994783696"/>
    <x v="4188"/>
  </r>
  <r>
    <x v="6"/>
    <s v="Indre Fosen"/>
    <n v="995454270"/>
    <x v="4189"/>
  </r>
  <r>
    <x v="6"/>
    <s v="Indre Fosen"/>
    <n v="998016169"/>
    <x v="4190"/>
  </r>
  <r>
    <x v="6"/>
    <s v="Leka"/>
    <n v="869687022"/>
    <x v="4191"/>
  </r>
  <r>
    <x v="6"/>
    <s v="Leka"/>
    <n v="913053591"/>
    <x v="4192"/>
  </r>
  <r>
    <x v="6"/>
    <s v="Leka"/>
    <n v="919833939"/>
    <x v="4193"/>
  </r>
  <r>
    <x v="6"/>
    <s v="Leka"/>
    <n v="929413679"/>
    <x v="4194"/>
  </r>
  <r>
    <x v="6"/>
    <s v="Leka"/>
    <n v="969184192"/>
    <x v="4195"/>
  </r>
  <r>
    <x v="6"/>
    <s v="Leka"/>
    <n v="969292378"/>
    <x v="4196"/>
  </r>
  <r>
    <x v="6"/>
    <s v="Leka"/>
    <n v="969294028"/>
    <x v="4197"/>
  </r>
  <r>
    <x v="6"/>
    <s v="Leka"/>
    <n v="969325101"/>
    <x v="4198"/>
  </r>
  <r>
    <x v="6"/>
    <s v="Leka"/>
    <n v="969326914"/>
    <x v="4199"/>
  </r>
  <r>
    <x v="6"/>
    <s v="Leka"/>
    <n v="969685116"/>
    <x v="4200"/>
  </r>
  <r>
    <x v="6"/>
    <s v="Leka"/>
    <n v="970370544"/>
    <x v="4201"/>
  </r>
  <r>
    <x v="6"/>
    <s v="Leka"/>
    <n v="970416617"/>
    <x v="4202"/>
  </r>
  <r>
    <x v="6"/>
    <s v="Leka"/>
    <n v="977553628"/>
    <x v="4203"/>
  </r>
  <r>
    <x v="6"/>
    <s v="Leka"/>
    <n v="984354002"/>
    <x v="4204"/>
  </r>
  <r>
    <x v="6"/>
    <s v="Leka"/>
    <n v="994760866"/>
    <x v="4205"/>
  </r>
  <r>
    <x v="6"/>
    <s v="Leka"/>
    <n v="995088207"/>
    <x v="4206"/>
  </r>
  <r>
    <x v="6"/>
    <s v="Leka"/>
    <n v="996294153"/>
    <x v="4207"/>
  </r>
  <r>
    <x v="6"/>
    <s v="Levanger"/>
    <n v="869184772"/>
    <x v="4208"/>
  </r>
  <r>
    <x v="6"/>
    <s v="Levanger"/>
    <n v="871580782"/>
    <x v="4209"/>
  </r>
  <r>
    <x v="6"/>
    <s v="Levanger"/>
    <n v="885672272"/>
    <x v="4210"/>
  </r>
  <r>
    <x v="6"/>
    <s v="Levanger"/>
    <n v="891594232"/>
    <x v="4211"/>
  </r>
  <r>
    <x v="6"/>
    <s v="Levanger"/>
    <n v="892655642"/>
    <x v="4212"/>
  </r>
  <r>
    <x v="6"/>
    <s v="Levanger"/>
    <n v="912874184"/>
    <x v="4213"/>
  </r>
  <r>
    <x v="6"/>
    <s v="Levanger"/>
    <n v="912903869"/>
    <x v="4214"/>
  </r>
  <r>
    <x v="6"/>
    <s v="Levanger"/>
    <n v="913770935"/>
    <x v="4215"/>
  </r>
  <r>
    <x v="6"/>
    <s v="Levanger"/>
    <n v="914325005"/>
    <x v="4216"/>
  </r>
  <r>
    <x v="6"/>
    <s v="Levanger"/>
    <n v="916283903"/>
    <x v="4217"/>
  </r>
  <r>
    <x v="6"/>
    <s v="Levanger"/>
    <n v="916940343"/>
    <x v="4218"/>
  </r>
  <r>
    <x v="6"/>
    <s v="Levanger"/>
    <n v="920174892"/>
    <x v="4219"/>
  </r>
  <r>
    <x v="6"/>
    <s v="Levanger"/>
    <n v="922147256"/>
    <x v="4220"/>
  </r>
  <r>
    <x v="6"/>
    <s v="Levanger"/>
    <n v="922876614"/>
    <x v="4221"/>
  </r>
  <r>
    <x v="6"/>
    <s v="Levanger"/>
    <n v="923851372"/>
    <x v="4222"/>
  </r>
  <r>
    <x v="6"/>
    <s v="Levanger"/>
    <n v="923997938"/>
    <x v="4223"/>
  </r>
  <r>
    <x v="6"/>
    <s v="Levanger"/>
    <n v="923997997"/>
    <x v="4224"/>
  </r>
  <r>
    <x v="6"/>
    <s v="Levanger"/>
    <n v="924332697"/>
    <x v="4225"/>
  </r>
  <r>
    <x v="6"/>
    <s v="Levanger"/>
    <n v="925113964"/>
    <x v="4226"/>
  </r>
  <r>
    <x v="6"/>
    <s v="Levanger"/>
    <n v="926079581"/>
    <x v="4227"/>
  </r>
  <r>
    <x v="6"/>
    <s v="Levanger"/>
    <n v="969154242"/>
    <x v="4228"/>
  </r>
  <r>
    <x v="6"/>
    <s v="Levanger"/>
    <n v="969183749"/>
    <x v="4229"/>
  </r>
  <r>
    <x v="6"/>
    <s v="Levanger"/>
    <n v="969185059"/>
    <x v="4230"/>
  </r>
  <r>
    <x v="6"/>
    <s v="Levanger"/>
    <n v="969219964"/>
    <x v="4231"/>
  </r>
  <r>
    <x v="6"/>
    <s v="Levanger"/>
    <n v="969220407"/>
    <x v="4232"/>
  </r>
  <r>
    <x v="6"/>
    <s v="Levanger"/>
    <n v="969434830"/>
    <x v="4233"/>
  </r>
  <r>
    <x v="6"/>
    <s v="Levanger"/>
    <n v="969466430"/>
    <x v="4234"/>
  </r>
  <r>
    <x v="6"/>
    <s v="Levanger"/>
    <n v="969466511"/>
    <x v="4235"/>
  </r>
  <r>
    <x v="6"/>
    <s v="Levanger"/>
    <n v="969467666"/>
    <x v="4236"/>
  </r>
  <r>
    <x v="6"/>
    <s v="Levanger"/>
    <n v="969470640"/>
    <x v="4237"/>
  </r>
  <r>
    <x v="6"/>
    <s v="Levanger"/>
    <n v="969692023"/>
    <x v="4238"/>
  </r>
  <r>
    <x v="6"/>
    <s v="Levanger"/>
    <n v="969695499"/>
    <x v="4239"/>
  </r>
  <r>
    <x v="6"/>
    <s v="Levanger"/>
    <n v="971240423"/>
    <x v="4240"/>
  </r>
  <r>
    <x v="6"/>
    <s v="Levanger"/>
    <n v="973051938"/>
    <x v="4241"/>
  </r>
  <r>
    <x v="6"/>
    <s v="Levanger"/>
    <n v="979545223"/>
    <x v="4242"/>
  </r>
  <r>
    <x v="6"/>
    <s v="Levanger"/>
    <n v="979546750"/>
    <x v="4243"/>
  </r>
  <r>
    <x v="6"/>
    <s v="Levanger"/>
    <n v="980593908"/>
    <x v="4244"/>
  </r>
  <r>
    <x v="6"/>
    <s v="Levanger"/>
    <n v="981558243"/>
    <x v="4245"/>
  </r>
  <r>
    <x v="6"/>
    <s v="Levanger"/>
    <n v="981622464"/>
    <x v="4246"/>
  </r>
  <r>
    <x v="6"/>
    <s v="Levanger"/>
    <n v="981634357"/>
    <x v="4247"/>
  </r>
  <r>
    <x v="6"/>
    <s v="Levanger"/>
    <n v="982809088"/>
    <x v="4248"/>
  </r>
  <r>
    <x v="6"/>
    <s v="Levanger"/>
    <n v="982924898"/>
    <x v="4249"/>
  </r>
  <r>
    <x v="6"/>
    <s v="Levanger"/>
    <n v="983431275"/>
    <x v="4250"/>
  </r>
  <r>
    <x v="6"/>
    <s v="Levanger"/>
    <n v="983608809"/>
    <x v="4251"/>
  </r>
  <r>
    <x v="6"/>
    <s v="Levanger"/>
    <n v="983861741"/>
    <x v="4252"/>
  </r>
  <r>
    <x v="6"/>
    <s v="Levanger"/>
    <n v="984158025"/>
    <x v="4253"/>
  </r>
  <r>
    <x v="6"/>
    <s v="Levanger"/>
    <n v="984319665"/>
    <x v="4254"/>
  </r>
  <r>
    <x v="6"/>
    <s v="Levanger"/>
    <n v="984560540"/>
    <x v="4255"/>
  </r>
  <r>
    <x v="6"/>
    <s v="Levanger"/>
    <n v="985335834"/>
    <x v="4256"/>
  </r>
  <r>
    <x v="6"/>
    <s v="Levanger"/>
    <n v="986505156"/>
    <x v="4257"/>
  </r>
  <r>
    <x v="6"/>
    <s v="Levanger"/>
    <n v="986970819"/>
    <x v="4258"/>
  </r>
  <r>
    <x v="6"/>
    <s v="Levanger"/>
    <n v="987727888"/>
    <x v="4259"/>
  </r>
  <r>
    <x v="6"/>
    <s v="Levanger"/>
    <n v="987995459"/>
    <x v="4260"/>
  </r>
  <r>
    <x v="6"/>
    <s v="Levanger"/>
    <n v="988408581"/>
    <x v="4261"/>
  </r>
  <r>
    <x v="6"/>
    <s v="Levanger"/>
    <n v="988633062"/>
    <x v="4262"/>
  </r>
  <r>
    <x v="6"/>
    <s v="Levanger"/>
    <n v="988818410"/>
    <x v="4263"/>
  </r>
  <r>
    <x v="6"/>
    <s v="Levanger"/>
    <n v="989031635"/>
    <x v="4264"/>
  </r>
  <r>
    <x v="6"/>
    <s v="Levanger"/>
    <n v="989677373"/>
    <x v="4265"/>
  </r>
  <r>
    <x v="6"/>
    <s v="Levanger"/>
    <n v="989747231"/>
    <x v="4266"/>
  </r>
  <r>
    <x v="6"/>
    <s v="Levanger"/>
    <n v="990585644"/>
    <x v="4267"/>
  </r>
  <r>
    <x v="6"/>
    <s v="Levanger"/>
    <n v="991224815"/>
    <x v="4268"/>
  </r>
  <r>
    <x v="6"/>
    <s v="Levanger"/>
    <n v="991238840"/>
    <x v="4269"/>
  </r>
  <r>
    <x v="6"/>
    <s v="Levanger"/>
    <n v="991241310"/>
    <x v="4270"/>
  </r>
  <r>
    <x v="6"/>
    <s v="Levanger"/>
    <n v="991883916"/>
    <x v="4271"/>
  </r>
  <r>
    <x v="6"/>
    <s v="Levanger"/>
    <n v="992109998"/>
    <x v="4272"/>
  </r>
  <r>
    <x v="6"/>
    <s v="Levanger"/>
    <n v="992237317"/>
    <x v="4273"/>
  </r>
  <r>
    <x v="6"/>
    <s v="Levanger"/>
    <n v="992545658"/>
    <x v="4274"/>
  </r>
  <r>
    <x v="6"/>
    <s v="Levanger"/>
    <n v="993470015"/>
    <x v="4275"/>
  </r>
  <r>
    <x v="6"/>
    <s v="Levanger"/>
    <n v="994000209"/>
    <x v="4276"/>
  </r>
  <r>
    <x v="6"/>
    <s v="Levanger"/>
    <n v="994948024"/>
    <x v="4277"/>
  </r>
  <r>
    <x v="6"/>
    <s v="Levanger"/>
    <n v="997478029"/>
    <x v="4278"/>
  </r>
  <r>
    <x v="6"/>
    <s v="Levanger"/>
    <n v="997760530"/>
    <x v="4279"/>
  </r>
  <r>
    <x v="6"/>
    <s v="Levanger"/>
    <n v="997819772"/>
    <x v="4280"/>
  </r>
  <r>
    <x v="6"/>
    <s v="Levanger"/>
    <n v="999342345"/>
    <x v="4281"/>
  </r>
  <r>
    <x v="6"/>
    <s v="Levanger"/>
    <n v="999641717"/>
    <x v="4282"/>
  </r>
  <r>
    <x v="6"/>
    <s v="Lierne"/>
    <n v="869364142"/>
    <x v="4283"/>
  </r>
  <r>
    <x v="6"/>
    <s v="Lierne"/>
    <n v="890726852"/>
    <x v="4284"/>
  </r>
  <r>
    <x v="6"/>
    <s v="Lierne"/>
    <n v="911973693"/>
    <x v="4285"/>
  </r>
  <r>
    <x v="6"/>
    <s v="Lierne"/>
    <n v="912999149"/>
    <x v="4286"/>
  </r>
  <r>
    <x v="6"/>
    <s v="Lierne"/>
    <n v="916278098"/>
    <x v="4287"/>
  </r>
  <r>
    <x v="6"/>
    <s v="Lierne"/>
    <n v="969293277"/>
    <x v="4288"/>
  </r>
  <r>
    <x v="6"/>
    <s v="Lierne"/>
    <n v="970569634"/>
    <x v="4289"/>
  </r>
  <r>
    <x v="6"/>
    <s v="Lierne"/>
    <n v="979425554"/>
    <x v="4290"/>
  </r>
  <r>
    <x v="6"/>
    <s v="Lierne"/>
    <n v="981385187"/>
    <x v="4291"/>
  </r>
  <r>
    <x v="6"/>
    <s v="Lierne"/>
    <n v="981694252"/>
    <x v="4292"/>
  </r>
  <r>
    <x v="6"/>
    <s v="Lierne"/>
    <n v="989373153"/>
    <x v="4293"/>
  </r>
  <r>
    <x v="6"/>
    <s v="Lierne"/>
    <n v="990170886"/>
    <x v="4294"/>
  </r>
  <r>
    <x v="6"/>
    <s v="Lierne"/>
    <n v="990473552"/>
    <x v="4295"/>
  </r>
  <r>
    <x v="6"/>
    <s v="Malvik"/>
    <n v="911831414"/>
    <x v="4296"/>
  </r>
  <r>
    <x v="6"/>
    <s v="Malvik"/>
    <n v="916158920"/>
    <x v="4297"/>
  </r>
  <r>
    <x v="6"/>
    <s v="Malvik"/>
    <n v="919679670"/>
    <x v="4298"/>
  </r>
  <r>
    <x v="6"/>
    <s v="Malvik"/>
    <n v="922626510"/>
    <x v="4299"/>
  </r>
  <r>
    <x v="6"/>
    <s v="Malvik"/>
    <n v="969258382"/>
    <x v="4300"/>
  </r>
  <r>
    <x v="6"/>
    <s v="Malvik"/>
    <n v="969682486"/>
    <x v="4301"/>
  </r>
  <r>
    <x v="6"/>
    <s v="Malvik"/>
    <n v="974148862"/>
    <x v="4302"/>
  </r>
  <r>
    <x v="6"/>
    <s v="Malvik"/>
    <n v="974437015"/>
    <x v="4303"/>
  </r>
  <r>
    <x v="6"/>
    <s v="Malvik"/>
    <n v="974452170"/>
    <x v="4304"/>
  </r>
  <r>
    <x v="6"/>
    <s v="Malvik"/>
    <n v="982482186"/>
    <x v="4305"/>
  </r>
  <r>
    <x v="6"/>
    <s v="Malvik"/>
    <n v="982947626"/>
    <x v="4306"/>
  </r>
  <r>
    <x v="6"/>
    <s v="Melhus"/>
    <n v="869221112"/>
    <x v="4307"/>
  </r>
  <r>
    <x v="6"/>
    <s v="Melhus"/>
    <n v="869683442"/>
    <x v="4308"/>
  </r>
  <r>
    <x v="6"/>
    <s v="Melhus"/>
    <n v="881953552"/>
    <x v="4309"/>
  </r>
  <r>
    <x v="6"/>
    <s v="Melhus"/>
    <n v="911755211"/>
    <x v="4310"/>
  </r>
  <r>
    <x v="6"/>
    <s v="Melhus"/>
    <n v="911903709"/>
    <x v="4311"/>
  </r>
  <r>
    <x v="6"/>
    <s v="Melhus"/>
    <n v="912626431"/>
    <x v="4312"/>
  </r>
  <r>
    <x v="6"/>
    <s v="Melhus"/>
    <n v="914799767"/>
    <x v="4313"/>
  </r>
  <r>
    <x v="6"/>
    <s v="Melhus"/>
    <n v="915101674"/>
    <x v="4314"/>
  </r>
  <r>
    <x v="6"/>
    <s v="Melhus"/>
    <n v="918094067"/>
    <x v="4315"/>
  </r>
  <r>
    <x v="6"/>
    <s v="Melhus"/>
    <n v="918456740"/>
    <x v="4316"/>
  </r>
  <r>
    <x v="6"/>
    <s v="Melhus"/>
    <n v="918930094"/>
    <x v="4317"/>
  </r>
  <r>
    <x v="6"/>
    <s v="Melhus"/>
    <n v="919488581"/>
    <x v="4318"/>
  </r>
  <r>
    <x v="6"/>
    <s v="Melhus"/>
    <n v="919801212"/>
    <x v="4319"/>
  </r>
  <r>
    <x v="6"/>
    <s v="Melhus"/>
    <n v="921992645"/>
    <x v="4320"/>
  </r>
  <r>
    <x v="6"/>
    <s v="Melhus"/>
    <n v="969133490"/>
    <x v="4321"/>
  </r>
  <r>
    <x v="6"/>
    <s v="Melhus"/>
    <n v="969137356"/>
    <x v="4322"/>
  </r>
  <r>
    <x v="6"/>
    <s v="Melhus"/>
    <n v="969330881"/>
    <x v="4323"/>
  </r>
  <r>
    <x v="6"/>
    <s v="Melhus"/>
    <n v="969668084"/>
    <x v="4324"/>
  </r>
  <r>
    <x v="6"/>
    <s v="Melhus"/>
    <n v="969674556"/>
    <x v="4325"/>
  </r>
  <r>
    <x v="6"/>
    <s v="Melhus"/>
    <n v="969680793"/>
    <x v="4326"/>
  </r>
  <r>
    <x v="6"/>
    <s v="Melhus"/>
    <n v="970090851"/>
    <x v="4327"/>
  </r>
  <r>
    <x v="6"/>
    <s v="Melhus"/>
    <n v="971183454"/>
    <x v="4328"/>
  </r>
  <r>
    <x v="6"/>
    <s v="Melhus"/>
    <n v="974501759"/>
    <x v="4329"/>
  </r>
  <r>
    <x v="6"/>
    <s v="Melhus"/>
    <n v="975983420"/>
    <x v="4330"/>
  </r>
  <r>
    <x v="6"/>
    <s v="Melhus"/>
    <n v="983428940"/>
    <x v="4331"/>
  </r>
  <r>
    <x v="6"/>
    <s v="Melhus"/>
    <n v="984159188"/>
    <x v="4332"/>
  </r>
  <r>
    <x v="6"/>
    <s v="Melhus"/>
    <n v="987247150"/>
    <x v="4333"/>
  </r>
  <r>
    <x v="6"/>
    <s v="Melhus"/>
    <n v="988486280"/>
    <x v="4334"/>
  </r>
  <r>
    <x v="6"/>
    <s v="Melhus"/>
    <n v="988601608"/>
    <x v="4335"/>
  </r>
  <r>
    <x v="6"/>
    <s v="Melhus"/>
    <n v="989137913"/>
    <x v="4336"/>
  </r>
  <r>
    <x v="6"/>
    <s v="Melhus"/>
    <n v="990344272"/>
    <x v="4337"/>
  </r>
  <r>
    <x v="6"/>
    <s v="Melhus"/>
    <n v="991067167"/>
    <x v="4338"/>
  </r>
  <r>
    <x v="6"/>
    <s v="Melhus"/>
    <n v="991157190"/>
    <x v="4339"/>
  </r>
  <r>
    <x v="6"/>
    <s v="Melhus"/>
    <n v="991211861"/>
    <x v="4340"/>
  </r>
  <r>
    <x v="6"/>
    <s v="Melhus"/>
    <n v="993401617"/>
    <x v="4341"/>
  </r>
  <r>
    <x v="6"/>
    <s v="Melhus"/>
    <n v="994969048"/>
    <x v="4342"/>
  </r>
  <r>
    <x v="6"/>
    <s v="Melhus"/>
    <n v="995671530"/>
    <x v="4343"/>
  </r>
  <r>
    <x v="6"/>
    <s v="Melhus"/>
    <n v="995739682"/>
    <x v="4344"/>
  </r>
  <r>
    <x v="6"/>
    <s v="Melhus"/>
    <n v="996367436"/>
    <x v="4345"/>
  </r>
  <r>
    <x v="6"/>
    <s v="Melhus"/>
    <n v="996809552"/>
    <x v="4346"/>
  </r>
  <r>
    <x v="6"/>
    <s v="Melhus"/>
    <n v="998200857"/>
    <x v="4347"/>
  </r>
  <r>
    <x v="6"/>
    <s v="Meråker"/>
    <n v="988946702"/>
    <x v="4348"/>
  </r>
  <r>
    <x v="6"/>
    <s v="Midtre Gauldal"/>
    <n v="815211952"/>
    <x v="4349"/>
  </r>
  <r>
    <x v="6"/>
    <s v="Midtre Gauldal"/>
    <n v="826320222"/>
    <x v="4350"/>
  </r>
  <r>
    <x v="6"/>
    <s v="Midtre Gauldal"/>
    <n v="869302392"/>
    <x v="4351"/>
  </r>
  <r>
    <x v="6"/>
    <s v="Midtre Gauldal"/>
    <n v="870565062"/>
    <x v="4352"/>
  </r>
  <r>
    <x v="6"/>
    <s v="Midtre Gauldal"/>
    <n v="873058862"/>
    <x v="4353"/>
  </r>
  <r>
    <x v="6"/>
    <s v="Midtre Gauldal"/>
    <n v="914466954"/>
    <x v="4354"/>
  </r>
  <r>
    <x v="6"/>
    <s v="Midtre Gauldal"/>
    <n v="919824352"/>
    <x v="4355"/>
  </r>
  <r>
    <x v="6"/>
    <s v="Midtre Gauldal"/>
    <n v="920007848"/>
    <x v="4356"/>
  </r>
  <r>
    <x v="6"/>
    <s v="Midtre Gauldal"/>
    <n v="920153453"/>
    <x v="4357"/>
  </r>
  <r>
    <x v="6"/>
    <s v="Midtre Gauldal"/>
    <n v="921621655"/>
    <x v="4358"/>
  </r>
  <r>
    <x v="6"/>
    <s v="Midtre Gauldal"/>
    <n v="921983816"/>
    <x v="4359"/>
  </r>
  <r>
    <x v="6"/>
    <s v="Midtre Gauldal"/>
    <n v="921999453"/>
    <x v="4360"/>
  </r>
  <r>
    <x v="6"/>
    <s v="Midtre Gauldal"/>
    <n v="925847585"/>
    <x v="4361"/>
  </r>
  <r>
    <x v="6"/>
    <s v="Midtre Gauldal"/>
    <n v="926025880"/>
    <x v="4362"/>
  </r>
  <r>
    <x v="6"/>
    <s v="Midtre Gauldal"/>
    <n v="926203495"/>
    <x v="4363"/>
  </r>
  <r>
    <x v="6"/>
    <s v="Midtre Gauldal"/>
    <n v="929502310"/>
    <x v="4364"/>
  </r>
  <r>
    <x v="6"/>
    <s v="Midtre Gauldal"/>
    <n v="969133644"/>
    <x v="4365"/>
  </r>
  <r>
    <x v="6"/>
    <s v="Midtre Gauldal"/>
    <n v="969135000"/>
    <x v="4366"/>
  </r>
  <r>
    <x v="6"/>
    <s v="Midtre Gauldal"/>
    <n v="969136678"/>
    <x v="4367"/>
  </r>
  <r>
    <x v="6"/>
    <s v="Midtre Gauldal"/>
    <n v="969178435"/>
    <x v="4368"/>
  </r>
  <r>
    <x v="6"/>
    <s v="Midtre Gauldal"/>
    <n v="969221020"/>
    <x v="4369"/>
  </r>
  <r>
    <x v="6"/>
    <s v="Midtre Gauldal"/>
    <n v="969221144"/>
    <x v="4370"/>
  </r>
  <r>
    <x v="6"/>
    <s v="Midtre Gauldal"/>
    <n v="969222191"/>
    <x v="4371"/>
  </r>
  <r>
    <x v="6"/>
    <s v="Midtre Gauldal"/>
    <n v="969222736"/>
    <x v="4372"/>
  </r>
  <r>
    <x v="6"/>
    <s v="Midtre Gauldal"/>
    <n v="969331764"/>
    <x v="4373"/>
  </r>
  <r>
    <x v="6"/>
    <s v="Midtre Gauldal"/>
    <n v="969377640"/>
    <x v="4374"/>
  </r>
  <r>
    <x v="6"/>
    <s v="Midtre Gauldal"/>
    <n v="969597462"/>
    <x v="4375"/>
  </r>
  <r>
    <x v="6"/>
    <s v="Midtre Gauldal"/>
    <n v="969668068"/>
    <x v="4376"/>
  </r>
  <r>
    <x v="6"/>
    <s v="Midtre Gauldal"/>
    <n v="969678128"/>
    <x v="4377"/>
  </r>
  <r>
    <x v="6"/>
    <s v="Midtre Gauldal"/>
    <n v="969678489"/>
    <x v="4378"/>
  </r>
  <r>
    <x v="6"/>
    <s v="Midtre Gauldal"/>
    <n v="969678608"/>
    <x v="4379"/>
  </r>
  <r>
    <x v="6"/>
    <s v="Midtre Gauldal"/>
    <n v="969679469"/>
    <x v="4380"/>
  </r>
  <r>
    <x v="6"/>
    <s v="Midtre Gauldal"/>
    <n v="970538046"/>
    <x v="4381"/>
  </r>
  <r>
    <x v="6"/>
    <s v="Midtre Gauldal"/>
    <n v="970577173"/>
    <x v="4382"/>
  </r>
  <r>
    <x v="6"/>
    <s v="Midtre Gauldal"/>
    <n v="974698102"/>
    <x v="4383"/>
  </r>
  <r>
    <x v="6"/>
    <s v="Midtre Gauldal"/>
    <n v="976432037"/>
    <x v="4384"/>
  </r>
  <r>
    <x v="6"/>
    <s v="Midtre Gauldal"/>
    <n v="976963873"/>
    <x v="4385"/>
  </r>
  <r>
    <x v="6"/>
    <s v="Midtre Gauldal"/>
    <n v="977494885"/>
    <x v="4386"/>
  </r>
  <r>
    <x v="6"/>
    <s v="Midtre Gauldal"/>
    <n v="977673674"/>
    <x v="4387"/>
  </r>
  <r>
    <x v="6"/>
    <s v="Midtre Gauldal"/>
    <n v="979515839"/>
    <x v="4388"/>
  </r>
  <r>
    <x v="6"/>
    <s v="Midtre Gauldal"/>
    <n v="979685602"/>
    <x v="4389"/>
  </r>
  <r>
    <x v="6"/>
    <s v="Midtre Gauldal"/>
    <n v="980067203"/>
    <x v="4390"/>
  </r>
  <r>
    <x v="6"/>
    <s v="Midtre Gauldal"/>
    <n v="980764893"/>
    <x v="4391"/>
  </r>
  <r>
    <x v="6"/>
    <s v="Midtre Gauldal"/>
    <n v="981305760"/>
    <x v="4392"/>
  </r>
  <r>
    <x v="6"/>
    <s v="Midtre Gauldal"/>
    <n v="981464915"/>
    <x v="4393"/>
  </r>
  <r>
    <x v="6"/>
    <s v="Midtre Gauldal"/>
    <n v="982804078"/>
    <x v="4394"/>
  </r>
  <r>
    <x v="6"/>
    <s v="Midtre Gauldal"/>
    <n v="983220975"/>
    <x v="4395"/>
  </r>
  <r>
    <x v="6"/>
    <s v="Midtre Gauldal"/>
    <n v="983978703"/>
    <x v="4396"/>
  </r>
  <r>
    <x v="6"/>
    <s v="Midtre Gauldal"/>
    <n v="984380534"/>
    <x v="4397"/>
  </r>
  <r>
    <x v="6"/>
    <s v="Midtre Gauldal"/>
    <n v="985279330"/>
    <x v="4398"/>
  </r>
  <r>
    <x v="6"/>
    <s v="Midtre Gauldal"/>
    <n v="985483078"/>
    <x v="4399"/>
  </r>
  <r>
    <x v="6"/>
    <s v="Midtre Gauldal"/>
    <n v="986269479"/>
    <x v="4400"/>
  </r>
  <r>
    <x v="6"/>
    <s v="Midtre Gauldal"/>
    <n v="986422471"/>
    <x v="4401"/>
  </r>
  <r>
    <x v="6"/>
    <s v="Midtre Gauldal"/>
    <n v="986440658"/>
    <x v="4402"/>
  </r>
  <r>
    <x v="6"/>
    <s v="Midtre Gauldal"/>
    <n v="986500111"/>
    <x v="4403"/>
  </r>
  <r>
    <x v="6"/>
    <s v="Midtre Gauldal"/>
    <n v="986654402"/>
    <x v="4404"/>
  </r>
  <r>
    <x v="6"/>
    <s v="Midtre Gauldal"/>
    <n v="987701994"/>
    <x v="4405"/>
  </r>
  <r>
    <x v="6"/>
    <s v="Midtre Gauldal"/>
    <n v="988229334"/>
    <x v="4406"/>
  </r>
  <r>
    <x v="6"/>
    <s v="Midtre Gauldal"/>
    <n v="988501859"/>
    <x v="4407"/>
  </r>
  <r>
    <x v="6"/>
    <s v="Midtre Gauldal"/>
    <n v="989338889"/>
    <x v="4408"/>
  </r>
  <r>
    <x v="6"/>
    <s v="Midtre Gauldal"/>
    <n v="989600745"/>
    <x v="4409"/>
  </r>
  <r>
    <x v="6"/>
    <s v="Midtre Gauldal"/>
    <n v="990698864"/>
    <x v="4410"/>
  </r>
  <r>
    <x v="6"/>
    <s v="Midtre Gauldal"/>
    <n v="990882347"/>
    <x v="4411"/>
  </r>
  <r>
    <x v="6"/>
    <s v="Midtre Gauldal"/>
    <n v="993017450"/>
    <x v="4412"/>
  </r>
  <r>
    <x v="6"/>
    <s v="Midtre Gauldal"/>
    <n v="993134007"/>
    <x v="4413"/>
  </r>
  <r>
    <x v="6"/>
    <s v="Midtre Gauldal"/>
    <n v="994972596"/>
    <x v="4414"/>
  </r>
  <r>
    <x v="6"/>
    <s v="Midtre Gauldal"/>
    <n v="996224201"/>
    <x v="4415"/>
  </r>
  <r>
    <x v="6"/>
    <s v="Midtre Gauldal"/>
    <n v="996305910"/>
    <x v="4416"/>
  </r>
  <r>
    <x v="6"/>
    <s v="Midtre Gauldal"/>
    <n v="996684741"/>
    <x v="4417"/>
  </r>
  <r>
    <x v="6"/>
    <s v="Midtre Gauldal"/>
    <n v="998655307"/>
    <x v="4418"/>
  </r>
  <r>
    <x v="6"/>
    <s v="Midtre Gauldal"/>
    <n v="999272193"/>
    <x v="4419"/>
  </r>
  <r>
    <x v="6"/>
    <s v="Midtre Gauldal"/>
    <n v="999550037"/>
    <x v="4420"/>
  </r>
  <r>
    <x v="6"/>
    <s v="Namsos"/>
    <n v="812746642"/>
    <x v="4421"/>
  </r>
  <r>
    <x v="6"/>
    <s v="Namsos"/>
    <n v="820059522"/>
    <x v="4422"/>
  </r>
  <r>
    <x v="6"/>
    <s v="Namsos"/>
    <n v="876963582"/>
    <x v="4423"/>
  </r>
  <r>
    <x v="6"/>
    <s v="Namsos"/>
    <n v="894755822"/>
    <x v="4424"/>
  </r>
  <r>
    <x v="6"/>
    <s v="Namsos"/>
    <n v="896868772"/>
    <x v="4425"/>
  </r>
  <r>
    <x v="6"/>
    <s v="Namsos"/>
    <n v="912079708"/>
    <x v="4426"/>
  </r>
  <r>
    <x v="6"/>
    <s v="Namsos"/>
    <n v="913131533"/>
    <x v="4427"/>
  </r>
  <r>
    <x v="6"/>
    <s v="Namsos"/>
    <n v="913150376"/>
    <x v="4428"/>
  </r>
  <r>
    <x v="6"/>
    <s v="Namsos"/>
    <n v="914199654"/>
    <x v="4429"/>
  </r>
  <r>
    <x v="6"/>
    <s v="Namsos"/>
    <n v="915075495"/>
    <x v="4430"/>
  </r>
  <r>
    <x v="6"/>
    <s v="Namsos"/>
    <n v="916320175"/>
    <x v="4431"/>
  </r>
  <r>
    <x v="6"/>
    <s v="Namsos"/>
    <n v="916961359"/>
    <x v="4432"/>
  </r>
  <r>
    <x v="6"/>
    <s v="Namsos"/>
    <n v="920649912"/>
    <x v="4433"/>
  </r>
  <r>
    <x v="6"/>
    <s v="Namsos"/>
    <n v="921155905"/>
    <x v="4434"/>
  </r>
  <r>
    <x v="6"/>
    <s v="Namsos"/>
    <n v="921882130"/>
    <x v="4435"/>
  </r>
  <r>
    <x v="6"/>
    <s v="Namsos"/>
    <n v="925606510"/>
    <x v="4436"/>
  </r>
  <r>
    <x v="6"/>
    <s v="Namsos"/>
    <n v="927182106"/>
    <x v="4437"/>
  </r>
  <r>
    <x v="6"/>
    <s v="Namsos"/>
    <n v="928301893"/>
    <x v="4438"/>
  </r>
  <r>
    <x v="6"/>
    <s v="Namsos"/>
    <n v="954299058"/>
    <x v="4439"/>
  </r>
  <r>
    <x v="6"/>
    <s v="Namsos"/>
    <n v="969181495"/>
    <x v="4440"/>
  </r>
  <r>
    <x v="6"/>
    <s v="Namsos"/>
    <n v="969434776"/>
    <x v="4441"/>
  </r>
  <r>
    <x v="6"/>
    <s v="Namsos"/>
    <n v="969606291"/>
    <x v="4442"/>
  </r>
  <r>
    <x v="6"/>
    <s v="Namsos"/>
    <n v="969641380"/>
    <x v="4443"/>
  </r>
  <r>
    <x v="6"/>
    <s v="Namsos"/>
    <n v="969641410"/>
    <x v="4444"/>
  </r>
  <r>
    <x v="6"/>
    <s v="Namsos"/>
    <n v="969696185"/>
    <x v="4445"/>
  </r>
  <r>
    <x v="6"/>
    <s v="Namsos"/>
    <n v="969696622"/>
    <x v="4446"/>
  </r>
  <r>
    <x v="6"/>
    <s v="Namsos"/>
    <n v="971126922"/>
    <x v="4447"/>
  </r>
  <r>
    <x v="6"/>
    <s v="Namsos"/>
    <n v="971127228"/>
    <x v="4448"/>
  </r>
  <r>
    <x v="6"/>
    <s v="Namsos"/>
    <n v="972416460"/>
    <x v="4449"/>
  </r>
  <r>
    <x v="6"/>
    <s v="Namsos"/>
    <n v="974802449"/>
    <x v="4450"/>
  </r>
  <r>
    <x v="6"/>
    <s v="Namsos"/>
    <n v="976855086"/>
    <x v="4451"/>
  </r>
  <r>
    <x v="6"/>
    <s v="Namsos"/>
    <n v="977530989"/>
    <x v="4452"/>
  </r>
  <r>
    <x v="6"/>
    <s v="Namsos"/>
    <n v="978667899"/>
    <x v="4453"/>
  </r>
  <r>
    <x v="6"/>
    <s v="Namsos"/>
    <n v="978708242"/>
    <x v="4454"/>
  </r>
  <r>
    <x v="6"/>
    <s v="Namsos"/>
    <n v="979599900"/>
    <x v="4455"/>
  </r>
  <r>
    <x v="6"/>
    <s v="Namsos"/>
    <n v="979662726"/>
    <x v="4456"/>
  </r>
  <r>
    <x v="6"/>
    <s v="Namsos"/>
    <n v="979874014"/>
    <x v="4457"/>
  </r>
  <r>
    <x v="6"/>
    <s v="Namsos"/>
    <n v="979999917"/>
    <x v="4458"/>
  </r>
  <r>
    <x v="6"/>
    <s v="Namsos"/>
    <n v="980038025"/>
    <x v="4459"/>
  </r>
  <r>
    <x v="6"/>
    <s v="Namsos"/>
    <n v="981062450"/>
    <x v="4460"/>
  </r>
  <r>
    <x v="6"/>
    <s v="Namsos"/>
    <n v="982898722"/>
    <x v="4461"/>
  </r>
  <r>
    <x v="6"/>
    <s v="Namsos"/>
    <n v="984195303"/>
    <x v="4462"/>
  </r>
  <r>
    <x v="6"/>
    <s v="Namsos"/>
    <n v="984227868"/>
    <x v="4463"/>
  </r>
  <r>
    <x v="6"/>
    <s v="Namsos"/>
    <n v="984933169"/>
    <x v="4464"/>
  </r>
  <r>
    <x v="6"/>
    <s v="Namsos"/>
    <n v="985055270"/>
    <x v="4465"/>
  </r>
  <r>
    <x v="6"/>
    <s v="Namsos"/>
    <n v="985299749"/>
    <x v="4466"/>
  </r>
  <r>
    <x v="6"/>
    <s v="Namsos"/>
    <n v="985894264"/>
    <x v="4467"/>
  </r>
  <r>
    <x v="6"/>
    <s v="Namsos"/>
    <n v="985944962"/>
    <x v="4468"/>
  </r>
  <r>
    <x v="6"/>
    <s v="Namsos"/>
    <n v="986338594"/>
    <x v="4469"/>
  </r>
  <r>
    <x v="6"/>
    <s v="Namsos"/>
    <n v="986358838"/>
    <x v="4470"/>
  </r>
  <r>
    <x v="6"/>
    <s v="Namsos"/>
    <n v="986379827"/>
    <x v="4471"/>
  </r>
  <r>
    <x v="6"/>
    <s v="Namsos"/>
    <n v="987172592"/>
    <x v="4472"/>
  </r>
  <r>
    <x v="6"/>
    <s v="Namsos"/>
    <n v="987827513"/>
    <x v="4473"/>
  </r>
  <r>
    <x v="6"/>
    <s v="Namsos"/>
    <n v="988438464"/>
    <x v="4474"/>
  </r>
  <r>
    <x v="6"/>
    <s v="Namsos"/>
    <n v="988473987"/>
    <x v="4475"/>
  </r>
  <r>
    <x v="6"/>
    <s v="Namsos"/>
    <n v="989974785"/>
    <x v="4476"/>
  </r>
  <r>
    <x v="6"/>
    <s v="Namsos"/>
    <n v="990690170"/>
    <x v="4477"/>
  </r>
  <r>
    <x v="6"/>
    <s v="Namsos"/>
    <n v="991211837"/>
    <x v="4478"/>
  </r>
  <r>
    <x v="6"/>
    <s v="Namsos"/>
    <n v="991608184"/>
    <x v="4479"/>
  </r>
  <r>
    <x v="6"/>
    <s v="Namsos"/>
    <n v="992040920"/>
    <x v="4480"/>
  </r>
  <r>
    <x v="6"/>
    <s v="Namsos"/>
    <n v="992105070"/>
    <x v="4481"/>
  </r>
  <r>
    <x v="6"/>
    <s v="Namsos"/>
    <n v="992559535"/>
    <x v="4482"/>
  </r>
  <r>
    <x v="6"/>
    <s v="Namsos"/>
    <n v="993459984"/>
    <x v="4483"/>
  </r>
  <r>
    <x v="6"/>
    <s v="Namsos"/>
    <n v="993577502"/>
    <x v="4484"/>
  </r>
  <r>
    <x v="6"/>
    <s v="Namsos"/>
    <n v="994061801"/>
    <x v="4485"/>
  </r>
  <r>
    <x v="6"/>
    <s v="Namsos"/>
    <n v="994241028"/>
    <x v="4486"/>
  </r>
  <r>
    <x v="6"/>
    <s v="Namsos"/>
    <n v="996618471"/>
    <x v="4487"/>
  </r>
  <r>
    <x v="6"/>
    <s v="Namsos"/>
    <n v="998722888"/>
    <x v="4488"/>
  </r>
  <r>
    <x v="6"/>
    <s v="Namsskogan"/>
    <n v="889584882"/>
    <x v="4489"/>
  </r>
  <r>
    <x v="6"/>
    <s v="Namsskogan"/>
    <n v="914931010"/>
    <x v="4490"/>
  </r>
  <r>
    <x v="6"/>
    <s v="Namsskogan"/>
    <n v="919605790"/>
    <x v="4491"/>
  </r>
  <r>
    <x v="6"/>
    <s v="Namsskogan"/>
    <n v="969683768"/>
    <x v="4492"/>
  </r>
  <r>
    <x v="6"/>
    <s v="Namsskogan"/>
    <n v="971388528"/>
    <x v="4493"/>
  </r>
  <r>
    <x v="6"/>
    <s v="Namsskogan"/>
    <n v="985287791"/>
    <x v="4494"/>
  </r>
  <r>
    <x v="6"/>
    <s v="Namsskogan"/>
    <n v="989874187"/>
    <x v="4495"/>
  </r>
  <r>
    <x v="6"/>
    <s v="Namsskogan"/>
    <n v="994936808"/>
    <x v="4496"/>
  </r>
  <r>
    <x v="6"/>
    <s v="Nærøysund"/>
    <n v="812469452"/>
    <x v="4497"/>
  </r>
  <r>
    <x v="6"/>
    <s v="Nærøysund"/>
    <n v="822099882"/>
    <x v="4498"/>
  </r>
  <r>
    <x v="6"/>
    <s v="Nærøysund"/>
    <n v="869182052"/>
    <x v="4499"/>
  </r>
  <r>
    <x v="6"/>
    <s v="Nærøysund"/>
    <n v="869701572"/>
    <x v="4500"/>
  </r>
  <r>
    <x v="6"/>
    <s v="Nærøysund"/>
    <n v="879943922"/>
    <x v="4501"/>
  </r>
  <r>
    <x v="6"/>
    <s v="Nærøysund"/>
    <n v="885415652"/>
    <x v="4502"/>
  </r>
  <r>
    <x v="6"/>
    <s v="Nærøysund"/>
    <n v="889255692"/>
    <x v="4503"/>
  </r>
  <r>
    <x v="6"/>
    <s v="Nærøysund"/>
    <n v="894857862"/>
    <x v="4504"/>
  </r>
  <r>
    <x v="6"/>
    <s v="Nærøysund"/>
    <n v="898044572"/>
    <x v="4505"/>
  </r>
  <r>
    <x v="6"/>
    <s v="Nærøysund"/>
    <n v="912694216"/>
    <x v="4506"/>
  </r>
  <r>
    <x v="6"/>
    <s v="Nærøysund"/>
    <n v="916009798"/>
    <x v="4507"/>
  </r>
  <r>
    <x v="6"/>
    <s v="Nærøysund"/>
    <n v="918287221"/>
    <x v="4508"/>
  </r>
  <r>
    <x v="6"/>
    <s v="Nærøysund"/>
    <n v="919451602"/>
    <x v="4509"/>
  </r>
  <r>
    <x v="6"/>
    <s v="Nærøysund"/>
    <n v="925292443"/>
    <x v="4510"/>
  </r>
  <r>
    <x v="6"/>
    <s v="Nærøysund"/>
    <n v="925931780"/>
    <x v="4511"/>
  </r>
  <r>
    <x v="6"/>
    <s v="Nærøysund"/>
    <n v="926138960"/>
    <x v="4512"/>
  </r>
  <r>
    <x v="6"/>
    <s v="Nærøysund"/>
    <n v="926394304"/>
    <x v="4513"/>
  </r>
  <r>
    <x v="6"/>
    <s v="Nærøysund"/>
    <n v="926628216"/>
    <x v="4514"/>
  </r>
  <r>
    <x v="6"/>
    <s v="Nærøysund"/>
    <n v="928026957"/>
    <x v="4515"/>
  </r>
  <r>
    <x v="6"/>
    <s v="Nærøysund"/>
    <n v="928337197"/>
    <x v="4516"/>
  </r>
  <r>
    <x v="6"/>
    <s v="Nærøysund"/>
    <n v="929174119"/>
    <x v="4517"/>
  </r>
  <r>
    <x v="6"/>
    <s v="Nærøysund"/>
    <n v="929445074"/>
    <x v="4518"/>
  </r>
  <r>
    <x v="6"/>
    <s v="Nærøysund"/>
    <n v="969154935"/>
    <x v="4519"/>
  </r>
  <r>
    <x v="6"/>
    <s v="Nærøysund"/>
    <n v="969154986"/>
    <x v="4520"/>
  </r>
  <r>
    <x v="6"/>
    <s v="Nærøysund"/>
    <n v="969181614"/>
    <x v="4521"/>
  </r>
  <r>
    <x v="6"/>
    <s v="Nærøysund"/>
    <n v="969182904"/>
    <x v="4522"/>
  </r>
  <r>
    <x v="6"/>
    <s v="Nærøysund"/>
    <n v="969183404"/>
    <x v="4523"/>
  </r>
  <r>
    <x v="6"/>
    <s v="Nærøysund"/>
    <n v="969185660"/>
    <x v="4524"/>
  </r>
  <r>
    <x v="6"/>
    <s v="Nærøysund"/>
    <n v="969185954"/>
    <x v="4525"/>
  </r>
  <r>
    <x v="6"/>
    <s v="Nærøysund"/>
    <n v="969220342"/>
    <x v="4526"/>
  </r>
  <r>
    <x v="6"/>
    <s v="Nærøysund"/>
    <n v="969220369"/>
    <x v="4527"/>
  </r>
  <r>
    <x v="6"/>
    <s v="Nærøysund"/>
    <n v="969325837"/>
    <x v="4528"/>
  </r>
  <r>
    <x v="6"/>
    <s v="Nærøysund"/>
    <n v="969326086"/>
    <x v="4529"/>
  </r>
  <r>
    <x v="6"/>
    <s v="Nærøysund"/>
    <n v="969434628"/>
    <x v="4530"/>
  </r>
  <r>
    <x v="6"/>
    <s v="Nærøysund"/>
    <n v="969685299"/>
    <x v="4531"/>
  </r>
  <r>
    <x v="6"/>
    <s v="Nærøysund"/>
    <n v="969687585"/>
    <x v="4532"/>
  </r>
  <r>
    <x v="6"/>
    <s v="Nærøysund"/>
    <n v="970324429"/>
    <x v="4533"/>
  </r>
  <r>
    <x v="6"/>
    <s v="Nærøysund"/>
    <n v="970983481"/>
    <x v="4534"/>
  </r>
  <r>
    <x v="6"/>
    <s v="Nærøysund"/>
    <n v="974691523"/>
    <x v="4535"/>
  </r>
  <r>
    <x v="6"/>
    <s v="Nærøysund"/>
    <n v="977191726"/>
    <x v="4536"/>
  </r>
  <r>
    <x v="6"/>
    <s v="Nærøysund"/>
    <n v="979306121"/>
    <x v="4537"/>
  </r>
  <r>
    <x v="6"/>
    <s v="Nærøysund"/>
    <n v="979619014"/>
    <x v="4538"/>
  </r>
  <r>
    <x v="6"/>
    <s v="Nærøysund"/>
    <n v="979667736"/>
    <x v="4539"/>
  </r>
  <r>
    <x v="6"/>
    <s v="Nærøysund"/>
    <n v="979749813"/>
    <x v="4540"/>
  </r>
  <r>
    <x v="6"/>
    <s v="Nærøysund"/>
    <n v="979777000"/>
    <x v="4541"/>
  </r>
  <r>
    <x v="6"/>
    <s v="Nærøysund"/>
    <n v="980715477"/>
    <x v="4542"/>
  </r>
  <r>
    <x v="6"/>
    <s v="Nærøysund"/>
    <n v="981511166"/>
    <x v="4543"/>
  </r>
  <r>
    <x v="6"/>
    <s v="Nærøysund"/>
    <n v="981564219"/>
    <x v="4544"/>
  </r>
  <r>
    <x v="6"/>
    <s v="Nærøysund"/>
    <n v="982260671"/>
    <x v="4545"/>
  </r>
  <r>
    <x v="6"/>
    <s v="Nærøysund"/>
    <n v="982562155"/>
    <x v="4546"/>
  </r>
  <r>
    <x v="6"/>
    <s v="Nærøysund"/>
    <n v="982819148"/>
    <x v="4547"/>
  </r>
  <r>
    <x v="6"/>
    <s v="Nærøysund"/>
    <n v="983447244"/>
    <x v="4548"/>
  </r>
  <r>
    <x v="6"/>
    <s v="Nærøysund"/>
    <n v="984140649"/>
    <x v="4549"/>
  </r>
  <r>
    <x v="6"/>
    <s v="Nærøysund"/>
    <n v="984193459"/>
    <x v="4550"/>
  </r>
  <r>
    <x v="6"/>
    <s v="Nærøysund"/>
    <n v="984846452"/>
    <x v="4551"/>
  </r>
  <r>
    <x v="6"/>
    <s v="Nærøysund"/>
    <n v="987091800"/>
    <x v="4552"/>
  </r>
  <r>
    <x v="6"/>
    <s v="Nærøysund"/>
    <n v="987769084"/>
    <x v="4553"/>
  </r>
  <r>
    <x v="6"/>
    <s v="Nærøysund"/>
    <n v="988072109"/>
    <x v="4554"/>
  </r>
  <r>
    <x v="6"/>
    <s v="Nærøysund"/>
    <n v="989041819"/>
    <x v="4555"/>
  </r>
  <r>
    <x v="6"/>
    <s v="Nærøysund"/>
    <n v="989080172"/>
    <x v="4556"/>
  </r>
  <r>
    <x v="6"/>
    <s v="Nærøysund"/>
    <n v="989657348"/>
    <x v="4557"/>
  </r>
  <r>
    <x v="6"/>
    <s v="Nærøysund"/>
    <n v="991153071"/>
    <x v="4558"/>
  </r>
  <r>
    <x v="6"/>
    <s v="Nærøysund"/>
    <n v="991710604"/>
    <x v="4559"/>
  </r>
  <r>
    <x v="6"/>
    <s v="Nærøysund"/>
    <n v="992873531"/>
    <x v="4560"/>
  </r>
  <r>
    <x v="6"/>
    <s v="Nærøysund"/>
    <n v="993258067"/>
    <x v="4561"/>
  </r>
  <r>
    <x v="6"/>
    <s v="Nærøysund"/>
    <n v="994184156"/>
    <x v="4562"/>
  </r>
  <r>
    <x v="6"/>
    <s v="Nærøysund"/>
    <n v="996420027"/>
    <x v="4563"/>
  </r>
  <r>
    <x v="6"/>
    <s v="Nærøysund"/>
    <n v="999533124"/>
    <x v="4564"/>
  </r>
  <r>
    <x v="6"/>
    <s v="Nærøysund"/>
    <n v="999595723"/>
    <x v="4565"/>
  </r>
  <r>
    <x v="6"/>
    <s v="Oppdal"/>
    <n v="883513932"/>
    <x v="4566"/>
  </r>
  <r>
    <x v="6"/>
    <s v="Oppdal"/>
    <n v="897694492"/>
    <x v="4567"/>
  </r>
  <r>
    <x v="6"/>
    <s v="Oppdal"/>
    <n v="912332454"/>
    <x v="4568"/>
  </r>
  <r>
    <x v="6"/>
    <s v="Oppdal"/>
    <n v="913582942"/>
    <x v="4569"/>
  </r>
  <r>
    <x v="6"/>
    <s v="Oppdal"/>
    <n v="914598575"/>
    <x v="4570"/>
  </r>
  <r>
    <x v="6"/>
    <s v="Oppdal"/>
    <n v="916378920"/>
    <x v="4571"/>
  </r>
  <r>
    <x v="6"/>
    <s v="Oppdal"/>
    <n v="916491999"/>
    <x v="4572"/>
  </r>
  <r>
    <x v="6"/>
    <s v="Oppdal"/>
    <n v="919161337"/>
    <x v="4573"/>
  </r>
  <r>
    <x v="6"/>
    <s v="Oppdal"/>
    <n v="921843402"/>
    <x v="4574"/>
  </r>
  <r>
    <x v="6"/>
    <s v="Oppdal"/>
    <n v="922714924"/>
    <x v="4575"/>
  </r>
  <r>
    <x v="6"/>
    <s v="Oppdal"/>
    <n v="925185582"/>
    <x v="4576"/>
  </r>
  <r>
    <x v="6"/>
    <s v="Oppdal"/>
    <n v="929216210"/>
    <x v="4577"/>
  </r>
  <r>
    <x v="6"/>
    <s v="Oppdal"/>
    <n v="969136201"/>
    <x v="4578"/>
  </r>
  <r>
    <x v="6"/>
    <s v="Oppdal"/>
    <n v="969136287"/>
    <x v="4579"/>
  </r>
  <r>
    <x v="6"/>
    <s v="Oppdal"/>
    <n v="969137011"/>
    <x v="4580"/>
  </r>
  <r>
    <x v="6"/>
    <s v="Oppdal"/>
    <n v="969137925"/>
    <x v="4581"/>
  </r>
  <r>
    <x v="6"/>
    <s v="Oppdal"/>
    <n v="969258307"/>
    <x v="4582"/>
  </r>
  <r>
    <x v="6"/>
    <s v="Oppdal"/>
    <n v="969300494"/>
    <x v="4583"/>
  </r>
  <r>
    <x v="6"/>
    <s v="Oppdal"/>
    <n v="969332299"/>
    <x v="4584"/>
  </r>
  <r>
    <x v="6"/>
    <s v="Oppdal"/>
    <n v="969390930"/>
    <x v="9"/>
  </r>
  <r>
    <x v="6"/>
    <s v="Oppdal"/>
    <n v="969523035"/>
    <x v="4585"/>
  </r>
  <r>
    <x v="6"/>
    <s v="Oppdal"/>
    <n v="970406360"/>
    <x v="4586"/>
  </r>
  <r>
    <x v="6"/>
    <s v="Oppdal"/>
    <n v="971166223"/>
    <x v="4587"/>
  </r>
  <r>
    <x v="6"/>
    <s v="Oppdal"/>
    <n v="971653892"/>
    <x v="1791"/>
  </r>
  <r>
    <x v="6"/>
    <s v="Oppdal"/>
    <n v="979184514"/>
    <x v="4588"/>
  </r>
  <r>
    <x v="6"/>
    <s v="Oppdal"/>
    <n v="979814941"/>
    <x v="4589"/>
  </r>
  <r>
    <x v="6"/>
    <s v="Oppdal"/>
    <n v="981097734"/>
    <x v="4590"/>
  </r>
  <r>
    <x v="6"/>
    <s v="Oppdal"/>
    <n v="981486757"/>
    <x v="4591"/>
  </r>
  <r>
    <x v="6"/>
    <s v="Oppdal"/>
    <n v="982922321"/>
    <x v="4592"/>
  </r>
  <r>
    <x v="6"/>
    <s v="Oppdal"/>
    <n v="982980410"/>
    <x v="4593"/>
  </r>
  <r>
    <x v="6"/>
    <s v="Oppdal"/>
    <n v="985466688"/>
    <x v="4594"/>
  </r>
  <r>
    <x v="6"/>
    <s v="Oppdal"/>
    <n v="986424849"/>
    <x v="4595"/>
  </r>
  <r>
    <x v="6"/>
    <s v="Oppdal"/>
    <n v="986442774"/>
    <x v="4596"/>
  </r>
  <r>
    <x v="6"/>
    <s v="Oppdal"/>
    <n v="987586737"/>
    <x v="4597"/>
  </r>
  <r>
    <x v="6"/>
    <s v="Oppdal"/>
    <n v="990658897"/>
    <x v="4598"/>
  </r>
  <r>
    <x v="6"/>
    <s v="Oppdal"/>
    <n v="991241620"/>
    <x v="4599"/>
  </r>
  <r>
    <x v="6"/>
    <s v="Oppdal"/>
    <n v="992084170"/>
    <x v="4600"/>
  </r>
  <r>
    <x v="6"/>
    <s v="Oppdal"/>
    <n v="992924063"/>
    <x v="4601"/>
  </r>
  <r>
    <x v="6"/>
    <s v="Oppdal"/>
    <n v="994924826"/>
    <x v="4602"/>
  </r>
  <r>
    <x v="6"/>
    <s v="Oppdal"/>
    <n v="996696510"/>
    <x v="4603"/>
  </r>
  <r>
    <x v="6"/>
    <s v="Oppdal"/>
    <n v="997497317"/>
    <x v="4604"/>
  </r>
  <r>
    <x v="6"/>
    <s v="Oppdal"/>
    <n v="997734874"/>
    <x v="4605"/>
  </r>
  <r>
    <x v="6"/>
    <s v="Oppdal"/>
    <n v="999041450"/>
    <x v="4606"/>
  </r>
  <r>
    <x v="6"/>
    <s v="Orkland"/>
    <n v="813896672"/>
    <x v="4607"/>
  </r>
  <r>
    <x v="6"/>
    <s v="Orkland"/>
    <n v="829563932"/>
    <x v="4608"/>
  </r>
  <r>
    <x v="6"/>
    <s v="Orkland"/>
    <n v="869377562"/>
    <x v="4609"/>
  </r>
  <r>
    <x v="6"/>
    <s v="Orkland"/>
    <n v="876191512"/>
    <x v="4610"/>
  </r>
  <r>
    <x v="6"/>
    <s v="Orkland"/>
    <n v="879201322"/>
    <x v="4611"/>
  </r>
  <r>
    <x v="6"/>
    <s v="Orkland"/>
    <n v="889900792"/>
    <x v="4612"/>
  </r>
  <r>
    <x v="6"/>
    <s v="Orkland"/>
    <n v="891315082"/>
    <x v="4613"/>
  </r>
  <r>
    <x v="6"/>
    <s v="Orkland"/>
    <n v="891532652"/>
    <x v="4614"/>
  </r>
  <r>
    <x v="6"/>
    <s v="Orkland"/>
    <n v="898361632"/>
    <x v="4615"/>
  </r>
  <r>
    <x v="6"/>
    <s v="Orkland"/>
    <n v="912222217"/>
    <x v="4616"/>
  </r>
  <r>
    <x v="6"/>
    <s v="Orkland"/>
    <n v="912806626"/>
    <x v="4617"/>
  </r>
  <r>
    <x v="6"/>
    <s v="Orkland"/>
    <n v="914895847"/>
    <x v="4618"/>
  </r>
  <r>
    <x v="6"/>
    <s v="Orkland"/>
    <n v="915370187"/>
    <x v="4619"/>
  </r>
  <r>
    <x v="6"/>
    <s v="Orkland"/>
    <n v="915609864"/>
    <x v="4620"/>
  </r>
  <r>
    <x v="6"/>
    <s v="Orkland"/>
    <n v="918100989"/>
    <x v="4621"/>
  </r>
  <r>
    <x v="6"/>
    <s v="Orkland"/>
    <n v="918441433"/>
    <x v="4622"/>
  </r>
  <r>
    <x v="6"/>
    <s v="Orkland"/>
    <n v="919613882"/>
    <x v="4623"/>
  </r>
  <r>
    <x v="6"/>
    <s v="Orkland"/>
    <n v="921719388"/>
    <x v="4624"/>
  </r>
  <r>
    <x v="6"/>
    <s v="Orkland"/>
    <n v="921798806"/>
    <x v="4625"/>
  </r>
  <r>
    <x v="6"/>
    <s v="Orkland"/>
    <n v="925683418"/>
    <x v="4626"/>
  </r>
  <r>
    <x v="6"/>
    <s v="Orkland"/>
    <n v="928413837"/>
    <x v="4627"/>
  </r>
  <r>
    <x v="6"/>
    <s v="Orkland"/>
    <n v="959762791"/>
    <x v="4628"/>
  </r>
  <r>
    <x v="6"/>
    <s v="Orkland"/>
    <n v="969134551"/>
    <x v="4629"/>
  </r>
  <r>
    <x v="6"/>
    <s v="Orkland"/>
    <n v="969135140"/>
    <x v="4630"/>
  </r>
  <r>
    <x v="6"/>
    <s v="Orkland"/>
    <n v="969135175"/>
    <x v="4631"/>
  </r>
  <r>
    <x v="6"/>
    <s v="Orkland"/>
    <n v="969136422"/>
    <x v="4632"/>
  </r>
  <r>
    <x v="6"/>
    <s v="Orkland"/>
    <n v="969137097"/>
    <x v="4633"/>
  </r>
  <r>
    <x v="6"/>
    <s v="Orkland"/>
    <n v="969137240"/>
    <x v="4634"/>
  </r>
  <r>
    <x v="6"/>
    <s v="Orkland"/>
    <n v="969222396"/>
    <x v="4635"/>
  </r>
  <r>
    <x v="6"/>
    <s v="Orkland"/>
    <n v="969258765"/>
    <x v="4636"/>
  </r>
  <r>
    <x v="6"/>
    <s v="Orkland"/>
    <n v="969301016"/>
    <x v="4637"/>
  </r>
  <r>
    <x v="6"/>
    <s v="Orkland"/>
    <n v="969301687"/>
    <x v="4638"/>
  </r>
  <r>
    <x v="6"/>
    <s v="Orkland"/>
    <n v="969331217"/>
    <x v="4639"/>
  </r>
  <r>
    <x v="6"/>
    <s v="Orkland"/>
    <n v="969331373"/>
    <x v="4640"/>
  </r>
  <r>
    <x v="6"/>
    <s v="Orkland"/>
    <n v="969519887"/>
    <x v="4641"/>
  </r>
  <r>
    <x v="6"/>
    <s v="Orkland"/>
    <n v="969520478"/>
    <x v="4642"/>
  </r>
  <r>
    <x v="6"/>
    <s v="Orkland"/>
    <n v="969523264"/>
    <x v="4643"/>
  </r>
  <r>
    <x v="6"/>
    <s v="Orkland"/>
    <n v="969602741"/>
    <x v="4644"/>
  </r>
  <r>
    <x v="6"/>
    <s v="Orkland"/>
    <n v="969637944"/>
    <x v="4645"/>
  </r>
  <r>
    <x v="6"/>
    <s v="Orkland"/>
    <n v="969641291"/>
    <x v="4646"/>
  </r>
  <r>
    <x v="6"/>
    <s v="Orkland"/>
    <n v="969666308"/>
    <x v="4647"/>
  </r>
  <r>
    <x v="6"/>
    <s v="Orkland"/>
    <n v="969667363"/>
    <x v="4648"/>
  </r>
  <r>
    <x v="6"/>
    <s v="Orkland"/>
    <n v="969669544"/>
    <x v="4649"/>
  </r>
  <r>
    <x v="6"/>
    <s v="Orkland"/>
    <n v="969678446"/>
    <x v="4650"/>
  </r>
  <r>
    <x v="6"/>
    <s v="Orkland"/>
    <n v="969681838"/>
    <x v="4651"/>
  </r>
  <r>
    <x v="6"/>
    <s v="Orkland"/>
    <n v="969683385"/>
    <x v="4652"/>
  </r>
  <r>
    <x v="6"/>
    <s v="Orkland"/>
    <n v="970568271"/>
    <x v="4653"/>
  </r>
  <r>
    <x v="6"/>
    <s v="Orkland"/>
    <n v="971157852"/>
    <x v="4654"/>
  </r>
  <r>
    <x v="6"/>
    <s v="Orkland"/>
    <n v="977055822"/>
    <x v="4655"/>
  </r>
  <r>
    <x v="6"/>
    <s v="Orkland"/>
    <n v="977098904"/>
    <x v="4656"/>
  </r>
  <r>
    <x v="6"/>
    <s v="Orkland"/>
    <n v="979127790"/>
    <x v="4657"/>
  </r>
  <r>
    <x v="6"/>
    <s v="Orkland"/>
    <n v="979520530"/>
    <x v="4658"/>
  </r>
  <r>
    <x v="6"/>
    <s v="Orkland"/>
    <n v="979695764"/>
    <x v="4659"/>
  </r>
  <r>
    <x v="6"/>
    <s v="Orkland"/>
    <n v="980983153"/>
    <x v="4660"/>
  </r>
  <r>
    <x v="6"/>
    <s v="Orkland"/>
    <n v="983052908"/>
    <x v="4661"/>
  </r>
  <r>
    <x v="6"/>
    <s v="Orkland"/>
    <n v="983603645"/>
    <x v="4662"/>
  </r>
  <r>
    <x v="6"/>
    <s v="Orkland"/>
    <n v="983617794"/>
    <x v="4663"/>
  </r>
  <r>
    <x v="6"/>
    <s v="Orkland"/>
    <n v="983795927"/>
    <x v="4664"/>
  </r>
  <r>
    <x v="6"/>
    <s v="Orkland"/>
    <n v="984515162"/>
    <x v="4665"/>
  </r>
  <r>
    <x v="6"/>
    <s v="Orkland"/>
    <n v="984733062"/>
    <x v="4666"/>
  </r>
  <r>
    <x v="6"/>
    <s v="Orkland"/>
    <n v="985446598"/>
    <x v="4667"/>
  </r>
  <r>
    <x v="6"/>
    <s v="Orkland"/>
    <n v="985849668"/>
    <x v="4668"/>
  </r>
  <r>
    <x v="6"/>
    <s v="Orkland"/>
    <n v="987652241"/>
    <x v="4669"/>
  </r>
  <r>
    <x v="6"/>
    <s v="Orkland"/>
    <n v="987694084"/>
    <x v="4670"/>
  </r>
  <r>
    <x v="6"/>
    <s v="Orkland"/>
    <n v="988124737"/>
    <x v="4671"/>
  </r>
  <r>
    <x v="6"/>
    <s v="Orkland"/>
    <n v="988323845"/>
    <x v="4672"/>
  </r>
  <r>
    <x v="6"/>
    <s v="Orkland"/>
    <n v="988755443"/>
    <x v="4673"/>
  </r>
  <r>
    <x v="6"/>
    <s v="Orkland"/>
    <n v="989074601"/>
    <x v="4674"/>
  </r>
  <r>
    <x v="6"/>
    <s v="Orkland"/>
    <n v="989142356"/>
    <x v="4675"/>
  </r>
  <r>
    <x v="6"/>
    <s v="Orkland"/>
    <n v="989291165"/>
    <x v="4676"/>
  </r>
  <r>
    <x v="6"/>
    <s v="Orkland"/>
    <n v="989347713"/>
    <x v="4677"/>
  </r>
  <r>
    <x v="6"/>
    <s v="Orkland"/>
    <n v="989600311"/>
    <x v="4678"/>
  </r>
  <r>
    <x v="6"/>
    <s v="Orkland"/>
    <n v="990163510"/>
    <x v="4679"/>
  </r>
  <r>
    <x v="6"/>
    <s v="Orkland"/>
    <n v="990702616"/>
    <x v="4680"/>
  </r>
  <r>
    <x v="6"/>
    <s v="Orkland"/>
    <n v="990724733"/>
    <x v="4681"/>
  </r>
  <r>
    <x v="6"/>
    <s v="Orkland"/>
    <n v="991021388"/>
    <x v="4682"/>
  </r>
  <r>
    <x v="6"/>
    <s v="Orkland"/>
    <n v="991042296"/>
    <x v="4683"/>
  </r>
  <r>
    <x v="6"/>
    <s v="Orkland"/>
    <n v="991780351"/>
    <x v="4684"/>
  </r>
  <r>
    <x v="6"/>
    <s v="Orkland"/>
    <n v="992042850"/>
    <x v="4685"/>
  </r>
  <r>
    <x v="6"/>
    <s v="Orkland"/>
    <n v="992205369"/>
    <x v="4686"/>
  </r>
  <r>
    <x v="6"/>
    <s v="Orkland"/>
    <n v="992282851"/>
    <x v="4687"/>
  </r>
  <r>
    <x v="6"/>
    <s v="Orkland"/>
    <n v="992294140"/>
    <x v="4688"/>
  </r>
  <r>
    <x v="6"/>
    <s v="Orkland"/>
    <n v="992796316"/>
    <x v="4689"/>
  </r>
  <r>
    <x v="6"/>
    <s v="Orkland"/>
    <n v="993422932"/>
    <x v="4690"/>
  </r>
  <r>
    <x v="6"/>
    <s v="Orkland"/>
    <n v="994253484"/>
    <x v="4691"/>
  </r>
  <r>
    <x v="6"/>
    <s v="Orkland"/>
    <n v="995118866"/>
    <x v="4692"/>
  </r>
  <r>
    <x v="6"/>
    <s v="Orkland"/>
    <n v="995197804"/>
    <x v="4693"/>
  </r>
  <r>
    <x v="6"/>
    <s v="Orkland"/>
    <n v="995368846"/>
    <x v="4694"/>
  </r>
  <r>
    <x v="6"/>
    <s v="Orkland"/>
    <n v="995414406"/>
    <x v="4695"/>
  </r>
  <r>
    <x v="6"/>
    <s v="Orkland"/>
    <n v="995429160"/>
    <x v="4696"/>
  </r>
  <r>
    <x v="6"/>
    <s v="Orkland"/>
    <n v="995563797"/>
    <x v="4697"/>
  </r>
  <r>
    <x v="6"/>
    <s v="Orkland"/>
    <n v="998275199"/>
    <x v="4698"/>
  </r>
  <r>
    <x v="6"/>
    <s v="Orkland"/>
    <n v="998355095"/>
    <x v="4699"/>
  </r>
  <r>
    <x v="6"/>
    <s v="Orkland"/>
    <n v="998733375"/>
    <x v="4700"/>
  </r>
  <r>
    <x v="6"/>
    <s v="Orkland"/>
    <n v="999321690"/>
    <x v="4701"/>
  </r>
  <r>
    <x v="6"/>
    <s v="Orkland"/>
    <n v="999522955"/>
    <x v="4702"/>
  </r>
  <r>
    <x v="6"/>
    <s v="Orkland"/>
    <n v="999648215"/>
    <x v="4703"/>
  </r>
  <r>
    <x v="6"/>
    <s v="Osen"/>
    <n v="869258792"/>
    <x v="4704"/>
  </r>
  <r>
    <x v="6"/>
    <s v="Osen"/>
    <n v="882917622"/>
    <x v="4705"/>
  </r>
  <r>
    <x v="6"/>
    <s v="Osen"/>
    <n v="915854087"/>
    <x v="4706"/>
  </r>
  <r>
    <x v="6"/>
    <s v="Osen"/>
    <n v="927201429"/>
    <x v="4707"/>
  </r>
  <r>
    <x v="6"/>
    <s v="Osen"/>
    <n v="969135280"/>
    <x v="4708"/>
  </r>
  <r>
    <x v="6"/>
    <s v="Osen"/>
    <n v="969523787"/>
    <x v="4709"/>
  </r>
  <r>
    <x v="6"/>
    <s v="Osen"/>
    <n v="977251842"/>
    <x v="4710"/>
  </r>
  <r>
    <x v="6"/>
    <s v="Osen"/>
    <n v="977372364"/>
    <x v="4711"/>
  </r>
  <r>
    <x v="6"/>
    <s v="Osen"/>
    <n v="979317468"/>
    <x v="4712"/>
  </r>
  <r>
    <x v="6"/>
    <s v="Osen"/>
    <n v="986400486"/>
    <x v="4713"/>
  </r>
  <r>
    <x v="6"/>
    <s v="Osen"/>
    <n v="987484616"/>
    <x v="4714"/>
  </r>
  <r>
    <x v="6"/>
    <s v="Osen"/>
    <n v="988244074"/>
    <x v="4715"/>
  </r>
  <r>
    <x v="6"/>
    <s v="Osen"/>
    <n v="993353175"/>
    <x v="4716"/>
  </r>
  <r>
    <x v="6"/>
    <s v="Overhalla"/>
    <n v="812993852"/>
    <x v="4717"/>
  </r>
  <r>
    <x v="6"/>
    <s v="Overhalla"/>
    <n v="887916322"/>
    <x v="4718"/>
  </r>
  <r>
    <x v="6"/>
    <s v="Overhalla"/>
    <n v="890690122"/>
    <x v="4719"/>
  </r>
  <r>
    <x v="6"/>
    <s v="Overhalla"/>
    <n v="913009959"/>
    <x v="4720"/>
  </r>
  <r>
    <x v="6"/>
    <s v="Overhalla"/>
    <n v="913024966"/>
    <x v="4721"/>
  </r>
  <r>
    <x v="6"/>
    <s v="Overhalla"/>
    <n v="915167578"/>
    <x v="4722"/>
  </r>
  <r>
    <x v="6"/>
    <s v="Overhalla"/>
    <n v="917337705"/>
    <x v="4723"/>
  </r>
  <r>
    <x v="6"/>
    <s v="Overhalla"/>
    <n v="918366512"/>
    <x v="4724"/>
  </r>
  <r>
    <x v="6"/>
    <s v="Overhalla"/>
    <n v="919540036"/>
    <x v="4725"/>
  </r>
  <r>
    <x v="6"/>
    <s v="Overhalla"/>
    <n v="923852271"/>
    <x v="4726"/>
  </r>
  <r>
    <x v="6"/>
    <s v="Overhalla"/>
    <n v="928564916"/>
    <x v="4727"/>
  </r>
  <r>
    <x v="6"/>
    <s v="Overhalla"/>
    <n v="957903304"/>
    <x v="4728"/>
  </r>
  <r>
    <x v="6"/>
    <s v="Overhalla"/>
    <n v="969182483"/>
    <x v="4729"/>
  </r>
  <r>
    <x v="6"/>
    <s v="Overhalla"/>
    <n v="969182785"/>
    <x v="4730"/>
  </r>
  <r>
    <x v="6"/>
    <s v="Overhalla"/>
    <n v="969294206"/>
    <x v="4731"/>
  </r>
  <r>
    <x v="6"/>
    <s v="Overhalla"/>
    <n v="969696975"/>
    <x v="4732"/>
  </r>
  <r>
    <x v="6"/>
    <s v="Overhalla"/>
    <n v="970560238"/>
    <x v="4733"/>
  </r>
  <r>
    <x v="6"/>
    <s v="Overhalla"/>
    <n v="971186844"/>
    <x v="4734"/>
  </r>
  <r>
    <x v="6"/>
    <s v="Overhalla"/>
    <n v="975943275"/>
    <x v="4735"/>
  </r>
  <r>
    <x v="6"/>
    <s v="Overhalla"/>
    <n v="977079373"/>
    <x v="4736"/>
  </r>
  <r>
    <x v="6"/>
    <s v="Overhalla"/>
    <n v="980639703"/>
    <x v="4737"/>
  </r>
  <r>
    <x v="6"/>
    <s v="Overhalla"/>
    <n v="980859533"/>
    <x v="4738"/>
  </r>
  <r>
    <x v="6"/>
    <s v="Overhalla"/>
    <n v="980956881"/>
    <x v="4739"/>
  </r>
  <r>
    <x v="6"/>
    <s v="Overhalla"/>
    <n v="981912209"/>
    <x v="4740"/>
  </r>
  <r>
    <x v="6"/>
    <s v="Overhalla"/>
    <n v="982831431"/>
    <x v="4741"/>
  </r>
  <r>
    <x v="6"/>
    <s v="Overhalla"/>
    <n v="984196423"/>
    <x v="4742"/>
  </r>
  <r>
    <x v="6"/>
    <s v="Overhalla"/>
    <n v="986400427"/>
    <x v="4743"/>
  </r>
  <r>
    <x v="6"/>
    <s v="Overhalla"/>
    <n v="986481672"/>
    <x v="4744"/>
  </r>
  <r>
    <x v="6"/>
    <s v="Overhalla"/>
    <n v="986532277"/>
    <x v="4745"/>
  </r>
  <r>
    <x v="6"/>
    <s v="Overhalla"/>
    <n v="986800727"/>
    <x v="4746"/>
  </r>
  <r>
    <x v="6"/>
    <s v="Overhalla"/>
    <n v="987626399"/>
    <x v="4747"/>
  </r>
  <r>
    <x v="6"/>
    <s v="Overhalla"/>
    <n v="987655925"/>
    <x v="4748"/>
  </r>
  <r>
    <x v="6"/>
    <s v="Overhalla"/>
    <n v="987754397"/>
    <x v="4749"/>
  </r>
  <r>
    <x v="6"/>
    <s v="Overhalla"/>
    <n v="987910127"/>
    <x v="4750"/>
  </r>
  <r>
    <x v="6"/>
    <s v="Overhalla"/>
    <n v="988413615"/>
    <x v="4751"/>
  </r>
  <r>
    <x v="6"/>
    <s v="Overhalla"/>
    <n v="989549758"/>
    <x v="4752"/>
  </r>
  <r>
    <x v="6"/>
    <s v="Overhalla"/>
    <n v="990618925"/>
    <x v="4753"/>
  </r>
  <r>
    <x v="6"/>
    <s v="Overhalla"/>
    <n v="991708901"/>
    <x v="4754"/>
  </r>
  <r>
    <x v="6"/>
    <s v="Overhalla"/>
    <n v="992072369"/>
    <x v="4755"/>
  </r>
  <r>
    <x v="6"/>
    <s v="Overhalla"/>
    <n v="995357631"/>
    <x v="4756"/>
  </r>
  <r>
    <x v="6"/>
    <s v="Rennebu"/>
    <n v="869179272"/>
    <x v="4757"/>
  </r>
  <r>
    <x v="6"/>
    <s v="Rennebu"/>
    <n v="886427662"/>
    <x v="4758"/>
  </r>
  <r>
    <x v="6"/>
    <s v="Rennebu"/>
    <n v="913138074"/>
    <x v="4759"/>
  </r>
  <r>
    <x v="6"/>
    <s v="Rennebu"/>
    <n v="917063427"/>
    <x v="4760"/>
  </r>
  <r>
    <x v="6"/>
    <s v="Rennebu"/>
    <n v="919509422"/>
    <x v="4761"/>
  </r>
  <r>
    <x v="6"/>
    <s v="Rennebu"/>
    <n v="921628684"/>
    <x v="4762"/>
  </r>
  <r>
    <x v="6"/>
    <s v="Rennebu"/>
    <n v="921756593"/>
    <x v="4763"/>
  </r>
  <r>
    <x v="6"/>
    <s v="Rennebu"/>
    <n v="922327068"/>
    <x v="4764"/>
  </r>
  <r>
    <x v="6"/>
    <s v="Rennebu"/>
    <n v="926284584"/>
    <x v="4765"/>
  </r>
  <r>
    <x v="6"/>
    <s v="Rennebu"/>
    <n v="927321254"/>
    <x v="4766"/>
  </r>
  <r>
    <x v="6"/>
    <s v="Rennebu"/>
    <n v="953597284"/>
    <x v="4767"/>
  </r>
  <r>
    <x v="6"/>
    <s v="Rennebu"/>
    <n v="968814125"/>
    <x v="4768"/>
  </r>
  <r>
    <x v="6"/>
    <s v="Rennebu"/>
    <n v="969134969"/>
    <x v="4769"/>
  </r>
  <r>
    <x v="6"/>
    <s v="Rennebu"/>
    <n v="969136023"/>
    <x v="4770"/>
  </r>
  <r>
    <x v="6"/>
    <s v="Rennebu"/>
    <n v="969178826"/>
    <x v="4771"/>
  </r>
  <r>
    <x v="6"/>
    <s v="Rennebu"/>
    <n v="969222159"/>
    <x v="4772"/>
  </r>
  <r>
    <x v="6"/>
    <s v="Rennebu"/>
    <n v="969635488"/>
    <x v="4773"/>
  </r>
  <r>
    <x v="6"/>
    <s v="Rennebu"/>
    <n v="969677482"/>
    <x v="4774"/>
  </r>
  <r>
    <x v="6"/>
    <s v="Rennebu"/>
    <n v="970560580"/>
    <x v="4775"/>
  </r>
  <r>
    <x v="6"/>
    <s v="Rennebu"/>
    <n v="974437503"/>
    <x v="4776"/>
  </r>
  <r>
    <x v="6"/>
    <s v="Rennebu"/>
    <n v="975801357"/>
    <x v="4777"/>
  </r>
  <r>
    <x v="6"/>
    <s v="Rennebu"/>
    <n v="979332459"/>
    <x v="4778"/>
  </r>
  <r>
    <x v="6"/>
    <s v="Rennebu"/>
    <n v="979578067"/>
    <x v="4779"/>
  </r>
  <r>
    <x v="6"/>
    <s v="Rennebu"/>
    <n v="979725515"/>
    <x v="4780"/>
  </r>
  <r>
    <x v="6"/>
    <s v="Rennebu"/>
    <n v="980524892"/>
    <x v="4781"/>
  </r>
  <r>
    <x v="6"/>
    <s v="Rennebu"/>
    <n v="980601323"/>
    <x v="4782"/>
  </r>
  <r>
    <x v="6"/>
    <s v="Rennebu"/>
    <n v="980718123"/>
    <x v="4783"/>
  </r>
  <r>
    <x v="6"/>
    <s v="Rennebu"/>
    <n v="980942139"/>
    <x v="4784"/>
  </r>
  <r>
    <x v="6"/>
    <s v="Rennebu"/>
    <n v="981012011"/>
    <x v="4785"/>
  </r>
  <r>
    <x v="6"/>
    <s v="Rennebu"/>
    <n v="983048374"/>
    <x v="4786"/>
  </r>
  <r>
    <x v="6"/>
    <s v="Rennebu"/>
    <n v="984741499"/>
    <x v="4787"/>
  </r>
  <r>
    <x v="6"/>
    <s v="Rennebu"/>
    <n v="985464049"/>
    <x v="4788"/>
  </r>
  <r>
    <x v="6"/>
    <s v="Rennebu"/>
    <n v="986024107"/>
    <x v="4789"/>
  </r>
  <r>
    <x v="6"/>
    <s v="Rennebu"/>
    <n v="986568689"/>
    <x v="4790"/>
  </r>
  <r>
    <x v="6"/>
    <s v="Rennebu"/>
    <n v="987749008"/>
    <x v="4791"/>
  </r>
  <r>
    <x v="6"/>
    <s v="Rennebu"/>
    <n v="988514306"/>
    <x v="4792"/>
  </r>
  <r>
    <x v="6"/>
    <s v="Rennebu"/>
    <n v="989589989"/>
    <x v="4793"/>
  </r>
  <r>
    <x v="6"/>
    <s v="Rennebu"/>
    <n v="989947796"/>
    <x v="4794"/>
  </r>
  <r>
    <x v="6"/>
    <s v="Rennebu"/>
    <n v="993360414"/>
    <x v="4795"/>
  </r>
  <r>
    <x v="6"/>
    <s v="Rindal"/>
    <n v="821310652"/>
    <x v="4796"/>
  </r>
  <r>
    <x v="6"/>
    <s v="Rindal"/>
    <n v="889131632"/>
    <x v="4797"/>
  </r>
  <r>
    <x v="6"/>
    <s v="Rindal"/>
    <n v="895518832"/>
    <x v="4798"/>
  </r>
  <r>
    <x v="6"/>
    <s v="Rindal"/>
    <n v="897996162"/>
    <x v="4799"/>
  </r>
  <r>
    <x v="6"/>
    <s v="Rindal"/>
    <n v="912780449"/>
    <x v="664"/>
  </r>
  <r>
    <x v="6"/>
    <s v="Rindal"/>
    <n v="916527667"/>
    <x v="4800"/>
  </r>
  <r>
    <x v="6"/>
    <s v="Rindal"/>
    <n v="918126406"/>
    <x v="4801"/>
  </r>
  <r>
    <x v="6"/>
    <s v="Rindal"/>
    <n v="918478337"/>
    <x v="4802"/>
  </r>
  <r>
    <x v="6"/>
    <s v="Rindal"/>
    <n v="920137792"/>
    <x v="4803"/>
  </r>
  <r>
    <x v="6"/>
    <s v="Rindal"/>
    <n v="928116778"/>
    <x v="4804"/>
  </r>
  <r>
    <x v="6"/>
    <s v="Rindal"/>
    <n v="969127172"/>
    <x v="4805"/>
  </r>
  <r>
    <x v="6"/>
    <s v="Rindal"/>
    <n v="969128330"/>
    <x v="4806"/>
  </r>
  <r>
    <x v="6"/>
    <s v="Rindal"/>
    <n v="969133296"/>
    <x v="4807"/>
  </r>
  <r>
    <x v="6"/>
    <s v="Rindal"/>
    <n v="969211025"/>
    <x v="4808"/>
  </r>
  <r>
    <x v="6"/>
    <s v="Rindal"/>
    <n v="969233029"/>
    <x v="4809"/>
  </r>
  <r>
    <x v="6"/>
    <s v="Rindal"/>
    <n v="969259761"/>
    <x v="4810"/>
  </r>
  <r>
    <x v="6"/>
    <s v="Rindal"/>
    <n v="969261049"/>
    <x v="4811"/>
  </r>
  <r>
    <x v="6"/>
    <s v="Rindal"/>
    <n v="969394677"/>
    <x v="4812"/>
  </r>
  <r>
    <x v="6"/>
    <s v="Rindal"/>
    <n v="969440512"/>
    <x v="4813"/>
  </r>
  <r>
    <x v="6"/>
    <s v="Rindal"/>
    <n v="969631954"/>
    <x v="4814"/>
  </r>
  <r>
    <x v="6"/>
    <s v="Rindal"/>
    <n v="969848694"/>
    <x v="4815"/>
  </r>
  <r>
    <x v="6"/>
    <s v="Rindal"/>
    <n v="969854511"/>
    <x v="4816"/>
  </r>
  <r>
    <x v="6"/>
    <s v="Rindal"/>
    <n v="970405739"/>
    <x v="4817"/>
  </r>
  <r>
    <x v="6"/>
    <s v="Rindal"/>
    <n v="970452664"/>
    <x v="4818"/>
  </r>
  <r>
    <x v="6"/>
    <s v="Rindal"/>
    <n v="976188411"/>
    <x v="4819"/>
  </r>
  <r>
    <x v="6"/>
    <s v="Rindal"/>
    <n v="976266951"/>
    <x v="4820"/>
  </r>
  <r>
    <x v="6"/>
    <s v="Rindal"/>
    <n v="976768477"/>
    <x v="4821"/>
  </r>
  <r>
    <x v="6"/>
    <s v="Rindal"/>
    <n v="981153480"/>
    <x v="4822"/>
  </r>
  <r>
    <x v="6"/>
    <s v="Rindal"/>
    <n v="982394805"/>
    <x v="4823"/>
  </r>
  <r>
    <x v="6"/>
    <s v="Rindal"/>
    <n v="982403790"/>
    <x v="4824"/>
  </r>
  <r>
    <x v="6"/>
    <s v="Rindal"/>
    <n v="982496705"/>
    <x v="4825"/>
  </r>
  <r>
    <x v="6"/>
    <s v="Rindal"/>
    <n v="983753728"/>
    <x v="4826"/>
  </r>
  <r>
    <x v="6"/>
    <s v="Rindal"/>
    <n v="984244975"/>
    <x v="4827"/>
  </r>
  <r>
    <x v="6"/>
    <s v="Rindal"/>
    <n v="986402152"/>
    <x v="4828"/>
  </r>
  <r>
    <x v="6"/>
    <s v="Rindal"/>
    <n v="986942009"/>
    <x v="4829"/>
  </r>
  <r>
    <x v="6"/>
    <s v="Rindal"/>
    <n v="988497878"/>
    <x v="265"/>
  </r>
  <r>
    <x v="6"/>
    <s v="Rindal"/>
    <n v="989192256"/>
    <x v="4830"/>
  </r>
  <r>
    <x v="6"/>
    <s v="Rindal"/>
    <n v="989420356"/>
    <x v="4831"/>
  </r>
  <r>
    <x v="6"/>
    <s v="Rindal"/>
    <n v="991967125"/>
    <x v="4832"/>
  </r>
  <r>
    <x v="6"/>
    <s v="Rindal"/>
    <n v="992889012"/>
    <x v="4833"/>
  </r>
  <r>
    <x v="6"/>
    <s v="Rindal"/>
    <n v="996459012"/>
    <x v="4834"/>
  </r>
  <r>
    <x v="6"/>
    <s v="Rindal"/>
    <n v="998934427"/>
    <x v="4835"/>
  </r>
  <r>
    <x v="6"/>
    <s v="Røros"/>
    <n v="820280512"/>
    <x v="4836"/>
  </r>
  <r>
    <x v="6"/>
    <s v="Røros"/>
    <n v="870563302"/>
    <x v="4837"/>
  </r>
  <r>
    <x v="6"/>
    <s v="Røros"/>
    <n v="876197952"/>
    <x v="4838"/>
  </r>
  <r>
    <x v="6"/>
    <s v="Røros"/>
    <n v="886688652"/>
    <x v="4839"/>
  </r>
  <r>
    <x v="6"/>
    <s v="Røros"/>
    <n v="917860440"/>
    <x v="4840"/>
  </r>
  <r>
    <x v="6"/>
    <s v="Røros"/>
    <n v="920407587"/>
    <x v="4841"/>
  </r>
  <r>
    <x v="6"/>
    <s v="Røros"/>
    <n v="924548320"/>
    <x v="4842"/>
  </r>
  <r>
    <x v="6"/>
    <s v="Røros"/>
    <n v="969195666"/>
    <x v="4843"/>
  </r>
  <r>
    <x v="6"/>
    <s v="Røros"/>
    <n v="969195984"/>
    <x v="4844"/>
  </r>
  <r>
    <x v="6"/>
    <s v="Røros"/>
    <n v="969258196"/>
    <x v="4845"/>
  </r>
  <r>
    <x v="6"/>
    <s v="Røros"/>
    <n v="969330105"/>
    <x v="4846"/>
  </r>
  <r>
    <x v="6"/>
    <s v="Røros"/>
    <n v="969523493"/>
    <x v="4847"/>
  </r>
  <r>
    <x v="6"/>
    <s v="Røros"/>
    <n v="969527162"/>
    <x v="4848"/>
  </r>
  <r>
    <x v="6"/>
    <s v="Røros"/>
    <n v="970279911"/>
    <x v="4849"/>
  </r>
  <r>
    <x v="6"/>
    <s v="Røros"/>
    <n v="970991956"/>
    <x v="4850"/>
  </r>
  <r>
    <x v="6"/>
    <s v="Røros"/>
    <n v="976600983"/>
    <x v="4851"/>
  </r>
  <r>
    <x v="6"/>
    <s v="Røros"/>
    <n v="981665538"/>
    <x v="4852"/>
  </r>
  <r>
    <x v="6"/>
    <s v="Røros"/>
    <n v="983217443"/>
    <x v="4853"/>
  </r>
  <r>
    <x v="6"/>
    <s v="Røros"/>
    <n v="983481655"/>
    <x v="4854"/>
  </r>
  <r>
    <x v="6"/>
    <s v="Røros"/>
    <n v="984280408"/>
    <x v="4855"/>
  </r>
  <r>
    <x v="6"/>
    <s v="Røros"/>
    <n v="985478066"/>
    <x v="4856"/>
  </r>
  <r>
    <x v="6"/>
    <s v="Røros"/>
    <n v="986440704"/>
    <x v="4857"/>
  </r>
  <r>
    <x v="6"/>
    <s v="Røros"/>
    <n v="987688203"/>
    <x v="4858"/>
  </r>
  <r>
    <x v="6"/>
    <s v="Røros"/>
    <n v="989079662"/>
    <x v="4859"/>
  </r>
  <r>
    <x v="6"/>
    <s v="Røros"/>
    <n v="989204149"/>
    <x v="4860"/>
  </r>
  <r>
    <x v="6"/>
    <s v="Røros"/>
    <n v="989516620"/>
    <x v="4861"/>
  </r>
  <r>
    <x v="6"/>
    <s v="Røros"/>
    <n v="992160071"/>
    <x v="4862"/>
  </r>
  <r>
    <x v="6"/>
    <s v="Røros"/>
    <n v="992823089"/>
    <x v="4863"/>
  </r>
  <r>
    <x v="6"/>
    <s v="Røros"/>
    <n v="993842842"/>
    <x v="4864"/>
  </r>
  <r>
    <x v="6"/>
    <s v="Røros"/>
    <n v="996271773"/>
    <x v="4865"/>
  </r>
  <r>
    <x v="6"/>
    <s v="Røyrvik"/>
    <n v="919641215"/>
    <x v="4866"/>
  </r>
  <r>
    <x v="6"/>
    <s v="Røyrvik"/>
    <n v="987657685"/>
    <x v="4867"/>
  </r>
  <r>
    <x v="6"/>
    <s v="Selbu"/>
    <n v="814125742"/>
    <x v="4868"/>
  </r>
  <r>
    <x v="6"/>
    <s v="Selbu"/>
    <n v="888545352"/>
    <x v="4869"/>
  </r>
  <r>
    <x v="6"/>
    <s v="Selbu"/>
    <n v="917154082"/>
    <x v="4870"/>
  </r>
  <r>
    <x v="6"/>
    <s v="Selbu"/>
    <n v="919494344"/>
    <x v="4871"/>
  </r>
  <r>
    <x v="6"/>
    <s v="Selbu"/>
    <n v="920063977"/>
    <x v="4872"/>
  </r>
  <r>
    <x v="6"/>
    <s v="Selbu"/>
    <n v="920808409"/>
    <x v="4873"/>
  </r>
  <r>
    <x v="6"/>
    <s v="Selbu"/>
    <n v="924464674"/>
    <x v="4874"/>
  </r>
  <r>
    <x v="6"/>
    <s v="Selbu"/>
    <n v="926609483"/>
    <x v="4875"/>
  </r>
  <r>
    <x v="6"/>
    <s v="Selbu"/>
    <n v="969134632"/>
    <x v="4876"/>
  </r>
  <r>
    <x v="6"/>
    <s v="Selbu"/>
    <n v="969136295"/>
    <x v="4877"/>
  </r>
  <r>
    <x v="6"/>
    <s v="Selbu"/>
    <n v="969137518"/>
    <x v="4878"/>
  </r>
  <r>
    <x v="6"/>
    <s v="Selbu"/>
    <n v="969178443"/>
    <x v="4879"/>
  </r>
  <r>
    <x v="6"/>
    <s v="Selbu"/>
    <n v="969638274"/>
    <x v="4880"/>
  </r>
  <r>
    <x v="6"/>
    <s v="Selbu"/>
    <n v="969669935"/>
    <x v="4881"/>
  </r>
  <r>
    <x v="6"/>
    <s v="Selbu"/>
    <n v="969997258"/>
    <x v="4882"/>
  </r>
  <r>
    <x v="6"/>
    <s v="Selbu"/>
    <n v="971130032"/>
    <x v="4883"/>
  </r>
  <r>
    <x v="6"/>
    <s v="Selbu"/>
    <n v="971182679"/>
    <x v="4884"/>
  </r>
  <r>
    <x v="6"/>
    <s v="Selbu"/>
    <n v="976210700"/>
    <x v="4885"/>
  </r>
  <r>
    <x v="6"/>
    <s v="Selbu"/>
    <n v="976577884"/>
    <x v="4886"/>
  </r>
  <r>
    <x v="6"/>
    <s v="Selbu"/>
    <n v="979624190"/>
    <x v="4887"/>
  </r>
  <r>
    <x v="6"/>
    <s v="Selbu"/>
    <n v="981080130"/>
    <x v="4888"/>
  </r>
  <r>
    <x v="6"/>
    <s v="Selbu"/>
    <n v="982774136"/>
    <x v="4889"/>
  </r>
  <r>
    <x v="6"/>
    <s v="Selbu"/>
    <n v="983233767"/>
    <x v="4890"/>
  </r>
  <r>
    <x v="6"/>
    <s v="Selbu"/>
    <n v="985901473"/>
    <x v="4891"/>
  </r>
  <r>
    <x v="6"/>
    <s v="Selbu"/>
    <n v="989992333"/>
    <x v="4892"/>
  </r>
  <r>
    <x v="6"/>
    <s v="Selbu"/>
    <n v="992094052"/>
    <x v="4893"/>
  </r>
  <r>
    <x v="6"/>
    <s v="Selbu"/>
    <n v="993558435"/>
    <x v="4894"/>
  </r>
  <r>
    <x v="6"/>
    <s v="Selbu"/>
    <n v="994161083"/>
    <x v="4895"/>
  </r>
  <r>
    <x v="6"/>
    <s v="Selbu"/>
    <n v="995371510"/>
    <x v="4896"/>
  </r>
  <r>
    <x v="6"/>
    <s v="Selbu"/>
    <n v="995824094"/>
    <x v="4897"/>
  </r>
  <r>
    <x v="6"/>
    <s v="Selbu"/>
    <n v="997748255"/>
    <x v="4898"/>
  </r>
  <r>
    <x v="6"/>
    <s v="Selbu"/>
    <n v="999127673"/>
    <x v="4899"/>
  </r>
  <r>
    <x v="6"/>
    <s v="Skaun"/>
    <n v="880461672"/>
    <x v="4900"/>
  </r>
  <r>
    <x v="6"/>
    <s v="Skaun"/>
    <n v="880496662"/>
    <x v="4901"/>
  </r>
  <r>
    <x v="6"/>
    <s v="Skaun"/>
    <n v="920242758"/>
    <x v="4902"/>
  </r>
  <r>
    <x v="6"/>
    <s v="Skaun"/>
    <n v="969136805"/>
    <x v="4903"/>
  </r>
  <r>
    <x v="6"/>
    <s v="Skaun"/>
    <n v="969222043"/>
    <x v="4904"/>
  </r>
  <r>
    <x v="6"/>
    <s v="Skaun"/>
    <n v="969526956"/>
    <x v="4905"/>
  </r>
  <r>
    <x v="6"/>
    <s v="Skaun"/>
    <n v="969634732"/>
    <x v="4906"/>
  </r>
  <r>
    <x v="6"/>
    <s v="Skaun"/>
    <n v="970580093"/>
    <x v="4907"/>
  </r>
  <r>
    <x v="6"/>
    <s v="Skaun"/>
    <n v="981519973"/>
    <x v="4908"/>
  </r>
  <r>
    <x v="6"/>
    <s v="Skaun"/>
    <n v="982210917"/>
    <x v="4909"/>
  </r>
  <r>
    <x v="6"/>
    <s v="Skaun"/>
    <n v="989286641"/>
    <x v="4910"/>
  </r>
  <r>
    <x v="6"/>
    <s v="Skaun"/>
    <n v="989368826"/>
    <x v="4911"/>
  </r>
  <r>
    <x v="6"/>
    <s v="Skaun"/>
    <n v="992825715"/>
    <x v="4912"/>
  </r>
  <r>
    <x v="6"/>
    <s v="Snåsa"/>
    <n v="829713012"/>
    <x v="4913"/>
  </r>
  <r>
    <x v="6"/>
    <s v="Snåsa"/>
    <n v="869642002"/>
    <x v="4914"/>
  </r>
  <r>
    <x v="6"/>
    <s v="Snåsa"/>
    <n v="912810585"/>
    <x v="4915"/>
  </r>
  <r>
    <x v="6"/>
    <s v="Snåsa"/>
    <n v="912834093"/>
    <x v="4916"/>
  </r>
  <r>
    <x v="6"/>
    <s v="Snåsa"/>
    <n v="914630991"/>
    <x v="4917"/>
  </r>
  <r>
    <x v="6"/>
    <s v="Snåsa"/>
    <n v="915224393"/>
    <x v="4918"/>
  </r>
  <r>
    <x v="6"/>
    <s v="Snåsa"/>
    <n v="915752934"/>
    <x v="4919"/>
  </r>
  <r>
    <x v="6"/>
    <s v="Snåsa"/>
    <n v="915908039"/>
    <x v="4920"/>
  </r>
  <r>
    <x v="6"/>
    <s v="Snåsa"/>
    <n v="923783601"/>
    <x v="4921"/>
  </r>
  <r>
    <x v="6"/>
    <s v="Snåsa"/>
    <n v="923829156"/>
    <x v="4922"/>
  </r>
  <r>
    <x v="6"/>
    <s v="Snåsa"/>
    <n v="969153696"/>
    <x v="4923"/>
  </r>
  <r>
    <x v="6"/>
    <s v="Snåsa"/>
    <n v="969154382"/>
    <x v="4924"/>
  </r>
  <r>
    <x v="6"/>
    <s v="Snåsa"/>
    <n v="969182475"/>
    <x v="4925"/>
  </r>
  <r>
    <x v="6"/>
    <s v="Snåsa"/>
    <n v="969183218"/>
    <x v="4926"/>
  </r>
  <r>
    <x v="6"/>
    <s v="Snåsa"/>
    <n v="969184451"/>
    <x v="4927"/>
  </r>
  <r>
    <x v="6"/>
    <s v="Snåsa"/>
    <n v="969184893"/>
    <x v="4928"/>
  </r>
  <r>
    <x v="6"/>
    <s v="Snåsa"/>
    <n v="969197715"/>
    <x v="4929"/>
  </r>
  <r>
    <x v="6"/>
    <s v="Snåsa"/>
    <n v="969198029"/>
    <x v="4930"/>
  </r>
  <r>
    <x v="6"/>
    <s v="Snåsa"/>
    <n v="969326477"/>
    <x v="4931"/>
  </r>
  <r>
    <x v="6"/>
    <s v="Snåsa"/>
    <n v="969470837"/>
    <x v="4932"/>
  </r>
  <r>
    <x v="6"/>
    <s v="Snåsa"/>
    <n v="969698498"/>
    <x v="4933"/>
  </r>
  <r>
    <x v="6"/>
    <s v="Snåsa"/>
    <n v="976334221"/>
    <x v="4934"/>
  </r>
  <r>
    <x v="6"/>
    <s v="Snåsa"/>
    <n v="977340098"/>
    <x v="4935"/>
  </r>
  <r>
    <x v="6"/>
    <s v="Snåsa"/>
    <n v="981398173"/>
    <x v="4936"/>
  </r>
  <r>
    <x v="6"/>
    <s v="Snåsa"/>
    <n v="982938759"/>
    <x v="4937"/>
  </r>
  <r>
    <x v="6"/>
    <s v="Snåsa"/>
    <n v="982953162"/>
    <x v="4938"/>
  </r>
  <r>
    <x v="6"/>
    <s v="Snåsa"/>
    <n v="986926755"/>
    <x v="4939"/>
  </r>
  <r>
    <x v="6"/>
    <s v="Snåsa"/>
    <n v="987259744"/>
    <x v="4940"/>
  </r>
  <r>
    <x v="6"/>
    <s v="Snåsa"/>
    <n v="987292776"/>
    <x v="4941"/>
  </r>
  <r>
    <x v="6"/>
    <s v="Snåsa"/>
    <n v="987516437"/>
    <x v="4942"/>
  </r>
  <r>
    <x v="6"/>
    <s v="Snåsa"/>
    <n v="992109424"/>
    <x v="4943"/>
  </r>
  <r>
    <x v="6"/>
    <s v="Snåsa"/>
    <n v="993434264"/>
    <x v="4944"/>
  </r>
  <r>
    <x v="6"/>
    <s v="Snåsa"/>
    <n v="993456357"/>
    <x v="4945"/>
  </r>
  <r>
    <x v="6"/>
    <s v="Steinkjer"/>
    <n v="815251792"/>
    <x v="4946"/>
  </r>
  <r>
    <x v="6"/>
    <s v="Steinkjer"/>
    <n v="823228082"/>
    <x v="4947"/>
  </r>
  <r>
    <x v="6"/>
    <s v="Steinkjer"/>
    <n v="826113782"/>
    <x v="4948"/>
  </r>
  <r>
    <x v="6"/>
    <s v="Steinkjer"/>
    <n v="874560782"/>
    <x v="4949"/>
  </r>
  <r>
    <x v="6"/>
    <s v="Steinkjer"/>
    <n v="874682462"/>
    <x v="4950"/>
  </r>
  <r>
    <x v="6"/>
    <s v="Steinkjer"/>
    <n v="877511782"/>
    <x v="1790"/>
  </r>
  <r>
    <x v="6"/>
    <s v="Steinkjer"/>
    <n v="879496632"/>
    <x v="4951"/>
  </r>
  <r>
    <x v="6"/>
    <s v="Steinkjer"/>
    <n v="887438412"/>
    <x v="4952"/>
  </r>
  <r>
    <x v="6"/>
    <s v="Steinkjer"/>
    <n v="888354832"/>
    <x v="4953"/>
  </r>
  <r>
    <x v="6"/>
    <s v="Steinkjer"/>
    <n v="894313552"/>
    <x v="4954"/>
  </r>
  <r>
    <x v="6"/>
    <s v="Steinkjer"/>
    <n v="897654482"/>
    <x v="4955"/>
  </r>
  <r>
    <x v="6"/>
    <s v="Steinkjer"/>
    <n v="911857707"/>
    <x v="4956"/>
  </r>
  <r>
    <x v="6"/>
    <s v="Steinkjer"/>
    <n v="912194949"/>
    <x v="4957"/>
  </r>
  <r>
    <x v="6"/>
    <s v="Steinkjer"/>
    <n v="912834085"/>
    <x v="4958"/>
  </r>
  <r>
    <x v="6"/>
    <s v="Steinkjer"/>
    <n v="912841545"/>
    <x v="4959"/>
  </r>
  <r>
    <x v="6"/>
    <s v="Steinkjer"/>
    <n v="912885828"/>
    <x v="4960"/>
  </r>
  <r>
    <x v="6"/>
    <s v="Steinkjer"/>
    <n v="913017366"/>
    <x v="4961"/>
  </r>
  <r>
    <x v="6"/>
    <s v="Steinkjer"/>
    <n v="913207750"/>
    <x v="4962"/>
  </r>
  <r>
    <x v="6"/>
    <s v="Steinkjer"/>
    <n v="913521994"/>
    <x v="4963"/>
  </r>
  <r>
    <x v="6"/>
    <s v="Steinkjer"/>
    <n v="914009669"/>
    <x v="4964"/>
  </r>
  <r>
    <x v="6"/>
    <s v="Steinkjer"/>
    <n v="920832369"/>
    <x v="4965"/>
  </r>
  <r>
    <x v="6"/>
    <s v="Steinkjer"/>
    <n v="921112734"/>
    <x v="4966"/>
  </r>
  <r>
    <x v="6"/>
    <s v="Steinkjer"/>
    <n v="923929827"/>
    <x v="4967"/>
  </r>
  <r>
    <x v="6"/>
    <s v="Steinkjer"/>
    <n v="924870230"/>
    <x v="4968"/>
  </r>
  <r>
    <x v="6"/>
    <s v="Steinkjer"/>
    <n v="924927283"/>
    <x v="4969"/>
  </r>
  <r>
    <x v="6"/>
    <s v="Steinkjer"/>
    <n v="925105910"/>
    <x v="4970"/>
  </r>
  <r>
    <x v="6"/>
    <s v="Steinkjer"/>
    <n v="925177415"/>
    <x v="4971"/>
  </r>
  <r>
    <x v="6"/>
    <s v="Steinkjer"/>
    <n v="928427609"/>
    <x v="3245"/>
  </r>
  <r>
    <x v="6"/>
    <s v="Steinkjer"/>
    <n v="928457346"/>
    <x v="4972"/>
  </r>
  <r>
    <x v="6"/>
    <s v="Steinkjer"/>
    <n v="928998592"/>
    <x v="4973"/>
  </r>
  <r>
    <x v="6"/>
    <s v="Steinkjer"/>
    <n v="969153823"/>
    <x v="4974"/>
  </r>
  <r>
    <x v="6"/>
    <s v="Steinkjer"/>
    <n v="969182300"/>
    <x v="4975"/>
  </r>
  <r>
    <x v="6"/>
    <s v="Steinkjer"/>
    <n v="969182866"/>
    <x v="4976"/>
  </r>
  <r>
    <x v="6"/>
    <s v="Steinkjer"/>
    <n v="969183773"/>
    <x v="4977"/>
  </r>
  <r>
    <x v="6"/>
    <s v="Steinkjer"/>
    <n v="969185237"/>
    <x v="4978"/>
  </r>
  <r>
    <x v="6"/>
    <s v="Steinkjer"/>
    <n v="969185407"/>
    <x v="4979"/>
  </r>
  <r>
    <x v="6"/>
    <s v="Steinkjer"/>
    <n v="969185415"/>
    <x v="4980"/>
  </r>
  <r>
    <x v="6"/>
    <s v="Steinkjer"/>
    <n v="969185830"/>
    <x v="4981"/>
  </r>
  <r>
    <x v="6"/>
    <s v="Steinkjer"/>
    <n v="969186020"/>
    <x v="4982"/>
  </r>
  <r>
    <x v="6"/>
    <s v="Steinkjer"/>
    <n v="969219182"/>
    <x v="4983"/>
  </r>
  <r>
    <x v="6"/>
    <s v="Steinkjer"/>
    <n v="969220180"/>
    <x v="4984"/>
  </r>
  <r>
    <x v="6"/>
    <s v="Steinkjer"/>
    <n v="969256339"/>
    <x v="4985"/>
  </r>
  <r>
    <x v="6"/>
    <s v="Steinkjer"/>
    <n v="969292238"/>
    <x v="4986"/>
  </r>
  <r>
    <x v="6"/>
    <s v="Steinkjer"/>
    <n v="969293153"/>
    <x v="4987"/>
  </r>
  <r>
    <x v="6"/>
    <s v="Steinkjer"/>
    <n v="969326523"/>
    <x v="4988"/>
  </r>
  <r>
    <x v="6"/>
    <s v="Steinkjer"/>
    <n v="969467232"/>
    <x v="4989"/>
  </r>
  <r>
    <x v="6"/>
    <s v="Steinkjer"/>
    <n v="969470438"/>
    <x v="4990"/>
  </r>
  <r>
    <x v="6"/>
    <s v="Steinkjer"/>
    <n v="969603853"/>
    <x v="4991"/>
  </r>
  <r>
    <x v="6"/>
    <s v="Steinkjer"/>
    <n v="969639971"/>
    <x v="4992"/>
  </r>
  <r>
    <x v="6"/>
    <s v="Steinkjer"/>
    <n v="969687461"/>
    <x v="4993"/>
  </r>
  <r>
    <x v="6"/>
    <s v="Steinkjer"/>
    <n v="969692112"/>
    <x v="4994"/>
  </r>
  <r>
    <x v="6"/>
    <s v="Steinkjer"/>
    <n v="970526927"/>
    <x v="4995"/>
  </r>
  <r>
    <x v="6"/>
    <s v="Steinkjer"/>
    <n v="970539069"/>
    <x v="4996"/>
  </r>
  <r>
    <x v="6"/>
    <s v="Steinkjer"/>
    <n v="970577254"/>
    <x v="4997"/>
  </r>
  <r>
    <x v="6"/>
    <s v="Steinkjer"/>
    <n v="970580883"/>
    <x v="4998"/>
  </r>
  <r>
    <x v="6"/>
    <s v="Steinkjer"/>
    <n v="970601953"/>
    <x v="4999"/>
  </r>
  <r>
    <x v="6"/>
    <s v="Steinkjer"/>
    <n v="971130717"/>
    <x v="5000"/>
  </r>
  <r>
    <x v="6"/>
    <s v="Steinkjer"/>
    <n v="971385472"/>
    <x v="5001"/>
  </r>
  <r>
    <x v="6"/>
    <s v="Steinkjer"/>
    <n v="971551607"/>
    <x v="5002"/>
  </r>
  <r>
    <x v="6"/>
    <s v="Steinkjer"/>
    <n v="974253240"/>
    <x v="5003"/>
  </r>
  <r>
    <x v="6"/>
    <s v="Steinkjer"/>
    <n v="974530538"/>
    <x v="5004"/>
  </r>
  <r>
    <x v="6"/>
    <s v="Steinkjer"/>
    <n v="975646904"/>
    <x v="5005"/>
  </r>
  <r>
    <x v="6"/>
    <s v="Steinkjer"/>
    <n v="975968111"/>
    <x v="5006"/>
  </r>
  <r>
    <x v="6"/>
    <s v="Steinkjer"/>
    <n v="976194861"/>
    <x v="5007"/>
  </r>
  <r>
    <x v="6"/>
    <s v="Steinkjer"/>
    <n v="976214374"/>
    <x v="5008"/>
  </r>
  <r>
    <x v="6"/>
    <s v="Steinkjer"/>
    <n v="976682254"/>
    <x v="5009"/>
  </r>
  <r>
    <x v="6"/>
    <s v="Steinkjer"/>
    <n v="976693647"/>
    <x v="5010"/>
  </r>
  <r>
    <x v="6"/>
    <s v="Steinkjer"/>
    <n v="976721543"/>
    <x v="5011"/>
  </r>
  <r>
    <x v="6"/>
    <s v="Steinkjer"/>
    <n v="977459362"/>
    <x v="5012"/>
  </r>
  <r>
    <x v="6"/>
    <s v="Steinkjer"/>
    <n v="977462843"/>
    <x v="5013"/>
  </r>
  <r>
    <x v="6"/>
    <s v="Steinkjer"/>
    <n v="979636482"/>
    <x v="5014"/>
  </r>
  <r>
    <x v="6"/>
    <s v="Steinkjer"/>
    <n v="979913850"/>
    <x v="5015"/>
  </r>
  <r>
    <x v="6"/>
    <s v="Steinkjer"/>
    <n v="979928742"/>
    <x v="5016"/>
  </r>
  <r>
    <x v="6"/>
    <s v="Steinkjer"/>
    <n v="980613100"/>
    <x v="5017"/>
  </r>
  <r>
    <x v="6"/>
    <s v="Steinkjer"/>
    <n v="981464273"/>
    <x v="5018"/>
  </r>
  <r>
    <x v="6"/>
    <s v="Steinkjer"/>
    <n v="981868242"/>
    <x v="5019"/>
  </r>
  <r>
    <x v="6"/>
    <s v="Steinkjer"/>
    <n v="982435501"/>
    <x v="5020"/>
  </r>
  <r>
    <x v="6"/>
    <s v="Steinkjer"/>
    <n v="982602122"/>
    <x v="5021"/>
  </r>
  <r>
    <x v="6"/>
    <s v="Steinkjer"/>
    <n v="982745705"/>
    <x v="5022"/>
  </r>
  <r>
    <x v="6"/>
    <s v="Steinkjer"/>
    <n v="982789907"/>
    <x v="5023"/>
  </r>
  <r>
    <x v="6"/>
    <s v="Steinkjer"/>
    <n v="982855071"/>
    <x v="5024"/>
  </r>
  <r>
    <x v="6"/>
    <s v="Steinkjer"/>
    <n v="983190235"/>
    <x v="5025"/>
  </r>
  <r>
    <x v="6"/>
    <s v="Steinkjer"/>
    <n v="983254071"/>
    <x v="5026"/>
  </r>
  <r>
    <x v="6"/>
    <s v="Steinkjer"/>
    <n v="983395384"/>
    <x v="5027"/>
  </r>
  <r>
    <x v="6"/>
    <s v="Steinkjer"/>
    <n v="984020414"/>
    <x v="5028"/>
  </r>
  <r>
    <x v="6"/>
    <s v="Steinkjer"/>
    <n v="984103573"/>
    <x v="5029"/>
  </r>
  <r>
    <x v="6"/>
    <s v="Steinkjer"/>
    <n v="984265751"/>
    <x v="5030"/>
  </r>
  <r>
    <x v="6"/>
    <s v="Steinkjer"/>
    <n v="984619839"/>
    <x v="5031"/>
  </r>
  <r>
    <x v="6"/>
    <s v="Steinkjer"/>
    <n v="984663188"/>
    <x v="5032"/>
  </r>
  <r>
    <x v="6"/>
    <s v="Steinkjer"/>
    <n v="985469881"/>
    <x v="5033"/>
  </r>
  <r>
    <x v="6"/>
    <s v="Steinkjer"/>
    <n v="985558876"/>
    <x v="5034"/>
  </r>
  <r>
    <x v="6"/>
    <s v="Steinkjer"/>
    <n v="985741484"/>
    <x v="5035"/>
  </r>
  <r>
    <x v="6"/>
    <s v="Steinkjer"/>
    <n v="986018328"/>
    <x v="5036"/>
  </r>
  <r>
    <x v="6"/>
    <s v="Steinkjer"/>
    <n v="986579729"/>
    <x v="5037"/>
  </r>
  <r>
    <x v="6"/>
    <s v="Steinkjer"/>
    <n v="986710582"/>
    <x v="5038"/>
  </r>
  <r>
    <x v="6"/>
    <s v="Steinkjer"/>
    <n v="986904077"/>
    <x v="5039"/>
  </r>
  <r>
    <x v="6"/>
    <s v="Steinkjer"/>
    <n v="990035768"/>
    <x v="5040"/>
  </r>
  <r>
    <x v="6"/>
    <s v="Steinkjer"/>
    <n v="990649855"/>
    <x v="5041"/>
  </r>
  <r>
    <x v="6"/>
    <s v="Steinkjer"/>
    <n v="990832544"/>
    <x v="5042"/>
  </r>
  <r>
    <x v="6"/>
    <s v="Steinkjer"/>
    <n v="991133852"/>
    <x v="5043"/>
  </r>
  <r>
    <x v="6"/>
    <s v="Steinkjer"/>
    <n v="992079665"/>
    <x v="5044"/>
  </r>
  <r>
    <x v="6"/>
    <s v="Steinkjer"/>
    <n v="992103388"/>
    <x v="5045"/>
  </r>
  <r>
    <x v="6"/>
    <s v="Steinkjer"/>
    <n v="992293446"/>
    <x v="5046"/>
  </r>
  <r>
    <x v="6"/>
    <s v="Steinkjer"/>
    <n v="992776811"/>
    <x v="5047"/>
  </r>
  <r>
    <x v="6"/>
    <s v="Steinkjer"/>
    <n v="993192082"/>
    <x v="5048"/>
  </r>
  <r>
    <x v="6"/>
    <s v="Steinkjer"/>
    <n v="995715007"/>
    <x v="5049"/>
  </r>
  <r>
    <x v="6"/>
    <s v="Steinkjer"/>
    <n v="996239829"/>
    <x v="5050"/>
  </r>
  <r>
    <x v="6"/>
    <s v="Steinkjer"/>
    <n v="996435733"/>
    <x v="5051"/>
  </r>
  <r>
    <x v="6"/>
    <s v="Steinkjer"/>
    <n v="996596095"/>
    <x v="5052"/>
  </r>
  <r>
    <x v="6"/>
    <s v="Steinkjer"/>
    <n v="997742532"/>
    <x v="5053"/>
  </r>
  <r>
    <x v="6"/>
    <s v="Steinkjer"/>
    <n v="997804813"/>
    <x v="5054"/>
  </r>
  <r>
    <x v="6"/>
    <s v="Steinkjer"/>
    <n v="997864557"/>
    <x v="5055"/>
  </r>
  <r>
    <x v="6"/>
    <s v="Steinkjer"/>
    <n v="998517427"/>
    <x v="5056"/>
  </r>
  <r>
    <x v="6"/>
    <s v="Steinkjer"/>
    <n v="998719135"/>
    <x v="5057"/>
  </r>
  <r>
    <x v="6"/>
    <s v="Steinkjer"/>
    <n v="999296165"/>
    <x v="5058"/>
  </r>
  <r>
    <x v="6"/>
    <s v="Steinkjer"/>
    <n v="999607799"/>
    <x v="5059"/>
  </r>
  <r>
    <x v="6"/>
    <s v="Stjørdal"/>
    <n v="892138192"/>
    <x v="5060"/>
  </r>
  <r>
    <x v="6"/>
    <s v="Stjørdal"/>
    <n v="893511172"/>
    <x v="5061"/>
  </r>
  <r>
    <x v="6"/>
    <s v="Stjørdal"/>
    <n v="912740943"/>
    <x v="5062"/>
  </r>
  <r>
    <x v="6"/>
    <s v="Stjørdal"/>
    <n v="917470669"/>
    <x v="5063"/>
  </r>
  <r>
    <x v="6"/>
    <s v="Stjørdal"/>
    <n v="920206905"/>
    <x v="5064"/>
  </r>
  <r>
    <x v="6"/>
    <s v="Stjørdal"/>
    <n v="920954200"/>
    <x v="5065"/>
  </r>
  <r>
    <x v="6"/>
    <s v="Stjørdal"/>
    <n v="924509260"/>
    <x v="5066"/>
  </r>
  <r>
    <x v="6"/>
    <s v="Stjørdal"/>
    <n v="928715809"/>
    <x v="5067"/>
  </r>
  <r>
    <x v="6"/>
    <s v="Stjørdal"/>
    <n v="969155133"/>
    <x v="5068"/>
  </r>
  <r>
    <x v="6"/>
    <s v="Stjørdal"/>
    <n v="969184168"/>
    <x v="5069"/>
  </r>
  <r>
    <x v="6"/>
    <s v="Stjørdal"/>
    <n v="969257076"/>
    <x v="5070"/>
  </r>
  <r>
    <x v="6"/>
    <s v="Stjørdal"/>
    <n v="969293544"/>
    <x v="5071"/>
  </r>
  <r>
    <x v="6"/>
    <s v="Stjørdal"/>
    <n v="969641275"/>
    <x v="5072"/>
  </r>
  <r>
    <x v="6"/>
    <s v="Stjørdal"/>
    <n v="969642255"/>
    <x v="5073"/>
  </r>
  <r>
    <x v="6"/>
    <s v="Stjørdal"/>
    <n v="969690551"/>
    <x v="5074"/>
  </r>
  <r>
    <x v="6"/>
    <s v="Stjørdal"/>
    <n v="970064753"/>
    <x v="5075"/>
  </r>
  <r>
    <x v="6"/>
    <s v="Stjørdal"/>
    <n v="970581162"/>
    <x v="5076"/>
  </r>
  <r>
    <x v="6"/>
    <s v="Stjørdal"/>
    <n v="971217596"/>
    <x v="5077"/>
  </r>
  <r>
    <x v="6"/>
    <s v="Stjørdal"/>
    <n v="979533918"/>
    <x v="5078"/>
  </r>
  <r>
    <x v="6"/>
    <s v="Stjørdal"/>
    <n v="979546823"/>
    <x v="5079"/>
  </r>
  <r>
    <x v="6"/>
    <s v="Stjørdal"/>
    <n v="980032825"/>
    <x v="5080"/>
  </r>
  <r>
    <x v="6"/>
    <s v="Stjørdal"/>
    <n v="981138945"/>
    <x v="5081"/>
  </r>
  <r>
    <x v="6"/>
    <s v="Stjørdal"/>
    <n v="982163412"/>
    <x v="5082"/>
  </r>
  <r>
    <x v="6"/>
    <s v="Stjørdal"/>
    <n v="983594301"/>
    <x v="5083"/>
  </r>
  <r>
    <x v="6"/>
    <s v="Stjørdal"/>
    <n v="984140231"/>
    <x v="5084"/>
  </r>
  <r>
    <x v="6"/>
    <s v="Stjørdal"/>
    <n v="987614706"/>
    <x v="5085"/>
  </r>
  <r>
    <x v="6"/>
    <s v="Stjørdal"/>
    <n v="987652632"/>
    <x v="5086"/>
  </r>
  <r>
    <x v="6"/>
    <s v="Stjørdal"/>
    <n v="987676744"/>
    <x v="5087"/>
  </r>
  <r>
    <x v="6"/>
    <s v="Stjørdal"/>
    <n v="989287214"/>
    <x v="5088"/>
  </r>
  <r>
    <x v="6"/>
    <s v="Stjørdal"/>
    <n v="990453020"/>
    <x v="5089"/>
  </r>
  <r>
    <x v="6"/>
    <s v="Stjørdal"/>
    <n v="990932069"/>
    <x v="5090"/>
  </r>
  <r>
    <x v="6"/>
    <s v="Stjørdal"/>
    <n v="993318507"/>
    <x v="5091"/>
  </r>
  <r>
    <x v="6"/>
    <s v="Stjørdal"/>
    <n v="999316492"/>
    <x v="5092"/>
  </r>
  <r>
    <x v="6"/>
    <s v="Trondheim"/>
    <n v="814591352"/>
    <x v="1337"/>
  </r>
  <r>
    <x v="6"/>
    <s v="Trondheim"/>
    <n v="869134422"/>
    <x v="5093"/>
  </r>
  <r>
    <x v="6"/>
    <s v="Trondheim"/>
    <n v="869522082"/>
    <x v="5094"/>
  </r>
  <r>
    <x v="6"/>
    <s v="Trondheim"/>
    <n v="919089652"/>
    <x v="5095"/>
  </r>
  <r>
    <x v="6"/>
    <s v="Trondheim"/>
    <n v="919486961"/>
    <x v="5096"/>
  </r>
  <r>
    <x v="6"/>
    <s v="Trondheim"/>
    <n v="921520719"/>
    <x v="5097"/>
  </r>
  <r>
    <x v="6"/>
    <s v="Trondheim"/>
    <n v="921635109"/>
    <x v="5098"/>
  </r>
  <r>
    <x v="6"/>
    <s v="Trondheim"/>
    <n v="922101825"/>
    <x v="5099"/>
  </r>
  <r>
    <x v="6"/>
    <s v="Trondheim"/>
    <n v="969178516"/>
    <x v="5100"/>
  </r>
  <r>
    <x v="6"/>
    <s v="Trondheim"/>
    <n v="969602148"/>
    <x v="5101"/>
  </r>
  <r>
    <x v="6"/>
    <s v="Trondheim"/>
    <n v="969668343"/>
    <x v="5102"/>
  </r>
  <r>
    <x v="6"/>
    <s v="Trondheim"/>
    <n v="974558076"/>
    <x v="5103"/>
  </r>
  <r>
    <x v="6"/>
    <s v="Trondheim"/>
    <n v="978627404"/>
    <x v="5104"/>
  </r>
  <r>
    <x v="6"/>
    <s v="Trondheim"/>
    <n v="981023196"/>
    <x v="5105"/>
  </r>
  <r>
    <x v="6"/>
    <s v="Trondheim"/>
    <n v="982410223"/>
    <x v="5106"/>
  </r>
  <r>
    <x v="6"/>
    <s v="Trondheim"/>
    <n v="982904730"/>
    <x v="5107"/>
  </r>
  <r>
    <x v="6"/>
    <s v="Trondheim"/>
    <n v="985005052"/>
    <x v="5108"/>
  </r>
  <r>
    <x v="6"/>
    <s v="Trondheim"/>
    <n v="985412936"/>
    <x v="5109"/>
  </r>
  <r>
    <x v="6"/>
    <s v="Trondheim"/>
    <n v="988562718"/>
    <x v="5110"/>
  </r>
  <r>
    <x v="6"/>
    <s v="Trondheim"/>
    <n v="996723887"/>
    <x v="5111"/>
  </r>
  <r>
    <x v="6"/>
    <s v="Trondheim"/>
    <n v="999252117"/>
    <x v="5112"/>
  </r>
  <r>
    <x v="6"/>
    <s v="Tydal"/>
    <n v="887642192"/>
    <x v="5113"/>
  </r>
  <r>
    <x v="6"/>
    <s v="Tydal"/>
    <n v="913887514"/>
    <x v="5114"/>
  </r>
  <r>
    <x v="6"/>
    <s v="Tydal"/>
    <n v="914722411"/>
    <x v="5115"/>
  </r>
  <r>
    <x v="6"/>
    <s v="Tydal"/>
    <n v="914732921"/>
    <x v="5116"/>
  </r>
  <r>
    <x v="6"/>
    <s v="Tydal"/>
    <n v="916380569"/>
    <x v="5117"/>
  </r>
  <r>
    <x v="6"/>
    <s v="Tydal"/>
    <n v="916479417"/>
    <x v="5118"/>
  </r>
  <r>
    <x v="6"/>
    <s v="Tydal"/>
    <n v="920203841"/>
    <x v="5119"/>
  </r>
  <r>
    <x v="6"/>
    <s v="Tydal"/>
    <n v="924026073"/>
    <x v="5120"/>
  </r>
  <r>
    <x v="6"/>
    <s v="Tydal"/>
    <n v="979737092"/>
    <x v="5121"/>
  </r>
  <r>
    <x v="6"/>
    <s v="Tydal"/>
    <n v="982965810"/>
    <x v="5122"/>
  </r>
  <r>
    <x v="6"/>
    <s v="Tydal"/>
    <n v="989823299"/>
    <x v="5123"/>
  </r>
  <r>
    <x v="6"/>
    <s v="Tydal"/>
    <n v="990695652"/>
    <x v="5124"/>
  </r>
  <r>
    <x v="6"/>
    <s v="Verdal"/>
    <n v="869640212"/>
    <x v="5125"/>
  </r>
  <r>
    <x v="6"/>
    <s v="Verdal"/>
    <n v="874211532"/>
    <x v="5126"/>
  </r>
  <r>
    <x v="6"/>
    <s v="Verdal"/>
    <n v="882463982"/>
    <x v="5127"/>
  </r>
  <r>
    <x v="6"/>
    <s v="Verdal"/>
    <n v="886500092"/>
    <x v="5128"/>
  </r>
  <r>
    <x v="6"/>
    <s v="Verdal"/>
    <n v="886915462"/>
    <x v="5129"/>
  </r>
  <r>
    <x v="6"/>
    <s v="Verdal"/>
    <n v="894595302"/>
    <x v="5130"/>
  </r>
  <r>
    <x v="6"/>
    <s v="Verdal"/>
    <n v="899088352"/>
    <x v="5131"/>
  </r>
  <r>
    <x v="6"/>
    <s v="Verdal"/>
    <n v="913456424"/>
    <x v="5132"/>
  </r>
  <r>
    <x v="6"/>
    <s v="Verdal"/>
    <n v="913813111"/>
    <x v="5133"/>
  </r>
  <r>
    <x v="6"/>
    <s v="Verdal"/>
    <n v="915070612"/>
    <x v="5134"/>
  </r>
  <r>
    <x v="6"/>
    <s v="Verdal"/>
    <n v="915477372"/>
    <x v="5135"/>
  </r>
  <r>
    <x v="6"/>
    <s v="Verdal"/>
    <n v="917567913"/>
    <x v="5136"/>
  </r>
  <r>
    <x v="6"/>
    <s v="Verdal"/>
    <n v="918149090"/>
    <x v="5137"/>
  </r>
  <r>
    <x v="6"/>
    <s v="Verdal"/>
    <n v="919121467"/>
    <x v="5138"/>
  </r>
  <r>
    <x v="6"/>
    <s v="Verdal"/>
    <n v="921181264"/>
    <x v="5139"/>
  </r>
  <r>
    <x v="6"/>
    <s v="Verdal"/>
    <n v="925465275"/>
    <x v="5140"/>
  </r>
  <r>
    <x v="6"/>
    <s v="Verdal"/>
    <n v="925720623"/>
    <x v="5141"/>
  </r>
  <r>
    <x v="6"/>
    <s v="Verdal"/>
    <n v="927051095"/>
    <x v="5142"/>
  </r>
  <r>
    <x v="6"/>
    <s v="Verdal"/>
    <n v="928614026"/>
    <x v="5143"/>
  </r>
  <r>
    <x v="6"/>
    <s v="Verdal"/>
    <n v="959468621"/>
    <x v="5144"/>
  </r>
  <r>
    <x v="6"/>
    <s v="Verdal"/>
    <n v="969153718"/>
    <x v="5145"/>
  </r>
  <r>
    <x v="6"/>
    <s v="Verdal"/>
    <n v="969182165"/>
    <x v="5146"/>
  </r>
  <r>
    <x v="6"/>
    <s v="Verdal"/>
    <n v="969470764"/>
    <x v="5147"/>
  </r>
  <r>
    <x v="6"/>
    <s v="Verdal"/>
    <n v="969640775"/>
    <x v="5148"/>
  </r>
  <r>
    <x v="6"/>
    <s v="Verdal"/>
    <n v="969642484"/>
    <x v="5149"/>
  </r>
  <r>
    <x v="6"/>
    <s v="Verdal"/>
    <n v="969685574"/>
    <x v="5150"/>
  </r>
  <r>
    <x v="6"/>
    <s v="Verdal"/>
    <n v="969690500"/>
    <x v="5151"/>
  </r>
  <r>
    <x v="6"/>
    <s v="Verdal"/>
    <n v="970162518"/>
    <x v="5152"/>
  </r>
  <r>
    <x v="6"/>
    <s v="Verdal"/>
    <n v="970580964"/>
    <x v="5153"/>
  </r>
  <r>
    <x v="6"/>
    <s v="Verdal"/>
    <n v="971387491"/>
    <x v="5154"/>
  </r>
  <r>
    <x v="6"/>
    <s v="Verdal"/>
    <n v="974438887"/>
    <x v="5155"/>
  </r>
  <r>
    <x v="6"/>
    <s v="Verdal"/>
    <n v="976892798"/>
    <x v="5156"/>
  </r>
  <r>
    <x v="6"/>
    <s v="Verdal"/>
    <n v="977046017"/>
    <x v="5157"/>
  </r>
  <r>
    <x v="6"/>
    <s v="Verdal"/>
    <n v="977345421"/>
    <x v="5158"/>
  </r>
  <r>
    <x v="6"/>
    <s v="Verdal"/>
    <n v="979461496"/>
    <x v="5159"/>
  </r>
  <r>
    <x v="6"/>
    <s v="Verdal"/>
    <n v="980350460"/>
    <x v="5160"/>
  </r>
  <r>
    <x v="6"/>
    <s v="Verdal"/>
    <n v="980740145"/>
    <x v="5161"/>
  </r>
  <r>
    <x v="6"/>
    <s v="Verdal"/>
    <n v="981032179"/>
    <x v="5162"/>
  </r>
  <r>
    <x v="6"/>
    <s v="Verdal"/>
    <n v="981044533"/>
    <x v="5163"/>
  </r>
  <r>
    <x v="6"/>
    <s v="Verdal"/>
    <n v="981465288"/>
    <x v="5164"/>
  </r>
  <r>
    <x v="6"/>
    <s v="Verdal"/>
    <n v="982219779"/>
    <x v="5165"/>
  </r>
  <r>
    <x v="6"/>
    <s v="Verdal"/>
    <n v="982269180"/>
    <x v="5166"/>
  </r>
  <r>
    <x v="6"/>
    <s v="Verdal"/>
    <n v="982594251"/>
    <x v="5167"/>
  </r>
  <r>
    <x v="6"/>
    <s v="Verdal"/>
    <n v="982943329"/>
    <x v="5168"/>
  </r>
  <r>
    <x v="6"/>
    <s v="Verdal"/>
    <n v="983969925"/>
    <x v="5169"/>
  </r>
  <r>
    <x v="6"/>
    <s v="Verdal"/>
    <n v="987200286"/>
    <x v="5170"/>
  </r>
  <r>
    <x v="6"/>
    <s v="Verdal"/>
    <n v="987777613"/>
    <x v="5171"/>
  </r>
  <r>
    <x v="6"/>
    <s v="Verdal"/>
    <n v="988912433"/>
    <x v="5172"/>
  </r>
  <r>
    <x v="6"/>
    <s v="Verdal"/>
    <n v="989148958"/>
    <x v="5173"/>
  </r>
  <r>
    <x v="6"/>
    <s v="Verdal"/>
    <n v="991593659"/>
    <x v="5174"/>
  </r>
  <r>
    <x v="6"/>
    <s v="Verdal"/>
    <n v="992280301"/>
    <x v="5175"/>
  </r>
  <r>
    <x v="6"/>
    <s v="Verdal"/>
    <n v="993125776"/>
    <x v="5176"/>
  </r>
  <r>
    <x v="6"/>
    <s v="Verdal"/>
    <n v="993402257"/>
    <x v="5177"/>
  </r>
  <r>
    <x v="6"/>
    <s v="Ørland"/>
    <n v="869258822"/>
    <x v="5178"/>
  </r>
  <r>
    <x v="6"/>
    <s v="Ørland"/>
    <n v="878709632"/>
    <x v="5179"/>
  </r>
  <r>
    <x v="6"/>
    <s v="Ørland"/>
    <n v="887246122"/>
    <x v="5180"/>
  </r>
  <r>
    <x v="6"/>
    <s v="Ørland"/>
    <n v="887721432"/>
    <x v="5181"/>
  </r>
  <r>
    <x v="6"/>
    <s v="Ørland"/>
    <n v="899150562"/>
    <x v="5182"/>
  </r>
  <r>
    <x v="6"/>
    <s v="Ørland"/>
    <n v="913152298"/>
    <x v="5183"/>
  </r>
  <r>
    <x v="6"/>
    <s v="Ørland"/>
    <n v="916351232"/>
    <x v="5184"/>
  </r>
  <r>
    <x v="6"/>
    <s v="Ørland"/>
    <n v="918352953"/>
    <x v="5185"/>
  </r>
  <r>
    <x v="6"/>
    <s v="Ørland"/>
    <n v="969137437"/>
    <x v="5186"/>
  </r>
  <r>
    <x v="6"/>
    <s v="Ørland"/>
    <n v="969158485"/>
    <x v="5187"/>
  </r>
  <r>
    <x v="6"/>
    <s v="Ørland"/>
    <n v="969158493"/>
    <x v="5188"/>
  </r>
  <r>
    <x v="6"/>
    <s v="Ørland"/>
    <n v="969159090"/>
    <x v="5189"/>
  </r>
  <r>
    <x v="6"/>
    <s v="Ørland"/>
    <n v="969179180"/>
    <x v="5190"/>
  </r>
  <r>
    <x v="6"/>
    <s v="Ørland"/>
    <n v="969220954"/>
    <x v="5191"/>
  </r>
  <r>
    <x v="6"/>
    <s v="Ørland"/>
    <n v="969331322"/>
    <x v="5192"/>
  </r>
  <r>
    <x v="6"/>
    <s v="Ørland"/>
    <n v="969378612"/>
    <x v="5193"/>
  </r>
  <r>
    <x v="6"/>
    <s v="Ørland"/>
    <n v="969378949"/>
    <x v="5194"/>
  </r>
  <r>
    <x v="6"/>
    <s v="Ørland"/>
    <n v="969635917"/>
    <x v="5195"/>
  </r>
  <r>
    <x v="6"/>
    <s v="Ørland"/>
    <n v="969638355"/>
    <x v="5196"/>
  </r>
  <r>
    <x v="6"/>
    <s v="Ørland"/>
    <n v="969680580"/>
    <x v="5197"/>
  </r>
  <r>
    <x v="6"/>
    <s v="Ørland"/>
    <n v="970960422"/>
    <x v="5198"/>
  </r>
  <r>
    <x v="6"/>
    <s v="Ørland"/>
    <n v="971380691"/>
    <x v="5199"/>
  </r>
  <r>
    <x v="6"/>
    <s v="Ørland"/>
    <n v="976256425"/>
    <x v="5200"/>
  </r>
  <r>
    <x v="6"/>
    <s v="Ørland"/>
    <n v="976525396"/>
    <x v="5201"/>
  </r>
  <r>
    <x v="6"/>
    <s v="Ørland"/>
    <n v="976848853"/>
    <x v="5202"/>
  </r>
  <r>
    <x v="6"/>
    <s v="Ørland"/>
    <n v="977313643"/>
    <x v="5203"/>
  </r>
  <r>
    <x v="6"/>
    <s v="Ørland"/>
    <n v="980162885"/>
    <x v="5204"/>
  </r>
  <r>
    <x v="6"/>
    <s v="Ørland"/>
    <n v="980311600"/>
    <x v="5205"/>
  </r>
  <r>
    <x v="6"/>
    <s v="Ørland"/>
    <n v="980888878"/>
    <x v="5206"/>
  </r>
  <r>
    <x v="6"/>
    <s v="Ørland"/>
    <n v="982689147"/>
    <x v="5207"/>
  </r>
  <r>
    <x v="6"/>
    <s v="Ørland"/>
    <n v="982899915"/>
    <x v="5208"/>
  </r>
  <r>
    <x v="6"/>
    <s v="Ørland"/>
    <n v="983258085"/>
    <x v="5209"/>
  </r>
  <r>
    <x v="6"/>
    <s v="Ørland"/>
    <n v="985451753"/>
    <x v="5210"/>
  </r>
  <r>
    <x v="6"/>
    <s v="Ørland"/>
    <n v="985690995"/>
    <x v="5211"/>
  </r>
  <r>
    <x v="6"/>
    <s v="Ørland"/>
    <n v="986844422"/>
    <x v="5212"/>
  </r>
  <r>
    <x v="6"/>
    <s v="Ørland"/>
    <n v="989431439"/>
    <x v="5213"/>
  </r>
  <r>
    <x v="6"/>
    <s v="Ørland"/>
    <n v="991101527"/>
    <x v="5214"/>
  </r>
  <r>
    <x v="6"/>
    <s v="Ørland"/>
    <n v="991329595"/>
    <x v="5215"/>
  </r>
  <r>
    <x v="6"/>
    <s v="Ørland"/>
    <n v="992881364"/>
    <x v="5216"/>
  </r>
  <r>
    <x v="6"/>
    <s v="Ørland"/>
    <n v="993275395"/>
    <x v="5217"/>
  </r>
  <r>
    <x v="6"/>
    <s v="Ørland"/>
    <n v="994474308"/>
    <x v="5218"/>
  </r>
  <r>
    <x v="6"/>
    <s v="Ørland"/>
    <n v="996672956"/>
    <x v="5219"/>
  </r>
  <r>
    <x v="6"/>
    <s v="Åfjord"/>
    <n v="814600432"/>
    <x v="5220"/>
  </r>
  <r>
    <x v="6"/>
    <s v="Åfjord"/>
    <n v="869178322"/>
    <x v="5221"/>
  </r>
  <r>
    <x v="6"/>
    <s v="Åfjord"/>
    <n v="876815702"/>
    <x v="5222"/>
  </r>
  <r>
    <x v="6"/>
    <s v="Åfjord"/>
    <n v="882110982"/>
    <x v="5223"/>
  </r>
  <r>
    <x v="6"/>
    <s v="Åfjord"/>
    <n v="915385796"/>
    <x v="5224"/>
  </r>
  <r>
    <x v="6"/>
    <s v="Åfjord"/>
    <n v="915519105"/>
    <x v="5225"/>
  </r>
  <r>
    <x v="6"/>
    <s v="Åfjord"/>
    <n v="916856989"/>
    <x v="5226"/>
  </r>
  <r>
    <x v="6"/>
    <s v="Åfjord"/>
    <n v="917866708"/>
    <x v="5227"/>
  </r>
  <r>
    <x v="6"/>
    <s v="Åfjord"/>
    <n v="917976082"/>
    <x v="5228"/>
  </r>
  <r>
    <x v="6"/>
    <s v="Åfjord"/>
    <n v="918082387"/>
    <x v="5229"/>
  </r>
  <r>
    <x v="6"/>
    <s v="Åfjord"/>
    <n v="918576053"/>
    <x v="5230"/>
  </r>
  <r>
    <x v="6"/>
    <s v="Åfjord"/>
    <n v="919939362"/>
    <x v="5231"/>
  </r>
  <r>
    <x v="6"/>
    <s v="Åfjord"/>
    <n v="920987753"/>
    <x v="5232"/>
  </r>
  <r>
    <x v="6"/>
    <s v="Åfjord"/>
    <n v="922738246"/>
    <x v="5233"/>
  </r>
  <r>
    <x v="6"/>
    <s v="Åfjord"/>
    <n v="923782346"/>
    <x v="5234"/>
  </r>
  <r>
    <x v="6"/>
    <s v="Åfjord"/>
    <n v="923992014"/>
    <x v="5235"/>
  </r>
  <r>
    <x v="6"/>
    <s v="Åfjord"/>
    <n v="924510242"/>
    <x v="5236"/>
  </r>
  <r>
    <x v="6"/>
    <s v="Åfjord"/>
    <n v="928201961"/>
    <x v="5237"/>
  </r>
  <r>
    <x v="6"/>
    <s v="Åfjord"/>
    <n v="969602113"/>
    <x v="5238"/>
  </r>
  <r>
    <x v="6"/>
    <s v="Åfjord"/>
    <n v="969636840"/>
    <x v="5239"/>
  </r>
  <r>
    <x v="6"/>
    <s v="Åfjord"/>
    <n v="969639319"/>
    <x v="5240"/>
  </r>
  <r>
    <x v="6"/>
    <s v="Åfjord"/>
    <n v="969673029"/>
    <x v="5241"/>
  </r>
  <r>
    <x v="6"/>
    <s v="Åfjord"/>
    <n v="969673533"/>
    <x v="5242"/>
  </r>
  <r>
    <x v="6"/>
    <s v="Åfjord"/>
    <n v="969998726"/>
    <x v="5243"/>
  </r>
  <r>
    <x v="6"/>
    <s v="Åfjord"/>
    <n v="970565035"/>
    <x v="5244"/>
  </r>
  <r>
    <x v="6"/>
    <s v="Åfjord"/>
    <n v="971077662"/>
    <x v="5245"/>
  </r>
  <r>
    <x v="6"/>
    <s v="Åfjord"/>
    <n v="976128095"/>
    <x v="5246"/>
  </r>
  <r>
    <x v="6"/>
    <s v="Åfjord"/>
    <n v="979916647"/>
    <x v="5247"/>
  </r>
  <r>
    <x v="6"/>
    <s v="Åfjord"/>
    <n v="980311473"/>
    <x v="5248"/>
  </r>
  <r>
    <x v="6"/>
    <s v="Åfjord"/>
    <n v="981588487"/>
    <x v="5249"/>
  </r>
  <r>
    <x v="6"/>
    <s v="Åfjord"/>
    <n v="982210895"/>
    <x v="5250"/>
  </r>
  <r>
    <x v="6"/>
    <s v="Åfjord"/>
    <n v="982832039"/>
    <x v="5251"/>
  </r>
  <r>
    <x v="6"/>
    <s v="Åfjord"/>
    <n v="983446906"/>
    <x v="5252"/>
  </r>
  <r>
    <x v="6"/>
    <s v="Åfjord"/>
    <n v="985241961"/>
    <x v="5253"/>
  </r>
  <r>
    <x v="6"/>
    <s v="Åfjord"/>
    <n v="985250863"/>
    <x v="5254"/>
  </r>
  <r>
    <x v="6"/>
    <s v="Åfjord"/>
    <n v="988899801"/>
    <x v="5255"/>
  </r>
  <r>
    <x v="6"/>
    <s v="Åfjord"/>
    <n v="989244922"/>
    <x v="5256"/>
  </r>
  <r>
    <x v="6"/>
    <s v="Åfjord"/>
    <n v="990368120"/>
    <x v="5257"/>
  </r>
  <r>
    <x v="6"/>
    <s v="Åfjord"/>
    <n v="990443238"/>
    <x v="5258"/>
  </r>
  <r>
    <x v="6"/>
    <s v="Åfjord"/>
    <n v="991032045"/>
    <x v="5259"/>
  </r>
  <r>
    <x v="6"/>
    <s v="Åfjord"/>
    <n v="991296727"/>
    <x v="5260"/>
  </r>
  <r>
    <x v="6"/>
    <s v="Åfjord"/>
    <n v="991767339"/>
    <x v="5261"/>
  </r>
  <r>
    <x v="6"/>
    <s v="Åfjord"/>
    <n v="992238151"/>
    <x v="5262"/>
  </r>
  <r>
    <x v="6"/>
    <s v="Åfjord"/>
    <n v="993076880"/>
    <x v="5263"/>
  </r>
  <r>
    <x v="6"/>
    <s v="Åfjord"/>
    <n v="993589330"/>
    <x v="5264"/>
  </r>
  <r>
    <x v="6"/>
    <s v="Åfjord"/>
    <n v="994224999"/>
    <x v="5265"/>
  </r>
  <r>
    <x v="6"/>
    <s v="Åfjord"/>
    <n v="994863371"/>
    <x v="5266"/>
  </r>
  <r>
    <x v="7"/>
    <s v="Bamble"/>
    <n v="969329263"/>
    <x v="5267"/>
  </r>
  <r>
    <x v="7"/>
    <s v="Bamble"/>
    <n v="969442280"/>
    <x v="5268"/>
  </r>
  <r>
    <x v="7"/>
    <s v="Bamble"/>
    <n v="981693655"/>
    <x v="5269"/>
  </r>
  <r>
    <x v="7"/>
    <s v="Drangedal"/>
    <n v="919141042"/>
    <x v="5270"/>
  </r>
  <r>
    <x v="7"/>
    <s v="Drangedal"/>
    <n v="969100770"/>
    <x v="5271"/>
  </r>
  <r>
    <x v="7"/>
    <s v="Drangedal"/>
    <n v="980052478"/>
    <x v="5272"/>
  </r>
  <r>
    <x v="7"/>
    <s v="Drangedal"/>
    <n v="992957654"/>
    <x v="5273"/>
  </r>
  <r>
    <x v="7"/>
    <s v="Fyresdal"/>
    <n v="913629914"/>
    <x v="5274"/>
  </r>
  <r>
    <x v="7"/>
    <s v="Fyresdal"/>
    <n v="914483042"/>
    <x v="5275"/>
  </r>
  <r>
    <x v="7"/>
    <s v="Fyresdal"/>
    <n v="969780887"/>
    <x v="5276"/>
  </r>
  <r>
    <x v="7"/>
    <s v="Fyresdal"/>
    <n v="988299782"/>
    <x v="5277"/>
  </r>
  <r>
    <x v="7"/>
    <s v="Færder"/>
    <n v="989212508"/>
    <x v="5278"/>
  </r>
  <r>
    <x v="7"/>
    <s v="Hjartdal"/>
    <n v="869194972"/>
    <x v="5279"/>
  </r>
  <r>
    <x v="7"/>
    <s v="Hjartdal"/>
    <n v="874210412"/>
    <x v="5280"/>
  </r>
  <r>
    <x v="7"/>
    <s v="Hjartdal"/>
    <n v="913946057"/>
    <x v="5281"/>
  </r>
  <r>
    <x v="7"/>
    <s v="Hjartdal"/>
    <n v="914735947"/>
    <x v="5282"/>
  </r>
  <r>
    <x v="7"/>
    <s v="Hjartdal"/>
    <n v="915354653"/>
    <x v="5283"/>
  </r>
  <r>
    <x v="7"/>
    <s v="Hjartdal"/>
    <n v="969150980"/>
    <x v="5284"/>
  </r>
  <r>
    <x v="7"/>
    <s v="Hjartdal"/>
    <n v="969367580"/>
    <x v="5285"/>
  </r>
  <r>
    <x v="7"/>
    <s v="Hjartdal"/>
    <n v="969442108"/>
    <x v="5286"/>
  </r>
  <r>
    <x v="7"/>
    <s v="Hjartdal"/>
    <n v="970260196"/>
    <x v="5287"/>
  </r>
  <r>
    <x v="7"/>
    <s v="Hjartdal"/>
    <n v="970914188"/>
    <x v="5288"/>
  </r>
  <r>
    <x v="7"/>
    <s v="Hjartdal"/>
    <n v="995976005"/>
    <x v="5289"/>
  </r>
  <r>
    <x v="7"/>
    <s v="Holmestrand"/>
    <n v="916086407"/>
    <x v="5290"/>
  </r>
  <r>
    <x v="7"/>
    <s v="Holmestrand"/>
    <n v="969562197"/>
    <x v="5291"/>
  </r>
  <r>
    <x v="7"/>
    <s v="Holmestrand"/>
    <n v="969770377"/>
    <x v="5292"/>
  </r>
  <r>
    <x v="7"/>
    <s v="Holmestrand"/>
    <n v="970080821"/>
    <x v="5293"/>
  </r>
  <r>
    <x v="7"/>
    <s v="Holmestrand"/>
    <n v="971195959"/>
    <x v="5294"/>
  </r>
  <r>
    <x v="7"/>
    <s v="Holmestrand"/>
    <n v="976626559"/>
    <x v="5295"/>
  </r>
  <r>
    <x v="7"/>
    <s v="Holmestrand"/>
    <n v="986391304"/>
    <x v="5296"/>
  </r>
  <r>
    <x v="7"/>
    <s v="Horten"/>
    <n v="969274035"/>
    <x v="5297"/>
  </r>
  <r>
    <x v="7"/>
    <s v="Horten"/>
    <n v="997706285"/>
    <x v="5298"/>
  </r>
  <r>
    <x v="7"/>
    <s v="Kragerø"/>
    <n v="980508862"/>
    <x v="5299"/>
  </r>
  <r>
    <x v="7"/>
    <s v="Kragerø"/>
    <n v="993111929"/>
    <x v="5300"/>
  </r>
  <r>
    <x v="7"/>
    <s v="Kviteseid"/>
    <n v="914619068"/>
    <x v="5301"/>
  </r>
  <r>
    <x v="7"/>
    <s v="Kviteseid"/>
    <n v="976131355"/>
    <x v="5302"/>
  </r>
  <r>
    <x v="7"/>
    <s v="Kviteseid"/>
    <n v="979760604"/>
    <x v="5303"/>
  </r>
  <r>
    <x v="7"/>
    <s v="Kviteseid"/>
    <n v="980095479"/>
    <x v="5304"/>
  </r>
  <r>
    <x v="7"/>
    <s v="Kviteseid"/>
    <n v="996143201"/>
    <x v="5305"/>
  </r>
  <r>
    <x v="7"/>
    <s v="Larvik"/>
    <n v="869556912"/>
    <x v="5306"/>
  </r>
  <r>
    <x v="7"/>
    <s v="Larvik"/>
    <n v="912991849"/>
    <x v="5307"/>
  </r>
  <r>
    <x v="7"/>
    <s v="Larvik"/>
    <n v="916470703"/>
    <x v="5308"/>
  </r>
  <r>
    <x v="7"/>
    <s v="Larvik"/>
    <n v="922974969"/>
    <x v="5309"/>
  </r>
  <r>
    <x v="7"/>
    <s v="Larvik"/>
    <n v="969204282"/>
    <x v="5310"/>
  </r>
  <r>
    <x v="7"/>
    <s v="Larvik"/>
    <n v="971321741"/>
    <x v="5311"/>
  </r>
  <r>
    <x v="7"/>
    <s v="Larvik"/>
    <n v="979664206"/>
    <x v="5312"/>
  </r>
  <r>
    <x v="7"/>
    <s v="Larvik"/>
    <n v="987693169"/>
    <x v="5313"/>
  </r>
  <r>
    <x v="7"/>
    <s v="Larvik"/>
    <n v="992184655"/>
    <x v="5314"/>
  </r>
  <r>
    <x v="7"/>
    <s v="Midt-Telemark"/>
    <n v="970438262"/>
    <x v="5315"/>
  </r>
  <r>
    <x v="7"/>
    <s v="Midt-Telemark"/>
    <n v="992450215"/>
    <x v="5316"/>
  </r>
  <r>
    <x v="7"/>
    <s v="Nome"/>
    <n v="917137528"/>
    <x v="5317"/>
  </r>
  <r>
    <x v="7"/>
    <s v="Nome"/>
    <n v="974568187"/>
    <x v="5318"/>
  </r>
  <r>
    <x v="7"/>
    <s v="Nome"/>
    <n v="984719205"/>
    <x v="5319"/>
  </r>
  <r>
    <x v="7"/>
    <s v="Nome"/>
    <n v="989596586"/>
    <x v="5320"/>
  </r>
  <r>
    <x v="7"/>
    <s v="Nome"/>
    <n v="995298686"/>
    <x v="5321"/>
  </r>
  <r>
    <x v="7"/>
    <s v="Notodden"/>
    <n v="820015592"/>
    <x v="5322"/>
  </r>
  <r>
    <x v="7"/>
    <s v="Notodden"/>
    <n v="969442701"/>
    <x v="5323"/>
  </r>
  <r>
    <x v="7"/>
    <s v="Notodden"/>
    <n v="987701897"/>
    <x v="5324"/>
  </r>
  <r>
    <x v="7"/>
    <s v="Notodden"/>
    <n v="989716328"/>
    <x v="5325"/>
  </r>
  <r>
    <x v="7"/>
    <s v="Notodden"/>
    <n v="995828553"/>
    <x v="5326"/>
  </r>
  <r>
    <x v="7"/>
    <s v="Porsgrunn"/>
    <n v="969176092"/>
    <x v="5327"/>
  </r>
  <r>
    <x v="7"/>
    <s v="Porsgrunn"/>
    <n v="970587632"/>
    <x v="5328"/>
  </r>
  <r>
    <x v="7"/>
    <s v="Sandefjord"/>
    <n v="911699745"/>
    <x v="5329"/>
  </r>
  <r>
    <x v="7"/>
    <s v="Sandefjord"/>
    <n v="915381871"/>
    <x v="5330"/>
  </r>
  <r>
    <x v="7"/>
    <s v="Sandefjord"/>
    <n v="923088652"/>
    <x v="5331"/>
  </r>
  <r>
    <x v="7"/>
    <s v="Sandefjord"/>
    <n v="928559475"/>
    <x v="5332"/>
  </r>
  <r>
    <x v="7"/>
    <s v="Sandefjord"/>
    <n v="969117762"/>
    <x v="5333"/>
  </r>
  <r>
    <x v="7"/>
    <s v="Sandefjord"/>
    <n v="969273411"/>
    <x v="5334"/>
  </r>
  <r>
    <x v="7"/>
    <s v="Sandefjord"/>
    <n v="969561158"/>
    <x v="5335"/>
  </r>
  <r>
    <x v="7"/>
    <s v="Sandefjord"/>
    <n v="971014008"/>
    <x v="5336"/>
  </r>
  <r>
    <x v="7"/>
    <s v="Sandefjord"/>
    <n v="976072863"/>
    <x v="5337"/>
  </r>
  <r>
    <x v="7"/>
    <s v="Sandefjord"/>
    <n v="983242588"/>
    <x v="5338"/>
  </r>
  <r>
    <x v="7"/>
    <s v="Sandefjord"/>
    <n v="984187114"/>
    <x v="5339"/>
  </r>
  <r>
    <x v="7"/>
    <s v="Sandefjord"/>
    <n v="985321515"/>
    <x v="5340"/>
  </r>
  <r>
    <x v="7"/>
    <s v="Sandefjord"/>
    <n v="990965404"/>
    <x v="5341"/>
  </r>
  <r>
    <x v="7"/>
    <s v="Sandefjord"/>
    <n v="992250801"/>
    <x v="5342"/>
  </r>
  <r>
    <x v="7"/>
    <s v="Seljord"/>
    <n v="913123654"/>
    <x v="5343"/>
  </r>
  <r>
    <x v="7"/>
    <s v="Seljord"/>
    <n v="917621896"/>
    <x v="5344"/>
  </r>
  <r>
    <x v="7"/>
    <s v="Seljord"/>
    <n v="924371161"/>
    <x v="5345"/>
  </r>
  <r>
    <x v="7"/>
    <s v="Seljord"/>
    <n v="990753202"/>
    <x v="5346"/>
  </r>
  <r>
    <x v="7"/>
    <s v="Seljord"/>
    <n v="991470786"/>
    <x v="5347"/>
  </r>
  <r>
    <x v="7"/>
    <s v="Skien"/>
    <n v="869102172"/>
    <x v="5348"/>
  </r>
  <r>
    <x v="7"/>
    <s v="Skien"/>
    <n v="885574882"/>
    <x v="5349"/>
  </r>
  <r>
    <x v="7"/>
    <s v="Skien"/>
    <n v="969786281"/>
    <x v="5350"/>
  </r>
  <r>
    <x v="7"/>
    <s v="Skien"/>
    <n v="977326117"/>
    <x v="5351"/>
  </r>
  <r>
    <x v="7"/>
    <s v="Skien"/>
    <n v="977359376"/>
    <x v="5352"/>
  </r>
  <r>
    <x v="7"/>
    <s v="Skien"/>
    <n v="983233643"/>
    <x v="5353"/>
  </r>
  <r>
    <x v="7"/>
    <s v="Skien"/>
    <n v="985530270"/>
    <x v="5354"/>
  </r>
  <r>
    <x v="7"/>
    <s v="Skien"/>
    <n v="991195785"/>
    <x v="5355"/>
  </r>
  <r>
    <x v="7"/>
    <s v="Skien"/>
    <n v="995860597"/>
    <x v="5356"/>
  </r>
  <r>
    <x v="7"/>
    <s v="Tinn"/>
    <n v="877195732"/>
    <x v="5357"/>
  </r>
  <r>
    <x v="7"/>
    <s v="Tinn"/>
    <n v="897021102"/>
    <x v="5358"/>
  </r>
  <r>
    <x v="7"/>
    <s v="Tinn"/>
    <n v="969175703"/>
    <x v="4670"/>
  </r>
  <r>
    <x v="7"/>
    <s v="Tinn"/>
    <n v="969367351"/>
    <x v="5359"/>
  </r>
  <r>
    <x v="7"/>
    <s v="Tinn"/>
    <n v="974275945"/>
    <x v="5360"/>
  </r>
  <r>
    <x v="7"/>
    <s v="Tinn"/>
    <n v="975913554"/>
    <x v="5361"/>
  </r>
  <r>
    <x v="7"/>
    <s v="Tinn"/>
    <n v="987670142"/>
    <x v="5362"/>
  </r>
  <r>
    <x v="7"/>
    <s v="Tinn"/>
    <n v="990357471"/>
    <x v="5363"/>
  </r>
  <r>
    <x v="7"/>
    <s v="Tokke"/>
    <n v="924575158"/>
    <x v="5364"/>
  </r>
  <r>
    <x v="7"/>
    <s v="Tokke"/>
    <n v="969368412"/>
    <x v="5365"/>
  </r>
  <r>
    <x v="7"/>
    <s v="Tokke"/>
    <n v="970295402"/>
    <x v="5366"/>
  </r>
  <r>
    <x v="7"/>
    <s v="Tokke"/>
    <n v="979606214"/>
    <x v="5367"/>
  </r>
  <r>
    <x v="7"/>
    <s v="Tokke"/>
    <n v="996956350"/>
    <x v="5368"/>
  </r>
  <r>
    <x v="7"/>
    <s v="Tønsberg"/>
    <n v="885995942"/>
    <x v="5369"/>
  </r>
  <r>
    <x v="7"/>
    <s v="Tønsberg"/>
    <n v="889573872"/>
    <x v="5370"/>
  </r>
  <r>
    <x v="7"/>
    <s v="Tønsberg"/>
    <n v="913437454"/>
    <x v="5371"/>
  </r>
  <r>
    <x v="7"/>
    <s v="Tønsberg"/>
    <n v="922580162"/>
    <x v="5372"/>
  </r>
  <r>
    <x v="7"/>
    <s v="Tønsberg"/>
    <n v="969117010"/>
    <x v="5373"/>
  </r>
  <r>
    <x v="7"/>
    <s v="Tønsberg"/>
    <n v="969168820"/>
    <x v="5374"/>
  </r>
  <r>
    <x v="7"/>
    <s v="Tønsberg"/>
    <n v="969272571"/>
    <x v="5375"/>
  </r>
  <r>
    <x v="7"/>
    <s v="Tønsberg"/>
    <n v="969768690"/>
    <x v="5376"/>
  </r>
  <r>
    <x v="7"/>
    <s v="Tønsberg"/>
    <n v="971195932"/>
    <x v="5377"/>
  </r>
  <r>
    <x v="7"/>
    <s v="Tønsberg"/>
    <n v="981599365"/>
    <x v="5378"/>
  </r>
  <r>
    <x v="7"/>
    <s v="Tønsberg"/>
    <n v="982451655"/>
    <x v="5379"/>
  </r>
  <r>
    <x v="7"/>
    <s v="Tønsberg"/>
    <n v="984684770"/>
    <x v="5380"/>
  </r>
  <r>
    <x v="7"/>
    <s v="Tønsberg"/>
    <n v="985257353"/>
    <x v="5381"/>
  </r>
  <r>
    <x v="7"/>
    <s v="Tønsberg"/>
    <n v="990607885"/>
    <x v="5382"/>
  </r>
  <r>
    <x v="7"/>
    <s v="Tønsberg"/>
    <n v="992062770"/>
    <x v="5383"/>
  </r>
  <r>
    <x v="7"/>
    <s v="Tønsberg"/>
    <n v="995459396"/>
    <x v="5384"/>
  </r>
  <r>
    <x v="7"/>
    <s v="Vinje"/>
    <n v="969150808"/>
    <x v="5385"/>
  </r>
  <r>
    <x v="7"/>
    <s v="Vinje"/>
    <n v="981549325"/>
    <x v="5386"/>
  </r>
  <r>
    <x v="7"/>
    <s v="Vinje"/>
    <n v="981872002"/>
    <x v="5387"/>
  </r>
  <r>
    <x v="7"/>
    <s v="Vinje"/>
    <n v="981873777"/>
    <x v="5388"/>
  </r>
  <r>
    <x v="7"/>
    <s v="Vinje"/>
    <n v="985733422"/>
    <x v="5389"/>
  </r>
  <r>
    <x v="7"/>
    <s v="Vinje"/>
    <n v="988209554"/>
    <x v="5390"/>
  </r>
  <r>
    <x v="8"/>
    <s v="Alver"/>
    <n v="817428592"/>
    <x v="5391"/>
  </r>
  <r>
    <x v="8"/>
    <s v="Alver"/>
    <n v="869919152"/>
    <x v="5392"/>
  </r>
  <r>
    <x v="8"/>
    <s v="Alver"/>
    <n v="876047012"/>
    <x v="5393"/>
  </r>
  <r>
    <x v="8"/>
    <s v="Alver"/>
    <n v="880398032"/>
    <x v="5394"/>
  </r>
  <r>
    <x v="8"/>
    <s v="Alver"/>
    <n v="886976712"/>
    <x v="5395"/>
  </r>
  <r>
    <x v="8"/>
    <s v="Alver"/>
    <n v="912225445"/>
    <x v="5396"/>
  </r>
  <r>
    <x v="8"/>
    <s v="Alver"/>
    <n v="912225542"/>
    <x v="5397"/>
  </r>
  <r>
    <x v="8"/>
    <s v="Alver"/>
    <n v="916350414"/>
    <x v="5398"/>
  </r>
  <r>
    <x v="8"/>
    <s v="Alver"/>
    <n v="919117907"/>
    <x v="5399"/>
  </r>
  <r>
    <x v="8"/>
    <s v="Alver"/>
    <n v="922066531"/>
    <x v="5400"/>
  </r>
  <r>
    <x v="8"/>
    <s v="Alver"/>
    <n v="969138158"/>
    <x v="5401"/>
  </r>
  <r>
    <x v="8"/>
    <s v="Alver"/>
    <n v="969139030"/>
    <x v="5402"/>
  </r>
  <r>
    <x v="8"/>
    <s v="Alver"/>
    <n v="969142023"/>
    <x v="5403"/>
  </r>
  <r>
    <x v="8"/>
    <s v="Alver"/>
    <n v="969142120"/>
    <x v="5404"/>
  </r>
  <r>
    <x v="8"/>
    <s v="Alver"/>
    <n v="969196786"/>
    <x v="5405"/>
  </r>
  <r>
    <x v="8"/>
    <s v="Alver"/>
    <n v="969277743"/>
    <x v="5406"/>
  </r>
  <r>
    <x v="8"/>
    <s v="Alver"/>
    <n v="969317001"/>
    <x v="5407"/>
  </r>
  <r>
    <x v="8"/>
    <s v="Alver"/>
    <n v="969317664"/>
    <x v="5408"/>
  </r>
  <r>
    <x v="8"/>
    <s v="Alver"/>
    <n v="969907283"/>
    <x v="5409"/>
  </r>
  <r>
    <x v="8"/>
    <s v="Alver"/>
    <n v="969913372"/>
    <x v="5410"/>
  </r>
  <r>
    <x v="8"/>
    <s v="Alver"/>
    <n v="969914506"/>
    <x v="5411"/>
  </r>
  <r>
    <x v="8"/>
    <s v="Alver"/>
    <n v="969920166"/>
    <x v="5412"/>
  </r>
  <r>
    <x v="8"/>
    <s v="Alver"/>
    <n v="970004211"/>
    <x v="5413"/>
  </r>
  <r>
    <x v="8"/>
    <s v="Alver"/>
    <n v="970050582"/>
    <x v="5414"/>
  </r>
  <r>
    <x v="8"/>
    <s v="Alver"/>
    <n v="970319174"/>
    <x v="5415"/>
  </r>
  <r>
    <x v="8"/>
    <s v="Alver"/>
    <n v="970392742"/>
    <x v="5416"/>
  </r>
  <r>
    <x v="8"/>
    <s v="Alver"/>
    <n v="970393900"/>
    <x v="5417"/>
  </r>
  <r>
    <x v="8"/>
    <s v="Alver"/>
    <n v="970469958"/>
    <x v="5418"/>
  </r>
  <r>
    <x v="8"/>
    <s v="Alver"/>
    <n v="971584378"/>
    <x v="5419"/>
  </r>
  <r>
    <x v="8"/>
    <s v="Alver"/>
    <n v="971594799"/>
    <x v="5420"/>
  </r>
  <r>
    <x v="8"/>
    <s v="Alver"/>
    <n v="974344076"/>
    <x v="5421"/>
  </r>
  <r>
    <x v="8"/>
    <s v="Alver"/>
    <n v="974521369"/>
    <x v="5422"/>
  </r>
  <r>
    <x v="8"/>
    <s v="Alver"/>
    <n v="976003233"/>
    <x v="5423"/>
  </r>
  <r>
    <x v="8"/>
    <s v="Alver"/>
    <n v="979574053"/>
    <x v="5424"/>
  </r>
  <r>
    <x v="8"/>
    <s v="Alver"/>
    <n v="979760558"/>
    <x v="5425"/>
  </r>
  <r>
    <x v="8"/>
    <s v="Alver"/>
    <n v="980680916"/>
    <x v="2699"/>
  </r>
  <r>
    <x v="8"/>
    <s v="Alver"/>
    <n v="981641736"/>
    <x v="5426"/>
  </r>
  <r>
    <x v="8"/>
    <s v="Alver"/>
    <n v="983741975"/>
    <x v="5427"/>
  </r>
  <r>
    <x v="8"/>
    <s v="Alver"/>
    <n v="984219660"/>
    <x v="5428"/>
  </r>
  <r>
    <x v="8"/>
    <s v="Alver"/>
    <n v="985923388"/>
    <x v="5429"/>
  </r>
  <r>
    <x v="8"/>
    <s v="Alver"/>
    <n v="987422718"/>
    <x v="5430"/>
  </r>
  <r>
    <x v="8"/>
    <s v="Alver"/>
    <n v="987451238"/>
    <x v="5431"/>
  </r>
  <r>
    <x v="8"/>
    <s v="Alver"/>
    <n v="988728047"/>
    <x v="5432"/>
  </r>
  <r>
    <x v="8"/>
    <s v="Alver"/>
    <n v="990101728"/>
    <x v="5433"/>
  </r>
  <r>
    <x v="8"/>
    <s v="Alver"/>
    <n v="990268290"/>
    <x v="5434"/>
  </r>
  <r>
    <x v="8"/>
    <s v="Alver"/>
    <n v="990661650"/>
    <x v="4704"/>
  </r>
  <r>
    <x v="8"/>
    <s v="Alver"/>
    <n v="990679436"/>
    <x v="5435"/>
  </r>
  <r>
    <x v="8"/>
    <s v="Alver"/>
    <n v="994879707"/>
    <x v="5436"/>
  </r>
  <r>
    <x v="8"/>
    <s v="Alver"/>
    <n v="997741617"/>
    <x v="5437"/>
  </r>
  <r>
    <x v="8"/>
    <s v="Askvoll"/>
    <n v="821367522"/>
    <x v="5438"/>
  </r>
  <r>
    <x v="8"/>
    <s v="Askvoll"/>
    <n v="869236012"/>
    <x v="5439"/>
  </r>
  <r>
    <x v="8"/>
    <s v="Askvoll"/>
    <n v="869832812"/>
    <x v="5440"/>
  </r>
  <r>
    <x v="8"/>
    <s v="Askvoll"/>
    <n v="869836362"/>
    <x v="5441"/>
  </r>
  <r>
    <x v="8"/>
    <s v="Askvoll"/>
    <n v="879881382"/>
    <x v="5442"/>
  </r>
  <r>
    <x v="8"/>
    <s v="Askvoll"/>
    <n v="896949322"/>
    <x v="5443"/>
  </r>
  <r>
    <x v="8"/>
    <s v="Askvoll"/>
    <n v="913002261"/>
    <x v="5444"/>
  </r>
  <r>
    <x v="8"/>
    <s v="Askvoll"/>
    <n v="913141733"/>
    <x v="5445"/>
  </r>
  <r>
    <x v="8"/>
    <s v="Askvoll"/>
    <n v="921459734"/>
    <x v="5446"/>
  </r>
  <r>
    <x v="8"/>
    <s v="Askvoll"/>
    <n v="926358669"/>
    <x v="5447"/>
  </r>
  <r>
    <x v="8"/>
    <s v="Askvoll"/>
    <n v="927709546"/>
    <x v="5448"/>
  </r>
  <r>
    <x v="8"/>
    <s v="Askvoll"/>
    <n v="969237628"/>
    <x v="5449"/>
  </r>
  <r>
    <x v="8"/>
    <s v="Askvoll"/>
    <n v="969289229"/>
    <x v="5450"/>
  </r>
  <r>
    <x v="8"/>
    <s v="Askvoll"/>
    <n v="969310058"/>
    <x v="5451"/>
  </r>
  <r>
    <x v="8"/>
    <s v="Askvoll"/>
    <n v="969410699"/>
    <x v="5452"/>
  </r>
  <r>
    <x v="8"/>
    <s v="Askvoll"/>
    <n v="969411903"/>
    <x v="5453"/>
  </r>
  <r>
    <x v="8"/>
    <s v="Askvoll"/>
    <n v="969413043"/>
    <x v="5454"/>
  </r>
  <r>
    <x v="8"/>
    <s v="Askvoll"/>
    <n v="969587777"/>
    <x v="5455"/>
  </r>
  <r>
    <x v="8"/>
    <s v="Askvoll"/>
    <n v="969827395"/>
    <x v="5456"/>
  </r>
  <r>
    <x v="8"/>
    <s v="Askvoll"/>
    <n v="970279962"/>
    <x v="5457"/>
  </r>
  <r>
    <x v="8"/>
    <s v="Askvoll"/>
    <n v="970401857"/>
    <x v="5458"/>
  </r>
  <r>
    <x v="8"/>
    <s v="Askvoll"/>
    <n v="971364084"/>
    <x v="5459"/>
  </r>
  <r>
    <x v="8"/>
    <s v="Askvoll"/>
    <n v="979287364"/>
    <x v="5460"/>
  </r>
  <r>
    <x v="8"/>
    <s v="Askvoll"/>
    <n v="979431910"/>
    <x v="5461"/>
  </r>
  <r>
    <x v="8"/>
    <s v="Askvoll"/>
    <n v="980468135"/>
    <x v="5462"/>
  </r>
  <r>
    <x v="8"/>
    <s v="Askvoll"/>
    <n v="984169949"/>
    <x v="5463"/>
  </r>
  <r>
    <x v="8"/>
    <s v="Askvoll"/>
    <n v="986542930"/>
    <x v="5464"/>
  </r>
  <r>
    <x v="8"/>
    <s v="Askvoll"/>
    <n v="986860657"/>
    <x v="5465"/>
  </r>
  <r>
    <x v="8"/>
    <s v="Askvoll"/>
    <n v="995100762"/>
    <x v="5466"/>
  </r>
  <r>
    <x v="8"/>
    <s v="Askvoll"/>
    <n v="996385175"/>
    <x v="5467"/>
  </r>
  <r>
    <x v="8"/>
    <s v="Askvoll"/>
    <n v="998448190"/>
    <x v="5468"/>
  </r>
  <r>
    <x v="8"/>
    <s v="Aurland"/>
    <n v="874571202"/>
    <x v="5469"/>
  </r>
  <r>
    <x v="8"/>
    <s v="Aurland"/>
    <n v="925636169"/>
    <x v="5470"/>
  </r>
  <r>
    <x v="8"/>
    <s v="Aurland"/>
    <n v="968691082"/>
    <x v="5471"/>
  </r>
  <r>
    <x v="8"/>
    <s v="Austevoll"/>
    <n v="926029525"/>
    <x v="5472"/>
  </r>
  <r>
    <x v="8"/>
    <s v="Austevoll"/>
    <n v="926100769"/>
    <x v="5473"/>
  </r>
  <r>
    <x v="8"/>
    <s v="Austevoll"/>
    <n v="992257563"/>
    <x v="5474"/>
  </r>
  <r>
    <x v="8"/>
    <s v="Austrheim"/>
    <n v="874365572"/>
    <x v="5475"/>
  </r>
  <r>
    <x v="8"/>
    <s v="Austrheim"/>
    <n v="968579932"/>
    <x v="5476"/>
  </r>
  <r>
    <x v="8"/>
    <s v="Austrheim"/>
    <n v="996345955"/>
    <x v="5477"/>
  </r>
  <r>
    <x v="8"/>
    <s v="Bergen"/>
    <n v="969473275"/>
    <x v="5478"/>
  </r>
  <r>
    <x v="8"/>
    <s v="Bergen"/>
    <n v="969583518"/>
    <x v="5479"/>
  </r>
  <r>
    <x v="8"/>
    <s v="Bergen"/>
    <n v="969918161"/>
    <x v="5480"/>
  </r>
  <r>
    <x v="8"/>
    <s v="Bergen"/>
    <n v="970514155"/>
    <x v="5481"/>
  </r>
  <r>
    <x v="8"/>
    <s v="Bergen"/>
    <n v="974278545"/>
    <x v="5482"/>
  </r>
  <r>
    <x v="8"/>
    <s v="Bergen"/>
    <n v="974739453"/>
    <x v="5483"/>
  </r>
  <r>
    <x v="8"/>
    <s v="Bergen"/>
    <n v="980562808"/>
    <x v="5484"/>
  </r>
  <r>
    <x v="8"/>
    <s v="Bergen"/>
    <n v="981621557"/>
    <x v="5485"/>
  </r>
  <r>
    <x v="8"/>
    <s v="Bergen"/>
    <n v="987650427"/>
    <x v="5486"/>
  </r>
  <r>
    <x v="8"/>
    <s v="Bjørnafjorden"/>
    <n v="890782922"/>
    <x v="5487"/>
  </r>
  <r>
    <x v="8"/>
    <s v="Bjørnafjorden"/>
    <n v="898648532"/>
    <x v="5488"/>
  </r>
  <r>
    <x v="8"/>
    <s v="Bjørnafjorden"/>
    <n v="921464452"/>
    <x v="5489"/>
  </r>
  <r>
    <x v="8"/>
    <s v="Bjørnafjorden"/>
    <n v="922430926"/>
    <x v="5490"/>
  </r>
  <r>
    <x v="8"/>
    <s v="Bjørnafjorden"/>
    <n v="969141027"/>
    <x v="5491"/>
  </r>
  <r>
    <x v="8"/>
    <s v="Bjørnafjorden"/>
    <n v="969275031"/>
    <x v="5492"/>
  </r>
  <r>
    <x v="8"/>
    <s v="Bjørnafjorden"/>
    <n v="969478986"/>
    <x v="5493"/>
  </r>
  <r>
    <x v="8"/>
    <s v="Bjørnafjorden"/>
    <n v="969627620"/>
    <x v="5494"/>
  </r>
  <r>
    <x v="8"/>
    <s v="Bjørnafjorden"/>
    <n v="969915723"/>
    <x v="5495"/>
  </r>
  <r>
    <x v="8"/>
    <s v="Bjørnafjorden"/>
    <n v="970532463"/>
    <x v="5496"/>
  </r>
  <r>
    <x v="8"/>
    <s v="Bjørnafjorden"/>
    <n v="971020512"/>
    <x v="5497"/>
  </r>
  <r>
    <x v="8"/>
    <s v="Bjørnafjorden"/>
    <n v="982771110"/>
    <x v="5498"/>
  </r>
  <r>
    <x v="8"/>
    <s v="Bjørnafjorden"/>
    <n v="983516769"/>
    <x v="5499"/>
  </r>
  <r>
    <x v="8"/>
    <s v="Bjørnafjorden"/>
    <n v="984955316"/>
    <x v="5500"/>
  </r>
  <r>
    <x v="8"/>
    <s v="Bjørnafjorden"/>
    <n v="985224854"/>
    <x v="5501"/>
  </r>
  <r>
    <x v="8"/>
    <s v="Bjørnafjorden"/>
    <n v="986052704"/>
    <x v="5502"/>
  </r>
  <r>
    <x v="8"/>
    <s v="Bjørnafjorden"/>
    <n v="989036882"/>
    <x v="5503"/>
  </r>
  <r>
    <x v="8"/>
    <s v="Bremanger"/>
    <n v="916688660"/>
    <x v="5504"/>
  </r>
  <r>
    <x v="8"/>
    <s v="Bremanger"/>
    <n v="920672493"/>
    <x v="5505"/>
  </r>
  <r>
    <x v="8"/>
    <s v="Bremanger"/>
    <n v="969165163"/>
    <x v="5506"/>
  </r>
  <r>
    <x v="8"/>
    <s v="Bremanger"/>
    <n v="969238209"/>
    <x v="5507"/>
  </r>
  <r>
    <x v="8"/>
    <s v="Bremanger"/>
    <n v="969830752"/>
    <x v="5508"/>
  </r>
  <r>
    <x v="8"/>
    <s v="Bremanger"/>
    <n v="977342279"/>
    <x v="5509"/>
  </r>
  <r>
    <x v="8"/>
    <s v="Bremanger"/>
    <n v="985235252"/>
    <x v="5510"/>
  </r>
  <r>
    <x v="8"/>
    <s v="Bremanger"/>
    <n v="995044722"/>
    <x v="5511"/>
  </r>
  <r>
    <x v="8"/>
    <s v="Bømlo"/>
    <n v="869142352"/>
    <x v="5512"/>
  </r>
  <r>
    <x v="8"/>
    <s v="Bømlo"/>
    <n v="928531562"/>
    <x v="5513"/>
  </r>
  <r>
    <x v="8"/>
    <s v="Bømlo"/>
    <n v="988870242"/>
    <x v="5514"/>
  </r>
  <r>
    <x v="8"/>
    <s v="Eidfjord"/>
    <n v="990873860"/>
    <x v="5515"/>
  </r>
  <r>
    <x v="8"/>
    <s v="Etne"/>
    <n v="869479462"/>
    <x v="5516"/>
  </r>
  <r>
    <x v="8"/>
    <s v="Etne"/>
    <n v="879866472"/>
    <x v="5517"/>
  </r>
  <r>
    <x v="8"/>
    <s v="Etne"/>
    <n v="880832832"/>
    <x v="5518"/>
  </r>
  <r>
    <x v="8"/>
    <s v="Etne"/>
    <n v="892138362"/>
    <x v="5519"/>
  </r>
  <r>
    <x v="8"/>
    <s v="Etne"/>
    <n v="916491557"/>
    <x v="5520"/>
  </r>
  <r>
    <x v="8"/>
    <s v="Etne"/>
    <n v="920167500"/>
    <x v="5521"/>
  </r>
  <r>
    <x v="8"/>
    <s v="Etne"/>
    <n v="923973885"/>
    <x v="5522"/>
  </r>
  <r>
    <x v="8"/>
    <s v="Etne"/>
    <n v="926504215"/>
    <x v="5523"/>
  </r>
  <r>
    <x v="8"/>
    <s v="Etne"/>
    <n v="927996154"/>
    <x v="5524"/>
  </r>
  <r>
    <x v="8"/>
    <s v="Etne"/>
    <n v="969140934"/>
    <x v="5525"/>
  </r>
  <r>
    <x v="8"/>
    <s v="Etne"/>
    <n v="969142201"/>
    <x v="1880"/>
  </r>
  <r>
    <x v="8"/>
    <s v="Etne"/>
    <n v="969276607"/>
    <x v="5526"/>
  </r>
  <r>
    <x v="8"/>
    <s v="Etne"/>
    <n v="969406284"/>
    <x v="5527"/>
  </r>
  <r>
    <x v="8"/>
    <s v="Etne"/>
    <n v="969625660"/>
    <x v="5528"/>
  </r>
  <r>
    <x v="8"/>
    <s v="Etne"/>
    <n v="969628252"/>
    <x v="5529"/>
  </r>
  <r>
    <x v="8"/>
    <s v="Etne"/>
    <n v="969906376"/>
    <x v="5530"/>
  </r>
  <r>
    <x v="8"/>
    <s v="Etne"/>
    <n v="970395393"/>
    <x v="5531"/>
  </r>
  <r>
    <x v="8"/>
    <s v="Etne"/>
    <n v="976197372"/>
    <x v="5532"/>
  </r>
  <r>
    <x v="8"/>
    <s v="Etne"/>
    <n v="977236428"/>
    <x v="5533"/>
  </r>
  <r>
    <x v="8"/>
    <s v="Etne"/>
    <n v="980219356"/>
    <x v="5534"/>
  </r>
  <r>
    <x v="8"/>
    <s v="Etne"/>
    <n v="982907500"/>
    <x v="5535"/>
  </r>
  <r>
    <x v="8"/>
    <s v="Etne"/>
    <n v="982925525"/>
    <x v="5536"/>
  </r>
  <r>
    <x v="8"/>
    <s v="Etne"/>
    <n v="983357695"/>
    <x v="5537"/>
  </r>
  <r>
    <x v="8"/>
    <s v="Etne"/>
    <n v="984481055"/>
    <x v="5538"/>
  </r>
  <r>
    <x v="8"/>
    <s v="Etne"/>
    <n v="986560696"/>
    <x v="5539"/>
  </r>
  <r>
    <x v="8"/>
    <s v="Etne"/>
    <n v="986566236"/>
    <x v="5540"/>
  </r>
  <r>
    <x v="8"/>
    <s v="Etne"/>
    <n v="987018208"/>
    <x v="5541"/>
  </r>
  <r>
    <x v="8"/>
    <s v="Etne"/>
    <n v="988467863"/>
    <x v="804"/>
  </r>
  <r>
    <x v="8"/>
    <s v="Etne"/>
    <n v="990886105"/>
    <x v="5542"/>
  </r>
  <r>
    <x v="8"/>
    <s v="Etne"/>
    <n v="990896917"/>
    <x v="5543"/>
  </r>
  <r>
    <x v="8"/>
    <s v="Etne"/>
    <n v="991990437"/>
    <x v="5544"/>
  </r>
  <r>
    <x v="8"/>
    <s v="Etne"/>
    <n v="992537116"/>
    <x v="5545"/>
  </r>
  <r>
    <x v="8"/>
    <s v="Etne"/>
    <n v="992625376"/>
    <x v="5546"/>
  </r>
  <r>
    <x v="8"/>
    <s v="Etne"/>
    <n v="993320625"/>
    <x v="5547"/>
  </r>
  <r>
    <x v="8"/>
    <s v="Etne"/>
    <n v="997330277"/>
    <x v="5548"/>
  </r>
  <r>
    <x v="8"/>
    <s v="Fitjar"/>
    <n v="869913812"/>
    <x v="5549"/>
  </r>
  <r>
    <x v="8"/>
    <s v="Fitjar"/>
    <n v="918168729"/>
    <x v="5550"/>
  </r>
  <r>
    <x v="8"/>
    <s v="Fitjar"/>
    <n v="969229137"/>
    <x v="5551"/>
  </r>
  <r>
    <x v="8"/>
    <s v="Fitjar"/>
    <n v="979532261"/>
    <x v="5552"/>
  </r>
  <r>
    <x v="8"/>
    <s v="Fitjar"/>
    <n v="985072809"/>
    <x v="5553"/>
  </r>
  <r>
    <x v="8"/>
    <s v="Fitjar"/>
    <n v="986348700"/>
    <x v="5554"/>
  </r>
  <r>
    <x v="8"/>
    <s v="Fitjar"/>
    <n v="986364099"/>
    <x v="5555"/>
  </r>
  <r>
    <x v="8"/>
    <s v="Fitjar"/>
    <n v="988554294"/>
    <x v="5556"/>
  </r>
  <r>
    <x v="8"/>
    <s v="Fitjar"/>
    <n v="990075026"/>
    <x v="5557"/>
  </r>
  <r>
    <x v="8"/>
    <s v="Fitjar"/>
    <n v="992287977"/>
    <x v="5558"/>
  </r>
  <r>
    <x v="8"/>
    <s v="Fjaler"/>
    <n v="869587842"/>
    <x v="5559"/>
  </r>
  <r>
    <x v="8"/>
    <s v="Fjaler"/>
    <n v="883537432"/>
    <x v="5560"/>
  </r>
  <r>
    <x v="8"/>
    <s v="Fjaler"/>
    <n v="914772710"/>
    <x v="5561"/>
  </r>
  <r>
    <x v="8"/>
    <s v="Fjaler"/>
    <n v="916551428"/>
    <x v="5562"/>
  </r>
  <r>
    <x v="8"/>
    <s v="Fjaler"/>
    <n v="919282770"/>
    <x v="5563"/>
  </r>
  <r>
    <x v="8"/>
    <s v="Fjaler"/>
    <n v="921158513"/>
    <x v="5564"/>
  </r>
  <r>
    <x v="8"/>
    <s v="Fjaler"/>
    <n v="924330597"/>
    <x v="5565"/>
  </r>
  <r>
    <x v="8"/>
    <s v="Fjaler"/>
    <n v="924661224"/>
    <x v="5566"/>
  </r>
  <r>
    <x v="8"/>
    <s v="Fjaler"/>
    <n v="926369849"/>
    <x v="5567"/>
  </r>
  <r>
    <x v="8"/>
    <s v="Fjaler"/>
    <n v="928865061"/>
    <x v="5568"/>
  </r>
  <r>
    <x v="8"/>
    <s v="Fjaler"/>
    <n v="954547132"/>
    <x v="5569"/>
  </r>
  <r>
    <x v="8"/>
    <s v="Fjaler"/>
    <n v="966511079"/>
    <x v="5570"/>
  </r>
  <r>
    <x v="8"/>
    <s v="Fjaler"/>
    <n v="969202107"/>
    <x v="5571"/>
  </r>
  <r>
    <x v="8"/>
    <s v="Fjaler"/>
    <n v="969289962"/>
    <x v="5572"/>
  </r>
  <r>
    <x v="8"/>
    <s v="Fjaler"/>
    <n v="969343363"/>
    <x v="5573"/>
  </r>
  <r>
    <x v="8"/>
    <s v="Fjaler"/>
    <n v="969586207"/>
    <x v="5574"/>
  </r>
  <r>
    <x v="8"/>
    <s v="Fjaler"/>
    <n v="969823721"/>
    <x v="5575"/>
  </r>
  <r>
    <x v="8"/>
    <s v="Fjaler"/>
    <n v="969829924"/>
    <x v="5576"/>
  </r>
  <r>
    <x v="8"/>
    <s v="Fjaler"/>
    <n v="970591613"/>
    <x v="5577"/>
  </r>
  <r>
    <x v="8"/>
    <s v="Fjaler"/>
    <n v="979901658"/>
    <x v="5578"/>
  </r>
  <r>
    <x v="8"/>
    <s v="Fjaler"/>
    <n v="979912811"/>
    <x v="5579"/>
  </r>
  <r>
    <x v="8"/>
    <s v="Fjaler"/>
    <n v="980944840"/>
    <x v="5580"/>
  </r>
  <r>
    <x v="8"/>
    <s v="Fjaler"/>
    <n v="982965616"/>
    <x v="5581"/>
  </r>
  <r>
    <x v="8"/>
    <s v="Fjaler"/>
    <n v="987038322"/>
    <x v="5582"/>
  </r>
  <r>
    <x v="8"/>
    <s v="Fjaler"/>
    <n v="987294159"/>
    <x v="5583"/>
  </r>
  <r>
    <x v="8"/>
    <s v="Fjaler"/>
    <n v="987702257"/>
    <x v="5584"/>
  </r>
  <r>
    <x v="8"/>
    <s v="Fjaler"/>
    <n v="989207237"/>
    <x v="5585"/>
  </r>
  <r>
    <x v="8"/>
    <s v="Fjaler"/>
    <n v="989596594"/>
    <x v="5586"/>
  </r>
  <r>
    <x v="8"/>
    <s v="Fjaler"/>
    <n v="990711887"/>
    <x v="4580"/>
  </r>
  <r>
    <x v="8"/>
    <s v="Fjaler"/>
    <n v="991109587"/>
    <x v="5587"/>
  </r>
  <r>
    <x v="8"/>
    <s v="Fjaler"/>
    <n v="992039051"/>
    <x v="5588"/>
  </r>
  <r>
    <x v="8"/>
    <s v="Fjaler"/>
    <n v="997377710"/>
    <x v="5589"/>
  </r>
  <r>
    <x v="8"/>
    <s v="Fjaler"/>
    <n v="998562430"/>
    <x v="5590"/>
  </r>
  <r>
    <x v="8"/>
    <s v="Gloppen"/>
    <n v="869236632"/>
    <x v="5591"/>
  </r>
  <r>
    <x v="8"/>
    <s v="Gloppen"/>
    <n v="869449962"/>
    <x v="5592"/>
  </r>
  <r>
    <x v="8"/>
    <s v="Gloppen"/>
    <n v="869828092"/>
    <x v="5593"/>
  </r>
  <r>
    <x v="8"/>
    <s v="Gloppen"/>
    <n v="870998732"/>
    <x v="5594"/>
  </r>
  <r>
    <x v="8"/>
    <s v="Gloppen"/>
    <n v="882793982"/>
    <x v="5595"/>
  </r>
  <r>
    <x v="8"/>
    <s v="Gloppen"/>
    <n v="888977732"/>
    <x v="5596"/>
  </r>
  <r>
    <x v="8"/>
    <s v="Gloppen"/>
    <n v="889246812"/>
    <x v="5597"/>
  </r>
  <r>
    <x v="8"/>
    <s v="Gloppen"/>
    <n v="890219292"/>
    <x v="5598"/>
  </r>
  <r>
    <x v="8"/>
    <s v="Gloppen"/>
    <n v="896846582"/>
    <x v="5599"/>
  </r>
  <r>
    <x v="8"/>
    <s v="Gloppen"/>
    <n v="912804364"/>
    <x v="5600"/>
  </r>
  <r>
    <x v="8"/>
    <s v="Gloppen"/>
    <n v="912846970"/>
    <x v="5601"/>
  </r>
  <r>
    <x v="8"/>
    <s v="Gloppen"/>
    <n v="919551011"/>
    <x v="5602"/>
  </r>
  <r>
    <x v="8"/>
    <s v="Gloppen"/>
    <n v="920053408"/>
    <x v="5603"/>
  </r>
  <r>
    <x v="8"/>
    <s v="Gloppen"/>
    <n v="920429157"/>
    <x v="5604"/>
  </r>
  <r>
    <x v="8"/>
    <s v="Gloppen"/>
    <n v="922093512"/>
    <x v="5605"/>
  </r>
  <r>
    <x v="8"/>
    <s v="Gloppen"/>
    <n v="923945091"/>
    <x v="5606"/>
  </r>
  <r>
    <x v="8"/>
    <s v="Gloppen"/>
    <n v="928434400"/>
    <x v="5607"/>
  </r>
  <r>
    <x v="8"/>
    <s v="Gloppen"/>
    <n v="969165287"/>
    <x v="5608"/>
  </r>
  <r>
    <x v="8"/>
    <s v="Gloppen"/>
    <n v="969165341"/>
    <x v="5609"/>
  </r>
  <r>
    <x v="8"/>
    <s v="Gloppen"/>
    <n v="969288788"/>
    <x v="5610"/>
  </r>
  <r>
    <x v="8"/>
    <s v="Gloppen"/>
    <n v="969290308"/>
    <x v="5611"/>
  </r>
  <r>
    <x v="8"/>
    <s v="Gloppen"/>
    <n v="969310481"/>
    <x v="5612"/>
  </r>
  <r>
    <x v="8"/>
    <s v="Gloppen"/>
    <n v="969310740"/>
    <x v="5613"/>
  </r>
  <r>
    <x v="8"/>
    <s v="Gloppen"/>
    <n v="969343568"/>
    <x v="5614"/>
  </r>
  <r>
    <x v="8"/>
    <s v="Gloppen"/>
    <n v="969411067"/>
    <x v="5615"/>
  </r>
  <r>
    <x v="8"/>
    <s v="Gloppen"/>
    <n v="969448009"/>
    <x v="5616"/>
  </r>
  <r>
    <x v="8"/>
    <s v="Gloppen"/>
    <n v="969449196"/>
    <x v="5617"/>
  </r>
  <r>
    <x v="8"/>
    <s v="Gloppen"/>
    <n v="969592762"/>
    <x v="5618"/>
  </r>
  <r>
    <x v="8"/>
    <s v="Gloppen"/>
    <n v="969630133"/>
    <x v="5619"/>
  </r>
  <r>
    <x v="8"/>
    <s v="Gloppen"/>
    <n v="969822385"/>
    <x v="5620"/>
  </r>
  <r>
    <x v="8"/>
    <s v="Gloppen"/>
    <n v="969824388"/>
    <x v="5621"/>
  </r>
  <r>
    <x v="8"/>
    <s v="Gloppen"/>
    <n v="969827484"/>
    <x v="5622"/>
  </r>
  <r>
    <x v="8"/>
    <s v="Gloppen"/>
    <n v="969830477"/>
    <x v="5623"/>
  </r>
  <r>
    <x v="8"/>
    <s v="Gloppen"/>
    <n v="969832364"/>
    <x v="5624"/>
  </r>
  <r>
    <x v="8"/>
    <s v="Gloppen"/>
    <n v="969834693"/>
    <x v="5625"/>
  </r>
  <r>
    <x v="8"/>
    <s v="Gloppen"/>
    <n v="969835576"/>
    <x v="5626"/>
  </r>
  <r>
    <x v="8"/>
    <s v="Gloppen"/>
    <n v="969836009"/>
    <x v="5627"/>
  </r>
  <r>
    <x v="8"/>
    <s v="Gloppen"/>
    <n v="970591184"/>
    <x v="4644"/>
  </r>
  <r>
    <x v="8"/>
    <s v="Gloppen"/>
    <n v="970972617"/>
    <x v="5628"/>
  </r>
  <r>
    <x v="8"/>
    <s v="Gloppen"/>
    <n v="971202785"/>
    <x v="5629"/>
  </r>
  <r>
    <x v="8"/>
    <s v="Gloppen"/>
    <n v="971236442"/>
    <x v="5630"/>
  </r>
  <r>
    <x v="8"/>
    <s v="Gloppen"/>
    <n v="976113306"/>
    <x v="5631"/>
  </r>
  <r>
    <x v="8"/>
    <s v="Gloppen"/>
    <n v="977061962"/>
    <x v="5632"/>
  </r>
  <r>
    <x v="8"/>
    <s v="Gloppen"/>
    <n v="979340362"/>
    <x v="5633"/>
  </r>
  <r>
    <x v="8"/>
    <s v="Gloppen"/>
    <n v="979347650"/>
    <x v="5634"/>
  </r>
  <r>
    <x v="8"/>
    <s v="Gloppen"/>
    <n v="979354738"/>
    <x v="5635"/>
  </r>
  <r>
    <x v="8"/>
    <s v="Gloppen"/>
    <n v="979632231"/>
    <x v="5636"/>
  </r>
  <r>
    <x v="8"/>
    <s v="Gloppen"/>
    <n v="981902505"/>
    <x v="5637"/>
  </r>
  <r>
    <x v="8"/>
    <s v="Gloppen"/>
    <n v="982210291"/>
    <x v="5638"/>
  </r>
  <r>
    <x v="8"/>
    <s v="Gloppen"/>
    <n v="983468926"/>
    <x v="5639"/>
  </r>
  <r>
    <x v="8"/>
    <s v="Gloppen"/>
    <n v="983782205"/>
    <x v="5640"/>
  </r>
  <r>
    <x v="8"/>
    <s v="Gloppen"/>
    <n v="984140347"/>
    <x v="5641"/>
  </r>
  <r>
    <x v="8"/>
    <s v="Gloppen"/>
    <n v="984206488"/>
    <x v="5642"/>
  </r>
  <r>
    <x v="8"/>
    <s v="Gloppen"/>
    <n v="985969078"/>
    <x v="5643"/>
  </r>
  <r>
    <x v="8"/>
    <s v="Gloppen"/>
    <n v="986474927"/>
    <x v="5644"/>
  </r>
  <r>
    <x v="8"/>
    <s v="Gloppen"/>
    <n v="986737898"/>
    <x v="5645"/>
  </r>
  <r>
    <x v="8"/>
    <s v="Gloppen"/>
    <n v="987514825"/>
    <x v="5646"/>
  </r>
  <r>
    <x v="8"/>
    <s v="Gloppen"/>
    <n v="987632682"/>
    <x v="5647"/>
  </r>
  <r>
    <x v="8"/>
    <s v="Gloppen"/>
    <n v="987663707"/>
    <x v="5648"/>
  </r>
  <r>
    <x v="8"/>
    <s v="Gloppen"/>
    <n v="987669977"/>
    <x v="5649"/>
  </r>
  <r>
    <x v="8"/>
    <s v="Gloppen"/>
    <n v="988450081"/>
    <x v="5650"/>
  </r>
  <r>
    <x v="8"/>
    <s v="Gloppen"/>
    <n v="989264729"/>
    <x v="5651"/>
  </r>
  <r>
    <x v="8"/>
    <s v="Gloppen"/>
    <n v="989336134"/>
    <x v="5652"/>
  </r>
  <r>
    <x v="8"/>
    <s v="Gloppen"/>
    <n v="989522132"/>
    <x v="5653"/>
  </r>
  <r>
    <x v="8"/>
    <s v="Gloppen"/>
    <n v="989678620"/>
    <x v="5654"/>
  </r>
  <r>
    <x v="8"/>
    <s v="Gloppen"/>
    <n v="989999222"/>
    <x v="5655"/>
  </r>
  <r>
    <x v="8"/>
    <s v="Gloppen"/>
    <n v="990731853"/>
    <x v="5656"/>
  </r>
  <r>
    <x v="8"/>
    <s v="Gloppen"/>
    <n v="990750858"/>
    <x v="5657"/>
  </r>
  <r>
    <x v="8"/>
    <s v="Gloppen"/>
    <n v="991467440"/>
    <x v="5658"/>
  </r>
  <r>
    <x v="8"/>
    <s v="Gloppen"/>
    <n v="992159766"/>
    <x v="5659"/>
  </r>
  <r>
    <x v="8"/>
    <s v="Gloppen"/>
    <n v="992305991"/>
    <x v="5660"/>
  </r>
  <r>
    <x v="8"/>
    <s v="Gloppen"/>
    <n v="992887494"/>
    <x v="5661"/>
  </r>
  <r>
    <x v="8"/>
    <s v="Gloppen"/>
    <n v="996338843"/>
    <x v="5662"/>
  </r>
  <r>
    <x v="8"/>
    <s v="Gloppen"/>
    <n v="996606112"/>
    <x v="5663"/>
  </r>
  <r>
    <x v="8"/>
    <s v="Gulen"/>
    <n v="869411752"/>
    <x v="5664"/>
  </r>
  <r>
    <x v="8"/>
    <s v="Gulen"/>
    <n v="869630802"/>
    <x v="5665"/>
  </r>
  <r>
    <x v="8"/>
    <s v="Gulen"/>
    <n v="869835072"/>
    <x v="5666"/>
  </r>
  <r>
    <x v="8"/>
    <s v="Gulen"/>
    <n v="885277292"/>
    <x v="5667"/>
  </r>
  <r>
    <x v="8"/>
    <s v="Gulen"/>
    <n v="919347740"/>
    <x v="5668"/>
  </r>
  <r>
    <x v="8"/>
    <s v="Gulen"/>
    <n v="921426895"/>
    <x v="5669"/>
  </r>
  <r>
    <x v="8"/>
    <s v="Gulen"/>
    <n v="969238055"/>
    <x v="5670"/>
  </r>
  <r>
    <x v="8"/>
    <s v="Gulen"/>
    <n v="969343207"/>
    <x v="5671"/>
  </r>
  <r>
    <x v="8"/>
    <s v="Gulen"/>
    <n v="969411334"/>
    <x v="5672"/>
  </r>
  <r>
    <x v="8"/>
    <s v="Gulen"/>
    <n v="969590077"/>
    <x v="5673"/>
  </r>
  <r>
    <x v="8"/>
    <s v="Gulen"/>
    <n v="969630524"/>
    <x v="5674"/>
  </r>
  <r>
    <x v="8"/>
    <s v="Gulen"/>
    <n v="969828529"/>
    <x v="5675"/>
  </r>
  <r>
    <x v="8"/>
    <s v="Gulen"/>
    <n v="969829827"/>
    <x v="5676"/>
  </r>
  <r>
    <x v="8"/>
    <s v="Gulen"/>
    <n v="969834871"/>
    <x v="5677"/>
  </r>
  <r>
    <x v="8"/>
    <s v="Gulen"/>
    <n v="969837919"/>
    <x v="5678"/>
  </r>
  <r>
    <x v="8"/>
    <s v="Gulen"/>
    <n v="970125507"/>
    <x v="5679"/>
  </r>
  <r>
    <x v="8"/>
    <s v="Gulen"/>
    <n v="970449353"/>
    <x v="5680"/>
  </r>
  <r>
    <x v="8"/>
    <s v="Gulen"/>
    <n v="970560831"/>
    <x v="5681"/>
  </r>
  <r>
    <x v="8"/>
    <s v="Gulen"/>
    <n v="976025768"/>
    <x v="5682"/>
  </r>
  <r>
    <x v="8"/>
    <s v="Gulen"/>
    <n v="976914074"/>
    <x v="5683"/>
  </r>
  <r>
    <x v="8"/>
    <s v="Gulen"/>
    <n v="979302150"/>
    <x v="5684"/>
  </r>
  <r>
    <x v="8"/>
    <s v="Gulen"/>
    <n v="981389425"/>
    <x v="5685"/>
  </r>
  <r>
    <x v="8"/>
    <s v="Gulen"/>
    <n v="981438582"/>
    <x v="5686"/>
  </r>
  <r>
    <x v="8"/>
    <s v="Gulen"/>
    <n v="981460499"/>
    <x v="5687"/>
  </r>
  <r>
    <x v="8"/>
    <s v="Gulen"/>
    <n v="985037183"/>
    <x v="5688"/>
  </r>
  <r>
    <x v="8"/>
    <s v="Gulen"/>
    <n v="985362483"/>
    <x v="5689"/>
  </r>
  <r>
    <x v="8"/>
    <s v="Gulen"/>
    <n v="988470600"/>
    <x v="5690"/>
  </r>
  <r>
    <x v="8"/>
    <s v="Gulen"/>
    <n v="988708860"/>
    <x v="5691"/>
  </r>
  <r>
    <x v="8"/>
    <s v="Gulen"/>
    <n v="990691851"/>
    <x v="2005"/>
  </r>
  <r>
    <x v="8"/>
    <s v="Gulen"/>
    <n v="990797765"/>
    <x v="5692"/>
  </r>
  <r>
    <x v="8"/>
    <s v="Gulen"/>
    <n v="993474436"/>
    <x v="5693"/>
  </r>
  <r>
    <x v="8"/>
    <s v="Hyllestad"/>
    <n v="869833282"/>
    <x v="5694"/>
  </r>
  <r>
    <x v="8"/>
    <s v="Hyllestad"/>
    <n v="912191842"/>
    <x v="5695"/>
  </r>
  <r>
    <x v="8"/>
    <s v="Hyllestad"/>
    <n v="922144133"/>
    <x v="5696"/>
  </r>
  <r>
    <x v="8"/>
    <s v="Hyllestad"/>
    <n v="969165481"/>
    <x v="5697"/>
  </r>
  <r>
    <x v="8"/>
    <s v="Hyllestad"/>
    <n v="969203014"/>
    <x v="5698"/>
  </r>
  <r>
    <x v="8"/>
    <s v="Hyllestad"/>
    <n v="969830353"/>
    <x v="5699"/>
  </r>
  <r>
    <x v="8"/>
    <s v="Hyllestad"/>
    <n v="984094507"/>
    <x v="5700"/>
  </r>
  <r>
    <x v="8"/>
    <s v="Hyllestad"/>
    <n v="987036109"/>
    <x v="5701"/>
  </r>
  <r>
    <x v="8"/>
    <s v="Hyllestad"/>
    <n v="990301530"/>
    <x v="5702"/>
  </r>
  <r>
    <x v="8"/>
    <s v="Hyllestad"/>
    <n v="992209127"/>
    <x v="5703"/>
  </r>
  <r>
    <x v="8"/>
    <s v="Høyanger"/>
    <n v="876896982"/>
    <x v="5704"/>
  </r>
  <r>
    <x v="8"/>
    <s v="Høyanger"/>
    <n v="889498382"/>
    <x v="5705"/>
  </r>
  <r>
    <x v="8"/>
    <s v="Høyanger"/>
    <n v="917713960"/>
    <x v="5706"/>
  </r>
  <r>
    <x v="8"/>
    <s v="Høyanger"/>
    <n v="926273299"/>
    <x v="5707"/>
  </r>
  <r>
    <x v="8"/>
    <s v="Høyanger"/>
    <n v="926485148"/>
    <x v="5708"/>
  </r>
  <r>
    <x v="8"/>
    <s v="Høyanger"/>
    <n v="928590585"/>
    <x v="5709"/>
  </r>
  <r>
    <x v="8"/>
    <s v="Høyanger"/>
    <n v="964268657"/>
    <x v="5710"/>
  </r>
  <r>
    <x v="8"/>
    <s v="Høyanger"/>
    <n v="969343967"/>
    <x v="5711"/>
  </r>
  <r>
    <x v="8"/>
    <s v="Høyanger"/>
    <n v="969588277"/>
    <x v="5712"/>
  </r>
  <r>
    <x v="8"/>
    <s v="Høyanger"/>
    <n v="969833077"/>
    <x v="5713"/>
  </r>
  <r>
    <x v="8"/>
    <s v="Høyanger"/>
    <n v="969836505"/>
    <x v="5714"/>
  </r>
  <r>
    <x v="8"/>
    <s v="Høyanger"/>
    <n v="970568913"/>
    <x v="5715"/>
  </r>
  <r>
    <x v="8"/>
    <s v="Høyanger"/>
    <n v="971221216"/>
    <x v="5716"/>
  </r>
  <r>
    <x v="8"/>
    <s v="Høyanger"/>
    <n v="974942011"/>
    <x v="5717"/>
  </r>
  <r>
    <x v="8"/>
    <s v="Høyanger"/>
    <n v="977488192"/>
    <x v="5718"/>
  </r>
  <r>
    <x v="8"/>
    <s v="Høyanger"/>
    <n v="981448359"/>
    <x v="5719"/>
  </r>
  <r>
    <x v="8"/>
    <s v="Høyanger"/>
    <n v="986944389"/>
    <x v="5720"/>
  </r>
  <r>
    <x v="8"/>
    <s v="Høyanger"/>
    <n v="987648619"/>
    <x v="5721"/>
  </r>
  <r>
    <x v="8"/>
    <s v="Høyanger"/>
    <n v="987670975"/>
    <x v="5722"/>
  </r>
  <r>
    <x v="8"/>
    <s v="Høyanger"/>
    <n v="990628157"/>
    <x v="5723"/>
  </r>
  <r>
    <x v="8"/>
    <s v="Høyanger"/>
    <n v="999335306"/>
    <x v="5724"/>
  </r>
  <r>
    <x v="8"/>
    <s v="Kinn"/>
    <n v="871056382"/>
    <x v="5725"/>
  </r>
  <r>
    <x v="8"/>
    <s v="Kinn"/>
    <n v="882304302"/>
    <x v="5726"/>
  </r>
  <r>
    <x v="8"/>
    <s v="Kinn"/>
    <n v="915276555"/>
    <x v="5727"/>
  </r>
  <r>
    <x v="8"/>
    <s v="Kinn"/>
    <n v="923995412"/>
    <x v="5728"/>
  </r>
  <r>
    <x v="8"/>
    <s v="Kinn"/>
    <n v="924611170"/>
    <x v="5729"/>
  </r>
  <r>
    <x v="8"/>
    <s v="Kinn"/>
    <n v="925878502"/>
    <x v="5730"/>
  </r>
  <r>
    <x v="8"/>
    <s v="Kinn"/>
    <n v="958246684"/>
    <x v="5731"/>
  </r>
  <r>
    <x v="8"/>
    <s v="Kinn"/>
    <n v="969166305"/>
    <x v="5732"/>
  </r>
  <r>
    <x v="8"/>
    <s v="Kinn"/>
    <n v="969822180"/>
    <x v="5733"/>
  </r>
  <r>
    <x v="8"/>
    <s v="Kinn"/>
    <n v="969834065"/>
    <x v="5734"/>
  </r>
  <r>
    <x v="8"/>
    <s v="Kinn"/>
    <n v="969837323"/>
    <x v="5735"/>
  </r>
  <r>
    <x v="8"/>
    <s v="Kinn"/>
    <n v="969837722"/>
    <x v="5736"/>
  </r>
  <r>
    <x v="8"/>
    <s v="Kinn"/>
    <n v="970564438"/>
    <x v="5737"/>
  </r>
  <r>
    <x v="8"/>
    <s v="Kinn"/>
    <n v="977543991"/>
    <x v="5738"/>
  </r>
  <r>
    <x v="8"/>
    <s v="Kinn"/>
    <n v="980173534"/>
    <x v="5739"/>
  </r>
  <r>
    <x v="8"/>
    <s v="Kinn"/>
    <n v="982186137"/>
    <x v="5740"/>
  </r>
  <r>
    <x v="8"/>
    <s v="Kinn"/>
    <n v="983440738"/>
    <x v="5741"/>
  </r>
  <r>
    <x v="8"/>
    <s v="Kinn"/>
    <n v="984785666"/>
    <x v="5742"/>
  </r>
  <r>
    <x v="8"/>
    <s v="Kinn"/>
    <n v="984885601"/>
    <x v="5743"/>
  </r>
  <r>
    <x v="8"/>
    <s v="Kinn"/>
    <n v="985672253"/>
    <x v="5744"/>
  </r>
  <r>
    <x v="8"/>
    <s v="Kinn"/>
    <n v="985950156"/>
    <x v="5745"/>
  </r>
  <r>
    <x v="8"/>
    <s v="Kinn"/>
    <n v="988593591"/>
    <x v="5746"/>
  </r>
  <r>
    <x v="8"/>
    <s v="Kinn"/>
    <n v="988948004"/>
    <x v="5747"/>
  </r>
  <r>
    <x v="8"/>
    <s v="Kinn"/>
    <n v="997619706"/>
    <x v="5748"/>
  </r>
  <r>
    <x v="8"/>
    <s v="Kvam"/>
    <n v="869914592"/>
    <x v="5749"/>
  </r>
  <r>
    <x v="8"/>
    <s v="Kvam"/>
    <n v="870562012"/>
    <x v="5750"/>
  </r>
  <r>
    <x v="8"/>
    <s v="Kvam"/>
    <n v="884080002"/>
    <x v="5751"/>
  </r>
  <r>
    <x v="8"/>
    <s v="Kvam"/>
    <n v="897787342"/>
    <x v="5752"/>
  </r>
  <r>
    <x v="8"/>
    <s v="Kvam"/>
    <n v="912483622"/>
    <x v="5753"/>
  </r>
  <r>
    <x v="8"/>
    <s v="Kvam"/>
    <n v="912810151"/>
    <x v="5754"/>
  </r>
  <r>
    <x v="8"/>
    <s v="Kvam"/>
    <n v="914341299"/>
    <x v="5755"/>
  </r>
  <r>
    <x v="8"/>
    <s v="Kvam"/>
    <n v="917802351"/>
    <x v="5756"/>
  </r>
  <r>
    <x v="8"/>
    <s v="Kvam"/>
    <n v="919596198"/>
    <x v="5757"/>
  </r>
  <r>
    <x v="8"/>
    <s v="Kvam"/>
    <n v="921574193"/>
    <x v="5758"/>
  </r>
  <r>
    <x v="8"/>
    <s v="Kvam"/>
    <n v="924877073"/>
    <x v="5759"/>
  </r>
  <r>
    <x v="8"/>
    <s v="Kvam"/>
    <n v="925717401"/>
    <x v="5760"/>
  </r>
  <r>
    <x v="8"/>
    <s v="Kvam"/>
    <n v="928426386"/>
    <x v="5761"/>
  </r>
  <r>
    <x v="8"/>
    <s v="Kvam"/>
    <n v="929511824"/>
    <x v="5762"/>
  </r>
  <r>
    <x v="8"/>
    <s v="Kvam"/>
    <n v="929889738"/>
    <x v="5763"/>
  </r>
  <r>
    <x v="8"/>
    <s v="Kvam"/>
    <n v="969141132"/>
    <x v="5764"/>
  </r>
  <r>
    <x v="8"/>
    <s v="Kvam"/>
    <n v="969163578"/>
    <x v="5765"/>
  </r>
  <r>
    <x v="8"/>
    <s v="Kvam"/>
    <n v="969317036"/>
    <x v="5766"/>
  </r>
  <r>
    <x v="8"/>
    <s v="Kvam"/>
    <n v="969369370"/>
    <x v="5767"/>
  </r>
  <r>
    <x v="8"/>
    <s v="Kvam"/>
    <n v="969474077"/>
    <x v="5768"/>
  </r>
  <r>
    <x v="8"/>
    <s v="Kvam"/>
    <n v="969477181"/>
    <x v="5769"/>
  </r>
  <r>
    <x v="8"/>
    <s v="Kvam"/>
    <n v="969585413"/>
    <x v="5770"/>
  </r>
  <r>
    <x v="8"/>
    <s v="Kvam"/>
    <n v="969627744"/>
    <x v="5771"/>
  </r>
  <r>
    <x v="8"/>
    <s v="Kvam"/>
    <n v="969627817"/>
    <x v="5772"/>
  </r>
  <r>
    <x v="8"/>
    <s v="Kvam"/>
    <n v="976540514"/>
    <x v="5773"/>
  </r>
  <r>
    <x v="8"/>
    <s v="Kvam"/>
    <n v="979670249"/>
    <x v="5774"/>
  </r>
  <r>
    <x v="8"/>
    <s v="Kvam"/>
    <n v="981027744"/>
    <x v="5775"/>
  </r>
  <r>
    <x v="8"/>
    <s v="Kvam"/>
    <n v="983998976"/>
    <x v="5776"/>
  </r>
  <r>
    <x v="8"/>
    <s v="Kvam"/>
    <n v="984012918"/>
    <x v="5777"/>
  </r>
  <r>
    <x v="8"/>
    <s v="Kvam"/>
    <n v="984128126"/>
    <x v="5778"/>
  </r>
  <r>
    <x v="8"/>
    <s v="Kvam"/>
    <n v="984323298"/>
    <x v="5779"/>
  </r>
  <r>
    <x v="8"/>
    <s v="Kvam"/>
    <n v="984482760"/>
    <x v="5780"/>
  </r>
  <r>
    <x v="8"/>
    <s v="Kvam"/>
    <n v="985028370"/>
    <x v="5781"/>
  </r>
  <r>
    <x v="8"/>
    <s v="Kvam"/>
    <n v="987135956"/>
    <x v="5782"/>
  </r>
  <r>
    <x v="8"/>
    <s v="Kvam"/>
    <n v="987510331"/>
    <x v="5783"/>
  </r>
  <r>
    <x v="8"/>
    <s v="Kvam"/>
    <n v="989308866"/>
    <x v="5784"/>
  </r>
  <r>
    <x v="8"/>
    <s v="Kvam"/>
    <n v="990667608"/>
    <x v="5785"/>
  </r>
  <r>
    <x v="8"/>
    <s v="Kvam"/>
    <n v="993096474"/>
    <x v="5786"/>
  </r>
  <r>
    <x v="8"/>
    <s v="Kvam"/>
    <n v="995954699"/>
    <x v="5787"/>
  </r>
  <r>
    <x v="8"/>
    <s v="Kvam"/>
    <n v="997992458"/>
    <x v="5788"/>
  </r>
  <r>
    <x v="8"/>
    <s v="Kvinnherad"/>
    <n v="812459902"/>
    <x v="5789"/>
  </r>
  <r>
    <x v="8"/>
    <s v="Kvinnherad"/>
    <n v="822049672"/>
    <x v="5790"/>
  </r>
  <r>
    <x v="8"/>
    <s v="Kvinnherad"/>
    <n v="879519632"/>
    <x v="5791"/>
  </r>
  <r>
    <x v="8"/>
    <s v="Kvinnherad"/>
    <n v="889757272"/>
    <x v="5792"/>
  </r>
  <r>
    <x v="8"/>
    <s v="Kvinnherad"/>
    <n v="912076407"/>
    <x v="5793"/>
  </r>
  <r>
    <x v="8"/>
    <s v="Kvinnherad"/>
    <n v="913007972"/>
    <x v="1973"/>
  </r>
  <r>
    <x v="8"/>
    <s v="Kvinnherad"/>
    <n v="913016750"/>
    <x v="5794"/>
  </r>
  <r>
    <x v="8"/>
    <s v="Kvinnherad"/>
    <n v="913025210"/>
    <x v="5795"/>
  </r>
  <r>
    <x v="8"/>
    <s v="Kvinnherad"/>
    <n v="914481171"/>
    <x v="5796"/>
  </r>
  <r>
    <x v="8"/>
    <s v="Kvinnherad"/>
    <n v="915517390"/>
    <x v="5797"/>
  </r>
  <r>
    <x v="8"/>
    <s v="Kvinnherad"/>
    <n v="916361742"/>
    <x v="5798"/>
  </r>
  <r>
    <x v="8"/>
    <s v="Kvinnherad"/>
    <n v="918323864"/>
    <x v="5799"/>
  </r>
  <r>
    <x v="8"/>
    <s v="Kvinnherad"/>
    <n v="919163232"/>
    <x v="5800"/>
  </r>
  <r>
    <x v="8"/>
    <s v="Kvinnherad"/>
    <n v="919417633"/>
    <x v="5801"/>
  </r>
  <r>
    <x v="8"/>
    <s v="Kvinnherad"/>
    <n v="923671803"/>
    <x v="5802"/>
  </r>
  <r>
    <x v="8"/>
    <s v="Kvinnherad"/>
    <n v="924589779"/>
    <x v="5803"/>
  </r>
  <r>
    <x v="8"/>
    <s v="Kvinnherad"/>
    <n v="926891634"/>
    <x v="5804"/>
  </r>
  <r>
    <x v="8"/>
    <s v="Kvinnherad"/>
    <n v="928290417"/>
    <x v="1344"/>
  </r>
  <r>
    <x v="8"/>
    <s v="Kvinnherad"/>
    <n v="969139162"/>
    <x v="5805"/>
  </r>
  <r>
    <x v="8"/>
    <s v="Kvinnherad"/>
    <n v="969139596"/>
    <x v="5806"/>
  </r>
  <r>
    <x v="8"/>
    <s v="Kvinnherad"/>
    <n v="969140179"/>
    <x v="5807"/>
  </r>
  <r>
    <x v="8"/>
    <s v="Kvinnherad"/>
    <n v="969141051"/>
    <x v="5808"/>
  </r>
  <r>
    <x v="8"/>
    <s v="Kvinnherad"/>
    <n v="969196859"/>
    <x v="5809"/>
  </r>
  <r>
    <x v="8"/>
    <s v="Kvinnherad"/>
    <n v="969277638"/>
    <x v="5810"/>
  </r>
  <r>
    <x v="8"/>
    <s v="Kvinnherad"/>
    <n v="969477785"/>
    <x v="5811"/>
  </r>
  <r>
    <x v="8"/>
    <s v="Kvinnherad"/>
    <n v="969907615"/>
    <x v="5812"/>
  </r>
  <r>
    <x v="8"/>
    <s v="Kvinnherad"/>
    <n v="969909235"/>
    <x v="5813"/>
  </r>
  <r>
    <x v="8"/>
    <s v="Kvinnherad"/>
    <n v="969910365"/>
    <x v="5814"/>
  </r>
  <r>
    <x v="8"/>
    <s v="Kvinnherad"/>
    <n v="970051813"/>
    <x v="5815"/>
  </r>
  <r>
    <x v="8"/>
    <s v="Kvinnherad"/>
    <n v="970404341"/>
    <x v="5816"/>
  </r>
  <r>
    <x v="8"/>
    <s v="Kvinnherad"/>
    <n v="970597263"/>
    <x v="5817"/>
  </r>
  <r>
    <x v="8"/>
    <s v="Kvinnherad"/>
    <n v="974275708"/>
    <x v="5818"/>
  </r>
  <r>
    <x v="8"/>
    <s v="Kvinnherad"/>
    <n v="974416468"/>
    <x v="5819"/>
  </r>
  <r>
    <x v="8"/>
    <s v="Kvinnherad"/>
    <n v="974686163"/>
    <x v="5820"/>
  </r>
  <r>
    <x v="8"/>
    <s v="Kvinnherad"/>
    <n v="976501411"/>
    <x v="5821"/>
  </r>
  <r>
    <x v="8"/>
    <s v="Kvinnherad"/>
    <n v="979320515"/>
    <x v="5822"/>
  </r>
  <r>
    <x v="8"/>
    <s v="Kvinnherad"/>
    <n v="979637888"/>
    <x v="5823"/>
  </r>
  <r>
    <x v="8"/>
    <s v="Kvinnherad"/>
    <n v="980486397"/>
    <x v="5824"/>
  </r>
  <r>
    <x v="8"/>
    <s v="Kvinnherad"/>
    <n v="980550389"/>
    <x v="5825"/>
  </r>
  <r>
    <x v="8"/>
    <s v="Kvinnherad"/>
    <n v="982244579"/>
    <x v="5826"/>
  </r>
  <r>
    <x v="8"/>
    <s v="Kvinnherad"/>
    <n v="982832160"/>
    <x v="5827"/>
  </r>
  <r>
    <x v="8"/>
    <s v="Kvinnherad"/>
    <n v="982897165"/>
    <x v="5828"/>
  </r>
  <r>
    <x v="8"/>
    <s v="Kvinnherad"/>
    <n v="983270646"/>
    <x v="5829"/>
  </r>
  <r>
    <x v="8"/>
    <s v="Kvinnherad"/>
    <n v="983528422"/>
    <x v="5830"/>
  </r>
  <r>
    <x v="8"/>
    <s v="Kvinnherad"/>
    <n v="985082952"/>
    <x v="5831"/>
  </r>
  <r>
    <x v="8"/>
    <s v="Kvinnherad"/>
    <n v="985514690"/>
    <x v="5832"/>
  </r>
  <r>
    <x v="8"/>
    <s v="Kvinnherad"/>
    <n v="986380191"/>
    <x v="5833"/>
  </r>
  <r>
    <x v="8"/>
    <s v="Kvinnherad"/>
    <n v="987003928"/>
    <x v="5834"/>
  </r>
  <r>
    <x v="8"/>
    <s v="Kvinnherad"/>
    <n v="987521015"/>
    <x v="5835"/>
  </r>
  <r>
    <x v="8"/>
    <s v="Kvinnherad"/>
    <n v="988076945"/>
    <x v="5836"/>
  </r>
  <r>
    <x v="8"/>
    <s v="Kvinnherad"/>
    <n v="988377082"/>
    <x v="5837"/>
  </r>
  <r>
    <x v="8"/>
    <s v="Kvinnherad"/>
    <n v="989177125"/>
    <x v="5838"/>
  </r>
  <r>
    <x v="8"/>
    <s v="Kvinnherad"/>
    <n v="990713278"/>
    <x v="5839"/>
  </r>
  <r>
    <x v="8"/>
    <s v="Kvinnherad"/>
    <n v="993194999"/>
    <x v="5840"/>
  </r>
  <r>
    <x v="8"/>
    <s v="Kvinnherad"/>
    <n v="994915150"/>
    <x v="5841"/>
  </r>
  <r>
    <x v="8"/>
    <s v="Kvinnherad"/>
    <n v="995250691"/>
    <x v="5842"/>
  </r>
  <r>
    <x v="8"/>
    <s v="Kvinnherad"/>
    <n v="996193489"/>
    <x v="5843"/>
  </r>
  <r>
    <x v="8"/>
    <s v="Kvinnherad"/>
    <n v="997780221"/>
    <x v="5844"/>
  </r>
  <r>
    <x v="8"/>
    <s v="Kvinnherad"/>
    <n v="998200091"/>
    <x v="5845"/>
  </r>
  <r>
    <x v="8"/>
    <s v="Kvinnherad"/>
    <n v="998424194"/>
    <x v="5846"/>
  </r>
  <r>
    <x v="8"/>
    <s v="Luster"/>
    <n v="819943842"/>
    <x v="5847"/>
  </r>
  <r>
    <x v="8"/>
    <s v="Luster"/>
    <n v="871202672"/>
    <x v="5848"/>
  </r>
  <r>
    <x v="8"/>
    <s v="Luster"/>
    <n v="877354512"/>
    <x v="3788"/>
  </r>
  <r>
    <x v="8"/>
    <s v="Luster"/>
    <n v="880949632"/>
    <x v="5849"/>
  </r>
  <r>
    <x v="8"/>
    <s v="Luster"/>
    <n v="895805882"/>
    <x v="5850"/>
  </r>
  <r>
    <x v="8"/>
    <s v="Luster"/>
    <n v="897695332"/>
    <x v="5851"/>
  </r>
  <r>
    <x v="8"/>
    <s v="Luster"/>
    <n v="913002172"/>
    <x v="5852"/>
  </r>
  <r>
    <x v="8"/>
    <s v="Luster"/>
    <n v="914019427"/>
    <x v="5853"/>
  </r>
  <r>
    <x v="8"/>
    <s v="Luster"/>
    <n v="919281626"/>
    <x v="5854"/>
  </r>
  <r>
    <x v="8"/>
    <s v="Luster"/>
    <n v="920009220"/>
    <x v="5855"/>
  </r>
  <r>
    <x v="8"/>
    <s v="Luster"/>
    <n v="921997299"/>
    <x v="5856"/>
  </r>
  <r>
    <x v="8"/>
    <s v="Luster"/>
    <n v="926490737"/>
    <x v="5857"/>
  </r>
  <r>
    <x v="8"/>
    <s v="Luster"/>
    <n v="928452603"/>
    <x v="5858"/>
  </r>
  <r>
    <x v="8"/>
    <s v="Luster"/>
    <n v="969235838"/>
    <x v="5859"/>
  </r>
  <r>
    <x v="8"/>
    <s v="Luster"/>
    <n v="969236672"/>
    <x v="5860"/>
  </r>
  <r>
    <x v="8"/>
    <s v="Luster"/>
    <n v="969289059"/>
    <x v="5861"/>
  </r>
  <r>
    <x v="8"/>
    <s v="Luster"/>
    <n v="969412640"/>
    <x v="5862"/>
  </r>
  <r>
    <x v="8"/>
    <s v="Luster"/>
    <n v="969629054"/>
    <x v="5863"/>
  </r>
  <r>
    <x v="8"/>
    <s v="Luster"/>
    <n v="969821850"/>
    <x v="5864"/>
  </r>
  <r>
    <x v="8"/>
    <s v="Luster"/>
    <n v="969823136"/>
    <x v="5865"/>
  </r>
  <r>
    <x v="8"/>
    <s v="Luster"/>
    <n v="969832534"/>
    <x v="5866"/>
  </r>
  <r>
    <x v="8"/>
    <s v="Luster"/>
    <n v="969836130"/>
    <x v="5867"/>
  </r>
  <r>
    <x v="8"/>
    <s v="Luster"/>
    <n v="970368639"/>
    <x v="5868"/>
  </r>
  <r>
    <x v="8"/>
    <s v="Luster"/>
    <n v="970392432"/>
    <x v="5869"/>
  </r>
  <r>
    <x v="8"/>
    <s v="Luster"/>
    <n v="971200855"/>
    <x v="5870"/>
  </r>
  <r>
    <x v="8"/>
    <s v="Luster"/>
    <n v="980745155"/>
    <x v="5871"/>
  </r>
  <r>
    <x v="8"/>
    <s v="Luster"/>
    <n v="980815129"/>
    <x v="5872"/>
  </r>
  <r>
    <x v="8"/>
    <s v="Luster"/>
    <n v="981338804"/>
    <x v="5873"/>
  </r>
  <r>
    <x v="8"/>
    <s v="Luster"/>
    <n v="982740401"/>
    <x v="5874"/>
  </r>
  <r>
    <x v="8"/>
    <s v="Luster"/>
    <n v="983987710"/>
    <x v="5875"/>
  </r>
  <r>
    <x v="8"/>
    <s v="Luster"/>
    <n v="984083629"/>
    <x v="5876"/>
  </r>
  <r>
    <x v="8"/>
    <s v="Luster"/>
    <n v="984727364"/>
    <x v="5877"/>
  </r>
  <r>
    <x v="8"/>
    <s v="Luster"/>
    <n v="984771045"/>
    <x v="5878"/>
  </r>
  <r>
    <x v="8"/>
    <s v="Luster"/>
    <n v="985620083"/>
    <x v="5879"/>
  </r>
  <r>
    <x v="8"/>
    <s v="Luster"/>
    <n v="989749595"/>
    <x v="5880"/>
  </r>
  <r>
    <x v="8"/>
    <s v="Luster"/>
    <n v="990673373"/>
    <x v="5881"/>
  </r>
  <r>
    <x v="8"/>
    <s v="Luster"/>
    <n v="990978212"/>
    <x v="5882"/>
  </r>
  <r>
    <x v="8"/>
    <s v="Luster"/>
    <n v="993310182"/>
    <x v="5883"/>
  </r>
  <r>
    <x v="8"/>
    <s v="Luster"/>
    <n v="993868019"/>
    <x v="5884"/>
  </r>
  <r>
    <x v="8"/>
    <s v="Luster"/>
    <n v="997515897"/>
    <x v="5885"/>
  </r>
  <r>
    <x v="8"/>
    <s v="Luster"/>
    <n v="997749723"/>
    <x v="5886"/>
  </r>
  <r>
    <x v="8"/>
    <s v="Luster"/>
    <n v="998585651"/>
    <x v="5887"/>
  </r>
  <r>
    <x v="8"/>
    <s v="Lærdal"/>
    <n v="877300072"/>
    <x v="5888"/>
  </r>
  <r>
    <x v="8"/>
    <s v="Lærdal"/>
    <n v="882486192"/>
    <x v="5889"/>
  </r>
  <r>
    <x v="8"/>
    <s v="Lærdal"/>
    <n v="926382829"/>
    <x v="5890"/>
  </r>
  <r>
    <x v="8"/>
    <s v="Lærdal"/>
    <n v="969236125"/>
    <x v="5891"/>
  </r>
  <r>
    <x v="8"/>
    <s v="Lærdal"/>
    <n v="969412179"/>
    <x v="5892"/>
  </r>
  <r>
    <x v="8"/>
    <s v="Lærdal"/>
    <n v="969824353"/>
    <x v="5893"/>
  </r>
  <r>
    <x v="8"/>
    <s v="Lærdal"/>
    <n v="971201584"/>
    <x v="5894"/>
  </r>
  <r>
    <x v="8"/>
    <s v="Lærdal"/>
    <n v="997823990"/>
    <x v="5895"/>
  </r>
  <r>
    <x v="8"/>
    <s v="Masfjorden"/>
    <n v="918318461"/>
    <x v="5896"/>
  </r>
  <r>
    <x v="8"/>
    <s v="Masfjorden"/>
    <n v="929717066"/>
    <x v="5897"/>
  </r>
  <r>
    <x v="8"/>
    <s v="Masfjorden"/>
    <n v="969318253"/>
    <x v="5898"/>
  </r>
  <r>
    <x v="8"/>
    <s v="Masfjorden"/>
    <n v="976217640"/>
    <x v="5899"/>
  </r>
  <r>
    <x v="8"/>
    <s v="Masfjorden"/>
    <n v="981884647"/>
    <x v="5900"/>
  </r>
  <r>
    <x v="8"/>
    <s v="Masfjorden"/>
    <n v="984780524"/>
    <x v="5901"/>
  </r>
  <r>
    <x v="8"/>
    <s v="Masfjorden"/>
    <n v="987535822"/>
    <x v="5902"/>
  </r>
  <r>
    <x v="8"/>
    <s v="Masfjorden"/>
    <n v="988222712"/>
    <x v="5903"/>
  </r>
  <r>
    <x v="8"/>
    <s v="Masfjorden"/>
    <n v="991604596"/>
    <x v="5904"/>
  </r>
  <r>
    <x v="8"/>
    <s v="Masfjorden"/>
    <n v="992829311"/>
    <x v="5905"/>
  </r>
  <r>
    <x v="8"/>
    <s v="Masfjorden"/>
    <n v="996783243"/>
    <x v="5906"/>
  </r>
  <r>
    <x v="8"/>
    <s v="Masfjorden"/>
    <n v="997807618"/>
    <x v="5907"/>
  </r>
  <r>
    <x v="8"/>
    <s v="Modalen"/>
    <n v="969907224"/>
    <x v="5908"/>
  </r>
  <r>
    <x v="8"/>
    <s v="Modalen"/>
    <n v="981524004"/>
    <x v="5909"/>
  </r>
  <r>
    <x v="8"/>
    <s v="Modalen"/>
    <n v="992190922"/>
    <x v="5910"/>
  </r>
  <r>
    <x v="8"/>
    <s v="Osterøy"/>
    <n v="914601444"/>
    <x v="5911"/>
  </r>
  <r>
    <x v="8"/>
    <s v="Osterøy"/>
    <n v="919641118"/>
    <x v="5912"/>
  </r>
  <r>
    <x v="8"/>
    <s v="Osterøy"/>
    <n v="920843883"/>
    <x v="5913"/>
  </r>
  <r>
    <x v="8"/>
    <s v="Osterøy"/>
    <n v="920971644"/>
    <x v="5914"/>
  </r>
  <r>
    <x v="8"/>
    <s v="Osterøy"/>
    <n v="922780153"/>
    <x v="5915"/>
  </r>
  <r>
    <x v="8"/>
    <s v="Osterøy"/>
    <n v="923230297"/>
    <x v="5916"/>
  </r>
  <r>
    <x v="8"/>
    <s v="Osterøy"/>
    <n v="925162507"/>
    <x v="5917"/>
  </r>
  <r>
    <x v="8"/>
    <s v="Osterøy"/>
    <n v="969142236"/>
    <x v="5918"/>
  </r>
  <r>
    <x v="8"/>
    <s v="Osterøy"/>
    <n v="969152258"/>
    <x v="5919"/>
  </r>
  <r>
    <x v="8"/>
    <s v="Osterøy"/>
    <n v="969230569"/>
    <x v="5920"/>
  </r>
  <r>
    <x v="8"/>
    <s v="Osterøy"/>
    <n v="969317605"/>
    <x v="5921"/>
  </r>
  <r>
    <x v="8"/>
    <s v="Osterøy"/>
    <n v="969352826"/>
    <x v="5922"/>
  </r>
  <r>
    <x v="8"/>
    <s v="Osterøy"/>
    <n v="971166126"/>
    <x v="5923"/>
  </r>
  <r>
    <x v="8"/>
    <s v="Osterøy"/>
    <n v="971584610"/>
    <x v="5924"/>
  </r>
  <r>
    <x v="8"/>
    <s v="Osterøy"/>
    <n v="977534429"/>
    <x v="5925"/>
  </r>
  <r>
    <x v="8"/>
    <s v="Osterøy"/>
    <n v="980706699"/>
    <x v="5926"/>
  </r>
  <r>
    <x v="8"/>
    <s v="Osterøy"/>
    <n v="985687641"/>
    <x v="5927"/>
  </r>
  <r>
    <x v="8"/>
    <s v="Osterøy"/>
    <n v="986384359"/>
    <x v="5928"/>
  </r>
  <r>
    <x v="8"/>
    <s v="Osterøy"/>
    <n v="987521732"/>
    <x v="5929"/>
  </r>
  <r>
    <x v="8"/>
    <s v="Osterøy"/>
    <n v="999268676"/>
    <x v="5930"/>
  </r>
  <r>
    <x v="8"/>
    <s v="Samnanger"/>
    <n v="913795458"/>
    <x v="5931"/>
  </r>
  <r>
    <x v="8"/>
    <s v="Samnanger"/>
    <n v="969230879"/>
    <x v="5932"/>
  </r>
  <r>
    <x v="8"/>
    <s v="Samnanger"/>
    <n v="994941763"/>
    <x v="5933"/>
  </r>
  <r>
    <x v="8"/>
    <s v="Samnanger"/>
    <n v="997666283"/>
    <x v="5934"/>
  </r>
  <r>
    <x v="8"/>
    <s v="Sogndal"/>
    <n v="814595382"/>
    <x v="5935"/>
  </r>
  <r>
    <x v="8"/>
    <s v="Sogndal"/>
    <n v="869235792"/>
    <x v="5936"/>
  </r>
  <r>
    <x v="8"/>
    <s v="Sogndal"/>
    <n v="869589632"/>
    <x v="5937"/>
  </r>
  <r>
    <x v="8"/>
    <s v="Sogndal"/>
    <n v="880503812"/>
    <x v="5938"/>
  </r>
  <r>
    <x v="8"/>
    <s v="Sogndal"/>
    <n v="914740622"/>
    <x v="5939"/>
  </r>
  <r>
    <x v="8"/>
    <s v="Sogndal"/>
    <n v="915028500"/>
    <x v="5940"/>
  </r>
  <r>
    <x v="8"/>
    <s v="Sogndal"/>
    <n v="922999236"/>
    <x v="5941"/>
  </r>
  <r>
    <x v="8"/>
    <s v="Sogndal"/>
    <n v="926163507"/>
    <x v="5942"/>
  </r>
  <r>
    <x v="8"/>
    <s v="Sogndal"/>
    <n v="926317911"/>
    <x v="5943"/>
  </r>
  <r>
    <x v="8"/>
    <s v="Sogndal"/>
    <n v="955244125"/>
    <x v="5944"/>
  </r>
  <r>
    <x v="8"/>
    <s v="Sogndal"/>
    <n v="969165082"/>
    <x v="5945"/>
  </r>
  <r>
    <x v="8"/>
    <s v="Sogndal"/>
    <n v="969289954"/>
    <x v="5946"/>
  </r>
  <r>
    <x v="8"/>
    <s v="Sogndal"/>
    <n v="969411326"/>
    <x v="5947"/>
  </r>
  <r>
    <x v="8"/>
    <s v="Sogndal"/>
    <n v="969588927"/>
    <x v="5948"/>
  </r>
  <r>
    <x v="8"/>
    <s v="Sogndal"/>
    <n v="969630494"/>
    <x v="5949"/>
  </r>
  <r>
    <x v="8"/>
    <s v="Sogndal"/>
    <n v="976115708"/>
    <x v="5950"/>
  </r>
  <r>
    <x v="8"/>
    <s v="Sogndal"/>
    <n v="976845749"/>
    <x v="5951"/>
  </r>
  <r>
    <x v="8"/>
    <s v="Sogndal"/>
    <n v="980428354"/>
    <x v="5952"/>
  </r>
  <r>
    <x v="8"/>
    <s v="Sogndal"/>
    <n v="980649644"/>
    <x v="5953"/>
  </r>
  <r>
    <x v="8"/>
    <s v="Sogndal"/>
    <n v="981511298"/>
    <x v="5954"/>
  </r>
  <r>
    <x v="8"/>
    <s v="Sogndal"/>
    <n v="982182212"/>
    <x v="5955"/>
  </r>
  <r>
    <x v="8"/>
    <s v="Sogndal"/>
    <n v="982592097"/>
    <x v="5956"/>
  </r>
  <r>
    <x v="8"/>
    <s v="Sogndal"/>
    <n v="983593151"/>
    <x v="5957"/>
  </r>
  <r>
    <x v="8"/>
    <s v="Sogndal"/>
    <n v="986377476"/>
    <x v="5958"/>
  </r>
  <r>
    <x v="8"/>
    <s v="Sogndal"/>
    <n v="988100978"/>
    <x v="5959"/>
  </r>
  <r>
    <x v="8"/>
    <s v="Sogndal"/>
    <n v="989035444"/>
    <x v="5960"/>
  </r>
  <r>
    <x v="8"/>
    <s v="Sogndal"/>
    <n v="992124717"/>
    <x v="5961"/>
  </r>
  <r>
    <x v="8"/>
    <s v="Sogndal"/>
    <n v="992124938"/>
    <x v="5962"/>
  </r>
  <r>
    <x v="8"/>
    <s v="Solund"/>
    <n v="921898525"/>
    <x v="5963"/>
  </r>
  <r>
    <x v="8"/>
    <s v="Solund"/>
    <n v="969449005"/>
    <x v="5964"/>
  </r>
  <r>
    <x v="8"/>
    <s v="Stad"/>
    <n v="869412732"/>
    <x v="5965"/>
  </r>
  <r>
    <x v="8"/>
    <s v="Stad"/>
    <n v="869829242"/>
    <x v="5966"/>
  </r>
  <r>
    <x v="8"/>
    <s v="Stad"/>
    <n v="880921932"/>
    <x v="5967"/>
  </r>
  <r>
    <x v="8"/>
    <s v="Stad"/>
    <n v="887472432"/>
    <x v="5968"/>
  </r>
  <r>
    <x v="8"/>
    <s v="Stad"/>
    <n v="912976599"/>
    <x v="5969"/>
  </r>
  <r>
    <x v="8"/>
    <s v="Stad"/>
    <n v="913403991"/>
    <x v="5970"/>
  </r>
  <r>
    <x v="8"/>
    <s v="Stad"/>
    <n v="914605768"/>
    <x v="5971"/>
  </r>
  <r>
    <x v="8"/>
    <s v="Stad"/>
    <n v="916476132"/>
    <x v="5972"/>
  </r>
  <r>
    <x v="8"/>
    <s v="Stad"/>
    <n v="920365701"/>
    <x v="5973"/>
  </r>
  <r>
    <x v="8"/>
    <s v="Stad"/>
    <n v="925201200"/>
    <x v="5974"/>
  </r>
  <r>
    <x v="8"/>
    <s v="Stad"/>
    <n v="969166313"/>
    <x v="5975"/>
  </r>
  <r>
    <x v="8"/>
    <s v="Stad"/>
    <n v="969202670"/>
    <x v="5976"/>
  </r>
  <r>
    <x v="8"/>
    <s v="Stad"/>
    <n v="969237083"/>
    <x v="5977"/>
  </r>
  <r>
    <x v="8"/>
    <s v="Stad"/>
    <n v="969238047"/>
    <x v="5978"/>
  </r>
  <r>
    <x v="8"/>
    <s v="Stad"/>
    <n v="969290413"/>
    <x v="5979"/>
  </r>
  <r>
    <x v="8"/>
    <s v="Stad"/>
    <n v="969311437"/>
    <x v="5980"/>
  </r>
  <r>
    <x v="8"/>
    <s v="Stad"/>
    <n v="969587114"/>
    <x v="5981"/>
  </r>
  <r>
    <x v="8"/>
    <s v="Stad"/>
    <n v="969820277"/>
    <x v="5982"/>
  </r>
  <r>
    <x v="8"/>
    <s v="Stad"/>
    <n v="969822822"/>
    <x v="5983"/>
  </r>
  <r>
    <x v="8"/>
    <s v="Stad"/>
    <n v="969825759"/>
    <x v="5984"/>
  </r>
  <r>
    <x v="8"/>
    <s v="Stad"/>
    <n v="969826356"/>
    <x v="5985"/>
  </r>
  <r>
    <x v="8"/>
    <s v="Stad"/>
    <n v="969828251"/>
    <x v="2668"/>
  </r>
  <r>
    <x v="8"/>
    <s v="Stad"/>
    <n v="970267352"/>
    <x v="5986"/>
  </r>
  <r>
    <x v="8"/>
    <s v="Stad"/>
    <n v="970292551"/>
    <x v="5987"/>
  </r>
  <r>
    <x v="8"/>
    <s v="Stad"/>
    <n v="970449132"/>
    <x v="5988"/>
  </r>
  <r>
    <x v="8"/>
    <s v="Stad"/>
    <n v="974421704"/>
    <x v="5989"/>
  </r>
  <r>
    <x v="8"/>
    <s v="Stad"/>
    <n v="976869834"/>
    <x v="5990"/>
  </r>
  <r>
    <x v="8"/>
    <s v="Stad"/>
    <n v="979120893"/>
    <x v="5991"/>
  </r>
  <r>
    <x v="8"/>
    <s v="Stad"/>
    <n v="979779356"/>
    <x v="5992"/>
  </r>
  <r>
    <x v="8"/>
    <s v="Stad"/>
    <n v="979787782"/>
    <x v="5993"/>
  </r>
  <r>
    <x v="8"/>
    <s v="Stad"/>
    <n v="980792722"/>
    <x v="5994"/>
  </r>
  <r>
    <x v="8"/>
    <s v="Stad"/>
    <n v="981054296"/>
    <x v="5995"/>
  </r>
  <r>
    <x v="8"/>
    <s v="Stad"/>
    <n v="983764177"/>
    <x v="5996"/>
  </r>
  <r>
    <x v="8"/>
    <s v="Stad"/>
    <n v="984094809"/>
    <x v="5997"/>
  </r>
  <r>
    <x v="8"/>
    <s v="Stad"/>
    <n v="985183244"/>
    <x v="5998"/>
  </r>
  <r>
    <x v="8"/>
    <s v="Stad"/>
    <n v="985223580"/>
    <x v="5999"/>
  </r>
  <r>
    <x v="8"/>
    <s v="Stad"/>
    <n v="986350292"/>
    <x v="6000"/>
  </r>
  <r>
    <x v="8"/>
    <s v="Stad"/>
    <n v="987581093"/>
    <x v="6001"/>
  </r>
  <r>
    <x v="8"/>
    <s v="Stad"/>
    <n v="988527904"/>
    <x v="6002"/>
  </r>
  <r>
    <x v="8"/>
    <s v="Stad"/>
    <n v="988754455"/>
    <x v="6003"/>
  </r>
  <r>
    <x v="8"/>
    <s v="Stad"/>
    <n v="988906379"/>
    <x v="6004"/>
  </r>
  <r>
    <x v="8"/>
    <s v="Stad"/>
    <n v="989244302"/>
    <x v="6005"/>
  </r>
  <r>
    <x v="8"/>
    <s v="Stad"/>
    <n v="990674329"/>
    <x v="6006"/>
  </r>
  <r>
    <x v="8"/>
    <s v="Stad"/>
    <n v="991223312"/>
    <x v="6007"/>
  </r>
  <r>
    <x v="8"/>
    <s v="Stad"/>
    <n v="993085316"/>
    <x v="6008"/>
  </r>
  <r>
    <x v="8"/>
    <s v="Stad"/>
    <n v="995015668"/>
    <x v="6009"/>
  </r>
  <r>
    <x v="8"/>
    <s v="Stad"/>
    <n v="997765826"/>
    <x v="6010"/>
  </r>
  <r>
    <x v="8"/>
    <s v="Stad"/>
    <n v="997913795"/>
    <x v="6011"/>
  </r>
  <r>
    <x v="8"/>
    <s v="Stord"/>
    <n v="969918900"/>
    <x v="6012"/>
  </r>
  <r>
    <x v="8"/>
    <s v="Stord"/>
    <n v="983559808"/>
    <x v="6013"/>
  </r>
  <r>
    <x v="8"/>
    <s v="Stord"/>
    <n v="986368965"/>
    <x v="6014"/>
  </r>
  <r>
    <x v="8"/>
    <s v="Stryn"/>
    <n v="818611692"/>
    <x v="6015"/>
  </r>
  <r>
    <x v="8"/>
    <s v="Stryn"/>
    <n v="869202312"/>
    <x v="6016"/>
  </r>
  <r>
    <x v="8"/>
    <s v="Stryn"/>
    <n v="869343102"/>
    <x v="6017"/>
  </r>
  <r>
    <x v="8"/>
    <s v="Stryn"/>
    <n v="869825492"/>
    <x v="6018"/>
  </r>
  <r>
    <x v="8"/>
    <s v="Stryn"/>
    <n v="869833762"/>
    <x v="6019"/>
  </r>
  <r>
    <x v="8"/>
    <s v="Stryn"/>
    <n v="870562322"/>
    <x v="6020"/>
  </r>
  <r>
    <x v="8"/>
    <s v="Stryn"/>
    <n v="880358332"/>
    <x v="6021"/>
  </r>
  <r>
    <x v="8"/>
    <s v="Stryn"/>
    <n v="913005147"/>
    <x v="6022"/>
  </r>
  <r>
    <x v="8"/>
    <s v="Stryn"/>
    <n v="913046099"/>
    <x v="6023"/>
  </r>
  <r>
    <x v="8"/>
    <s v="Stryn"/>
    <n v="913436601"/>
    <x v="6024"/>
  </r>
  <r>
    <x v="8"/>
    <s v="Stryn"/>
    <n v="916365691"/>
    <x v="6025"/>
  </r>
  <r>
    <x v="8"/>
    <s v="Stryn"/>
    <n v="918100466"/>
    <x v="6026"/>
  </r>
  <r>
    <x v="8"/>
    <s v="Stryn"/>
    <n v="918110291"/>
    <x v="6027"/>
  </r>
  <r>
    <x v="8"/>
    <s v="Stryn"/>
    <n v="919792337"/>
    <x v="6028"/>
  </r>
  <r>
    <x v="8"/>
    <s v="Stryn"/>
    <n v="920228194"/>
    <x v="6029"/>
  </r>
  <r>
    <x v="8"/>
    <s v="Stryn"/>
    <n v="921357370"/>
    <x v="6030"/>
  </r>
  <r>
    <x v="8"/>
    <s v="Stryn"/>
    <n v="924985275"/>
    <x v="6031"/>
  </r>
  <r>
    <x v="8"/>
    <s v="Stryn"/>
    <n v="927519224"/>
    <x v="6032"/>
  </r>
  <r>
    <x v="8"/>
    <s v="Stryn"/>
    <n v="928231801"/>
    <x v="6033"/>
  </r>
  <r>
    <x v="8"/>
    <s v="Stryn"/>
    <n v="928612317"/>
    <x v="6034"/>
  </r>
  <r>
    <x v="8"/>
    <s v="Stryn"/>
    <n v="969166062"/>
    <x v="6035"/>
  </r>
  <r>
    <x v="8"/>
    <s v="Stryn"/>
    <n v="969202301"/>
    <x v="6036"/>
  </r>
  <r>
    <x v="8"/>
    <s v="Stryn"/>
    <n v="969202379"/>
    <x v="6037"/>
  </r>
  <r>
    <x v="8"/>
    <s v="Stryn"/>
    <n v="969202891"/>
    <x v="6038"/>
  </r>
  <r>
    <x v="8"/>
    <s v="Stryn"/>
    <n v="969288877"/>
    <x v="6039"/>
  </r>
  <r>
    <x v="8"/>
    <s v="Stryn"/>
    <n v="969290200"/>
    <x v="6040"/>
  </r>
  <r>
    <x v="8"/>
    <s v="Stryn"/>
    <n v="969311453"/>
    <x v="6041"/>
  </r>
  <r>
    <x v="8"/>
    <s v="Stryn"/>
    <n v="969410052"/>
    <x v="6042"/>
  </r>
  <r>
    <x v="8"/>
    <s v="Stryn"/>
    <n v="969410508"/>
    <x v="6043"/>
  </r>
  <r>
    <x v="8"/>
    <s v="Stryn"/>
    <n v="969413051"/>
    <x v="6044"/>
  </r>
  <r>
    <x v="8"/>
    <s v="Stryn"/>
    <n v="969413094"/>
    <x v="6045"/>
  </r>
  <r>
    <x v="8"/>
    <s v="Stryn"/>
    <n v="969448084"/>
    <x v="6046"/>
  </r>
  <r>
    <x v="8"/>
    <s v="Stryn"/>
    <n v="969448718"/>
    <x v="6047"/>
  </r>
  <r>
    <x v="8"/>
    <s v="Stryn"/>
    <n v="969630834"/>
    <x v="6048"/>
  </r>
  <r>
    <x v="8"/>
    <s v="Stryn"/>
    <n v="969822423"/>
    <x v="6049"/>
  </r>
  <r>
    <x v="8"/>
    <s v="Stryn"/>
    <n v="969824280"/>
    <x v="6050"/>
  </r>
  <r>
    <x v="8"/>
    <s v="Stryn"/>
    <n v="969826275"/>
    <x v="6051"/>
  </r>
  <r>
    <x v="8"/>
    <s v="Stryn"/>
    <n v="969829843"/>
    <x v="6052"/>
  </r>
  <r>
    <x v="8"/>
    <s v="Stryn"/>
    <n v="969834502"/>
    <x v="6053"/>
  </r>
  <r>
    <x v="8"/>
    <s v="Stryn"/>
    <n v="969835363"/>
    <x v="6054"/>
  </r>
  <r>
    <x v="8"/>
    <s v="Stryn"/>
    <n v="969835762"/>
    <x v="6055"/>
  </r>
  <r>
    <x v="8"/>
    <s v="Stryn"/>
    <n v="969835983"/>
    <x v="6056"/>
  </r>
  <r>
    <x v="8"/>
    <s v="Stryn"/>
    <n v="969840308"/>
    <x v="6057"/>
  </r>
  <r>
    <x v="8"/>
    <s v="Stryn"/>
    <n v="970125256"/>
    <x v="6058"/>
  </r>
  <r>
    <x v="8"/>
    <s v="Stryn"/>
    <n v="971112638"/>
    <x v="6059"/>
  </r>
  <r>
    <x v="8"/>
    <s v="Stryn"/>
    <n v="971235160"/>
    <x v="6060"/>
  </r>
  <r>
    <x v="8"/>
    <s v="Stryn"/>
    <n v="975877981"/>
    <x v="6061"/>
  </r>
  <r>
    <x v="8"/>
    <s v="Stryn"/>
    <n v="976684702"/>
    <x v="6062"/>
  </r>
  <r>
    <x v="8"/>
    <s v="Stryn"/>
    <n v="977095417"/>
    <x v="6063"/>
  </r>
  <r>
    <x v="8"/>
    <s v="Stryn"/>
    <n v="977253675"/>
    <x v="6064"/>
  </r>
  <r>
    <x v="8"/>
    <s v="Stryn"/>
    <n v="979475748"/>
    <x v="6065"/>
  </r>
  <r>
    <x v="8"/>
    <s v="Stryn"/>
    <n v="979781091"/>
    <x v="6066"/>
  </r>
  <r>
    <x v="8"/>
    <s v="Stryn"/>
    <n v="980435830"/>
    <x v="6067"/>
  </r>
  <r>
    <x v="8"/>
    <s v="Stryn"/>
    <n v="980468232"/>
    <x v="6068"/>
  </r>
  <r>
    <x v="8"/>
    <s v="Stryn"/>
    <n v="980971066"/>
    <x v="6069"/>
  </r>
  <r>
    <x v="8"/>
    <s v="Stryn"/>
    <n v="982261643"/>
    <x v="6070"/>
  </r>
  <r>
    <x v="8"/>
    <s v="Stryn"/>
    <n v="982831091"/>
    <x v="6071"/>
  </r>
  <r>
    <x v="8"/>
    <s v="Stryn"/>
    <n v="984689888"/>
    <x v="6072"/>
  </r>
  <r>
    <x v="8"/>
    <s v="Stryn"/>
    <n v="986978321"/>
    <x v="6073"/>
  </r>
  <r>
    <x v="8"/>
    <s v="Stryn"/>
    <n v="987054794"/>
    <x v="6074"/>
  </r>
  <r>
    <x v="8"/>
    <s v="Stryn"/>
    <n v="987549297"/>
    <x v="6075"/>
  </r>
  <r>
    <x v="8"/>
    <s v="Stryn"/>
    <n v="987707844"/>
    <x v="6076"/>
  </r>
  <r>
    <x v="8"/>
    <s v="Stryn"/>
    <n v="989637894"/>
    <x v="6077"/>
  </r>
  <r>
    <x v="8"/>
    <s v="Stryn"/>
    <n v="990769257"/>
    <x v="6078"/>
  </r>
  <r>
    <x v="8"/>
    <s v="Stryn"/>
    <n v="990931151"/>
    <x v="6079"/>
  </r>
  <r>
    <x v="8"/>
    <s v="Stryn"/>
    <n v="991833056"/>
    <x v="6080"/>
  </r>
  <r>
    <x v="8"/>
    <s v="Stryn"/>
    <n v="991934340"/>
    <x v="6081"/>
  </r>
  <r>
    <x v="8"/>
    <s v="Stryn"/>
    <n v="992048417"/>
    <x v="6082"/>
  </r>
  <r>
    <x v="8"/>
    <s v="Stryn"/>
    <n v="994791400"/>
    <x v="6083"/>
  </r>
  <r>
    <x v="8"/>
    <s v="Stryn"/>
    <n v="995135515"/>
    <x v="6084"/>
  </r>
  <r>
    <x v="8"/>
    <s v="Sunnfjord"/>
    <n v="813048302"/>
    <x v="6085"/>
  </r>
  <r>
    <x v="8"/>
    <s v="Sunnfjord"/>
    <n v="869412902"/>
    <x v="6086"/>
  </r>
  <r>
    <x v="8"/>
    <s v="Sunnfjord"/>
    <n v="869449792"/>
    <x v="6087"/>
  </r>
  <r>
    <x v="8"/>
    <s v="Sunnfjord"/>
    <n v="869825972"/>
    <x v="6088"/>
  </r>
  <r>
    <x v="8"/>
    <s v="Sunnfjord"/>
    <n v="869831522"/>
    <x v="6089"/>
  </r>
  <r>
    <x v="8"/>
    <s v="Sunnfjord"/>
    <n v="869832642"/>
    <x v="6090"/>
  </r>
  <r>
    <x v="8"/>
    <s v="Sunnfjord"/>
    <n v="870123582"/>
    <x v="6091"/>
  </r>
  <r>
    <x v="8"/>
    <s v="Sunnfjord"/>
    <n v="877360962"/>
    <x v="6092"/>
  </r>
  <r>
    <x v="8"/>
    <s v="Sunnfjord"/>
    <n v="880435442"/>
    <x v="6093"/>
  </r>
  <r>
    <x v="8"/>
    <s v="Sunnfjord"/>
    <n v="881633442"/>
    <x v="6094"/>
  </r>
  <r>
    <x v="8"/>
    <s v="Sunnfjord"/>
    <n v="885221742"/>
    <x v="6095"/>
  </r>
  <r>
    <x v="8"/>
    <s v="Sunnfjord"/>
    <n v="894978562"/>
    <x v="6096"/>
  </r>
  <r>
    <x v="8"/>
    <s v="Sunnfjord"/>
    <n v="911731363"/>
    <x v="6097"/>
  </r>
  <r>
    <x v="8"/>
    <s v="Sunnfjord"/>
    <n v="912793990"/>
    <x v="6098"/>
  </r>
  <r>
    <x v="8"/>
    <s v="Sunnfjord"/>
    <n v="912874613"/>
    <x v="6099"/>
  </r>
  <r>
    <x v="8"/>
    <s v="Sunnfjord"/>
    <n v="913038193"/>
    <x v="6100"/>
  </r>
  <r>
    <x v="8"/>
    <s v="Sunnfjord"/>
    <n v="913956117"/>
    <x v="6101"/>
  </r>
  <r>
    <x v="8"/>
    <s v="Sunnfjord"/>
    <n v="914756847"/>
    <x v="6102"/>
  </r>
  <r>
    <x v="8"/>
    <s v="Sunnfjord"/>
    <n v="914789788"/>
    <x v="6103"/>
  </r>
  <r>
    <x v="8"/>
    <s v="Sunnfjord"/>
    <n v="915841740"/>
    <x v="6104"/>
  </r>
  <r>
    <x v="8"/>
    <s v="Sunnfjord"/>
    <n v="916359578"/>
    <x v="6105"/>
  </r>
  <r>
    <x v="8"/>
    <s v="Sunnfjord"/>
    <n v="916514336"/>
    <x v="6106"/>
  </r>
  <r>
    <x v="8"/>
    <s v="Sunnfjord"/>
    <n v="916514972"/>
    <x v="6107"/>
  </r>
  <r>
    <x v="8"/>
    <s v="Sunnfjord"/>
    <n v="918914617"/>
    <x v="6108"/>
  </r>
  <r>
    <x v="8"/>
    <s v="Sunnfjord"/>
    <n v="920246222"/>
    <x v="6109"/>
  </r>
  <r>
    <x v="8"/>
    <s v="Sunnfjord"/>
    <n v="920600050"/>
    <x v="6110"/>
  </r>
  <r>
    <x v="8"/>
    <s v="Sunnfjord"/>
    <n v="921962320"/>
    <x v="6111"/>
  </r>
  <r>
    <x v="8"/>
    <s v="Sunnfjord"/>
    <n v="924357118"/>
    <x v="6112"/>
  </r>
  <r>
    <x v="8"/>
    <s v="Sunnfjord"/>
    <n v="924888040"/>
    <x v="6113"/>
  </r>
  <r>
    <x v="8"/>
    <s v="Sunnfjord"/>
    <n v="925422843"/>
    <x v="6114"/>
  </r>
  <r>
    <x v="8"/>
    <s v="Sunnfjord"/>
    <n v="928523063"/>
    <x v="6115"/>
  </r>
  <r>
    <x v="8"/>
    <s v="Sunnfjord"/>
    <n v="929536347"/>
    <x v="6116"/>
  </r>
  <r>
    <x v="8"/>
    <s v="Sunnfjord"/>
    <n v="929547640"/>
    <x v="6117"/>
  </r>
  <r>
    <x v="8"/>
    <s v="Sunnfjord"/>
    <n v="969166240"/>
    <x v="6118"/>
  </r>
  <r>
    <x v="8"/>
    <s v="Sunnfjord"/>
    <n v="969166410"/>
    <x v="6119"/>
  </r>
  <r>
    <x v="8"/>
    <s v="Sunnfjord"/>
    <n v="969202182"/>
    <x v="6120"/>
  </r>
  <r>
    <x v="8"/>
    <s v="Sunnfjord"/>
    <n v="969202743"/>
    <x v="6121"/>
  </r>
  <r>
    <x v="8"/>
    <s v="Sunnfjord"/>
    <n v="969203154"/>
    <x v="6122"/>
  </r>
  <r>
    <x v="8"/>
    <s v="Sunnfjord"/>
    <n v="969236877"/>
    <x v="6123"/>
  </r>
  <r>
    <x v="8"/>
    <s v="Sunnfjord"/>
    <n v="969236923"/>
    <x v="5449"/>
  </r>
  <r>
    <x v="8"/>
    <s v="Sunnfjord"/>
    <n v="969237105"/>
    <x v="6124"/>
  </r>
  <r>
    <x v="8"/>
    <s v="Sunnfjord"/>
    <n v="969237210"/>
    <x v="6125"/>
  </r>
  <r>
    <x v="8"/>
    <s v="Sunnfjord"/>
    <n v="969287781"/>
    <x v="6126"/>
  </r>
  <r>
    <x v="8"/>
    <s v="Sunnfjord"/>
    <n v="969288710"/>
    <x v="6127"/>
  </r>
  <r>
    <x v="8"/>
    <s v="Sunnfjord"/>
    <n v="969289261"/>
    <x v="6128"/>
  </r>
  <r>
    <x v="8"/>
    <s v="Sunnfjord"/>
    <n v="969310066"/>
    <x v="6129"/>
  </r>
  <r>
    <x v="8"/>
    <s v="Sunnfjord"/>
    <n v="969409542"/>
    <x v="6130"/>
  </r>
  <r>
    <x v="8"/>
    <s v="Sunnfjord"/>
    <n v="969412683"/>
    <x v="6131"/>
  </r>
  <r>
    <x v="8"/>
    <s v="Sunnfjord"/>
    <n v="969587238"/>
    <x v="6132"/>
  </r>
  <r>
    <x v="8"/>
    <s v="Sunnfjord"/>
    <n v="969590883"/>
    <x v="6133"/>
  </r>
  <r>
    <x v="8"/>
    <s v="Sunnfjord"/>
    <n v="969819635"/>
    <x v="6134"/>
  </r>
  <r>
    <x v="8"/>
    <s v="Sunnfjord"/>
    <n v="969823403"/>
    <x v="6135"/>
  </r>
  <r>
    <x v="8"/>
    <s v="Sunnfjord"/>
    <n v="969825112"/>
    <x v="6136"/>
  </r>
  <r>
    <x v="8"/>
    <s v="Sunnfjord"/>
    <n v="969826046"/>
    <x v="6137"/>
  </r>
  <r>
    <x v="8"/>
    <s v="Sunnfjord"/>
    <n v="969827492"/>
    <x v="6138"/>
  </r>
  <r>
    <x v="8"/>
    <s v="Sunnfjord"/>
    <n v="969829894"/>
    <x v="6139"/>
  </r>
  <r>
    <x v="8"/>
    <s v="Sunnfjord"/>
    <n v="969830000"/>
    <x v="6140"/>
  </r>
  <r>
    <x v="8"/>
    <s v="Sunnfjord"/>
    <n v="969830094"/>
    <x v="6141"/>
  </r>
  <r>
    <x v="8"/>
    <s v="Sunnfjord"/>
    <n v="969830574"/>
    <x v="6142"/>
  </r>
  <r>
    <x v="8"/>
    <s v="Sunnfjord"/>
    <n v="969831066"/>
    <x v="6143"/>
  </r>
  <r>
    <x v="8"/>
    <s v="Sunnfjord"/>
    <n v="969831503"/>
    <x v="6144"/>
  </r>
  <r>
    <x v="8"/>
    <s v="Sunnfjord"/>
    <n v="969831635"/>
    <x v="6145"/>
  </r>
  <r>
    <x v="8"/>
    <s v="Sunnfjord"/>
    <n v="969831988"/>
    <x v="6146"/>
  </r>
  <r>
    <x v="8"/>
    <s v="Sunnfjord"/>
    <n v="969832623"/>
    <x v="6147"/>
  </r>
  <r>
    <x v="8"/>
    <s v="Sunnfjord"/>
    <n v="969833352"/>
    <x v="6148"/>
  </r>
  <r>
    <x v="8"/>
    <s v="Sunnfjord"/>
    <n v="970124071"/>
    <x v="6149"/>
  </r>
  <r>
    <x v="8"/>
    <s v="Sunnfjord"/>
    <n v="970125728"/>
    <x v="6150"/>
  </r>
  <r>
    <x v="8"/>
    <s v="Sunnfjord"/>
    <n v="970125876"/>
    <x v="6151"/>
  </r>
  <r>
    <x v="8"/>
    <s v="Sunnfjord"/>
    <n v="970396837"/>
    <x v="6152"/>
  </r>
  <r>
    <x v="8"/>
    <s v="Sunnfjord"/>
    <n v="970405054"/>
    <x v="6153"/>
  </r>
  <r>
    <x v="8"/>
    <s v="Sunnfjord"/>
    <n v="970405259"/>
    <x v="6154"/>
  </r>
  <r>
    <x v="8"/>
    <s v="Sunnfjord"/>
    <n v="970448594"/>
    <x v="6155"/>
  </r>
  <r>
    <x v="8"/>
    <s v="Sunnfjord"/>
    <n v="970451641"/>
    <x v="6156"/>
  </r>
  <r>
    <x v="8"/>
    <s v="Sunnfjord"/>
    <n v="970564497"/>
    <x v="6157"/>
  </r>
  <r>
    <x v="8"/>
    <s v="Sunnfjord"/>
    <n v="970568883"/>
    <x v="6158"/>
  </r>
  <r>
    <x v="8"/>
    <s v="Sunnfjord"/>
    <n v="970576290"/>
    <x v="6159"/>
  </r>
  <r>
    <x v="8"/>
    <s v="Sunnfjord"/>
    <n v="971045833"/>
    <x v="6160"/>
  </r>
  <r>
    <x v="8"/>
    <s v="Sunnfjord"/>
    <n v="974571110"/>
    <x v="6161"/>
  </r>
  <r>
    <x v="8"/>
    <s v="Sunnfjord"/>
    <n v="976198158"/>
    <x v="6162"/>
  </r>
  <r>
    <x v="8"/>
    <s v="Sunnfjord"/>
    <n v="976529073"/>
    <x v="6163"/>
  </r>
  <r>
    <x v="8"/>
    <s v="Sunnfjord"/>
    <n v="976969308"/>
    <x v="6164"/>
  </r>
  <r>
    <x v="8"/>
    <s v="Sunnfjord"/>
    <n v="977361087"/>
    <x v="6165"/>
  </r>
  <r>
    <x v="8"/>
    <s v="Sunnfjord"/>
    <n v="979674821"/>
    <x v="6166"/>
  </r>
  <r>
    <x v="8"/>
    <s v="Sunnfjord"/>
    <n v="980594572"/>
    <x v="6167"/>
  </r>
  <r>
    <x v="8"/>
    <s v="Sunnfjord"/>
    <n v="980732177"/>
    <x v="6168"/>
  </r>
  <r>
    <x v="8"/>
    <s v="Sunnfjord"/>
    <n v="980774953"/>
    <x v="6169"/>
  </r>
  <r>
    <x v="8"/>
    <s v="Sunnfjord"/>
    <n v="980784444"/>
    <x v="6170"/>
  </r>
  <r>
    <x v="8"/>
    <s v="Sunnfjord"/>
    <n v="981412869"/>
    <x v="6171"/>
  </r>
  <r>
    <x v="8"/>
    <s v="Sunnfjord"/>
    <n v="981416090"/>
    <x v="6172"/>
  </r>
  <r>
    <x v="8"/>
    <s v="Sunnfjord"/>
    <n v="981439996"/>
    <x v="6173"/>
  </r>
  <r>
    <x v="8"/>
    <s v="Sunnfjord"/>
    <n v="981553349"/>
    <x v="6174"/>
  </r>
  <r>
    <x v="8"/>
    <s v="Sunnfjord"/>
    <n v="981559908"/>
    <x v="6175"/>
  </r>
  <r>
    <x v="8"/>
    <s v="Sunnfjord"/>
    <n v="981622421"/>
    <x v="6176"/>
  </r>
  <r>
    <x v="8"/>
    <s v="Sunnfjord"/>
    <n v="982164818"/>
    <x v="6177"/>
  </r>
  <r>
    <x v="8"/>
    <s v="Sunnfjord"/>
    <n v="982372895"/>
    <x v="6178"/>
  </r>
  <r>
    <x v="8"/>
    <s v="Sunnfjord"/>
    <n v="982427991"/>
    <x v="6179"/>
  </r>
  <r>
    <x v="8"/>
    <s v="Sunnfjord"/>
    <n v="983158595"/>
    <x v="6180"/>
  </r>
  <r>
    <x v="8"/>
    <s v="Sunnfjord"/>
    <n v="983385877"/>
    <x v="6181"/>
  </r>
  <r>
    <x v="8"/>
    <s v="Sunnfjord"/>
    <n v="983507379"/>
    <x v="6182"/>
  </r>
  <r>
    <x v="8"/>
    <s v="Sunnfjord"/>
    <n v="983687490"/>
    <x v="6183"/>
  </r>
  <r>
    <x v="8"/>
    <s v="Sunnfjord"/>
    <n v="984041284"/>
    <x v="6184"/>
  </r>
  <r>
    <x v="8"/>
    <s v="Sunnfjord"/>
    <n v="984049374"/>
    <x v="6185"/>
  </r>
  <r>
    <x v="8"/>
    <s v="Sunnfjord"/>
    <n v="984079559"/>
    <x v="6186"/>
  </r>
  <r>
    <x v="8"/>
    <s v="Sunnfjord"/>
    <n v="984140290"/>
    <x v="6187"/>
  </r>
  <r>
    <x v="8"/>
    <s v="Sunnfjord"/>
    <n v="984241461"/>
    <x v="6188"/>
  </r>
  <r>
    <x v="8"/>
    <s v="Sunnfjord"/>
    <n v="984405456"/>
    <x v="6189"/>
  </r>
  <r>
    <x v="8"/>
    <s v="Sunnfjord"/>
    <n v="984467729"/>
    <x v="6190"/>
  </r>
  <r>
    <x v="8"/>
    <s v="Sunnfjord"/>
    <n v="984695152"/>
    <x v="6191"/>
  </r>
  <r>
    <x v="8"/>
    <s v="Sunnfjord"/>
    <n v="984777868"/>
    <x v="6192"/>
  </r>
  <r>
    <x v="8"/>
    <s v="Sunnfjord"/>
    <n v="984990383"/>
    <x v="6193"/>
  </r>
  <r>
    <x v="8"/>
    <s v="Sunnfjord"/>
    <n v="985231745"/>
    <x v="6194"/>
  </r>
  <r>
    <x v="8"/>
    <s v="Sunnfjord"/>
    <n v="985257310"/>
    <x v="6195"/>
  </r>
  <r>
    <x v="8"/>
    <s v="Sunnfjord"/>
    <n v="985268266"/>
    <x v="6196"/>
  </r>
  <r>
    <x v="8"/>
    <s v="Sunnfjord"/>
    <n v="985586322"/>
    <x v="6197"/>
  </r>
  <r>
    <x v="8"/>
    <s v="Sunnfjord"/>
    <n v="985866252"/>
    <x v="6198"/>
  </r>
  <r>
    <x v="8"/>
    <s v="Sunnfjord"/>
    <n v="985880999"/>
    <x v="6199"/>
  </r>
  <r>
    <x v="8"/>
    <s v="Sunnfjord"/>
    <n v="985946965"/>
    <x v="6200"/>
  </r>
  <r>
    <x v="8"/>
    <s v="Sunnfjord"/>
    <n v="985969051"/>
    <x v="6201"/>
  </r>
  <r>
    <x v="8"/>
    <s v="Sunnfjord"/>
    <n v="986472592"/>
    <x v="6202"/>
  </r>
  <r>
    <x v="8"/>
    <s v="Sunnfjord"/>
    <n v="986518762"/>
    <x v="1195"/>
  </r>
  <r>
    <x v="8"/>
    <s v="Sunnfjord"/>
    <n v="986774432"/>
    <x v="6203"/>
  </r>
  <r>
    <x v="8"/>
    <s v="Sunnfjord"/>
    <n v="987649690"/>
    <x v="6204"/>
  </r>
  <r>
    <x v="8"/>
    <s v="Sunnfjord"/>
    <n v="987670541"/>
    <x v="6205"/>
  </r>
  <r>
    <x v="8"/>
    <s v="Sunnfjord"/>
    <n v="987693606"/>
    <x v="6206"/>
  </r>
  <r>
    <x v="8"/>
    <s v="Sunnfjord"/>
    <n v="987704837"/>
    <x v="6207"/>
  </r>
  <r>
    <x v="8"/>
    <s v="Sunnfjord"/>
    <n v="987993987"/>
    <x v="6208"/>
  </r>
  <r>
    <x v="8"/>
    <s v="Sunnfjord"/>
    <n v="988189766"/>
    <x v="6209"/>
  </r>
  <r>
    <x v="8"/>
    <s v="Sunnfjord"/>
    <n v="988368431"/>
    <x v="6210"/>
  </r>
  <r>
    <x v="8"/>
    <s v="Sunnfjord"/>
    <n v="989243594"/>
    <x v="6211"/>
  </r>
  <r>
    <x v="8"/>
    <s v="Sunnfjord"/>
    <n v="989395289"/>
    <x v="6212"/>
  </r>
  <r>
    <x v="8"/>
    <s v="Sunnfjord"/>
    <n v="989521039"/>
    <x v="6213"/>
  </r>
  <r>
    <x v="8"/>
    <s v="Sunnfjord"/>
    <n v="989588524"/>
    <x v="6214"/>
  </r>
  <r>
    <x v="8"/>
    <s v="Sunnfjord"/>
    <n v="989617745"/>
    <x v="6215"/>
  </r>
  <r>
    <x v="8"/>
    <s v="Sunnfjord"/>
    <n v="989865773"/>
    <x v="6216"/>
  </r>
  <r>
    <x v="8"/>
    <s v="Sunnfjord"/>
    <n v="990706808"/>
    <x v="6217"/>
  </r>
  <r>
    <x v="8"/>
    <s v="Sunnfjord"/>
    <n v="991410716"/>
    <x v="6218"/>
  </r>
  <r>
    <x v="8"/>
    <s v="Sunnfjord"/>
    <n v="991939466"/>
    <x v="6219"/>
  </r>
  <r>
    <x v="8"/>
    <s v="Sunnfjord"/>
    <n v="992127821"/>
    <x v="6220"/>
  </r>
  <r>
    <x v="8"/>
    <s v="Sunnfjord"/>
    <n v="992439084"/>
    <x v="6221"/>
  </r>
  <r>
    <x v="8"/>
    <s v="Sunnfjord"/>
    <n v="992485353"/>
    <x v="6222"/>
  </r>
  <r>
    <x v="8"/>
    <s v="Sunnfjord"/>
    <n v="992844604"/>
    <x v="6223"/>
  </r>
  <r>
    <x v="8"/>
    <s v="Sunnfjord"/>
    <n v="993088471"/>
    <x v="6224"/>
  </r>
  <r>
    <x v="8"/>
    <s v="Sunnfjord"/>
    <n v="993379387"/>
    <x v="6225"/>
  </r>
  <r>
    <x v="8"/>
    <s v="Sunnfjord"/>
    <n v="993477850"/>
    <x v="6226"/>
  </r>
  <r>
    <x v="8"/>
    <s v="Sunnfjord"/>
    <n v="993731757"/>
    <x v="6227"/>
  </r>
  <r>
    <x v="8"/>
    <s v="Sunnfjord"/>
    <n v="993826669"/>
    <x v="6228"/>
  </r>
  <r>
    <x v="8"/>
    <s v="Sunnfjord"/>
    <n v="993939218"/>
    <x v="6229"/>
  </r>
  <r>
    <x v="8"/>
    <s v="Sunnfjord"/>
    <n v="994994875"/>
    <x v="6230"/>
  </r>
  <r>
    <x v="8"/>
    <s v="Sunnfjord"/>
    <n v="995720337"/>
    <x v="6231"/>
  </r>
  <r>
    <x v="8"/>
    <s v="Sunnfjord"/>
    <n v="995742438"/>
    <x v="6232"/>
  </r>
  <r>
    <x v="8"/>
    <s v="Sunnfjord"/>
    <n v="995867931"/>
    <x v="6233"/>
  </r>
  <r>
    <x v="8"/>
    <s v="Sunnfjord"/>
    <n v="995893681"/>
    <x v="6234"/>
  </r>
  <r>
    <x v="8"/>
    <s v="Sunnfjord"/>
    <n v="996738515"/>
    <x v="6235"/>
  </r>
  <r>
    <x v="8"/>
    <s v="Sunnfjord"/>
    <n v="998412900"/>
    <x v="6236"/>
  </r>
  <r>
    <x v="8"/>
    <s v="Sveio"/>
    <n v="870472382"/>
    <x v="6237"/>
  </r>
  <r>
    <x v="8"/>
    <s v="Sveio"/>
    <n v="882668762"/>
    <x v="6238"/>
  </r>
  <r>
    <x v="8"/>
    <s v="Sveio"/>
    <n v="882800032"/>
    <x v="6239"/>
  </r>
  <r>
    <x v="8"/>
    <s v="Sveio"/>
    <n v="969140667"/>
    <x v="6240"/>
  </r>
  <r>
    <x v="8"/>
    <s v="Sveio"/>
    <n v="969911906"/>
    <x v="6241"/>
  </r>
  <r>
    <x v="8"/>
    <s v="Sveio"/>
    <n v="974430924"/>
    <x v="6242"/>
  </r>
  <r>
    <x v="8"/>
    <s v="Sveio"/>
    <n v="980189589"/>
    <x v="6243"/>
  </r>
  <r>
    <x v="8"/>
    <s v="Sveio"/>
    <n v="981345460"/>
    <x v="6244"/>
  </r>
  <r>
    <x v="8"/>
    <s v="Sveio"/>
    <n v="985241023"/>
    <x v="6245"/>
  </r>
  <r>
    <x v="8"/>
    <s v="Sveio"/>
    <n v="989976141"/>
    <x v="6246"/>
  </r>
  <r>
    <x v="8"/>
    <s v="Tysnes"/>
    <n v="969229595"/>
    <x v="6247"/>
  </r>
  <r>
    <x v="8"/>
    <s v="Tysnes"/>
    <n v="969229846"/>
    <x v="6248"/>
  </r>
  <r>
    <x v="8"/>
    <s v="Tysnes"/>
    <n v="969475200"/>
    <x v="6249"/>
  </r>
  <r>
    <x v="8"/>
    <s v="Tysnes"/>
    <n v="969909588"/>
    <x v="6250"/>
  </r>
  <r>
    <x v="8"/>
    <s v="Tysnes"/>
    <n v="985289654"/>
    <x v="6251"/>
  </r>
  <r>
    <x v="8"/>
    <s v="Tysnes"/>
    <n v="990513368"/>
    <x v="6252"/>
  </r>
  <r>
    <x v="8"/>
    <s v="Ullensvang"/>
    <n v="869627712"/>
    <x v="6253"/>
  </r>
  <r>
    <x v="8"/>
    <s v="Ullensvang"/>
    <n v="885299512"/>
    <x v="6254"/>
  </r>
  <r>
    <x v="8"/>
    <s v="Ullensvang"/>
    <n v="913558669"/>
    <x v="6255"/>
  </r>
  <r>
    <x v="8"/>
    <s v="Ullensvang"/>
    <n v="916506732"/>
    <x v="6256"/>
  </r>
  <r>
    <x v="8"/>
    <s v="Ullensvang"/>
    <n v="916723040"/>
    <x v="6257"/>
  </r>
  <r>
    <x v="8"/>
    <s v="Ullensvang"/>
    <n v="924061200"/>
    <x v="6258"/>
  </r>
  <r>
    <x v="8"/>
    <s v="Ullensvang"/>
    <n v="969138778"/>
    <x v="6259"/>
  </r>
  <r>
    <x v="8"/>
    <s v="Ullensvang"/>
    <n v="969141086"/>
    <x v="6260"/>
  </r>
  <r>
    <x v="8"/>
    <s v="Ullensvang"/>
    <n v="969141426"/>
    <x v="6261"/>
  </r>
  <r>
    <x v="8"/>
    <s v="Ullensvang"/>
    <n v="969229935"/>
    <x v="6262"/>
  </r>
  <r>
    <x v="8"/>
    <s v="Ullensvang"/>
    <n v="969276895"/>
    <x v="6263"/>
  </r>
  <r>
    <x v="8"/>
    <s v="Ullensvang"/>
    <n v="969316943"/>
    <x v="6264"/>
  </r>
  <r>
    <x v="8"/>
    <s v="Ullensvang"/>
    <n v="969354608"/>
    <x v="6265"/>
  </r>
  <r>
    <x v="8"/>
    <s v="Ullensvang"/>
    <n v="969478900"/>
    <x v="6266"/>
  </r>
  <r>
    <x v="8"/>
    <s v="Ullensvang"/>
    <n v="969625296"/>
    <x v="6267"/>
  </r>
  <r>
    <x v="8"/>
    <s v="Ullensvang"/>
    <n v="969625911"/>
    <x v="6268"/>
  </r>
  <r>
    <x v="8"/>
    <s v="Ullensvang"/>
    <n v="969909197"/>
    <x v="6269"/>
  </r>
  <r>
    <x v="8"/>
    <s v="Ullensvang"/>
    <n v="969918919"/>
    <x v="6270"/>
  </r>
  <r>
    <x v="8"/>
    <s v="Ullensvang"/>
    <n v="970597387"/>
    <x v="6271"/>
  </r>
  <r>
    <x v="8"/>
    <s v="Ullensvang"/>
    <n v="977170575"/>
    <x v="6272"/>
  </r>
  <r>
    <x v="8"/>
    <s v="Ullensvang"/>
    <n v="979420706"/>
    <x v="6273"/>
  </r>
  <r>
    <x v="8"/>
    <s v="Ullensvang"/>
    <n v="979424876"/>
    <x v="6274"/>
  </r>
  <r>
    <x v="8"/>
    <s v="Ullensvang"/>
    <n v="984131925"/>
    <x v="6275"/>
  </r>
  <r>
    <x v="8"/>
    <s v="Ullensvang"/>
    <n v="985300518"/>
    <x v="6276"/>
  </r>
  <r>
    <x v="8"/>
    <s v="Ullensvang"/>
    <n v="986402829"/>
    <x v="6277"/>
  </r>
  <r>
    <x v="8"/>
    <s v="Ullensvang"/>
    <n v="988525804"/>
    <x v="6278"/>
  </r>
  <r>
    <x v="8"/>
    <s v="Ullensvang"/>
    <n v="992270306"/>
    <x v="6279"/>
  </r>
  <r>
    <x v="8"/>
    <s v="Ullensvang"/>
    <n v="992494581"/>
    <x v="6280"/>
  </r>
  <r>
    <x v="8"/>
    <s v="Ullensvang"/>
    <n v="993168068"/>
    <x v="6281"/>
  </r>
  <r>
    <x v="8"/>
    <s v="Ulvik"/>
    <n v="914524962"/>
    <x v="6282"/>
  </r>
  <r>
    <x v="8"/>
    <s v="Ulvik"/>
    <n v="969140586"/>
    <x v="6283"/>
  </r>
  <r>
    <x v="8"/>
    <s v="Ulvik"/>
    <n v="969197480"/>
    <x v="6284"/>
  </r>
  <r>
    <x v="8"/>
    <s v="Ulvik"/>
    <n v="976187539"/>
    <x v="6285"/>
  </r>
  <r>
    <x v="8"/>
    <s v="Ulvik"/>
    <n v="978661149"/>
    <x v="6286"/>
  </r>
  <r>
    <x v="8"/>
    <s v="Ulvik"/>
    <n v="982761867"/>
    <x v="6287"/>
  </r>
  <r>
    <x v="8"/>
    <s v="Vaksdal"/>
    <n v="876117142"/>
    <x v="6288"/>
  </r>
  <r>
    <x v="8"/>
    <s v="Vaksdal"/>
    <n v="879515572"/>
    <x v="6289"/>
  </r>
  <r>
    <x v="8"/>
    <s v="Vaksdal"/>
    <n v="915611885"/>
    <x v="6290"/>
  </r>
  <r>
    <x v="8"/>
    <s v="Vaksdal"/>
    <n v="918338950"/>
    <x v="6291"/>
  </r>
  <r>
    <x v="8"/>
    <s v="Vaksdal"/>
    <n v="921367201"/>
    <x v="6292"/>
  </r>
  <r>
    <x v="8"/>
    <s v="Vaksdal"/>
    <n v="925577340"/>
    <x v="6293"/>
  </r>
  <r>
    <x v="8"/>
    <s v="Vaksdal"/>
    <n v="969473925"/>
    <x v="6294"/>
  </r>
  <r>
    <x v="8"/>
    <s v="Vaksdal"/>
    <n v="969627132"/>
    <x v="6295"/>
  </r>
  <r>
    <x v="8"/>
    <s v="Vaksdal"/>
    <n v="970571000"/>
    <x v="6296"/>
  </r>
  <r>
    <x v="8"/>
    <s v="Vaksdal"/>
    <n v="988233765"/>
    <x v="6297"/>
  </r>
  <r>
    <x v="8"/>
    <s v="Vik"/>
    <n v="827298972"/>
    <x v="6298"/>
  </r>
  <r>
    <x v="8"/>
    <s v="Vik"/>
    <n v="887711712"/>
    <x v="6299"/>
  </r>
  <r>
    <x v="8"/>
    <s v="Vik"/>
    <n v="889600322"/>
    <x v="6300"/>
  </r>
  <r>
    <x v="8"/>
    <s v="Vik"/>
    <n v="913010051"/>
    <x v="6301"/>
  </r>
  <r>
    <x v="8"/>
    <s v="Vik"/>
    <n v="913061403"/>
    <x v="6302"/>
  </r>
  <r>
    <x v="8"/>
    <s v="Vik"/>
    <n v="918300449"/>
    <x v="6303"/>
  </r>
  <r>
    <x v="8"/>
    <s v="Vik"/>
    <n v="920459978"/>
    <x v="6304"/>
  </r>
  <r>
    <x v="8"/>
    <s v="Vik"/>
    <n v="924786868"/>
    <x v="6305"/>
  </r>
  <r>
    <x v="8"/>
    <s v="Vik"/>
    <n v="969343134"/>
    <x v="6306"/>
  </r>
  <r>
    <x v="8"/>
    <s v="Vik"/>
    <n v="969411075"/>
    <x v="6307"/>
  </r>
  <r>
    <x v="8"/>
    <s v="Vik"/>
    <n v="969822407"/>
    <x v="6308"/>
  </r>
  <r>
    <x v="8"/>
    <s v="Vik"/>
    <n v="969827697"/>
    <x v="6309"/>
  </r>
  <r>
    <x v="8"/>
    <s v="Vik"/>
    <n v="969832046"/>
    <x v="6310"/>
  </r>
  <r>
    <x v="8"/>
    <s v="Vik"/>
    <n v="971200642"/>
    <x v="6311"/>
  </r>
  <r>
    <x v="8"/>
    <s v="Vik"/>
    <n v="974387654"/>
    <x v="6312"/>
  </r>
  <r>
    <x v="8"/>
    <s v="Vik"/>
    <n v="976688775"/>
    <x v="6313"/>
  </r>
  <r>
    <x v="8"/>
    <s v="Vik"/>
    <n v="982856876"/>
    <x v="6314"/>
  </r>
  <r>
    <x v="8"/>
    <s v="Vik"/>
    <n v="986923403"/>
    <x v="6315"/>
  </r>
  <r>
    <x v="8"/>
    <s v="Vik"/>
    <n v="987595876"/>
    <x v="6316"/>
  </r>
  <r>
    <x v="8"/>
    <s v="Vik"/>
    <n v="989292072"/>
    <x v="6317"/>
  </r>
  <r>
    <x v="8"/>
    <s v="Vik"/>
    <n v="990146683"/>
    <x v="6318"/>
  </r>
  <r>
    <x v="8"/>
    <s v="Vik"/>
    <n v="990638926"/>
    <x v="6319"/>
  </r>
  <r>
    <x v="8"/>
    <s v="Vik"/>
    <n v="997303989"/>
    <x v="6320"/>
  </r>
  <r>
    <x v="8"/>
    <s v="Voss"/>
    <n v="816556872"/>
    <x v="6321"/>
  </r>
  <r>
    <x v="8"/>
    <s v="Voss"/>
    <n v="816968062"/>
    <x v="6322"/>
  </r>
  <r>
    <x v="8"/>
    <s v="Voss"/>
    <n v="826138122"/>
    <x v="6323"/>
  </r>
  <r>
    <x v="8"/>
    <s v="Voss"/>
    <n v="869140252"/>
    <x v="6324"/>
  </r>
  <r>
    <x v="8"/>
    <s v="Voss"/>
    <n v="869628212"/>
    <x v="6325"/>
  </r>
  <r>
    <x v="8"/>
    <s v="Voss"/>
    <n v="885671012"/>
    <x v="6326"/>
  </r>
  <r>
    <x v="8"/>
    <s v="Voss"/>
    <n v="886454562"/>
    <x v="6327"/>
  </r>
  <r>
    <x v="8"/>
    <s v="Voss"/>
    <n v="887296502"/>
    <x v="6328"/>
  </r>
  <r>
    <x v="8"/>
    <s v="Voss"/>
    <n v="912516415"/>
    <x v="6329"/>
  </r>
  <r>
    <x v="8"/>
    <s v="Voss"/>
    <n v="912827909"/>
    <x v="6330"/>
  </r>
  <r>
    <x v="8"/>
    <s v="Voss"/>
    <n v="912834964"/>
    <x v="6331"/>
  </r>
  <r>
    <x v="8"/>
    <s v="Voss"/>
    <n v="913006445"/>
    <x v="6332"/>
  </r>
  <r>
    <x v="8"/>
    <s v="Voss"/>
    <n v="914186390"/>
    <x v="6333"/>
  </r>
  <r>
    <x v="8"/>
    <s v="Voss"/>
    <n v="914600235"/>
    <x v="6334"/>
  </r>
  <r>
    <x v="8"/>
    <s v="Voss"/>
    <n v="914741866"/>
    <x v="6335"/>
  </r>
  <r>
    <x v="8"/>
    <s v="Voss"/>
    <n v="916290543"/>
    <x v="6336"/>
  </r>
  <r>
    <x v="8"/>
    <s v="Voss"/>
    <n v="918266143"/>
    <x v="6337"/>
  </r>
  <r>
    <x v="8"/>
    <s v="Voss"/>
    <n v="918291261"/>
    <x v="6338"/>
  </r>
  <r>
    <x v="8"/>
    <s v="Voss"/>
    <n v="918391304"/>
    <x v="6339"/>
  </r>
  <r>
    <x v="8"/>
    <s v="Voss"/>
    <n v="918559523"/>
    <x v="6340"/>
  </r>
  <r>
    <x v="8"/>
    <s v="Voss"/>
    <n v="919663146"/>
    <x v="6341"/>
  </r>
  <r>
    <x v="8"/>
    <s v="Voss"/>
    <n v="921103204"/>
    <x v="6342"/>
  </r>
  <r>
    <x v="8"/>
    <s v="Voss"/>
    <n v="922165254"/>
    <x v="6343"/>
  </r>
  <r>
    <x v="8"/>
    <s v="Voss"/>
    <n v="922261628"/>
    <x v="6344"/>
  </r>
  <r>
    <x v="8"/>
    <s v="Voss"/>
    <n v="925021679"/>
    <x v="6345"/>
  </r>
  <r>
    <x v="8"/>
    <s v="Voss"/>
    <n v="925924016"/>
    <x v="6346"/>
  </r>
  <r>
    <x v="8"/>
    <s v="Voss"/>
    <n v="928095002"/>
    <x v="6347"/>
  </r>
  <r>
    <x v="8"/>
    <s v="Voss"/>
    <n v="969140268"/>
    <x v="6348"/>
  </r>
  <r>
    <x v="8"/>
    <s v="Voss"/>
    <n v="969140659"/>
    <x v="6349"/>
  </r>
  <r>
    <x v="8"/>
    <s v="Voss"/>
    <n v="969140985"/>
    <x v="6350"/>
  </r>
  <r>
    <x v="8"/>
    <s v="Voss"/>
    <n v="969142295"/>
    <x v="6351"/>
  </r>
  <r>
    <x v="8"/>
    <s v="Voss"/>
    <n v="969142430"/>
    <x v="6352"/>
  </r>
  <r>
    <x v="8"/>
    <s v="Voss"/>
    <n v="969164353"/>
    <x v="6353"/>
  </r>
  <r>
    <x v="8"/>
    <s v="Voss"/>
    <n v="969197235"/>
    <x v="6354"/>
  </r>
  <r>
    <x v="8"/>
    <s v="Voss"/>
    <n v="969369958"/>
    <x v="6355"/>
  </r>
  <r>
    <x v="8"/>
    <s v="Voss"/>
    <n v="969479362"/>
    <x v="6356"/>
  </r>
  <r>
    <x v="8"/>
    <s v="Voss"/>
    <n v="969583275"/>
    <x v="6357"/>
  </r>
  <r>
    <x v="8"/>
    <s v="Voss"/>
    <n v="969584689"/>
    <x v="6358"/>
  </r>
  <r>
    <x v="8"/>
    <s v="Voss"/>
    <n v="969626853"/>
    <x v="6359"/>
  </r>
  <r>
    <x v="8"/>
    <s v="Voss"/>
    <n v="969627434"/>
    <x v="6360"/>
  </r>
  <r>
    <x v="8"/>
    <s v="Voss"/>
    <n v="969906961"/>
    <x v="6361"/>
  </r>
  <r>
    <x v="8"/>
    <s v="Voss"/>
    <n v="969908689"/>
    <x v="6362"/>
  </r>
  <r>
    <x v="8"/>
    <s v="Voss"/>
    <n v="969912619"/>
    <x v="6363"/>
  </r>
  <r>
    <x v="8"/>
    <s v="Voss"/>
    <n v="969914719"/>
    <x v="6364"/>
  </r>
  <r>
    <x v="8"/>
    <s v="Voss"/>
    <n v="969918293"/>
    <x v="6365"/>
  </r>
  <r>
    <x v="8"/>
    <s v="Voss"/>
    <n v="969918366"/>
    <x v="6366"/>
  </r>
  <r>
    <x v="8"/>
    <s v="Voss"/>
    <n v="970008721"/>
    <x v="6367"/>
  </r>
  <r>
    <x v="8"/>
    <s v="Voss"/>
    <n v="970337148"/>
    <x v="6368"/>
  </r>
  <r>
    <x v="8"/>
    <s v="Voss"/>
    <n v="970576223"/>
    <x v="6369"/>
  </r>
  <r>
    <x v="8"/>
    <s v="Voss"/>
    <n v="971117435"/>
    <x v="6370"/>
  </r>
  <r>
    <x v="8"/>
    <s v="Voss"/>
    <n v="973191004"/>
    <x v="6371"/>
  </r>
  <r>
    <x v="8"/>
    <s v="Voss"/>
    <n v="974557711"/>
    <x v="6372"/>
  </r>
  <r>
    <x v="8"/>
    <s v="Voss"/>
    <n v="975601889"/>
    <x v="6373"/>
  </r>
  <r>
    <x v="8"/>
    <s v="Voss"/>
    <n v="976065573"/>
    <x v="6374"/>
  </r>
  <r>
    <x v="8"/>
    <s v="Voss"/>
    <n v="976271211"/>
    <x v="6375"/>
  </r>
  <r>
    <x v="8"/>
    <s v="Voss"/>
    <n v="976496698"/>
    <x v="6376"/>
  </r>
  <r>
    <x v="8"/>
    <s v="Voss"/>
    <n v="977333288"/>
    <x v="6377"/>
  </r>
  <r>
    <x v="8"/>
    <s v="Voss"/>
    <n v="977531101"/>
    <x v="6378"/>
  </r>
  <r>
    <x v="8"/>
    <s v="Voss"/>
    <n v="979406010"/>
    <x v="6379"/>
  </r>
  <r>
    <x v="8"/>
    <s v="Voss"/>
    <n v="979670567"/>
    <x v="6380"/>
  </r>
  <r>
    <x v="8"/>
    <s v="Voss"/>
    <n v="979722753"/>
    <x v="6381"/>
  </r>
  <r>
    <x v="8"/>
    <s v="Voss"/>
    <n v="980486303"/>
    <x v="6382"/>
  </r>
  <r>
    <x v="8"/>
    <s v="Voss"/>
    <n v="980493598"/>
    <x v="6383"/>
  </r>
  <r>
    <x v="8"/>
    <s v="Voss"/>
    <n v="980498360"/>
    <x v="6384"/>
  </r>
  <r>
    <x v="8"/>
    <s v="Voss"/>
    <n v="981236513"/>
    <x v="6385"/>
  </r>
  <r>
    <x v="8"/>
    <s v="Voss"/>
    <n v="981444884"/>
    <x v="6386"/>
  </r>
  <r>
    <x v="8"/>
    <s v="Voss"/>
    <n v="981502132"/>
    <x v="6387"/>
  </r>
  <r>
    <x v="8"/>
    <s v="Voss"/>
    <n v="981870476"/>
    <x v="6388"/>
  </r>
  <r>
    <x v="8"/>
    <s v="Voss"/>
    <n v="981904753"/>
    <x v="6389"/>
  </r>
  <r>
    <x v="8"/>
    <s v="Voss"/>
    <n v="982784271"/>
    <x v="6390"/>
  </r>
  <r>
    <x v="8"/>
    <s v="Voss"/>
    <n v="983387578"/>
    <x v="6391"/>
  </r>
  <r>
    <x v="8"/>
    <s v="Voss"/>
    <n v="985081271"/>
    <x v="6392"/>
  </r>
  <r>
    <x v="8"/>
    <s v="Voss"/>
    <n v="985377405"/>
    <x v="6393"/>
  </r>
  <r>
    <x v="8"/>
    <s v="Voss"/>
    <n v="987014792"/>
    <x v="6394"/>
  </r>
  <r>
    <x v="8"/>
    <s v="Voss"/>
    <n v="987091606"/>
    <x v="6395"/>
  </r>
  <r>
    <x v="8"/>
    <s v="Voss"/>
    <n v="987529652"/>
    <x v="6396"/>
  </r>
  <r>
    <x v="8"/>
    <s v="Voss"/>
    <n v="988813036"/>
    <x v="6397"/>
  </r>
  <r>
    <x v="8"/>
    <s v="Voss"/>
    <n v="989341413"/>
    <x v="6398"/>
  </r>
  <r>
    <x v="8"/>
    <s v="Voss"/>
    <n v="989529242"/>
    <x v="6399"/>
  </r>
  <r>
    <x v="8"/>
    <s v="Voss"/>
    <n v="990136548"/>
    <x v="6400"/>
  </r>
  <r>
    <x v="8"/>
    <s v="Voss"/>
    <n v="990413584"/>
    <x v="6401"/>
  </r>
  <r>
    <x v="8"/>
    <s v="Voss"/>
    <n v="990892334"/>
    <x v="6402"/>
  </r>
  <r>
    <x v="8"/>
    <s v="Voss"/>
    <n v="990904553"/>
    <x v="6403"/>
  </r>
  <r>
    <x v="8"/>
    <s v="Voss"/>
    <n v="991513809"/>
    <x v="6404"/>
  </r>
  <r>
    <x v="8"/>
    <s v="Voss"/>
    <n v="992414782"/>
    <x v="6405"/>
  </r>
  <r>
    <x v="8"/>
    <s v="Voss"/>
    <n v="992594276"/>
    <x v="6406"/>
  </r>
  <r>
    <x v="8"/>
    <s v="Voss"/>
    <n v="993512699"/>
    <x v="6407"/>
  </r>
  <r>
    <x v="8"/>
    <s v="Voss"/>
    <n v="993547670"/>
    <x v="6408"/>
  </r>
  <r>
    <x v="8"/>
    <s v="Voss"/>
    <n v="995016842"/>
    <x v="6409"/>
  </r>
  <r>
    <x v="8"/>
    <s v="Voss"/>
    <n v="995801884"/>
    <x v="6410"/>
  </r>
  <r>
    <x v="8"/>
    <s v="Voss"/>
    <n v="996391205"/>
    <x v="6411"/>
  </r>
  <r>
    <x v="8"/>
    <s v="Voss"/>
    <n v="996442926"/>
    <x v="6412"/>
  </r>
  <r>
    <x v="8"/>
    <s v="Voss"/>
    <n v="997633318"/>
    <x v="6413"/>
  </r>
  <r>
    <x v="8"/>
    <s v="Voss"/>
    <n v="997780396"/>
    <x v="6414"/>
  </r>
  <r>
    <x v="8"/>
    <s v="Voss"/>
    <n v="997919882"/>
    <x v="6415"/>
  </r>
  <r>
    <x v="8"/>
    <s v="Voss"/>
    <n v="998623383"/>
    <x v="6416"/>
  </r>
  <r>
    <x v="8"/>
    <s v="Voss"/>
    <n v="999229646"/>
    <x v="6417"/>
  </r>
  <r>
    <x v="8"/>
    <s v="Voss"/>
    <n v="999302181"/>
    <x v="6418"/>
  </r>
  <r>
    <x v="8"/>
    <s v="Øygarden"/>
    <n v="969918935"/>
    <x v="6419"/>
  </r>
  <r>
    <x v="8"/>
    <s v="Øygarden"/>
    <n v="971360852"/>
    <x v="6420"/>
  </r>
  <r>
    <x v="9"/>
    <s v="Aremark"/>
    <n v="977362954"/>
    <x v="6421"/>
  </r>
  <r>
    <x v="9"/>
    <s v="Aremark"/>
    <n v="994963651"/>
    <x v="1400"/>
  </r>
  <r>
    <x v="9"/>
    <s v="Asker"/>
    <n v="870491042"/>
    <x v="6422"/>
  </r>
  <r>
    <x v="9"/>
    <s v="Asker"/>
    <n v="915181341"/>
    <x v="6423"/>
  </r>
  <r>
    <x v="9"/>
    <s v="Asker"/>
    <n v="982546656"/>
    <x v="6424"/>
  </r>
  <r>
    <x v="9"/>
    <s v="Aurskog-Høland"/>
    <n v="911701618"/>
    <x v="6425"/>
  </r>
  <r>
    <x v="9"/>
    <s v="Aurskog-Høland"/>
    <n v="922893454"/>
    <x v="6426"/>
  </r>
  <r>
    <x v="9"/>
    <s v="Aurskog-Høland"/>
    <n v="925752819"/>
    <x v="6427"/>
  </r>
  <r>
    <x v="9"/>
    <s v="Aurskog-Høland"/>
    <n v="969097974"/>
    <x v="6428"/>
  </r>
  <r>
    <x v="9"/>
    <s v="Aurskog-Høland"/>
    <n v="969098326"/>
    <x v="6429"/>
  </r>
  <r>
    <x v="9"/>
    <s v="Aurskog-Høland"/>
    <n v="970481214"/>
    <x v="6430"/>
  </r>
  <r>
    <x v="9"/>
    <s v="Aurskog-Høland"/>
    <n v="970565450"/>
    <x v="6431"/>
  </r>
  <r>
    <x v="9"/>
    <s v="Aurskog-Høland"/>
    <n v="975875857"/>
    <x v="6432"/>
  </r>
  <r>
    <x v="9"/>
    <s v="Aurskog-Høland"/>
    <n v="981332067"/>
    <x v="6433"/>
  </r>
  <r>
    <x v="9"/>
    <s v="Aurskog-Høland"/>
    <n v="985891893"/>
    <x v="6434"/>
  </r>
  <r>
    <x v="9"/>
    <s v="Aurskog-Høland"/>
    <n v="990002258"/>
    <x v="6435"/>
  </r>
  <r>
    <x v="9"/>
    <s v="Drammen"/>
    <n v="985277842"/>
    <x v="6436"/>
  </r>
  <r>
    <x v="9"/>
    <s v="Eidsvoll"/>
    <n v="869096822"/>
    <x v="6437"/>
  </r>
  <r>
    <x v="9"/>
    <s v="Eidsvoll"/>
    <n v="869927252"/>
    <x v="6438"/>
  </r>
  <r>
    <x v="9"/>
    <s v="Eidsvoll"/>
    <n v="876252902"/>
    <x v="6439"/>
  </r>
  <r>
    <x v="9"/>
    <s v="Eidsvoll"/>
    <n v="969254980"/>
    <x v="6440"/>
  </r>
  <r>
    <x v="9"/>
    <s v="Eidsvoll"/>
    <n v="969337509"/>
    <x v="6441"/>
  </r>
  <r>
    <x v="9"/>
    <s v="Eidsvoll"/>
    <n v="970919929"/>
    <x v="6442"/>
  </r>
  <r>
    <x v="9"/>
    <s v="Eidsvoll"/>
    <n v="976094077"/>
    <x v="6443"/>
  </r>
  <r>
    <x v="9"/>
    <s v="Eidsvoll"/>
    <n v="976515005"/>
    <x v="6444"/>
  </r>
  <r>
    <x v="9"/>
    <s v="Eidsvoll"/>
    <n v="985265712"/>
    <x v="6445"/>
  </r>
  <r>
    <x v="9"/>
    <s v="Eidsvoll"/>
    <n v="987595167"/>
    <x v="6446"/>
  </r>
  <r>
    <x v="9"/>
    <s v="Eidsvoll"/>
    <n v="987665645"/>
    <x v="6447"/>
  </r>
  <r>
    <x v="9"/>
    <s v="Eidsvoll"/>
    <n v="990131244"/>
    <x v="6448"/>
  </r>
  <r>
    <x v="9"/>
    <s v="Eidsvoll"/>
    <n v="994502360"/>
    <x v="6449"/>
  </r>
  <r>
    <x v="9"/>
    <s v="Enebakk"/>
    <n v="969096528"/>
    <x v="6450"/>
  </r>
  <r>
    <x v="9"/>
    <s v="Enebakk"/>
    <n v="971266058"/>
    <x v="6451"/>
  </r>
  <r>
    <x v="9"/>
    <s v="Enebakk"/>
    <n v="980338436"/>
    <x v="6452"/>
  </r>
  <r>
    <x v="9"/>
    <s v="Fredrikstad"/>
    <n v="874273252"/>
    <x v="6453"/>
  </r>
  <r>
    <x v="9"/>
    <s v="Fredrikstad"/>
    <n v="970946845"/>
    <x v="6454"/>
  </r>
  <r>
    <x v="9"/>
    <s v="Fredrikstad"/>
    <n v="970947280"/>
    <x v="6455"/>
  </r>
  <r>
    <x v="9"/>
    <s v="Fredrikstad"/>
    <n v="974352869"/>
    <x v="6456"/>
  </r>
  <r>
    <x v="9"/>
    <s v="Fredrikstad"/>
    <n v="976215990"/>
    <x v="6457"/>
  </r>
  <r>
    <x v="9"/>
    <s v="Fredrikstad"/>
    <n v="981692233"/>
    <x v="6458"/>
  </r>
  <r>
    <x v="9"/>
    <s v="Fredrikstad"/>
    <n v="999093426"/>
    <x v="6459"/>
  </r>
  <r>
    <x v="9"/>
    <s v="Gjerdrum"/>
    <n v="891246862"/>
    <x v="6460"/>
  </r>
  <r>
    <x v="9"/>
    <s v="Gjerdrum"/>
    <n v="916797478"/>
    <x v="6461"/>
  </r>
  <r>
    <x v="9"/>
    <s v="Gjerdrum"/>
    <n v="976068874"/>
    <x v="6462"/>
  </r>
  <r>
    <x v="9"/>
    <s v="Gjerdrum"/>
    <n v="985695539"/>
    <x v="6463"/>
  </r>
  <r>
    <x v="9"/>
    <s v="Gjerdrum"/>
    <n v="986207724"/>
    <x v="6464"/>
  </r>
  <r>
    <x v="9"/>
    <s v="Gol"/>
    <n v="869089192"/>
    <x v="6465"/>
  </r>
  <r>
    <x v="9"/>
    <s v="Gol"/>
    <n v="869869392"/>
    <x v="6466"/>
  </r>
  <r>
    <x v="9"/>
    <s v="Gol"/>
    <n v="873058722"/>
    <x v="6467"/>
  </r>
  <r>
    <x v="9"/>
    <s v="Gol"/>
    <n v="882796442"/>
    <x v="6468"/>
  </r>
  <r>
    <x v="9"/>
    <s v="Gol"/>
    <n v="892754632"/>
    <x v="6469"/>
  </r>
  <r>
    <x v="9"/>
    <s v="Gol"/>
    <n v="916269072"/>
    <x v="6470"/>
  </r>
  <r>
    <x v="9"/>
    <s v="Gol"/>
    <n v="921279574"/>
    <x v="6471"/>
  </r>
  <r>
    <x v="9"/>
    <s v="Gol"/>
    <n v="926723081"/>
    <x v="6472"/>
  </r>
  <r>
    <x v="9"/>
    <s v="Gol"/>
    <n v="928338770"/>
    <x v="6473"/>
  </r>
  <r>
    <x v="9"/>
    <s v="Gol"/>
    <n v="943850453"/>
    <x v="6474"/>
  </r>
  <r>
    <x v="9"/>
    <s v="Gol"/>
    <n v="966623837"/>
    <x v="6475"/>
  </r>
  <r>
    <x v="9"/>
    <s v="Gol"/>
    <n v="970573399"/>
    <x v="6476"/>
  </r>
  <r>
    <x v="9"/>
    <s v="Gol"/>
    <n v="971311150"/>
    <x v="6477"/>
  </r>
  <r>
    <x v="9"/>
    <s v="Gol"/>
    <n v="974483297"/>
    <x v="6478"/>
  </r>
  <r>
    <x v="9"/>
    <s v="Gol"/>
    <n v="977303362"/>
    <x v="6479"/>
  </r>
  <r>
    <x v="9"/>
    <s v="Gol"/>
    <n v="980357546"/>
    <x v="6480"/>
  </r>
  <r>
    <x v="9"/>
    <s v="Gol"/>
    <n v="981153561"/>
    <x v="6481"/>
  </r>
  <r>
    <x v="9"/>
    <s v="Gol"/>
    <n v="984303351"/>
    <x v="6482"/>
  </r>
  <r>
    <x v="9"/>
    <s v="Gol"/>
    <n v="984377711"/>
    <x v="6483"/>
  </r>
  <r>
    <x v="9"/>
    <s v="Gol"/>
    <n v="989958046"/>
    <x v="6484"/>
  </r>
  <r>
    <x v="9"/>
    <s v="Gol"/>
    <n v="993387983"/>
    <x v="6485"/>
  </r>
  <r>
    <x v="9"/>
    <s v="Gol"/>
    <n v="993498270"/>
    <x v="6486"/>
  </r>
  <r>
    <x v="9"/>
    <s v="Gol"/>
    <n v="994347624"/>
    <x v="6487"/>
  </r>
  <r>
    <x v="9"/>
    <s v="Gol"/>
    <n v="995041766"/>
    <x v="6488"/>
  </r>
  <r>
    <x v="9"/>
    <s v="Gol"/>
    <n v="997179765"/>
    <x v="6489"/>
  </r>
  <r>
    <x v="9"/>
    <s v="Halden"/>
    <n v="869207462"/>
    <x v="6490"/>
  </r>
  <r>
    <x v="9"/>
    <s v="Halden"/>
    <n v="969727358"/>
    <x v="6491"/>
  </r>
  <r>
    <x v="9"/>
    <s v="Halden"/>
    <n v="969948907"/>
    <x v="6492"/>
  </r>
  <r>
    <x v="9"/>
    <s v="Halden"/>
    <n v="970492984"/>
    <x v="6493"/>
  </r>
  <r>
    <x v="9"/>
    <s v="Halden"/>
    <n v="971210427"/>
    <x v="6494"/>
  </r>
  <r>
    <x v="9"/>
    <s v="Halden"/>
    <n v="980991148"/>
    <x v="6495"/>
  </r>
  <r>
    <x v="9"/>
    <s v="Halden"/>
    <n v="981171659"/>
    <x v="6496"/>
  </r>
  <r>
    <x v="9"/>
    <s v="Halden"/>
    <n v="981907264"/>
    <x v="6497"/>
  </r>
  <r>
    <x v="9"/>
    <s v="Halden"/>
    <n v="984566077"/>
    <x v="6498"/>
  </r>
  <r>
    <x v="9"/>
    <s v="Halden"/>
    <n v="993954144"/>
    <x v="6499"/>
  </r>
  <r>
    <x v="9"/>
    <s v="Halden"/>
    <n v="995690632"/>
    <x v="6500"/>
  </r>
  <r>
    <x v="9"/>
    <s v="Hemsedal"/>
    <n v="820052242"/>
    <x v="6501"/>
  </r>
  <r>
    <x v="9"/>
    <s v="Hemsedal"/>
    <n v="913398521"/>
    <x v="6502"/>
  </r>
  <r>
    <x v="9"/>
    <s v="Hemsedal"/>
    <n v="914967961"/>
    <x v="6503"/>
  </r>
  <r>
    <x v="9"/>
    <s v="Hemsedal"/>
    <n v="925730084"/>
    <x v="6504"/>
  </r>
  <r>
    <x v="9"/>
    <s v="Hemsedal"/>
    <n v="928273679"/>
    <x v="6505"/>
  </r>
  <r>
    <x v="9"/>
    <s v="Hemsedal"/>
    <n v="969088614"/>
    <x v="6506"/>
  </r>
  <r>
    <x v="9"/>
    <s v="Hemsedal"/>
    <n v="969090333"/>
    <x v="6507"/>
  </r>
  <r>
    <x v="9"/>
    <s v="Hemsedal"/>
    <n v="969090465"/>
    <x v="6508"/>
  </r>
  <r>
    <x v="9"/>
    <s v="Hemsedal"/>
    <n v="969555530"/>
    <x v="6509"/>
  </r>
  <r>
    <x v="9"/>
    <s v="Hemsedal"/>
    <n v="969874210"/>
    <x v="6510"/>
  </r>
  <r>
    <x v="9"/>
    <s v="Hemsedal"/>
    <n v="983255213"/>
    <x v="6511"/>
  </r>
  <r>
    <x v="9"/>
    <s v="Hemsedal"/>
    <n v="986670572"/>
    <x v="6512"/>
  </r>
  <r>
    <x v="9"/>
    <s v="Hemsedal"/>
    <n v="987598085"/>
    <x v="6513"/>
  </r>
  <r>
    <x v="9"/>
    <s v="Hemsedal"/>
    <n v="987657596"/>
    <x v="6514"/>
  </r>
  <r>
    <x v="9"/>
    <s v="Hemsedal"/>
    <n v="988256986"/>
    <x v="6515"/>
  </r>
  <r>
    <x v="9"/>
    <s v="Hemsedal"/>
    <n v="988826677"/>
    <x v="6516"/>
  </r>
  <r>
    <x v="9"/>
    <s v="Hemsedal"/>
    <n v="989290541"/>
    <x v="6517"/>
  </r>
  <r>
    <x v="9"/>
    <s v="Hemsedal"/>
    <n v="989676504"/>
    <x v="6518"/>
  </r>
  <r>
    <x v="9"/>
    <s v="Hemsedal"/>
    <n v="991241728"/>
    <x v="6519"/>
  </r>
  <r>
    <x v="9"/>
    <s v="Hol"/>
    <n v="869188042"/>
    <x v="6520"/>
  </r>
  <r>
    <x v="9"/>
    <s v="Hol"/>
    <n v="913067959"/>
    <x v="6521"/>
  </r>
  <r>
    <x v="9"/>
    <s v="Hol"/>
    <n v="969086301"/>
    <x v="6522"/>
  </r>
  <r>
    <x v="9"/>
    <s v="Hol"/>
    <n v="969089637"/>
    <x v="6523"/>
  </r>
  <r>
    <x v="9"/>
    <s v="Hol"/>
    <n v="969554410"/>
    <x v="6524"/>
  </r>
  <r>
    <x v="9"/>
    <s v="Hol"/>
    <n v="969874148"/>
    <x v="6525"/>
  </r>
  <r>
    <x v="9"/>
    <s v="Hol"/>
    <n v="976137884"/>
    <x v="6526"/>
  </r>
  <r>
    <x v="9"/>
    <s v="Hol"/>
    <n v="984567456"/>
    <x v="6527"/>
  </r>
  <r>
    <x v="9"/>
    <s v="Hol"/>
    <n v="985170592"/>
    <x v="6528"/>
  </r>
  <r>
    <x v="9"/>
    <s v="Hol"/>
    <n v="985689709"/>
    <x v="6529"/>
  </r>
  <r>
    <x v="9"/>
    <s v="Hol"/>
    <n v="996329216"/>
    <x v="6530"/>
  </r>
  <r>
    <x v="9"/>
    <s v="Indre Østfold"/>
    <n v="869728462"/>
    <x v="6531"/>
  </r>
  <r>
    <x v="9"/>
    <s v="Indre Østfold"/>
    <n v="870430612"/>
    <x v="6532"/>
  </r>
  <r>
    <x v="9"/>
    <s v="Indre Østfold"/>
    <n v="879544122"/>
    <x v="6533"/>
  </r>
  <r>
    <x v="9"/>
    <s v="Indre Østfold"/>
    <n v="898887642"/>
    <x v="6534"/>
  </r>
  <r>
    <x v="9"/>
    <s v="Indre Østfold"/>
    <n v="969091135"/>
    <x v="6535"/>
  </r>
  <r>
    <x v="9"/>
    <s v="Indre Østfold"/>
    <n v="969092441"/>
    <x v="6536"/>
  </r>
  <r>
    <x v="9"/>
    <s v="Indre Østfold"/>
    <n v="969240475"/>
    <x v="6537"/>
  </r>
  <r>
    <x v="9"/>
    <s v="Indre Østfold"/>
    <n v="969426285"/>
    <x v="6538"/>
  </r>
  <r>
    <x v="9"/>
    <s v="Indre Østfold"/>
    <n v="969620413"/>
    <x v="6539"/>
  </r>
  <r>
    <x v="9"/>
    <s v="Indre Østfold"/>
    <n v="969728281"/>
    <x v="6540"/>
  </r>
  <r>
    <x v="9"/>
    <s v="Indre Østfold"/>
    <n v="969731665"/>
    <x v="6541"/>
  </r>
  <r>
    <x v="9"/>
    <s v="Indre Østfold"/>
    <n v="970340246"/>
    <x v="6542"/>
  </r>
  <r>
    <x v="9"/>
    <s v="Indre Østfold"/>
    <n v="971005661"/>
    <x v="6543"/>
  </r>
  <r>
    <x v="9"/>
    <s v="Indre Østfold"/>
    <n v="974243237"/>
    <x v="6544"/>
  </r>
  <r>
    <x v="9"/>
    <s v="Indre Østfold"/>
    <n v="979527888"/>
    <x v="6545"/>
  </r>
  <r>
    <x v="9"/>
    <s v="Indre Østfold"/>
    <n v="980428516"/>
    <x v="6546"/>
  </r>
  <r>
    <x v="9"/>
    <s v="Indre Østfold"/>
    <n v="981628500"/>
    <x v="6547"/>
  </r>
  <r>
    <x v="9"/>
    <s v="Indre Østfold"/>
    <n v="982723175"/>
    <x v="6548"/>
  </r>
  <r>
    <x v="9"/>
    <s v="Indre Østfold"/>
    <n v="984753985"/>
    <x v="6549"/>
  </r>
  <r>
    <x v="9"/>
    <s v="Indre Østfold"/>
    <n v="989540920"/>
    <x v="6550"/>
  </r>
  <r>
    <x v="9"/>
    <s v="Indre Østfold"/>
    <n v="990844011"/>
    <x v="6551"/>
  </r>
  <r>
    <x v="9"/>
    <s v="Indre Østfold"/>
    <n v="991106677"/>
    <x v="6552"/>
  </r>
  <r>
    <x v="9"/>
    <s v="Indre Østfold"/>
    <n v="991603689"/>
    <x v="6553"/>
  </r>
  <r>
    <x v="9"/>
    <s v="Indre Østfold"/>
    <n v="994399365"/>
    <x v="6554"/>
  </r>
  <r>
    <x v="9"/>
    <s v="Indre Østfold"/>
    <n v="997244451"/>
    <x v="6555"/>
  </r>
  <r>
    <x v="9"/>
    <s v="Indre Østfold"/>
    <n v="997570103"/>
    <x v="6556"/>
  </r>
  <r>
    <x v="9"/>
    <s v="Jevnaker"/>
    <n v="877083152"/>
    <x v="6557"/>
  </r>
  <r>
    <x v="9"/>
    <s v="Jevnaker"/>
    <n v="877209652"/>
    <x v="6558"/>
  </r>
  <r>
    <x v="9"/>
    <s v="Jevnaker"/>
    <n v="916509669"/>
    <x v="6559"/>
  </r>
  <r>
    <x v="9"/>
    <s v="Jevnaker"/>
    <n v="921194463"/>
    <x v="6560"/>
  </r>
  <r>
    <x v="9"/>
    <s v="Jevnaker"/>
    <n v="928306445"/>
    <x v="6561"/>
  </r>
  <r>
    <x v="9"/>
    <s v="Jevnaker"/>
    <n v="977361346"/>
    <x v="6562"/>
  </r>
  <r>
    <x v="9"/>
    <s v="Jevnaker"/>
    <n v="979437161"/>
    <x v="6563"/>
  </r>
  <r>
    <x v="9"/>
    <s v="Kongsberg"/>
    <n v="912428680"/>
    <x v="6564"/>
  </r>
  <r>
    <x v="9"/>
    <s v="Kongsberg"/>
    <n v="993445908"/>
    <x v="6565"/>
  </r>
  <r>
    <x v="9"/>
    <s v="Krødsherad"/>
    <n v="977477573"/>
    <x v="6566"/>
  </r>
  <r>
    <x v="9"/>
    <s v="Lier"/>
    <n v="926279548"/>
    <x v="6567"/>
  </r>
  <r>
    <x v="9"/>
    <s v="Lier"/>
    <n v="927315750"/>
    <x v="6568"/>
  </r>
  <r>
    <x v="9"/>
    <s v="Lier"/>
    <n v="969235706"/>
    <x v="6569"/>
  </r>
  <r>
    <x v="9"/>
    <s v="Lier"/>
    <n v="969925206"/>
    <x v="6570"/>
  </r>
  <r>
    <x v="9"/>
    <s v="Lier"/>
    <n v="998756936"/>
    <x v="6571"/>
  </r>
  <r>
    <x v="9"/>
    <s v="Lier"/>
    <n v="999116337"/>
    <x v="6572"/>
  </r>
  <r>
    <x v="9"/>
    <s v="Lillestrøm"/>
    <n v="814978982"/>
    <x v="6573"/>
  </r>
  <r>
    <x v="9"/>
    <s v="Lillestrøm"/>
    <n v="869427942"/>
    <x v="6574"/>
  </r>
  <r>
    <x v="9"/>
    <s v="Lillestrøm"/>
    <n v="874678732"/>
    <x v="6575"/>
  </r>
  <r>
    <x v="9"/>
    <s v="Lillestrøm"/>
    <n v="879405882"/>
    <x v="6576"/>
  </r>
  <r>
    <x v="9"/>
    <s v="Lillestrøm"/>
    <n v="882502902"/>
    <x v="6577"/>
  </r>
  <r>
    <x v="9"/>
    <s v="Lillestrøm"/>
    <n v="912387445"/>
    <x v="6578"/>
  </r>
  <r>
    <x v="9"/>
    <s v="Lillestrøm"/>
    <n v="912828530"/>
    <x v="6579"/>
  </r>
  <r>
    <x v="9"/>
    <s v="Lillestrøm"/>
    <n v="918322175"/>
    <x v="6580"/>
  </r>
  <r>
    <x v="9"/>
    <s v="Lillestrøm"/>
    <n v="969176521"/>
    <x v="6581"/>
  </r>
  <r>
    <x v="9"/>
    <s v="Lillestrøm"/>
    <n v="969309300"/>
    <x v="6582"/>
  </r>
  <r>
    <x v="9"/>
    <s v="Lillestrøm"/>
    <n v="969337819"/>
    <x v="6583"/>
  </r>
  <r>
    <x v="9"/>
    <s v="Lillestrøm"/>
    <n v="970304150"/>
    <x v="6584"/>
  </r>
  <r>
    <x v="9"/>
    <s v="Lillestrøm"/>
    <n v="971198796"/>
    <x v="6585"/>
  </r>
  <r>
    <x v="9"/>
    <s v="Lillestrøm"/>
    <n v="976033566"/>
    <x v="6586"/>
  </r>
  <r>
    <x v="9"/>
    <s v="Lillestrøm"/>
    <n v="979534167"/>
    <x v="6587"/>
  </r>
  <r>
    <x v="9"/>
    <s v="Lillestrøm"/>
    <n v="980702103"/>
    <x v="6588"/>
  </r>
  <r>
    <x v="9"/>
    <s v="Lillestrøm"/>
    <n v="983085210"/>
    <x v="6589"/>
  </r>
  <r>
    <x v="9"/>
    <s v="Lillestrøm"/>
    <n v="987850809"/>
    <x v="6590"/>
  </r>
  <r>
    <x v="9"/>
    <s v="Lillestrøm"/>
    <n v="989123122"/>
    <x v="6591"/>
  </r>
  <r>
    <x v="9"/>
    <s v="Lillestrøm"/>
    <n v="990370559"/>
    <x v="6592"/>
  </r>
  <r>
    <x v="9"/>
    <s v="Lillestrøm"/>
    <n v="995176114"/>
    <x v="6593"/>
  </r>
  <r>
    <x v="9"/>
    <s v="Lunner"/>
    <n v="812992252"/>
    <x v="6594"/>
  </r>
  <r>
    <x v="9"/>
    <s v="Lunner"/>
    <n v="916646046"/>
    <x v="6595"/>
  </r>
  <r>
    <x v="9"/>
    <s v="Lunner"/>
    <n v="922214271"/>
    <x v="6596"/>
  </r>
  <r>
    <x v="9"/>
    <s v="Lunner"/>
    <n v="969217813"/>
    <x v="6597"/>
  </r>
  <r>
    <x v="9"/>
    <s v="Lunner"/>
    <n v="969296705"/>
    <x v="6598"/>
  </r>
  <r>
    <x v="9"/>
    <s v="Lunner"/>
    <n v="969324067"/>
    <x v="6599"/>
  </r>
  <r>
    <x v="9"/>
    <s v="Lunner"/>
    <n v="969422131"/>
    <x v="6600"/>
  </r>
  <r>
    <x v="9"/>
    <s v="Lunner"/>
    <n v="969759314"/>
    <x v="6601"/>
  </r>
  <r>
    <x v="9"/>
    <s v="Lunner"/>
    <n v="988578770"/>
    <x v="6602"/>
  </r>
  <r>
    <x v="9"/>
    <s v="Lørenskog"/>
    <n v="985322929"/>
    <x v="6603"/>
  </r>
  <r>
    <x v="9"/>
    <s v="Marker"/>
    <n v="876278472"/>
    <x v="6604"/>
  </r>
  <r>
    <x v="9"/>
    <s v="Marker"/>
    <n v="969932830"/>
    <x v="6605"/>
  </r>
  <r>
    <x v="9"/>
    <s v="Marker"/>
    <n v="973053604"/>
    <x v="6606"/>
  </r>
  <r>
    <x v="9"/>
    <s v="Marker"/>
    <n v="988436356"/>
    <x v="6607"/>
  </r>
  <r>
    <x v="9"/>
    <s v="Marker"/>
    <n v="990718199"/>
    <x v="6608"/>
  </r>
  <r>
    <x v="9"/>
    <s v="Marker"/>
    <n v="992354321"/>
    <x v="6609"/>
  </r>
  <r>
    <x v="9"/>
    <s v="Modum"/>
    <n v="814605892"/>
    <x v="6610"/>
  </r>
  <r>
    <x v="9"/>
    <s v="Modum"/>
    <n v="921693230"/>
    <x v="6611"/>
  </r>
  <r>
    <x v="9"/>
    <s v="Modum"/>
    <n v="929532260"/>
    <x v="6612"/>
  </r>
  <r>
    <x v="9"/>
    <s v="Modum"/>
    <n v="969086182"/>
    <x v="6613"/>
  </r>
  <r>
    <x v="9"/>
    <s v="Modum"/>
    <n v="970462643"/>
    <x v="6614"/>
  </r>
  <r>
    <x v="9"/>
    <s v="Modum"/>
    <n v="981393619"/>
    <x v="6615"/>
  </r>
  <r>
    <x v="9"/>
    <s v="Modum"/>
    <n v="982831113"/>
    <x v="6616"/>
  </r>
  <r>
    <x v="9"/>
    <s v="Modum"/>
    <n v="986997652"/>
    <x v="6617"/>
  </r>
  <r>
    <x v="9"/>
    <s v="Modum"/>
    <n v="992855525"/>
    <x v="6618"/>
  </r>
  <r>
    <x v="9"/>
    <s v="Modum"/>
    <n v="994928503"/>
    <x v="6619"/>
  </r>
  <r>
    <x v="9"/>
    <s v="Modum"/>
    <n v="995351056"/>
    <x v="6620"/>
  </r>
  <r>
    <x v="9"/>
    <s v="Modum"/>
    <n v="999506755"/>
    <x v="6621"/>
  </r>
  <r>
    <x v="9"/>
    <s v="Moss"/>
    <n v="979569823"/>
    <x v="6622"/>
  </r>
  <r>
    <x v="9"/>
    <s v="Nannestad"/>
    <n v="882797252"/>
    <x v="6623"/>
  </r>
  <r>
    <x v="9"/>
    <s v="Nannestad"/>
    <n v="916197985"/>
    <x v="6624"/>
  </r>
  <r>
    <x v="9"/>
    <s v="Nannestad"/>
    <n v="928492680"/>
    <x v="6625"/>
  </r>
  <r>
    <x v="9"/>
    <s v="Nannestad"/>
    <n v="969214881"/>
    <x v="6626"/>
  </r>
  <r>
    <x v="9"/>
    <s v="Nannestad"/>
    <n v="969254204"/>
    <x v="6627"/>
  </r>
  <r>
    <x v="9"/>
    <s v="Nannestad"/>
    <n v="969859033"/>
    <x v="6628"/>
  </r>
  <r>
    <x v="9"/>
    <s v="Nannestad"/>
    <n v="970137831"/>
    <x v="6629"/>
  </r>
  <r>
    <x v="9"/>
    <s v="Nannestad"/>
    <n v="970483381"/>
    <x v="6630"/>
  </r>
  <r>
    <x v="9"/>
    <s v="Nannestad"/>
    <n v="971067071"/>
    <x v="6631"/>
  </r>
  <r>
    <x v="9"/>
    <s v="Nannestad"/>
    <n v="971199857"/>
    <x v="6632"/>
  </r>
  <r>
    <x v="9"/>
    <s v="Nannestad"/>
    <n v="977279380"/>
    <x v="6633"/>
  </r>
  <r>
    <x v="9"/>
    <s v="Nannestad"/>
    <n v="979128053"/>
    <x v="6634"/>
  </r>
  <r>
    <x v="9"/>
    <s v="Nannestad"/>
    <n v="983348858"/>
    <x v="6635"/>
  </r>
  <r>
    <x v="9"/>
    <s v="Nannestad"/>
    <n v="984134568"/>
    <x v="6636"/>
  </r>
  <r>
    <x v="9"/>
    <s v="Nes"/>
    <n v="920141935"/>
    <x v="6637"/>
  </r>
  <r>
    <x v="9"/>
    <s v="Nes"/>
    <n v="969255057"/>
    <x v="6638"/>
  </r>
  <r>
    <x v="9"/>
    <s v="Nes"/>
    <n v="970495355"/>
    <x v="6639"/>
  </r>
  <r>
    <x v="9"/>
    <s v="Nes"/>
    <n v="974587807"/>
    <x v="6640"/>
  </r>
  <r>
    <x v="9"/>
    <s v="Nes"/>
    <n v="985656681"/>
    <x v="6641"/>
  </r>
  <r>
    <x v="9"/>
    <s v="Nesbyen"/>
    <n v="918122524"/>
    <x v="6642"/>
  </r>
  <r>
    <x v="9"/>
    <s v="Nesbyen"/>
    <n v="969090570"/>
    <x v="6643"/>
  </r>
  <r>
    <x v="9"/>
    <s v="Nesbyen"/>
    <n v="969285460"/>
    <x v="6644"/>
  </r>
  <r>
    <x v="9"/>
    <s v="Nesbyen"/>
    <n v="969388340"/>
    <x v="6645"/>
  </r>
  <r>
    <x v="9"/>
    <s v="Nesbyen"/>
    <n v="969552728"/>
    <x v="6646"/>
  </r>
  <r>
    <x v="9"/>
    <s v="Nesbyen"/>
    <n v="976850432"/>
    <x v="6647"/>
  </r>
  <r>
    <x v="9"/>
    <s v="Nesbyen"/>
    <n v="983186262"/>
    <x v="6648"/>
  </r>
  <r>
    <x v="9"/>
    <s v="Nesbyen"/>
    <n v="991409718"/>
    <x v="6649"/>
  </r>
  <r>
    <x v="9"/>
    <s v="Nesbyen"/>
    <n v="997743563"/>
    <x v="6650"/>
  </r>
  <r>
    <x v="9"/>
    <s v="Nesodden"/>
    <n v="969098954"/>
    <x v="6651"/>
  </r>
  <r>
    <x v="9"/>
    <s v="Nordre Follo"/>
    <n v="876948222"/>
    <x v="6652"/>
  </r>
  <r>
    <x v="9"/>
    <s v="Nordre Follo"/>
    <n v="971184906"/>
    <x v="6653"/>
  </r>
  <r>
    <x v="9"/>
    <s v="Nore og Uvdal"/>
    <n v="814633802"/>
    <x v="6654"/>
  </r>
  <r>
    <x v="9"/>
    <s v="Nore og Uvdal"/>
    <n v="919705655"/>
    <x v="6655"/>
  </r>
  <r>
    <x v="9"/>
    <s v="Nore og Uvdal"/>
    <n v="969873400"/>
    <x v="6656"/>
  </r>
  <r>
    <x v="9"/>
    <s v="Nore og Uvdal"/>
    <n v="969874369"/>
    <x v="6657"/>
  </r>
  <r>
    <x v="9"/>
    <s v="Nore og Uvdal"/>
    <n v="970229256"/>
    <x v="6658"/>
  </r>
  <r>
    <x v="9"/>
    <s v="Nore og Uvdal"/>
    <n v="970229655"/>
    <x v="6659"/>
  </r>
  <r>
    <x v="9"/>
    <s v="Nore og Uvdal"/>
    <n v="970461965"/>
    <x v="6660"/>
  </r>
  <r>
    <x v="9"/>
    <s v="Nore og Uvdal"/>
    <n v="970595260"/>
    <x v="6661"/>
  </r>
  <r>
    <x v="9"/>
    <s v="Nore og Uvdal"/>
    <n v="986078177"/>
    <x v="6662"/>
  </r>
  <r>
    <x v="9"/>
    <s v="Nore og Uvdal"/>
    <n v="992094583"/>
    <x v="6663"/>
  </r>
  <r>
    <x v="9"/>
    <s v="Nore og Uvdal"/>
    <n v="993359688"/>
    <x v="6664"/>
  </r>
  <r>
    <x v="9"/>
    <s v="Nore og Uvdal"/>
    <n v="993431907"/>
    <x v="6665"/>
  </r>
  <r>
    <x v="9"/>
    <s v="Nore og Uvdal"/>
    <n v="997569776"/>
    <x v="6666"/>
  </r>
  <r>
    <x v="9"/>
    <s v="Oslo"/>
    <n v="970010815"/>
    <x v="4177"/>
  </r>
  <r>
    <x v="9"/>
    <s v="Oslo"/>
    <n v="988178616"/>
    <x v="6667"/>
  </r>
  <r>
    <x v="9"/>
    <s v="Rakkestad"/>
    <n v="879489172"/>
    <x v="6668"/>
  </r>
  <r>
    <x v="9"/>
    <s v="Rakkestad"/>
    <n v="884784212"/>
    <x v="6669"/>
  </r>
  <r>
    <x v="9"/>
    <s v="Rakkestad"/>
    <n v="912971732"/>
    <x v="6670"/>
  </r>
  <r>
    <x v="9"/>
    <s v="Rakkestad"/>
    <n v="969092522"/>
    <x v="6671"/>
  </r>
  <r>
    <x v="9"/>
    <s v="Rakkestad"/>
    <n v="969282542"/>
    <x v="6672"/>
  </r>
  <r>
    <x v="9"/>
    <s v="Rakkestad"/>
    <n v="970427988"/>
    <x v="6673"/>
  </r>
  <r>
    <x v="9"/>
    <s v="Rakkestad"/>
    <n v="970601090"/>
    <x v="6674"/>
  </r>
  <r>
    <x v="9"/>
    <s v="Rakkestad"/>
    <n v="976000498"/>
    <x v="6675"/>
  </r>
  <r>
    <x v="9"/>
    <s v="Rakkestad"/>
    <n v="976706994"/>
    <x v="6676"/>
  </r>
  <r>
    <x v="9"/>
    <s v="Rakkestad"/>
    <n v="982892805"/>
    <x v="6677"/>
  </r>
  <r>
    <x v="9"/>
    <s v="Rakkestad"/>
    <n v="983079768"/>
    <x v="6678"/>
  </r>
  <r>
    <x v="9"/>
    <s v="Rakkestad"/>
    <n v="984135327"/>
    <x v="6679"/>
  </r>
  <r>
    <x v="9"/>
    <s v="Rakkestad"/>
    <n v="984699840"/>
    <x v="6680"/>
  </r>
  <r>
    <x v="9"/>
    <s v="Rakkestad"/>
    <n v="986339485"/>
    <x v="6681"/>
  </r>
  <r>
    <x v="9"/>
    <s v="Rakkestad"/>
    <n v="986506500"/>
    <x v="6682"/>
  </r>
  <r>
    <x v="9"/>
    <s v="Rakkestad"/>
    <n v="990525382"/>
    <x v="6683"/>
  </r>
  <r>
    <x v="9"/>
    <s v="Ringerike"/>
    <n v="973255118"/>
    <x v="6684"/>
  </r>
  <r>
    <x v="9"/>
    <s v="Ringerike"/>
    <n v="983554091"/>
    <x v="6685"/>
  </r>
  <r>
    <x v="9"/>
    <s v="Ringerike"/>
    <n v="984009372"/>
    <x v="6686"/>
  </r>
  <r>
    <x v="9"/>
    <s v="Ringerike"/>
    <n v="997152492"/>
    <x v="6687"/>
  </r>
  <r>
    <x v="9"/>
    <s v="Rollag"/>
    <n v="894044322"/>
    <x v="6688"/>
  </r>
  <r>
    <x v="9"/>
    <s v="Rollag"/>
    <n v="897471922"/>
    <x v="6689"/>
  </r>
  <r>
    <x v="9"/>
    <s v="Rollag"/>
    <n v="983882153"/>
    <x v="6690"/>
  </r>
  <r>
    <x v="9"/>
    <s v="Rollag"/>
    <n v="985906335"/>
    <x v="6691"/>
  </r>
  <r>
    <x v="9"/>
    <s v="Rælingen"/>
    <n v="911652366"/>
    <x v="6692"/>
  </r>
  <r>
    <x v="9"/>
    <s v="Rælingen"/>
    <n v="916976356"/>
    <x v="6693"/>
  </r>
  <r>
    <x v="9"/>
    <s v="Rælingen"/>
    <n v="926737945"/>
    <x v="6694"/>
  </r>
  <r>
    <x v="9"/>
    <s v="Rælingen"/>
    <n v="970093192"/>
    <x v="6695"/>
  </r>
  <r>
    <x v="9"/>
    <s v="Råde"/>
    <n v="969738376"/>
    <x v="6696"/>
  </r>
  <r>
    <x v="9"/>
    <s v="Råde"/>
    <n v="995339838"/>
    <x v="6697"/>
  </r>
  <r>
    <x v="9"/>
    <s v="Sarpsborg"/>
    <n v="869090972"/>
    <x v="6698"/>
  </r>
  <r>
    <x v="9"/>
    <s v="Sarpsborg"/>
    <n v="890721052"/>
    <x v="6699"/>
  </r>
  <r>
    <x v="9"/>
    <s v="Sarpsborg"/>
    <n v="918610855"/>
    <x v="6700"/>
  </r>
  <r>
    <x v="9"/>
    <s v="Sarpsborg"/>
    <n v="923886915"/>
    <x v="6701"/>
  </r>
  <r>
    <x v="9"/>
    <s v="Sarpsborg"/>
    <n v="969091879"/>
    <x v="6702"/>
  </r>
  <r>
    <x v="9"/>
    <s v="Sarpsborg"/>
    <n v="969093677"/>
    <x v="6703"/>
  </r>
  <r>
    <x v="9"/>
    <s v="Sarpsborg"/>
    <n v="969170213"/>
    <x v="6704"/>
  </r>
  <r>
    <x v="9"/>
    <s v="Sarpsborg"/>
    <n v="969239817"/>
    <x v="6705"/>
  </r>
  <r>
    <x v="9"/>
    <s v="Sarpsborg"/>
    <n v="969240173"/>
    <x v="6706"/>
  </r>
  <r>
    <x v="9"/>
    <s v="Sarpsborg"/>
    <n v="969530643"/>
    <x v="6707"/>
  </r>
  <r>
    <x v="9"/>
    <s v="Sarpsborg"/>
    <n v="974544636"/>
    <x v="6708"/>
  </r>
  <r>
    <x v="9"/>
    <s v="Sarpsborg"/>
    <n v="974676265"/>
    <x v="6709"/>
  </r>
  <r>
    <x v="9"/>
    <s v="Sarpsborg"/>
    <n v="982033853"/>
    <x v="6710"/>
  </r>
  <r>
    <x v="9"/>
    <s v="Sarpsborg"/>
    <n v="982168910"/>
    <x v="6711"/>
  </r>
  <r>
    <x v="9"/>
    <s v="Sarpsborg"/>
    <n v="982804264"/>
    <x v="6712"/>
  </r>
  <r>
    <x v="9"/>
    <s v="Sarpsborg"/>
    <n v="985021759"/>
    <x v="6713"/>
  </r>
  <r>
    <x v="9"/>
    <s v="Sarpsborg"/>
    <n v="985062285"/>
    <x v="6714"/>
  </r>
  <r>
    <x v="9"/>
    <s v="Sarpsborg"/>
    <n v="985360197"/>
    <x v="6715"/>
  </r>
  <r>
    <x v="9"/>
    <s v="Sarpsborg"/>
    <n v="987733462"/>
    <x v="6716"/>
  </r>
  <r>
    <x v="9"/>
    <s v="Sarpsborg"/>
    <n v="994191268"/>
    <x v="6717"/>
  </r>
  <r>
    <x v="9"/>
    <s v="Sarpsborg"/>
    <n v="994860976"/>
    <x v="6718"/>
  </r>
  <r>
    <x v="9"/>
    <s v="Sarpsborg"/>
    <n v="997926528"/>
    <x v="6719"/>
  </r>
  <r>
    <x v="9"/>
    <s v="Sigdal"/>
    <n v="917378320"/>
    <x v="6720"/>
  </r>
  <r>
    <x v="9"/>
    <s v="Sigdal"/>
    <n v="922214352"/>
    <x v="1867"/>
  </r>
  <r>
    <x v="9"/>
    <s v="Sigdal"/>
    <n v="969188236"/>
    <x v="6721"/>
  </r>
  <r>
    <x v="9"/>
    <s v="Sigdal"/>
    <n v="969879875"/>
    <x v="6722"/>
  </r>
  <r>
    <x v="9"/>
    <s v="Sigdal"/>
    <n v="970022694"/>
    <x v="6723"/>
  </r>
  <r>
    <x v="9"/>
    <s v="Sigdal"/>
    <n v="971218207"/>
    <x v="6724"/>
  </r>
  <r>
    <x v="9"/>
    <s v="Sigdal"/>
    <n v="991034706"/>
    <x v="6725"/>
  </r>
  <r>
    <x v="9"/>
    <s v="Skiptvet"/>
    <n v="884536022"/>
    <x v="6726"/>
  </r>
  <r>
    <x v="9"/>
    <s v="Skiptvet"/>
    <n v="969170191"/>
    <x v="6727"/>
  </r>
  <r>
    <x v="9"/>
    <s v="Skiptvet"/>
    <n v="969282763"/>
    <x v="5625"/>
  </r>
  <r>
    <x v="9"/>
    <s v="Skiptvet"/>
    <n v="970287264"/>
    <x v="6728"/>
  </r>
  <r>
    <x v="9"/>
    <s v="Skiptvet"/>
    <n v="974340984"/>
    <x v="6729"/>
  </r>
  <r>
    <x v="9"/>
    <s v="Skiptvet"/>
    <n v="976554787"/>
    <x v="6730"/>
  </r>
  <r>
    <x v="9"/>
    <s v="Skiptvet"/>
    <n v="981918851"/>
    <x v="6731"/>
  </r>
  <r>
    <x v="9"/>
    <s v="Skiptvet"/>
    <n v="994978039"/>
    <x v="6732"/>
  </r>
  <r>
    <x v="9"/>
    <s v="Skiptvet"/>
    <n v="996948285"/>
    <x v="6733"/>
  </r>
  <r>
    <x v="9"/>
    <s v="Ullensaker"/>
    <n v="913346661"/>
    <x v="6734"/>
  </r>
  <r>
    <x v="9"/>
    <s v="Ullensaker"/>
    <n v="913347137"/>
    <x v="6735"/>
  </r>
  <r>
    <x v="9"/>
    <s v="Ullensaker"/>
    <n v="917241775"/>
    <x v="6736"/>
  </r>
  <r>
    <x v="9"/>
    <s v="Ullensaker"/>
    <n v="969214997"/>
    <x v="6737"/>
  </r>
  <r>
    <x v="9"/>
    <s v="Ullensaker"/>
    <n v="969963337"/>
    <x v="6738"/>
  </r>
  <r>
    <x v="9"/>
    <s v="Ullensaker"/>
    <n v="977564948"/>
    <x v="6739"/>
  </r>
  <r>
    <x v="9"/>
    <s v="Ullensaker"/>
    <n v="980144739"/>
    <x v="6740"/>
  </r>
  <r>
    <x v="9"/>
    <s v="Ullensaker"/>
    <n v="983156541"/>
    <x v="6741"/>
  </r>
  <r>
    <x v="9"/>
    <s v="Ullensaker"/>
    <n v="987708034"/>
    <x v="6742"/>
  </r>
  <r>
    <x v="9"/>
    <s v="Ullensaker"/>
    <n v="993127558"/>
    <x v="6743"/>
  </r>
  <r>
    <x v="9"/>
    <s v="Ullensaker"/>
    <n v="995384302"/>
    <x v="6744"/>
  </r>
  <r>
    <x v="9"/>
    <s v="Ullensaker"/>
    <n v="996766586"/>
    <x v="6745"/>
  </r>
  <r>
    <x v="9"/>
    <s v="Ullensaker"/>
    <n v="998739926"/>
    <x v="6746"/>
  </r>
  <r>
    <x v="9"/>
    <s v="Vestby"/>
    <n v="969456206"/>
    <x v="6747"/>
  </r>
  <r>
    <x v="9"/>
    <s v="Vestby"/>
    <n v="982907683"/>
    <x v="6748"/>
  </r>
  <r>
    <x v="9"/>
    <s v="Våler (Vik)"/>
    <n v="814775712"/>
    <x v="6749"/>
  </r>
  <r>
    <x v="9"/>
    <s v="Våler (Vik)"/>
    <n v="914002214"/>
    <x v="6750"/>
  </r>
  <r>
    <x v="9"/>
    <s v="Våler (Vik)"/>
    <n v="970389768"/>
    <x v="6751"/>
  </r>
  <r>
    <x v="9"/>
    <s v="Våler (Vik)"/>
    <n v="976859375"/>
    <x v="6752"/>
  </r>
  <r>
    <x v="9"/>
    <s v="Våler (Vik)"/>
    <n v="979366043"/>
    <x v="6753"/>
  </r>
  <r>
    <x v="9"/>
    <s v="Våler (Vik)"/>
    <n v="990753393"/>
    <x v="6754"/>
  </r>
  <r>
    <x v="9"/>
    <s v="Våler (Vik)"/>
    <n v="996373541"/>
    <x v="6755"/>
  </r>
  <r>
    <x v="9"/>
    <s v="Øvre Eiker"/>
    <n v="870278632"/>
    <x v="6756"/>
  </r>
  <r>
    <x v="9"/>
    <s v="Øvre Eiker"/>
    <n v="892780382"/>
    <x v="6757"/>
  </r>
  <r>
    <x v="9"/>
    <s v="Øvre Eiker"/>
    <n v="913258568"/>
    <x v="6758"/>
  </r>
  <r>
    <x v="9"/>
    <s v="Øvre Eiker"/>
    <n v="914297745"/>
    <x v="6759"/>
  </r>
  <r>
    <x v="9"/>
    <s v="Øvre Eiker"/>
    <n v="969087952"/>
    <x v="6760"/>
  </r>
  <r>
    <x v="9"/>
    <s v="Øvre Eiker"/>
    <n v="969090635"/>
    <x v="6761"/>
  </r>
  <r>
    <x v="9"/>
    <s v="Øvre Eiker"/>
    <n v="981478169"/>
    <x v="6762"/>
  </r>
  <r>
    <x v="9"/>
    <s v="Øvre Eiker"/>
    <n v="983852750"/>
    <x v="6763"/>
  </r>
  <r>
    <x v="9"/>
    <s v="Ål"/>
    <n v="869191752"/>
    <x v="6764"/>
  </r>
  <r>
    <x v="9"/>
    <s v="Ål"/>
    <n v="921280084"/>
    <x v="6765"/>
  </r>
  <r>
    <x v="9"/>
    <s v="Ål"/>
    <n v="929476174"/>
    <x v="6766"/>
  </r>
  <r>
    <x v="9"/>
    <s v="Ål"/>
    <n v="969087057"/>
    <x v="6767"/>
  </r>
  <r>
    <x v="9"/>
    <s v="Ål"/>
    <n v="969087308"/>
    <x v="6768"/>
  </r>
  <r>
    <x v="9"/>
    <s v="Ål"/>
    <n v="969089513"/>
    <x v="6769"/>
  </r>
  <r>
    <x v="9"/>
    <s v="Ål"/>
    <n v="969146118"/>
    <x v="6770"/>
  </r>
  <r>
    <x v="9"/>
    <s v="Ål"/>
    <n v="969234483"/>
    <x v="6771"/>
  </r>
  <r>
    <x v="9"/>
    <s v="Ål"/>
    <n v="969333090"/>
    <x v="6772"/>
  </r>
  <r>
    <x v="9"/>
    <s v="Ål"/>
    <n v="969334747"/>
    <x v="6773"/>
  </r>
  <r>
    <x v="9"/>
    <s v="Ål"/>
    <n v="969348373"/>
    <x v="6774"/>
  </r>
  <r>
    <x v="9"/>
    <s v="Ål"/>
    <n v="969875063"/>
    <x v="6775"/>
  </r>
  <r>
    <x v="9"/>
    <s v="Ål"/>
    <n v="970395989"/>
    <x v="6776"/>
  </r>
  <r>
    <x v="9"/>
    <s v="Ål"/>
    <n v="970478892"/>
    <x v="6777"/>
  </r>
  <r>
    <x v="9"/>
    <s v="Ål"/>
    <n v="970530126"/>
    <x v="2081"/>
  </r>
  <r>
    <x v="9"/>
    <s v="Ål"/>
    <n v="974278413"/>
    <x v="6778"/>
  </r>
  <r>
    <x v="9"/>
    <s v="Ål"/>
    <n v="974811189"/>
    <x v="6779"/>
  </r>
  <r>
    <x v="9"/>
    <s v="Ål"/>
    <n v="979680430"/>
    <x v="6780"/>
  </r>
  <r>
    <x v="9"/>
    <s v="Ål"/>
    <n v="980155951"/>
    <x v="6781"/>
  </r>
  <r>
    <x v="9"/>
    <s v="Ål"/>
    <n v="982574412"/>
    <x v="6782"/>
  </r>
  <r>
    <x v="9"/>
    <s v="Ål"/>
    <n v="982721873"/>
    <x v="6783"/>
  </r>
  <r>
    <x v="9"/>
    <s v="Ål"/>
    <n v="984303327"/>
    <x v="6784"/>
  </r>
  <r>
    <x v="9"/>
    <s v="Ål"/>
    <n v="986793860"/>
    <x v="6785"/>
  </r>
  <r>
    <x v="9"/>
    <s v="Ål"/>
    <n v="989322702"/>
    <x v="6786"/>
  </r>
  <r>
    <x v="9"/>
    <s v="Ås"/>
    <n v="969402491"/>
    <x v="6787"/>
  </r>
  <r>
    <x v="9"/>
    <s v="Ås"/>
    <n v="974705230"/>
    <x v="67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1CE872-E7D1-4217-946E-D2610F66B37D}" name="Pivottabell18" cacheId="989" applyNumberFormats="0" applyBorderFormats="0" applyFontFormats="0" applyPatternFormats="0" applyAlignmentFormats="0" applyWidthHeightFormats="1" dataCaption="Verdier" updatedVersion="8" minRefreshableVersion="3" subtotalHiddenItems="1" rowGrandTotals="0" colGrandTotals="0" itemPrintTitles="1" createdVersion="7" indent="0" compact="0" compactData="0" multipleFieldFilters="0">
  <location ref="B4:E334" firstHeaderRow="1" firstDataRow="2" firstDataCol="2"/>
  <pivotFields count="4"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</items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dataField="1" compact="0" outline="0" subtotalTop="0" showAll="0" defaultSubtotal="0"/>
  </pivotFields>
  <rowFields count="2">
    <field x="0"/>
    <field x="1"/>
  </rowFields>
  <rowItems count="32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>
      <x v="2"/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>
      <x v="3"/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77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>
      <x v="4"/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>
      <x v="5"/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>
      <x v="6"/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>
      <x v="7"/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>
      <x v="8"/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>
      <x v="9"/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</rowItems>
  <colFields count="1">
    <field x="2"/>
  </colFields>
  <colItems count="2">
    <i>
      <x/>
    </i>
    <i>
      <x v="1"/>
    </i>
  </colItems>
  <dataFields count="1">
    <dataField fld="3" subtotal="count" showDataAs="percentDiff" baseField="2" baseItem="0" numFmtId="10"/>
  </dataField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DA7C39-5242-491A-8C28-B2952C1BA9B9}" name="Pivottabell9" cacheId="993" applyNumberFormats="0" applyBorderFormats="0" applyFontFormats="0" applyPatternFormats="0" applyAlignmentFormats="0" applyWidthHeightFormats="1" dataCaption="Verdier" tag="a5312b61-854a-437d-a13d-ba26faca830d" updatedVersion="8" minRefreshableVersion="3" itemPrintTitles="1" createdVersion="7" indent="0" showHeaders="0" outline="1" outlineData="1" multipleFieldFilters="0" chartFormat="5">
  <location ref="J20:K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1"/>
    </i>
    <i>
      <x v="4"/>
    </i>
    <i>
      <x v="8"/>
    </i>
    <i>
      <x v="2"/>
    </i>
    <i>
      <x v="3"/>
    </i>
    <i>
      <x v="9"/>
    </i>
    <i>
      <x/>
    </i>
    <i>
      <x v="5"/>
    </i>
    <i>
      <x v="7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showDataAs="percentOfCol" baseField="1" baseItem="0" numFmtId="9"/>
  </dataFields>
  <formats count="4">
    <format dxfId="142">
      <pivotArea dataOnly="0" labelOnly="1" fieldPosition="0">
        <references count="1">
          <reference field="1" count="0"/>
        </references>
      </pivotArea>
    </format>
    <format dxfId="141">
      <pivotArea dataOnly="0" labelOnly="1" grandRow="1" outline="0" fieldPosition="0"/>
    </format>
    <format dxfId="140">
      <pivotArea outline="0" fieldPosition="0">
        <references count="1">
          <reference field="4294967294" count="1">
            <x v="0"/>
          </reference>
        </references>
      </pivotArea>
    </format>
    <format dxfId="139">
      <pivotArea outline="0" collapsedLevelsAreSubtotals="1" fieldPosition="0"/>
    </format>
  </formats>
  <chartFormats count="2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F9D5FF-6013-4DDC-B990-937CFEB0E1A6}" name="Pivottabell19" cacheId="995" applyNumberFormats="0" applyBorderFormats="0" applyFontFormats="0" applyPatternFormats="0" applyAlignmentFormats="0" applyWidthHeightFormats="1" dataCaption="Verdier" tag="18bf88ed-3c54-4c42-8904-5d94249a7525" updatedVersion="8" minRefreshableVersion="3" itemPrintTitles="1" createdVersion="7" indent="0" outline="1" outlineData="1" multipleFieldFilters="0" chartFormat="8">
  <location ref="G3:H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 v="5"/>
    </i>
    <i>
      <x/>
    </i>
    <i>
      <x v="9"/>
    </i>
    <i>
      <x v="3"/>
    </i>
    <i>
      <x v="2"/>
    </i>
    <i>
      <x v="8"/>
    </i>
    <i>
      <x v="4"/>
    </i>
    <i>
      <x v="1"/>
    </i>
    <i>
      <x v="6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baseField="0" baseItem="0"/>
  </dataFields>
  <formats count="3">
    <format dxfId="145">
      <pivotArea dataOnly="0" labelOnly="1" fieldPosition="0">
        <references count="1">
          <reference field="1" count="0"/>
        </references>
      </pivotArea>
    </format>
    <format dxfId="144">
      <pivotArea dataOnly="0" labelOnly="1" grandRow="1" outline="0" fieldPosition="0"/>
    </format>
    <format dxfId="143">
      <pivotArea outline="0" collapsedLevelsAreSubtotals="1" fieldPosition="0"/>
    </format>
  </formats>
  <chartFormats count="11"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D5C624-ECB6-4B11-AC7C-F78C70F58959}" name="Pivottabell21" cacheId="998" applyNumberFormats="0" applyBorderFormats="0" applyFontFormats="0" applyPatternFormats="0" applyAlignmentFormats="0" applyWidthHeightFormats="1" dataCaption="Verdier" tag="a5312b61-854a-437d-a13d-ba26faca830d" updatedVersion="8" minRefreshableVersion="3" itemPrintTitles="1" createdVersion="7" indent="0" outline="1" outlineData="1" multipleFieldFilters="0" chartFormat="5">
  <location ref="J3:K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 v="5"/>
    </i>
    <i>
      <x/>
    </i>
    <i>
      <x v="9"/>
    </i>
    <i>
      <x v="3"/>
    </i>
    <i>
      <x v="2"/>
    </i>
    <i>
      <x v="8"/>
    </i>
    <i>
      <x v="4"/>
    </i>
    <i>
      <x v="1"/>
    </i>
    <i>
      <x v="6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showDataAs="percentOfCol" baseField="1" baseItem="0" numFmtId="9"/>
  </dataFields>
  <formats count="4">
    <format dxfId="149">
      <pivotArea dataOnly="0" labelOnly="1" fieldPosition="0">
        <references count="1">
          <reference field="1" count="0"/>
        </references>
      </pivotArea>
    </format>
    <format dxfId="148">
      <pivotArea dataOnly="0" labelOnly="1" grandRow="1" outline="0" fieldPosition="0"/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6">
      <pivotArea outline="0" collapsedLevelsAreSubtotals="1" fieldPosition="0"/>
    </format>
  </formats>
  <chartFormats count="11"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8086F6-4077-47BE-A7FA-6D032904F22E}" name="Pivottabell7" cacheId="994" applyNumberFormats="0" applyBorderFormats="0" applyFontFormats="0" applyPatternFormats="0" applyAlignmentFormats="0" applyWidthHeightFormats="1" dataCaption="Verdier" tag="be1a8b5c-74ad-402b-8e19-c567641f4748" updatedVersion="8" minRefreshableVersion="3" itemPrintTitles="1" createdVersion="7" indent="0" showHeaders="0" outline="1" outlineData="1" multipleFieldFilters="0" chartFormat="5">
  <location ref="D20:E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4"/>
    </i>
    <i>
      <x v="1"/>
    </i>
    <i>
      <x v="8"/>
    </i>
    <i>
      <x v="2"/>
    </i>
    <i>
      <x v="3"/>
    </i>
    <i>
      <x v="9"/>
    </i>
    <i>
      <x v="5"/>
    </i>
    <i>
      <x/>
    </i>
    <i>
      <x v="7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showDataAs="percentOfCol" baseField="1" baseItem="0" numFmtId="9"/>
  </dataFields>
  <formats count="4">
    <format dxfId="153">
      <pivotArea dataOnly="0" labelOnly="1" fieldPosition="0">
        <references count="1">
          <reference field="1" count="0"/>
        </references>
      </pivotArea>
    </format>
    <format dxfId="152">
      <pivotArea dataOnly="0" labelOnly="1" grandRow="1" outline="0" fieldPosition="0"/>
    </format>
    <format dxfId="151">
      <pivotArea outline="0" fieldPosition="0">
        <references count="1">
          <reference field="4294967294" count="1">
            <x v="0"/>
          </reference>
        </references>
      </pivotArea>
    </format>
    <format dxfId="150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F6A6DF-2FD5-4C99-A435-4E65364C36B6}" name="Pivottabell2" cacheId="991" applyNumberFormats="0" applyBorderFormats="0" applyFontFormats="0" applyPatternFormats="0" applyAlignmentFormats="0" applyWidthHeightFormats="1" dataCaption="Verdier" tag="16ffda76-733c-4a31-9eb5-afc1d3541649" updatedVersion="8" minRefreshableVersion="3" itemPrintTitles="1" createdVersion="7" indent="0" outline="1" outlineData="1" multipleFieldFilters="0" chartFormat="7">
  <location ref="A3:B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/>
    </i>
    <i>
      <x v="5"/>
    </i>
    <i>
      <x v="9"/>
    </i>
    <i>
      <x v="3"/>
    </i>
    <i>
      <x v="2"/>
    </i>
    <i>
      <x v="8"/>
    </i>
    <i>
      <x v="1"/>
    </i>
    <i>
      <x v="4"/>
    </i>
    <i>
      <x v="6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baseField="0" baseItem="0"/>
  </dataFields>
  <formats count="3">
    <format dxfId="156">
      <pivotArea dataOnly="0" labelOnly="1" fieldPosition="0">
        <references count="1">
          <reference field="1" count="0"/>
        </references>
      </pivotArea>
    </format>
    <format dxfId="155">
      <pivotArea dataOnly="0" labelOnly="1" grandRow="1" outline="0" fieldPosition="0"/>
    </format>
    <format dxfId="154">
      <pivotArea outline="0" collapsedLevelsAreSubtotals="1" fieldPosition="0"/>
    </format>
  </formats>
  <chartFormats count="1"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6ECBD8-DE30-4734-8B4A-870BC9067A53}" name="Pivottabell8" cacheId="997" applyNumberFormats="0" applyBorderFormats="0" applyFontFormats="0" applyPatternFormats="0" applyAlignmentFormats="0" applyWidthHeightFormats="1" dataCaption="Verdier" grandTotalCaption="Sum leveranser" tag="16ffda76-733c-4a31-9eb5-afc1d3541649" updatedVersion="8" minRefreshableVersion="3" itemPrintTitles="1" createdVersion="7" indent="0" showHeaders="0" outline="1" outlineData="1" multipleFieldFilters="0" chartFormat="5">
  <location ref="A20:B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4"/>
    </i>
    <i>
      <x v="1"/>
    </i>
    <i>
      <x v="8"/>
    </i>
    <i>
      <x v="2"/>
    </i>
    <i>
      <x v="3"/>
    </i>
    <i>
      <x v="9"/>
    </i>
    <i>
      <x v="5"/>
    </i>
    <i>
      <x/>
    </i>
    <i>
      <x v="7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baseField="0" baseItem="0"/>
  </dataFields>
  <formats count="3">
    <format dxfId="159">
      <pivotArea dataOnly="0" labelOnly="1" fieldPosition="0">
        <references count="1">
          <reference field="1" count="0"/>
        </references>
      </pivotArea>
    </format>
    <format dxfId="158">
      <pivotArea dataOnly="0" labelOnly="1" grandRow="1" outline="0" fieldPosition="0"/>
    </format>
    <format dxfId="157">
      <pivotArea outline="0" collapsedLevelsAreSubtotals="1" fieldPosition="0"/>
    </format>
  </formats>
  <chartFormats count="2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22E3E-2F95-4419-85B7-B508B9E7B865}" name="Pivottabell6" cacheId="996" applyNumberFormats="0" applyBorderFormats="0" applyFontFormats="0" applyPatternFormats="0" applyAlignmentFormats="0" applyWidthHeightFormats="1" dataCaption="Verdier" grandTotalCaption="Sum leverandrører" tag="18bf88ed-3c54-4c42-8904-5d94249a7525" updatedVersion="8" minRefreshableVersion="3" itemPrintTitles="1" createdVersion="7" indent="0" showHeaders="0" outline="1" outlineData="1" multipleFieldFilters="0" chartFormat="5">
  <location ref="G20:H31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6"/>
    </i>
    <i>
      <x v="1"/>
    </i>
    <i>
      <x v="4"/>
    </i>
    <i>
      <x v="8"/>
    </i>
    <i>
      <x v="2"/>
    </i>
    <i>
      <x v="3"/>
    </i>
    <i>
      <x v="9"/>
    </i>
    <i>
      <x/>
    </i>
    <i>
      <x v="5"/>
    </i>
    <i>
      <x v="7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baseField="0" baseItem="0"/>
  </dataFields>
  <formats count="3">
    <format dxfId="162">
      <pivotArea dataOnly="0" labelOnly="1" fieldPosition="0">
        <references count="1">
          <reference field="1" count="0"/>
        </references>
      </pivotArea>
    </format>
    <format dxfId="161">
      <pivotArea dataOnly="0" labelOnly="1" grandRow="1" outline="0" fieldPosition="0"/>
    </format>
    <format dxfId="160">
      <pivotArea outline="0" collapsedLevelsAreSubtotals="1" fieldPosition="0"/>
    </format>
  </formats>
  <chartFormats count="2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C685FF-E5CF-4330-BACA-B176AADB0C44}" name="Pivottabell18" cacheId="992" applyNumberFormats="0" applyBorderFormats="0" applyFontFormats="0" applyPatternFormats="0" applyAlignmentFormats="0" applyWidthHeightFormats="1" dataCaption="Verdier" tag="be1a8b5c-74ad-402b-8e19-c567641f4748" updatedVersion="8" minRefreshableVersion="3" itemPrintTitles="1" createdVersion="7" indent="0" outline="1" outlineData="1" multipleFieldFilters="0" chartFormat="5">
  <location ref="D3:E1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11">
    <i>
      <x v="7"/>
    </i>
    <i>
      <x/>
    </i>
    <i>
      <x v="5"/>
    </i>
    <i>
      <x v="9"/>
    </i>
    <i>
      <x v="3"/>
    </i>
    <i>
      <x v="2"/>
    </i>
    <i>
      <x v="8"/>
    </i>
    <i>
      <x v="1"/>
    </i>
    <i>
      <x v="4"/>
    </i>
    <i>
      <x v="6"/>
    </i>
    <i t="grand">
      <x/>
    </i>
  </rowItems>
  <colItems count="1">
    <i/>
  </colItems>
  <pageFields count="1">
    <pageField fld="0" hier="0" name="[Melkeleveranser].[aar].&amp;[2022]" cap="2022"/>
  </pageFields>
  <dataFields count="1">
    <dataField fld="2" subtotal="count" showDataAs="percentOfCol" baseField="1" baseItem="0" numFmtId="9"/>
  </dataFields>
  <formats count="4">
    <format dxfId="166">
      <pivotArea dataOnly="0" labelOnly="1" fieldPosition="0">
        <references count="1">
          <reference field="1" count="0"/>
        </references>
      </pivotArea>
    </format>
    <format dxfId="165">
      <pivotArea dataOnly="0" labelOnly="1" grandRow="1" outline="0" fieldPosition="0"/>
    </format>
    <format dxfId="164">
      <pivotArea outline="0" fieldPosition="0">
        <references count="1">
          <reference field="4294967294" count="1">
            <x v="0"/>
          </reference>
        </references>
      </pivotArea>
    </format>
    <format dxfId="163">
      <pivotArea outline="0" collapsedLevelsAreSubtotals="1" fieldPosition="0"/>
    </format>
  </format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Sum av kumelk_liter"/>
    <pivotHierarchy dragToData="1" caption="Antall av kumelk_lite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lkeleveranser]"/>
        <x15:activeTabTopLevelEntity name="[T_kommu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C04074-098B-49F4-8966-D353C3C54AEA}" name="Pivottabell2" cacheId="1001" applyNumberFormats="0" applyBorderFormats="0" applyFontFormats="0" applyPatternFormats="0" applyAlignmentFormats="0" applyWidthHeightFormats="1" dataCaption="Verdier" grandTotalCaption="Landet" tag="ca524f6f-d290-4d29-92ea-3d6fa8c169cb" updatedVersion="8" minRefreshableVersion="3" colGrandTotals="0" itemPrintTitles="1" createdVersion="7" indent="0" showHeaders="0" outline="1" outlineData="1" multipleFieldFilters="0">
  <location ref="B33:L4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fld="2" subtotal="count" baseField="0" baseItem="0" numFmtId="164"/>
  </dataFields>
  <formats count="1">
    <format dxfId="121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D7AD90-2F62-4DD0-88F6-FC41722BFFA3}" name="Pivottabell6" cacheId="1003" applyNumberFormats="0" applyBorderFormats="0" applyFontFormats="0" applyPatternFormats="0" applyAlignmentFormats="0" applyWidthHeightFormats="1" dataCaption="Verdier" tag="2580dabd-7c57-4fe5-bab0-32e215551dc1" updatedVersion="8" minRefreshableVersion="3" colGrandTotals="0" itemPrintTitles="1" createdVersion="7" indent="0" outline="1" outlineData="1" multipleFieldFilters="0">
  <location ref="P33:R4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2">
        <item s="1" x="0"/>
        <item n="Endr 2013- 2022" s="1" x="1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difference" baseField="1" baseItem="0" numFmtId="164"/>
  </dataFields>
  <formats count="1">
    <format dxfId="122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92B17C-577B-4CC5-B262-BD2B96ABC5B4}" name="Pivottabell5" cacheId="990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compact="0" compactData="0" multipleFieldFilters="0">
  <location ref="G4:J334" firstHeaderRow="1" firstDataRow="2" firstDataCol="2"/>
  <pivotFields count="4"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</items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dataField="1" compact="0" outline="0" subtotalTop="0" showAll="0" defaultSubtotal="0"/>
  </pivotFields>
  <rowFields count="2">
    <field x="0"/>
    <field x="1"/>
  </rowFields>
  <rowItems count="32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>
      <x v="2"/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>
      <x v="3"/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77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>
      <x v="4"/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>
      <x v="5"/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>
      <x v="6"/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>
      <x v="7"/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>
      <x v="8"/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>
      <x v="9"/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</rowItems>
  <colFields count="1">
    <field x="2"/>
  </colFields>
  <colItems count="2">
    <i>
      <x/>
    </i>
    <i>
      <x v="1"/>
    </i>
  </colItems>
  <dataFields count="1">
    <dataField fld="3" subtotal="count" showDataAs="difference" baseField="2" baseItem="0"/>
  </dataFields>
  <formats count="4">
    <format dxfId="193">
      <pivotArea collapsedLevelsAreSubtotals="1" fieldPosition="0">
        <references count="1">
          <reference field="1" count="1">
            <x v="5"/>
          </reference>
        </references>
      </pivotArea>
    </format>
    <format dxfId="192">
      <pivotArea dataOnly="0" labelOnly="1" fieldPosition="0">
        <references count="1">
          <reference field="1" count="1">
            <x v="5"/>
          </reference>
        </references>
      </pivotArea>
    </format>
    <format dxfId="191">
      <pivotArea collapsedLevelsAreSubtotals="1" fieldPosition="0">
        <references count="1">
          <reference field="1" count="4">
            <x v="5"/>
            <x v="105"/>
            <x v="252"/>
            <x v="253"/>
          </reference>
        </references>
      </pivotArea>
    </format>
    <format dxfId="190">
      <pivotArea dataOnly="0" labelOnly="1" fieldPosition="0">
        <references count="1">
          <reference field="1" count="4">
            <x v="5"/>
            <x v="105"/>
            <x v="252"/>
            <x v="253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845588-9291-4A4D-AD29-B47D2DD82B5C}" name="Pivottabell1" cacheId="1006" applyNumberFormats="0" applyBorderFormats="0" applyFontFormats="0" applyPatternFormats="0" applyAlignmentFormats="0" applyWidthHeightFormats="1" dataCaption="Verdier" grandTotalCaption="Landet" tag="784351b9-3c5c-4476-b3b6-e0dadf17b192" updatedVersion="8" minRefreshableVersion="3" showDrill="0" colGrandTotals="0" itemPrintTitles="1" createdVersion="7" indent="0" showHeaders="0" outline="1" outlineData="1" multipleFieldFilters="0">
  <location ref="B3:L1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fld="2" subtotal="count" baseField="0" baseItem="0" numFmtId="164"/>
  </dataFields>
  <formats count="2">
    <format dxfId="124">
      <pivotArea collapsedLevelsAreSubtotals="1" fieldPosition="0">
        <references count="2">
          <reference field="0" count="1">
            <x v="4"/>
          </reference>
          <reference field="1" count="1" selected="0">
            <x v="6"/>
          </reference>
        </references>
      </pivotArea>
    </format>
    <format dxfId="123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2678DF-7B5F-4F40-9C52-CF45EFCFEA70}" name="Pivottabell3" cacheId="1002" applyNumberFormats="0" applyBorderFormats="0" applyFontFormats="0" applyPatternFormats="0" applyAlignmentFormats="0" applyWidthHeightFormats="1" dataCaption="Verdier" grandTotalCaption="Landet" tag="784351b9-3c5c-4476-b3b6-e0dadf17b192" updatedVersion="8" minRefreshableVersion="3" colGrandTotals="0" itemPrintTitles="1" createdVersion="7" indent="0" showHeaders="0" outline="1" outlineData="1" multipleFieldFilters="0">
  <location ref="B18:L30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fld="2" subtotal="count" showDataAs="percentOfCol" baseField="0" baseItem="2" numFmtId="167"/>
  </dataFields>
  <formats count="3">
    <format dxfId="127">
      <pivotArea collapsedLevelsAreSubtotals="1" fieldPosition="0">
        <references count="2">
          <reference field="0" count="1">
            <x v="4"/>
          </reference>
          <reference field="1" count="1" selected="0">
            <x v="6"/>
          </reference>
        </references>
      </pivotArea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DB4DC-4B85-43E1-9A35-A632EB8D1FB5}" name="Pivottabell10" cacheId="999" applyNumberFormats="0" applyBorderFormats="0" applyFontFormats="0" applyPatternFormats="0" applyAlignmentFormats="0" applyWidthHeightFormats="1" dataCaption="Verdier" tag="920bf84d-0532-4c43-bb2e-e615136464ac" updatedVersion="8" minRefreshableVersion="3" colGrandTotals="0" itemPrintTitles="1" createdVersion="7" indent="0" outline="1" outlineData="1" multipleFieldFilters="0">
  <location ref="T33:V4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2">
        <item s="1" x="0"/>
        <item n="Endr %" s="1" x="1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percentDiff" baseField="1" baseItem="0" numFmtId="10"/>
  </dataFields>
  <formats count="3">
    <format dxfId="130">
      <pivotArea outline="0" collapsedLevelsAreSubtotals="1" fieldPosition="0"/>
    </format>
    <format dxfId="129">
      <pivotArea outline="0" fieldPosition="0">
        <references count="1">
          <reference field="4294967294" count="1">
            <x v="0"/>
          </reference>
        </references>
      </pivotArea>
    </format>
    <format dxfId="128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1DCDF5-776B-4970-95C3-97C5C1FCD628}" name="Pivottabell4" cacheId="1005" applyNumberFormats="0" applyBorderFormats="0" applyFontFormats="0" applyPatternFormats="0" applyAlignmentFormats="0" applyWidthHeightFormats="1" dataCaption="Verdier" tag="784351b9-3c5c-4476-b3b6-e0dadf17b192" updatedVersion="8" minRefreshableVersion="3" showDrill="0" colGrandTotals="0" itemPrintTitles="1" createdVersion="7" indent="0" outline="1" outlineData="1" multipleFieldFilters="0">
  <location ref="P3:R1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3">
        <item s="1" x="0"/>
        <item n="Endr 2013 - 2022" s="1" x="1"/>
        <item x="2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difference" baseField="1" baseItem="0" numFmtId="164"/>
  </dataFields>
  <formats count="2">
    <format dxfId="132">
      <pivotArea collapsedLevelsAreSubtotals="1" fieldPosition="0">
        <references count="2">
          <reference field="0" count="1">
            <x v="4"/>
          </reference>
          <reference field="1" count="1" selected="0">
            <x v="2"/>
          </reference>
        </references>
      </pivotArea>
    </format>
    <format dxfId="131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ED4203-82DB-4510-A3DA-4851A293E92D}" name="Pivottabell8" cacheId="1004" applyNumberFormats="0" applyBorderFormats="0" applyFontFormats="0" applyPatternFormats="0" applyAlignmentFormats="0" applyWidthHeightFormats="1" dataCaption="Verdier" tag="784351b9-3c5c-4476-b3b6-e0dadf17b192" updatedVersion="8" minRefreshableVersion="3" showDrill="0" colGrandTotals="0" itemPrintTitles="1" createdVersion="7" indent="0" outline="1" outlineData="1" multipleFieldFilters="0">
  <location ref="T3:V15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3">
        <item s="1" x="0"/>
        <item n="Endr %" s="1" x="1"/>
        <item x="2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2">
    <i>
      <x/>
    </i>
    <i>
      <x v="1"/>
    </i>
  </colItems>
  <dataFields count="1">
    <dataField fld="2" subtotal="count" showDataAs="percentDiff" baseField="1" baseItem="0" numFmtId="10"/>
  </dataFields>
  <formats count="4">
    <format dxfId="136">
      <pivotArea collapsedLevelsAreSubtotals="1" fieldPosition="0">
        <references count="2">
          <reference field="0" count="1">
            <x v="4"/>
          </reference>
          <reference field="1" count="1" selected="0">
            <x v="2"/>
          </reference>
        </references>
      </pivotArea>
    </format>
    <format dxfId="135">
      <pivotArea outline="0" collapsedLevelsAreSubtotals="1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03925-CC9E-42CB-B161-8BEA0AC92867}" name="Pivottabell5" cacheId="1000" applyNumberFormats="0" applyBorderFormats="0" applyFontFormats="0" applyPatternFormats="0" applyAlignmentFormats="0" applyWidthHeightFormats="1" dataCaption="Verdier" grandTotalCaption="Landet" tag="6bf67747-3bd5-4538-9632-c3a7da236bbe" updatedVersion="8" minRefreshableVersion="3" colGrandTotals="0" itemPrintTitles="1" createdVersion="7" indent="0" showHeaders="0" outline="1" outlineData="1" multipleFieldFilters="0">
  <location ref="B47:L59" firstHeaderRow="1" firstDataRow="2" firstDataCol="1"/>
  <pivotFields count="3"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">
    <dataField fld="2" subtotal="count" showDataAs="percentOfCol" baseField="0" baseItem="1" numFmtId="167"/>
  </dataFields>
  <formats count="2">
    <format dxfId="138">
      <pivotArea outline="0" fieldPosition="0">
        <references count="1">
          <reference field="4294967294" count="1">
            <x v="0"/>
          </reference>
        </references>
      </pivotArea>
    </format>
    <format dxfId="137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63817D-7511-4374-AEA5-750C840A15EB}" name="Pivottabell2" cacheId="1007" applyNumberFormats="0" applyBorderFormats="0" applyFontFormats="0" applyPatternFormats="0" applyAlignmentFormats="0" applyWidthHeightFormats="1" dataCaption="Verdier" tag="aab58b0b-b9d6-4811-bb77-b7976e0c5072" updatedVersion="8" minRefreshableVersion="3" subtotalHiddenItems="1" rowGrandTotals="0" colGrandTotals="0" itemPrintTitles="1" createdVersion="7" indent="0" compact="0" compactData="0" multipleFieldFilters="0">
  <location ref="C16:G284" firstHeaderRow="1" firstDataRow="2" firstDataCol="3" rowPageCount="1" colPageCount="1"/>
  <pivotFields count="6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1"/>
            </reference>
          </references>
        </pivotArea>
      </autoSortScope>
    </pivotField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ataSourceSort="1" defaultSubtotal="0" defaultAttributeDrillState="1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allDrilled="1" outline="0" subtotalTop="0" showAll="0" dataSourceSort="1" defaultSubtotal="0" defaultAttributeDrillState="1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</pivotFields>
  <rowFields count="3">
    <field x="1"/>
    <field x="4"/>
    <field x="5"/>
  </rowFields>
  <rowItems count="267">
    <i>
      <x v="95"/>
      <x v="100"/>
      <x v="9"/>
    </i>
    <i>
      <x v="101"/>
      <x v="106"/>
      <x v="1"/>
    </i>
    <i>
      <x v="182"/>
      <x v="189"/>
      <x v="4"/>
    </i>
    <i>
      <x v="68"/>
      <x v="72"/>
      <x/>
    </i>
    <i>
      <x v="52"/>
      <x v="55"/>
      <x v="10"/>
    </i>
    <i>
      <x v="172"/>
      <x v="179"/>
      <x v="1"/>
    </i>
    <i>
      <x v="240"/>
      <x v="251"/>
      <x v="9"/>
    </i>
    <i>
      <x v="120"/>
      <x v="125"/>
      <x v="29"/>
    </i>
    <i>
      <x v="83"/>
      <x v="88"/>
      <x v="17"/>
    </i>
    <i>
      <x v="208"/>
      <x v="216"/>
      <x v="4"/>
    </i>
    <i>
      <x v="9"/>
      <x v="9"/>
      <x v="2"/>
    </i>
    <i>
      <x v="222"/>
      <x v="231"/>
      <x v="2"/>
    </i>
    <i>
      <x v="150"/>
      <x v="155"/>
      <x v="10"/>
    </i>
    <i>
      <x v="211"/>
      <x v="219"/>
      <x v="10"/>
    </i>
    <i>
      <x v="171"/>
      <x v="178"/>
      <x v="29"/>
    </i>
    <i>
      <x v="117"/>
      <x v="122"/>
      <x v="9"/>
    </i>
    <i>
      <x v="124"/>
      <x v="129"/>
      <x v="13"/>
    </i>
    <i>
      <x v="102"/>
      <x v="107"/>
      <x v="3"/>
    </i>
    <i>
      <x v="18"/>
      <x v="18"/>
      <x v="8"/>
    </i>
    <i>
      <x v="204"/>
      <x v="211"/>
      <x v="7"/>
    </i>
    <i>
      <x v="43"/>
      <x v="45"/>
      <x v="9"/>
    </i>
    <i>
      <x v="216"/>
      <x v="225"/>
      <x v="8"/>
    </i>
    <i>
      <x v="180"/>
      <x v="187"/>
      <x v="7"/>
    </i>
    <i>
      <x v="84"/>
      <x v="89"/>
      <x v="2"/>
    </i>
    <i>
      <x v="51"/>
      <x v="54"/>
      <x v="22"/>
    </i>
    <i>
      <x v="38"/>
      <x v="40"/>
      <x v="8"/>
    </i>
    <i>
      <x v="237"/>
      <x v="248"/>
      <x v="17"/>
    </i>
    <i>
      <x v="81"/>
      <x v="86"/>
      <x v="9"/>
    </i>
    <i>
      <x v="111"/>
      <x v="116"/>
      <x v="13"/>
    </i>
    <i>
      <x v="58"/>
      <x v="61"/>
      <x v="4"/>
    </i>
    <i>
      <x v="198"/>
      <x v="205"/>
      <x v="9"/>
    </i>
    <i>
      <x v="16"/>
      <x v="16"/>
      <x v="3"/>
    </i>
    <i>
      <x v="89"/>
      <x v="94"/>
      <x v="13"/>
    </i>
    <i>
      <x v="4"/>
      <x v="4"/>
      <x v="4"/>
    </i>
    <i>
      <x v="49"/>
      <x v="52"/>
      <x v="8"/>
    </i>
    <i>
      <x v="121"/>
      <x v="126"/>
      <x v="8"/>
    </i>
    <i>
      <x v="15"/>
      <x v="15"/>
      <x v="7"/>
    </i>
    <i>
      <x v="155"/>
      <x v="160"/>
      <x v="32"/>
    </i>
    <i>
      <x v="190"/>
      <x v="197"/>
      <x v="23"/>
    </i>
    <i>
      <x v="195"/>
      <x v="202"/>
      <x v="16"/>
    </i>
    <i>
      <x v="200"/>
      <x v="207"/>
      <x v="4"/>
    </i>
    <i>
      <x v="196"/>
      <x v="203"/>
      <x v="9"/>
    </i>
    <i>
      <x v="162"/>
      <x v="167"/>
      <x v="13"/>
    </i>
    <i>
      <x v="233"/>
      <x v="244"/>
      <x v="8"/>
    </i>
    <i>
      <x v="206"/>
      <x v="213"/>
      <x v="7"/>
    </i>
    <i r="1">
      <x v="214"/>
      <x v="7"/>
    </i>
    <i>
      <x v="157"/>
      <x v="162"/>
      <x v="1"/>
    </i>
    <i>
      <x v="44"/>
      <x v="46"/>
      <x v="12"/>
    </i>
    <i>
      <x v="197"/>
      <x v="204"/>
      <x v="9"/>
    </i>
    <i>
      <x v="151"/>
      <x v="156"/>
      <x v="26"/>
    </i>
    <i>
      <x v="104"/>
      <x v="109"/>
      <x v="2"/>
    </i>
    <i>
      <x v="248"/>
      <x v="259"/>
      <x v="15"/>
    </i>
    <i>
      <x v="217"/>
      <x v="226"/>
      <x v="4"/>
    </i>
    <i>
      <x v="239"/>
      <x v="250"/>
      <x v="15"/>
    </i>
    <i>
      <x v="161"/>
      <x v="166"/>
      <x v="8"/>
    </i>
    <i>
      <x v="35"/>
      <x v="36"/>
      <x v="12"/>
    </i>
    <i>
      <x v="138"/>
      <x v="143"/>
      <x v="13"/>
    </i>
    <i>
      <x v="238"/>
      <x v="249"/>
      <x v="3"/>
    </i>
    <i>
      <x v="164"/>
      <x v="169"/>
      <x v="9"/>
    </i>
    <i>
      <x v="220"/>
      <x v="229"/>
      <x v="9"/>
    </i>
    <i>
      <x v="90"/>
      <x v="95"/>
      <x v="3"/>
    </i>
    <i>
      <x v="10"/>
      <x v="10"/>
      <x v="6"/>
    </i>
    <i>
      <x v="118"/>
      <x v="123"/>
      <x v="8"/>
    </i>
    <i>
      <x v="166"/>
      <x v="172"/>
      <x v="9"/>
    </i>
    <i>
      <x v="134"/>
      <x v="139"/>
      <x v="2"/>
    </i>
    <i>
      <x v="174"/>
      <x v="181"/>
      <x v="3"/>
    </i>
    <i>
      <x v="199"/>
      <x v="206"/>
      <x v="19"/>
    </i>
    <i>
      <x v="86"/>
      <x v="91"/>
      <x v="10"/>
    </i>
    <i>
      <x v="173"/>
      <x v="180"/>
      <x v="27"/>
    </i>
    <i>
      <x v="234"/>
      <x v="245"/>
      <x v="10"/>
    </i>
    <i>
      <x v="14"/>
      <x v="14"/>
      <x v="10"/>
    </i>
    <i>
      <x v="178"/>
      <x v="185"/>
      <x v="9"/>
    </i>
    <i>
      <x v="106"/>
      <x v="111"/>
      <x v="4"/>
    </i>
    <i>
      <x v="79"/>
      <x v="84"/>
      <x v="1"/>
    </i>
    <i>
      <x v="254"/>
      <x v="265"/>
      <x v="8"/>
    </i>
    <i>
      <x v="135"/>
      <x v="140"/>
      <x v="15"/>
    </i>
    <i>
      <x v="98"/>
      <x v="103"/>
      <x v="16"/>
    </i>
    <i>
      <x v="158"/>
      <x v="163"/>
      <x v="11"/>
    </i>
    <i>
      <x v="218"/>
      <x v="227"/>
      <x v="8"/>
    </i>
    <i>
      <x v="123"/>
      <x v="128"/>
      <x v="13"/>
    </i>
    <i>
      <x v="21"/>
      <x v="21"/>
      <x v="12"/>
    </i>
    <i>
      <x v="85"/>
      <x v="90"/>
      <x v="4"/>
    </i>
    <i>
      <x v="214"/>
      <x v="222"/>
      <x v="9"/>
    </i>
    <i r="1">
      <x v="223"/>
      <x v="9"/>
    </i>
    <i>
      <x v="201"/>
      <x v="208"/>
      <x v="3"/>
    </i>
    <i>
      <x v="112"/>
      <x v="117"/>
      <x v="2"/>
    </i>
    <i>
      <x v="75"/>
      <x v="79"/>
      <x v="2"/>
    </i>
    <i>
      <x v="177"/>
      <x v="184"/>
      <x v="23"/>
    </i>
    <i>
      <x v="236"/>
      <x v="247"/>
      <x v="10"/>
    </i>
    <i>
      <x v="105"/>
      <x v="110"/>
      <x v="9"/>
    </i>
    <i>
      <x v="183"/>
      <x v="190"/>
      <x v="28"/>
    </i>
    <i>
      <x v="116"/>
      <x v="121"/>
      <x v="8"/>
    </i>
    <i>
      <x v="139"/>
      <x v="144"/>
      <x v="2"/>
    </i>
    <i>
      <x v="143"/>
      <x v="148"/>
      <x v="23"/>
    </i>
    <i>
      <x v="136"/>
      <x v="141"/>
      <x v="17"/>
    </i>
    <i>
      <x v="30"/>
      <x v="31"/>
      <x v="17"/>
    </i>
    <i>
      <x v="39"/>
      <x v="41"/>
      <x v="17"/>
    </i>
    <i>
      <x v="145"/>
      <x v="150"/>
      <x v="3"/>
    </i>
    <i>
      <x v="232"/>
      <x v="243"/>
      <x v="14"/>
    </i>
    <i>
      <x v="142"/>
      <x v="147"/>
      <x v="32"/>
    </i>
    <i>
      <x v="231"/>
      <x v="241"/>
      <x v="15"/>
    </i>
    <i r="1">
      <x v="242"/>
      <x v="15"/>
    </i>
    <i>
      <x v="23"/>
      <x v="24"/>
      <x v="14"/>
    </i>
    <i>
      <x v="215"/>
      <x v="224"/>
      <x v="29"/>
    </i>
    <i>
      <x v="235"/>
      <x v="246"/>
      <x v="6"/>
    </i>
    <i>
      <x v="167"/>
      <x v="173"/>
      <x v="8"/>
    </i>
    <i>
      <x v="221"/>
      <x v="230"/>
      <x v="20"/>
    </i>
    <i>
      <x v="242"/>
      <x v="253"/>
      <x v="11"/>
    </i>
    <i>
      <x v="25"/>
      <x v="26"/>
      <x v="6"/>
    </i>
    <i>
      <x v="59"/>
      <x v="62"/>
      <x v="3"/>
    </i>
    <i>
      <x v="186"/>
      <x v="193"/>
      <x v="23"/>
    </i>
    <i>
      <x v="209"/>
      <x v="217"/>
      <x v="8"/>
    </i>
    <i>
      <x v="91"/>
      <x v="96"/>
      <x v="26"/>
    </i>
    <i>
      <x v="71"/>
      <x v="75"/>
      <x v="24"/>
    </i>
    <i>
      <x v="70"/>
      <x v="74"/>
      <x v="13"/>
    </i>
    <i>
      <x v="251"/>
      <x v="262"/>
      <x v="15"/>
    </i>
    <i>
      <x v="212"/>
      <x v="220"/>
      <x v="2"/>
    </i>
    <i>
      <x v="29"/>
      <x v="30"/>
      <x v="16"/>
    </i>
    <i>
      <x v="130"/>
      <x v="135"/>
      <x v="1"/>
    </i>
    <i>
      <x v="56"/>
      <x v="59"/>
      <x v="6"/>
    </i>
    <i>
      <x v="8"/>
      <x v="8"/>
      <x v="3"/>
    </i>
    <i>
      <x v="147"/>
      <x v="152"/>
      <x v="6"/>
    </i>
    <i>
      <x v="156"/>
      <x v="161"/>
      <x v="7"/>
    </i>
    <i>
      <x v="146"/>
      <x v="151"/>
      <x v="26"/>
    </i>
    <i>
      <x v="245"/>
      <x v="256"/>
      <x v="2"/>
    </i>
    <i>
      <x v="53"/>
      <x v="56"/>
      <x v="1"/>
    </i>
    <i>
      <x v="188"/>
      <x v="195"/>
      <x v="8"/>
    </i>
    <i>
      <x v="185"/>
      <x v="192"/>
      <x v="10"/>
    </i>
    <i>
      <x v="103"/>
      <x v="108"/>
      <x v="6"/>
    </i>
    <i>
      <x v="78"/>
      <x v="82"/>
      <x v="25"/>
    </i>
    <i r="1">
      <x v="83"/>
      <x v="25"/>
    </i>
    <i>
      <x v="191"/>
      <x v="198"/>
      <x v="8"/>
    </i>
    <i>
      <x v="202"/>
      <x v="209"/>
      <x v="30"/>
    </i>
    <i>
      <x v="189"/>
      <x v="196"/>
      <x v="2"/>
    </i>
    <i>
      <x v="126"/>
      <x v="131"/>
      <x v="30"/>
    </i>
    <i>
      <x v="181"/>
      <x v="188"/>
      <x v="2"/>
    </i>
    <i>
      <x v="247"/>
      <x v="258"/>
      <x v="2"/>
    </i>
    <i>
      <x v="13"/>
      <x v="13"/>
      <x v="9"/>
    </i>
    <i>
      <x v="37"/>
      <x v="39"/>
      <x v="8"/>
    </i>
    <i>
      <x v="246"/>
      <x v="257"/>
      <x v="9"/>
    </i>
    <i>
      <x v="165"/>
      <x v="170"/>
      <x v="10"/>
    </i>
    <i r="1">
      <x v="171"/>
      <x v="10"/>
    </i>
    <i>
      <x v="250"/>
      <x v="261"/>
      <x v="8"/>
    </i>
    <i>
      <x v="253"/>
      <x v="264"/>
      <x v="16"/>
    </i>
    <i>
      <x v="62"/>
      <x v="66"/>
      <x v="7"/>
    </i>
    <i>
      <x v="227"/>
      <x v="236"/>
      <x v="19"/>
    </i>
    <i r="1">
      <x v="237"/>
      <x v="19"/>
    </i>
    <i>
      <x v="243"/>
      <x v="254"/>
      <x v="8"/>
    </i>
    <i>
      <x v="127"/>
      <x v="132"/>
      <x v="10"/>
    </i>
    <i>
      <x v="6"/>
      <x v="6"/>
      <x v="3"/>
    </i>
    <i>
      <x v="133"/>
      <x v="138"/>
      <x v="8"/>
    </i>
    <i>
      <x v="176"/>
      <x v="183"/>
      <x v="11"/>
    </i>
    <i>
      <x v="249"/>
      <x v="260"/>
      <x v="13"/>
    </i>
    <i>
      <x v="184"/>
      <x v="191"/>
      <x v="11"/>
    </i>
    <i>
      <x v="109"/>
      <x v="114"/>
      <x v="13"/>
    </i>
    <i>
      <x v="129"/>
      <x v="134"/>
      <x v="31"/>
    </i>
    <i>
      <x v="207"/>
      <x v="215"/>
      <x v="17"/>
    </i>
    <i>
      <x v="100"/>
      <x v="105"/>
      <x v="4"/>
    </i>
    <i>
      <x v="3"/>
      <x v="3"/>
      <x v="3"/>
    </i>
    <i>
      <x v="205"/>
      <x v="212"/>
      <x v="10"/>
    </i>
    <i>
      <x v="160"/>
      <x v="165"/>
      <x v="7"/>
    </i>
    <i>
      <x v="45"/>
      <x v="47"/>
      <x v="9"/>
    </i>
    <i>
      <x v="193"/>
      <x v="200"/>
      <x v="7"/>
    </i>
    <i>
      <x v="77"/>
      <x v="81"/>
      <x v="2"/>
    </i>
    <i>
      <x v="224"/>
      <x v="233"/>
      <x v="29"/>
    </i>
    <i>
      <x v="179"/>
      <x v="186"/>
      <x v="9"/>
    </i>
    <i>
      <x v="168"/>
      <x v="174"/>
      <x v="7"/>
    </i>
    <i r="1">
      <x v="175"/>
      <x v="7"/>
    </i>
    <i>
      <x v="80"/>
      <x v="85"/>
      <x v="8"/>
    </i>
    <i>
      <x v="41"/>
      <x v="43"/>
      <x v="3"/>
    </i>
    <i>
      <x v="131"/>
      <x v="136"/>
      <x v="10"/>
    </i>
    <i>
      <x v="125"/>
      <x v="130"/>
      <x v="10"/>
    </i>
    <i>
      <x v="110"/>
      <x v="115"/>
      <x v="8"/>
    </i>
    <i>
      <x v="137"/>
      <x v="142"/>
      <x v="16"/>
    </i>
    <i>
      <x v="24"/>
      <x v="25"/>
      <x v="7"/>
    </i>
    <i>
      <x v="72"/>
      <x v="76"/>
      <x v="2"/>
    </i>
    <i>
      <x/>
      <x/>
      <x/>
    </i>
    <i>
      <x v="169"/>
      <x v="176"/>
      <x v="16"/>
    </i>
    <i>
      <x v="28"/>
      <x v="29"/>
      <x v="15"/>
    </i>
    <i>
      <x v="17"/>
      <x v="17"/>
      <x v="2"/>
    </i>
    <i>
      <x v="19"/>
      <x v="19"/>
      <x v="11"/>
    </i>
    <i>
      <x v="54"/>
      <x v="57"/>
      <x v="17"/>
    </i>
    <i>
      <x v="144"/>
      <x v="149"/>
      <x v="2"/>
    </i>
    <i>
      <x v="223"/>
      <x v="232"/>
      <x v="8"/>
    </i>
    <i>
      <x v="194"/>
      <x v="201"/>
      <x/>
    </i>
    <i>
      <x v="76"/>
      <x v="80"/>
      <x v="6"/>
    </i>
    <i>
      <x v="128"/>
      <x v="133"/>
      <x v="4"/>
    </i>
    <i>
      <x v="55"/>
      <x v="58"/>
      <x v="8"/>
    </i>
    <i>
      <x v="132"/>
      <x v="137"/>
      <x v="9"/>
    </i>
    <i>
      <x v="46"/>
      <x v="48"/>
      <x v="20"/>
    </i>
    <i>
      <x v="115"/>
      <x v="120"/>
      <x v="22"/>
    </i>
    <i>
      <x v="67"/>
      <x v="71"/>
      <x v="6"/>
    </i>
    <i>
      <x v="107"/>
      <x v="112"/>
      <x v="26"/>
    </i>
    <i>
      <x v="26"/>
      <x v="27"/>
      <x v="7"/>
    </i>
    <i>
      <x v="36"/>
      <x v="37"/>
      <x v="7"/>
    </i>
    <i r="1">
      <x v="38"/>
      <x v="7"/>
    </i>
    <i>
      <x v="33"/>
      <x v="34"/>
      <x v="13"/>
    </i>
    <i>
      <x v="244"/>
      <x v="255"/>
      <x v="8"/>
    </i>
    <i>
      <x v="192"/>
      <x v="199"/>
      <x v="3"/>
    </i>
    <i>
      <x v="203"/>
      <x v="210"/>
      <x v="13"/>
    </i>
    <i>
      <x v="27"/>
      <x v="28"/>
      <x v="2"/>
    </i>
    <i>
      <x v="73"/>
      <x v="77"/>
      <x v="2"/>
    </i>
    <i>
      <x v="113"/>
      <x v="118"/>
      <x v="13"/>
    </i>
    <i>
      <x v="108"/>
      <x v="113"/>
      <x v="1"/>
    </i>
    <i>
      <x v="241"/>
      <x v="252"/>
      <x v="8"/>
    </i>
    <i>
      <x v="22"/>
      <x v="22"/>
      <x v="13"/>
    </i>
    <i r="1">
      <x v="23"/>
      <x v="13"/>
    </i>
    <i>
      <x v="47"/>
      <x v="49"/>
      <x v="21"/>
    </i>
    <i r="1">
      <x v="50"/>
      <x v="21"/>
    </i>
    <i>
      <x v="1"/>
      <x v="1"/>
      <x v="1"/>
    </i>
    <i>
      <x v="99"/>
      <x v="104"/>
      <x v="16"/>
    </i>
    <i>
      <x v="92"/>
      <x v="97"/>
      <x v="27"/>
    </i>
    <i>
      <x v="48"/>
      <x v="51"/>
      <x v="2"/>
    </i>
    <i>
      <x v="94"/>
      <x v="99"/>
      <x v="9"/>
    </i>
    <i>
      <x v="32"/>
      <x v="33"/>
      <x v="18"/>
    </i>
    <i>
      <x v="152"/>
      <x v="157"/>
      <x v="14"/>
    </i>
    <i>
      <x v="65"/>
      <x v="69"/>
      <x v="23"/>
    </i>
    <i>
      <x v="187"/>
      <x v="194"/>
      <x v="8"/>
    </i>
    <i>
      <x v="42"/>
      <x v="44"/>
      <x v="7"/>
    </i>
    <i>
      <x v="228"/>
      <x v="238"/>
      <x v="4"/>
    </i>
    <i>
      <x v="210"/>
      <x v="218"/>
      <x v="12"/>
    </i>
    <i>
      <x v="31"/>
      <x v="32"/>
      <x v="8"/>
    </i>
    <i>
      <x v="149"/>
      <x v="154"/>
      <x v="16"/>
    </i>
    <i>
      <x v="20"/>
      <x v="20"/>
      <x v="8"/>
    </i>
    <i>
      <x v="163"/>
      <x v="168"/>
      <x v="8"/>
    </i>
    <i>
      <x v="2"/>
      <x v="2"/>
      <x v="2"/>
    </i>
    <i>
      <x v="63"/>
      <x v="67"/>
      <x v="13"/>
    </i>
    <i r="2">
      <x v="2"/>
    </i>
    <i>
      <x v="175"/>
      <x v="182"/>
      <x v="13"/>
    </i>
    <i>
      <x v="7"/>
      <x v="7"/>
      <x v="5"/>
    </i>
    <i>
      <x v="74"/>
      <x v="78"/>
      <x v="11"/>
    </i>
    <i>
      <x v="252"/>
      <x v="263"/>
      <x v="2"/>
    </i>
    <i>
      <x v="153"/>
      <x v="158"/>
      <x v="13"/>
    </i>
    <i>
      <x v="213"/>
      <x v="221"/>
      <x v="6"/>
    </i>
    <i>
      <x v="64"/>
      <x v="68"/>
      <x v="1"/>
    </i>
    <i>
      <x v="50"/>
      <x v="53"/>
      <x v="17"/>
    </i>
    <i>
      <x v="170"/>
      <x v="177"/>
      <x v="8"/>
    </i>
    <i>
      <x v="40"/>
      <x v="42"/>
      <x v="19"/>
    </i>
    <i>
      <x v="11"/>
      <x v="11"/>
      <x v="7"/>
    </i>
    <i>
      <x v="5"/>
      <x v="5"/>
      <x v="1"/>
    </i>
    <i>
      <x v="140"/>
      <x v="145"/>
      <x v="11"/>
    </i>
    <i>
      <x v="34"/>
      <x v="35"/>
      <x v="17"/>
    </i>
    <i>
      <x v="229"/>
      <x v="239"/>
      <x v="3"/>
    </i>
    <i>
      <x v="87"/>
      <x v="92"/>
      <x v="3"/>
    </i>
    <i>
      <x v="141"/>
      <x v="146"/>
      <x v="9"/>
    </i>
    <i>
      <x v="93"/>
      <x v="98"/>
      <x v="4"/>
    </i>
    <i>
      <x v="226"/>
      <x v="235"/>
      <x v="12"/>
    </i>
    <i>
      <x v="60"/>
      <x v="63"/>
      <x v="8"/>
    </i>
    <i r="1">
      <x v="64"/>
      <x v="8"/>
    </i>
    <i>
      <x v="12"/>
      <x v="12"/>
      <x v="8"/>
    </i>
    <i>
      <x v="66"/>
      <x v="70"/>
      <x v="1"/>
    </i>
    <i>
      <x v="159"/>
      <x v="164"/>
      <x v="9"/>
    </i>
    <i>
      <x v="119"/>
      <x v="124"/>
      <x v="2"/>
    </i>
    <i>
      <x v="82"/>
      <x v="87"/>
      <x v="7"/>
    </i>
    <i>
      <x v="97"/>
      <x v="102"/>
      <x v="28"/>
    </i>
    <i>
      <x v="148"/>
      <x v="153"/>
      <x v="9"/>
    </i>
    <i>
      <x v="154"/>
      <x v="159"/>
      <x v="11"/>
    </i>
    <i>
      <x v="230"/>
      <x v="240"/>
      <x v="22"/>
    </i>
    <i>
      <x v="61"/>
      <x v="65"/>
      <x v="2"/>
    </i>
    <i>
      <x v="122"/>
      <x v="127"/>
      <x v="2"/>
    </i>
    <i>
      <x v="96"/>
      <x v="101"/>
      <x v="15"/>
    </i>
    <i>
      <x v="57"/>
      <x v="60"/>
      <x v="4"/>
    </i>
    <i>
      <x v="225"/>
      <x v="234"/>
      <x v="27"/>
    </i>
    <i>
      <x v="69"/>
      <x v="73"/>
      <x v="20"/>
    </i>
    <i>
      <x v="88"/>
      <x v="93"/>
      <x v="16"/>
    </i>
    <i>
      <x v="219"/>
      <x v="228"/>
      <x/>
    </i>
    <i>
      <x v="114"/>
      <x v="119"/>
      <x v="9"/>
    </i>
  </rowItems>
  <colFields count="1">
    <field x="3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2" subtotal="count" baseField="3" baseItem="0"/>
  </dataFields>
  <formats count="3">
    <format dxfId="118">
      <pivotArea outline="0" collapsedLevelsAreSubtotals="1" fieldPosition="0"/>
    </format>
    <format dxfId="117">
      <pivotArea dataOnly="0" labelOnly="1" outline="0" fieldPosition="0">
        <references count="1">
          <reference field="1" count="0"/>
        </references>
      </pivotArea>
    </format>
    <format dxfId="116">
      <pivotArea dataOnly="0" labelOnly="1" grandRow="1" outline="0" fieldPosition="0"/>
    </format>
  </formats>
  <pivotHierarchies count="32"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8">
      <autoFilter ref="A1">
        <filterColumn colId="0">
          <top10 val="255" filterVal="255"/>
        </filterColumn>
      </autoFilter>
    </filter>
  </filters>
  <rowHierarchiesUsage count="3">
    <rowHierarchyUsage hierarchyUsage="1"/>
    <rowHierarchyUsage hierarchyUsage="2"/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0F9F1F-9861-4DA7-A64A-1562A39FEDBB}" name="Pivottabell3" cacheId="1008" applyNumberFormats="0" applyBorderFormats="0" applyFontFormats="0" applyPatternFormats="0" applyAlignmentFormats="0" applyWidthHeightFormats="1" dataCaption="Verdier" tag="aab58b0b-b9d6-4811-bb77-b7976e0c5072" updatedVersion="8" minRefreshableVersion="3" subtotalHiddenItems="1" colGrandTotals="0" itemPrintTitles="1" createdVersion="7" indent="0" compact="0" compactData="0" multipleFieldFilters="0">
  <location ref="E4:G6" firstHeaderRow="1" firstDataRow="2" firstDataCol="1" rowPageCount="2" colPageCount="1"/>
  <pivotFields count="5"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axis="axisPage" compact="0" allDrilled="1" outline="0" subtotalTop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Items count="1">
    <i/>
  </rowItems>
  <colFields count="1">
    <field x="3"/>
  </colFields>
  <colItems count="2">
    <i>
      <x/>
    </i>
    <i>
      <x v="1"/>
    </i>
  </colItems>
  <pageFields count="2">
    <pageField fld="0" hier="5" name="[T_kommune].[fylke].&amp;[Trøndelag]" cap="Trøndelag"/>
    <pageField fld="4" hier="6" name="[T_kommune].[kommune].[All]" cap="All"/>
  </pageFields>
  <dataFields count="1">
    <dataField fld="2" subtotal="count" baseField="3" baseItem="0"/>
  </dataFields>
  <formats count="2">
    <format dxfId="120">
      <pivotArea outline="0" collapsedLevelsAreSubtotals="1" fieldPosition="0"/>
    </format>
    <format dxfId="119">
      <pivotArea dataOnly="0" labelOnly="1" grandRow="1" outline="0" fieldPosition="0"/>
    </format>
  </formats>
  <pivotHierarchies count="32"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8EA489-3137-46D7-8502-1D78B251A418}" name="Pivottabell17" cacheId="1021" applyNumberFormats="0" applyBorderFormats="0" applyFontFormats="0" applyPatternFormats="0" applyAlignmentFormats="0" applyWidthHeightFormats="1" dataCaption="Verdier" tag="bdc89de5-19c0-4bfd-9d9d-e8d08d3a7dd2" updatedVersion="8" minRefreshableVersion="3" subtotalHiddenItems="1" rowGrandTotals="0" colGrandTotals="0" itemPrintTitles="1" createdVersion="7" indent="0" outline="1" outlineData="1" multipleFieldFilters="0">
  <location ref="F11:G333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22">
    <i>
      <x v="105"/>
    </i>
    <i>
      <x v="116"/>
    </i>
    <i>
      <x v="263"/>
    </i>
    <i>
      <x v="240"/>
    </i>
    <i>
      <x v="186"/>
    </i>
    <i>
      <x v="100"/>
    </i>
    <i>
      <x v="216"/>
    </i>
    <i>
      <x v="250"/>
    </i>
    <i>
      <x v="136"/>
    </i>
    <i>
      <x v="203"/>
    </i>
    <i>
      <x v="108"/>
    </i>
    <i>
      <x v="167"/>
    </i>
    <i>
      <x v="238"/>
    </i>
    <i>
      <x v="301"/>
    </i>
    <i>
      <x v="298"/>
    </i>
    <i>
      <x v="184"/>
    </i>
    <i>
      <x v="23"/>
    </i>
    <i>
      <x v="64"/>
    </i>
    <i>
      <x v="72"/>
    </i>
    <i>
      <x v="314"/>
    </i>
    <i>
      <x v="290"/>
    </i>
    <i>
      <x v="71"/>
    </i>
    <i>
      <x v="307"/>
    </i>
    <i>
      <x v="254"/>
    </i>
    <i>
      <x v="251"/>
    </i>
    <i>
      <x v="135"/>
    </i>
    <i>
      <x v="274"/>
    </i>
    <i>
      <x v="160"/>
    </i>
    <i>
      <x v="107"/>
    </i>
    <i>
      <x v="125"/>
    </i>
    <i>
      <x v="89"/>
    </i>
    <i>
      <x v="233"/>
    </i>
    <i>
      <x v="70"/>
    </i>
    <i>
      <x v="191"/>
    </i>
    <i>
      <x v="164"/>
    </i>
    <i>
      <x v="200"/>
    </i>
    <i>
      <x v="246"/>
    </i>
    <i>
      <x v="268"/>
    </i>
    <i>
      <x v="201"/>
    </i>
    <i>
      <x v="303"/>
    </i>
    <i>
      <x v="1"/>
    </i>
    <i>
      <x v="187"/>
    </i>
    <i>
      <x v="300"/>
    </i>
    <i>
      <x v="220"/>
    </i>
    <i>
      <x v="316"/>
    </i>
    <i>
      <x v="236"/>
    </i>
    <i>
      <x v="309"/>
    </i>
    <i>
      <x v="157"/>
    </i>
    <i>
      <x v="308"/>
    </i>
    <i>
      <x v="185"/>
    </i>
    <i>
      <x v="109"/>
    </i>
    <i>
      <x v="33"/>
    </i>
    <i>
      <x v="230"/>
    </i>
    <i>
      <x v="3"/>
    </i>
    <i>
      <x v="197"/>
    </i>
    <i>
      <x v="258"/>
    </i>
    <i>
      <x v="143"/>
    </i>
    <i>
      <x v="276"/>
    </i>
    <i>
      <x v="199"/>
    </i>
    <i>
      <x v="2"/>
    </i>
    <i>
      <x v="45"/>
    </i>
    <i>
      <x v="294"/>
    </i>
    <i>
      <x v="180"/>
    </i>
    <i>
      <x v="123"/>
    </i>
    <i>
      <x v="49"/>
    </i>
    <i>
      <x v="177"/>
    </i>
    <i>
      <x v="95"/>
    </i>
    <i>
      <x v="41"/>
    </i>
    <i>
      <x v="147"/>
    </i>
    <i>
      <x v="208"/>
    </i>
    <i>
      <x v="67"/>
    </i>
    <i>
      <x v="311"/>
    </i>
    <i>
      <x v="292"/>
    </i>
    <i>
      <x v="78"/>
    </i>
    <i>
      <x v="28"/>
    </i>
    <i>
      <x v="91"/>
    </i>
    <i>
      <x v="288"/>
    </i>
    <i>
      <x v="73"/>
    </i>
    <i>
      <x v="228"/>
    </i>
    <i>
      <x v="148"/>
    </i>
    <i>
      <x v="142"/>
    </i>
    <i>
      <x v="194"/>
    </i>
    <i>
      <x v="16"/>
    </i>
    <i>
      <x v="293"/>
    </i>
    <i>
      <x v="264"/>
    </i>
    <i>
      <x v="241"/>
    </i>
    <i>
      <x v="176"/>
    </i>
    <i>
      <x v="133"/>
    </i>
    <i>
      <x v="74"/>
    </i>
    <i>
      <x v="313"/>
    </i>
    <i>
      <x v="262"/>
    </i>
    <i>
      <x/>
    </i>
    <i>
      <x v="104"/>
    </i>
    <i>
      <x v="244"/>
    </i>
    <i>
      <x v="219"/>
    </i>
    <i>
      <x v="15"/>
    </i>
    <i>
      <x v="215"/>
    </i>
    <i>
      <x v="277"/>
    </i>
    <i>
      <x v="239"/>
    </i>
    <i>
      <x v="141"/>
    </i>
    <i>
      <x v="139"/>
    </i>
    <i>
      <x v="90"/>
    </i>
    <i>
      <x v="57"/>
    </i>
    <i>
      <x v="217"/>
    </i>
    <i>
      <x v="8"/>
    </i>
    <i>
      <x v="10"/>
    </i>
    <i>
      <x v="248"/>
    </i>
    <i>
      <x v="278"/>
    </i>
    <i>
      <x v="52"/>
    </i>
    <i>
      <x v="245"/>
    </i>
    <i>
      <x v="297"/>
    </i>
    <i>
      <x v="113"/>
    </i>
    <i>
      <x v="80"/>
    </i>
    <i>
      <x v="37"/>
    </i>
    <i>
      <x v="53"/>
    </i>
    <i>
      <x v="287"/>
    </i>
    <i>
      <x v="295"/>
    </i>
    <i>
      <x v="153"/>
    </i>
    <i>
      <x v="196"/>
    </i>
    <i>
      <x v="166"/>
    </i>
    <i>
      <x v="190"/>
    </i>
    <i>
      <x v="144"/>
    </i>
    <i>
      <x v="195"/>
    </i>
    <i>
      <x v="231"/>
    </i>
    <i>
      <x v="270"/>
    </i>
    <i>
      <x v="249"/>
    </i>
    <i>
      <x v="286"/>
    </i>
    <i>
      <x v="169"/>
    </i>
    <i>
      <x v="128"/>
    </i>
    <i>
      <x v="315"/>
    </i>
    <i>
      <x v="279"/>
    </i>
    <i>
      <x v="82"/>
    </i>
    <i>
      <x v="87"/>
    </i>
    <i>
      <x v="235"/>
    </i>
    <i>
      <x v="285"/>
    </i>
    <i>
      <x v="97"/>
    </i>
    <i>
      <x v="188"/>
    </i>
    <i>
      <x v="86"/>
    </i>
    <i>
      <x v="138"/>
    </i>
    <i>
      <x v="120"/>
    </i>
    <i>
      <x v="46"/>
    </i>
    <i>
      <x v="40"/>
    </i>
    <i>
      <x v="12"/>
    </i>
    <i>
      <x v="24"/>
    </i>
    <i>
      <x v="103"/>
    </i>
    <i>
      <x v="237"/>
    </i>
    <i>
      <x v="25"/>
    </i>
    <i>
      <x v="225"/>
    </i>
    <i>
      <x v="273"/>
    </i>
    <i>
      <x v="158"/>
    </i>
    <i>
      <x v="77"/>
    </i>
    <i>
      <x v="170"/>
    </i>
    <i>
      <x v="256"/>
    </i>
    <i>
      <x v="226"/>
    </i>
    <i>
      <x v="289"/>
    </i>
    <i>
      <x v="56"/>
    </i>
    <i>
      <x v="271"/>
    </i>
    <i>
      <x v="18"/>
    </i>
    <i>
      <x v="93"/>
    </i>
    <i>
      <x v="115"/>
    </i>
    <i>
      <x v="163"/>
    </i>
    <i>
      <x v="198"/>
    </i>
    <i>
      <x v="134"/>
    </i>
    <i>
      <x v="154"/>
    </i>
    <i>
      <x v="6"/>
    </i>
    <i>
      <x v="21"/>
    </i>
    <i>
      <x v="124"/>
    </i>
    <i>
      <x v="4"/>
    </i>
    <i>
      <x v="131"/>
    </i>
    <i>
      <x v="310"/>
    </i>
    <i>
      <x v="66"/>
    </i>
    <i>
      <x v="50"/>
    </i>
    <i>
      <x v="58"/>
    </i>
    <i>
      <x v="253"/>
    </i>
    <i>
      <x v="51"/>
    </i>
    <i>
      <x v="155"/>
    </i>
    <i>
      <x v="96"/>
    </i>
    <i>
      <x v="261"/>
    </i>
    <i>
      <x v="98"/>
    </i>
    <i>
      <x v="44"/>
    </i>
    <i>
      <x v="102"/>
    </i>
    <i>
      <x v="252"/>
    </i>
    <i>
      <x v="296"/>
    </i>
    <i>
      <x v="168"/>
    </i>
    <i>
      <x v="305"/>
    </i>
    <i>
      <x v="283"/>
    </i>
    <i>
      <x v="269"/>
    </i>
    <i>
      <x v="68"/>
    </i>
    <i>
      <x v="227"/>
    </i>
    <i>
      <x v="172"/>
    </i>
    <i>
      <x v="181"/>
    </i>
    <i>
      <x v="207"/>
    </i>
    <i>
      <x v="145"/>
    </i>
    <i>
      <x v="224"/>
    </i>
    <i>
      <x v="137"/>
    </i>
    <i>
      <x v="81"/>
    </i>
    <i>
      <x v="42"/>
    </i>
    <i>
      <x v="92"/>
    </i>
    <i>
      <x v="19"/>
    </i>
    <i>
      <x v="55"/>
    </i>
    <i>
      <x v="94"/>
    </i>
    <i>
      <x v="75"/>
    </i>
    <i>
      <x v="223"/>
    </i>
    <i>
      <x v="31"/>
    </i>
    <i>
      <x v="183"/>
    </i>
    <i>
      <x v="130"/>
    </i>
    <i>
      <x v="243"/>
    </i>
    <i>
      <x v="26"/>
    </i>
    <i>
      <x v="299"/>
    </i>
    <i>
      <x v="9"/>
    </i>
    <i>
      <x v="321"/>
    </i>
    <i>
      <x v="229"/>
    </i>
    <i>
      <x v="205"/>
    </i>
    <i>
      <x v="266"/>
    </i>
    <i>
      <x v="150"/>
    </i>
    <i>
      <x v="60"/>
    </i>
    <i>
      <x v="173"/>
    </i>
    <i>
      <x v="255"/>
    </i>
    <i>
      <x v="182"/>
    </i>
    <i>
      <x v="206"/>
    </i>
    <i>
      <x v="111"/>
    </i>
    <i>
      <x v="149"/>
    </i>
    <i>
      <x v="146"/>
    </i>
    <i>
      <x v="101"/>
    </i>
    <i>
      <x v="221"/>
    </i>
    <i>
      <x v="192"/>
    </i>
    <i>
      <x v="317"/>
    </i>
    <i>
      <x v="272"/>
    </i>
    <i>
      <x v="202"/>
    </i>
    <i>
      <x v="275"/>
    </i>
    <i>
      <x v="171"/>
    </i>
    <i>
      <x v="242"/>
    </i>
    <i>
      <x v="20"/>
    </i>
    <i>
      <x v="126"/>
    </i>
    <i>
      <x v="156"/>
    </i>
    <i>
      <x v="320"/>
    </i>
    <i>
      <x v="319"/>
    </i>
    <i>
      <x v="27"/>
    </i>
    <i>
      <x v="140"/>
    </i>
    <i>
      <x v="34"/>
    </i>
    <i>
      <x v="161"/>
    </i>
    <i>
      <x v="127"/>
    </i>
    <i>
      <x v="302"/>
    </i>
    <i>
      <x v="5"/>
    </i>
    <i>
      <x v="99"/>
    </i>
    <i>
      <x v="32"/>
    </i>
    <i>
      <x v="175"/>
    </i>
    <i>
      <x v="117"/>
    </i>
    <i>
      <x v="318"/>
    </i>
    <i>
      <x v="179"/>
    </i>
    <i>
      <x v="110"/>
    </i>
    <i>
      <x v="222"/>
    </i>
    <i>
      <x v="22"/>
    </i>
    <i>
      <x v="65"/>
    </i>
    <i>
      <x v="151"/>
    </i>
    <i>
      <x v="85"/>
    </i>
    <i>
      <x v="62"/>
    </i>
    <i>
      <x v="193"/>
    </i>
    <i>
      <x v="83"/>
    </i>
    <i>
      <x v="304"/>
    </i>
    <i>
      <x v="112"/>
    </i>
    <i>
      <x v="76"/>
    </i>
    <i>
      <x v="17"/>
    </i>
    <i>
      <x v="48"/>
    </i>
    <i>
      <x v="36"/>
    </i>
    <i>
      <x v="280"/>
    </i>
    <i>
      <x v="35"/>
    </i>
    <i>
      <x v="210"/>
    </i>
    <i>
      <x v="214"/>
    </i>
    <i>
      <x v="282"/>
    </i>
    <i>
      <x v="232"/>
    </i>
    <i>
      <x v="79"/>
    </i>
    <i>
      <x v="165"/>
    </i>
    <i>
      <x v="132"/>
    </i>
    <i>
      <x v="265"/>
    </i>
    <i>
      <x v="281"/>
    </i>
    <i>
      <x v="61"/>
    </i>
    <i>
      <x v="29"/>
    </i>
    <i>
      <x v="43"/>
    </i>
    <i>
      <x v="69"/>
    </i>
    <i>
      <x v="84"/>
    </i>
    <i>
      <x v="47"/>
    </i>
    <i>
      <x v="114"/>
    </i>
    <i>
      <x v="152"/>
    </i>
    <i>
      <x v="118"/>
    </i>
    <i>
      <x v="204"/>
    </i>
    <i>
      <x v="129"/>
    </i>
    <i>
      <x v="213"/>
    </i>
    <i>
      <x v="189"/>
    </i>
    <i>
      <x v="38"/>
    </i>
    <i>
      <x v="7"/>
    </i>
    <i>
      <x v="14"/>
    </i>
    <i>
      <x v="13"/>
    </i>
    <i>
      <x v="106"/>
    </i>
    <i>
      <x v="59"/>
    </i>
    <i>
      <x v="211"/>
    </i>
    <i>
      <x v="63"/>
    </i>
    <i>
      <x v="174"/>
    </i>
    <i>
      <x v="291"/>
    </i>
    <i>
      <x v="162"/>
    </i>
    <i>
      <x v="212"/>
    </i>
    <i>
      <x v="209"/>
    </i>
    <i>
      <x v="267"/>
    </i>
    <i>
      <x v="306"/>
    </i>
    <i>
      <x v="88"/>
    </i>
    <i>
      <x v="159"/>
    </i>
    <i>
      <x v="284"/>
    </i>
    <i>
      <x v="218"/>
    </i>
    <i>
      <x v="312"/>
    </i>
    <i>
      <x v="234"/>
    </i>
    <i>
      <x v="54"/>
    </i>
    <i>
      <x v="11"/>
    </i>
    <i>
      <x v="30"/>
    </i>
    <i>
      <x v="257"/>
    </i>
    <i>
      <x v="259"/>
    </i>
    <i>
      <x v="39"/>
    </i>
    <i>
      <x v="121"/>
    </i>
    <i>
      <x v="260"/>
    </i>
    <i>
      <x v="122"/>
    </i>
    <i>
      <x v="178"/>
    </i>
    <i>
      <x v="119"/>
    </i>
    <i>
      <x v="24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showDataAs="percentOfCol" baseField="0" baseItem="240" numFmtId="167"/>
  </dataFields>
  <formats count="3">
    <format dxfId="104">
      <pivotArea collapsedLevelsAreSubtotals="1" fieldPosition="0">
        <references count="1">
          <reference field="0" count="0"/>
        </references>
      </pivotArea>
    </format>
    <format dxfId="103">
      <pivotArea collapsedLevelsAreSubtotals="1" fieldPosition="0">
        <references count="1">
          <reference field="0" count="1">
            <x v="105"/>
          </reference>
        </references>
      </pivotArea>
    </format>
    <format dxfId="102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00248-F203-4F86-85D1-C29F3C0C45A7}" name="Pivottabell19" cacheId="1024" applyNumberFormats="0" applyBorderFormats="0" applyFontFormats="0" applyPatternFormats="0" applyAlignmentFormats="0" applyWidthHeightFormats="1" dataCaption="Verdier" tag="bdc89de5-19c0-4bfd-9d9d-e8d08d3a7dd2" updatedVersion="8" minRefreshableVersion="3" subtotalHiddenItems="1" rowGrandTotals="0" colGrandTotals="0" itemPrintTitles="1" createdVersion="7" indent="0" outline="1" outlineData="1" multipleFieldFilters="0">
  <location ref="U11:V333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22">
    <i>
      <x v="105"/>
    </i>
    <i>
      <x v="116"/>
    </i>
    <i>
      <x v="263"/>
    </i>
    <i>
      <x v="240"/>
    </i>
    <i>
      <x v="186"/>
    </i>
    <i>
      <x v="100"/>
    </i>
    <i>
      <x v="216"/>
    </i>
    <i>
      <x v="250"/>
    </i>
    <i>
      <x v="136"/>
    </i>
    <i>
      <x v="203"/>
    </i>
    <i>
      <x v="108"/>
    </i>
    <i>
      <x v="167"/>
    </i>
    <i>
      <x v="238"/>
    </i>
    <i>
      <x v="301"/>
    </i>
    <i>
      <x v="298"/>
    </i>
    <i>
      <x v="184"/>
    </i>
    <i>
      <x v="23"/>
    </i>
    <i>
      <x v="64"/>
    </i>
    <i>
      <x v="72"/>
    </i>
    <i>
      <x v="314"/>
    </i>
    <i>
      <x v="290"/>
    </i>
    <i>
      <x v="71"/>
    </i>
    <i>
      <x v="307"/>
    </i>
    <i>
      <x v="254"/>
    </i>
    <i>
      <x v="251"/>
    </i>
    <i>
      <x v="135"/>
    </i>
    <i>
      <x v="274"/>
    </i>
    <i>
      <x v="160"/>
    </i>
    <i>
      <x v="107"/>
    </i>
    <i>
      <x v="125"/>
    </i>
    <i>
      <x v="89"/>
    </i>
    <i>
      <x v="233"/>
    </i>
    <i>
      <x v="70"/>
    </i>
    <i>
      <x v="191"/>
    </i>
    <i>
      <x v="164"/>
    </i>
    <i>
      <x v="200"/>
    </i>
    <i>
      <x v="246"/>
    </i>
    <i>
      <x v="268"/>
    </i>
    <i>
      <x v="201"/>
    </i>
    <i>
      <x v="303"/>
    </i>
    <i>
      <x v="1"/>
    </i>
    <i>
      <x v="187"/>
    </i>
    <i>
      <x v="300"/>
    </i>
    <i>
      <x v="220"/>
    </i>
    <i>
      <x v="316"/>
    </i>
    <i>
      <x v="236"/>
    </i>
    <i>
      <x v="309"/>
    </i>
    <i>
      <x v="157"/>
    </i>
    <i>
      <x v="308"/>
    </i>
    <i>
      <x v="185"/>
    </i>
    <i>
      <x v="109"/>
    </i>
    <i>
      <x v="33"/>
    </i>
    <i>
      <x v="230"/>
    </i>
    <i>
      <x v="3"/>
    </i>
    <i>
      <x v="197"/>
    </i>
    <i>
      <x v="258"/>
    </i>
    <i>
      <x v="143"/>
    </i>
    <i>
      <x v="276"/>
    </i>
    <i>
      <x v="199"/>
    </i>
    <i>
      <x v="2"/>
    </i>
    <i>
      <x v="45"/>
    </i>
    <i>
      <x v="294"/>
    </i>
    <i>
      <x v="180"/>
    </i>
    <i>
      <x v="123"/>
    </i>
    <i>
      <x v="49"/>
    </i>
    <i>
      <x v="177"/>
    </i>
    <i>
      <x v="95"/>
    </i>
    <i>
      <x v="41"/>
    </i>
    <i>
      <x v="147"/>
    </i>
    <i>
      <x v="208"/>
    </i>
    <i>
      <x v="67"/>
    </i>
    <i>
      <x v="311"/>
    </i>
    <i>
      <x v="292"/>
    </i>
    <i>
      <x v="78"/>
    </i>
    <i>
      <x v="28"/>
    </i>
    <i>
      <x v="91"/>
    </i>
    <i>
      <x v="288"/>
    </i>
    <i>
      <x v="73"/>
    </i>
    <i>
      <x v="228"/>
    </i>
    <i>
      <x v="148"/>
    </i>
    <i>
      <x v="142"/>
    </i>
    <i>
      <x v="194"/>
    </i>
    <i>
      <x v="16"/>
    </i>
    <i>
      <x v="293"/>
    </i>
    <i>
      <x v="264"/>
    </i>
    <i>
      <x v="241"/>
    </i>
    <i>
      <x v="176"/>
    </i>
    <i>
      <x v="133"/>
    </i>
    <i>
      <x v="74"/>
    </i>
    <i>
      <x v="313"/>
    </i>
    <i>
      <x v="262"/>
    </i>
    <i>
      <x/>
    </i>
    <i>
      <x v="104"/>
    </i>
    <i>
      <x v="244"/>
    </i>
    <i>
      <x v="219"/>
    </i>
    <i>
      <x v="15"/>
    </i>
    <i>
      <x v="215"/>
    </i>
    <i>
      <x v="277"/>
    </i>
    <i>
      <x v="239"/>
    </i>
    <i>
      <x v="141"/>
    </i>
    <i>
      <x v="139"/>
    </i>
    <i>
      <x v="90"/>
    </i>
    <i>
      <x v="57"/>
    </i>
    <i>
      <x v="217"/>
    </i>
    <i>
      <x v="8"/>
    </i>
    <i>
      <x v="10"/>
    </i>
    <i>
      <x v="248"/>
    </i>
    <i>
      <x v="278"/>
    </i>
    <i>
      <x v="52"/>
    </i>
    <i>
      <x v="245"/>
    </i>
    <i>
      <x v="297"/>
    </i>
    <i>
      <x v="113"/>
    </i>
    <i>
      <x v="80"/>
    </i>
    <i>
      <x v="37"/>
    </i>
    <i>
      <x v="53"/>
    </i>
    <i>
      <x v="287"/>
    </i>
    <i>
      <x v="295"/>
    </i>
    <i>
      <x v="153"/>
    </i>
    <i>
      <x v="196"/>
    </i>
    <i>
      <x v="166"/>
    </i>
    <i>
      <x v="190"/>
    </i>
    <i>
      <x v="144"/>
    </i>
    <i>
      <x v="195"/>
    </i>
    <i>
      <x v="231"/>
    </i>
    <i>
      <x v="270"/>
    </i>
    <i>
      <x v="249"/>
    </i>
    <i>
      <x v="286"/>
    </i>
    <i>
      <x v="169"/>
    </i>
    <i>
      <x v="128"/>
    </i>
    <i>
      <x v="315"/>
    </i>
    <i>
      <x v="279"/>
    </i>
    <i>
      <x v="82"/>
    </i>
    <i>
      <x v="87"/>
    </i>
    <i>
      <x v="235"/>
    </i>
    <i>
      <x v="285"/>
    </i>
    <i>
      <x v="97"/>
    </i>
    <i>
      <x v="188"/>
    </i>
    <i>
      <x v="86"/>
    </i>
    <i>
      <x v="138"/>
    </i>
    <i>
      <x v="120"/>
    </i>
    <i>
      <x v="46"/>
    </i>
    <i>
      <x v="40"/>
    </i>
    <i>
      <x v="12"/>
    </i>
    <i>
      <x v="24"/>
    </i>
    <i>
      <x v="103"/>
    </i>
    <i>
      <x v="237"/>
    </i>
    <i>
      <x v="25"/>
    </i>
    <i>
      <x v="225"/>
    </i>
    <i>
      <x v="273"/>
    </i>
    <i>
      <x v="158"/>
    </i>
    <i>
      <x v="77"/>
    </i>
    <i>
      <x v="170"/>
    </i>
    <i>
      <x v="256"/>
    </i>
    <i>
      <x v="226"/>
    </i>
    <i>
      <x v="289"/>
    </i>
    <i>
      <x v="56"/>
    </i>
    <i>
      <x v="271"/>
    </i>
    <i>
      <x v="18"/>
    </i>
    <i>
      <x v="93"/>
    </i>
    <i>
      <x v="115"/>
    </i>
    <i>
      <x v="163"/>
    </i>
    <i>
      <x v="198"/>
    </i>
    <i>
      <x v="134"/>
    </i>
    <i>
      <x v="154"/>
    </i>
    <i>
      <x v="6"/>
    </i>
    <i>
      <x v="21"/>
    </i>
    <i>
      <x v="124"/>
    </i>
    <i>
      <x v="4"/>
    </i>
    <i>
      <x v="131"/>
    </i>
    <i>
      <x v="310"/>
    </i>
    <i>
      <x v="66"/>
    </i>
    <i>
      <x v="50"/>
    </i>
    <i>
      <x v="58"/>
    </i>
    <i>
      <x v="253"/>
    </i>
    <i>
      <x v="51"/>
    </i>
    <i>
      <x v="155"/>
    </i>
    <i>
      <x v="96"/>
    </i>
    <i>
      <x v="261"/>
    </i>
    <i>
      <x v="98"/>
    </i>
    <i>
      <x v="44"/>
    </i>
    <i>
      <x v="102"/>
    </i>
    <i>
      <x v="252"/>
    </i>
    <i>
      <x v="296"/>
    </i>
    <i>
      <x v="168"/>
    </i>
    <i>
      <x v="305"/>
    </i>
    <i>
      <x v="283"/>
    </i>
    <i>
      <x v="269"/>
    </i>
    <i>
      <x v="68"/>
    </i>
    <i>
      <x v="227"/>
    </i>
    <i>
      <x v="172"/>
    </i>
    <i>
      <x v="181"/>
    </i>
    <i>
      <x v="207"/>
    </i>
    <i>
      <x v="145"/>
    </i>
    <i>
      <x v="224"/>
    </i>
    <i>
      <x v="137"/>
    </i>
    <i>
      <x v="81"/>
    </i>
    <i>
      <x v="42"/>
    </i>
    <i>
      <x v="92"/>
    </i>
    <i>
      <x v="19"/>
    </i>
    <i>
      <x v="55"/>
    </i>
    <i>
      <x v="94"/>
    </i>
    <i>
      <x v="75"/>
    </i>
    <i>
      <x v="223"/>
    </i>
    <i>
      <x v="31"/>
    </i>
    <i>
      <x v="183"/>
    </i>
    <i>
      <x v="130"/>
    </i>
    <i>
      <x v="243"/>
    </i>
    <i>
      <x v="26"/>
    </i>
    <i>
      <x v="299"/>
    </i>
    <i>
      <x v="9"/>
    </i>
    <i>
      <x v="321"/>
    </i>
    <i>
      <x v="229"/>
    </i>
    <i>
      <x v="205"/>
    </i>
    <i>
      <x v="266"/>
    </i>
    <i>
      <x v="150"/>
    </i>
    <i>
      <x v="60"/>
    </i>
    <i>
      <x v="173"/>
    </i>
    <i>
      <x v="255"/>
    </i>
    <i>
      <x v="182"/>
    </i>
    <i>
      <x v="206"/>
    </i>
    <i>
      <x v="111"/>
    </i>
    <i>
      <x v="149"/>
    </i>
    <i>
      <x v="146"/>
    </i>
    <i>
      <x v="101"/>
    </i>
    <i>
      <x v="221"/>
    </i>
    <i>
      <x v="192"/>
    </i>
    <i>
      <x v="317"/>
    </i>
    <i>
      <x v="272"/>
    </i>
    <i>
      <x v="202"/>
    </i>
    <i>
      <x v="275"/>
    </i>
    <i>
      <x v="171"/>
    </i>
    <i>
      <x v="242"/>
    </i>
    <i>
      <x v="20"/>
    </i>
    <i>
      <x v="126"/>
    </i>
    <i>
      <x v="156"/>
    </i>
    <i>
      <x v="320"/>
    </i>
    <i>
      <x v="319"/>
    </i>
    <i>
      <x v="27"/>
    </i>
    <i>
      <x v="140"/>
    </i>
    <i>
      <x v="34"/>
    </i>
    <i>
      <x v="161"/>
    </i>
    <i>
      <x v="127"/>
    </i>
    <i>
      <x v="302"/>
    </i>
    <i>
      <x v="5"/>
    </i>
    <i>
      <x v="99"/>
    </i>
    <i>
      <x v="32"/>
    </i>
    <i>
      <x v="175"/>
    </i>
    <i>
      <x v="117"/>
    </i>
    <i>
      <x v="318"/>
    </i>
    <i>
      <x v="179"/>
    </i>
    <i>
      <x v="110"/>
    </i>
    <i>
      <x v="222"/>
    </i>
    <i>
      <x v="22"/>
    </i>
    <i>
      <x v="65"/>
    </i>
    <i>
      <x v="151"/>
    </i>
    <i>
      <x v="85"/>
    </i>
    <i>
      <x v="62"/>
    </i>
    <i>
      <x v="193"/>
    </i>
    <i>
      <x v="83"/>
    </i>
    <i>
      <x v="304"/>
    </i>
    <i>
      <x v="112"/>
    </i>
    <i>
      <x v="76"/>
    </i>
    <i>
      <x v="17"/>
    </i>
    <i>
      <x v="48"/>
    </i>
    <i>
      <x v="36"/>
    </i>
    <i>
      <x v="280"/>
    </i>
    <i>
      <x v="35"/>
    </i>
    <i>
      <x v="210"/>
    </i>
    <i>
      <x v="214"/>
    </i>
    <i>
      <x v="282"/>
    </i>
    <i>
      <x v="232"/>
    </i>
    <i>
      <x v="79"/>
    </i>
    <i>
      <x v="165"/>
    </i>
    <i>
      <x v="132"/>
    </i>
    <i>
      <x v="265"/>
    </i>
    <i>
      <x v="281"/>
    </i>
    <i>
      <x v="61"/>
    </i>
    <i>
      <x v="29"/>
    </i>
    <i>
      <x v="43"/>
    </i>
    <i>
      <x v="69"/>
    </i>
    <i>
      <x v="84"/>
    </i>
    <i>
      <x v="47"/>
    </i>
    <i>
      <x v="114"/>
    </i>
    <i>
      <x v="152"/>
    </i>
    <i>
      <x v="118"/>
    </i>
    <i>
      <x v="204"/>
    </i>
    <i>
      <x v="129"/>
    </i>
    <i>
      <x v="213"/>
    </i>
    <i>
      <x v="189"/>
    </i>
    <i>
      <x v="38"/>
    </i>
    <i>
      <x v="7"/>
    </i>
    <i>
      <x v="14"/>
    </i>
    <i>
      <x v="13"/>
    </i>
    <i>
      <x v="106"/>
    </i>
    <i>
      <x v="59"/>
    </i>
    <i>
      <x v="211"/>
    </i>
    <i>
      <x v="63"/>
    </i>
    <i>
      <x v="174"/>
    </i>
    <i>
      <x v="291"/>
    </i>
    <i>
      <x v="162"/>
    </i>
    <i>
      <x v="212"/>
    </i>
    <i>
      <x v="209"/>
    </i>
    <i>
      <x v="267"/>
    </i>
    <i>
      <x v="306"/>
    </i>
    <i>
      <x v="88"/>
    </i>
    <i>
      <x v="159"/>
    </i>
    <i>
      <x v="284"/>
    </i>
    <i>
      <x v="218"/>
    </i>
    <i>
      <x v="312"/>
    </i>
    <i>
      <x v="234"/>
    </i>
    <i>
      <x v="54"/>
    </i>
    <i>
      <x v="11"/>
    </i>
    <i>
      <x v="30"/>
    </i>
    <i>
      <x v="257"/>
    </i>
    <i>
      <x v="259"/>
    </i>
    <i>
      <x v="39"/>
    </i>
    <i>
      <x v="121"/>
    </i>
    <i>
      <x v="260"/>
    </i>
    <i>
      <x v="122"/>
    </i>
    <i>
      <x v="178"/>
    </i>
    <i>
      <x v="119"/>
    </i>
    <i>
      <x v="24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baseField="0" baseItem="240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3">
    <format dxfId="107">
      <pivotArea collapsedLevelsAreSubtotals="1" fieldPosition="0">
        <references count="1">
          <reference field="0" count="0"/>
        </references>
      </pivotArea>
    </format>
    <format dxfId="106">
      <pivotArea collapsedLevelsAreSubtotals="1" fieldPosition="0">
        <references count="1">
          <reference field="0" count="1">
            <x v="105"/>
          </reference>
        </references>
      </pivotArea>
    </format>
    <format dxfId="105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57844B-BB05-481E-80AF-A3E485021D46}" name="Pivottabell15" cacheId="1012" applyNumberFormats="0" applyBorderFormats="0" applyFontFormats="0" applyPatternFormats="0" applyAlignmentFormats="0" applyWidthHeightFormats="1" dataCaption="Verdier" tag="28f7bbfe-043d-4f71-a770-cfef36ac6486" updatedVersion="8" minRefreshableVersion="3" useAutoFormatting="1" itemPrintTitles="1" createdVersion="8" indent="0" showEmptyRow="1" outline="1" outlineData="1" multipleFieldFilters="0" chartFormat="9">
  <location ref="B11:C2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0" hier="5" name="[T_kommune].[fylke].&amp;[Trøndelag]" cap="Trøndelag"/>
    <pageField fld="1" hier="6" name="[T_kommune].[kommune].&amp;[Osen]" cap="Osen"/>
  </pageFields>
  <dataFields count="1">
    <dataField fld="3" subtotal="count" baseField="0" baseItem="0" numFmtId="168"/>
  </dataFields>
  <formats count="1">
    <format dxfId="187">
      <pivotArea outline="0" collapsedLevelsAreSubtotals="1" fieldPosition="0"/>
    </format>
  </format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>
      <members count="1" level="1">
        <member name="[T_kommune].[kommune].&amp;[Os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B2313C-0C6E-4296-97B0-8B7AEFC27953}" name="Pivottabell18" cacheId="1023" applyNumberFormats="0" applyBorderFormats="0" applyFontFormats="0" applyPatternFormats="0" applyAlignmentFormats="0" applyWidthHeightFormats="1" dataCaption="Verdier" tag="bdc89de5-19c0-4bfd-9d9d-e8d08d3a7dd2" updatedVersion="8" minRefreshableVersion="3" subtotalHiddenItems="1" rowGrandTotals="0" colGrandTotals="0" itemPrintTitles="1" createdVersion="7" indent="0" outline="1" outlineData="1" multipleFieldFilters="0" chartFormat="5">
  <location ref="Q11:R51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7"/>
    </i>
    <i>
      <x v="10"/>
    </i>
    <i>
      <x v="31"/>
    </i>
    <i>
      <x v="26"/>
    </i>
    <i>
      <x v="18"/>
    </i>
    <i>
      <x v="6"/>
    </i>
    <i>
      <x v="23"/>
    </i>
    <i>
      <x v="28"/>
    </i>
    <i>
      <x v="13"/>
    </i>
    <i>
      <x v="22"/>
    </i>
    <i>
      <x v="9"/>
    </i>
    <i>
      <x v="16"/>
    </i>
    <i>
      <x v="25"/>
    </i>
    <i>
      <x v="36"/>
    </i>
    <i>
      <x v="35"/>
    </i>
    <i>
      <x v="17"/>
    </i>
    <i>
      <x/>
    </i>
    <i>
      <x v="1"/>
    </i>
    <i>
      <x v="4"/>
    </i>
    <i>
      <x v="39"/>
    </i>
    <i>
      <x v="34"/>
    </i>
    <i>
      <x v="3"/>
    </i>
    <i>
      <x v="38"/>
    </i>
    <i>
      <x v="30"/>
    </i>
    <i>
      <x v="29"/>
    </i>
    <i>
      <x v="12"/>
    </i>
    <i>
      <x v="33"/>
    </i>
    <i>
      <x v="14"/>
    </i>
    <i>
      <x v="8"/>
    </i>
    <i>
      <x v="11"/>
    </i>
    <i>
      <x v="5"/>
    </i>
    <i>
      <x v="24"/>
    </i>
    <i>
      <x v="2"/>
    </i>
    <i>
      <x v="19"/>
    </i>
    <i>
      <x v="15"/>
    </i>
    <i>
      <x v="20"/>
    </i>
    <i>
      <x v="27"/>
    </i>
    <i>
      <x v="32"/>
    </i>
    <i>
      <x v="21"/>
    </i>
    <i>
      <x v="3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showDataAs="percentOfCol" baseField="0" baseItem="240" numFmtId="9"/>
  </dataFields>
  <formats count="3">
    <format dxfId="110">
      <pivotArea collapsedLevelsAreSubtotals="1" fieldPosition="0">
        <references count="1">
          <reference field="0" count="0"/>
        </references>
      </pivotArea>
    </format>
    <format dxfId="109">
      <pivotArea collapsedLevelsAreSubtotals="1" fieldPosition="0">
        <references count="1">
          <reference field="0" count="1">
            <x v="7"/>
          </reference>
        </references>
      </pivotArea>
    </format>
    <format dxfId="108">
      <pivotArea outline="0" collapsedLevelsAreSubtotals="1" fieldPosition="0"/>
    </format>
  </format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8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1B9A5B-59FA-439D-8F5C-8FD16F254F24}" name="Pivottabell16" cacheId="1022" applyNumberFormats="0" applyBorderFormats="0" applyFontFormats="0" applyPatternFormats="0" applyAlignmentFormats="0" applyWidthHeightFormats="1" dataCaption="Verdier" tag="e3ec1c44-f381-4404-a933-71764c38f455" updatedVersion="8" minRefreshableVersion="3" subtotalHiddenItems="1" rowGrandTotals="0" colGrandTotals="0" itemPrintTitles="1" createdVersion="7" indent="0" outline="1" outlineData="1" multipleFieldFilters="0" chartFormat="10">
  <location ref="N11:O51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7"/>
    </i>
    <i>
      <x v="10"/>
    </i>
    <i>
      <x v="31"/>
    </i>
    <i>
      <x v="26"/>
    </i>
    <i>
      <x v="18"/>
    </i>
    <i>
      <x v="6"/>
    </i>
    <i>
      <x v="23"/>
    </i>
    <i>
      <x v="28"/>
    </i>
    <i>
      <x v="13"/>
    </i>
    <i>
      <x v="22"/>
    </i>
    <i>
      <x v="9"/>
    </i>
    <i>
      <x v="16"/>
    </i>
    <i>
      <x v="25"/>
    </i>
    <i>
      <x v="36"/>
    </i>
    <i>
      <x v="35"/>
    </i>
    <i>
      <x v="17"/>
    </i>
    <i>
      <x/>
    </i>
    <i>
      <x v="1"/>
    </i>
    <i>
      <x v="4"/>
    </i>
    <i>
      <x v="39"/>
    </i>
    <i>
      <x v="34"/>
    </i>
    <i>
      <x v="3"/>
    </i>
    <i>
      <x v="38"/>
    </i>
    <i>
      <x v="30"/>
    </i>
    <i>
      <x v="29"/>
    </i>
    <i>
      <x v="12"/>
    </i>
    <i>
      <x v="33"/>
    </i>
    <i>
      <x v="14"/>
    </i>
    <i>
      <x v="8"/>
    </i>
    <i>
      <x v="11"/>
    </i>
    <i>
      <x v="5"/>
    </i>
    <i>
      <x v="24"/>
    </i>
    <i>
      <x v="2"/>
    </i>
    <i>
      <x v="19"/>
    </i>
    <i>
      <x v="15"/>
    </i>
    <i>
      <x v="20"/>
    </i>
    <i>
      <x v="27"/>
    </i>
    <i>
      <x v="32"/>
    </i>
    <i>
      <x v="21"/>
    </i>
    <i>
      <x v="3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baseField="0" baseItem="0" numFmtId="164"/>
  </dataFields>
  <formats count="1">
    <format dxfId="111">
      <pivotArea outline="0" collapsedLevelsAreSubtotals="1" fieldPosition="0"/>
    </format>
  </format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3" iMeasureHier="20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23BCAC-3268-43CF-BBA2-A90165E2C5C2}" name="Pivottabell5" cacheId="1019" applyNumberFormats="0" applyBorderFormats="0" applyFontFormats="0" applyPatternFormats="0" applyAlignmentFormats="0" applyWidthHeightFormats="1" dataCaption="Verdier" tag="e3ec1c44-f381-4404-a933-71764c38f455" updatedVersion="8" minRefreshableVersion="3" subtotalHiddenItems="1" rowGrandTotals="0" colGrandTotals="0" itemPrintTitles="1" createdVersion="7" indent="0" outline="1" outlineData="1" multipleFieldFilters="0">
  <location ref="C11:D333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22">
    <i>
      <x v="105"/>
    </i>
    <i>
      <x v="116"/>
    </i>
    <i>
      <x v="263"/>
    </i>
    <i>
      <x v="240"/>
    </i>
    <i>
      <x v="186"/>
    </i>
    <i>
      <x v="100"/>
    </i>
    <i>
      <x v="216"/>
    </i>
    <i>
      <x v="250"/>
    </i>
    <i>
      <x v="136"/>
    </i>
    <i>
      <x v="203"/>
    </i>
    <i>
      <x v="108"/>
    </i>
    <i>
      <x v="167"/>
    </i>
    <i>
      <x v="238"/>
    </i>
    <i>
      <x v="301"/>
    </i>
    <i>
      <x v="298"/>
    </i>
    <i>
      <x v="184"/>
    </i>
    <i>
      <x v="23"/>
    </i>
    <i>
      <x v="64"/>
    </i>
    <i>
      <x v="72"/>
    </i>
    <i>
      <x v="314"/>
    </i>
    <i>
      <x v="290"/>
    </i>
    <i>
      <x v="71"/>
    </i>
    <i>
      <x v="307"/>
    </i>
    <i>
      <x v="254"/>
    </i>
    <i>
      <x v="251"/>
    </i>
    <i>
      <x v="135"/>
    </i>
    <i>
      <x v="274"/>
    </i>
    <i>
      <x v="160"/>
    </i>
    <i>
      <x v="107"/>
    </i>
    <i>
      <x v="125"/>
    </i>
    <i>
      <x v="89"/>
    </i>
    <i>
      <x v="233"/>
    </i>
    <i>
      <x v="70"/>
    </i>
    <i>
      <x v="191"/>
    </i>
    <i>
      <x v="164"/>
    </i>
    <i>
      <x v="200"/>
    </i>
    <i>
      <x v="246"/>
    </i>
    <i>
      <x v="268"/>
    </i>
    <i>
      <x v="201"/>
    </i>
    <i>
      <x v="303"/>
    </i>
    <i>
      <x v="1"/>
    </i>
    <i>
      <x v="187"/>
    </i>
    <i>
      <x v="300"/>
    </i>
    <i>
      <x v="220"/>
    </i>
    <i>
      <x v="316"/>
    </i>
    <i>
      <x v="236"/>
    </i>
    <i>
      <x v="309"/>
    </i>
    <i>
      <x v="157"/>
    </i>
    <i>
      <x v="308"/>
    </i>
    <i>
      <x v="185"/>
    </i>
    <i>
      <x v="109"/>
    </i>
    <i>
      <x v="33"/>
    </i>
    <i>
      <x v="230"/>
    </i>
    <i>
      <x v="3"/>
    </i>
    <i>
      <x v="197"/>
    </i>
    <i>
      <x v="258"/>
    </i>
    <i>
      <x v="143"/>
    </i>
    <i>
      <x v="276"/>
    </i>
    <i>
      <x v="199"/>
    </i>
    <i>
      <x v="2"/>
    </i>
    <i>
      <x v="45"/>
    </i>
    <i>
      <x v="294"/>
    </i>
    <i>
      <x v="180"/>
    </i>
    <i>
      <x v="123"/>
    </i>
    <i>
      <x v="49"/>
    </i>
    <i>
      <x v="177"/>
    </i>
    <i>
      <x v="95"/>
    </i>
    <i>
      <x v="41"/>
    </i>
    <i>
      <x v="147"/>
    </i>
    <i>
      <x v="208"/>
    </i>
    <i>
      <x v="67"/>
    </i>
    <i>
      <x v="311"/>
    </i>
    <i>
      <x v="292"/>
    </i>
    <i>
      <x v="78"/>
    </i>
    <i>
      <x v="28"/>
    </i>
    <i>
      <x v="91"/>
    </i>
    <i>
      <x v="288"/>
    </i>
    <i>
      <x v="73"/>
    </i>
    <i>
      <x v="228"/>
    </i>
    <i>
      <x v="148"/>
    </i>
    <i>
      <x v="142"/>
    </i>
    <i>
      <x v="194"/>
    </i>
    <i>
      <x v="16"/>
    </i>
    <i>
      <x v="293"/>
    </i>
    <i>
      <x v="264"/>
    </i>
    <i>
      <x v="241"/>
    </i>
    <i>
      <x v="176"/>
    </i>
    <i>
      <x v="133"/>
    </i>
    <i>
      <x v="74"/>
    </i>
    <i>
      <x v="313"/>
    </i>
    <i>
      <x v="262"/>
    </i>
    <i>
      <x/>
    </i>
    <i>
      <x v="104"/>
    </i>
    <i>
      <x v="244"/>
    </i>
    <i>
      <x v="219"/>
    </i>
    <i>
      <x v="15"/>
    </i>
    <i>
      <x v="215"/>
    </i>
    <i>
      <x v="277"/>
    </i>
    <i>
      <x v="239"/>
    </i>
    <i>
      <x v="141"/>
    </i>
    <i>
      <x v="139"/>
    </i>
    <i>
      <x v="90"/>
    </i>
    <i>
      <x v="57"/>
    </i>
    <i>
      <x v="217"/>
    </i>
    <i>
      <x v="8"/>
    </i>
    <i>
      <x v="10"/>
    </i>
    <i>
      <x v="248"/>
    </i>
    <i>
      <x v="278"/>
    </i>
    <i>
      <x v="52"/>
    </i>
    <i>
      <x v="245"/>
    </i>
    <i>
      <x v="297"/>
    </i>
    <i>
      <x v="113"/>
    </i>
    <i>
      <x v="80"/>
    </i>
    <i>
      <x v="37"/>
    </i>
    <i>
      <x v="53"/>
    </i>
    <i>
      <x v="287"/>
    </i>
    <i>
      <x v="295"/>
    </i>
    <i>
      <x v="153"/>
    </i>
    <i>
      <x v="196"/>
    </i>
    <i>
      <x v="166"/>
    </i>
    <i>
      <x v="190"/>
    </i>
    <i>
      <x v="144"/>
    </i>
    <i>
      <x v="195"/>
    </i>
    <i>
      <x v="231"/>
    </i>
    <i>
      <x v="270"/>
    </i>
    <i>
      <x v="249"/>
    </i>
    <i>
      <x v="286"/>
    </i>
    <i>
      <x v="169"/>
    </i>
    <i>
      <x v="128"/>
    </i>
    <i>
      <x v="315"/>
    </i>
    <i>
      <x v="279"/>
    </i>
    <i>
      <x v="82"/>
    </i>
    <i>
      <x v="87"/>
    </i>
    <i>
      <x v="235"/>
    </i>
    <i>
      <x v="285"/>
    </i>
    <i>
      <x v="97"/>
    </i>
    <i>
      <x v="188"/>
    </i>
    <i>
      <x v="86"/>
    </i>
    <i>
      <x v="138"/>
    </i>
    <i>
      <x v="120"/>
    </i>
    <i>
      <x v="46"/>
    </i>
    <i>
      <x v="40"/>
    </i>
    <i>
      <x v="12"/>
    </i>
    <i>
      <x v="24"/>
    </i>
    <i>
      <x v="103"/>
    </i>
    <i>
      <x v="237"/>
    </i>
    <i>
      <x v="25"/>
    </i>
    <i>
      <x v="225"/>
    </i>
    <i>
      <x v="273"/>
    </i>
    <i>
      <x v="158"/>
    </i>
    <i>
      <x v="77"/>
    </i>
    <i>
      <x v="170"/>
    </i>
    <i>
      <x v="256"/>
    </i>
    <i>
      <x v="226"/>
    </i>
    <i>
      <x v="289"/>
    </i>
    <i>
      <x v="56"/>
    </i>
    <i>
      <x v="271"/>
    </i>
    <i>
      <x v="18"/>
    </i>
    <i>
      <x v="93"/>
    </i>
    <i>
      <x v="115"/>
    </i>
    <i>
      <x v="163"/>
    </i>
    <i>
      <x v="198"/>
    </i>
    <i>
      <x v="134"/>
    </i>
    <i>
      <x v="154"/>
    </i>
    <i>
      <x v="6"/>
    </i>
    <i>
      <x v="21"/>
    </i>
    <i>
      <x v="124"/>
    </i>
    <i>
      <x v="4"/>
    </i>
    <i>
      <x v="131"/>
    </i>
    <i>
      <x v="310"/>
    </i>
    <i>
      <x v="66"/>
    </i>
    <i>
      <x v="50"/>
    </i>
    <i>
      <x v="58"/>
    </i>
    <i>
      <x v="253"/>
    </i>
    <i>
      <x v="51"/>
    </i>
    <i>
      <x v="155"/>
    </i>
    <i>
      <x v="96"/>
    </i>
    <i>
      <x v="261"/>
    </i>
    <i>
      <x v="98"/>
    </i>
    <i>
      <x v="44"/>
    </i>
    <i>
      <x v="102"/>
    </i>
    <i>
      <x v="252"/>
    </i>
    <i>
      <x v="296"/>
    </i>
    <i>
      <x v="168"/>
    </i>
    <i>
      <x v="305"/>
    </i>
    <i>
      <x v="283"/>
    </i>
    <i>
      <x v="269"/>
    </i>
    <i>
      <x v="68"/>
    </i>
    <i>
      <x v="227"/>
    </i>
    <i>
      <x v="172"/>
    </i>
    <i>
      <x v="181"/>
    </i>
    <i>
      <x v="207"/>
    </i>
    <i>
      <x v="145"/>
    </i>
    <i>
      <x v="224"/>
    </i>
    <i>
      <x v="137"/>
    </i>
    <i>
      <x v="81"/>
    </i>
    <i>
      <x v="42"/>
    </i>
    <i>
      <x v="92"/>
    </i>
    <i>
      <x v="19"/>
    </i>
    <i>
      <x v="55"/>
    </i>
    <i>
      <x v="94"/>
    </i>
    <i>
      <x v="75"/>
    </i>
    <i>
      <x v="223"/>
    </i>
    <i>
      <x v="31"/>
    </i>
    <i>
      <x v="183"/>
    </i>
    <i>
      <x v="130"/>
    </i>
    <i>
      <x v="243"/>
    </i>
    <i>
      <x v="26"/>
    </i>
    <i>
      <x v="299"/>
    </i>
    <i>
      <x v="9"/>
    </i>
    <i>
      <x v="321"/>
    </i>
    <i>
      <x v="229"/>
    </i>
    <i>
      <x v="205"/>
    </i>
    <i>
      <x v="266"/>
    </i>
    <i>
      <x v="150"/>
    </i>
    <i>
      <x v="60"/>
    </i>
    <i>
      <x v="173"/>
    </i>
    <i>
      <x v="255"/>
    </i>
    <i>
      <x v="182"/>
    </i>
    <i>
      <x v="206"/>
    </i>
    <i>
      <x v="111"/>
    </i>
    <i>
      <x v="149"/>
    </i>
    <i>
      <x v="146"/>
    </i>
    <i>
      <x v="101"/>
    </i>
    <i>
      <x v="221"/>
    </i>
    <i>
      <x v="192"/>
    </i>
    <i>
      <x v="317"/>
    </i>
    <i>
      <x v="272"/>
    </i>
    <i>
      <x v="202"/>
    </i>
    <i>
      <x v="275"/>
    </i>
    <i>
      <x v="171"/>
    </i>
    <i>
      <x v="242"/>
    </i>
    <i>
      <x v="20"/>
    </i>
    <i>
      <x v="126"/>
    </i>
    <i>
      <x v="156"/>
    </i>
    <i>
      <x v="320"/>
    </i>
    <i>
      <x v="319"/>
    </i>
    <i>
      <x v="27"/>
    </i>
    <i>
      <x v="140"/>
    </i>
    <i>
      <x v="34"/>
    </i>
    <i>
      <x v="161"/>
    </i>
    <i>
      <x v="127"/>
    </i>
    <i>
      <x v="302"/>
    </i>
    <i>
      <x v="5"/>
    </i>
    <i>
      <x v="99"/>
    </i>
    <i>
      <x v="32"/>
    </i>
    <i>
      <x v="175"/>
    </i>
    <i>
      <x v="117"/>
    </i>
    <i>
      <x v="318"/>
    </i>
    <i>
      <x v="179"/>
    </i>
    <i>
      <x v="110"/>
    </i>
    <i>
      <x v="222"/>
    </i>
    <i>
      <x v="22"/>
    </i>
    <i>
      <x v="65"/>
    </i>
    <i>
      <x v="151"/>
    </i>
    <i>
      <x v="85"/>
    </i>
    <i>
      <x v="62"/>
    </i>
    <i>
      <x v="193"/>
    </i>
    <i>
      <x v="83"/>
    </i>
    <i>
      <x v="304"/>
    </i>
    <i>
      <x v="112"/>
    </i>
    <i>
      <x v="76"/>
    </i>
    <i>
      <x v="17"/>
    </i>
    <i>
      <x v="48"/>
    </i>
    <i>
      <x v="36"/>
    </i>
    <i>
      <x v="280"/>
    </i>
    <i>
      <x v="35"/>
    </i>
    <i>
      <x v="210"/>
    </i>
    <i>
      <x v="214"/>
    </i>
    <i>
      <x v="282"/>
    </i>
    <i>
      <x v="232"/>
    </i>
    <i>
      <x v="79"/>
    </i>
    <i>
      <x v="165"/>
    </i>
    <i>
      <x v="132"/>
    </i>
    <i>
      <x v="265"/>
    </i>
    <i>
      <x v="281"/>
    </i>
    <i>
      <x v="61"/>
    </i>
    <i>
      <x v="29"/>
    </i>
    <i>
      <x v="43"/>
    </i>
    <i>
      <x v="69"/>
    </i>
    <i>
      <x v="84"/>
    </i>
    <i>
      <x v="47"/>
    </i>
    <i>
      <x v="114"/>
    </i>
    <i>
      <x v="152"/>
    </i>
    <i>
      <x v="118"/>
    </i>
    <i>
      <x v="204"/>
    </i>
    <i>
      <x v="129"/>
    </i>
    <i>
      <x v="213"/>
    </i>
    <i>
      <x v="189"/>
    </i>
    <i>
      <x v="38"/>
    </i>
    <i>
      <x v="7"/>
    </i>
    <i>
      <x v="14"/>
    </i>
    <i>
      <x v="13"/>
    </i>
    <i>
      <x v="106"/>
    </i>
    <i>
      <x v="59"/>
    </i>
    <i>
      <x v="211"/>
    </i>
    <i>
      <x v="63"/>
    </i>
    <i>
      <x v="174"/>
    </i>
    <i>
      <x v="291"/>
    </i>
    <i>
      <x v="162"/>
    </i>
    <i>
      <x v="212"/>
    </i>
    <i>
      <x v="209"/>
    </i>
    <i>
      <x v="267"/>
    </i>
    <i>
      <x v="306"/>
    </i>
    <i>
      <x v="88"/>
    </i>
    <i>
      <x v="159"/>
    </i>
    <i>
      <x v="284"/>
    </i>
    <i>
      <x v="218"/>
    </i>
    <i>
      <x v="312"/>
    </i>
    <i>
      <x v="234"/>
    </i>
    <i>
      <x v="54"/>
    </i>
    <i>
      <x v="11"/>
    </i>
    <i>
      <x v="30"/>
    </i>
    <i>
      <x v="257"/>
    </i>
    <i>
      <x v="259"/>
    </i>
    <i>
      <x v="39"/>
    </i>
    <i>
      <x v="121"/>
    </i>
    <i>
      <x v="260"/>
    </i>
    <i>
      <x v="122"/>
    </i>
    <i>
      <x v="178"/>
    </i>
    <i>
      <x v="119"/>
    </i>
    <i>
      <x v="24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baseField="0" baseItem="0" numFmtId="164"/>
  </dataFields>
  <formats count="1">
    <format dxfId="112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8E0ACF-CD76-46FF-A901-FE646B3DD1D1}" name="Pivottabell9" cacheId="1020" applyNumberFormats="0" applyBorderFormats="0" applyFontFormats="0" applyPatternFormats="0" applyAlignmentFormats="0" applyWidthHeightFormats="1" dataCaption="Verdier" tag="bdc89de5-19c0-4bfd-9d9d-e8d08d3a7dd2" updatedVersion="8" minRefreshableVersion="3" subtotalHiddenItems="1" rowGrandTotals="0" colGrandTotals="0" itemPrintTitles="1" createdVersion="7" indent="0" outline="1" outlineData="1" multipleFieldFilters="0">
  <location ref="I11:J333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322">
    <i>
      <x v="105"/>
    </i>
    <i>
      <x v="116"/>
    </i>
    <i>
      <x v="263"/>
    </i>
    <i>
      <x v="240"/>
    </i>
    <i>
      <x v="186"/>
    </i>
    <i>
      <x v="100"/>
    </i>
    <i>
      <x v="216"/>
    </i>
    <i>
      <x v="250"/>
    </i>
    <i>
      <x v="136"/>
    </i>
    <i>
      <x v="203"/>
    </i>
    <i>
      <x v="108"/>
    </i>
    <i>
      <x v="167"/>
    </i>
    <i>
      <x v="238"/>
    </i>
    <i>
      <x v="301"/>
    </i>
    <i>
      <x v="298"/>
    </i>
    <i>
      <x v="184"/>
    </i>
    <i>
      <x v="23"/>
    </i>
    <i>
      <x v="64"/>
    </i>
    <i>
      <x v="72"/>
    </i>
    <i>
      <x v="314"/>
    </i>
    <i>
      <x v="290"/>
    </i>
    <i>
      <x v="71"/>
    </i>
    <i>
      <x v="307"/>
    </i>
    <i>
      <x v="254"/>
    </i>
    <i>
      <x v="251"/>
    </i>
    <i>
      <x v="135"/>
    </i>
    <i>
      <x v="274"/>
    </i>
    <i>
      <x v="160"/>
    </i>
    <i>
      <x v="107"/>
    </i>
    <i>
      <x v="125"/>
    </i>
    <i>
      <x v="89"/>
    </i>
    <i>
      <x v="233"/>
    </i>
    <i>
      <x v="70"/>
    </i>
    <i>
      <x v="191"/>
    </i>
    <i>
      <x v="164"/>
    </i>
    <i>
      <x v="200"/>
    </i>
    <i>
      <x v="246"/>
    </i>
    <i>
      <x v="268"/>
    </i>
    <i>
      <x v="201"/>
    </i>
    <i>
      <x v="303"/>
    </i>
    <i>
      <x v="1"/>
    </i>
    <i>
      <x v="187"/>
    </i>
    <i>
      <x v="300"/>
    </i>
    <i>
      <x v="220"/>
    </i>
    <i>
      <x v="316"/>
    </i>
    <i>
      <x v="236"/>
    </i>
    <i>
      <x v="309"/>
    </i>
    <i>
      <x v="157"/>
    </i>
    <i>
      <x v="308"/>
    </i>
    <i>
      <x v="185"/>
    </i>
    <i>
      <x v="109"/>
    </i>
    <i>
      <x v="33"/>
    </i>
    <i>
      <x v="230"/>
    </i>
    <i>
      <x v="3"/>
    </i>
    <i>
      <x v="197"/>
    </i>
    <i>
      <x v="258"/>
    </i>
    <i>
      <x v="143"/>
    </i>
    <i>
      <x v="276"/>
    </i>
    <i>
      <x v="199"/>
    </i>
    <i>
      <x v="2"/>
    </i>
    <i>
      <x v="45"/>
    </i>
    <i>
      <x v="294"/>
    </i>
    <i>
      <x v="180"/>
    </i>
    <i>
      <x v="123"/>
    </i>
    <i>
      <x v="49"/>
    </i>
    <i>
      <x v="177"/>
    </i>
    <i>
      <x v="95"/>
    </i>
    <i>
      <x v="41"/>
    </i>
    <i>
      <x v="147"/>
    </i>
    <i>
      <x v="208"/>
    </i>
    <i>
      <x v="67"/>
    </i>
    <i>
      <x v="311"/>
    </i>
    <i>
      <x v="292"/>
    </i>
    <i>
      <x v="78"/>
    </i>
    <i>
      <x v="28"/>
    </i>
    <i>
      <x v="91"/>
    </i>
    <i>
      <x v="288"/>
    </i>
    <i>
      <x v="73"/>
    </i>
    <i>
      <x v="228"/>
    </i>
    <i>
      <x v="148"/>
    </i>
    <i>
      <x v="142"/>
    </i>
    <i>
      <x v="194"/>
    </i>
    <i>
      <x v="16"/>
    </i>
    <i>
      <x v="293"/>
    </i>
    <i>
      <x v="264"/>
    </i>
    <i>
      <x v="241"/>
    </i>
    <i>
      <x v="176"/>
    </i>
    <i>
      <x v="133"/>
    </i>
    <i>
      <x v="74"/>
    </i>
    <i>
      <x v="313"/>
    </i>
    <i>
      <x v="262"/>
    </i>
    <i>
      <x/>
    </i>
    <i>
      <x v="104"/>
    </i>
    <i>
      <x v="244"/>
    </i>
    <i>
      <x v="219"/>
    </i>
    <i>
      <x v="15"/>
    </i>
    <i>
      <x v="215"/>
    </i>
    <i>
      <x v="277"/>
    </i>
    <i>
      <x v="239"/>
    </i>
    <i>
      <x v="141"/>
    </i>
    <i>
      <x v="139"/>
    </i>
    <i>
      <x v="90"/>
    </i>
    <i>
      <x v="57"/>
    </i>
    <i>
      <x v="217"/>
    </i>
    <i>
      <x v="8"/>
    </i>
    <i>
      <x v="10"/>
    </i>
    <i>
      <x v="248"/>
    </i>
    <i>
      <x v="278"/>
    </i>
    <i>
      <x v="52"/>
    </i>
    <i>
      <x v="245"/>
    </i>
    <i>
      <x v="297"/>
    </i>
    <i>
      <x v="113"/>
    </i>
    <i>
      <x v="80"/>
    </i>
    <i>
      <x v="37"/>
    </i>
    <i>
      <x v="53"/>
    </i>
    <i>
      <x v="287"/>
    </i>
    <i>
      <x v="295"/>
    </i>
    <i>
      <x v="153"/>
    </i>
    <i>
      <x v="196"/>
    </i>
    <i>
      <x v="166"/>
    </i>
    <i>
      <x v="190"/>
    </i>
    <i>
      <x v="144"/>
    </i>
    <i>
      <x v="195"/>
    </i>
    <i>
      <x v="231"/>
    </i>
    <i>
      <x v="270"/>
    </i>
    <i>
      <x v="249"/>
    </i>
    <i>
      <x v="286"/>
    </i>
    <i>
      <x v="169"/>
    </i>
    <i>
      <x v="128"/>
    </i>
    <i>
      <x v="315"/>
    </i>
    <i>
      <x v="279"/>
    </i>
    <i>
      <x v="82"/>
    </i>
    <i>
      <x v="87"/>
    </i>
    <i>
      <x v="235"/>
    </i>
    <i>
      <x v="285"/>
    </i>
    <i>
      <x v="97"/>
    </i>
    <i>
      <x v="188"/>
    </i>
    <i>
      <x v="86"/>
    </i>
    <i>
      <x v="138"/>
    </i>
    <i>
      <x v="120"/>
    </i>
    <i>
      <x v="46"/>
    </i>
    <i>
      <x v="40"/>
    </i>
    <i>
      <x v="12"/>
    </i>
    <i>
      <x v="24"/>
    </i>
    <i>
      <x v="103"/>
    </i>
    <i>
      <x v="237"/>
    </i>
    <i>
      <x v="25"/>
    </i>
    <i>
      <x v="225"/>
    </i>
    <i>
      <x v="273"/>
    </i>
    <i>
      <x v="158"/>
    </i>
    <i>
      <x v="77"/>
    </i>
    <i>
      <x v="170"/>
    </i>
    <i>
      <x v="256"/>
    </i>
    <i>
      <x v="226"/>
    </i>
    <i>
      <x v="289"/>
    </i>
    <i>
      <x v="56"/>
    </i>
    <i>
      <x v="271"/>
    </i>
    <i>
      <x v="18"/>
    </i>
    <i>
      <x v="93"/>
    </i>
    <i>
      <x v="115"/>
    </i>
    <i>
      <x v="163"/>
    </i>
    <i>
      <x v="198"/>
    </i>
    <i>
      <x v="134"/>
    </i>
    <i>
      <x v="154"/>
    </i>
    <i>
      <x v="6"/>
    </i>
    <i>
      <x v="21"/>
    </i>
    <i>
      <x v="124"/>
    </i>
    <i>
      <x v="4"/>
    </i>
    <i>
      <x v="131"/>
    </i>
    <i>
      <x v="310"/>
    </i>
    <i>
      <x v="66"/>
    </i>
    <i>
      <x v="50"/>
    </i>
    <i>
      <x v="58"/>
    </i>
    <i>
      <x v="253"/>
    </i>
    <i>
      <x v="51"/>
    </i>
    <i>
      <x v="155"/>
    </i>
    <i>
      <x v="96"/>
    </i>
    <i>
      <x v="261"/>
    </i>
    <i>
      <x v="98"/>
    </i>
    <i>
      <x v="44"/>
    </i>
    <i>
      <x v="102"/>
    </i>
    <i>
      <x v="252"/>
    </i>
    <i>
      <x v="296"/>
    </i>
    <i>
      <x v="168"/>
    </i>
    <i>
      <x v="305"/>
    </i>
    <i>
      <x v="283"/>
    </i>
    <i>
      <x v="269"/>
    </i>
    <i>
      <x v="68"/>
    </i>
    <i>
      <x v="227"/>
    </i>
    <i>
      <x v="172"/>
    </i>
    <i>
      <x v="181"/>
    </i>
    <i>
      <x v="207"/>
    </i>
    <i>
      <x v="145"/>
    </i>
    <i>
      <x v="224"/>
    </i>
    <i>
      <x v="137"/>
    </i>
    <i>
      <x v="81"/>
    </i>
    <i>
      <x v="42"/>
    </i>
    <i>
      <x v="92"/>
    </i>
    <i>
      <x v="19"/>
    </i>
    <i>
      <x v="55"/>
    </i>
    <i>
      <x v="94"/>
    </i>
    <i>
      <x v="75"/>
    </i>
    <i>
      <x v="223"/>
    </i>
    <i>
      <x v="31"/>
    </i>
    <i>
      <x v="183"/>
    </i>
    <i>
      <x v="130"/>
    </i>
    <i>
      <x v="243"/>
    </i>
    <i>
      <x v="26"/>
    </i>
    <i>
      <x v="299"/>
    </i>
    <i>
      <x v="9"/>
    </i>
    <i>
      <x v="321"/>
    </i>
    <i>
      <x v="229"/>
    </i>
    <i>
      <x v="205"/>
    </i>
    <i>
      <x v="266"/>
    </i>
    <i>
      <x v="150"/>
    </i>
    <i>
      <x v="60"/>
    </i>
    <i>
      <x v="173"/>
    </i>
    <i>
      <x v="255"/>
    </i>
    <i>
      <x v="182"/>
    </i>
    <i>
      <x v="206"/>
    </i>
    <i>
      <x v="111"/>
    </i>
    <i>
      <x v="149"/>
    </i>
    <i>
      <x v="146"/>
    </i>
    <i>
      <x v="101"/>
    </i>
    <i>
      <x v="221"/>
    </i>
    <i>
      <x v="192"/>
    </i>
    <i>
      <x v="317"/>
    </i>
    <i>
      <x v="272"/>
    </i>
    <i>
      <x v="202"/>
    </i>
    <i>
      <x v="275"/>
    </i>
    <i>
      <x v="171"/>
    </i>
    <i>
      <x v="242"/>
    </i>
    <i>
      <x v="20"/>
    </i>
    <i>
      <x v="126"/>
    </i>
    <i>
      <x v="156"/>
    </i>
    <i>
      <x v="320"/>
    </i>
    <i>
      <x v="319"/>
    </i>
    <i>
      <x v="27"/>
    </i>
    <i>
      <x v="140"/>
    </i>
    <i>
      <x v="34"/>
    </i>
    <i>
      <x v="161"/>
    </i>
    <i>
      <x v="127"/>
    </i>
    <i>
      <x v="302"/>
    </i>
    <i>
      <x v="5"/>
    </i>
    <i>
      <x v="99"/>
    </i>
    <i>
      <x v="32"/>
    </i>
    <i>
      <x v="175"/>
    </i>
    <i>
      <x v="117"/>
    </i>
    <i>
      <x v="318"/>
    </i>
    <i>
      <x v="179"/>
    </i>
    <i>
      <x v="110"/>
    </i>
    <i>
      <x v="222"/>
    </i>
    <i>
      <x v="22"/>
    </i>
    <i>
      <x v="65"/>
    </i>
    <i>
      <x v="151"/>
    </i>
    <i>
      <x v="85"/>
    </i>
    <i>
      <x v="62"/>
    </i>
    <i>
      <x v="193"/>
    </i>
    <i>
      <x v="83"/>
    </i>
    <i>
      <x v="304"/>
    </i>
    <i>
      <x v="112"/>
    </i>
    <i>
      <x v="76"/>
    </i>
    <i>
      <x v="17"/>
    </i>
    <i>
      <x v="48"/>
    </i>
    <i>
      <x v="36"/>
    </i>
    <i>
      <x v="280"/>
    </i>
    <i>
      <x v="35"/>
    </i>
    <i>
      <x v="210"/>
    </i>
    <i>
      <x v="214"/>
    </i>
    <i>
      <x v="282"/>
    </i>
    <i>
      <x v="232"/>
    </i>
    <i>
      <x v="79"/>
    </i>
    <i>
      <x v="165"/>
    </i>
    <i>
      <x v="132"/>
    </i>
    <i>
      <x v="265"/>
    </i>
    <i>
      <x v="281"/>
    </i>
    <i>
      <x v="61"/>
    </i>
    <i>
      <x v="29"/>
    </i>
    <i>
      <x v="43"/>
    </i>
    <i>
      <x v="69"/>
    </i>
    <i>
      <x v="84"/>
    </i>
    <i>
      <x v="47"/>
    </i>
    <i>
      <x v="114"/>
    </i>
    <i>
      <x v="152"/>
    </i>
    <i>
      <x v="118"/>
    </i>
    <i>
      <x v="204"/>
    </i>
    <i>
      <x v="129"/>
    </i>
    <i>
      <x v="213"/>
    </i>
    <i>
      <x v="189"/>
    </i>
    <i>
      <x v="38"/>
    </i>
    <i>
      <x v="7"/>
    </i>
    <i>
      <x v="14"/>
    </i>
    <i>
      <x v="13"/>
    </i>
    <i>
      <x v="106"/>
    </i>
    <i>
      <x v="59"/>
    </i>
    <i>
      <x v="211"/>
    </i>
    <i>
      <x v="63"/>
    </i>
    <i>
      <x v="174"/>
    </i>
    <i>
      <x v="291"/>
    </i>
    <i>
      <x v="162"/>
    </i>
    <i>
      <x v="212"/>
    </i>
    <i>
      <x v="209"/>
    </i>
    <i>
      <x v="267"/>
    </i>
    <i>
      <x v="306"/>
    </i>
    <i>
      <x v="88"/>
    </i>
    <i>
      <x v="159"/>
    </i>
    <i>
      <x v="284"/>
    </i>
    <i>
      <x v="218"/>
    </i>
    <i>
      <x v="312"/>
    </i>
    <i>
      <x v="234"/>
    </i>
    <i>
      <x v="54"/>
    </i>
    <i>
      <x v="11"/>
    </i>
    <i>
      <x v="30"/>
    </i>
    <i>
      <x v="257"/>
    </i>
    <i>
      <x v="259"/>
    </i>
    <i>
      <x v="39"/>
    </i>
    <i>
      <x v="121"/>
    </i>
    <i>
      <x v="260"/>
    </i>
    <i>
      <x v="122"/>
    </i>
    <i>
      <x v="178"/>
    </i>
    <i>
      <x v="119"/>
    </i>
    <i>
      <x v="247"/>
    </i>
  </rowItems>
  <colItems count="1">
    <i/>
  </colItems>
  <pageFields count="2">
    <pageField fld="3" hier="5" name="[T_kommune].[fylke].[All]" cap="All"/>
    <pageField fld="1" hier="0" name="[Melkeleveranser].[aar].&amp;[2022]" cap="2022"/>
  </pageFields>
  <dataFields count="1">
    <dataField fld="2" subtotal="count" baseField="0" baseItem="240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3">
    <format dxfId="115">
      <pivotArea collapsedLevelsAreSubtotals="1" fieldPosition="0">
        <references count="1">
          <reference field="0" count="0"/>
        </references>
      </pivotArea>
    </format>
    <format dxfId="114">
      <pivotArea collapsedLevelsAreSubtotals="1" fieldPosition="0">
        <references count="1">
          <reference field="0" count="1">
            <x v="105"/>
          </reference>
        </references>
      </pivotArea>
    </format>
    <format dxfId="113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269688-BB11-4139-A3C4-23A62F52279C}" name="Pivottabell14" cacheId="1010" applyNumberFormats="0" applyBorderFormats="0" applyFontFormats="0" applyPatternFormats="0" applyAlignmentFormats="0" applyWidthHeightFormats="1" dataCaption="Verdier" tag="aab58b0b-b9d6-4811-bb77-b7976e0c5072" updatedVersion="8" minRefreshableVersion="3" subtotalHiddenItems="1" rowGrandTotals="0" colGrandTotals="0" itemPrintTitles="1" createdVersion="7" indent="0" compact="0" compactData="0" multipleFieldFilters="0">
  <location ref="B10:E265" firstHeaderRow="1" firstDataRow="1" firstDataCol="3" rowPageCount="2" colPageCount="1"/>
  <pivotFields count="6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dataField="1" compact="0" outline="0" subtotalTop="0" showAll="0" defaultSubtotal="0"/>
  </pivotFields>
  <rowFields count="3">
    <field x="1"/>
    <field x="4"/>
    <field x="3"/>
  </rowFields>
  <rowItems count="255">
    <i>
      <x v="112"/>
      <x v="112"/>
      <x v="9"/>
    </i>
    <i>
      <x v="82"/>
      <x v="82"/>
      <x v="6"/>
    </i>
    <i>
      <x v="187"/>
      <x v="187"/>
      <x v="8"/>
    </i>
    <i>
      <x v="72"/>
      <x v="72"/>
      <x v="11"/>
    </i>
    <i>
      <x v="237"/>
      <x v="237"/>
      <x v="9"/>
    </i>
    <i>
      <x v="100"/>
      <x v="100"/>
      <x v="13"/>
    </i>
    <i>
      <x v="116"/>
      <x v="116"/>
      <x v="10"/>
    </i>
    <i>
      <x v="133"/>
      <x v="133"/>
      <x v="27"/>
    </i>
    <i>
      <x v="178"/>
      <x v="178"/>
      <x v="10"/>
    </i>
    <i>
      <x v="160"/>
      <x v="160"/>
      <x v="11"/>
    </i>
    <i>
      <x v="208"/>
      <x v="208"/>
      <x v="8"/>
    </i>
    <i>
      <x v="211"/>
      <x v="211"/>
      <x v="11"/>
    </i>
    <i>
      <x v="64"/>
      <x v="64"/>
      <x v="9"/>
    </i>
    <i>
      <x v="177"/>
      <x v="177"/>
      <x v="27"/>
    </i>
    <i>
      <x v="117"/>
      <x v="117"/>
      <x v="7"/>
    </i>
    <i>
      <x v="37"/>
      <x v="37"/>
      <x v="1"/>
    </i>
    <i>
      <x v="98"/>
      <x v="98"/>
      <x v="9"/>
    </i>
    <i>
      <x v="14"/>
      <x v="14"/>
      <x v="4"/>
    </i>
    <i>
      <x v="233"/>
      <x v="233"/>
      <x v="13"/>
    </i>
    <i>
      <x v="220"/>
      <x v="220"/>
      <x v="4"/>
    </i>
    <i>
      <x v="136"/>
      <x v="136"/>
      <x v="18"/>
    </i>
    <i>
      <x v="60"/>
      <x v="60"/>
      <x v="5"/>
    </i>
    <i>
      <x v="130"/>
      <x v="130"/>
      <x v="9"/>
    </i>
    <i>
      <x v="71"/>
      <x v="71"/>
      <x v="25"/>
    </i>
    <i>
      <x v="171"/>
      <x v="171"/>
      <x/>
    </i>
    <i>
      <x v="126"/>
      <x v="126"/>
      <x v="18"/>
    </i>
    <i>
      <x v="121"/>
      <x v="121"/>
      <x v="8"/>
    </i>
    <i>
      <x v="77"/>
      <x v="77"/>
      <x v="8"/>
    </i>
    <i>
      <x v="101"/>
      <x v="101"/>
      <x v="4"/>
    </i>
    <i>
      <x v="207"/>
      <x v="207"/>
      <x v="5"/>
    </i>
    <i>
      <x v="61"/>
      <x v="61"/>
      <x v="1"/>
    </i>
    <i>
      <x v="215"/>
      <x v="215"/>
      <x v="1"/>
    </i>
    <i>
      <x v="169"/>
      <x v="169"/>
      <x v="18"/>
    </i>
    <i>
      <x v="200"/>
      <x v="200"/>
      <x v="9"/>
    </i>
    <i>
      <x v="106"/>
      <x v="106"/>
      <x v="18"/>
    </i>
    <i>
      <x v="227"/>
      <x v="227"/>
      <x v="1"/>
    </i>
    <i>
      <x v="162"/>
      <x v="162"/>
      <x v="15"/>
    </i>
    <i>
      <x v="149"/>
      <x v="149"/>
      <x v="13"/>
    </i>
    <i>
      <x v="57"/>
      <x v="57"/>
      <x v="19"/>
    </i>
    <i>
      <x v="198"/>
      <x v="198"/>
      <x v="9"/>
    </i>
    <i>
      <x v="194"/>
      <x v="194"/>
      <x v="3"/>
    </i>
    <i>
      <x v="168"/>
      <x v="168"/>
      <x v="1"/>
    </i>
    <i>
      <x v="39"/>
      <x v="39"/>
      <x v="13"/>
    </i>
    <i>
      <x v="197"/>
      <x v="197"/>
      <x v="22"/>
    </i>
    <i>
      <x v="217"/>
      <x v="217"/>
      <x v="1"/>
    </i>
    <i>
      <x v="70"/>
      <x v="70"/>
      <x v="1"/>
    </i>
    <i>
      <x v="99"/>
      <x v="99"/>
      <x v="1"/>
    </i>
    <i>
      <x v="9"/>
      <x v="9"/>
      <x v="8"/>
    </i>
    <i>
      <x v="228"/>
      <x v="228"/>
      <x v="11"/>
    </i>
    <i>
      <x v="134"/>
      <x v="134"/>
      <x v="1"/>
    </i>
    <i>
      <x v="103"/>
      <x v="103"/>
      <x v="11"/>
    </i>
    <i>
      <x v="31"/>
      <x v="31"/>
      <x v="8"/>
    </i>
    <i>
      <x v="18"/>
      <x v="18"/>
      <x v="5"/>
    </i>
    <i>
      <x v="226"/>
      <x v="226"/>
      <x v="20"/>
    </i>
    <i>
      <x v="153"/>
      <x v="153"/>
      <x v="18"/>
    </i>
    <i>
      <x v="214"/>
      <x v="214"/>
      <x v="27"/>
    </i>
    <i>
      <x v="165"/>
      <x v="165"/>
      <x v="10"/>
    </i>
    <i>
      <x v="216"/>
      <x v="216"/>
      <x v="8"/>
    </i>
    <i>
      <x v="148"/>
      <x v="148"/>
      <x v="21"/>
    </i>
    <i>
      <x v="65"/>
      <x v="65"/>
      <x v="19"/>
    </i>
    <i>
      <x v="17"/>
      <x v="17"/>
      <x v="11"/>
    </i>
    <i>
      <x v="235"/>
      <x v="235"/>
      <x v="7"/>
    </i>
    <i>
      <x v="218"/>
      <x v="218"/>
      <x v="9"/>
    </i>
    <i>
      <x v="19"/>
      <x v="19"/>
      <x v="7"/>
    </i>
    <i>
      <x v="245"/>
      <x v="245"/>
      <x v="21"/>
    </i>
    <i>
      <x v="209"/>
      <x v="209"/>
      <x v="1"/>
    </i>
    <i>
      <x v="119"/>
      <x v="119"/>
      <x v="4"/>
    </i>
    <i>
      <x v="238"/>
      <x v="238"/>
      <x/>
    </i>
    <i>
      <x v="131"/>
      <x v="131"/>
      <x v="1"/>
    </i>
    <i>
      <x v="107"/>
      <x v="107"/>
      <x v="7"/>
    </i>
    <i>
      <x v="199"/>
      <x v="199"/>
      <x v="9"/>
    </i>
    <i>
      <x v="156"/>
      <x v="156"/>
      <x v="30"/>
    </i>
    <i>
      <x v="42"/>
      <x v="42"/>
      <x v="19"/>
    </i>
    <i>
      <x v="33"/>
      <x v="33"/>
      <x v="8"/>
    </i>
    <i>
      <x v="180"/>
      <x v="180"/>
      <x v="7"/>
    </i>
    <i>
      <x v="202"/>
      <x v="202"/>
      <x v="8"/>
    </i>
    <i>
      <x v="170"/>
      <x v="170"/>
      <x v="9"/>
    </i>
    <i>
      <x v="173"/>
      <x v="173"/>
      <x v="9"/>
    </i>
    <i>
      <x v="184"/>
      <x v="184"/>
      <x v="9"/>
    </i>
    <i>
      <x v="182"/>
      <x v="182"/>
      <x v="3"/>
    </i>
    <i>
      <x v="166"/>
      <x v="166"/>
      <x/>
    </i>
    <i>
      <x v="179"/>
      <x v="179"/>
      <x v="26"/>
    </i>
    <i>
      <x v="140"/>
      <x v="140"/>
      <x v="11"/>
    </i>
    <i>
      <x v="32"/>
      <x v="32"/>
      <x v="4"/>
    </i>
    <i>
      <x v="236"/>
      <x v="236"/>
      <x v="21"/>
    </i>
    <i>
      <x v="154"/>
      <x v="154"/>
      <x v="4"/>
    </i>
    <i>
      <x v="113"/>
      <x v="113"/>
      <x v="22"/>
    </i>
    <i>
      <x v="253"/>
      <x v="253"/>
      <x v="19"/>
    </i>
    <i>
      <x v="127"/>
      <x v="127"/>
      <x v="4"/>
    </i>
    <i>
      <x v="147"/>
      <x v="147"/>
      <x v="4"/>
    </i>
    <i>
      <x v="90"/>
      <x v="90"/>
      <x v="4"/>
    </i>
    <i>
      <x v="95"/>
      <x v="95"/>
      <x v="10"/>
    </i>
    <i>
      <x v="161"/>
      <x v="161"/>
      <x v="6"/>
    </i>
    <i>
      <x v="183"/>
      <x v="183"/>
      <x v="9"/>
    </i>
    <i>
      <x v="230"/>
      <x v="230"/>
      <x v="8"/>
    </i>
    <i>
      <x v="203"/>
      <x v="203"/>
      <x v="7"/>
    </i>
    <i>
      <x v="135"/>
      <x v="135"/>
      <x v="18"/>
    </i>
    <i>
      <x v="120"/>
      <x v="120"/>
      <x v="9"/>
    </i>
    <i>
      <x v="48"/>
      <x v="48"/>
      <x v="2"/>
    </i>
    <i>
      <x v="212"/>
      <x v="212"/>
      <x v="4"/>
    </i>
    <i>
      <x v="232"/>
      <x v="232"/>
      <x v="11"/>
    </i>
    <i>
      <x v="191"/>
      <x v="191"/>
      <x v="3"/>
    </i>
    <i>
      <x v="13"/>
      <x v="13"/>
      <x v="7"/>
    </i>
    <i>
      <x v="102"/>
      <x v="102"/>
      <x v="8"/>
    </i>
    <i>
      <x v="88"/>
      <x v="88"/>
      <x v="4"/>
    </i>
    <i>
      <x v="58"/>
      <x v="58"/>
      <x v="4"/>
    </i>
    <i>
      <x v="41"/>
      <x v="41"/>
      <x v="19"/>
    </i>
    <i>
      <x v="35"/>
      <x v="35"/>
      <x v="9"/>
    </i>
    <i>
      <x v="229"/>
      <x v="229"/>
      <x v="2"/>
    </i>
    <i>
      <x v="84"/>
      <x v="84"/>
      <x v="17"/>
    </i>
    <i>
      <x v="213"/>
      <x v="213"/>
      <x v="9"/>
    </i>
    <i>
      <x v="150"/>
      <x v="150"/>
      <x v="7"/>
    </i>
    <i>
      <x v="66"/>
      <x v="66"/>
      <x v="9"/>
    </i>
    <i>
      <x v="163"/>
      <x v="163"/>
      <x v="30"/>
    </i>
    <i>
      <x v="151"/>
      <x v="151"/>
      <x v="11"/>
    </i>
    <i>
      <x v="15"/>
      <x v="15"/>
      <x v="2"/>
    </i>
    <i>
      <x v="109"/>
      <x v="109"/>
      <x v="15"/>
    </i>
    <i>
      <x v="25"/>
      <x v="25"/>
      <x v="15"/>
    </i>
    <i>
      <x v="193"/>
      <x v="193"/>
      <x v="4"/>
    </i>
    <i>
      <x v="219"/>
      <x v="219"/>
      <x v="23"/>
    </i>
    <i>
      <x v="146"/>
      <x v="146"/>
      <x v="7"/>
    </i>
    <i>
      <x v="51"/>
      <x v="51"/>
      <x v="22"/>
    </i>
    <i>
      <x v="28"/>
      <x v="28"/>
      <x v="17"/>
    </i>
    <i>
      <x v="252"/>
      <x v="252"/>
      <x v="22"/>
    </i>
    <i>
      <x v="118"/>
      <x v="118"/>
      <x v="2"/>
    </i>
    <i>
      <x v="192"/>
      <x v="192"/>
      <x v="1"/>
    </i>
    <i>
      <x v="174"/>
      <x v="174"/>
      <x v="1"/>
    </i>
    <i>
      <x v="24"/>
      <x v="24"/>
      <x v="14"/>
    </i>
    <i>
      <x v="225"/>
      <x v="225"/>
      <x v="21"/>
    </i>
    <i>
      <x v="29"/>
      <x v="29"/>
      <x v="7"/>
    </i>
    <i>
      <x v="12"/>
      <x v="12"/>
      <x v="7"/>
    </i>
    <i>
      <x v="247"/>
      <x v="247"/>
      <x v="18"/>
    </i>
    <i>
      <x v="188"/>
      <x v="188"/>
      <x v="12"/>
    </i>
    <i>
      <x v="254"/>
      <x v="254"/>
      <x v="1"/>
    </i>
    <i>
      <x v="93"/>
      <x v="93"/>
      <x v="10"/>
    </i>
    <i>
      <x v="83"/>
      <x v="83"/>
      <x v="18"/>
    </i>
    <i>
      <x v="241"/>
      <x v="241"/>
      <x v="1"/>
    </i>
    <i>
      <x v="30"/>
      <x v="30"/>
      <x v="18"/>
    </i>
    <i>
      <x v="251"/>
      <x v="251"/>
      <x v="3"/>
    </i>
    <i>
      <x v="190"/>
      <x v="190"/>
      <x v="11"/>
    </i>
    <i>
      <x v="92"/>
      <x v="92"/>
      <x v="4"/>
    </i>
    <i>
      <x v="78"/>
      <x v="78"/>
      <x v="7"/>
    </i>
    <i>
      <x v="5"/>
      <x v="5"/>
      <x v="5"/>
    </i>
    <i>
      <x v="104"/>
      <x v="104"/>
      <x v="3"/>
    </i>
    <i>
      <x v="108"/>
      <x v="108"/>
      <x v="2"/>
    </i>
    <i>
      <x v="195"/>
      <x v="195"/>
      <x v="1"/>
    </i>
    <i>
      <x v="45"/>
      <x v="45"/>
      <x v="20"/>
    </i>
    <i>
      <x v="186"/>
      <x v="186"/>
      <x v="4"/>
    </i>
    <i>
      <x v="210"/>
      <x v="210"/>
      <x v="19"/>
    </i>
    <i>
      <x v="143"/>
      <x v="143"/>
      <x v="11"/>
    </i>
    <i>
      <x v="201"/>
      <x v="201"/>
      <x v="31"/>
    </i>
    <i>
      <x v="8"/>
      <x v="8"/>
      <x v="7"/>
    </i>
    <i>
      <x v="157"/>
      <x v="157"/>
      <x v="7"/>
    </i>
    <i>
      <x v="206"/>
      <x v="206"/>
      <x v="11"/>
    </i>
    <i>
      <x v="54"/>
      <x v="54"/>
      <x v="19"/>
    </i>
    <i>
      <x v="76"/>
      <x v="76"/>
      <x v="2"/>
    </i>
    <i>
      <x v="97"/>
      <x v="97"/>
      <x v="12"/>
    </i>
    <i>
      <x v="158"/>
      <x v="158"/>
      <x v="15"/>
    </i>
    <i>
      <x v="59"/>
      <x v="59"/>
      <x v="1"/>
    </i>
    <i>
      <x v="74"/>
      <x v="74"/>
      <x v="13"/>
    </i>
    <i>
      <x v="46"/>
      <x v="46"/>
      <x v="18"/>
    </i>
    <i>
      <x v="62"/>
      <x v="62"/>
      <x v="7"/>
    </i>
    <i>
      <x v="94"/>
      <x v="94"/>
      <x v="14"/>
    </i>
    <i>
      <x v="231"/>
      <x v="231"/>
      <x v="27"/>
    </i>
    <i>
      <x v="79"/>
      <x v="79"/>
      <x v="5"/>
    </i>
    <i>
      <x v="16"/>
      <x v="16"/>
      <x v="9"/>
    </i>
    <i>
      <x v="159"/>
      <x v="159"/>
      <x v="22"/>
    </i>
    <i>
      <x v="204"/>
      <x v="204"/>
      <x v="28"/>
    </i>
    <i>
      <x v="75"/>
      <x v="75"/>
      <x v="1"/>
    </i>
    <i>
      <x v="50"/>
      <x v="50"/>
      <x v="21"/>
    </i>
    <i>
      <x v="249"/>
      <x v="249"/>
      <x v="21"/>
    </i>
    <i>
      <x v="139"/>
      <x v="139"/>
      <x v="28"/>
    </i>
    <i>
      <x v="68"/>
      <x v="68"/>
      <x v="24"/>
    </i>
    <i>
      <x v="164"/>
      <x v="164"/>
      <x v="5"/>
    </i>
    <i>
      <x v="244"/>
      <x v="244"/>
      <x v="4"/>
    </i>
    <i>
      <x v="138"/>
      <x v="138"/>
      <x v="11"/>
    </i>
    <i>
      <x v="141"/>
      <x v="141"/>
      <x v="8"/>
    </i>
    <i>
      <x v="52"/>
      <x v="52"/>
      <x v="7"/>
    </i>
    <i>
      <x v="142"/>
      <x v="142"/>
      <x v="29"/>
    </i>
    <i>
      <x v="3"/>
      <x v="3"/>
      <x v="3"/>
    </i>
    <i>
      <x v="23"/>
      <x v="23"/>
      <x v="13"/>
    </i>
    <i>
      <x v="2"/>
      <x v="2"/>
      <x v="2"/>
    </i>
    <i>
      <x v="53"/>
      <x v="53"/>
      <x v="13"/>
    </i>
    <i>
      <x v="73"/>
      <x v="73"/>
      <x v="10"/>
    </i>
    <i>
      <x v="250"/>
      <x v="250"/>
      <x v="1"/>
    </i>
    <i>
      <x v="43"/>
      <x v="43"/>
      <x v="6"/>
    </i>
    <i>
      <x v="27"/>
      <x v="27"/>
      <x v="15"/>
    </i>
    <i>
      <x v="21"/>
      <x v="21"/>
      <x v="12"/>
    </i>
    <i>
      <x v="123"/>
      <x v="123"/>
      <x v="18"/>
    </i>
    <i>
      <x v="129"/>
      <x v="129"/>
      <x v="1"/>
    </i>
    <i>
      <x v="145"/>
      <x v="145"/>
      <x v="1"/>
    </i>
    <i>
      <x v="172"/>
      <x v="172"/>
      <x v="11"/>
    </i>
    <i>
      <x v="243"/>
      <x v="243"/>
      <x v="14"/>
    </i>
    <i>
      <x v="223"/>
      <x v="223"/>
      <x v="31"/>
    </i>
    <i>
      <x v="86"/>
      <x v="86"/>
      <x v="5"/>
    </i>
    <i>
      <x v="248"/>
      <x v="248"/>
      <x v="1"/>
    </i>
    <i>
      <x v="196"/>
      <x v="196"/>
      <x v="5"/>
    </i>
    <i>
      <x v="167"/>
      <x v="167"/>
      <x v="5"/>
    </i>
    <i>
      <x v="1"/>
      <x v="1"/>
      <x v="1"/>
    </i>
    <i>
      <x v="132"/>
      <x v="132"/>
      <x v="4"/>
    </i>
    <i>
      <x v="224"/>
      <x v="224"/>
      <x v="22"/>
    </i>
    <i>
      <x v="115"/>
      <x v="115"/>
      <x v="8"/>
    </i>
    <i>
      <x v="124"/>
      <x v="124"/>
      <x v="15"/>
    </i>
    <i>
      <x/>
      <x/>
      <x/>
    </i>
    <i>
      <x v="111"/>
      <x v="111"/>
      <x v="9"/>
    </i>
    <i>
      <x v="122"/>
      <x v="122"/>
      <x v="15"/>
    </i>
    <i>
      <x v="181"/>
      <x v="181"/>
      <x/>
    </i>
    <i>
      <x v="110"/>
      <x v="110"/>
      <x v="26"/>
    </i>
    <i>
      <x v="176"/>
      <x v="176"/>
      <x v="22"/>
    </i>
    <i>
      <x v="36"/>
      <x v="36"/>
      <x v="9"/>
    </i>
    <i>
      <x v="242"/>
      <x v="242"/>
      <x v="4"/>
    </i>
    <i>
      <x v="87"/>
      <x v="87"/>
      <x v="4"/>
    </i>
    <i>
      <x v="6"/>
      <x v="6"/>
      <x v="6"/>
    </i>
    <i>
      <x v="105"/>
      <x v="105"/>
      <x v="10"/>
    </i>
    <i>
      <x v="10"/>
      <x v="10"/>
      <x v="9"/>
    </i>
    <i>
      <x v="128"/>
      <x v="128"/>
      <x v="25"/>
    </i>
    <i>
      <x v="85"/>
      <x v="85"/>
      <x v="4"/>
    </i>
    <i>
      <x v="56"/>
      <x v="56"/>
      <x v="19"/>
    </i>
    <i>
      <x v="11"/>
      <x v="11"/>
      <x v="10"/>
    </i>
    <i>
      <x v="240"/>
      <x v="240"/>
      <x v="1"/>
    </i>
    <i>
      <x v="7"/>
      <x v="7"/>
      <x v="4"/>
    </i>
    <i>
      <x v="246"/>
      <x v="246"/>
      <x v="2"/>
    </i>
    <i>
      <x v="234"/>
      <x v="234"/>
      <x v="11"/>
    </i>
    <i>
      <x v="175"/>
      <x v="175"/>
      <x v="5"/>
    </i>
    <i>
      <x v="144"/>
      <x v="144"/>
      <x v="9"/>
    </i>
    <i>
      <x v="189"/>
      <x v="189"/>
      <x v="14"/>
    </i>
    <i>
      <x v="47"/>
      <x v="47"/>
      <x v="5"/>
    </i>
    <i>
      <x v="137"/>
      <x v="137"/>
      <x v="5"/>
    </i>
    <i>
      <x v="55"/>
      <x v="55"/>
      <x v="18"/>
    </i>
    <i>
      <x v="222"/>
      <x v="222"/>
      <x v="27"/>
    </i>
    <i>
      <x v="20"/>
      <x v="20"/>
      <x v="4"/>
    </i>
    <i>
      <x v="221"/>
      <x v="221"/>
      <x v="1"/>
    </i>
    <i>
      <x v="239"/>
      <x v="239"/>
      <x v="2"/>
    </i>
    <i>
      <x v="63"/>
      <x v="63"/>
      <x v="5"/>
    </i>
    <i>
      <x v="155"/>
      <x v="155"/>
      <x v="18"/>
    </i>
    <i>
      <x v="38"/>
      <x v="38"/>
      <x v="2"/>
    </i>
    <i>
      <x v="91"/>
      <x v="91"/>
      <x v="2"/>
    </i>
    <i>
      <x v="96"/>
      <x v="96"/>
      <x v="1"/>
    </i>
    <i>
      <x v="89"/>
      <x v="89"/>
      <x v="8"/>
    </i>
    <i>
      <x v="69"/>
      <x v="69"/>
      <x v="4"/>
    </i>
    <i>
      <x v="34"/>
      <x v="34"/>
      <x v="8"/>
    </i>
    <i>
      <x v="26"/>
      <x v="26"/>
      <x v="16"/>
    </i>
    <i>
      <x v="22"/>
      <x v="22"/>
      <x v="9"/>
    </i>
    <i>
      <x v="125"/>
      <x v="125"/>
      <x v="1"/>
    </i>
    <i>
      <x v="185"/>
      <x v="185"/>
      <x v="11"/>
    </i>
    <i>
      <x v="152"/>
      <x v="152"/>
      <x v="22"/>
    </i>
    <i>
      <x v="40"/>
      <x v="40"/>
      <x/>
    </i>
    <i>
      <x v="205"/>
      <x v="205"/>
      <x v="18"/>
    </i>
    <i>
      <x v="114"/>
      <x v="114"/>
      <x v="22"/>
    </i>
    <i>
      <x v="81"/>
      <x v="81"/>
      <x v="3"/>
    </i>
    <i>
      <x v="44"/>
      <x v="44"/>
      <x v="18"/>
    </i>
    <i>
      <x v="49"/>
      <x v="49"/>
      <x v="5"/>
    </i>
    <i>
      <x v="4"/>
      <x v="4"/>
      <x v="4"/>
    </i>
    <i>
      <x v="67"/>
      <x v="67"/>
      <x v="23"/>
    </i>
    <i>
      <x v="80"/>
      <x v="80"/>
      <x v="19"/>
    </i>
  </rowItems>
  <colItems count="1">
    <i/>
  </colItems>
  <pageFields count="2">
    <pageField fld="0" hier="5" name="[T_kommune].[fylke].&amp;[Trøndelag]" cap="Trøndelag"/>
    <pageField fld="2" hier="0" name="[Melkeleveranser].[aar].&amp;[2022]" cap="2022"/>
  </pageFields>
  <dataFields count="1">
    <dataField fld="5" subtotal="count" baseField="0" baseItem="0" numFmtId="164"/>
  </dataFields>
  <formats count="68">
    <format dxfId="99">
      <pivotArea outline="0" collapsedLevelsAreSubtotals="1" fieldPosition="0"/>
    </format>
    <format dxfId="98">
      <pivotArea dataOnly="0" labelOnly="1" outline="0" fieldPosition="0">
        <references count="1">
          <reference field="1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2">
          <reference field="1" count="1" selected="0">
            <x v="128"/>
          </reference>
          <reference field="4" count="1">
            <x v="128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268"/>
          </reference>
          <reference field="4" count="1">
            <x v="268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277"/>
          </reference>
          <reference field="4" count="1">
            <x v="277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273"/>
          </reference>
          <reference field="4" count="1">
            <x v="273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63"/>
          </reference>
          <reference field="4" count="1">
            <x v="263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267"/>
          </reference>
          <reference field="4" count="1">
            <x v="267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256"/>
          </reference>
          <reference field="4" count="1">
            <x v="256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276"/>
          </reference>
          <reference field="4" count="1">
            <x v="276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255"/>
          </reference>
          <reference field="4" count="1">
            <x v="255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278"/>
          </reference>
          <reference field="4" count="1">
            <x v="278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279"/>
          </reference>
          <reference field="4" count="1">
            <x v="280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275"/>
          </reference>
          <reference field="4" count="1">
            <x v="275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257"/>
          </reference>
          <reference field="4" count="1">
            <x v="257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266"/>
          </reference>
          <reference field="4" count="1">
            <x v="266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259"/>
          </reference>
          <reference field="4" count="1">
            <x v="259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280"/>
          </reference>
          <reference field="4" count="1">
            <x v="281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260"/>
          </reference>
          <reference field="4" count="1">
            <x v="260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269"/>
          </reference>
          <reference field="4" count="1">
            <x v="269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274"/>
          </reference>
          <reference field="4" count="1">
            <x v="274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270"/>
          </reference>
          <reference field="4" count="1">
            <x v="270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264"/>
          </reference>
          <reference field="4" count="1">
            <x v="264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258"/>
          </reference>
          <reference field="4" count="1">
            <x v="258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284"/>
          </reference>
          <reference field="4" count="1">
            <x v="285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265"/>
          </reference>
          <reference field="4" count="1">
            <x v="265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285"/>
          </reference>
          <reference field="4" count="1">
            <x v="279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271"/>
          </reference>
          <reference field="4" count="1">
            <x v="271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261"/>
          </reference>
          <reference field="4" count="1">
            <x v="261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283"/>
          </reference>
          <reference field="4" count="1">
            <x v="284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81"/>
          </reference>
          <reference field="4" count="1">
            <x v="282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272"/>
          </reference>
          <reference field="4" count="1">
            <x v="272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282"/>
          </reference>
          <reference field="4" count="1">
            <x v="283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262"/>
          </reference>
          <reference field="4" count="1">
            <x v="262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128"/>
          </reference>
          <reference field="3" count="0"/>
          <reference field="4" count="1" selected="0">
            <x v="128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268"/>
          </reference>
          <reference field="3" count="0"/>
          <reference field="4" count="1" selected="0">
            <x v="268"/>
          </reference>
        </references>
      </pivotArea>
    </format>
    <format dxfId="62">
      <pivotArea dataOnly="0" labelOnly="1" outline="0" fieldPosition="0">
        <references count="3">
          <reference field="1" count="1" selected="0">
            <x v="277"/>
          </reference>
          <reference field="3" count="0"/>
          <reference field="4" count="1" selected="0">
            <x v="277"/>
          </reference>
        </references>
      </pivotArea>
    </format>
    <format dxfId="61">
      <pivotArea dataOnly="0" labelOnly="1" outline="0" fieldPosition="0">
        <references count="3">
          <reference field="1" count="1" selected="0">
            <x v="273"/>
          </reference>
          <reference field="3" count="0"/>
          <reference field="4" count="1" selected="0">
            <x v="273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263"/>
          </reference>
          <reference field="3" count="0"/>
          <reference field="4" count="1" selected="0">
            <x v="263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267"/>
          </reference>
          <reference field="3" count="0"/>
          <reference field="4" count="1" selected="0">
            <x v="267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256"/>
          </reference>
          <reference field="3" count="0"/>
          <reference field="4" count="1" selected="0">
            <x v="256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276"/>
          </reference>
          <reference field="3" count="0"/>
          <reference field="4" count="1" selected="0">
            <x v="276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255"/>
          </reference>
          <reference field="3" count="0"/>
          <reference field="4" count="1" selected="0">
            <x v="255"/>
          </reference>
        </references>
      </pivotArea>
    </format>
    <format dxfId="55">
      <pivotArea dataOnly="0" labelOnly="1" outline="0" fieldPosition="0">
        <references count="3">
          <reference field="1" count="1" selected="0">
            <x v="278"/>
          </reference>
          <reference field="3" count="0"/>
          <reference field="4" count="1" selected="0">
            <x v="278"/>
          </reference>
        </references>
      </pivotArea>
    </format>
    <format dxfId="54">
      <pivotArea dataOnly="0" labelOnly="1" outline="0" fieldPosition="0">
        <references count="3">
          <reference field="1" count="1" selected="0">
            <x v="279"/>
          </reference>
          <reference field="3" count="0"/>
          <reference field="4" count="1" selected="0">
            <x v="280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275"/>
          </reference>
          <reference field="3" count="0"/>
          <reference field="4" count="1" selected="0">
            <x v="275"/>
          </reference>
        </references>
      </pivotArea>
    </format>
    <format dxfId="52">
      <pivotArea dataOnly="0" labelOnly="1" outline="0" fieldPosition="0">
        <references count="3">
          <reference field="1" count="1" selected="0">
            <x v="257"/>
          </reference>
          <reference field="3" count="0"/>
          <reference field="4" count="1" selected="0">
            <x v="257"/>
          </reference>
        </references>
      </pivotArea>
    </format>
    <format dxfId="51">
      <pivotArea dataOnly="0" labelOnly="1" outline="0" fieldPosition="0">
        <references count="3">
          <reference field="1" count="1" selected="0">
            <x v="266"/>
          </reference>
          <reference field="3" count="0"/>
          <reference field="4" count="1" selected="0">
            <x v="266"/>
          </reference>
        </references>
      </pivotArea>
    </format>
    <format dxfId="50">
      <pivotArea dataOnly="0" labelOnly="1" outline="0" fieldPosition="0">
        <references count="3">
          <reference field="1" count="1" selected="0">
            <x v="259"/>
          </reference>
          <reference field="3" count="0"/>
          <reference field="4" count="1" selected="0">
            <x v="259"/>
          </reference>
        </references>
      </pivotArea>
    </format>
    <format dxfId="49">
      <pivotArea dataOnly="0" labelOnly="1" outline="0" fieldPosition="0">
        <references count="3">
          <reference field="1" count="1" selected="0">
            <x v="280"/>
          </reference>
          <reference field="3" count="0"/>
          <reference field="4" count="1" selected="0">
            <x v="281"/>
          </reference>
        </references>
      </pivotArea>
    </format>
    <format dxfId="48">
      <pivotArea dataOnly="0" labelOnly="1" outline="0" fieldPosition="0">
        <references count="3">
          <reference field="1" count="1" selected="0">
            <x v="260"/>
          </reference>
          <reference field="3" count="0"/>
          <reference field="4" count="1" selected="0">
            <x v="260"/>
          </reference>
        </references>
      </pivotArea>
    </format>
    <format dxfId="47">
      <pivotArea dataOnly="0" labelOnly="1" outline="0" fieldPosition="0">
        <references count="3">
          <reference field="1" count="1" selected="0">
            <x v="269"/>
          </reference>
          <reference field="3" count="0"/>
          <reference field="4" count="1" selected="0">
            <x v="269"/>
          </reference>
        </references>
      </pivotArea>
    </format>
    <format dxfId="46">
      <pivotArea dataOnly="0" labelOnly="1" outline="0" fieldPosition="0">
        <references count="3">
          <reference field="1" count="1" selected="0">
            <x v="274"/>
          </reference>
          <reference field="3" count="0"/>
          <reference field="4" count="1" selected="0">
            <x v="274"/>
          </reference>
        </references>
      </pivotArea>
    </format>
    <format dxfId="45">
      <pivotArea dataOnly="0" labelOnly="1" outline="0" fieldPosition="0">
        <references count="3">
          <reference field="1" count="1" selected="0">
            <x v="270"/>
          </reference>
          <reference field="3" count="0"/>
          <reference field="4" count="1" selected="0">
            <x v="270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264"/>
          </reference>
          <reference field="3" count="0"/>
          <reference field="4" count="1" selected="0">
            <x v="264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258"/>
          </reference>
          <reference field="3" count="0"/>
          <reference field="4" count="1" selected="0">
            <x v="258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284"/>
          </reference>
          <reference field="3" count="0"/>
          <reference field="4" count="1" selected="0">
            <x v="285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265"/>
          </reference>
          <reference field="3" count="0"/>
          <reference field="4" count="1" selected="0">
            <x v="265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285"/>
          </reference>
          <reference field="3" count="0"/>
          <reference field="4" count="1" selected="0">
            <x v="279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271"/>
          </reference>
          <reference field="3" count="0"/>
          <reference field="4" count="1" selected="0">
            <x v="271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261"/>
          </reference>
          <reference field="3" count="0"/>
          <reference field="4" count="1" selected="0">
            <x v="261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283"/>
          </reference>
          <reference field="3" count="0"/>
          <reference field="4" count="1" selected="0">
            <x v="284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281"/>
          </reference>
          <reference field="3" count="0"/>
          <reference field="4" count="1" selected="0">
            <x v="282"/>
          </reference>
        </references>
      </pivotArea>
    </format>
    <format dxfId="35">
      <pivotArea dataOnly="0" labelOnly="1" outline="0" fieldPosition="0">
        <references count="3">
          <reference field="1" count="1" selected="0">
            <x v="272"/>
          </reference>
          <reference field="3" count="0"/>
          <reference field="4" count="1" selected="0">
            <x v="272"/>
          </reference>
        </references>
      </pivotArea>
    </format>
    <format dxfId="34">
      <pivotArea dataOnly="0" labelOnly="1" outline="0" fieldPosition="0">
        <references count="3">
          <reference field="1" count="1" selected="0">
            <x v="282"/>
          </reference>
          <reference field="3" count="0"/>
          <reference field="4" count="1" selected="0">
            <x v="283"/>
          </reference>
        </references>
      </pivotArea>
    </format>
    <format dxfId="33">
      <pivotArea dataOnly="0" labelOnly="1" outline="0" fieldPosition="0">
        <references count="3">
          <reference field="1" count="1" selected="0">
            <x v="262"/>
          </reference>
          <reference field="3" count="0"/>
          <reference field="4" count="1" selected="0">
            <x v="262"/>
          </reference>
        </references>
      </pivotArea>
    </format>
    <format dxfId="32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8">
      <autoFilter ref="A1">
        <filterColumn colId="0">
          <top10 val="255" filterVal="255"/>
        </filterColumn>
      </autoFilter>
    </filter>
  </filters>
  <rowHierarchiesUsage count="3">
    <rowHierarchyUsage hierarchyUsage="1"/>
    <rowHierarchyUsage hierarchyUsage="2"/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DF8F10-7C4E-4321-97BD-9BBDE4CA58BE}" name="Pivottabell4" cacheId="1009" applyNumberFormats="0" applyBorderFormats="0" applyFontFormats="0" applyPatternFormats="0" applyAlignmentFormats="0" applyWidthHeightFormats="1" dataCaption="Verdier" tag="aab58b0b-b9d6-4811-bb77-b7976e0c5072" updatedVersion="8" minRefreshableVersion="3" subtotalHiddenItems="1" rowGrandTotals="0" colGrandTotals="0" itemPrintTitles="1" createdVersion="7" indent="0" compact="0" compactData="0" multipleFieldFilters="0">
  <location ref="B5" firstHeaderRow="0" firstDataRow="0" firstDataCol="0" rowPageCount="3" colPageCount="1"/>
  <pivotFields count="4">
    <pivotField axis="axisPage" compact="0" allDrilled="1" outline="0" subtotalTop="0" showAll="0" dataSourceSort="1" defaultSubtotal="0" defaultAttributeDrillState="1"/>
    <pivotField compact="0" allDrilled="1" outline="0" subtotalTop="0" showAll="0" measureFilter="1" defaultSubtotal="0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axis="axisPage" compact="0" allDrilled="1" outline="0" subtotalTop="0" showAll="0" dataSourceSort="1" defaultSubtotal="0" defaultAttributeDrillState="1"/>
    <pivotField axis="axisPage" compact="0" allDrilled="1" outline="0" subtotalTop="0" showAll="0" defaultSubtotal="0" defaultAttributeDrillState="1"/>
  </pivotFields>
  <pageFields count="3">
    <pageField fld="0" hier="5" name="[T_kommune].[fylke].&amp;[Trøndelag]" cap="Trøndelag"/>
    <pageField fld="2" hier="0" name="[Melkeleveranser].[aar].&amp;[2022]" cap="2022"/>
    <pageField fld="3" hier="6" name="[T_kommune].[kommune].[All]" cap="All"/>
  </pageFields>
  <formats count="2">
    <format dxfId="101">
      <pivotArea outline="0" collapsedLevelsAreSubtotals="1" fieldPosition="0"/>
    </format>
    <format dxfId="100">
      <pivotArea dataOnly="0" labelOnly="1" grandRow="1" outline="0" fieldPosition="0"/>
    </format>
  </formats>
  <pivotHierarchies count="32">
    <pivotHierarchy multipleItemSelectionAllowed="1" dragToData="1">
      <members count="1" level="1">
        <member name="[Melkeleveranser].[aar].&amp;[2022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18">
      <autoFilter ref="A1">
        <filterColumn colId="0">
          <top10 val="255" filterVal="25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FA598D-08BB-4F34-B965-7B7F126EE007}" name="Pivottabell23" cacheId="1011" applyNumberFormats="0" applyBorderFormats="0" applyFontFormats="0" applyPatternFormats="0" applyAlignmentFormats="0" applyWidthHeightFormats="1" dataCaption="Verdier" tag="d9883c5d-5522-4ed0-8a9a-6f7b74ac116b" updatedVersion="8" minRefreshableVersion="3" useAutoFormatting="1" subtotalHiddenItems="1" rowGrandTotals="0" colGrandTotals="0" itemPrintTitles="1" createdVersion="7" indent="0" compact="0" compactData="0" multipleFieldFilters="0">
  <location ref="C3:F6834" firstHeaderRow="1" firstDataRow="1" firstDataCol="3" rowPageCount="1" colPageCount="1"/>
  <pivotFields count="5"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allDrilled="1" outline="0" subtotalTop="0" showAll="0" dataSourceSort="1" defaultSubtotal="0" defaultAttributeDrillState="1">
      <items count="3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68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</items>
    </pivotField>
  </pivotFields>
  <rowFields count="3">
    <field x="0"/>
    <field x="1"/>
    <field x="4"/>
  </rowFields>
  <rowItems count="6831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1">
      <x v="1"/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1">
      <x v="2"/>
      <x v="24"/>
    </i>
    <i r="2">
      <x v="25"/>
    </i>
    <i r="2">
      <x v="26"/>
    </i>
    <i r="1">
      <x v="3"/>
      <x v="27"/>
    </i>
    <i r="1">
      <x v="4"/>
      <x v="28"/>
    </i>
    <i r="2">
      <x v="29"/>
    </i>
    <i r="2">
      <x v="30"/>
    </i>
    <i r="2">
      <x v="31"/>
    </i>
    <i r="2">
      <x v="32"/>
    </i>
    <i r="1">
      <x v="5"/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1">
      <x v="6"/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7"/>
      <x v="69"/>
    </i>
    <i r="2">
      <x v="70"/>
    </i>
    <i r="1">
      <x v="8"/>
      <x v="71"/>
    </i>
    <i r="2">
      <x v="72"/>
    </i>
    <i r="2">
      <x v="73"/>
    </i>
    <i r="2">
      <x v="74"/>
    </i>
    <i r="2">
      <x v="75"/>
    </i>
    <i r="1">
      <x v="9"/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1">
      <x v="10"/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1">
      <x v="11"/>
      <x v="100"/>
    </i>
    <i r="2">
      <x v="101"/>
    </i>
    <i r="2">
      <x v="102"/>
    </i>
    <i r="2">
      <x v="103"/>
    </i>
    <i r="2">
      <x v="104"/>
    </i>
    <i r="1">
      <x v="12"/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1">
      <x v="13"/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1">
      <x v="14"/>
      <x v="129"/>
    </i>
    <i r="2">
      <x v="130"/>
    </i>
    <i r="2">
      <x v="131"/>
    </i>
    <i r="1">
      <x v="15"/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1">
      <x v="16"/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1">
      <x v="17"/>
      <x v="219"/>
    </i>
    <i r="2">
      <x v="220"/>
    </i>
    <i r="2">
      <x v="221"/>
    </i>
    <i r="2">
      <x v="222"/>
    </i>
    <i r="1">
      <x v="18"/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1">
      <x v="19"/>
      <x v="235"/>
    </i>
    <i r="2">
      <x v="236"/>
    </i>
    <i r="2">
      <x v="237"/>
    </i>
    <i r="2">
      <x v="238"/>
    </i>
    <i r="2">
      <x v="239"/>
    </i>
    <i r="1">
      <x v="20"/>
      <x v="240"/>
    </i>
    <i r="2">
      <x v="241"/>
    </i>
    <i r="2">
      <x v="242"/>
    </i>
    <i r="1">
      <x v="21"/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1">
      <x v="22"/>
      <x v="257"/>
    </i>
    <i r="2">
      <x v="258"/>
    </i>
    <i r="2">
      <x v="259"/>
    </i>
    <i r="2">
      <x v="260"/>
    </i>
    <i r="2">
      <x v="261"/>
    </i>
    <i r="1">
      <x v="23"/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>
      <x v="1"/>
      <x v="24"/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1">
      <x v="25"/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1">
      <x v="26"/>
      <x v="350"/>
    </i>
    <i r="1">
      <x v="27"/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1">
      <x v="28"/>
      <x v="360"/>
    </i>
    <i r="2">
      <x v="361"/>
    </i>
    <i r="2">
      <x v="362"/>
    </i>
    <i r="2">
      <x v="363"/>
    </i>
    <i r="2">
      <x v="364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1">
      <x v="29"/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1">
      <x v="30"/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1">
      <x v="31"/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1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0"/>
    </i>
    <i r="2">
      <x v="461"/>
    </i>
    <i r="2">
      <x v="462"/>
    </i>
    <i r="2">
      <x v="463"/>
    </i>
    <i r="2">
      <x v="464"/>
    </i>
    <i r="2">
      <x v="465"/>
    </i>
    <i r="2">
      <x v="466"/>
    </i>
    <i r="2"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2">
      <x v="476"/>
    </i>
    <i r="2">
      <x v="477"/>
    </i>
    <i r="2">
      <x v="478"/>
    </i>
    <i r="2">
      <x v="479"/>
    </i>
    <i r="2">
      <x v="480"/>
    </i>
    <i r="2">
      <x v="481"/>
    </i>
    <i r="2">
      <x v="482"/>
    </i>
    <i r="2">
      <x v="483"/>
    </i>
    <i r="2">
      <x v="484"/>
    </i>
    <i r="2">
      <x v="485"/>
    </i>
    <i r="2">
      <x v="486"/>
    </i>
    <i r="2">
      <x v="487"/>
    </i>
    <i r="2">
      <x v="488"/>
    </i>
    <i r="2">
      <x v="489"/>
    </i>
    <i r="2">
      <x v="490"/>
    </i>
    <i r="2">
      <x v="491"/>
    </i>
    <i r="2">
      <x v="492"/>
    </i>
    <i r="2">
      <x v="493"/>
    </i>
    <i r="2">
      <x v="494"/>
    </i>
    <i r="1">
      <x v="32"/>
      <x v="495"/>
    </i>
    <i r="2">
      <x v="496"/>
    </i>
    <i r="2">
      <x v="497"/>
    </i>
    <i r="2">
      <x v="498"/>
    </i>
    <i r="2">
      <x v="499"/>
    </i>
    <i r="2">
      <x v="500"/>
    </i>
    <i r="2">
      <x v="501"/>
    </i>
    <i r="2"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09"/>
    </i>
    <i r="2">
      <x v="510"/>
    </i>
    <i r="2">
      <x v="511"/>
    </i>
    <i r="2">
      <x v="512"/>
    </i>
    <i r="2">
      <x v="513"/>
    </i>
    <i r="2">
      <x v="514"/>
    </i>
    <i r="2">
      <x v="515"/>
    </i>
    <i r="2">
      <x v="516"/>
    </i>
    <i r="2">
      <x v="517"/>
    </i>
    <i r="2">
      <x v="518"/>
    </i>
    <i r="2">
      <x v="519"/>
    </i>
    <i r="2">
      <x v="520"/>
    </i>
    <i r="2">
      <x v="521"/>
    </i>
    <i r="2">
      <x v="522"/>
    </i>
    <i r="2">
      <x v="523"/>
    </i>
    <i r="2">
      <x v="524"/>
    </i>
    <i r="2">
      <x v="525"/>
    </i>
    <i r="2">
      <x v="526"/>
    </i>
    <i r="2">
      <x v="527"/>
    </i>
    <i r="2">
      <x v="528"/>
    </i>
    <i r="2">
      <x v="529"/>
    </i>
    <i r="2">
      <x v="530"/>
    </i>
    <i r="2">
      <x v="531"/>
    </i>
    <i r="2">
      <x v="532"/>
    </i>
    <i r="2">
      <x v="533"/>
    </i>
    <i r="2">
      <x v="534"/>
    </i>
    <i r="2">
      <x v="535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1">
      <x v="33"/>
      <x v="548"/>
    </i>
    <i r="2">
      <x v="549"/>
    </i>
    <i r="2">
      <x v="550"/>
    </i>
    <i r="2">
      <x v="551"/>
    </i>
    <i r="2">
      <x v="552"/>
    </i>
    <i r="2">
      <x v="553"/>
    </i>
    <i r="2">
      <x v="554"/>
    </i>
    <i r="2">
      <x v="555"/>
    </i>
    <i r="2">
      <x v="556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564"/>
    </i>
    <i r="2">
      <x v="565"/>
    </i>
    <i r="1">
      <x v="34"/>
      <x v="566"/>
    </i>
    <i r="2">
      <x v="567"/>
    </i>
    <i r="1">
      <x v="35"/>
      <x v="568"/>
    </i>
    <i r="2">
      <x v="569"/>
    </i>
    <i r="2">
      <x v="570"/>
    </i>
    <i r="1">
      <x v="36"/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1">
      <x v="37"/>
      <x v="578"/>
    </i>
    <i r="2">
      <x v="579"/>
    </i>
    <i r="2">
      <x v="580"/>
    </i>
    <i r="2">
      <x v="581"/>
    </i>
    <i r="2">
      <x v="582"/>
    </i>
    <i r="2">
      <x v="583"/>
    </i>
    <i r="2">
      <x v="584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598"/>
    </i>
    <i r="2">
      <x v="599"/>
    </i>
    <i r="2">
      <x v="600"/>
    </i>
    <i r="2">
      <x v="601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3"/>
    </i>
    <i r="1">
      <x v="38"/>
      <x v="624"/>
    </i>
    <i r="2">
      <x v="625"/>
    </i>
    <i r="2">
      <x v="626"/>
    </i>
    <i r="2">
      <x v="627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38"/>
    </i>
    <i r="2">
      <x v="639"/>
    </i>
    <i r="2">
      <x v="640"/>
    </i>
    <i r="2">
      <x v="641"/>
    </i>
    <i r="2">
      <x v="642"/>
    </i>
    <i r="2">
      <x v="643"/>
    </i>
    <i r="2">
      <x v="644"/>
    </i>
    <i r="2">
      <x v="645"/>
    </i>
    <i r="1">
      <x v="39"/>
      <x v="646"/>
    </i>
    <i r="2">
      <x v="647"/>
    </i>
    <i r="2">
      <x v="648"/>
    </i>
    <i r="2">
      <x v="649"/>
    </i>
    <i r="2">
      <x v="650"/>
    </i>
    <i r="2">
      <x v="651"/>
    </i>
    <i r="2">
      <x v="652"/>
    </i>
    <i r="2">
      <x v="653"/>
    </i>
    <i r="2">
      <x v="654"/>
    </i>
    <i r="2">
      <x v="655"/>
    </i>
    <i r="2">
      <x v="656"/>
    </i>
    <i r="2">
      <x v="657"/>
    </i>
    <i r="2">
      <x v="658"/>
    </i>
    <i r="2">
      <x v="659"/>
    </i>
    <i r="2">
      <x v="660"/>
    </i>
    <i r="2">
      <x v="661"/>
    </i>
    <i r="2">
      <x v="662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2">
      <x v="670"/>
    </i>
    <i r="2">
      <x v="671"/>
    </i>
    <i r="2">
      <x v="672"/>
    </i>
    <i r="2">
      <x v="673"/>
    </i>
    <i r="2">
      <x v="674"/>
    </i>
    <i r="2">
      <x v="675"/>
    </i>
    <i r="2">
      <x v="676"/>
    </i>
    <i r="2">
      <x v="677"/>
    </i>
    <i r="2">
      <x v="678"/>
    </i>
    <i r="2">
      <x v="679"/>
    </i>
    <i r="2">
      <x v="680"/>
    </i>
    <i r="2">
      <x v="681"/>
    </i>
    <i r="2">
      <x v="682"/>
    </i>
    <i r="2">
      <x v="683"/>
    </i>
    <i r="2">
      <x v="684"/>
    </i>
    <i r="2">
      <x v="685"/>
    </i>
    <i r="2">
      <x v="686"/>
    </i>
    <i r="2">
      <x v="687"/>
    </i>
    <i r="2">
      <x v="688"/>
    </i>
    <i r="2">
      <x v="689"/>
    </i>
    <i r="2">
      <x v="690"/>
    </i>
    <i r="2">
      <x v="691"/>
    </i>
    <i r="2">
      <x v="692"/>
    </i>
    <i r="2">
      <x v="693"/>
    </i>
    <i r="2"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1">
      <x v="40"/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1">
      <x v="41"/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2">
      <x v="730"/>
    </i>
    <i r="2">
      <x v="731"/>
    </i>
    <i r="2">
      <x v="732"/>
    </i>
    <i r="2">
      <x v="733"/>
    </i>
    <i r="2">
      <x v="734"/>
    </i>
    <i r="2">
      <x v="735"/>
    </i>
    <i r="2">
      <x v="736"/>
    </i>
    <i r="2">
      <x v="737"/>
    </i>
    <i r="2">
      <x v="738"/>
    </i>
    <i r="2">
      <x v="739"/>
    </i>
    <i r="2">
      <x v="740"/>
    </i>
    <i r="2">
      <x v="741"/>
    </i>
    <i r="2">
      <x v="742"/>
    </i>
    <i r="2">
      <x v="743"/>
    </i>
    <i r="2">
      <x v="744"/>
    </i>
    <i r="2">
      <x v="745"/>
    </i>
    <i r="2">
      <x v="746"/>
    </i>
    <i r="2">
      <x v="747"/>
    </i>
    <i r="2">
      <x v="748"/>
    </i>
    <i r="2">
      <x v="749"/>
    </i>
    <i r="2">
      <x v="750"/>
    </i>
    <i r="2">
      <x v="751"/>
    </i>
    <i r="2">
      <x v="752"/>
    </i>
    <i r="2">
      <x v="753"/>
    </i>
    <i r="2">
      <x v="754"/>
    </i>
    <i r="2">
      <x v="755"/>
    </i>
    <i r="2">
      <x v="756"/>
    </i>
    <i r="2">
      <x v="757"/>
    </i>
    <i r="2">
      <x v="758"/>
    </i>
    <i r="2">
      <x v="759"/>
    </i>
    <i r="2">
      <x v="760"/>
    </i>
    <i r="2">
      <x v="761"/>
    </i>
    <i r="2">
      <x v="762"/>
    </i>
    <i r="2">
      <x v="763"/>
    </i>
    <i r="2">
      <x v="764"/>
    </i>
    <i r="2">
      <x v="765"/>
    </i>
    <i r="2">
      <x v="766"/>
    </i>
    <i r="2">
      <x v="767"/>
    </i>
    <i r="2">
      <x v="768"/>
    </i>
    <i r="1">
      <x v="42"/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2">
      <x v="781"/>
    </i>
    <i r="2">
      <x v="782"/>
    </i>
    <i r="2">
      <x v="783"/>
    </i>
    <i r="2">
      <x v="784"/>
    </i>
    <i r="2">
      <x v="785"/>
    </i>
    <i r="2">
      <x v="786"/>
    </i>
    <i r="2">
      <x v="787"/>
    </i>
    <i r="2">
      <x v="788"/>
    </i>
    <i r="2">
      <x v="789"/>
    </i>
    <i r="2">
      <x v="790"/>
    </i>
    <i r="2">
      <x v="791"/>
    </i>
    <i r="2">
      <x v="792"/>
    </i>
    <i r="2">
      <x v="793"/>
    </i>
    <i r="2">
      <x v="794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1"/>
    </i>
    <i r="2">
      <x v="802"/>
    </i>
    <i r="2">
      <x v="803"/>
    </i>
    <i r="2">
      <x v="804"/>
    </i>
    <i r="2">
      <x v="805"/>
    </i>
    <i r="2">
      <x v="806"/>
    </i>
    <i r="2">
      <x v="807"/>
    </i>
    <i r="1">
      <x v="43"/>
      <x v="808"/>
    </i>
    <i r="1">
      <x v="44"/>
      <x v="809"/>
    </i>
    <i r="2">
      <x v="810"/>
    </i>
    <i r="2">
      <x v="811"/>
    </i>
    <i r="2">
      <x v="812"/>
    </i>
    <i r="2">
      <x v="813"/>
    </i>
    <i r="2">
      <x v="814"/>
    </i>
    <i r="2">
      <x v="815"/>
    </i>
    <i r="2">
      <x v="816"/>
    </i>
    <i r="2">
      <x v="817"/>
    </i>
    <i r="2">
      <x v="818"/>
    </i>
    <i r="2">
      <x v="819"/>
    </i>
    <i r="2">
      <x v="820"/>
    </i>
    <i r="2">
      <x v="821"/>
    </i>
    <i r="2">
      <x v="822"/>
    </i>
    <i r="2">
      <x v="823"/>
    </i>
    <i r="2">
      <x v="824"/>
    </i>
    <i r="2">
      <x v="825"/>
    </i>
    <i r="2">
      <x v="826"/>
    </i>
    <i r="2">
      <x v="827"/>
    </i>
    <i r="2">
      <x v="828"/>
    </i>
    <i r="2">
      <x v="829"/>
    </i>
    <i r="2">
      <x v="830"/>
    </i>
    <i r="2">
      <x v="831"/>
    </i>
    <i r="2">
      <x v="832"/>
    </i>
    <i r="2">
      <x v="833"/>
    </i>
    <i r="2">
      <x v="834"/>
    </i>
    <i r="2">
      <x v="835"/>
    </i>
    <i r="2">
      <x v="836"/>
    </i>
    <i r="2">
      <x v="837"/>
    </i>
    <i r="2">
      <x v="838"/>
    </i>
    <i r="2">
      <x v="839"/>
    </i>
    <i r="2">
      <x v="840"/>
    </i>
    <i r="2">
      <x v="841"/>
    </i>
    <i r="2">
      <x v="842"/>
    </i>
    <i r="2">
      <x v="843"/>
    </i>
    <i r="2">
      <x v="844"/>
    </i>
    <i r="2">
      <x v="845"/>
    </i>
    <i r="2">
      <x v="846"/>
    </i>
    <i r="2">
      <x v="847"/>
    </i>
    <i r="2">
      <x v="848"/>
    </i>
    <i r="2">
      <x v="849"/>
    </i>
    <i r="1">
      <x v="45"/>
      <x v="850"/>
    </i>
    <i r="2">
      <x v="851"/>
    </i>
    <i r="2">
      <x v="852"/>
    </i>
    <i r="2">
      <x v="853"/>
    </i>
    <i r="2">
      <x v="854"/>
    </i>
    <i r="2">
      <x v="855"/>
    </i>
    <i r="2">
      <x v="856"/>
    </i>
    <i r="2">
      <x v="857"/>
    </i>
    <i r="2">
      <x v="858"/>
    </i>
    <i r="2">
      <x v="859"/>
    </i>
    <i r="2">
      <x v="860"/>
    </i>
    <i r="2">
      <x v="861"/>
    </i>
    <i r="2">
      <x v="862"/>
    </i>
    <i r="2">
      <x v="863"/>
    </i>
    <i r="2">
      <x v="864"/>
    </i>
    <i r="2">
      <x v="865"/>
    </i>
    <i r="2">
      <x v="866"/>
    </i>
    <i r="2">
      <x v="867"/>
    </i>
    <i r="2">
      <x v="868"/>
    </i>
    <i r="2">
      <x v="869"/>
    </i>
    <i r="2">
      <x v="870"/>
    </i>
    <i r="2">
      <x v="871"/>
    </i>
    <i r="2">
      <x v="872"/>
    </i>
    <i r="2">
      <x v="873"/>
    </i>
    <i r="2">
      <x v="874"/>
    </i>
    <i r="2">
      <x v="875"/>
    </i>
    <i r="2">
      <x v="876"/>
    </i>
    <i r="2">
      <x v="877"/>
    </i>
    <i r="2">
      <x v="878"/>
    </i>
    <i r="2">
      <x v="879"/>
    </i>
    <i r="2">
      <x v="880"/>
    </i>
    <i r="2">
      <x v="881"/>
    </i>
    <i r="2">
      <x v="882"/>
    </i>
    <i r="2">
      <x v="883"/>
    </i>
    <i r="2">
      <x v="884"/>
    </i>
    <i r="2">
      <x v="885"/>
    </i>
    <i r="2">
      <x v="886"/>
    </i>
    <i r="2">
      <x v="887"/>
    </i>
    <i r="2">
      <x v="888"/>
    </i>
    <i r="2">
      <x v="889"/>
    </i>
    <i r="2">
      <x v="890"/>
    </i>
    <i r="2">
      <x v="891"/>
    </i>
    <i r="2">
      <x v="892"/>
    </i>
    <i r="2">
      <x v="893"/>
    </i>
    <i r="2">
      <x v="894"/>
    </i>
    <i r="2">
      <x v="895"/>
    </i>
    <i r="2">
      <x v="896"/>
    </i>
    <i r="2">
      <x v="897"/>
    </i>
    <i r="2">
      <x v="898"/>
    </i>
    <i r="2">
      <x v="899"/>
    </i>
    <i r="2">
      <x v="900"/>
    </i>
    <i r="1">
      <x v="46"/>
      <x v="901"/>
    </i>
    <i r="2">
      <x v="902"/>
    </i>
    <i r="2">
      <x v="903"/>
    </i>
    <i r="2">
      <x v="904"/>
    </i>
    <i r="2">
      <x v="905"/>
    </i>
    <i r="2">
      <x v="906"/>
    </i>
    <i r="2">
      <x v="907"/>
    </i>
    <i r="2">
      <x v="908"/>
    </i>
    <i r="2">
      <x v="909"/>
    </i>
    <i r="2">
      <x v="910"/>
    </i>
    <i r="2">
      <x v="911"/>
    </i>
    <i r="2">
      <x v="912"/>
    </i>
    <i r="2">
      <x v="913"/>
    </i>
    <i r="2">
      <x v="914"/>
    </i>
    <i r="1">
      <x v="47"/>
      <x v="915"/>
    </i>
    <i r="2">
      <x v="916"/>
    </i>
    <i r="2">
      <x v="917"/>
    </i>
    <i r="2">
      <x v="918"/>
    </i>
    <i r="2">
      <x v="919"/>
    </i>
    <i r="2">
      <x v="920"/>
    </i>
    <i r="2">
      <x v="921"/>
    </i>
    <i r="2">
      <x v="922"/>
    </i>
    <i r="2">
      <x v="923"/>
    </i>
    <i r="2">
      <x v="924"/>
    </i>
    <i r="2">
      <x v="925"/>
    </i>
    <i r="2">
      <x v="926"/>
    </i>
    <i r="2">
      <x v="927"/>
    </i>
    <i r="2">
      <x v="928"/>
    </i>
    <i r="2">
      <x v="929"/>
    </i>
    <i r="2">
      <x v="930"/>
    </i>
    <i r="2">
      <x v="931"/>
    </i>
    <i r="2">
      <x v="932"/>
    </i>
    <i r="2">
      <x v="933"/>
    </i>
    <i r="2">
      <x v="934"/>
    </i>
    <i r="2">
      <x v="935"/>
    </i>
    <i r="2">
      <x v="936"/>
    </i>
    <i r="2">
      <x v="937"/>
    </i>
    <i r="2">
      <x v="938"/>
    </i>
    <i r="2">
      <x v="939"/>
    </i>
    <i r="2">
      <x v="940"/>
    </i>
    <i r="2">
      <x v="941"/>
    </i>
    <i r="2">
      <x v="942"/>
    </i>
    <i r="2">
      <x v="943"/>
    </i>
    <i r="2">
      <x v="944"/>
    </i>
    <i r="2">
      <x v="945"/>
    </i>
    <i r="2">
      <x v="946"/>
    </i>
    <i r="2">
      <x v="947"/>
    </i>
    <i r="2">
      <x v="948"/>
    </i>
    <i r="2">
      <x v="949"/>
    </i>
    <i r="2">
      <x v="950"/>
    </i>
    <i r="2">
      <x v="951"/>
    </i>
    <i r="2">
      <x v="952"/>
    </i>
    <i r="2">
      <x v="953"/>
    </i>
    <i r="2">
      <x v="954"/>
    </i>
    <i r="2">
      <x v="955"/>
    </i>
    <i r="2">
      <x v="956"/>
    </i>
    <i r="2">
      <x v="957"/>
    </i>
    <i r="2">
      <x v="958"/>
    </i>
    <i r="2">
      <x v="959"/>
    </i>
    <i r="2">
      <x v="960"/>
    </i>
    <i r="2">
      <x v="961"/>
    </i>
    <i r="2">
      <x v="962"/>
    </i>
    <i r="2">
      <x v="963"/>
    </i>
    <i r="2">
      <x v="964"/>
    </i>
    <i r="2">
      <x v="965"/>
    </i>
    <i r="2">
      <x v="966"/>
    </i>
    <i r="2">
      <x v="967"/>
    </i>
    <i r="2">
      <x v="968"/>
    </i>
    <i r="2">
      <x v="969"/>
    </i>
    <i r="2">
      <x v="970"/>
    </i>
    <i r="2">
      <x v="971"/>
    </i>
    <i r="2">
      <x v="972"/>
    </i>
    <i r="1">
      <x v="48"/>
      <x v="973"/>
    </i>
    <i r="2">
      <x v="974"/>
    </i>
    <i r="2">
      <x v="975"/>
    </i>
    <i r="2">
      <x v="976"/>
    </i>
    <i r="2">
      <x v="977"/>
    </i>
    <i r="2">
      <x v="978"/>
    </i>
    <i r="2">
      <x v="979"/>
    </i>
    <i r="2">
      <x v="980"/>
    </i>
    <i r="2">
      <x v="981"/>
    </i>
    <i r="2">
      <x v="982"/>
    </i>
    <i r="2">
      <x v="983"/>
    </i>
    <i r="2">
      <x v="984"/>
    </i>
    <i r="2">
      <x v="985"/>
    </i>
    <i r="2">
      <x v="986"/>
    </i>
    <i r="2">
      <x v="987"/>
    </i>
    <i r="2">
      <x v="988"/>
    </i>
    <i r="2">
      <x v="989"/>
    </i>
    <i r="2">
      <x v="990"/>
    </i>
    <i r="2">
      <x v="991"/>
    </i>
    <i r="2">
      <x v="992"/>
    </i>
    <i r="2">
      <x v="993"/>
    </i>
    <i r="2">
      <x v="994"/>
    </i>
    <i r="2">
      <x v="995"/>
    </i>
    <i r="2">
      <x v="996"/>
    </i>
    <i r="2">
      <x v="997"/>
    </i>
    <i r="2">
      <x v="998"/>
    </i>
    <i r="2">
      <x v="999"/>
    </i>
    <i r="2">
      <x v="1000"/>
    </i>
    <i r="2">
      <x v="1001"/>
    </i>
    <i r="2">
      <x v="1002"/>
    </i>
    <i r="2">
      <x v="1003"/>
    </i>
    <i r="2">
      <x v="1004"/>
    </i>
    <i r="2">
      <x v="1005"/>
    </i>
    <i r="2">
      <x v="1006"/>
    </i>
    <i r="2">
      <x v="1007"/>
    </i>
    <i r="2">
      <x v="1008"/>
    </i>
    <i r="2">
      <x v="1009"/>
    </i>
    <i r="2">
      <x v="1010"/>
    </i>
    <i r="2">
      <x v="1011"/>
    </i>
    <i r="2">
      <x v="1012"/>
    </i>
    <i r="2">
      <x v="1013"/>
    </i>
    <i r="2">
      <x v="1014"/>
    </i>
    <i r="2">
      <x v="1015"/>
    </i>
    <i r="2">
      <x v="1016"/>
    </i>
    <i r="2">
      <x v="1017"/>
    </i>
    <i r="2">
      <x v="1018"/>
    </i>
    <i r="2">
      <x v="1019"/>
    </i>
    <i r="2">
      <x v="1020"/>
    </i>
    <i r="2">
      <x v="1021"/>
    </i>
    <i r="2">
      <x v="1022"/>
    </i>
    <i r="2">
      <x v="1023"/>
    </i>
    <i r="2">
      <x v="1024"/>
    </i>
    <i r="2">
      <x v="1025"/>
    </i>
    <i r="2">
      <x v="1026"/>
    </i>
    <i r="2">
      <x v="1027"/>
    </i>
    <i r="2">
      <x v="1028"/>
    </i>
    <i r="2">
      <x v="1029"/>
    </i>
    <i r="2">
      <x v="1030"/>
    </i>
    <i r="2">
      <x v="1031"/>
    </i>
    <i r="2">
      <x v="1032"/>
    </i>
    <i r="2">
      <x v="1033"/>
    </i>
    <i r="2">
      <x v="1034"/>
    </i>
    <i r="2">
      <x v="1035"/>
    </i>
    <i r="2">
      <x v="1036"/>
    </i>
    <i r="2">
      <x v="1037"/>
    </i>
    <i r="2">
      <x v="1038"/>
    </i>
    <i r="2">
      <x v="1039"/>
    </i>
    <i r="2">
      <x v="1040"/>
    </i>
    <i r="2">
      <x v="1041"/>
    </i>
    <i r="2">
      <x v="1042"/>
    </i>
    <i r="2">
      <x v="1043"/>
    </i>
    <i r="2">
      <x v="1044"/>
    </i>
    <i r="2">
      <x v="1045"/>
    </i>
    <i r="1">
      <x v="49"/>
      <x v="1046"/>
    </i>
    <i r="2">
      <x v="1047"/>
    </i>
    <i r="2">
      <x v="1048"/>
    </i>
    <i r="2">
      <x v="1049"/>
    </i>
    <i r="2">
      <x v="1050"/>
    </i>
    <i r="2">
      <x v="1051"/>
    </i>
    <i r="2">
      <x v="1052"/>
    </i>
    <i r="2">
      <x v="1053"/>
    </i>
    <i r="2">
      <x v="1054"/>
    </i>
    <i r="2">
      <x v="1055"/>
    </i>
    <i r="2">
      <x v="1056"/>
    </i>
    <i r="2">
      <x v="1057"/>
    </i>
    <i r="2">
      <x v="1058"/>
    </i>
    <i r="2">
      <x v="1059"/>
    </i>
    <i r="2">
      <x v="1060"/>
    </i>
    <i r="2">
      <x v="1061"/>
    </i>
    <i r="2">
      <x v="1062"/>
    </i>
    <i r="2">
      <x v="1063"/>
    </i>
    <i r="2">
      <x v="1064"/>
    </i>
    <i r="2">
      <x v="1065"/>
    </i>
    <i r="2">
      <x v="1066"/>
    </i>
    <i r="2">
      <x v="1067"/>
    </i>
    <i r="2">
      <x v="1068"/>
    </i>
    <i r="1">
      <x v="50"/>
      <x v="1069"/>
    </i>
    <i r="2">
      <x v="1070"/>
    </i>
    <i r="2">
      <x v="1071"/>
    </i>
    <i r="2">
      <x v="1072"/>
    </i>
    <i r="2">
      <x v="1073"/>
    </i>
    <i r="2">
      <x v="1074"/>
    </i>
    <i r="2">
      <x v="1075"/>
    </i>
    <i r="2">
      <x v="1076"/>
    </i>
    <i r="2">
      <x v="1077"/>
    </i>
    <i r="2">
      <x v="1078"/>
    </i>
    <i r="2">
      <x v="1079"/>
    </i>
    <i r="2">
      <x v="1080"/>
    </i>
    <i r="2">
      <x v="1081"/>
    </i>
    <i r="2">
      <x v="1082"/>
    </i>
    <i r="2">
      <x v="1083"/>
    </i>
    <i r="2">
      <x v="1084"/>
    </i>
    <i r="2">
      <x v="1085"/>
    </i>
    <i r="2">
      <x v="1086"/>
    </i>
    <i r="2">
      <x v="1087"/>
    </i>
    <i r="2">
      <x v="1088"/>
    </i>
    <i r="2">
      <x v="1089"/>
    </i>
    <i r="2">
      <x v="1090"/>
    </i>
    <i r="2">
      <x v="1091"/>
    </i>
    <i r="2">
      <x v="1092"/>
    </i>
    <i r="2">
      <x v="1093"/>
    </i>
    <i r="2">
      <x v="1094"/>
    </i>
    <i r="2">
      <x v="1095"/>
    </i>
    <i r="2">
      <x v="1096"/>
    </i>
    <i r="2">
      <x v="1097"/>
    </i>
    <i r="2">
      <x v="1098"/>
    </i>
    <i r="2">
      <x v="1099"/>
    </i>
    <i r="2">
      <x v="1100"/>
    </i>
    <i r="2">
      <x v="1101"/>
    </i>
    <i r="2">
      <x v="1102"/>
    </i>
    <i r="2">
      <x v="1103"/>
    </i>
    <i r="2">
      <x v="1104"/>
    </i>
    <i r="2">
      <x v="1105"/>
    </i>
    <i r="1">
      <x v="51"/>
      <x v="1106"/>
    </i>
    <i r="2">
      <x v="1107"/>
    </i>
    <i r="2">
      <x v="1108"/>
    </i>
    <i r="2">
      <x v="1109"/>
    </i>
    <i r="2">
      <x v="1110"/>
    </i>
    <i r="2">
      <x v="1111"/>
    </i>
    <i r="2">
      <x v="1112"/>
    </i>
    <i r="2">
      <x v="1113"/>
    </i>
    <i r="2">
      <x v="1114"/>
    </i>
    <i r="2">
      <x v="1115"/>
    </i>
    <i r="2">
      <x v="1116"/>
    </i>
    <i r="2">
      <x v="1117"/>
    </i>
    <i r="2">
      <x v="1118"/>
    </i>
    <i r="1">
      <x v="52"/>
      <x v="1119"/>
    </i>
    <i r="2">
      <x v="1120"/>
    </i>
    <i r="2">
      <x v="1121"/>
    </i>
    <i r="2">
      <x v="1122"/>
    </i>
    <i r="2">
      <x v="1123"/>
    </i>
    <i r="2">
      <x v="1124"/>
    </i>
    <i r="2">
      <x v="1125"/>
    </i>
    <i r="2">
      <x v="1126"/>
    </i>
    <i r="2">
      <x v="1127"/>
    </i>
    <i r="2">
      <x v="1128"/>
    </i>
    <i r="2">
      <x v="1129"/>
    </i>
    <i r="1">
      <x v="53"/>
      <x v="1130"/>
    </i>
    <i r="2">
      <x v="1131"/>
    </i>
    <i r="2">
      <x v="1132"/>
    </i>
    <i r="2">
      <x v="1133"/>
    </i>
    <i r="2">
      <x v="1134"/>
    </i>
    <i r="1">
      <x v="54"/>
      <x v="1135"/>
    </i>
    <i r="2">
      <x v="1136"/>
    </i>
    <i r="2">
      <x v="1137"/>
    </i>
    <i r="2">
      <x v="1138"/>
    </i>
    <i r="2">
      <x v="1139"/>
    </i>
    <i r="2">
      <x v="1140"/>
    </i>
    <i r="2">
      <x v="1141"/>
    </i>
    <i r="2">
      <x v="1142"/>
    </i>
    <i r="2">
      <x v="1143"/>
    </i>
    <i r="2">
      <x v="1144"/>
    </i>
    <i r="2">
      <x v="1145"/>
    </i>
    <i r="2">
      <x v="1146"/>
    </i>
    <i r="2">
      <x v="1147"/>
    </i>
    <i r="2">
      <x v="1148"/>
    </i>
    <i r="2">
      <x v="1149"/>
    </i>
    <i r="2">
      <x v="1150"/>
    </i>
    <i r="2">
      <x v="1151"/>
    </i>
    <i r="1">
      <x v="55"/>
      <x v="1152"/>
    </i>
    <i r="2">
      <x v="1153"/>
    </i>
    <i r="2">
      <x v="1154"/>
    </i>
    <i r="2">
      <x v="1155"/>
    </i>
    <i r="2">
      <x v="1156"/>
    </i>
    <i r="2">
      <x v="1157"/>
    </i>
    <i r="2">
      <x v="1158"/>
    </i>
    <i r="2">
      <x v="1159"/>
    </i>
    <i r="2">
      <x v="1160"/>
    </i>
    <i r="2">
      <x v="1161"/>
    </i>
    <i r="2">
      <x v="1162"/>
    </i>
    <i r="2">
      <x v="1163"/>
    </i>
    <i r="2">
      <x v="1164"/>
    </i>
    <i r="2">
      <x v="1165"/>
    </i>
    <i r="2">
      <x v="1166"/>
    </i>
    <i r="2">
      <x v="1167"/>
    </i>
    <i r="2">
      <x v="1168"/>
    </i>
    <i r="2">
      <x v="1169"/>
    </i>
    <i r="2">
      <x v="1170"/>
    </i>
    <i r="2">
      <x v="1171"/>
    </i>
    <i r="2">
      <x v="1172"/>
    </i>
    <i r="2">
      <x v="1173"/>
    </i>
    <i r="2">
      <x v="1174"/>
    </i>
    <i r="2">
      <x v="1175"/>
    </i>
    <i r="2">
      <x v="1176"/>
    </i>
    <i r="2">
      <x v="1177"/>
    </i>
    <i r="2">
      <x v="1178"/>
    </i>
    <i r="2">
      <x v="1179"/>
    </i>
    <i r="2">
      <x v="1180"/>
    </i>
    <i r="2">
      <x v="1181"/>
    </i>
    <i r="2">
      <x v="1182"/>
    </i>
    <i r="2">
      <x v="1183"/>
    </i>
    <i r="2">
      <x v="1184"/>
    </i>
    <i r="2">
      <x v="1185"/>
    </i>
    <i r="2">
      <x v="1186"/>
    </i>
    <i r="2">
      <x v="1187"/>
    </i>
    <i r="1">
      <x v="56"/>
      <x v="1188"/>
    </i>
    <i r="1">
      <x v="57"/>
      <x v="1189"/>
    </i>
    <i r="2">
      <x v="1190"/>
    </i>
    <i r="2">
      <x v="1191"/>
    </i>
    <i r="2">
      <x v="1192"/>
    </i>
    <i r="2">
      <x v="1193"/>
    </i>
    <i r="2">
      <x v="1194"/>
    </i>
    <i r="2">
      <x v="1195"/>
    </i>
    <i r="2">
      <x v="1196"/>
    </i>
    <i r="2">
      <x v="1197"/>
    </i>
    <i r="2">
      <x v="1198"/>
    </i>
    <i r="2">
      <x v="1199"/>
    </i>
    <i r="2">
      <x v="1200"/>
    </i>
    <i r="2">
      <x v="1201"/>
    </i>
    <i r="2">
      <x v="1202"/>
    </i>
    <i r="2">
      <x v="1203"/>
    </i>
    <i r="2">
      <x v="1204"/>
    </i>
    <i r="2">
      <x v="1205"/>
    </i>
    <i r="2">
      <x v="1206"/>
    </i>
    <i r="2">
      <x v="1207"/>
    </i>
    <i r="2">
      <x v="1208"/>
    </i>
    <i r="2">
      <x v="1209"/>
    </i>
    <i r="2">
      <x v="1210"/>
    </i>
    <i r="2">
      <x v="1211"/>
    </i>
    <i r="2">
      <x v="1212"/>
    </i>
    <i r="2">
      <x v="1213"/>
    </i>
    <i r="2">
      <x v="1214"/>
    </i>
    <i r="2">
      <x v="1215"/>
    </i>
    <i r="2">
      <x v="1216"/>
    </i>
    <i r="2">
      <x v="1217"/>
    </i>
    <i r="2">
      <x v="1218"/>
    </i>
    <i r="2">
      <x v="1219"/>
    </i>
    <i r="2">
      <x v="1220"/>
    </i>
    <i r="2">
      <x v="1221"/>
    </i>
    <i r="2">
      <x v="1222"/>
    </i>
    <i r="2">
      <x v="1223"/>
    </i>
    <i r="2">
      <x v="1224"/>
    </i>
    <i r="2">
      <x v="1225"/>
    </i>
    <i r="2">
      <x v="1226"/>
    </i>
    <i r="2">
      <x v="1227"/>
    </i>
    <i r="2">
      <x v="1228"/>
    </i>
    <i r="2">
      <x v="1229"/>
    </i>
    <i r="2">
      <x v="1230"/>
    </i>
    <i r="2">
      <x v="1231"/>
    </i>
    <i r="2">
      <x v="1232"/>
    </i>
    <i r="2">
      <x v="1233"/>
    </i>
    <i r="2">
      <x v="1234"/>
    </i>
    <i r="2">
      <x v="1235"/>
    </i>
    <i r="2">
      <x v="1236"/>
    </i>
    <i r="2">
      <x v="1237"/>
    </i>
    <i r="2">
      <x v="1238"/>
    </i>
    <i r="2">
      <x v="1239"/>
    </i>
    <i r="2">
      <x v="1240"/>
    </i>
    <i r="1">
      <x v="58"/>
      <x v="1241"/>
    </i>
    <i r="2">
      <x v="1242"/>
    </i>
    <i r="2">
      <x v="1243"/>
    </i>
    <i r="2">
      <x v="1244"/>
    </i>
    <i r="2">
      <x v="1245"/>
    </i>
    <i r="2">
      <x v="1246"/>
    </i>
    <i r="2">
      <x v="1247"/>
    </i>
    <i r="2">
      <x v="1248"/>
    </i>
    <i r="2">
      <x v="1249"/>
    </i>
    <i r="2">
      <x v="1250"/>
    </i>
    <i r="2">
      <x v="1251"/>
    </i>
    <i r="2">
      <x v="1252"/>
    </i>
    <i r="1">
      <x v="59"/>
      <x v="1253"/>
    </i>
    <i r="2">
      <x v="1254"/>
    </i>
    <i r="2">
      <x v="1255"/>
    </i>
    <i r="2">
      <x v="1256"/>
    </i>
    <i r="2">
      <x v="1257"/>
    </i>
    <i r="2">
      <x v="1258"/>
    </i>
    <i r="2">
      <x v="1259"/>
    </i>
    <i r="2">
      <x v="1260"/>
    </i>
    <i r="2">
      <x v="1261"/>
    </i>
    <i r="2">
      <x v="1262"/>
    </i>
    <i r="2">
      <x v="1263"/>
    </i>
    <i r="2">
      <x v="1264"/>
    </i>
    <i r="2">
      <x v="1265"/>
    </i>
    <i r="2">
      <x v="1266"/>
    </i>
    <i r="2">
      <x v="1267"/>
    </i>
    <i r="2">
      <x v="1268"/>
    </i>
    <i r="2">
      <x v="1269"/>
    </i>
    <i r="2">
      <x v="1270"/>
    </i>
    <i r="2">
      <x v="1271"/>
    </i>
    <i r="2">
      <x v="1272"/>
    </i>
    <i r="2">
      <x v="1273"/>
    </i>
    <i r="2">
      <x v="1274"/>
    </i>
    <i r="2">
      <x v="1275"/>
    </i>
    <i r="2">
      <x v="1276"/>
    </i>
    <i r="2">
      <x v="1277"/>
    </i>
    <i r="2">
      <x v="1278"/>
    </i>
    <i r="2">
      <x v="1279"/>
    </i>
    <i r="2">
      <x v="1280"/>
    </i>
    <i r="2">
      <x v="1281"/>
    </i>
    <i r="2">
      <x v="1282"/>
    </i>
    <i r="2">
      <x v="1283"/>
    </i>
    <i r="2">
      <x v="1284"/>
    </i>
    <i r="2">
      <x v="1285"/>
    </i>
    <i r="2">
      <x v="1286"/>
    </i>
    <i r="2">
      <x v="1287"/>
    </i>
    <i r="2">
      <x v="1288"/>
    </i>
    <i r="2">
      <x v="1289"/>
    </i>
    <i r="2">
      <x v="1290"/>
    </i>
    <i r="2">
      <x v="1291"/>
    </i>
    <i r="2">
      <x v="1292"/>
    </i>
    <i r="2">
      <x v="1293"/>
    </i>
    <i r="2">
      <x v="1294"/>
    </i>
    <i r="2">
      <x v="1295"/>
    </i>
    <i r="2">
      <x v="1296"/>
    </i>
    <i r="2">
      <x v="1297"/>
    </i>
    <i r="2">
      <x v="1298"/>
    </i>
    <i r="2">
      <x v="1299"/>
    </i>
    <i r="2">
      <x v="1300"/>
    </i>
    <i r="2">
      <x v="1301"/>
    </i>
    <i r="2">
      <x v="1302"/>
    </i>
    <i r="2">
      <x v="1303"/>
    </i>
    <i r="2">
      <x v="1304"/>
    </i>
    <i r="2">
      <x v="1305"/>
    </i>
    <i r="2">
      <x v="1306"/>
    </i>
    <i r="2">
      <x v="1307"/>
    </i>
    <i r="2">
      <x v="1308"/>
    </i>
    <i r="2">
      <x v="1309"/>
    </i>
    <i r="2">
      <x v="1310"/>
    </i>
    <i r="2">
      <x v="1311"/>
    </i>
    <i r="2">
      <x v="1312"/>
    </i>
    <i r="2">
      <x v="1313"/>
    </i>
    <i r="1">
      <x v="60"/>
      <x v="1314"/>
    </i>
    <i r="2">
      <x v="1315"/>
    </i>
    <i r="2">
      <x v="1316"/>
    </i>
    <i r="2">
      <x v="1317"/>
    </i>
    <i r="2">
      <x v="1318"/>
    </i>
    <i r="2">
      <x v="1319"/>
    </i>
    <i r="2">
      <x v="1320"/>
    </i>
    <i r="2">
      <x v="1321"/>
    </i>
    <i r="2">
      <x v="1322"/>
    </i>
    <i r="2">
      <x v="1323"/>
    </i>
    <i r="2">
      <x v="1324"/>
    </i>
    <i r="2">
      <x v="1325"/>
    </i>
    <i r="2">
      <x v="1326"/>
    </i>
    <i r="2">
      <x v="1327"/>
    </i>
    <i r="2">
      <x v="1328"/>
    </i>
    <i r="2">
      <x v="1329"/>
    </i>
    <i r="2">
      <x v="1330"/>
    </i>
    <i r="2">
      <x v="1331"/>
    </i>
    <i r="2">
      <x v="1332"/>
    </i>
    <i r="2">
      <x v="1333"/>
    </i>
    <i r="2">
      <x v="1334"/>
    </i>
    <i r="2">
      <x v="1335"/>
    </i>
    <i r="2">
      <x v="1336"/>
    </i>
    <i r="2">
      <x v="1337"/>
    </i>
    <i r="2">
      <x v="1338"/>
    </i>
    <i r="2">
      <x v="1339"/>
    </i>
    <i r="2">
      <x v="1340"/>
    </i>
    <i r="2">
      <x v="1341"/>
    </i>
    <i r="1">
      <x v="61"/>
      <x v="1342"/>
    </i>
    <i r="2">
      <x v="1343"/>
    </i>
    <i r="2">
      <x v="1344"/>
    </i>
    <i r="2">
      <x v="1345"/>
    </i>
    <i r="2">
      <x v="1346"/>
    </i>
    <i r="2">
      <x v="1347"/>
    </i>
    <i r="2">
      <x v="1348"/>
    </i>
    <i r="2">
      <x v="1349"/>
    </i>
    <i r="2">
      <x v="1350"/>
    </i>
    <i r="2">
      <x v="1351"/>
    </i>
    <i r="2">
      <x v="1352"/>
    </i>
    <i r="2">
      <x v="1353"/>
    </i>
    <i r="2">
      <x v="1354"/>
    </i>
    <i r="2">
      <x v="1355"/>
    </i>
    <i r="2">
      <x v="1356"/>
    </i>
    <i r="2">
      <x v="1357"/>
    </i>
    <i r="2">
      <x v="1358"/>
    </i>
    <i r="2">
      <x v="1359"/>
    </i>
    <i r="2">
      <x v="1360"/>
    </i>
    <i r="2">
      <x v="1361"/>
    </i>
    <i r="2">
      <x v="1362"/>
    </i>
    <i r="2">
      <x v="1363"/>
    </i>
    <i r="2">
      <x v="1364"/>
    </i>
    <i r="2">
      <x v="1365"/>
    </i>
    <i r="2">
      <x v="1366"/>
    </i>
    <i r="2">
      <x v="1367"/>
    </i>
    <i r="2">
      <x v="1368"/>
    </i>
    <i r="2">
      <x v="1369"/>
    </i>
    <i r="2">
      <x v="1370"/>
    </i>
    <i r="2">
      <x v="1371"/>
    </i>
    <i r="2">
      <x v="1372"/>
    </i>
    <i r="2">
      <x v="1373"/>
    </i>
    <i r="2">
      <x v="1374"/>
    </i>
    <i r="2">
      <x v="1375"/>
    </i>
    <i r="2">
      <x v="1376"/>
    </i>
    <i r="2">
      <x v="1377"/>
    </i>
    <i r="2">
      <x v="1378"/>
    </i>
    <i r="2">
      <x v="1379"/>
    </i>
    <i r="2">
      <x v="1380"/>
    </i>
    <i r="2">
      <x v="1381"/>
    </i>
    <i r="2">
      <x v="1382"/>
    </i>
    <i r="1">
      <x v="62"/>
      <x v="1383"/>
    </i>
    <i r="2">
      <x v="1384"/>
    </i>
    <i r="2">
      <x v="1385"/>
    </i>
    <i r="2">
      <x v="1386"/>
    </i>
    <i r="2">
      <x v="1387"/>
    </i>
    <i r="2">
      <x v="1388"/>
    </i>
    <i r="2">
      <x v="1389"/>
    </i>
    <i r="2">
      <x v="1390"/>
    </i>
    <i r="2">
      <x v="1391"/>
    </i>
    <i r="2">
      <x v="1392"/>
    </i>
    <i r="2">
      <x v="1393"/>
    </i>
    <i r="2">
      <x v="1394"/>
    </i>
    <i r="2">
      <x v="1395"/>
    </i>
    <i r="2">
      <x v="1396"/>
    </i>
    <i r="2">
      <x v="1397"/>
    </i>
    <i r="2">
      <x v="1398"/>
    </i>
    <i r="2">
      <x v="1399"/>
    </i>
    <i r="2">
      <x v="1400"/>
    </i>
    <i r="2">
      <x v="1401"/>
    </i>
    <i r="2">
      <x v="1402"/>
    </i>
    <i r="2">
      <x v="1403"/>
    </i>
    <i r="2">
      <x v="1404"/>
    </i>
    <i r="2">
      <x v="1405"/>
    </i>
    <i r="2">
      <x v="1406"/>
    </i>
    <i r="2">
      <x v="1407"/>
    </i>
    <i r="2">
      <x v="1408"/>
    </i>
    <i r="1">
      <x v="63"/>
      <x v="1409"/>
    </i>
    <i r="2">
      <x v="1410"/>
    </i>
    <i r="2">
      <x v="1411"/>
    </i>
    <i r="2">
      <x v="1412"/>
    </i>
    <i r="2">
      <x v="1413"/>
    </i>
    <i r="2">
      <x v="1414"/>
    </i>
    <i r="2">
      <x v="1415"/>
    </i>
    <i r="2">
      <x v="1416"/>
    </i>
    <i r="2">
      <x v="1417"/>
    </i>
    <i r="2">
      <x v="1418"/>
    </i>
    <i r="2">
      <x v="1419"/>
    </i>
    <i r="2">
      <x v="1420"/>
    </i>
    <i r="2">
      <x v="1421"/>
    </i>
    <i r="2">
      <x v="1422"/>
    </i>
    <i r="2">
      <x v="1423"/>
    </i>
    <i r="2">
      <x v="1424"/>
    </i>
    <i r="2">
      <x v="1425"/>
    </i>
    <i r="2">
      <x v="1426"/>
    </i>
    <i r="2">
      <x v="1427"/>
    </i>
    <i r="2">
      <x v="1428"/>
    </i>
    <i r="2">
      <x v="1429"/>
    </i>
    <i r="2">
      <x v="1430"/>
    </i>
    <i r="2">
      <x v="1431"/>
    </i>
    <i r="2">
      <x v="1432"/>
    </i>
    <i r="2">
      <x v="1433"/>
    </i>
    <i r="2">
      <x v="1434"/>
    </i>
    <i r="2">
      <x v="1435"/>
    </i>
    <i r="2">
      <x v="1436"/>
    </i>
    <i r="2">
      <x v="1437"/>
    </i>
    <i r="2">
      <x v="1438"/>
    </i>
    <i r="2">
      <x v="1439"/>
    </i>
    <i r="2">
      <x v="1440"/>
    </i>
    <i r="2">
      <x v="1441"/>
    </i>
    <i r="2">
      <x v="1442"/>
    </i>
    <i r="2">
      <x v="1443"/>
    </i>
    <i r="2">
      <x v="1444"/>
    </i>
    <i r="2">
      <x v="1445"/>
    </i>
    <i r="2">
      <x v="1446"/>
    </i>
    <i r="2">
      <x v="1447"/>
    </i>
    <i r="2">
      <x v="1448"/>
    </i>
    <i r="2">
      <x v="1449"/>
    </i>
    <i r="2">
      <x v="1450"/>
    </i>
    <i r="2">
      <x v="1451"/>
    </i>
    <i r="2">
      <x v="1452"/>
    </i>
    <i r="2">
      <x v="1453"/>
    </i>
    <i r="2">
      <x v="1454"/>
    </i>
    <i r="2">
      <x v="1455"/>
    </i>
    <i r="2">
      <x v="1456"/>
    </i>
    <i r="1">
      <x v="64"/>
      <x v="1457"/>
    </i>
    <i r="2">
      <x v="1458"/>
    </i>
    <i r="1">
      <x v="65"/>
      <x v="1459"/>
    </i>
    <i r="2">
      <x v="1460"/>
    </i>
    <i r="2">
      <x v="1461"/>
    </i>
    <i r="2">
      <x v="1462"/>
    </i>
    <i r="2">
      <x v="1463"/>
    </i>
    <i r="2">
      <x v="1464"/>
    </i>
    <i r="2">
      <x v="1465"/>
    </i>
    <i r="2">
      <x v="1466"/>
    </i>
    <i r="2">
      <x v="1467"/>
    </i>
    <i r="2">
      <x v="1468"/>
    </i>
    <i r="2">
      <x v="1469"/>
    </i>
    <i r="2">
      <x v="1470"/>
    </i>
    <i r="2">
      <x v="1471"/>
    </i>
    <i r="2">
      <x v="1472"/>
    </i>
    <i r="2">
      <x v="1473"/>
    </i>
    <i r="2">
      <x v="1474"/>
    </i>
    <i r="2">
      <x v="1475"/>
    </i>
    <i r="2">
      <x v="1476"/>
    </i>
    <i r="2">
      <x v="1477"/>
    </i>
    <i r="2">
      <x v="1478"/>
    </i>
    <i r="2">
      <x v="1479"/>
    </i>
    <i r="2">
      <x v="1480"/>
    </i>
    <i r="2">
      <x v="1481"/>
    </i>
    <i r="2">
      <x v="1482"/>
    </i>
    <i r="2">
      <x v="1483"/>
    </i>
    <i r="2">
      <x v="1484"/>
    </i>
    <i r="1">
      <x v="66"/>
      <x v="1485"/>
    </i>
    <i r="2">
      <x v="1486"/>
    </i>
    <i r="2">
      <x v="1487"/>
    </i>
    <i r="2">
      <x v="1488"/>
    </i>
    <i r="2">
      <x v="1489"/>
    </i>
    <i r="2">
      <x v="1490"/>
    </i>
    <i r="2">
      <x v="1491"/>
    </i>
    <i r="2">
      <x v="1492"/>
    </i>
    <i r="2">
      <x v="1493"/>
    </i>
    <i r="2">
      <x v="1494"/>
    </i>
    <i r="2">
      <x v="1495"/>
    </i>
    <i r="2">
      <x v="1496"/>
    </i>
    <i r="2">
      <x v="1497"/>
    </i>
    <i r="2">
      <x v="1498"/>
    </i>
    <i r="2">
      <x v="1499"/>
    </i>
    <i r="2">
      <x v="1500"/>
    </i>
    <i r="2">
      <x v="1501"/>
    </i>
    <i r="2">
      <x v="1502"/>
    </i>
    <i r="2">
      <x v="1503"/>
    </i>
    <i r="2">
      <x v="1504"/>
    </i>
    <i r="2">
      <x v="1505"/>
    </i>
    <i r="2">
      <x v="1506"/>
    </i>
    <i r="2">
      <x v="1507"/>
    </i>
    <i r="2">
      <x v="1508"/>
    </i>
    <i r="2">
      <x v="1509"/>
    </i>
    <i r="2">
      <x v="1510"/>
    </i>
    <i r="2">
      <x v="1511"/>
    </i>
    <i r="2">
      <x v="1512"/>
    </i>
    <i r="2">
      <x v="1513"/>
    </i>
    <i r="2">
      <x v="1514"/>
    </i>
    <i r="2">
      <x v="1515"/>
    </i>
    <i r="2">
      <x v="1516"/>
    </i>
    <i r="2">
      <x v="1517"/>
    </i>
    <i r="2">
      <x v="1518"/>
    </i>
    <i r="1">
      <x v="67"/>
      <x v="1519"/>
    </i>
    <i r="2">
      <x v="1520"/>
    </i>
    <i r="2">
      <x v="1521"/>
    </i>
    <i r="2">
      <x v="1522"/>
    </i>
    <i r="2">
      <x v="1523"/>
    </i>
    <i r="2">
      <x v="1524"/>
    </i>
    <i r="2">
      <x v="1525"/>
    </i>
    <i r="2">
      <x v="1526"/>
    </i>
    <i r="2">
      <x v="1527"/>
    </i>
    <i r="2">
      <x v="1528"/>
    </i>
    <i r="2">
      <x v="1529"/>
    </i>
    <i r="2">
      <x v="1530"/>
    </i>
    <i r="2">
      <x v="1531"/>
    </i>
    <i r="2">
      <x v="1532"/>
    </i>
    <i r="2">
      <x v="1533"/>
    </i>
    <i r="2">
      <x v="1534"/>
    </i>
    <i r="2">
      <x v="1535"/>
    </i>
    <i r="2">
      <x v="1536"/>
    </i>
    <i r="2">
      <x v="1537"/>
    </i>
    <i r="2">
      <x v="1538"/>
    </i>
    <i r="2">
      <x v="1539"/>
    </i>
    <i r="2">
      <x v="1540"/>
    </i>
    <i r="2">
      <x v="1541"/>
    </i>
    <i r="2">
      <x v="1542"/>
    </i>
    <i r="2">
      <x v="1543"/>
    </i>
    <i r="2">
      <x v="1544"/>
    </i>
    <i r="2">
      <x v="1545"/>
    </i>
    <i r="2">
      <x v="1546"/>
    </i>
    <i r="2">
      <x v="1547"/>
    </i>
    <i r="2">
      <x v="1548"/>
    </i>
    <i r="2">
      <x v="1549"/>
    </i>
    <i r="2">
      <x v="1550"/>
    </i>
    <i r="2">
      <x v="1551"/>
    </i>
    <i r="2">
      <x v="1552"/>
    </i>
    <i r="2">
      <x v="1553"/>
    </i>
    <i r="2">
      <x v="1554"/>
    </i>
    <i r="2">
      <x v="1555"/>
    </i>
    <i r="2">
      <x v="1556"/>
    </i>
    <i r="2">
      <x v="1557"/>
    </i>
    <i r="2">
      <x v="1558"/>
    </i>
    <i r="2">
      <x v="1559"/>
    </i>
    <i r="2">
      <x v="1560"/>
    </i>
    <i r="2">
      <x v="1561"/>
    </i>
    <i r="2">
      <x v="1562"/>
    </i>
    <i r="2">
      <x v="1563"/>
    </i>
    <i r="2">
      <x v="1564"/>
    </i>
    <i r="2">
      <x v="1565"/>
    </i>
    <i r="2">
      <x v="1566"/>
    </i>
    <i r="2">
      <x v="1567"/>
    </i>
    <i r="1">
      <x v="68"/>
      <x v="1568"/>
    </i>
    <i r="2">
      <x v="1569"/>
    </i>
    <i r="2">
      <x v="1570"/>
    </i>
    <i r="2">
      <x v="1571"/>
    </i>
    <i r="2">
      <x v="1572"/>
    </i>
    <i r="2">
      <x v="1573"/>
    </i>
    <i r="1">
      <x v="69"/>
      <x v="1574"/>
    </i>
    <i r="2">
      <x v="1575"/>
    </i>
    <i r="2">
      <x v="1576"/>
    </i>
    <i r="2">
      <x v="1577"/>
    </i>
    <i>
      <x v="2"/>
      <x v="70"/>
      <x v="1578"/>
    </i>
    <i r="2">
      <x v="1579"/>
    </i>
    <i r="2">
      <x v="1580"/>
    </i>
    <i r="2">
      <x v="1581"/>
    </i>
    <i r="2">
      <x v="1582"/>
    </i>
    <i r="1">
      <x v="71"/>
      <x v="1583"/>
    </i>
    <i r="2">
      <x v="1584"/>
    </i>
    <i r="2">
      <x v="1585"/>
    </i>
    <i r="2">
      <x v="1586"/>
    </i>
    <i r="2">
      <x v="1587"/>
    </i>
    <i r="2">
      <x v="1588"/>
    </i>
    <i r="2">
      <x v="1589"/>
    </i>
    <i r="2">
      <x v="1590"/>
    </i>
    <i r="2">
      <x v="1591"/>
    </i>
    <i r="2">
      <x v="1592"/>
    </i>
    <i r="2">
      <x v="1593"/>
    </i>
    <i r="2">
      <x v="1594"/>
    </i>
    <i r="2">
      <x v="1595"/>
    </i>
    <i r="2">
      <x v="1596"/>
    </i>
    <i r="2">
      <x v="1597"/>
    </i>
    <i r="2">
      <x v="1598"/>
    </i>
    <i r="2">
      <x v="1599"/>
    </i>
    <i r="2">
      <x v="1600"/>
    </i>
    <i r="2">
      <x v="1601"/>
    </i>
    <i r="2">
      <x v="1602"/>
    </i>
    <i r="2">
      <x v="1603"/>
    </i>
    <i r="2">
      <x v="1604"/>
    </i>
    <i r="2">
      <x v="1605"/>
    </i>
    <i r="2">
      <x v="1606"/>
    </i>
    <i r="2">
      <x v="1607"/>
    </i>
    <i r="2">
      <x v="1608"/>
    </i>
    <i r="2">
      <x v="1609"/>
    </i>
    <i r="2">
      <x v="1610"/>
    </i>
    <i r="2">
      <x v="1611"/>
    </i>
    <i r="2">
      <x v="1612"/>
    </i>
    <i r="2">
      <x v="1613"/>
    </i>
    <i r="2">
      <x v="1614"/>
    </i>
    <i r="2">
      <x v="1615"/>
    </i>
    <i r="1">
      <x v="72"/>
      <x v="1616"/>
    </i>
    <i r="2">
      <x v="1617"/>
    </i>
    <i r="2">
      <x v="1618"/>
    </i>
    <i r="2">
      <x v="1619"/>
    </i>
    <i r="2">
      <x v="1620"/>
    </i>
    <i r="2">
      <x v="1621"/>
    </i>
    <i r="2">
      <x v="1622"/>
    </i>
    <i r="2">
      <x v="1623"/>
    </i>
    <i r="2">
      <x v="1624"/>
    </i>
    <i r="2">
      <x v="1625"/>
    </i>
    <i r="2">
      <x v="1626"/>
    </i>
    <i r="2">
      <x v="1627"/>
    </i>
    <i r="2">
      <x v="1628"/>
    </i>
    <i r="2">
      <x v="1629"/>
    </i>
    <i r="2">
      <x v="1630"/>
    </i>
    <i r="2">
      <x v="1631"/>
    </i>
    <i r="2">
      <x v="1632"/>
    </i>
    <i r="2">
      <x v="1633"/>
    </i>
    <i r="2">
      <x v="1634"/>
    </i>
    <i r="2">
      <x v="1635"/>
    </i>
    <i r="1">
      <x v="73"/>
      <x v="1636"/>
    </i>
    <i r="2">
      <x v="1637"/>
    </i>
    <i r="2">
      <x v="1638"/>
    </i>
    <i r="2">
      <x v="1639"/>
    </i>
    <i r="2">
      <x v="1640"/>
    </i>
    <i r="2">
      <x v="1641"/>
    </i>
    <i r="2">
      <x v="1642"/>
    </i>
    <i r="2">
      <x v="1643"/>
    </i>
    <i r="2">
      <x v="1644"/>
    </i>
    <i r="2">
      <x v="1645"/>
    </i>
    <i r="2">
      <x v="1646"/>
    </i>
    <i r="2">
      <x v="1647"/>
    </i>
    <i r="2">
      <x v="1648"/>
    </i>
    <i r="2">
      <x v="1649"/>
    </i>
    <i r="2">
      <x v="1650"/>
    </i>
    <i r="2">
      <x v="1651"/>
    </i>
    <i r="2">
      <x v="1652"/>
    </i>
    <i r="1">
      <x v="74"/>
      <x v="1653"/>
    </i>
    <i r="2">
      <x v="1654"/>
    </i>
    <i r="2">
      <x v="1655"/>
    </i>
    <i r="2">
      <x v="1656"/>
    </i>
    <i r="2">
      <x v="1657"/>
    </i>
    <i r="2">
      <x v="1658"/>
    </i>
    <i r="2">
      <x v="1659"/>
    </i>
    <i r="2">
      <x v="1660"/>
    </i>
    <i r="2">
      <x v="1661"/>
    </i>
    <i r="2">
      <x v="1662"/>
    </i>
    <i r="1">
      <x v="75"/>
      <x v="1663"/>
    </i>
    <i r="2">
      <x v="1664"/>
    </i>
    <i r="2">
      <x v="1665"/>
    </i>
    <i r="2">
      <x v="1666"/>
    </i>
    <i r="2">
      <x v="1667"/>
    </i>
    <i r="2">
      <x v="1668"/>
    </i>
    <i r="2">
      <x v="1669"/>
    </i>
    <i r="2">
      <x v="1670"/>
    </i>
    <i r="2">
      <x v="1671"/>
    </i>
    <i r="2">
      <x v="1672"/>
    </i>
    <i r="2">
      <x v="1673"/>
    </i>
    <i r="2">
      <x v="1674"/>
    </i>
    <i r="2">
      <x v="1675"/>
    </i>
    <i r="2">
      <x v="1676"/>
    </i>
    <i r="2">
      <x v="1677"/>
    </i>
    <i r="2">
      <x v="1678"/>
    </i>
    <i r="2">
      <x v="1679"/>
    </i>
    <i r="2">
      <x v="1680"/>
    </i>
    <i r="2">
      <x v="1681"/>
    </i>
    <i r="2">
      <x v="1682"/>
    </i>
    <i r="2">
      <x v="1683"/>
    </i>
    <i r="2">
      <x v="1684"/>
    </i>
    <i r="2">
      <x v="1685"/>
    </i>
    <i r="2">
      <x v="1686"/>
    </i>
    <i r="2">
      <x v="1687"/>
    </i>
    <i r="2">
      <x v="1688"/>
    </i>
    <i r="2">
      <x v="1689"/>
    </i>
    <i r="2">
      <x v="1690"/>
    </i>
    <i r="2">
      <x v="1691"/>
    </i>
    <i r="2">
      <x v="1692"/>
    </i>
    <i r="2">
      <x v="1693"/>
    </i>
    <i r="2">
      <x v="1694"/>
    </i>
    <i r="2">
      <x v="1695"/>
    </i>
    <i r="1">
      <x v="76"/>
      <x v="1696"/>
    </i>
    <i r="1">
      <x v="77"/>
      <x v="1697"/>
    </i>
    <i r="2">
      <x v="1698"/>
    </i>
    <i r="1">
      <x v="78"/>
      <x v="1699"/>
    </i>
    <i r="2">
      <x v="1700"/>
    </i>
    <i r="2">
      <x v="1701"/>
    </i>
    <i r="2">
      <x v="1702"/>
    </i>
    <i r="2">
      <x v="1703"/>
    </i>
    <i r="2">
      <x v="1704"/>
    </i>
    <i r="2">
      <x v="1705"/>
    </i>
    <i r="2">
      <x v="1706"/>
    </i>
    <i r="2">
      <x v="1707"/>
    </i>
    <i r="2">
      <x v="1708"/>
    </i>
    <i r="2">
      <x v="1709"/>
    </i>
    <i r="2">
      <x v="1710"/>
    </i>
    <i r="2">
      <x v="1711"/>
    </i>
    <i r="2">
      <x v="1712"/>
    </i>
    <i r="2">
      <x v="1713"/>
    </i>
    <i r="2">
      <x v="1714"/>
    </i>
    <i r="2">
      <x v="1715"/>
    </i>
    <i r="2">
      <x v="1716"/>
    </i>
    <i r="2">
      <x v="1717"/>
    </i>
    <i r="2">
      <x v="1718"/>
    </i>
    <i r="2">
      <x v="1719"/>
    </i>
    <i r="2">
      <x v="1720"/>
    </i>
    <i r="2">
      <x v="1721"/>
    </i>
    <i r="2">
      <x v="1722"/>
    </i>
    <i r="2">
      <x v="1723"/>
    </i>
    <i r="2">
      <x v="1724"/>
    </i>
    <i r="2">
      <x v="1725"/>
    </i>
    <i r="2">
      <x v="1726"/>
    </i>
    <i r="2">
      <x v="1727"/>
    </i>
    <i r="2">
      <x v="1728"/>
    </i>
    <i r="2">
      <x v="1729"/>
    </i>
    <i r="2">
      <x v="1730"/>
    </i>
    <i r="2">
      <x v="1731"/>
    </i>
    <i r="2">
      <x v="1732"/>
    </i>
    <i r="2">
      <x v="1733"/>
    </i>
    <i r="2">
      <x v="1734"/>
    </i>
    <i r="2">
      <x v="1735"/>
    </i>
    <i r="2">
      <x v="1736"/>
    </i>
    <i r="2">
      <x v="1737"/>
    </i>
    <i r="2">
      <x v="1738"/>
    </i>
    <i r="2">
      <x v="1739"/>
    </i>
    <i r="2">
      <x v="1740"/>
    </i>
    <i r="2">
      <x v="1741"/>
    </i>
    <i r="2">
      <x v="1742"/>
    </i>
    <i r="2">
      <x v="1743"/>
    </i>
    <i r="2">
      <x v="1744"/>
    </i>
    <i r="2">
      <x v="1745"/>
    </i>
    <i r="2">
      <x v="1746"/>
    </i>
    <i r="2">
      <x v="1747"/>
    </i>
    <i r="2">
      <x v="1748"/>
    </i>
    <i r="2">
      <x v="1749"/>
    </i>
    <i r="2">
      <x v="1750"/>
    </i>
    <i r="2">
      <x v="1751"/>
    </i>
    <i r="2">
      <x v="1752"/>
    </i>
    <i r="2">
      <x v="1753"/>
    </i>
    <i r="2">
      <x v="1754"/>
    </i>
    <i r="2">
      <x v="1755"/>
    </i>
    <i r="2">
      <x v="1756"/>
    </i>
    <i r="2">
      <x v="1757"/>
    </i>
    <i r="2">
      <x v="1758"/>
    </i>
    <i r="2">
      <x v="1759"/>
    </i>
    <i r="2">
      <x v="1760"/>
    </i>
    <i r="2">
      <x v="1761"/>
    </i>
    <i r="2">
      <x v="1762"/>
    </i>
    <i r="2">
      <x v="1763"/>
    </i>
    <i r="2">
      <x v="1764"/>
    </i>
    <i r="2">
      <x v="1765"/>
    </i>
    <i r="2">
      <x v="1766"/>
    </i>
    <i r="2">
      <x v="1767"/>
    </i>
    <i r="2">
      <x v="1768"/>
    </i>
    <i r="2">
      <x v="1769"/>
    </i>
    <i r="2">
      <x v="1770"/>
    </i>
    <i r="2">
      <x v="1771"/>
    </i>
    <i r="2">
      <x v="1772"/>
    </i>
    <i r="2">
      <x v="1773"/>
    </i>
    <i r="2">
      <x v="1774"/>
    </i>
    <i r="2">
      <x v="1775"/>
    </i>
    <i r="2">
      <x v="1776"/>
    </i>
    <i r="2">
      <x v="1777"/>
    </i>
    <i r="2">
      <x v="1778"/>
    </i>
    <i r="2">
      <x v="1779"/>
    </i>
    <i r="2">
      <x v="1780"/>
    </i>
    <i r="2">
      <x v="1781"/>
    </i>
    <i r="2">
      <x v="1782"/>
    </i>
    <i r="2">
      <x v="1783"/>
    </i>
    <i r="2">
      <x v="1784"/>
    </i>
    <i r="2">
      <x v="1785"/>
    </i>
    <i r="2">
      <x v="1786"/>
    </i>
    <i r="2">
      <x v="1787"/>
    </i>
    <i r="2">
      <x v="1788"/>
    </i>
    <i r="2">
      <x v="1789"/>
    </i>
    <i r="1">
      <x v="79"/>
      <x v="1790"/>
    </i>
    <i r="1">
      <x v="80"/>
      <x v="1791"/>
    </i>
    <i r="2">
      <x v="1792"/>
    </i>
    <i r="2">
      <x v="1793"/>
    </i>
    <i r="2">
      <x v="1794"/>
    </i>
    <i r="2">
      <x v="1795"/>
    </i>
    <i r="2">
      <x v="1796"/>
    </i>
    <i r="2">
      <x v="1797"/>
    </i>
    <i r="2">
      <x v="1798"/>
    </i>
    <i r="2">
      <x v="1799"/>
    </i>
    <i r="2">
      <x v="1800"/>
    </i>
    <i r="2">
      <x v="1801"/>
    </i>
    <i r="2">
      <x v="1802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  <i r="2">
      <x v="1813"/>
    </i>
    <i r="2">
      <x v="1814"/>
    </i>
    <i r="2">
      <x v="1815"/>
    </i>
    <i r="2">
      <x v="1816"/>
    </i>
    <i r="2">
      <x v="1817"/>
    </i>
    <i r="2">
      <x v="1818"/>
    </i>
    <i r="2">
      <x v="1819"/>
    </i>
    <i r="2">
      <x v="1820"/>
    </i>
    <i r="2">
      <x v="1821"/>
    </i>
    <i r="2">
      <x v="1822"/>
    </i>
    <i r="2">
      <x v="1823"/>
    </i>
    <i r="2">
      <x v="1824"/>
    </i>
    <i r="2">
      <x v="1825"/>
    </i>
    <i r="2">
      <x v="1826"/>
    </i>
    <i r="2">
      <x v="1827"/>
    </i>
    <i r="2">
      <x v="1828"/>
    </i>
    <i r="2">
      <x v="1829"/>
    </i>
    <i r="2">
      <x v="1830"/>
    </i>
    <i r="2">
      <x v="1831"/>
    </i>
    <i r="1">
      <x v="81"/>
      <x v="1832"/>
    </i>
    <i r="2">
      <x v="1833"/>
    </i>
    <i r="2">
      <x v="1834"/>
    </i>
    <i r="2">
      <x v="1835"/>
    </i>
    <i r="2">
      <x v="1836"/>
    </i>
    <i r="2">
      <x v="1837"/>
    </i>
    <i r="2">
      <x v="1838"/>
    </i>
    <i r="2">
      <x v="1839"/>
    </i>
    <i r="2">
      <x v="1840"/>
    </i>
    <i r="2">
      <x v="1841"/>
    </i>
    <i r="2">
      <x v="1842"/>
    </i>
    <i r="2">
      <x v="1843"/>
    </i>
    <i r="2">
      <x v="1844"/>
    </i>
    <i r="2">
      <x v="1845"/>
    </i>
    <i r="2">
      <x v="1846"/>
    </i>
    <i r="2">
      <x v="1847"/>
    </i>
    <i r="2">
      <x v="1848"/>
    </i>
    <i r="2">
      <x v="1849"/>
    </i>
    <i r="2">
      <x v="1850"/>
    </i>
    <i r="2">
      <x v="1851"/>
    </i>
    <i r="2">
      <x v="1852"/>
    </i>
    <i r="2">
      <x v="1853"/>
    </i>
    <i r="2">
      <x v="1854"/>
    </i>
    <i r="2">
      <x v="1855"/>
    </i>
    <i r="2">
      <x v="1856"/>
    </i>
    <i r="2">
      <x v="1857"/>
    </i>
    <i r="2">
      <x v="1858"/>
    </i>
    <i r="2">
      <x v="1859"/>
    </i>
    <i r="2">
      <x v="1860"/>
    </i>
    <i r="2">
      <x v="1861"/>
    </i>
    <i r="2">
      <x v="1862"/>
    </i>
    <i r="2">
      <x v="1863"/>
    </i>
    <i r="2">
      <x v="1864"/>
    </i>
    <i r="2">
      <x v="1865"/>
    </i>
    <i r="2">
      <x v="1866"/>
    </i>
    <i r="2">
      <x v="1867"/>
    </i>
    <i r="1">
      <x v="82"/>
      <x v="1868"/>
    </i>
    <i r="2">
      <x v="1869"/>
    </i>
    <i r="2">
      <x v="1870"/>
    </i>
    <i r="2">
      <x v="1871"/>
    </i>
    <i r="2">
      <x v="1872"/>
    </i>
    <i r="1">
      <x v="83"/>
      <x v="1873"/>
    </i>
    <i r="2">
      <x v="1874"/>
    </i>
    <i r="2">
      <x v="1875"/>
    </i>
    <i r="2">
      <x v="1876"/>
    </i>
    <i r="2">
      <x v="1877"/>
    </i>
    <i r="1">
      <x v="84"/>
      <x v="1878"/>
    </i>
    <i r="2">
      <x v="1879"/>
    </i>
    <i r="2">
      <x v="1880"/>
    </i>
    <i r="2">
      <x v="1881"/>
    </i>
    <i r="2">
      <x v="1882"/>
    </i>
    <i r="2">
      <x v="1883"/>
    </i>
    <i r="2">
      <x v="1884"/>
    </i>
    <i r="2">
      <x v="1885"/>
    </i>
    <i r="2">
      <x v="1886"/>
    </i>
    <i r="2">
      <x v="1887"/>
    </i>
    <i r="2">
      <x v="1888"/>
    </i>
    <i r="2">
      <x v="1889"/>
    </i>
    <i r="2">
      <x v="1890"/>
    </i>
    <i r="2">
      <x v="1891"/>
    </i>
    <i r="2">
      <x v="1892"/>
    </i>
    <i r="2">
      <x v="1893"/>
    </i>
    <i r="2">
      <x v="1894"/>
    </i>
    <i r="2">
      <x v="1895"/>
    </i>
    <i r="2">
      <x v="1896"/>
    </i>
    <i r="2">
      <x v="1897"/>
    </i>
    <i r="2">
      <x v="1898"/>
    </i>
    <i r="2">
      <x v="1899"/>
    </i>
    <i r="2">
      <x v="1900"/>
    </i>
    <i r="2">
      <x v="1901"/>
    </i>
    <i r="2">
      <x v="1902"/>
    </i>
    <i r="2">
      <x v="1903"/>
    </i>
    <i r="2">
      <x v="1904"/>
    </i>
    <i r="1">
      <x v="85"/>
      <x v="1905"/>
    </i>
    <i r="1">
      <x v="86"/>
      <x v="1906"/>
    </i>
    <i r="2">
      <x v="1907"/>
    </i>
    <i r="2">
      <x v="1908"/>
    </i>
    <i r="2">
      <x v="1909"/>
    </i>
    <i r="2">
      <x v="1910"/>
    </i>
    <i r="2">
      <x v="1911"/>
    </i>
    <i r="2">
      <x v="1912"/>
    </i>
    <i r="2">
      <x v="1913"/>
    </i>
    <i r="2">
      <x v="1914"/>
    </i>
    <i r="2">
      <x v="1915"/>
    </i>
    <i r="2">
      <x v="1916"/>
    </i>
    <i r="2">
      <x v="1917"/>
    </i>
    <i r="2">
      <x v="1918"/>
    </i>
    <i r="2">
      <x v="1919"/>
    </i>
    <i r="2">
      <x v="1920"/>
    </i>
    <i r="2">
      <x v="1921"/>
    </i>
    <i r="2">
      <x v="1922"/>
    </i>
    <i r="2">
      <x v="1923"/>
    </i>
    <i r="1">
      <x v="87"/>
      <x v="1924"/>
    </i>
    <i r="2">
      <x v="1925"/>
    </i>
    <i r="2">
      <x v="1926"/>
    </i>
    <i r="2">
      <x v="1927"/>
    </i>
    <i r="2">
      <x v="1928"/>
    </i>
    <i r="2">
      <x v="1929"/>
    </i>
    <i r="2">
      <x v="1930"/>
    </i>
    <i r="2">
      <x v="1931"/>
    </i>
    <i r="2">
      <x v="1932"/>
    </i>
    <i r="2">
      <x v="1933"/>
    </i>
    <i r="2">
      <x v="1934"/>
    </i>
    <i r="2">
      <x v="1935"/>
    </i>
    <i r="2">
      <x v="1936"/>
    </i>
    <i r="2">
      <x v="1937"/>
    </i>
    <i r="2">
      <x v="1938"/>
    </i>
    <i r="2">
      <x v="1939"/>
    </i>
    <i r="2">
      <x v="1940"/>
    </i>
    <i r="2">
      <x v="1941"/>
    </i>
    <i r="2">
      <x v="1942"/>
    </i>
    <i r="2">
      <x v="1943"/>
    </i>
    <i r="2">
      <x v="1944"/>
    </i>
    <i r="2">
      <x v="1945"/>
    </i>
    <i r="2">
      <x v="1946"/>
    </i>
    <i r="2">
      <x v="1947"/>
    </i>
    <i r="2">
      <x v="1948"/>
    </i>
    <i r="2">
      <x v="1949"/>
    </i>
    <i r="2">
      <x v="1950"/>
    </i>
    <i r="2">
      <x v="1951"/>
    </i>
    <i r="2">
      <x v="1952"/>
    </i>
    <i r="2">
      <x v="1953"/>
    </i>
    <i r="2">
      <x v="1954"/>
    </i>
    <i r="2">
      <x v="1955"/>
    </i>
    <i r="2">
      <x v="1956"/>
    </i>
    <i r="2">
      <x v="1957"/>
    </i>
    <i r="2">
      <x v="1958"/>
    </i>
    <i r="2">
      <x v="1959"/>
    </i>
    <i r="2">
      <x v="1960"/>
    </i>
    <i r="2">
      <x v="1961"/>
    </i>
    <i r="2">
      <x v="1962"/>
    </i>
    <i r="2">
      <x v="1963"/>
    </i>
    <i r="2">
      <x v="1964"/>
    </i>
    <i r="2">
      <x v="1965"/>
    </i>
    <i r="2">
      <x v="1966"/>
    </i>
    <i r="2">
      <x v="1967"/>
    </i>
    <i r="2">
      <x v="1968"/>
    </i>
    <i r="2">
      <x v="1969"/>
    </i>
    <i r="1">
      <x v="88"/>
      <x v="1970"/>
    </i>
    <i r="2">
      <x v="1971"/>
    </i>
    <i r="2">
      <x v="1972"/>
    </i>
    <i r="2">
      <x v="1973"/>
    </i>
    <i r="2">
      <x v="1974"/>
    </i>
    <i r="2">
      <x v="1975"/>
    </i>
    <i r="2">
      <x v="1976"/>
    </i>
    <i r="2">
      <x v="1977"/>
    </i>
    <i r="2">
      <x v="1978"/>
    </i>
    <i r="2">
      <x v="1979"/>
    </i>
    <i r="2">
      <x v="1980"/>
    </i>
    <i r="2">
      <x v="1981"/>
    </i>
    <i r="2">
      <x v="1982"/>
    </i>
    <i r="2">
      <x v="1983"/>
    </i>
    <i r="2">
      <x v="1984"/>
    </i>
    <i r="2">
      <x v="1985"/>
    </i>
    <i r="1">
      <x v="89"/>
      <x v="1986"/>
    </i>
    <i r="2">
      <x v="1987"/>
    </i>
    <i r="2">
      <x v="1988"/>
    </i>
    <i r="2">
      <x v="1989"/>
    </i>
    <i r="2">
      <x v="1990"/>
    </i>
    <i r="2">
      <x v="1991"/>
    </i>
    <i r="2">
      <x v="1992"/>
    </i>
    <i r="2">
      <x v="1993"/>
    </i>
    <i r="2">
      <x v="1994"/>
    </i>
    <i r="2">
      <x v="1995"/>
    </i>
    <i r="2">
      <x v="1996"/>
    </i>
    <i r="2">
      <x v="1997"/>
    </i>
    <i r="2">
      <x v="1998"/>
    </i>
    <i r="2">
      <x v="1999"/>
    </i>
    <i r="2">
      <x v="2000"/>
    </i>
    <i r="2">
      <x v="2001"/>
    </i>
    <i r="2">
      <x v="2002"/>
    </i>
    <i r="2">
      <x v="2003"/>
    </i>
    <i r="2">
      <x v="2004"/>
    </i>
    <i r="2">
      <x v="2005"/>
    </i>
    <i r="2">
      <x v="2006"/>
    </i>
    <i r="2">
      <x v="2007"/>
    </i>
    <i r="1">
      <x v="90"/>
      <x v="2008"/>
    </i>
    <i r="2">
      <x v="2009"/>
    </i>
    <i r="2">
      <x v="2010"/>
    </i>
    <i r="2">
      <x v="2011"/>
    </i>
    <i r="2">
      <x v="2012"/>
    </i>
    <i r="2">
      <x v="2013"/>
    </i>
    <i r="1">
      <x v="91"/>
      <x v="2014"/>
    </i>
    <i r="2">
      <x v="2015"/>
    </i>
    <i r="2">
      <x v="2016"/>
    </i>
    <i r="2">
      <x v="2017"/>
    </i>
    <i r="2">
      <x v="2018"/>
    </i>
    <i r="2">
      <x v="2019"/>
    </i>
    <i r="2">
      <x v="2020"/>
    </i>
    <i r="2">
      <x v="2021"/>
    </i>
    <i r="2">
      <x v="2022"/>
    </i>
    <i r="2">
      <x v="2023"/>
    </i>
    <i r="2">
      <x v="2024"/>
    </i>
    <i r="2">
      <x v="2025"/>
    </i>
    <i r="2">
      <x v="2026"/>
    </i>
    <i r="2">
      <x v="2027"/>
    </i>
    <i r="2">
      <x v="2028"/>
    </i>
    <i r="2">
      <x v="2029"/>
    </i>
    <i r="2">
      <x v="2030"/>
    </i>
    <i r="2">
      <x v="2031"/>
    </i>
    <i r="2">
      <x v="2032"/>
    </i>
    <i r="1">
      <x v="92"/>
      <x v="2033"/>
    </i>
    <i r="2">
      <x v="2034"/>
    </i>
    <i r="2">
      <x v="2035"/>
    </i>
    <i r="2">
      <x v="2036"/>
    </i>
    <i r="2">
      <x v="2037"/>
    </i>
    <i r="2">
      <x v="2038"/>
    </i>
    <i r="2">
      <x v="2039"/>
    </i>
    <i r="2">
      <x v="2040"/>
    </i>
    <i r="2">
      <x v="2041"/>
    </i>
    <i r="2">
      <x v="2042"/>
    </i>
    <i r="2">
      <x v="2043"/>
    </i>
    <i r="2">
      <x v="2044"/>
    </i>
    <i r="2">
      <x v="2045"/>
    </i>
    <i r="2">
      <x v="2046"/>
    </i>
    <i r="2">
      <x v="2047"/>
    </i>
    <i r="2">
      <x v="2048"/>
    </i>
    <i r="2">
      <x v="2049"/>
    </i>
    <i r="2">
      <x v="2050"/>
    </i>
    <i r="2">
      <x v="2051"/>
    </i>
    <i r="2">
      <x v="2052"/>
    </i>
    <i r="2">
      <x v="2053"/>
    </i>
    <i r="2">
      <x v="2054"/>
    </i>
    <i r="1">
      <x v="93"/>
      <x v="2055"/>
    </i>
    <i r="2">
      <x v="2056"/>
    </i>
    <i r="2">
      <x v="2057"/>
    </i>
    <i r="2">
      <x v="2058"/>
    </i>
    <i r="2">
      <x v="2059"/>
    </i>
    <i r="2">
      <x v="2060"/>
    </i>
    <i r="2">
      <x v="2061"/>
    </i>
    <i r="2">
      <x v="2062"/>
    </i>
    <i r="2">
      <x v="2063"/>
    </i>
    <i r="2">
      <x v="2064"/>
    </i>
    <i r="2">
      <x v="2065"/>
    </i>
    <i r="2">
      <x v="2066"/>
    </i>
    <i r="2">
      <x v="2067"/>
    </i>
    <i r="2">
      <x v="2068"/>
    </i>
    <i r="2">
      <x v="2069"/>
    </i>
    <i r="2">
      <x v="2070"/>
    </i>
    <i r="2">
      <x v="2071"/>
    </i>
    <i r="2">
      <x v="2072"/>
    </i>
    <i r="2">
      <x v="2073"/>
    </i>
    <i r="2">
      <x v="2074"/>
    </i>
    <i r="2">
      <x v="2075"/>
    </i>
    <i r="2">
      <x v="2076"/>
    </i>
    <i r="2">
      <x v="2077"/>
    </i>
    <i r="2">
      <x v="2078"/>
    </i>
    <i r="2">
      <x v="2079"/>
    </i>
    <i r="2">
      <x v="2080"/>
    </i>
    <i r="2">
      <x v="2081"/>
    </i>
    <i r="2">
      <x v="2082"/>
    </i>
    <i r="2">
      <x v="2083"/>
    </i>
    <i r="2">
      <x v="2084"/>
    </i>
    <i r="2">
      <x v="2085"/>
    </i>
    <i r="2">
      <x v="2086"/>
    </i>
    <i r="2">
      <x v="2087"/>
    </i>
    <i r="2">
      <x v="2088"/>
    </i>
    <i r="2">
      <x v="2089"/>
    </i>
    <i r="2">
      <x v="2090"/>
    </i>
    <i r="2">
      <x v="2091"/>
    </i>
    <i r="2">
      <x v="2092"/>
    </i>
    <i r="2">
      <x v="2093"/>
    </i>
    <i r="2">
      <x v="2094"/>
    </i>
    <i r="2">
      <x v="2095"/>
    </i>
    <i r="2">
      <x v="2096"/>
    </i>
    <i r="2">
      <x v="2097"/>
    </i>
    <i r="2">
      <x v="2098"/>
    </i>
    <i r="2">
      <x v="2099"/>
    </i>
    <i r="2">
      <x v="2100"/>
    </i>
    <i r="2">
      <x v="2101"/>
    </i>
    <i r="2">
      <x v="2102"/>
    </i>
    <i r="2">
      <x v="2103"/>
    </i>
    <i r="2">
      <x v="2104"/>
    </i>
    <i r="2">
      <x v="2105"/>
    </i>
    <i r="2">
      <x v="2106"/>
    </i>
    <i r="1">
      <x v="94"/>
      <x v="2107"/>
    </i>
    <i r="2">
      <x v="2108"/>
    </i>
    <i r="2">
      <x v="2109"/>
    </i>
    <i r="2">
      <x v="2110"/>
    </i>
    <i r="2">
      <x v="2111"/>
    </i>
    <i r="2">
      <x v="2112"/>
    </i>
    <i r="2">
      <x v="2113"/>
    </i>
    <i r="2">
      <x v="2114"/>
    </i>
    <i r="2">
      <x v="2115"/>
    </i>
    <i r="2">
      <x v="2116"/>
    </i>
    <i r="2">
      <x v="2117"/>
    </i>
    <i r="2">
      <x v="2118"/>
    </i>
    <i r="2">
      <x v="2119"/>
    </i>
    <i r="2">
      <x v="2120"/>
    </i>
    <i r="2">
      <x v="2121"/>
    </i>
    <i r="2">
      <x v="2122"/>
    </i>
    <i r="2">
      <x v="2123"/>
    </i>
    <i r="2">
      <x v="2124"/>
    </i>
    <i r="2">
      <x v="2125"/>
    </i>
    <i r="2">
      <x v="2126"/>
    </i>
    <i r="2">
      <x v="2127"/>
    </i>
    <i r="2">
      <x v="2128"/>
    </i>
    <i r="2">
      <x v="2129"/>
    </i>
    <i r="2">
      <x v="2130"/>
    </i>
    <i r="2">
      <x v="2131"/>
    </i>
    <i r="2">
      <x v="2132"/>
    </i>
    <i r="2">
      <x v="2133"/>
    </i>
    <i r="2">
      <x v="2134"/>
    </i>
    <i r="2">
      <x v="2135"/>
    </i>
    <i r="2">
      <x v="2136"/>
    </i>
    <i r="2">
      <x v="2137"/>
    </i>
    <i r="2">
      <x v="2138"/>
    </i>
    <i r="2">
      <x v="2139"/>
    </i>
    <i r="2">
      <x v="2140"/>
    </i>
    <i r="2">
      <x v="2141"/>
    </i>
    <i r="2">
      <x v="2142"/>
    </i>
    <i r="2">
      <x v="2143"/>
    </i>
    <i r="2">
      <x v="2144"/>
    </i>
    <i r="2">
      <x v="2145"/>
    </i>
    <i r="2">
      <x v="2146"/>
    </i>
    <i r="2">
      <x v="2147"/>
    </i>
    <i r="2">
      <x v="2148"/>
    </i>
    <i r="2">
      <x v="2149"/>
    </i>
    <i r="2">
      <x v="2150"/>
    </i>
    <i r="2">
      <x v="2151"/>
    </i>
    <i r="2">
      <x v="2152"/>
    </i>
    <i r="2">
      <x v="2153"/>
    </i>
    <i r="2">
      <x v="2154"/>
    </i>
    <i r="2">
      <x v="2155"/>
    </i>
    <i r="1">
      <x v="95"/>
      <x v="2156"/>
    </i>
    <i r="2">
      <x v="2157"/>
    </i>
    <i r="2">
      <x v="2158"/>
    </i>
    <i r="2">
      <x v="2159"/>
    </i>
    <i r="2">
      <x v="2160"/>
    </i>
    <i r="2">
      <x v="2161"/>
    </i>
    <i r="2">
      <x v="2162"/>
    </i>
    <i r="2">
      <x v="2163"/>
    </i>
    <i r="2">
      <x v="2164"/>
    </i>
    <i r="2">
      <x v="2165"/>
    </i>
    <i r="2">
      <x v="2166"/>
    </i>
    <i r="2">
      <x v="2167"/>
    </i>
    <i r="2">
      <x v="2168"/>
    </i>
    <i r="2">
      <x v="2169"/>
    </i>
    <i r="2">
      <x v="2170"/>
    </i>
    <i r="2">
      <x v="2171"/>
    </i>
    <i r="2">
      <x v="2172"/>
    </i>
    <i r="2">
      <x v="2173"/>
    </i>
    <i r="2">
      <x v="2174"/>
    </i>
    <i r="2">
      <x v="2175"/>
    </i>
    <i r="2">
      <x v="2176"/>
    </i>
    <i r="2">
      <x v="2177"/>
    </i>
    <i r="2">
      <x v="2178"/>
    </i>
    <i r="2">
      <x v="2179"/>
    </i>
    <i r="2">
      <x v="2180"/>
    </i>
    <i r="2">
      <x v="2181"/>
    </i>
    <i r="2">
      <x v="2182"/>
    </i>
    <i r="2">
      <x v="2183"/>
    </i>
    <i r="2">
      <x v="2184"/>
    </i>
    <i r="2">
      <x v="2185"/>
    </i>
    <i>
      <x v="3"/>
      <x v="96"/>
      <x v="2186"/>
    </i>
    <i r="2">
      <x v="2187"/>
    </i>
    <i r="2">
      <x v="2188"/>
    </i>
    <i r="2">
      <x v="2189"/>
    </i>
    <i r="2">
      <x v="2190"/>
    </i>
    <i r="2">
      <x v="2191"/>
    </i>
    <i r="2">
      <x v="2192"/>
    </i>
    <i r="2">
      <x v="2193"/>
    </i>
    <i r="2">
      <x v="2194"/>
    </i>
    <i r="2">
      <x v="2195"/>
    </i>
    <i r="2">
      <x v="2196"/>
    </i>
    <i r="2">
      <x v="2197"/>
    </i>
    <i r="2">
      <x v="2198"/>
    </i>
    <i r="2">
      <x v="2199"/>
    </i>
    <i r="2">
      <x v="2200"/>
    </i>
    <i r="2">
      <x v="2201"/>
    </i>
    <i r="2">
      <x v="2202"/>
    </i>
    <i r="2">
      <x v="2203"/>
    </i>
    <i r="2">
      <x v="2204"/>
    </i>
    <i r="1">
      <x v="97"/>
      <x v="2205"/>
    </i>
    <i r="2">
      <x v="2206"/>
    </i>
    <i r="2">
      <x v="2207"/>
    </i>
    <i r="2">
      <x v="2208"/>
    </i>
    <i r="2">
      <x v="2209"/>
    </i>
    <i r="2">
      <x v="2210"/>
    </i>
    <i r="2">
      <x v="2211"/>
    </i>
    <i r="2">
      <x v="2212"/>
    </i>
    <i r="2">
      <x v="2213"/>
    </i>
    <i r="2">
      <x v="2214"/>
    </i>
    <i r="2">
      <x v="2215"/>
    </i>
    <i r="1">
      <x v="98"/>
      <x v="2216"/>
    </i>
    <i r="2">
      <x v="2217"/>
    </i>
    <i r="2">
      <x v="2218"/>
    </i>
    <i r="2">
      <x v="2219"/>
    </i>
    <i r="2">
      <x v="2220"/>
    </i>
    <i r="2">
      <x v="2221"/>
    </i>
    <i r="1">
      <x v="99"/>
      <x v="2222"/>
    </i>
    <i r="2">
      <x v="2223"/>
    </i>
    <i r="2">
      <x v="2224"/>
    </i>
    <i r="2">
      <x v="2225"/>
    </i>
    <i r="2">
      <x v="2226"/>
    </i>
    <i r="2">
      <x v="2227"/>
    </i>
    <i r="2">
      <x v="2228"/>
    </i>
    <i r="2">
      <x v="2229"/>
    </i>
    <i r="2">
      <x v="2230"/>
    </i>
    <i r="1">
      <x v="100"/>
      <x v="2231"/>
    </i>
    <i r="2">
      <x v="2232"/>
    </i>
    <i r="2">
      <x v="2233"/>
    </i>
    <i r="2">
      <x v="2234"/>
    </i>
    <i r="2">
      <x v="2235"/>
    </i>
    <i r="2">
      <x v="2236"/>
    </i>
    <i r="2">
      <x v="2237"/>
    </i>
    <i r="2">
      <x v="2238"/>
    </i>
    <i r="2">
      <x v="2239"/>
    </i>
    <i r="2">
      <x v="2240"/>
    </i>
    <i r="2">
      <x v="2241"/>
    </i>
    <i r="2">
      <x v="2242"/>
    </i>
    <i r="2">
      <x v="2243"/>
    </i>
    <i r="2">
      <x v="2244"/>
    </i>
    <i r="2">
      <x v="2245"/>
    </i>
    <i r="2">
      <x v="2246"/>
    </i>
    <i r="1">
      <x v="101"/>
      <x v="2247"/>
    </i>
    <i r="2">
      <x v="2248"/>
    </i>
    <i r="2">
      <x v="2249"/>
    </i>
    <i r="2">
      <x v="2250"/>
    </i>
    <i r="2">
      <x v="2251"/>
    </i>
    <i r="2">
      <x v="2252"/>
    </i>
    <i r="2">
      <x v="2253"/>
    </i>
    <i r="2">
      <x v="2254"/>
    </i>
    <i r="2">
      <x v="2255"/>
    </i>
    <i r="2">
      <x v="2256"/>
    </i>
    <i r="2">
      <x v="2257"/>
    </i>
    <i r="2">
      <x v="2258"/>
    </i>
    <i r="2">
      <x v="2259"/>
    </i>
    <i r="2">
      <x v="2260"/>
    </i>
    <i r="2">
      <x v="2261"/>
    </i>
    <i r="2">
      <x v="2262"/>
    </i>
    <i r="2">
      <x v="2263"/>
    </i>
    <i r="2">
      <x v="2264"/>
    </i>
    <i r="2">
      <x v="2265"/>
    </i>
    <i r="2">
      <x v="2266"/>
    </i>
    <i r="2">
      <x v="2267"/>
    </i>
    <i r="2">
      <x v="2268"/>
    </i>
    <i r="2">
      <x v="2269"/>
    </i>
    <i r="2">
      <x v="2270"/>
    </i>
    <i r="2">
      <x v="2271"/>
    </i>
    <i r="2">
      <x v="2272"/>
    </i>
    <i r="2">
      <x v="2273"/>
    </i>
    <i r="2">
      <x v="2274"/>
    </i>
    <i r="1">
      <x v="102"/>
      <x v="2275"/>
    </i>
    <i r="2">
      <x v="2276"/>
    </i>
    <i r="2">
      <x v="2277"/>
    </i>
    <i r="2">
      <x v="2278"/>
    </i>
    <i r="2">
      <x v="2279"/>
    </i>
    <i r="2">
      <x v="2280"/>
    </i>
    <i r="2">
      <x v="2281"/>
    </i>
    <i r="2">
      <x v="2282"/>
    </i>
    <i r="1">
      <x v="103"/>
      <x v="2283"/>
    </i>
    <i r="2">
      <x v="2284"/>
    </i>
    <i r="2">
      <x v="2285"/>
    </i>
    <i r="2">
      <x v="2286"/>
    </i>
    <i r="2">
      <x v="2287"/>
    </i>
    <i r="2">
      <x v="2288"/>
    </i>
    <i r="2">
      <x v="2289"/>
    </i>
    <i r="2">
      <x v="2290"/>
    </i>
    <i r="2">
      <x v="2291"/>
    </i>
    <i r="2">
      <x v="2292"/>
    </i>
    <i r="2">
      <x v="2293"/>
    </i>
    <i r="2">
      <x v="2294"/>
    </i>
    <i r="2">
      <x v="2295"/>
    </i>
    <i r="2">
      <x v="2296"/>
    </i>
    <i r="2">
      <x v="2297"/>
    </i>
    <i r="2">
      <x v="2298"/>
    </i>
    <i r="2">
      <x v="2299"/>
    </i>
    <i r="1">
      <x v="104"/>
      <x v="2300"/>
    </i>
    <i r="2">
      <x v="2301"/>
    </i>
    <i r="1">
      <x v="105"/>
      <x v="2302"/>
    </i>
    <i r="2">
      <x v="2303"/>
    </i>
    <i r="2">
      <x v="2304"/>
    </i>
    <i r="2">
      <x v="2305"/>
    </i>
    <i r="2">
      <x v="2306"/>
    </i>
    <i r="2">
      <x v="2307"/>
    </i>
    <i r="2">
      <x v="2308"/>
    </i>
    <i r="2">
      <x v="2309"/>
    </i>
    <i r="2">
      <x v="2310"/>
    </i>
    <i r="2">
      <x v="2311"/>
    </i>
    <i r="2">
      <x v="2312"/>
    </i>
    <i r="2">
      <x v="2313"/>
    </i>
    <i r="1">
      <x v="106"/>
      <x v="2314"/>
    </i>
    <i r="1">
      <x v="107"/>
      <x v="2315"/>
    </i>
    <i r="2">
      <x v="2316"/>
    </i>
    <i r="2">
      <x v="2317"/>
    </i>
    <i r="2">
      <x v="2318"/>
    </i>
    <i r="1">
      <x v="108"/>
      <x v="2319"/>
    </i>
    <i r="2">
      <x v="2320"/>
    </i>
    <i r="2">
      <x v="2321"/>
    </i>
    <i r="2">
      <x v="2322"/>
    </i>
    <i r="2">
      <x v="2323"/>
    </i>
    <i r="2">
      <x v="2324"/>
    </i>
    <i r="2">
      <x v="2325"/>
    </i>
    <i r="1">
      <x v="109"/>
      <x v="2326"/>
    </i>
    <i r="2">
      <x v="2327"/>
    </i>
    <i r="2">
      <x v="2328"/>
    </i>
    <i r="2">
      <x v="2329"/>
    </i>
    <i r="2">
      <x v="2330"/>
    </i>
    <i r="2">
      <x v="2331"/>
    </i>
    <i r="1">
      <x v="110"/>
      <x v="2332"/>
    </i>
    <i r="2">
      <x v="2333"/>
    </i>
    <i r="2">
      <x v="2334"/>
    </i>
    <i r="2">
      <x v="2335"/>
    </i>
    <i r="2">
      <x v="2336"/>
    </i>
    <i r="1">
      <x v="111"/>
      <x v="2337"/>
    </i>
    <i r="2">
      <x v="2338"/>
    </i>
    <i r="2">
      <x v="2339"/>
    </i>
    <i r="2">
      <x v="2340"/>
    </i>
    <i r="2">
      <x v="2341"/>
    </i>
    <i r="2">
      <x v="2342"/>
    </i>
    <i r="2">
      <x v="2343"/>
    </i>
    <i r="2">
      <x v="2344"/>
    </i>
    <i r="2">
      <x v="2345"/>
    </i>
    <i r="2">
      <x v="2346"/>
    </i>
    <i r="2">
      <x v="2347"/>
    </i>
    <i r="2">
      <x v="2348"/>
    </i>
    <i r="2">
      <x v="2349"/>
    </i>
    <i r="2">
      <x v="2350"/>
    </i>
    <i r="2">
      <x v="2351"/>
    </i>
    <i r="2">
      <x v="2352"/>
    </i>
    <i r="2">
      <x v="2353"/>
    </i>
    <i r="2">
      <x v="2354"/>
    </i>
    <i r="1">
      <x v="112"/>
      <x v="2355"/>
    </i>
    <i r="2">
      <x v="2356"/>
    </i>
    <i r="2">
      <x v="2357"/>
    </i>
    <i r="2">
      <x v="2358"/>
    </i>
    <i r="2">
      <x v="2359"/>
    </i>
    <i r="2">
      <x v="2360"/>
    </i>
    <i r="2">
      <x v="2361"/>
    </i>
    <i r="2">
      <x v="2362"/>
    </i>
    <i r="2">
      <x v="2363"/>
    </i>
    <i r="2">
      <x v="2364"/>
    </i>
    <i r="2">
      <x v="2365"/>
    </i>
    <i r="2">
      <x v="2366"/>
    </i>
    <i r="2">
      <x v="2367"/>
    </i>
    <i r="2">
      <x v="2368"/>
    </i>
    <i r="2">
      <x v="2369"/>
    </i>
    <i r="2">
      <x v="2370"/>
    </i>
    <i r="2">
      <x v="2371"/>
    </i>
    <i r="2">
      <x v="2372"/>
    </i>
    <i r="1">
      <x v="77"/>
      <x v="2373"/>
    </i>
    <i r="2">
      <x v="2374"/>
    </i>
    <i r="2">
      <x v="2375"/>
    </i>
    <i r="2">
      <x v="2376"/>
    </i>
    <i r="1">
      <x v="113"/>
      <x v="2377"/>
    </i>
    <i r="2">
      <x v="2378"/>
    </i>
    <i r="2">
      <x v="2379"/>
    </i>
    <i r="2">
      <x v="2380"/>
    </i>
    <i r="2">
      <x v="2381"/>
    </i>
    <i r="2">
      <x v="2382"/>
    </i>
    <i r="2">
      <x v="2383"/>
    </i>
    <i r="2">
      <x v="2384"/>
    </i>
    <i r="2">
      <x v="2385"/>
    </i>
    <i r="2">
      <x v="2386"/>
    </i>
    <i r="2">
      <x v="2387"/>
    </i>
    <i r="2">
      <x v="2388"/>
    </i>
    <i r="2">
      <x v="2389"/>
    </i>
    <i r="2">
      <x v="2390"/>
    </i>
    <i r="2">
      <x v="2391"/>
    </i>
    <i r="2">
      <x v="2392"/>
    </i>
    <i r="2">
      <x v="2393"/>
    </i>
    <i r="2">
      <x v="2394"/>
    </i>
    <i r="2">
      <x v="2395"/>
    </i>
    <i r="2">
      <x v="2396"/>
    </i>
    <i r="2">
      <x v="2397"/>
    </i>
    <i r="2">
      <x v="2398"/>
    </i>
    <i r="2">
      <x v="2399"/>
    </i>
    <i r="2">
      <x v="2400"/>
    </i>
    <i r="2">
      <x v="2401"/>
    </i>
    <i r="2">
      <x v="2402"/>
    </i>
    <i r="2">
      <x v="2403"/>
    </i>
    <i r="1">
      <x v="114"/>
      <x v="2404"/>
    </i>
    <i r="2">
      <x v="2405"/>
    </i>
    <i r="2">
      <x v="2406"/>
    </i>
    <i r="2">
      <x v="2407"/>
    </i>
    <i r="2">
      <x v="2408"/>
    </i>
    <i r="2">
      <x v="2409"/>
    </i>
    <i r="1">
      <x v="115"/>
      <x v="2410"/>
    </i>
    <i r="2">
      <x v="2411"/>
    </i>
    <i r="2">
      <x v="2412"/>
    </i>
    <i r="1">
      <x v="116"/>
      <x v="2413"/>
    </i>
    <i r="2">
      <x v="2414"/>
    </i>
    <i r="2">
      <x v="2415"/>
    </i>
    <i r="2">
      <x v="2416"/>
    </i>
    <i r="2">
      <x v="2417"/>
    </i>
    <i r="2">
      <x v="2418"/>
    </i>
    <i r="2">
      <x v="2419"/>
    </i>
    <i r="2">
      <x v="2420"/>
    </i>
    <i r="2">
      <x v="2421"/>
    </i>
    <i r="2">
      <x v="2422"/>
    </i>
    <i r="2">
      <x v="2423"/>
    </i>
    <i r="2">
      <x v="2424"/>
    </i>
    <i r="2">
      <x v="2425"/>
    </i>
    <i r="2">
      <x v="2426"/>
    </i>
    <i r="1">
      <x v="117"/>
      <x v="2427"/>
    </i>
    <i r="2">
      <x v="2428"/>
    </i>
    <i r="2">
      <x v="2429"/>
    </i>
    <i r="2">
      <x v="2430"/>
    </i>
    <i r="2">
      <x v="2431"/>
    </i>
    <i r="2">
      <x v="2432"/>
    </i>
    <i r="2">
      <x v="2433"/>
    </i>
    <i r="2">
      <x v="2434"/>
    </i>
    <i r="2">
      <x v="2435"/>
    </i>
    <i r="2">
      <x v="2436"/>
    </i>
    <i r="2">
      <x v="2437"/>
    </i>
    <i r="2">
      <x v="2438"/>
    </i>
    <i r="1">
      <x v="118"/>
      <x v="2439"/>
    </i>
    <i r="2">
      <x v="2440"/>
    </i>
    <i r="2">
      <x v="2441"/>
    </i>
    <i r="2">
      <x v="2442"/>
    </i>
    <i r="2">
      <x v="2443"/>
    </i>
    <i r="2">
      <x v="2444"/>
    </i>
    <i r="2">
      <x v="2445"/>
    </i>
    <i r="1">
      <x v="119"/>
      <x v="2446"/>
    </i>
    <i r="2">
      <x v="2447"/>
    </i>
    <i r="2">
      <x v="2448"/>
    </i>
    <i r="2">
      <x v="2449"/>
    </i>
    <i r="2">
      <x v="2450"/>
    </i>
    <i r="2">
      <x v="2451"/>
    </i>
    <i r="2">
      <x v="2452"/>
    </i>
    <i r="2">
      <x v="2453"/>
    </i>
    <i r="2">
      <x v="2454"/>
    </i>
    <i r="2">
      <x v="2455"/>
    </i>
    <i r="2">
      <x v="2456"/>
    </i>
    <i r="2">
      <x v="2457"/>
    </i>
    <i r="2">
      <x v="2458"/>
    </i>
    <i r="2">
      <x v="2459"/>
    </i>
    <i r="2">
      <x v="2460"/>
    </i>
    <i r="2">
      <x v="2461"/>
    </i>
    <i r="2">
      <x v="2462"/>
    </i>
    <i r="2">
      <x v="2463"/>
    </i>
    <i r="2">
      <x v="2464"/>
    </i>
    <i r="2">
      <x v="2465"/>
    </i>
    <i r="1">
      <x v="120"/>
      <x v="2466"/>
    </i>
    <i r="2">
      <x v="2467"/>
    </i>
    <i r="2">
      <x v="2468"/>
    </i>
    <i r="2">
      <x v="2469"/>
    </i>
    <i r="2">
      <x v="2470"/>
    </i>
    <i r="2">
      <x v="2471"/>
    </i>
    <i r="2">
      <x v="2472"/>
    </i>
    <i r="2">
      <x v="2473"/>
    </i>
    <i r="2">
      <x v="2474"/>
    </i>
    <i r="2">
      <x v="2475"/>
    </i>
    <i r="1">
      <x v="121"/>
      <x v="2476"/>
    </i>
    <i r="2">
      <x v="2477"/>
    </i>
    <i r="1">
      <x v="122"/>
      <x v="2478"/>
    </i>
    <i r="2">
      <x v="2479"/>
    </i>
    <i r="2">
      <x v="2480"/>
    </i>
    <i r="2">
      <x v="2481"/>
    </i>
    <i r="2">
      <x v="2482"/>
    </i>
    <i r="2">
      <x v="2483"/>
    </i>
    <i r="2">
      <x v="2484"/>
    </i>
    <i r="2">
      <x v="2485"/>
    </i>
    <i r="2">
      <x v="2486"/>
    </i>
    <i r="2">
      <x v="2487"/>
    </i>
    <i r="2">
      <x v="2488"/>
    </i>
    <i r="2">
      <x v="2489"/>
    </i>
    <i r="2">
      <x v="2490"/>
    </i>
    <i r="2">
      <x v="2491"/>
    </i>
    <i r="1">
      <x v="123"/>
      <x v="2492"/>
    </i>
    <i r="2">
      <x v="2493"/>
    </i>
    <i r="2">
      <x v="2494"/>
    </i>
    <i r="2">
      <x v="2495"/>
    </i>
    <i r="2">
      <x v="2496"/>
    </i>
    <i r="2">
      <x v="2497"/>
    </i>
    <i r="2">
      <x v="2498"/>
    </i>
    <i r="2">
      <x v="2499"/>
    </i>
    <i r="2">
      <x v="2500"/>
    </i>
    <i r="2">
      <x v="2501"/>
    </i>
    <i r="2">
      <x v="2502"/>
    </i>
    <i r="2">
      <x v="2503"/>
    </i>
    <i r="2">
      <x v="2504"/>
    </i>
    <i r="2">
      <x v="2505"/>
    </i>
    <i r="2">
      <x v="2506"/>
    </i>
    <i r="2">
      <x v="2507"/>
    </i>
    <i r="2">
      <x v="2508"/>
    </i>
    <i r="2">
      <x v="2509"/>
    </i>
    <i r="2">
      <x v="2510"/>
    </i>
    <i r="2">
      <x v="2511"/>
    </i>
    <i r="2">
      <x v="2512"/>
    </i>
    <i r="2">
      <x v="2513"/>
    </i>
    <i r="2">
      <x v="2514"/>
    </i>
    <i r="2">
      <x v="2515"/>
    </i>
    <i r="2">
      <x v="2516"/>
    </i>
    <i r="2">
      <x v="2517"/>
    </i>
    <i r="2">
      <x v="2518"/>
    </i>
    <i r="1">
      <x v="124"/>
      <x v="2519"/>
    </i>
    <i r="2">
      <x v="2520"/>
    </i>
    <i r="2">
      <x v="2521"/>
    </i>
    <i r="2">
      <x v="2522"/>
    </i>
    <i r="2">
      <x v="2523"/>
    </i>
    <i r="2">
      <x v="2524"/>
    </i>
    <i r="2">
      <x v="2525"/>
    </i>
    <i r="2">
      <x v="2526"/>
    </i>
    <i r="2">
      <x v="2527"/>
    </i>
    <i r="2">
      <x v="2528"/>
    </i>
    <i r="2">
      <x v="2529"/>
    </i>
    <i r="2">
      <x v="2530"/>
    </i>
    <i r="2">
      <x v="2531"/>
    </i>
    <i r="2">
      <x v="2532"/>
    </i>
    <i r="2">
      <x v="2533"/>
    </i>
    <i r="2">
      <x v="2534"/>
    </i>
    <i r="2">
      <x v="2535"/>
    </i>
    <i r="2">
      <x v="2536"/>
    </i>
    <i r="2">
      <x v="2537"/>
    </i>
    <i r="2">
      <x v="2538"/>
    </i>
    <i r="2">
      <x v="2539"/>
    </i>
    <i r="2">
      <x v="2540"/>
    </i>
    <i r="2">
      <x v="2541"/>
    </i>
    <i r="2">
      <x v="2542"/>
    </i>
    <i r="2">
      <x v="2543"/>
    </i>
    <i r="2">
      <x v="2544"/>
    </i>
    <i r="2">
      <x v="2545"/>
    </i>
    <i r="2">
      <x v="2546"/>
    </i>
    <i r="2">
      <x v="2547"/>
    </i>
    <i r="2">
      <x v="2548"/>
    </i>
    <i r="2">
      <x v="2549"/>
    </i>
    <i r="2">
      <x v="2550"/>
    </i>
    <i r="2">
      <x v="2551"/>
    </i>
    <i r="2">
      <x v="2552"/>
    </i>
    <i r="2">
      <x v="2553"/>
    </i>
    <i r="2">
      <x v="2554"/>
    </i>
    <i r="2">
      <x v="2555"/>
    </i>
    <i r="2">
      <x v="2556"/>
    </i>
    <i r="2">
      <x v="2557"/>
    </i>
    <i r="2">
      <x v="2558"/>
    </i>
    <i r="2">
      <x v="2559"/>
    </i>
    <i r="2">
      <x v="2560"/>
    </i>
    <i r="2">
      <x v="2561"/>
    </i>
    <i r="2">
      <x v="2562"/>
    </i>
    <i r="2">
      <x v="2563"/>
    </i>
    <i r="2">
      <x v="2564"/>
    </i>
    <i r="1">
      <x v="125"/>
      <x v="2565"/>
    </i>
    <i r="2">
      <x v="2566"/>
    </i>
    <i r="1">
      <x v="126"/>
      <x v="2567"/>
    </i>
    <i r="2">
      <x v="2568"/>
    </i>
    <i r="2">
      <x v="2569"/>
    </i>
    <i r="2">
      <x v="2570"/>
    </i>
    <i r="2">
      <x v="2571"/>
    </i>
    <i r="2">
      <x v="2572"/>
    </i>
    <i r="2">
      <x v="2573"/>
    </i>
    <i r="2">
      <x v="2574"/>
    </i>
    <i r="2">
      <x v="2575"/>
    </i>
    <i r="2">
      <x v="2576"/>
    </i>
    <i r="2">
      <x v="2577"/>
    </i>
    <i r="2">
      <x v="2578"/>
    </i>
    <i r="2">
      <x v="2579"/>
    </i>
    <i r="2">
      <x v="2580"/>
    </i>
    <i r="2">
      <x v="2581"/>
    </i>
    <i r="2">
      <x v="2582"/>
    </i>
    <i r="2">
      <x v="2583"/>
    </i>
    <i r="2">
      <x v="2584"/>
    </i>
    <i r="2">
      <x v="2585"/>
    </i>
    <i r="2">
      <x v="2586"/>
    </i>
    <i r="1">
      <x v="127"/>
      <x v="2587"/>
    </i>
    <i r="2">
      <x v="2588"/>
    </i>
    <i r="2">
      <x v="2589"/>
    </i>
    <i r="2">
      <x v="2590"/>
    </i>
    <i r="2">
      <x v="2591"/>
    </i>
    <i r="2">
      <x v="2592"/>
    </i>
    <i r="2">
      <x v="2593"/>
    </i>
    <i r="2">
      <x v="2594"/>
    </i>
    <i r="2">
      <x v="2595"/>
    </i>
    <i r="2">
      <x v="2596"/>
    </i>
    <i r="2">
      <x v="2597"/>
    </i>
    <i r="2">
      <x v="2598"/>
    </i>
    <i r="2">
      <x v="2599"/>
    </i>
    <i r="2">
      <x v="2600"/>
    </i>
    <i r="2">
      <x v="2601"/>
    </i>
    <i r="2">
      <x v="2602"/>
    </i>
    <i r="2">
      <x v="2603"/>
    </i>
    <i r="2">
      <x v="2604"/>
    </i>
    <i r="2">
      <x v="2605"/>
    </i>
    <i r="2">
      <x v="2606"/>
    </i>
    <i r="1">
      <x v="128"/>
      <x v="2607"/>
    </i>
    <i r="2">
      <x v="2608"/>
    </i>
    <i r="2">
      <x v="2609"/>
    </i>
    <i r="2">
      <x v="2610"/>
    </i>
    <i r="2">
      <x v="2611"/>
    </i>
    <i r="2">
      <x v="2612"/>
    </i>
    <i r="2">
      <x v="2613"/>
    </i>
    <i r="2">
      <x v="2614"/>
    </i>
    <i r="2">
      <x v="2615"/>
    </i>
    <i r="2">
      <x v="2616"/>
    </i>
    <i r="2">
      <x v="2617"/>
    </i>
    <i r="2">
      <x v="2618"/>
    </i>
    <i r="2">
      <x v="2619"/>
    </i>
    <i r="2">
      <x v="2620"/>
    </i>
    <i r="2">
      <x v="2621"/>
    </i>
    <i r="2">
      <x v="2622"/>
    </i>
    <i r="2">
      <x v="2623"/>
    </i>
    <i r="2">
      <x v="2624"/>
    </i>
    <i r="2">
      <x v="2625"/>
    </i>
    <i r="2">
      <x v="2626"/>
    </i>
    <i r="1">
      <x v="129"/>
      <x v="2627"/>
    </i>
    <i r="2">
      <x v="2628"/>
    </i>
    <i r="2">
      <x v="2629"/>
    </i>
    <i r="2">
      <x v="2630"/>
    </i>
    <i r="2">
      <x v="2631"/>
    </i>
    <i r="2">
      <x v="2632"/>
    </i>
    <i r="2">
      <x v="2633"/>
    </i>
    <i r="2">
      <x v="2634"/>
    </i>
    <i r="2">
      <x v="2635"/>
    </i>
    <i r="2">
      <x v="2636"/>
    </i>
    <i r="2">
      <x v="2637"/>
    </i>
    <i r="2">
      <x v="2638"/>
    </i>
    <i r="1">
      <x v="130"/>
      <x v="2639"/>
    </i>
    <i r="2">
      <x v="2640"/>
    </i>
    <i r="2">
      <x v="2641"/>
    </i>
    <i r="2">
      <x v="2642"/>
    </i>
    <i r="2">
      <x v="2643"/>
    </i>
    <i r="2">
      <x v="2644"/>
    </i>
    <i r="1">
      <x v="131"/>
      <x v="2645"/>
    </i>
    <i>
      <x v="4"/>
      <x v="132"/>
      <x v="2646"/>
    </i>
    <i r="2">
      <x v="2647"/>
    </i>
    <i r="2">
      <x v="2648"/>
    </i>
    <i r="2">
      <x v="2649"/>
    </i>
    <i r="2">
      <x v="2650"/>
    </i>
    <i r="2">
      <x v="2651"/>
    </i>
    <i r="2">
      <x v="2652"/>
    </i>
    <i r="2">
      <x v="2653"/>
    </i>
    <i r="2">
      <x v="2654"/>
    </i>
    <i r="2">
      <x v="2655"/>
    </i>
    <i r="2">
      <x v="2656"/>
    </i>
    <i r="2">
      <x v="2657"/>
    </i>
    <i r="2">
      <x v="2658"/>
    </i>
    <i r="2">
      <x v="2659"/>
    </i>
    <i r="2">
      <x v="2660"/>
    </i>
    <i r="2">
      <x v="2661"/>
    </i>
    <i r="2">
      <x v="2662"/>
    </i>
    <i r="2">
      <x v="2663"/>
    </i>
    <i r="2">
      <x v="2664"/>
    </i>
    <i r="2">
      <x v="2665"/>
    </i>
    <i r="2">
      <x v="2666"/>
    </i>
    <i r="2">
      <x v="2667"/>
    </i>
    <i r="2">
      <x v="2668"/>
    </i>
    <i r="2">
      <x v="2669"/>
    </i>
    <i r="2">
      <x v="2670"/>
    </i>
    <i r="2">
      <x v="2671"/>
    </i>
    <i r="2">
      <x v="2672"/>
    </i>
    <i r="2">
      <x v="2673"/>
    </i>
    <i r="2">
      <x v="2674"/>
    </i>
    <i r="2">
      <x v="2675"/>
    </i>
    <i r="2">
      <x v="2676"/>
    </i>
    <i r="2">
      <x v="2677"/>
    </i>
    <i r="2">
      <x v="2678"/>
    </i>
    <i r="2">
      <x v="2679"/>
    </i>
    <i r="2">
      <x v="2680"/>
    </i>
    <i r="2">
      <x v="2681"/>
    </i>
    <i r="2">
      <x v="2682"/>
    </i>
    <i r="2">
      <x v="2683"/>
    </i>
    <i r="2">
      <x v="2684"/>
    </i>
    <i r="2">
      <x v="2685"/>
    </i>
    <i r="2">
      <x v="2686"/>
    </i>
    <i r="2">
      <x v="2687"/>
    </i>
    <i r="2">
      <x v="2688"/>
    </i>
    <i r="2">
      <x v="2689"/>
    </i>
    <i r="2">
      <x v="2690"/>
    </i>
    <i r="2">
      <x v="2691"/>
    </i>
    <i r="2">
      <x v="2692"/>
    </i>
    <i r="2">
      <x v="2693"/>
    </i>
    <i r="2">
      <x v="2694"/>
    </i>
    <i r="2">
      <x v="2695"/>
    </i>
    <i r="2">
      <x v="2696"/>
    </i>
    <i r="2">
      <x v="2697"/>
    </i>
    <i r="2">
      <x v="2698"/>
    </i>
    <i r="2">
      <x v="2699"/>
    </i>
    <i r="2">
      <x v="2700"/>
    </i>
    <i r="2">
      <x v="2701"/>
    </i>
    <i r="2">
      <x v="2702"/>
    </i>
    <i r="2">
      <x v="2703"/>
    </i>
    <i r="2">
      <x v="2704"/>
    </i>
    <i r="2">
      <x v="2705"/>
    </i>
    <i r="2">
      <x v="2706"/>
    </i>
    <i r="2">
      <x v="2707"/>
    </i>
    <i r="2">
      <x v="2708"/>
    </i>
    <i r="2">
      <x v="2709"/>
    </i>
    <i r="2">
      <x v="2710"/>
    </i>
    <i r="2">
      <x v="2711"/>
    </i>
    <i r="2">
      <x v="2712"/>
    </i>
    <i r="2">
      <x v="2713"/>
    </i>
    <i r="2">
      <x v="2714"/>
    </i>
    <i r="2">
      <x v="2715"/>
    </i>
    <i r="2">
      <x v="2716"/>
    </i>
    <i r="2">
      <x v="2717"/>
    </i>
    <i r="2">
      <x v="2718"/>
    </i>
    <i r="2">
      <x v="2719"/>
    </i>
    <i r="2">
      <x v="2720"/>
    </i>
    <i r="2">
      <x v="2721"/>
    </i>
    <i r="2">
      <x v="2722"/>
    </i>
    <i r="2">
      <x v="2723"/>
    </i>
    <i r="2">
      <x v="2724"/>
    </i>
    <i r="2">
      <x v="2725"/>
    </i>
    <i r="1">
      <x v="133"/>
      <x v="2726"/>
    </i>
    <i r="2">
      <x v="2727"/>
    </i>
    <i r="2">
      <x v="2728"/>
    </i>
    <i r="2">
      <x v="2729"/>
    </i>
    <i r="2">
      <x v="2730"/>
    </i>
    <i r="2">
      <x v="2731"/>
    </i>
    <i r="2">
      <x v="2732"/>
    </i>
    <i r="2">
      <x v="2733"/>
    </i>
    <i r="1">
      <x v="134"/>
      <x v="2734"/>
    </i>
    <i r="2">
      <x v="2735"/>
    </i>
    <i r="2">
      <x v="2736"/>
    </i>
    <i r="2">
      <x v="2737"/>
    </i>
    <i r="2">
      <x v="2738"/>
    </i>
    <i r="2">
      <x v="2739"/>
    </i>
    <i r="2">
      <x v="2740"/>
    </i>
    <i r="2">
      <x v="2741"/>
    </i>
    <i r="2">
      <x v="2742"/>
    </i>
    <i r="2">
      <x v="2743"/>
    </i>
    <i r="2">
      <x v="2744"/>
    </i>
    <i r="2">
      <x v="2745"/>
    </i>
    <i r="2">
      <x v="2746"/>
    </i>
    <i r="2">
      <x v="2747"/>
    </i>
    <i r="2">
      <x v="2748"/>
    </i>
    <i r="2">
      <x v="2749"/>
    </i>
    <i r="2">
      <x v="2750"/>
    </i>
    <i r="2">
      <x v="2751"/>
    </i>
    <i r="2">
      <x v="2752"/>
    </i>
    <i r="2">
      <x v="2753"/>
    </i>
    <i r="2">
      <x v="2754"/>
    </i>
    <i r="2">
      <x v="2755"/>
    </i>
    <i r="2">
      <x v="2756"/>
    </i>
    <i r="2">
      <x v="2757"/>
    </i>
    <i r="2">
      <x v="2758"/>
    </i>
    <i r="2">
      <x v="2759"/>
    </i>
    <i r="2">
      <x v="2760"/>
    </i>
    <i r="2">
      <x v="2761"/>
    </i>
    <i r="2">
      <x v="2762"/>
    </i>
    <i r="1">
      <x v="135"/>
      <x v="2763"/>
    </i>
    <i r="2">
      <x v="2764"/>
    </i>
    <i r="2">
      <x v="2765"/>
    </i>
    <i r="2">
      <x v="2766"/>
    </i>
    <i r="2">
      <x v="2767"/>
    </i>
    <i r="2">
      <x v="2768"/>
    </i>
    <i r="2">
      <x v="2769"/>
    </i>
    <i r="2">
      <x v="2770"/>
    </i>
    <i r="2">
      <x v="2771"/>
    </i>
    <i r="2">
      <x v="2772"/>
    </i>
    <i r="2">
      <x v="2773"/>
    </i>
    <i r="2">
      <x v="2774"/>
    </i>
    <i r="2">
      <x v="2775"/>
    </i>
    <i r="2">
      <x v="2776"/>
    </i>
    <i r="2">
      <x v="2777"/>
    </i>
    <i r="2">
      <x v="2778"/>
    </i>
    <i r="2">
      <x v="2779"/>
    </i>
    <i r="2">
      <x v="2780"/>
    </i>
    <i r="2">
      <x v="2781"/>
    </i>
    <i r="2">
      <x v="2782"/>
    </i>
    <i r="2">
      <x v="2783"/>
    </i>
    <i r="2">
      <x v="2784"/>
    </i>
    <i r="2">
      <x v="2785"/>
    </i>
    <i r="2">
      <x v="2786"/>
    </i>
    <i r="2">
      <x v="2787"/>
    </i>
    <i r="2">
      <x v="2788"/>
    </i>
    <i r="2">
      <x v="2789"/>
    </i>
    <i r="2">
      <x v="2790"/>
    </i>
    <i r="2">
      <x v="2791"/>
    </i>
    <i r="2">
      <x v="2792"/>
    </i>
    <i r="2">
      <x v="2793"/>
    </i>
    <i r="2">
      <x v="2794"/>
    </i>
    <i r="2">
      <x v="2795"/>
    </i>
    <i r="2">
      <x v="2796"/>
    </i>
    <i r="2">
      <x v="2797"/>
    </i>
    <i r="2">
      <x v="2798"/>
    </i>
    <i r="2">
      <x v="2799"/>
    </i>
    <i r="2">
      <x v="2800"/>
    </i>
    <i r="2">
      <x v="2801"/>
    </i>
    <i r="2">
      <x v="2802"/>
    </i>
    <i r="2">
      <x v="2803"/>
    </i>
    <i r="2">
      <x v="2804"/>
    </i>
    <i r="2">
      <x v="2805"/>
    </i>
    <i r="1">
      <x v="136"/>
      <x v="2806"/>
    </i>
    <i r="2">
      <x v="2807"/>
    </i>
    <i r="2">
      <x v="2808"/>
    </i>
    <i r="1">
      <x v="137"/>
      <x v="2809"/>
    </i>
    <i r="2">
      <x v="2810"/>
    </i>
    <i r="2">
      <x v="2811"/>
    </i>
    <i r="2">
      <x v="2812"/>
    </i>
    <i r="2">
      <x v="2813"/>
    </i>
    <i r="2">
      <x v="2814"/>
    </i>
    <i r="2">
      <x v="2815"/>
    </i>
    <i r="2">
      <x v="2816"/>
    </i>
    <i r="2">
      <x v="2817"/>
    </i>
    <i r="2">
      <x v="2818"/>
    </i>
    <i r="2">
      <x v="2819"/>
    </i>
    <i r="2">
      <x v="2820"/>
    </i>
    <i r="2">
      <x v="2821"/>
    </i>
    <i r="2">
      <x v="2822"/>
    </i>
    <i r="2">
      <x v="2823"/>
    </i>
    <i r="2">
      <x v="2824"/>
    </i>
    <i r="2">
      <x v="2825"/>
    </i>
    <i r="2">
      <x v="2826"/>
    </i>
    <i r="2">
      <x v="2827"/>
    </i>
    <i r="2">
      <x v="2828"/>
    </i>
    <i r="2">
      <x v="2829"/>
    </i>
    <i r="2">
      <x v="2830"/>
    </i>
    <i r="2">
      <x v="2831"/>
    </i>
    <i r="2">
      <x v="2832"/>
    </i>
    <i r="2">
      <x v="2833"/>
    </i>
    <i r="2">
      <x v="2834"/>
    </i>
    <i r="2">
      <x v="2835"/>
    </i>
    <i r="2">
      <x v="2836"/>
    </i>
    <i r="1">
      <x v="138"/>
      <x v="2837"/>
    </i>
    <i r="2">
      <x v="2838"/>
    </i>
    <i r="2">
      <x v="2839"/>
    </i>
    <i r="2">
      <x v="2840"/>
    </i>
    <i r="2">
      <x v="2841"/>
    </i>
    <i r="2">
      <x v="2842"/>
    </i>
    <i r="2">
      <x v="2843"/>
    </i>
    <i r="2">
      <x v="2844"/>
    </i>
    <i r="2">
      <x v="2845"/>
    </i>
    <i r="2">
      <x v="2846"/>
    </i>
    <i r="2">
      <x v="2847"/>
    </i>
    <i r="2">
      <x v="2848"/>
    </i>
    <i r="2">
      <x v="2849"/>
    </i>
    <i r="2">
      <x v="2850"/>
    </i>
    <i r="2">
      <x v="2851"/>
    </i>
    <i r="2">
      <x v="2852"/>
    </i>
    <i r="2">
      <x v="2853"/>
    </i>
    <i r="2">
      <x v="2854"/>
    </i>
    <i r="2">
      <x v="2855"/>
    </i>
    <i r="2">
      <x v="2856"/>
    </i>
    <i r="2">
      <x v="2857"/>
    </i>
    <i r="2">
      <x v="2858"/>
    </i>
    <i r="2">
      <x v="2859"/>
    </i>
    <i r="2">
      <x v="2860"/>
    </i>
    <i r="2">
      <x v="2861"/>
    </i>
    <i r="2">
      <x v="2862"/>
    </i>
    <i r="2">
      <x v="2863"/>
    </i>
    <i r="2">
      <x v="2864"/>
    </i>
    <i r="2">
      <x v="2865"/>
    </i>
    <i r="2">
      <x v="2866"/>
    </i>
    <i r="2">
      <x v="2867"/>
    </i>
    <i r="2">
      <x v="2868"/>
    </i>
    <i r="2">
      <x v="2869"/>
    </i>
    <i r="2">
      <x v="2870"/>
    </i>
    <i r="2">
      <x v="2871"/>
    </i>
    <i r="2">
      <x v="2872"/>
    </i>
    <i r="2">
      <x v="2873"/>
    </i>
    <i r="2">
      <x v="2874"/>
    </i>
    <i r="2">
      <x v="2875"/>
    </i>
    <i r="2">
      <x v="2876"/>
    </i>
    <i r="2">
      <x v="2877"/>
    </i>
    <i r="2">
      <x v="2878"/>
    </i>
    <i r="2">
      <x v="2879"/>
    </i>
    <i r="2">
      <x v="2880"/>
    </i>
    <i r="2">
      <x v="2881"/>
    </i>
    <i r="2">
      <x v="2882"/>
    </i>
    <i r="2">
      <x v="2883"/>
    </i>
    <i r="2">
      <x v="2884"/>
    </i>
    <i r="2">
      <x v="2885"/>
    </i>
    <i r="2">
      <x v="2886"/>
    </i>
    <i r="2">
      <x v="2887"/>
    </i>
    <i r="2">
      <x v="2888"/>
    </i>
    <i r="2">
      <x v="2889"/>
    </i>
    <i r="2">
      <x v="2890"/>
    </i>
    <i r="2">
      <x v="2891"/>
    </i>
    <i r="2">
      <x v="2892"/>
    </i>
    <i r="2">
      <x v="2893"/>
    </i>
    <i r="2">
      <x v="2894"/>
    </i>
    <i r="2">
      <x v="2895"/>
    </i>
    <i r="2">
      <x v="2896"/>
    </i>
    <i r="2">
      <x v="2897"/>
    </i>
    <i r="2">
      <x v="2898"/>
    </i>
    <i r="2">
      <x v="2899"/>
    </i>
    <i r="2">
      <x v="2900"/>
    </i>
    <i r="2">
      <x v="2901"/>
    </i>
    <i r="2">
      <x v="2902"/>
    </i>
    <i r="2">
      <x v="2903"/>
    </i>
    <i r="2">
      <x v="2904"/>
    </i>
    <i r="2">
      <x v="2905"/>
    </i>
    <i r="2">
      <x v="2906"/>
    </i>
    <i r="2">
      <x v="2907"/>
    </i>
    <i r="2">
      <x v="2908"/>
    </i>
    <i r="2">
      <x v="2909"/>
    </i>
    <i r="2">
      <x v="2910"/>
    </i>
    <i r="2">
      <x v="2911"/>
    </i>
    <i r="2">
      <x v="2912"/>
    </i>
    <i r="2">
      <x v="2913"/>
    </i>
    <i r="2">
      <x v="2914"/>
    </i>
    <i r="2">
      <x v="2915"/>
    </i>
    <i r="2">
      <x v="2916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23"/>
    </i>
    <i r="2">
      <x v="2924"/>
    </i>
    <i r="2">
      <x v="2925"/>
    </i>
    <i r="2">
      <x v="2926"/>
    </i>
    <i r="2">
      <x v="2927"/>
    </i>
    <i r="2">
      <x v="2928"/>
    </i>
    <i r="2">
      <x v="2929"/>
    </i>
    <i r="2">
      <x v="2930"/>
    </i>
    <i r="2">
      <x v="2931"/>
    </i>
    <i r="2">
      <x v="2932"/>
    </i>
    <i r="2">
      <x v="2933"/>
    </i>
    <i r="2">
      <x v="2934"/>
    </i>
    <i r="2">
      <x v="2935"/>
    </i>
    <i r="2">
      <x v="2936"/>
    </i>
    <i r="2">
      <x v="2937"/>
    </i>
    <i r="2">
      <x v="2938"/>
    </i>
    <i r="2">
      <x v="2939"/>
    </i>
    <i r="2">
      <x v="2940"/>
    </i>
    <i r="2">
      <x v="2941"/>
    </i>
    <i r="2">
      <x v="2942"/>
    </i>
    <i r="2">
      <x v="2943"/>
    </i>
    <i r="2">
      <x v="2944"/>
    </i>
    <i r="2">
      <x v="2945"/>
    </i>
    <i r="2">
      <x v="2946"/>
    </i>
    <i r="2">
      <x v="2947"/>
    </i>
    <i r="2">
      <x v="2948"/>
    </i>
    <i r="2">
      <x v="2949"/>
    </i>
    <i r="2">
      <x v="2950"/>
    </i>
    <i r="2">
      <x v="2951"/>
    </i>
    <i r="2">
      <x v="2952"/>
    </i>
    <i r="2">
      <x v="2953"/>
    </i>
    <i r="2">
      <x v="2954"/>
    </i>
    <i r="2">
      <x v="2955"/>
    </i>
    <i r="2">
      <x v="2956"/>
    </i>
    <i r="2">
      <x v="2957"/>
    </i>
    <i r="2">
      <x v="2958"/>
    </i>
    <i r="2">
      <x v="2959"/>
    </i>
    <i r="2">
      <x v="2960"/>
    </i>
    <i r="2">
      <x v="2961"/>
    </i>
    <i r="2">
      <x v="2962"/>
    </i>
    <i r="2">
      <x v="2963"/>
    </i>
    <i r="2">
      <x v="2964"/>
    </i>
    <i r="2">
      <x v="2965"/>
    </i>
    <i r="2">
      <x v="2966"/>
    </i>
    <i r="2">
      <x v="2967"/>
    </i>
    <i r="2">
      <x v="2968"/>
    </i>
    <i r="2">
      <x v="2969"/>
    </i>
    <i r="2">
      <x v="2970"/>
    </i>
    <i r="2">
      <x v="2971"/>
    </i>
    <i r="2">
      <x v="2972"/>
    </i>
    <i r="2">
      <x v="2973"/>
    </i>
    <i r="2">
      <x v="2974"/>
    </i>
    <i r="2">
      <x v="2975"/>
    </i>
    <i r="2">
      <x v="2976"/>
    </i>
    <i r="2">
      <x v="2977"/>
    </i>
    <i r="2">
      <x v="2978"/>
    </i>
    <i r="2">
      <x v="2979"/>
    </i>
    <i r="2">
      <x v="2980"/>
    </i>
    <i r="2">
      <x v="2981"/>
    </i>
    <i r="2">
      <x v="2982"/>
    </i>
    <i r="2">
      <x v="2983"/>
    </i>
    <i r="2">
      <x v="2984"/>
    </i>
    <i r="2">
      <x v="2985"/>
    </i>
    <i r="2">
      <x v="2986"/>
    </i>
    <i r="2">
      <x v="2987"/>
    </i>
    <i r="2">
      <x v="2988"/>
    </i>
    <i r="2">
      <x v="2989"/>
    </i>
    <i r="2">
      <x v="2990"/>
    </i>
    <i r="2">
      <x v="2991"/>
    </i>
    <i r="2">
      <x v="2992"/>
    </i>
    <i r="2">
      <x v="2993"/>
    </i>
    <i r="2">
      <x v="2994"/>
    </i>
    <i r="2">
      <x v="2995"/>
    </i>
    <i r="2">
      <x v="2996"/>
    </i>
    <i r="2">
      <x v="2997"/>
    </i>
    <i r="2">
      <x v="2998"/>
    </i>
    <i r="2">
      <x v="2999"/>
    </i>
    <i r="2">
      <x v="3000"/>
    </i>
    <i r="2">
      <x v="3001"/>
    </i>
    <i r="2">
      <x v="3002"/>
    </i>
    <i r="2">
      <x v="3003"/>
    </i>
    <i r="2">
      <x v="3004"/>
    </i>
    <i r="2">
      <x v="3005"/>
    </i>
    <i r="2">
      <x v="3006"/>
    </i>
    <i r="2">
      <x v="3007"/>
    </i>
    <i r="2">
      <x v="3008"/>
    </i>
    <i r="2">
      <x v="3009"/>
    </i>
    <i r="2">
      <x v="3010"/>
    </i>
    <i r="2">
      <x v="3011"/>
    </i>
    <i r="2">
      <x v="3012"/>
    </i>
    <i r="2">
      <x v="3013"/>
    </i>
    <i r="2">
      <x v="3014"/>
    </i>
    <i r="2">
      <x v="3015"/>
    </i>
    <i r="2">
      <x v="3016"/>
    </i>
    <i r="2">
      <x v="3017"/>
    </i>
    <i r="2">
      <x v="3018"/>
    </i>
    <i r="2">
      <x v="3019"/>
    </i>
    <i r="2">
      <x v="3020"/>
    </i>
    <i r="2">
      <x v="3021"/>
    </i>
    <i r="2">
      <x v="3022"/>
    </i>
    <i r="2">
      <x v="3023"/>
    </i>
    <i r="2">
      <x v="3024"/>
    </i>
    <i r="2">
      <x v="3025"/>
    </i>
    <i r="2">
      <x v="3026"/>
    </i>
    <i r="2">
      <x v="3027"/>
    </i>
    <i r="2">
      <x v="3028"/>
    </i>
    <i r="2">
      <x v="3029"/>
    </i>
    <i r="2">
      <x v="3030"/>
    </i>
    <i r="2">
      <x v="3031"/>
    </i>
    <i r="2">
      <x v="3032"/>
    </i>
    <i r="2">
      <x v="3033"/>
    </i>
    <i r="1">
      <x v="139"/>
      <x v="3034"/>
    </i>
    <i r="2">
      <x v="3035"/>
    </i>
    <i r="2">
      <x v="3036"/>
    </i>
    <i r="2">
      <x v="3037"/>
    </i>
    <i r="2">
      <x v="3038"/>
    </i>
    <i r="2">
      <x v="3039"/>
    </i>
    <i r="2">
      <x v="3040"/>
    </i>
    <i r="2">
      <x v="3041"/>
    </i>
    <i r="2">
      <x v="3042"/>
    </i>
    <i r="2">
      <x v="3043"/>
    </i>
    <i r="2">
      <x v="3044"/>
    </i>
    <i r="2">
      <x v="3045"/>
    </i>
    <i r="2">
      <x v="3046"/>
    </i>
    <i r="2">
      <x v="3047"/>
    </i>
    <i r="2">
      <x v="3048"/>
    </i>
    <i r="2">
      <x v="3049"/>
    </i>
    <i r="2">
      <x v="3050"/>
    </i>
    <i r="2">
      <x v="3051"/>
    </i>
    <i r="2">
      <x v="3052"/>
    </i>
    <i r="2">
      <x v="3053"/>
    </i>
    <i r="2">
      <x v="3054"/>
    </i>
    <i r="1">
      <x v="140"/>
      <x v="3055"/>
    </i>
    <i r="2">
      <x v="3056"/>
    </i>
    <i r="2">
      <x v="3057"/>
    </i>
    <i r="2">
      <x v="3058"/>
    </i>
    <i r="2">
      <x v="3059"/>
    </i>
    <i r="2">
      <x v="3060"/>
    </i>
    <i r="2">
      <x v="3061"/>
    </i>
    <i r="2">
      <x v="3062"/>
    </i>
    <i r="2">
      <x v="3063"/>
    </i>
    <i r="2">
      <x v="3064"/>
    </i>
    <i r="2">
      <x v="3065"/>
    </i>
    <i r="2">
      <x v="3066"/>
    </i>
    <i r="2">
      <x v="3067"/>
    </i>
    <i r="2">
      <x v="3068"/>
    </i>
    <i r="2">
      <x v="3069"/>
    </i>
    <i r="2">
      <x v="3070"/>
    </i>
    <i r="2">
      <x v="3071"/>
    </i>
    <i r="2">
      <x v="3072"/>
    </i>
    <i r="2">
      <x v="3073"/>
    </i>
    <i r="2">
      <x v="3074"/>
    </i>
    <i r="2">
      <x v="3075"/>
    </i>
    <i r="2">
      <x v="3076"/>
    </i>
    <i r="2">
      <x v="3077"/>
    </i>
    <i r="2">
      <x v="3078"/>
    </i>
    <i r="2">
      <x v="3079"/>
    </i>
    <i r="2">
      <x v="3080"/>
    </i>
    <i r="2">
      <x v="3081"/>
    </i>
    <i r="2">
      <x v="3082"/>
    </i>
    <i r="2">
      <x v="3083"/>
    </i>
    <i r="2">
      <x v="3084"/>
    </i>
    <i r="2">
      <x v="3085"/>
    </i>
    <i r="2">
      <x v="3086"/>
    </i>
    <i r="2">
      <x v="3087"/>
    </i>
    <i r="2">
      <x v="3088"/>
    </i>
    <i r="2">
      <x v="3089"/>
    </i>
    <i r="2">
      <x v="3090"/>
    </i>
    <i r="2">
      <x v="3091"/>
    </i>
    <i r="2">
      <x v="3092"/>
    </i>
    <i r="2">
      <x v="3093"/>
    </i>
    <i r="2">
      <x v="3094"/>
    </i>
    <i r="2">
      <x v="3095"/>
    </i>
    <i r="2">
      <x v="3096"/>
    </i>
    <i r="2">
      <x v="3097"/>
    </i>
    <i r="2">
      <x v="3098"/>
    </i>
    <i r="2">
      <x v="3099"/>
    </i>
    <i r="2">
      <x v="3100"/>
    </i>
    <i r="2">
      <x v="3101"/>
    </i>
    <i r="2">
      <x v="3102"/>
    </i>
    <i r="2">
      <x v="3103"/>
    </i>
    <i r="2">
      <x v="3104"/>
    </i>
    <i r="2">
      <x v="3105"/>
    </i>
    <i r="2">
      <x v="3106"/>
    </i>
    <i r="2">
      <x v="3107"/>
    </i>
    <i r="2">
      <x v="3108"/>
    </i>
    <i r="2">
      <x v="3109"/>
    </i>
    <i r="2">
      <x v="3110"/>
    </i>
    <i r="2">
      <x v="3111"/>
    </i>
    <i r="2">
      <x v="3112"/>
    </i>
    <i r="2">
      <x v="3113"/>
    </i>
    <i r="2">
      <x v="3114"/>
    </i>
    <i r="2">
      <x v="3115"/>
    </i>
    <i r="2">
      <x v="3116"/>
    </i>
    <i r="2">
      <x v="3117"/>
    </i>
    <i r="2">
      <x v="3118"/>
    </i>
    <i r="2">
      <x v="3119"/>
    </i>
    <i r="2">
      <x v="3120"/>
    </i>
    <i r="2">
      <x v="3121"/>
    </i>
    <i r="2">
      <x v="3122"/>
    </i>
    <i r="2">
      <x v="3123"/>
    </i>
    <i r="2">
      <x v="3124"/>
    </i>
    <i r="2">
      <x v="3125"/>
    </i>
    <i r="2">
      <x v="3126"/>
    </i>
    <i r="2">
      <x v="3127"/>
    </i>
    <i r="2">
      <x v="3128"/>
    </i>
    <i r="2">
      <x v="3129"/>
    </i>
    <i r="2">
      <x v="3130"/>
    </i>
    <i r="2">
      <x v="3131"/>
    </i>
    <i r="2">
      <x v="3132"/>
    </i>
    <i r="2">
      <x v="3133"/>
    </i>
    <i r="2">
      <x v="3134"/>
    </i>
    <i r="2">
      <x v="3135"/>
    </i>
    <i r="2">
      <x v="3136"/>
    </i>
    <i r="2">
      <x v="3137"/>
    </i>
    <i r="2">
      <x v="3138"/>
    </i>
    <i r="2">
      <x v="3139"/>
    </i>
    <i r="2">
      <x v="3140"/>
    </i>
    <i r="2">
      <x v="3141"/>
    </i>
    <i r="2">
      <x v="3142"/>
    </i>
    <i r="2">
      <x v="3143"/>
    </i>
    <i r="2">
      <x v="3144"/>
    </i>
    <i r="2">
      <x v="3145"/>
    </i>
    <i r="2">
      <x v="3146"/>
    </i>
    <i r="2">
      <x v="3147"/>
    </i>
    <i r="2">
      <x v="3148"/>
    </i>
    <i r="2">
      <x v="3149"/>
    </i>
    <i r="2">
      <x v="3150"/>
    </i>
    <i r="2">
      <x v="3151"/>
    </i>
    <i r="2">
      <x v="3152"/>
    </i>
    <i r="2">
      <x v="3153"/>
    </i>
    <i r="2">
      <x v="3154"/>
    </i>
    <i r="2">
      <x v="3155"/>
    </i>
    <i r="2">
      <x v="3156"/>
    </i>
    <i r="2">
      <x v="3157"/>
    </i>
    <i r="2">
      <x v="3158"/>
    </i>
    <i r="2">
      <x v="3159"/>
    </i>
    <i r="1">
      <x v="141"/>
      <x v="3160"/>
    </i>
    <i r="2">
      <x v="3161"/>
    </i>
    <i r="2">
      <x v="3162"/>
    </i>
    <i r="2">
      <x v="3163"/>
    </i>
    <i r="1">
      <x v="142"/>
      <x v="3164"/>
    </i>
    <i r="2">
      <x v="3165"/>
    </i>
    <i r="2">
      <x v="3166"/>
    </i>
    <i r="2">
      <x v="3167"/>
    </i>
    <i r="2">
      <x v="3168"/>
    </i>
    <i r="2">
      <x v="3169"/>
    </i>
    <i r="2">
      <x v="3170"/>
    </i>
    <i r="2">
      <x v="3171"/>
    </i>
    <i r="2">
      <x v="3172"/>
    </i>
    <i r="2">
      <x v="3173"/>
    </i>
    <i r="2">
      <x v="3174"/>
    </i>
    <i r="2">
      <x v="3175"/>
    </i>
    <i r="2">
      <x v="3176"/>
    </i>
    <i r="2">
      <x v="3177"/>
    </i>
    <i r="2">
      <x v="3178"/>
    </i>
    <i r="2">
      <x v="3179"/>
    </i>
    <i r="2">
      <x v="3180"/>
    </i>
    <i r="2">
      <x v="3181"/>
    </i>
    <i r="2">
      <x v="3182"/>
    </i>
    <i r="2">
      <x v="3183"/>
    </i>
    <i r="1">
      <x v="143"/>
      <x v="3184"/>
    </i>
    <i r="2">
      <x v="3185"/>
    </i>
    <i r="2">
      <x v="3186"/>
    </i>
    <i r="2">
      <x v="3187"/>
    </i>
    <i r="2">
      <x v="3188"/>
    </i>
    <i r="2">
      <x v="3189"/>
    </i>
    <i r="2">
      <x v="3190"/>
    </i>
    <i r="2">
      <x v="3191"/>
    </i>
    <i r="2">
      <x v="3192"/>
    </i>
    <i r="2">
      <x v="3193"/>
    </i>
    <i r="2">
      <x v="3194"/>
    </i>
    <i r="2">
      <x v="3195"/>
    </i>
    <i r="2">
      <x v="3196"/>
    </i>
    <i r="2">
      <x v="3197"/>
    </i>
    <i r="2">
      <x v="3198"/>
    </i>
    <i r="2">
      <x v="3199"/>
    </i>
    <i r="2">
      <x v="3200"/>
    </i>
    <i r="1">
      <x v="144"/>
      <x v="3201"/>
    </i>
    <i r="2">
      <x v="3202"/>
    </i>
    <i r="2">
      <x v="3203"/>
    </i>
    <i r="2">
      <x v="3204"/>
    </i>
    <i r="2">
      <x v="3205"/>
    </i>
    <i r="2">
      <x v="3206"/>
    </i>
    <i r="2">
      <x v="3207"/>
    </i>
    <i r="2">
      <x v="3208"/>
    </i>
    <i r="2">
      <x v="3209"/>
    </i>
    <i r="2">
      <x v="3210"/>
    </i>
    <i r="2">
      <x v="3211"/>
    </i>
    <i r="2">
      <x v="3212"/>
    </i>
    <i r="2">
      <x v="3213"/>
    </i>
    <i r="2">
      <x v="3214"/>
    </i>
    <i r="2">
      <x v="3215"/>
    </i>
    <i r="2">
      <x v="3216"/>
    </i>
    <i r="2">
      <x v="3217"/>
    </i>
    <i r="2">
      <x v="3218"/>
    </i>
    <i r="2">
      <x v="3219"/>
    </i>
    <i r="2">
      <x v="3220"/>
    </i>
    <i r="2">
      <x v="3221"/>
    </i>
    <i r="2">
      <x v="3222"/>
    </i>
    <i r="2">
      <x v="3223"/>
    </i>
    <i r="2">
      <x v="3224"/>
    </i>
    <i r="2">
      <x v="3225"/>
    </i>
    <i r="2">
      <x v="3226"/>
    </i>
    <i r="2">
      <x v="3227"/>
    </i>
    <i r="2">
      <x v="3228"/>
    </i>
    <i r="2">
      <x v="3229"/>
    </i>
    <i r="2">
      <x v="3230"/>
    </i>
    <i r="2">
      <x v="3231"/>
    </i>
    <i r="2">
      <x v="3232"/>
    </i>
    <i r="2">
      <x v="3233"/>
    </i>
    <i r="2">
      <x v="3234"/>
    </i>
    <i r="2">
      <x v="3235"/>
    </i>
    <i r="2">
      <x v="3236"/>
    </i>
    <i r="2">
      <x v="3237"/>
    </i>
    <i r="2">
      <x v="3238"/>
    </i>
    <i r="2">
      <x v="3239"/>
    </i>
    <i r="2">
      <x v="3240"/>
    </i>
    <i r="2">
      <x v="3241"/>
    </i>
    <i r="2">
      <x v="3242"/>
    </i>
    <i r="2">
      <x v="3243"/>
    </i>
    <i r="2">
      <x v="3244"/>
    </i>
    <i r="2">
      <x v="3245"/>
    </i>
    <i r="2">
      <x v="3246"/>
    </i>
    <i r="2">
      <x v="3247"/>
    </i>
    <i r="2">
      <x v="3248"/>
    </i>
    <i r="2">
      <x v="3249"/>
    </i>
    <i r="2">
      <x v="3250"/>
    </i>
    <i r="2">
      <x v="3251"/>
    </i>
    <i r="2">
      <x v="3252"/>
    </i>
    <i r="2">
      <x v="3253"/>
    </i>
    <i r="2">
      <x v="3254"/>
    </i>
    <i r="2">
      <x v="3255"/>
    </i>
    <i r="2">
      <x v="3256"/>
    </i>
    <i r="2">
      <x v="3257"/>
    </i>
    <i r="2">
      <x v="3258"/>
    </i>
    <i r="2">
      <x v="3259"/>
    </i>
    <i r="2">
      <x v="3260"/>
    </i>
    <i r="2">
      <x v="3261"/>
    </i>
    <i r="2">
      <x v="3262"/>
    </i>
    <i r="2">
      <x v="3263"/>
    </i>
    <i r="2">
      <x v="3264"/>
    </i>
    <i r="2">
      <x v="3265"/>
    </i>
    <i r="2">
      <x v="3266"/>
    </i>
    <i r="2">
      <x v="3267"/>
    </i>
    <i r="2">
      <x v="3268"/>
    </i>
    <i r="2">
      <x v="3269"/>
    </i>
    <i r="2">
      <x v="3270"/>
    </i>
    <i r="2">
      <x v="3271"/>
    </i>
    <i r="2">
      <x v="3272"/>
    </i>
    <i r="2">
      <x v="3273"/>
    </i>
    <i r="2">
      <x v="3274"/>
    </i>
    <i r="2">
      <x v="3275"/>
    </i>
    <i r="2">
      <x v="3276"/>
    </i>
    <i r="2">
      <x v="3277"/>
    </i>
    <i r="2">
      <x v="3278"/>
    </i>
    <i r="2">
      <x v="3279"/>
    </i>
    <i r="2">
      <x v="3280"/>
    </i>
    <i r="2">
      <x v="3281"/>
    </i>
    <i r="2">
      <x v="3282"/>
    </i>
    <i r="2">
      <x v="3283"/>
    </i>
    <i r="2">
      <x v="3284"/>
    </i>
    <i r="2">
      <x v="3285"/>
    </i>
    <i r="2">
      <x v="3286"/>
    </i>
    <i r="2">
      <x v="3287"/>
    </i>
    <i r="2">
      <x v="3288"/>
    </i>
    <i r="2">
      <x v="3289"/>
    </i>
    <i r="1">
      <x v="145"/>
      <x v="3290"/>
    </i>
    <i r="2">
      <x v="3291"/>
    </i>
    <i r="1">
      <x v="146"/>
      <x v="3292"/>
    </i>
    <i r="2">
      <x v="3293"/>
    </i>
    <i r="2">
      <x v="3294"/>
    </i>
    <i r="2">
      <x v="3295"/>
    </i>
    <i r="1">
      <x v="147"/>
      <x v="3296"/>
    </i>
    <i r="2">
      <x v="3297"/>
    </i>
    <i r="2">
      <x v="3298"/>
    </i>
    <i r="2">
      <x v="3299"/>
    </i>
    <i r="2">
      <x v="3300"/>
    </i>
    <i r="2">
      <x v="3301"/>
    </i>
    <i r="2">
      <x v="3302"/>
    </i>
    <i r="2">
      <x v="3303"/>
    </i>
    <i r="2">
      <x v="3304"/>
    </i>
    <i r="2">
      <x v="3305"/>
    </i>
    <i r="2">
      <x v="3306"/>
    </i>
    <i r="2">
      <x v="3307"/>
    </i>
    <i r="2">
      <x v="3308"/>
    </i>
    <i r="2">
      <x v="3309"/>
    </i>
    <i r="2">
      <x v="3310"/>
    </i>
    <i r="2">
      <x v="3311"/>
    </i>
    <i r="2">
      <x v="3312"/>
    </i>
    <i r="2">
      <x v="3313"/>
    </i>
    <i r="2">
      <x v="3314"/>
    </i>
    <i r="2">
      <x v="3315"/>
    </i>
    <i r="2">
      <x v="3316"/>
    </i>
    <i r="2">
      <x v="3317"/>
    </i>
    <i r="2">
      <x v="3318"/>
    </i>
    <i r="2">
      <x v="3319"/>
    </i>
    <i r="2">
      <x v="3320"/>
    </i>
    <i r="2">
      <x v="3321"/>
    </i>
    <i r="2">
      <x v="3322"/>
    </i>
    <i r="2">
      <x v="3323"/>
    </i>
    <i r="2">
      <x v="3324"/>
    </i>
    <i r="1">
      <x v="148"/>
      <x v="3325"/>
    </i>
    <i r="2">
      <x v="3326"/>
    </i>
    <i r="2">
      <x v="3327"/>
    </i>
    <i r="2">
      <x v="3328"/>
    </i>
    <i r="2">
      <x v="3329"/>
    </i>
    <i r="2">
      <x v="3330"/>
    </i>
    <i r="2">
      <x v="3331"/>
    </i>
    <i r="2">
      <x v="3332"/>
    </i>
    <i r="2">
      <x v="3333"/>
    </i>
    <i r="2">
      <x v="3334"/>
    </i>
    <i r="2">
      <x v="3335"/>
    </i>
    <i r="2">
      <x v="3336"/>
    </i>
    <i r="2">
      <x v="3337"/>
    </i>
    <i r="2">
      <x v="3338"/>
    </i>
    <i r="2">
      <x v="3339"/>
    </i>
    <i r="2">
      <x v="3340"/>
    </i>
    <i r="2">
      <x v="3341"/>
    </i>
    <i r="2">
      <x v="3342"/>
    </i>
    <i r="2">
      <x v="3343"/>
    </i>
    <i r="2">
      <x v="3344"/>
    </i>
    <i r="2">
      <x v="3345"/>
    </i>
    <i r="2">
      <x v="3346"/>
    </i>
    <i r="2">
      <x v="3347"/>
    </i>
    <i r="2">
      <x v="3348"/>
    </i>
    <i r="2">
      <x v="3349"/>
    </i>
    <i r="2">
      <x v="3350"/>
    </i>
    <i r="2">
      <x v="3351"/>
    </i>
    <i r="2">
      <x v="3352"/>
    </i>
    <i r="2">
      <x v="3353"/>
    </i>
    <i r="2">
      <x v="3354"/>
    </i>
    <i r="2">
      <x v="3355"/>
    </i>
    <i r="2">
      <x v="3356"/>
    </i>
    <i r="2">
      <x v="3357"/>
    </i>
    <i r="2">
      <x v="3358"/>
    </i>
    <i r="2">
      <x v="3359"/>
    </i>
    <i r="2">
      <x v="3360"/>
    </i>
    <i r="2">
      <x v="3361"/>
    </i>
    <i r="2">
      <x v="3362"/>
    </i>
    <i r="2">
      <x v="3363"/>
    </i>
    <i r="2">
      <x v="3364"/>
    </i>
    <i r="2">
      <x v="3365"/>
    </i>
    <i r="2">
      <x v="3366"/>
    </i>
    <i r="2">
      <x v="3367"/>
    </i>
    <i r="2">
      <x v="3368"/>
    </i>
    <i r="2">
      <x v="3369"/>
    </i>
    <i r="2">
      <x v="3370"/>
    </i>
    <i r="2">
      <x v="3371"/>
    </i>
    <i r="2">
      <x v="3372"/>
    </i>
    <i r="2">
      <x v="3373"/>
    </i>
    <i r="2">
      <x v="3374"/>
    </i>
    <i r="2">
      <x v="3375"/>
    </i>
    <i r="2">
      <x v="3376"/>
    </i>
    <i r="2">
      <x v="3377"/>
    </i>
    <i r="2">
      <x v="3378"/>
    </i>
    <i r="2">
      <x v="3379"/>
    </i>
    <i r="2">
      <x v="3380"/>
    </i>
    <i r="2">
      <x v="3381"/>
    </i>
    <i r="2">
      <x v="3382"/>
    </i>
    <i r="2">
      <x v="3383"/>
    </i>
    <i r="2">
      <x v="3384"/>
    </i>
    <i r="2">
      <x v="3385"/>
    </i>
    <i r="2">
      <x v="3386"/>
    </i>
    <i r="2">
      <x v="3387"/>
    </i>
    <i r="2">
      <x v="3388"/>
    </i>
    <i r="2">
      <x v="3389"/>
    </i>
    <i r="2">
      <x v="3390"/>
    </i>
    <i r="2">
      <x v="3391"/>
    </i>
    <i r="2">
      <x v="3392"/>
    </i>
    <i r="2">
      <x v="3393"/>
    </i>
    <i r="2">
      <x v="3394"/>
    </i>
    <i r="2">
      <x v="3395"/>
    </i>
    <i r="2">
      <x v="3396"/>
    </i>
    <i r="2">
      <x v="3397"/>
    </i>
    <i r="2">
      <x v="3398"/>
    </i>
    <i r="2">
      <x v="3399"/>
    </i>
    <i r="2">
      <x v="3400"/>
    </i>
    <i r="1">
      <x v="149"/>
      <x v="3401"/>
    </i>
    <i r="2">
      <x v="3402"/>
    </i>
    <i r="2">
      <x v="3403"/>
    </i>
    <i r="2">
      <x v="3404"/>
    </i>
    <i r="2">
      <x v="3405"/>
    </i>
    <i r="2">
      <x v="3406"/>
    </i>
    <i r="2">
      <x v="3407"/>
    </i>
    <i r="2">
      <x v="3408"/>
    </i>
    <i r="2">
      <x v="3409"/>
    </i>
    <i r="2">
      <x v="3410"/>
    </i>
    <i r="2">
      <x v="3411"/>
    </i>
    <i r="2">
      <x v="3412"/>
    </i>
    <i r="2">
      <x v="3413"/>
    </i>
    <i r="2">
      <x v="3414"/>
    </i>
    <i r="2">
      <x v="3415"/>
    </i>
    <i r="2">
      <x v="3416"/>
    </i>
    <i r="2">
      <x v="3417"/>
    </i>
    <i r="2">
      <x v="3418"/>
    </i>
    <i r="2">
      <x v="3419"/>
    </i>
    <i r="2">
      <x v="3420"/>
    </i>
    <i r="2">
      <x v="3421"/>
    </i>
    <i r="2">
      <x v="3422"/>
    </i>
    <i r="1">
      <x v="150"/>
      <x v="3423"/>
    </i>
    <i r="2">
      <x v="3424"/>
    </i>
    <i r="2">
      <x v="3425"/>
    </i>
    <i r="2">
      <x v="3426"/>
    </i>
    <i r="2">
      <x v="3427"/>
    </i>
    <i r="2">
      <x v="3428"/>
    </i>
    <i r="2">
      <x v="3429"/>
    </i>
    <i r="2">
      <x v="3430"/>
    </i>
    <i r="2">
      <x v="3431"/>
    </i>
    <i r="2">
      <x v="3432"/>
    </i>
    <i r="2">
      <x v="3433"/>
    </i>
    <i r="2">
      <x v="3434"/>
    </i>
    <i r="2">
      <x v="3435"/>
    </i>
    <i r="2">
      <x v="3436"/>
    </i>
    <i r="2">
      <x v="3437"/>
    </i>
    <i r="2">
      <x v="3438"/>
    </i>
    <i r="2">
      <x v="3439"/>
    </i>
    <i r="2">
      <x v="3440"/>
    </i>
    <i r="2">
      <x v="3441"/>
    </i>
    <i r="2">
      <x v="3442"/>
    </i>
    <i r="2">
      <x v="3443"/>
    </i>
    <i r="2">
      <x v="3444"/>
    </i>
    <i r="2">
      <x v="3445"/>
    </i>
    <i r="2">
      <x v="3446"/>
    </i>
    <i r="2">
      <x v="3447"/>
    </i>
    <i r="2">
      <x v="3448"/>
    </i>
    <i r="2">
      <x v="3449"/>
    </i>
    <i r="2">
      <x v="3450"/>
    </i>
    <i r="2">
      <x v="3451"/>
    </i>
    <i r="2">
      <x v="3452"/>
    </i>
    <i r="2">
      <x v="3453"/>
    </i>
    <i r="2">
      <x v="3454"/>
    </i>
    <i r="2">
      <x v="3455"/>
    </i>
    <i r="1">
      <x v="151"/>
      <x v="3456"/>
    </i>
    <i r="2">
      <x v="3457"/>
    </i>
    <i r="2">
      <x v="3458"/>
    </i>
    <i r="2">
      <x v="3459"/>
    </i>
    <i r="2">
      <x v="3460"/>
    </i>
    <i r="2">
      <x v="3461"/>
    </i>
    <i r="2">
      <x v="3462"/>
    </i>
    <i r="2">
      <x v="3463"/>
    </i>
    <i r="2">
      <x v="3464"/>
    </i>
    <i r="2">
      <x v="3465"/>
    </i>
    <i r="2">
      <x v="3466"/>
    </i>
    <i r="2">
      <x v="3467"/>
    </i>
    <i r="2">
      <x v="3468"/>
    </i>
    <i r="2">
      <x v="3469"/>
    </i>
    <i r="2">
      <x v="3470"/>
    </i>
    <i r="2">
      <x v="3471"/>
    </i>
    <i r="2">
      <x v="3472"/>
    </i>
    <i r="2">
      <x v="3473"/>
    </i>
    <i r="2">
      <x v="3474"/>
    </i>
    <i r="2">
      <x v="3475"/>
    </i>
    <i r="2">
      <x v="3476"/>
    </i>
    <i r="2">
      <x v="3477"/>
    </i>
    <i r="2">
      <x v="3478"/>
    </i>
    <i r="2">
      <x v="3479"/>
    </i>
    <i r="2">
      <x v="3480"/>
    </i>
    <i r="2">
      <x v="3481"/>
    </i>
    <i r="2">
      <x v="3482"/>
    </i>
    <i r="2">
      <x v="3483"/>
    </i>
    <i r="2">
      <x v="3484"/>
    </i>
    <i r="2">
      <x v="3485"/>
    </i>
    <i r="2">
      <x v="3486"/>
    </i>
    <i r="2">
      <x v="3487"/>
    </i>
    <i r="2">
      <x v="3488"/>
    </i>
    <i r="2">
      <x v="3489"/>
    </i>
    <i r="2">
      <x v="3490"/>
    </i>
    <i r="2">
      <x v="3491"/>
    </i>
    <i r="2">
      <x v="3492"/>
    </i>
    <i r="2">
      <x v="3493"/>
    </i>
    <i r="2">
      <x v="3494"/>
    </i>
    <i r="2">
      <x v="3495"/>
    </i>
    <i r="2">
      <x v="3496"/>
    </i>
    <i r="2">
      <x v="3497"/>
    </i>
    <i r="2">
      <x v="3498"/>
    </i>
    <i r="2">
      <x v="3499"/>
    </i>
    <i r="2">
      <x v="3500"/>
    </i>
    <i r="2">
      <x v="3501"/>
    </i>
    <i r="2">
      <x v="3502"/>
    </i>
    <i r="2">
      <x v="3503"/>
    </i>
    <i r="2">
      <x v="3504"/>
    </i>
    <i r="2">
      <x v="3505"/>
    </i>
    <i r="2">
      <x v="3506"/>
    </i>
    <i r="2">
      <x v="3507"/>
    </i>
    <i r="2">
      <x v="3508"/>
    </i>
    <i r="2">
      <x v="3509"/>
    </i>
    <i r="2">
      <x v="3510"/>
    </i>
    <i r="2">
      <x v="3511"/>
    </i>
    <i r="2">
      <x v="3512"/>
    </i>
    <i r="2">
      <x v="3513"/>
    </i>
    <i r="2">
      <x v="3514"/>
    </i>
    <i r="2">
      <x v="3515"/>
    </i>
    <i r="2">
      <x v="3516"/>
    </i>
    <i r="2">
      <x v="3517"/>
    </i>
    <i r="2">
      <x v="3518"/>
    </i>
    <i r="2">
      <x v="3519"/>
    </i>
    <i r="2">
      <x v="3520"/>
    </i>
    <i r="2">
      <x v="3521"/>
    </i>
    <i r="2">
      <x v="3522"/>
    </i>
    <i r="2">
      <x v="3523"/>
    </i>
    <i r="2">
      <x v="3524"/>
    </i>
    <i r="2">
      <x v="3525"/>
    </i>
    <i r="2">
      <x v="3526"/>
    </i>
    <i r="2">
      <x v="3527"/>
    </i>
    <i r="2">
      <x v="3528"/>
    </i>
    <i r="2">
      <x v="3529"/>
    </i>
    <i r="2">
      <x v="3530"/>
    </i>
    <i r="2">
      <x v="3531"/>
    </i>
    <i r="2">
      <x v="3532"/>
    </i>
    <i r="2">
      <x v="3533"/>
    </i>
    <i r="2">
      <x v="3534"/>
    </i>
    <i r="2">
      <x v="3535"/>
    </i>
    <i r="2">
      <x v="3536"/>
    </i>
    <i r="2">
      <x v="3537"/>
    </i>
    <i r="2">
      <x v="3538"/>
    </i>
    <i r="2">
      <x v="3539"/>
    </i>
    <i r="2">
      <x v="3540"/>
    </i>
    <i r="2">
      <x v="3541"/>
    </i>
    <i r="2">
      <x v="3542"/>
    </i>
    <i r="2">
      <x v="3543"/>
    </i>
    <i r="2">
      <x v="3544"/>
    </i>
    <i r="2">
      <x v="3545"/>
    </i>
    <i r="2">
      <x v="3546"/>
    </i>
    <i r="2">
      <x v="3547"/>
    </i>
    <i r="2">
      <x v="3548"/>
    </i>
    <i r="2">
      <x v="3549"/>
    </i>
    <i r="2">
      <x v="3550"/>
    </i>
    <i r="2">
      <x v="3551"/>
    </i>
    <i r="2">
      <x v="3552"/>
    </i>
    <i r="2">
      <x v="3553"/>
    </i>
    <i r="2">
      <x v="3554"/>
    </i>
    <i r="2">
      <x v="3555"/>
    </i>
    <i r="1">
      <x v="152"/>
      <x v="3556"/>
    </i>
    <i r="2">
      <x v="3557"/>
    </i>
    <i r="2">
      <x v="3558"/>
    </i>
    <i r="2">
      <x v="3559"/>
    </i>
    <i r="2">
      <x v="3560"/>
    </i>
    <i r="2">
      <x v="3561"/>
    </i>
    <i r="2">
      <x v="3562"/>
    </i>
    <i r="2">
      <x v="3563"/>
    </i>
    <i r="2">
      <x v="3564"/>
    </i>
    <i r="2">
      <x v="3565"/>
    </i>
    <i r="2">
      <x v="3566"/>
    </i>
    <i r="2">
      <x v="3567"/>
    </i>
    <i r="2">
      <x v="3568"/>
    </i>
    <i r="2">
      <x v="3569"/>
    </i>
    <i r="2">
      <x v="3570"/>
    </i>
    <i r="2">
      <x v="3571"/>
    </i>
    <i r="2">
      <x v="3572"/>
    </i>
    <i r="2">
      <x v="3573"/>
    </i>
    <i r="2">
      <x v="3574"/>
    </i>
    <i r="2">
      <x v="3575"/>
    </i>
    <i r="2">
      <x v="3576"/>
    </i>
    <i r="2">
      <x v="3577"/>
    </i>
    <i r="2">
      <x v="3578"/>
    </i>
    <i r="2">
      <x v="3579"/>
    </i>
    <i r="2">
      <x v="3580"/>
    </i>
    <i r="2">
      <x v="3581"/>
    </i>
    <i r="2">
      <x v="3582"/>
    </i>
    <i r="2">
      <x v="3583"/>
    </i>
    <i r="2">
      <x v="3584"/>
    </i>
    <i r="2">
      <x v="3585"/>
    </i>
    <i r="2">
      <x v="3586"/>
    </i>
    <i r="2">
      <x v="3587"/>
    </i>
    <i r="2">
      <x v="3588"/>
    </i>
    <i r="2">
      <x v="3589"/>
    </i>
    <i r="2">
      <x v="3590"/>
    </i>
    <i r="2">
      <x v="3591"/>
    </i>
    <i r="2">
      <x v="3592"/>
    </i>
    <i r="2">
      <x v="3593"/>
    </i>
    <i r="2">
      <x v="3594"/>
    </i>
    <i r="2">
      <x v="3595"/>
    </i>
    <i r="2">
      <x v="3596"/>
    </i>
    <i r="2">
      <x v="3597"/>
    </i>
    <i r="2">
      <x v="3598"/>
    </i>
    <i r="2">
      <x v="3599"/>
    </i>
    <i r="2">
      <x v="3600"/>
    </i>
    <i r="2">
      <x v="3601"/>
    </i>
    <i r="1">
      <x v="153"/>
      <x v="3602"/>
    </i>
    <i r="2">
      <x v="3603"/>
    </i>
    <i r="2">
      <x v="3604"/>
    </i>
    <i r="2">
      <x v="3605"/>
    </i>
    <i r="2">
      <x v="3606"/>
    </i>
    <i r="2">
      <x v="3607"/>
    </i>
    <i r="2">
      <x v="3608"/>
    </i>
    <i r="2">
      <x v="3609"/>
    </i>
    <i r="2">
      <x v="3610"/>
    </i>
    <i r="2">
      <x v="3611"/>
    </i>
    <i r="2">
      <x v="3612"/>
    </i>
    <i r="2">
      <x v="3613"/>
    </i>
    <i r="2">
      <x v="3614"/>
    </i>
    <i r="2">
      <x v="3615"/>
    </i>
    <i r="2">
      <x v="3616"/>
    </i>
    <i r="2">
      <x v="3617"/>
    </i>
    <i r="2">
      <x v="3618"/>
    </i>
    <i r="2">
      <x v="3619"/>
    </i>
    <i r="2">
      <x v="3620"/>
    </i>
    <i r="2">
      <x v="3621"/>
    </i>
    <i r="2">
      <x v="3622"/>
    </i>
    <i r="2">
      <x v="3623"/>
    </i>
    <i r="2">
      <x v="3624"/>
    </i>
    <i r="2">
      <x v="3625"/>
    </i>
    <i r="2">
      <x v="3626"/>
    </i>
    <i r="2">
      <x v="3627"/>
    </i>
    <i r="2">
      <x v="3628"/>
    </i>
    <i r="2">
      <x v="3629"/>
    </i>
    <i r="2">
      <x v="3630"/>
    </i>
    <i r="2">
      <x v="3631"/>
    </i>
    <i r="2">
      <x v="3632"/>
    </i>
    <i r="2">
      <x v="3633"/>
    </i>
    <i r="2">
      <x v="3634"/>
    </i>
    <i r="2">
      <x v="3635"/>
    </i>
    <i r="2">
      <x v="3636"/>
    </i>
    <i r="2">
      <x v="3637"/>
    </i>
    <i r="2">
      <x v="3638"/>
    </i>
    <i r="2">
      <x v="3639"/>
    </i>
    <i r="2">
      <x v="3640"/>
    </i>
    <i r="2">
      <x v="3641"/>
    </i>
    <i r="2">
      <x v="3642"/>
    </i>
    <i r="2">
      <x v="3643"/>
    </i>
    <i r="2">
      <x v="3644"/>
    </i>
    <i r="2">
      <x v="3645"/>
    </i>
    <i r="2">
      <x v="3646"/>
    </i>
    <i r="2">
      <x v="3647"/>
    </i>
    <i r="2">
      <x v="3648"/>
    </i>
    <i r="2">
      <x v="3649"/>
    </i>
    <i r="2">
      <x v="3650"/>
    </i>
    <i r="2">
      <x v="3651"/>
    </i>
    <i r="2">
      <x v="3652"/>
    </i>
    <i r="2">
      <x v="3653"/>
    </i>
    <i r="2">
      <x v="3654"/>
    </i>
    <i r="2">
      <x v="3655"/>
    </i>
    <i r="2">
      <x v="3656"/>
    </i>
    <i r="2">
      <x v="3657"/>
    </i>
    <i r="2">
      <x v="3658"/>
    </i>
    <i r="2">
      <x v="3659"/>
    </i>
    <i r="2">
      <x v="3660"/>
    </i>
    <i r="2">
      <x v="3661"/>
    </i>
    <i r="2">
      <x v="3662"/>
    </i>
    <i r="2">
      <x v="3663"/>
    </i>
    <i r="2">
      <x v="3664"/>
    </i>
    <i r="2">
      <x v="3665"/>
    </i>
    <i r="2">
      <x v="3666"/>
    </i>
    <i r="2">
      <x v="3667"/>
    </i>
    <i r="2">
      <x v="3668"/>
    </i>
    <i r="2">
      <x v="3669"/>
    </i>
    <i r="2">
      <x v="3670"/>
    </i>
    <i r="2">
      <x v="3671"/>
    </i>
    <i r="2">
      <x v="3672"/>
    </i>
    <i r="2">
      <x v="3673"/>
    </i>
    <i r="2">
      <x v="3674"/>
    </i>
    <i r="2">
      <x v="3675"/>
    </i>
    <i r="2">
      <x v="3676"/>
    </i>
    <i r="2">
      <x v="3677"/>
    </i>
    <i r="2">
      <x v="3678"/>
    </i>
    <i r="2">
      <x v="3679"/>
    </i>
    <i r="2">
      <x v="3680"/>
    </i>
    <i r="2">
      <x v="3681"/>
    </i>
    <i r="2">
      <x v="3682"/>
    </i>
    <i r="2">
      <x v="3683"/>
    </i>
    <i r="2">
      <x v="3684"/>
    </i>
    <i r="2">
      <x v="3685"/>
    </i>
    <i r="2">
      <x v="3686"/>
    </i>
    <i r="2">
      <x v="3687"/>
    </i>
    <i r="2">
      <x v="3688"/>
    </i>
    <i r="2">
      <x v="3689"/>
    </i>
    <i r="2">
      <x v="3690"/>
    </i>
    <i r="2">
      <x v="3691"/>
    </i>
    <i r="2">
      <x v="3692"/>
    </i>
    <i r="2">
      <x v="3693"/>
    </i>
    <i r="2">
      <x v="3694"/>
    </i>
    <i r="2">
      <x v="3695"/>
    </i>
    <i r="2">
      <x v="3696"/>
    </i>
    <i r="2">
      <x v="3697"/>
    </i>
    <i r="2">
      <x v="3698"/>
    </i>
    <i r="2">
      <x v="3699"/>
    </i>
    <i>
      <x v="5"/>
      <x v="154"/>
      <x v="3700"/>
    </i>
    <i r="2">
      <x v="3701"/>
    </i>
    <i r="2">
      <x v="3702"/>
    </i>
    <i r="2">
      <x v="3703"/>
    </i>
    <i r="2">
      <x v="3704"/>
    </i>
    <i r="2">
      <x v="3705"/>
    </i>
    <i r="2">
      <x v="3706"/>
    </i>
    <i r="2">
      <x v="3707"/>
    </i>
    <i r="2">
      <x v="3708"/>
    </i>
    <i r="2">
      <x v="3709"/>
    </i>
    <i r="2">
      <x v="3710"/>
    </i>
    <i r="2">
      <x v="3711"/>
    </i>
    <i r="2">
      <x v="3712"/>
    </i>
    <i r="2">
      <x v="3713"/>
    </i>
    <i r="2">
      <x v="3714"/>
    </i>
    <i r="2">
      <x v="3715"/>
    </i>
    <i r="2">
      <x v="3716"/>
    </i>
    <i r="2">
      <x v="3717"/>
    </i>
    <i r="2">
      <x v="3718"/>
    </i>
    <i r="2">
      <x v="3719"/>
    </i>
    <i r="2">
      <x v="3720"/>
    </i>
    <i r="2">
      <x v="3721"/>
    </i>
    <i r="2">
      <x v="3722"/>
    </i>
    <i r="2">
      <x v="3723"/>
    </i>
    <i r="2">
      <x v="3724"/>
    </i>
    <i r="2">
      <x v="3725"/>
    </i>
    <i r="2">
      <x v="3726"/>
    </i>
    <i r="2">
      <x v="3727"/>
    </i>
    <i r="2">
      <x v="3728"/>
    </i>
    <i r="2">
      <x v="3729"/>
    </i>
    <i r="2">
      <x v="3730"/>
    </i>
    <i r="2">
      <x v="3731"/>
    </i>
    <i r="2">
      <x v="3732"/>
    </i>
    <i r="2">
      <x v="3733"/>
    </i>
    <i r="2">
      <x v="3734"/>
    </i>
    <i r="2">
      <x v="3735"/>
    </i>
    <i r="1">
      <x v="155"/>
      <x v="3736"/>
    </i>
    <i r="2">
      <x v="3737"/>
    </i>
    <i r="2">
      <x v="3738"/>
    </i>
    <i r="2">
      <x v="3739"/>
    </i>
    <i r="2">
      <x v="3740"/>
    </i>
    <i r="2">
      <x v="3741"/>
    </i>
    <i r="2">
      <x v="3742"/>
    </i>
    <i r="2">
      <x v="3743"/>
    </i>
    <i r="2">
      <x v="3744"/>
    </i>
    <i r="2">
      <x v="3745"/>
    </i>
    <i r="2">
      <x v="3746"/>
    </i>
    <i r="2">
      <x v="3747"/>
    </i>
    <i r="2">
      <x v="3748"/>
    </i>
    <i r="2">
      <x v="3749"/>
    </i>
    <i r="2">
      <x v="3750"/>
    </i>
    <i r="2">
      <x v="3751"/>
    </i>
    <i r="2">
      <x v="3752"/>
    </i>
    <i r="2">
      <x v="3753"/>
    </i>
    <i r="2">
      <x v="3754"/>
    </i>
    <i r="2">
      <x v="3755"/>
    </i>
    <i r="2">
      <x v="3756"/>
    </i>
    <i r="2">
      <x v="3757"/>
    </i>
    <i r="2">
      <x v="3758"/>
    </i>
    <i r="2">
      <x v="3759"/>
    </i>
    <i r="2">
      <x v="3760"/>
    </i>
    <i r="2">
      <x v="3761"/>
    </i>
    <i r="2">
      <x v="3762"/>
    </i>
    <i r="2">
      <x v="3763"/>
    </i>
    <i r="2">
      <x v="3764"/>
    </i>
    <i r="2">
      <x v="3765"/>
    </i>
    <i r="2">
      <x v="3766"/>
    </i>
    <i r="2">
      <x v="3767"/>
    </i>
    <i r="2">
      <x v="3768"/>
    </i>
    <i r="2">
      <x v="3769"/>
    </i>
    <i r="2">
      <x v="3770"/>
    </i>
    <i r="2">
      <x v="3771"/>
    </i>
    <i r="2">
      <x v="3772"/>
    </i>
    <i r="2">
      <x v="3773"/>
    </i>
    <i r="2">
      <x v="3774"/>
    </i>
    <i r="2">
      <x v="3775"/>
    </i>
    <i r="2">
      <x v="3776"/>
    </i>
    <i r="2">
      <x v="3777"/>
    </i>
    <i r="2">
      <x v="3778"/>
    </i>
    <i r="2">
      <x v="3779"/>
    </i>
    <i r="2">
      <x v="3780"/>
    </i>
    <i r="2">
      <x v="3781"/>
    </i>
    <i r="2">
      <x v="3782"/>
    </i>
    <i r="1">
      <x v="156"/>
      <x v="3783"/>
    </i>
    <i r="2">
      <x v="3784"/>
    </i>
    <i r="2">
      <x v="3785"/>
    </i>
    <i r="2">
      <x v="3786"/>
    </i>
    <i r="2">
      <x v="3787"/>
    </i>
    <i r="2">
      <x v="3788"/>
    </i>
    <i r="2">
      <x v="3789"/>
    </i>
    <i r="2">
      <x v="3790"/>
    </i>
    <i r="2">
      <x v="3791"/>
    </i>
    <i r="2">
      <x v="3792"/>
    </i>
    <i r="1">
      <x v="157"/>
      <x v="3793"/>
    </i>
    <i r="2">
      <x v="3794"/>
    </i>
    <i r="2">
      <x v="3795"/>
    </i>
    <i r="1">
      <x v="158"/>
      <x v="3796"/>
    </i>
    <i r="2">
      <x v="3797"/>
    </i>
    <i r="1">
      <x v="159"/>
      <x v="3798"/>
    </i>
    <i r="2">
      <x v="3799"/>
    </i>
    <i r="2">
      <x v="3800"/>
    </i>
    <i r="2">
      <x v="3801"/>
    </i>
    <i r="2">
      <x v="3802"/>
    </i>
    <i r="2">
      <x v="3803"/>
    </i>
    <i r="2">
      <x v="3804"/>
    </i>
    <i r="2">
      <x v="3805"/>
    </i>
    <i r="2">
      <x v="3806"/>
    </i>
    <i r="2">
      <x v="3807"/>
    </i>
    <i r="2">
      <x v="3808"/>
    </i>
    <i r="2">
      <x v="3809"/>
    </i>
    <i r="2">
      <x v="3810"/>
    </i>
    <i r="2">
      <x v="3811"/>
    </i>
    <i r="2">
      <x v="3812"/>
    </i>
    <i r="1">
      <x v="160"/>
      <x v="3813"/>
    </i>
    <i r="2">
      <x v="3814"/>
    </i>
    <i r="1">
      <x v="161"/>
      <x v="3815"/>
    </i>
    <i r="2">
      <x v="3816"/>
    </i>
    <i r="2">
      <x v="3817"/>
    </i>
    <i r="2">
      <x v="3818"/>
    </i>
    <i r="1">
      <x v="162"/>
      <x v="3819"/>
    </i>
    <i r="2">
      <x v="3820"/>
    </i>
    <i r="2">
      <x v="3821"/>
    </i>
    <i r="1">
      <x v="163"/>
      <x v="3822"/>
    </i>
    <i r="2">
      <x v="3823"/>
    </i>
    <i r="2">
      <x v="3824"/>
    </i>
    <i r="2">
      <x v="3825"/>
    </i>
    <i r="2">
      <x v="3826"/>
    </i>
    <i r="2">
      <x v="3827"/>
    </i>
    <i r="2">
      <x v="3828"/>
    </i>
    <i r="2">
      <x v="3829"/>
    </i>
    <i r="2">
      <x v="3830"/>
    </i>
    <i r="2">
      <x v="3831"/>
    </i>
    <i r="2">
      <x v="3832"/>
    </i>
    <i r="2">
      <x v="3833"/>
    </i>
    <i r="2">
      <x v="3834"/>
    </i>
    <i r="2">
      <x v="3835"/>
    </i>
    <i r="1">
      <x v="164"/>
      <x v="3836"/>
    </i>
    <i r="2">
      <x v="3837"/>
    </i>
    <i r="1">
      <x v="165"/>
      <x v="3838"/>
    </i>
    <i r="2">
      <x v="3839"/>
    </i>
    <i r="2">
      <x v="3840"/>
    </i>
    <i r="2">
      <x v="3841"/>
    </i>
    <i r="2">
      <x v="3842"/>
    </i>
    <i r="2">
      <x v="3843"/>
    </i>
    <i r="2">
      <x v="3844"/>
    </i>
    <i r="2">
      <x v="3845"/>
    </i>
    <i r="2">
      <x v="3846"/>
    </i>
    <i r="2">
      <x v="3847"/>
    </i>
    <i r="1">
      <x v="166"/>
      <x v="3848"/>
    </i>
    <i r="2">
      <x v="3849"/>
    </i>
    <i r="2">
      <x v="3850"/>
    </i>
    <i r="2">
      <x v="3851"/>
    </i>
    <i r="1">
      <x v="167"/>
      <x v="3852"/>
    </i>
    <i r="2">
      <x v="3853"/>
    </i>
    <i r="2">
      <x v="3854"/>
    </i>
    <i r="2">
      <x v="3855"/>
    </i>
    <i r="2">
      <x v="3856"/>
    </i>
    <i r="2">
      <x v="3857"/>
    </i>
    <i r="1">
      <x v="168"/>
      <x v="3858"/>
    </i>
    <i r="2">
      <x v="3859"/>
    </i>
    <i r="2">
      <x v="3860"/>
    </i>
    <i r="2">
      <x v="3861"/>
    </i>
    <i r="2">
      <x v="3862"/>
    </i>
    <i r="2">
      <x v="3863"/>
    </i>
    <i r="2">
      <x v="3864"/>
    </i>
    <i r="2">
      <x v="3865"/>
    </i>
    <i r="2">
      <x v="3866"/>
    </i>
    <i r="2">
      <x v="3867"/>
    </i>
    <i r="2">
      <x v="3868"/>
    </i>
    <i r="2">
      <x v="3869"/>
    </i>
    <i r="2">
      <x v="3870"/>
    </i>
    <i r="2">
      <x v="3871"/>
    </i>
    <i r="2">
      <x v="3872"/>
    </i>
    <i r="2">
      <x v="3873"/>
    </i>
    <i r="2">
      <x v="3874"/>
    </i>
    <i r="2">
      <x v="3875"/>
    </i>
    <i r="2">
      <x v="3876"/>
    </i>
    <i r="2">
      <x v="3877"/>
    </i>
    <i r="1">
      <x v="169"/>
      <x v="3878"/>
    </i>
    <i r="2">
      <x v="3879"/>
    </i>
    <i r="2">
      <x v="3880"/>
    </i>
    <i r="2">
      <x v="3881"/>
    </i>
    <i r="2">
      <x v="3882"/>
    </i>
    <i r="2">
      <x v="3883"/>
    </i>
    <i r="2">
      <x v="3884"/>
    </i>
    <i r="2">
      <x v="3885"/>
    </i>
    <i r="1">
      <x v="170"/>
      <x v="3886"/>
    </i>
    <i r="2">
      <x v="3887"/>
    </i>
    <i r="2">
      <x v="3888"/>
    </i>
    <i r="2">
      <x v="3889"/>
    </i>
    <i r="2">
      <x v="3890"/>
    </i>
    <i r="2">
      <x v="3891"/>
    </i>
    <i r="2">
      <x v="3892"/>
    </i>
    <i r="2">
      <x v="3893"/>
    </i>
    <i r="1">
      <x v="171"/>
      <x v="3894"/>
    </i>
    <i r="2">
      <x v="3895"/>
    </i>
    <i r="2">
      <x v="3896"/>
    </i>
    <i r="2">
      <x v="3897"/>
    </i>
    <i r="2">
      <x v="3898"/>
    </i>
    <i r="1">
      <x v="172"/>
      <x v="3899"/>
    </i>
    <i r="2">
      <x v="3900"/>
    </i>
    <i r="2">
      <x v="3901"/>
    </i>
    <i r="2">
      <x v="3902"/>
    </i>
    <i r="1">
      <x v="173"/>
      <x v="3903"/>
    </i>
    <i r="1">
      <x v="174"/>
      <x v="3904"/>
    </i>
    <i r="2">
      <x v="3905"/>
    </i>
    <i r="2">
      <x v="3906"/>
    </i>
    <i r="2">
      <x v="3907"/>
    </i>
    <i r="2">
      <x v="3908"/>
    </i>
    <i r="2">
      <x v="3909"/>
    </i>
    <i r="2">
      <x v="3910"/>
    </i>
    <i r="2">
      <x v="3911"/>
    </i>
    <i r="2">
      <x v="3912"/>
    </i>
    <i r="2">
      <x v="3913"/>
    </i>
    <i r="1">
      <x v="175"/>
      <x v="3914"/>
    </i>
    <i r="2">
      <x v="3915"/>
    </i>
    <i r="2">
      <x v="3916"/>
    </i>
    <i r="2">
      <x v="3917"/>
    </i>
    <i r="2">
      <x v="3918"/>
    </i>
    <i r="2">
      <x v="3919"/>
    </i>
    <i r="2">
      <x v="3920"/>
    </i>
    <i r="2">
      <x v="3921"/>
    </i>
    <i r="2">
      <x v="3922"/>
    </i>
    <i r="2">
      <x v="3923"/>
    </i>
    <i r="2">
      <x v="3924"/>
    </i>
    <i r="2">
      <x v="3925"/>
    </i>
    <i r="2">
      <x v="3926"/>
    </i>
    <i r="2">
      <x v="3927"/>
    </i>
    <i r="2">
      <x v="3928"/>
    </i>
    <i r="2">
      <x v="3929"/>
    </i>
    <i r="2">
      <x v="3930"/>
    </i>
    <i r="2">
      <x v="3931"/>
    </i>
    <i r="2">
      <x v="3932"/>
    </i>
    <i r="2">
      <x v="3933"/>
    </i>
    <i r="2">
      <x v="3934"/>
    </i>
    <i r="1">
      <x v="176"/>
      <x v="3935"/>
    </i>
    <i r="2">
      <x v="3936"/>
    </i>
    <i r="2">
      <x v="3937"/>
    </i>
    <i r="2">
      <x v="3938"/>
    </i>
    <i r="2">
      <x v="3939"/>
    </i>
    <i r="2">
      <x v="3940"/>
    </i>
    <i r="1">
      <x v="177"/>
      <x v="3941"/>
    </i>
    <i r="2">
      <x v="3942"/>
    </i>
    <i r="2">
      <x v="3943"/>
    </i>
    <i r="2">
      <x v="3944"/>
    </i>
    <i r="2">
      <x v="3945"/>
    </i>
    <i r="2">
      <x v="3946"/>
    </i>
    <i r="1">
      <x v="178"/>
      <x v="3947"/>
    </i>
    <i r="2">
      <x v="3948"/>
    </i>
    <i>
      <x v="6"/>
      <x v="179"/>
      <x v="3949"/>
    </i>
    <i r="2">
      <x v="3950"/>
    </i>
    <i r="2">
      <x v="3951"/>
    </i>
    <i r="2">
      <x v="3952"/>
    </i>
    <i r="2">
      <x v="3953"/>
    </i>
    <i r="2">
      <x v="3954"/>
    </i>
    <i r="1">
      <x v="180"/>
      <x v="3955"/>
    </i>
    <i r="2">
      <x v="3956"/>
    </i>
    <i r="2">
      <x v="3957"/>
    </i>
    <i r="2">
      <x v="3958"/>
    </i>
    <i r="2">
      <x v="3959"/>
    </i>
    <i r="2">
      <x v="3960"/>
    </i>
    <i r="1">
      <x v="181"/>
      <x v="3961"/>
    </i>
    <i r="2">
      <x v="3962"/>
    </i>
    <i r="2">
      <x v="3963"/>
    </i>
    <i r="1">
      <x v="182"/>
      <x v="3964"/>
    </i>
    <i r="2">
      <x v="3965"/>
    </i>
    <i r="2">
      <x v="3966"/>
    </i>
    <i r="2">
      <x v="3967"/>
    </i>
    <i r="2">
      <x v="3968"/>
    </i>
    <i r="2">
      <x v="3969"/>
    </i>
    <i r="2">
      <x v="3970"/>
    </i>
    <i r="2">
      <x v="3971"/>
    </i>
    <i r="2">
      <x v="3972"/>
    </i>
    <i r="2">
      <x v="3973"/>
    </i>
    <i r="2">
      <x v="3974"/>
    </i>
    <i r="2">
      <x v="3975"/>
    </i>
    <i r="2">
      <x v="3976"/>
    </i>
    <i r="2">
      <x v="3977"/>
    </i>
    <i r="2">
      <x v="3978"/>
    </i>
    <i r="2">
      <x v="3979"/>
    </i>
    <i r="2">
      <x v="3980"/>
    </i>
    <i r="1">
      <x v="183"/>
      <x v="3981"/>
    </i>
    <i r="2">
      <x v="3982"/>
    </i>
    <i r="2">
      <x v="3983"/>
    </i>
    <i r="2">
      <x v="3984"/>
    </i>
    <i r="2">
      <x v="3985"/>
    </i>
    <i r="2">
      <x v="3986"/>
    </i>
    <i r="2">
      <x v="3987"/>
    </i>
    <i r="2">
      <x v="3988"/>
    </i>
    <i r="2">
      <x v="3989"/>
    </i>
    <i r="2">
      <x v="3990"/>
    </i>
    <i r="2">
      <x v="3991"/>
    </i>
    <i r="2">
      <x v="3992"/>
    </i>
    <i r="2">
      <x v="3993"/>
    </i>
    <i r="2">
      <x v="3994"/>
    </i>
    <i r="2">
      <x v="3995"/>
    </i>
    <i r="2">
      <x v="3996"/>
    </i>
    <i r="2">
      <x v="3997"/>
    </i>
    <i r="2">
      <x v="3998"/>
    </i>
    <i r="2">
      <x v="3999"/>
    </i>
    <i r="2">
      <x v="4000"/>
    </i>
    <i r="2">
      <x v="4001"/>
    </i>
    <i r="2">
      <x v="4002"/>
    </i>
    <i r="2">
      <x v="4003"/>
    </i>
    <i r="2">
      <x v="4004"/>
    </i>
    <i r="2">
      <x v="4005"/>
    </i>
    <i r="2">
      <x v="4006"/>
    </i>
    <i r="2">
      <x v="4007"/>
    </i>
    <i r="2">
      <x v="4008"/>
    </i>
    <i r="2">
      <x v="4009"/>
    </i>
    <i r="2">
      <x v="4010"/>
    </i>
    <i r="2">
      <x v="4011"/>
    </i>
    <i r="2">
      <x v="4012"/>
    </i>
    <i r="2">
      <x v="4013"/>
    </i>
    <i r="2">
      <x v="4014"/>
    </i>
    <i r="2">
      <x v="4015"/>
    </i>
    <i r="2">
      <x v="4016"/>
    </i>
    <i r="2">
      <x v="4017"/>
    </i>
    <i r="2">
      <x v="4018"/>
    </i>
    <i r="2">
      <x v="4019"/>
    </i>
    <i r="2">
      <x v="4020"/>
    </i>
    <i r="2">
      <x v="4021"/>
    </i>
    <i r="2">
      <x v="4022"/>
    </i>
    <i r="2">
      <x v="4023"/>
    </i>
    <i r="2">
      <x v="4024"/>
    </i>
    <i r="2">
      <x v="4025"/>
    </i>
    <i r="2">
      <x v="4026"/>
    </i>
    <i r="2">
      <x v="4027"/>
    </i>
    <i r="2">
      <x v="4028"/>
    </i>
    <i r="2">
      <x v="4029"/>
    </i>
    <i r="1">
      <x v="184"/>
      <x v="4030"/>
    </i>
    <i r="2">
      <x v="4031"/>
    </i>
    <i r="2">
      <x v="4032"/>
    </i>
    <i r="2">
      <x v="4033"/>
    </i>
    <i r="2">
      <x v="4034"/>
    </i>
    <i r="2">
      <x v="4035"/>
    </i>
    <i r="2">
      <x v="4036"/>
    </i>
    <i r="2">
      <x v="4037"/>
    </i>
    <i r="2">
      <x v="4038"/>
    </i>
    <i r="2">
      <x v="4039"/>
    </i>
    <i r="2">
      <x v="4040"/>
    </i>
    <i r="2">
      <x v="4041"/>
    </i>
    <i r="2">
      <x v="4042"/>
    </i>
    <i r="2">
      <x v="4043"/>
    </i>
    <i r="1">
      <x v="185"/>
      <x v="4044"/>
    </i>
    <i r="2">
      <x v="4045"/>
    </i>
    <i r="2">
      <x v="4046"/>
    </i>
    <i r="2">
      <x v="4047"/>
    </i>
    <i r="2">
      <x v="4048"/>
    </i>
    <i r="2">
      <x v="4049"/>
    </i>
    <i r="2">
      <x v="4050"/>
    </i>
    <i r="2">
      <x v="4051"/>
    </i>
    <i r="2">
      <x v="4052"/>
    </i>
    <i r="2">
      <x v="4053"/>
    </i>
    <i r="2">
      <x v="4054"/>
    </i>
    <i r="2">
      <x v="4055"/>
    </i>
    <i r="2">
      <x v="4056"/>
    </i>
    <i r="2">
      <x v="4057"/>
    </i>
    <i r="2">
      <x v="4058"/>
    </i>
    <i r="2">
      <x v="4059"/>
    </i>
    <i r="1">
      <x v="186"/>
      <x v="4060"/>
    </i>
    <i r="2">
      <x v="4061"/>
    </i>
    <i r="2">
      <x v="4062"/>
    </i>
    <i r="2">
      <x v="4063"/>
    </i>
    <i r="2">
      <x v="4064"/>
    </i>
    <i r="2">
      <x v="4065"/>
    </i>
    <i r="2">
      <x v="4066"/>
    </i>
    <i r="2">
      <x v="4067"/>
    </i>
    <i r="2">
      <x v="4068"/>
    </i>
    <i r="2">
      <x v="4069"/>
    </i>
    <i r="2">
      <x v="4070"/>
    </i>
    <i r="2">
      <x v="4071"/>
    </i>
    <i r="2">
      <x v="4072"/>
    </i>
    <i r="2">
      <x v="4073"/>
    </i>
    <i r="2">
      <x v="4074"/>
    </i>
    <i r="2">
      <x v="4075"/>
    </i>
    <i r="2">
      <x v="4076"/>
    </i>
    <i r="2">
      <x v="4077"/>
    </i>
    <i r="2">
      <x v="4078"/>
    </i>
    <i r="2">
      <x v="4079"/>
    </i>
    <i r="2">
      <x v="4080"/>
    </i>
    <i r="2">
      <x v="4081"/>
    </i>
    <i r="1">
      <x v="187"/>
      <x v="4082"/>
    </i>
    <i r="2">
      <x v="4083"/>
    </i>
    <i r="2">
      <x v="4084"/>
    </i>
    <i r="2">
      <x v="4085"/>
    </i>
    <i r="2">
      <x v="4086"/>
    </i>
    <i r="2">
      <x v="4087"/>
    </i>
    <i r="2">
      <x v="4088"/>
    </i>
    <i r="2">
      <x v="4089"/>
    </i>
    <i r="2">
      <x v="4090"/>
    </i>
    <i r="2">
      <x v="4091"/>
    </i>
    <i r="2">
      <x v="4092"/>
    </i>
    <i r="2">
      <x v="4093"/>
    </i>
    <i r="2">
      <x v="4094"/>
    </i>
    <i r="2">
      <x v="4095"/>
    </i>
    <i r="2">
      <x v="4096"/>
    </i>
    <i r="2">
      <x v="4097"/>
    </i>
    <i r="2">
      <x v="4098"/>
    </i>
    <i r="2">
      <x v="4099"/>
    </i>
    <i r="2">
      <x v="4100"/>
    </i>
    <i r="2">
      <x v="4101"/>
    </i>
    <i r="2">
      <x v="4102"/>
    </i>
    <i r="2">
      <x v="4103"/>
    </i>
    <i r="2">
      <x v="4104"/>
    </i>
    <i r="2">
      <x v="4105"/>
    </i>
    <i r="2">
      <x v="4106"/>
    </i>
    <i r="2">
      <x v="4107"/>
    </i>
    <i r="2">
      <x v="4108"/>
    </i>
    <i r="2">
      <x v="4109"/>
    </i>
    <i r="2">
      <x v="4110"/>
    </i>
    <i r="2">
      <x v="4111"/>
    </i>
    <i r="2">
      <x v="4112"/>
    </i>
    <i r="2">
      <x v="4113"/>
    </i>
    <i r="2">
      <x v="4114"/>
    </i>
    <i r="2">
      <x v="4115"/>
    </i>
    <i r="2">
      <x v="4116"/>
    </i>
    <i r="2">
      <x v="4117"/>
    </i>
    <i r="2">
      <x v="4118"/>
    </i>
    <i r="2">
      <x v="4119"/>
    </i>
    <i r="2">
      <x v="4120"/>
    </i>
    <i r="2">
      <x v="4121"/>
    </i>
    <i r="2">
      <x v="4122"/>
    </i>
    <i r="2">
      <x v="4123"/>
    </i>
    <i r="2">
      <x v="4124"/>
    </i>
    <i r="2">
      <x v="4125"/>
    </i>
    <i r="2">
      <x v="4126"/>
    </i>
    <i r="2">
      <x v="4127"/>
    </i>
    <i r="2">
      <x v="4128"/>
    </i>
    <i r="2">
      <x v="4129"/>
    </i>
    <i r="1">
      <x v="188"/>
      <x v="4130"/>
    </i>
    <i r="2">
      <x v="4131"/>
    </i>
    <i r="2">
      <x v="4132"/>
    </i>
    <i r="2">
      <x v="4133"/>
    </i>
    <i r="2">
      <x v="4134"/>
    </i>
    <i r="2">
      <x v="4135"/>
    </i>
    <i r="2">
      <x v="4136"/>
    </i>
    <i r="2">
      <x v="4137"/>
    </i>
    <i r="2">
      <x v="4138"/>
    </i>
    <i r="2">
      <x v="4139"/>
    </i>
    <i r="2">
      <x v="4140"/>
    </i>
    <i r="2">
      <x v="4141"/>
    </i>
    <i r="2">
      <x v="4142"/>
    </i>
    <i r="2">
      <x v="4143"/>
    </i>
    <i r="2">
      <x v="4144"/>
    </i>
    <i r="2">
      <x v="4145"/>
    </i>
    <i r="2">
      <x v="4146"/>
    </i>
    <i r="2">
      <x v="4147"/>
    </i>
    <i r="2">
      <x v="4148"/>
    </i>
    <i r="2">
      <x v="4149"/>
    </i>
    <i r="2">
      <x v="4150"/>
    </i>
    <i r="2">
      <x v="4151"/>
    </i>
    <i r="2">
      <x v="4152"/>
    </i>
    <i r="2">
      <x v="4153"/>
    </i>
    <i r="2">
      <x v="4154"/>
    </i>
    <i r="2">
      <x v="4155"/>
    </i>
    <i r="2">
      <x v="4156"/>
    </i>
    <i r="2">
      <x v="4157"/>
    </i>
    <i r="2">
      <x v="4158"/>
    </i>
    <i r="2">
      <x v="4159"/>
    </i>
    <i r="2">
      <x v="4160"/>
    </i>
    <i r="2">
      <x v="4161"/>
    </i>
    <i r="2">
      <x v="4162"/>
    </i>
    <i r="2">
      <x v="4163"/>
    </i>
    <i r="2">
      <x v="4164"/>
    </i>
    <i r="2">
      <x v="4165"/>
    </i>
    <i r="2">
      <x v="4166"/>
    </i>
    <i r="2">
      <x v="4167"/>
    </i>
    <i r="2">
      <x v="4168"/>
    </i>
    <i r="2">
      <x v="4169"/>
    </i>
    <i r="2">
      <x v="4170"/>
    </i>
    <i r="2">
      <x v="4171"/>
    </i>
    <i r="2">
      <x v="4172"/>
    </i>
    <i r="2">
      <x v="4173"/>
    </i>
    <i r="2">
      <x v="4174"/>
    </i>
    <i r="2">
      <x v="4175"/>
    </i>
    <i r="2">
      <x v="4176"/>
    </i>
    <i r="2">
      <x v="4177"/>
    </i>
    <i r="2">
      <x v="4178"/>
    </i>
    <i r="2">
      <x v="4179"/>
    </i>
    <i r="2">
      <x v="4180"/>
    </i>
    <i r="2">
      <x v="4181"/>
    </i>
    <i r="2">
      <x v="4182"/>
    </i>
    <i r="2">
      <x v="4183"/>
    </i>
    <i r="2">
      <x v="4184"/>
    </i>
    <i r="2">
      <x v="4185"/>
    </i>
    <i r="2">
      <x v="4186"/>
    </i>
    <i r="2">
      <x v="4187"/>
    </i>
    <i r="2">
      <x v="4188"/>
    </i>
    <i r="2">
      <x v="4189"/>
    </i>
    <i r="2">
      <x v="4190"/>
    </i>
    <i r="2">
      <x v="4191"/>
    </i>
    <i r="2">
      <x v="4192"/>
    </i>
    <i r="2">
      <x v="4193"/>
    </i>
    <i r="2">
      <x v="4194"/>
    </i>
    <i r="2">
      <x v="4195"/>
    </i>
    <i r="2">
      <x v="4196"/>
    </i>
    <i r="2">
      <x v="4197"/>
    </i>
    <i r="2">
      <x v="4198"/>
    </i>
    <i r="2">
      <x v="4199"/>
    </i>
    <i r="2">
      <x v="4200"/>
    </i>
    <i r="2">
      <x v="4201"/>
    </i>
    <i r="2">
      <x v="4202"/>
    </i>
    <i r="2">
      <x v="4203"/>
    </i>
    <i r="2">
      <x v="4204"/>
    </i>
    <i r="2">
      <x v="4205"/>
    </i>
    <i r="2">
      <x v="4206"/>
    </i>
    <i r="1">
      <x v="189"/>
      <x v="4207"/>
    </i>
    <i r="2">
      <x v="4208"/>
    </i>
    <i r="2">
      <x v="4209"/>
    </i>
    <i r="2">
      <x v="4210"/>
    </i>
    <i r="2">
      <x v="4211"/>
    </i>
    <i r="2">
      <x v="4212"/>
    </i>
    <i r="2">
      <x v="4213"/>
    </i>
    <i r="2">
      <x v="4214"/>
    </i>
    <i r="2">
      <x v="4215"/>
    </i>
    <i r="2">
      <x v="4216"/>
    </i>
    <i r="2">
      <x v="4217"/>
    </i>
    <i r="2">
      <x v="4218"/>
    </i>
    <i r="2">
      <x v="4219"/>
    </i>
    <i r="2">
      <x v="4220"/>
    </i>
    <i r="2">
      <x v="4221"/>
    </i>
    <i r="2">
      <x v="4222"/>
    </i>
    <i r="2">
      <x v="4223"/>
    </i>
    <i r="1">
      <x v="190"/>
      <x v="4224"/>
    </i>
    <i r="2">
      <x v="4225"/>
    </i>
    <i r="2">
      <x v="4226"/>
    </i>
    <i r="2">
      <x v="4227"/>
    </i>
    <i r="2">
      <x v="4228"/>
    </i>
    <i r="2">
      <x v="4229"/>
    </i>
    <i r="2">
      <x v="4230"/>
    </i>
    <i r="2">
      <x v="4231"/>
    </i>
    <i r="2">
      <x v="4232"/>
    </i>
    <i r="2">
      <x v="4233"/>
    </i>
    <i r="2">
      <x v="4234"/>
    </i>
    <i r="2">
      <x v="4235"/>
    </i>
    <i r="2">
      <x v="4236"/>
    </i>
    <i r="2">
      <x v="4237"/>
    </i>
    <i r="2">
      <x v="4238"/>
    </i>
    <i r="2">
      <x v="4239"/>
    </i>
    <i r="2">
      <x v="4240"/>
    </i>
    <i r="2">
      <x v="4241"/>
    </i>
    <i r="2">
      <x v="4242"/>
    </i>
    <i r="2">
      <x v="4243"/>
    </i>
    <i r="2">
      <x v="4244"/>
    </i>
    <i r="2">
      <x v="4245"/>
    </i>
    <i r="2">
      <x v="4246"/>
    </i>
    <i r="2">
      <x v="4247"/>
    </i>
    <i r="2">
      <x v="4248"/>
    </i>
    <i r="2">
      <x v="4249"/>
    </i>
    <i r="2">
      <x v="4250"/>
    </i>
    <i r="2">
      <x v="4251"/>
    </i>
    <i r="2">
      <x v="4252"/>
    </i>
    <i r="2">
      <x v="4253"/>
    </i>
    <i r="2">
      <x v="4254"/>
    </i>
    <i r="2">
      <x v="4255"/>
    </i>
    <i r="2">
      <x v="4256"/>
    </i>
    <i r="2">
      <x v="4257"/>
    </i>
    <i r="2">
      <x v="4258"/>
    </i>
    <i r="2">
      <x v="4259"/>
    </i>
    <i r="2">
      <x v="4260"/>
    </i>
    <i r="2">
      <x v="4261"/>
    </i>
    <i r="2">
      <x v="4262"/>
    </i>
    <i r="2">
      <x v="4263"/>
    </i>
    <i r="2">
      <x v="4264"/>
    </i>
    <i r="2">
      <x v="4265"/>
    </i>
    <i r="2">
      <x v="4266"/>
    </i>
    <i r="2">
      <x v="4267"/>
    </i>
    <i r="2">
      <x v="4268"/>
    </i>
    <i r="2">
      <x v="4269"/>
    </i>
    <i r="2">
      <x v="4270"/>
    </i>
    <i r="2">
      <x v="4271"/>
    </i>
    <i r="2">
      <x v="4272"/>
    </i>
    <i r="2">
      <x v="4273"/>
    </i>
    <i r="2">
      <x v="4274"/>
    </i>
    <i r="2">
      <x v="4275"/>
    </i>
    <i r="2">
      <x v="4276"/>
    </i>
    <i r="2">
      <x v="4277"/>
    </i>
    <i r="2">
      <x v="4278"/>
    </i>
    <i r="2">
      <x v="4279"/>
    </i>
    <i r="2">
      <x v="4280"/>
    </i>
    <i r="2">
      <x v="4281"/>
    </i>
    <i r="2">
      <x v="4282"/>
    </i>
    <i r="2">
      <x v="4283"/>
    </i>
    <i r="2">
      <x v="4284"/>
    </i>
    <i r="2">
      <x v="4285"/>
    </i>
    <i r="2">
      <x v="4286"/>
    </i>
    <i r="2">
      <x v="4287"/>
    </i>
    <i r="2">
      <x v="4288"/>
    </i>
    <i r="2">
      <x v="4289"/>
    </i>
    <i r="2">
      <x v="4290"/>
    </i>
    <i r="2">
      <x v="4291"/>
    </i>
    <i r="2">
      <x v="4292"/>
    </i>
    <i r="2">
      <x v="4293"/>
    </i>
    <i r="2">
      <x v="4294"/>
    </i>
    <i r="2">
      <x v="4295"/>
    </i>
    <i r="2">
      <x v="4296"/>
    </i>
    <i r="2">
      <x v="4297"/>
    </i>
    <i r="2">
      <x v="4298"/>
    </i>
    <i r="1">
      <x v="191"/>
      <x v="4299"/>
    </i>
    <i r="2">
      <x v="4300"/>
    </i>
    <i r="2">
      <x v="4301"/>
    </i>
    <i r="2">
      <x v="4302"/>
    </i>
    <i r="2">
      <x v="4303"/>
    </i>
    <i r="2">
      <x v="4304"/>
    </i>
    <i r="2">
      <x v="4305"/>
    </i>
    <i r="2">
      <x v="4306"/>
    </i>
    <i r="2">
      <x v="4307"/>
    </i>
    <i r="2">
      <x v="4308"/>
    </i>
    <i r="2">
      <x v="4309"/>
    </i>
    <i r="2">
      <x v="4310"/>
    </i>
    <i r="2">
      <x v="4311"/>
    </i>
    <i r="1">
      <x v="192"/>
      <x v="4312"/>
    </i>
    <i r="2">
      <x v="4313"/>
    </i>
    <i r="2">
      <x v="4314"/>
    </i>
    <i r="2">
      <x v="4315"/>
    </i>
    <i r="2">
      <x v="4316"/>
    </i>
    <i r="2">
      <x v="4317"/>
    </i>
    <i r="2">
      <x v="4318"/>
    </i>
    <i r="2">
      <x v="4319"/>
    </i>
    <i r="2">
      <x v="4320"/>
    </i>
    <i r="2">
      <x v="4321"/>
    </i>
    <i r="2">
      <x v="4322"/>
    </i>
    <i r="1">
      <x v="193"/>
      <x v="4323"/>
    </i>
    <i r="2">
      <x v="4324"/>
    </i>
    <i r="2">
      <x v="4325"/>
    </i>
    <i r="2">
      <x v="4326"/>
    </i>
    <i r="2">
      <x v="4327"/>
    </i>
    <i r="2">
      <x v="4328"/>
    </i>
    <i r="2">
      <x v="4329"/>
    </i>
    <i r="2">
      <x v="4330"/>
    </i>
    <i r="2">
      <x v="4331"/>
    </i>
    <i r="2">
      <x v="4332"/>
    </i>
    <i r="2">
      <x v="4333"/>
    </i>
    <i r="2">
      <x v="4334"/>
    </i>
    <i r="2">
      <x v="4335"/>
    </i>
    <i r="2">
      <x v="4336"/>
    </i>
    <i r="2">
      <x v="4337"/>
    </i>
    <i r="2">
      <x v="4338"/>
    </i>
    <i r="2">
      <x v="4339"/>
    </i>
    <i r="2">
      <x v="4340"/>
    </i>
    <i r="2">
      <x v="4341"/>
    </i>
    <i r="2">
      <x v="4342"/>
    </i>
    <i r="2">
      <x v="4343"/>
    </i>
    <i r="2">
      <x v="4344"/>
    </i>
    <i r="2">
      <x v="4345"/>
    </i>
    <i r="2">
      <x v="4346"/>
    </i>
    <i r="2">
      <x v="4347"/>
    </i>
    <i r="2">
      <x v="4348"/>
    </i>
    <i r="2">
      <x v="4349"/>
    </i>
    <i r="2">
      <x v="4350"/>
    </i>
    <i r="2">
      <x v="4351"/>
    </i>
    <i r="2">
      <x v="4352"/>
    </i>
    <i r="2">
      <x v="4353"/>
    </i>
    <i r="2">
      <x v="4354"/>
    </i>
    <i r="2">
      <x v="4355"/>
    </i>
    <i r="2">
      <x v="4356"/>
    </i>
    <i r="2">
      <x v="4357"/>
    </i>
    <i r="2">
      <x v="4358"/>
    </i>
    <i r="2">
      <x v="4359"/>
    </i>
    <i r="2">
      <x v="4360"/>
    </i>
    <i r="2">
      <x v="4361"/>
    </i>
    <i r="2">
      <x v="4362"/>
    </i>
    <i r="2">
      <x v="4363"/>
    </i>
    <i r="1">
      <x v="194"/>
      <x v="4364"/>
    </i>
    <i r="1">
      <x v="195"/>
      <x v="4365"/>
    </i>
    <i r="2">
      <x v="4366"/>
    </i>
    <i r="2">
      <x v="4367"/>
    </i>
    <i r="2">
      <x v="4368"/>
    </i>
    <i r="2">
      <x v="4369"/>
    </i>
    <i r="2">
      <x v="4370"/>
    </i>
    <i r="2">
      <x v="4371"/>
    </i>
    <i r="2">
      <x v="4372"/>
    </i>
    <i r="2">
      <x v="4373"/>
    </i>
    <i r="2">
      <x v="4374"/>
    </i>
    <i r="2">
      <x v="4375"/>
    </i>
    <i r="2">
      <x v="4376"/>
    </i>
    <i r="2">
      <x v="4377"/>
    </i>
    <i r="2">
      <x v="4378"/>
    </i>
    <i r="2">
      <x v="4379"/>
    </i>
    <i r="2">
      <x v="4380"/>
    </i>
    <i r="2">
      <x v="4381"/>
    </i>
    <i r="2">
      <x v="4382"/>
    </i>
    <i r="2">
      <x v="4383"/>
    </i>
    <i r="2">
      <x v="4384"/>
    </i>
    <i r="2">
      <x v="4385"/>
    </i>
    <i r="2">
      <x v="4386"/>
    </i>
    <i r="2">
      <x v="4387"/>
    </i>
    <i r="2">
      <x v="4388"/>
    </i>
    <i r="2">
      <x v="4389"/>
    </i>
    <i r="2">
      <x v="4390"/>
    </i>
    <i r="2">
      <x v="4391"/>
    </i>
    <i r="2">
      <x v="4392"/>
    </i>
    <i r="2">
      <x v="4393"/>
    </i>
    <i r="2">
      <x v="4394"/>
    </i>
    <i r="2">
      <x v="4395"/>
    </i>
    <i r="2">
      <x v="4396"/>
    </i>
    <i r="2">
      <x v="4397"/>
    </i>
    <i r="2">
      <x v="4398"/>
    </i>
    <i r="2">
      <x v="4399"/>
    </i>
    <i r="2">
      <x v="4400"/>
    </i>
    <i r="2">
      <x v="4401"/>
    </i>
    <i r="2">
      <x v="4402"/>
    </i>
    <i r="2">
      <x v="4403"/>
    </i>
    <i r="2">
      <x v="4404"/>
    </i>
    <i r="2">
      <x v="4405"/>
    </i>
    <i r="2">
      <x v="4406"/>
    </i>
    <i r="2">
      <x v="4407"/>
    </i>
    <i r="2">
      <x v="4408"/>
    </i>
    <i r="2">
      <x v="4409"/>
    </i>
    <i r="2">
      <x v="4410"/>
    </i>
    <i r="2">
      <x v="4411"/>
    </i>
    <i r="2">
      <x v="4412"/>
    </i>
    <i r="2">
      <x v="4413"/>
    </i>
    <i r="2">
      <x v="4414"/>
    </i>
    <i r="2">
      <x v="4415"/>
    </i>
    <i r="2">
      <x v="4416"/>
    </i>
    <i r="2">
      <x v="4417"/>
    </i>
    <i r="2">
      <x v="4418"/>
    </i>
    <i r="2">
      <x v="4419"/>
    </i>
    <i r="2">
      <x v="4420"/>
    </i>
    <i r="2">
      <x v="4421"/>
    </i>
    <i r="2">
      <x v="4422"/>
    </i>
    <i r="2">
      <x v="4423"/>
    </i>
    <i r="2">
      <x v="4424"/>
    </i>
    <i r="2">
      <x v="4425"/>
    </i>
    <i r="2">
      <x v="4426"/>
    </i>
    <i r="2">
      <x v="4427"/>
    </i>
    <i r="2">
      <x v="4428"/>
    </i>
    <i r="2">
      <x v="4429"/>
    </i>
    <i r="2">
      <x v="4430"/>
    </i>
    <i r="2">
      <x v="4431"/>
    </i>
    <i r="2">
      <x v="4432"/>
    </i>
    <i r="2">
      <x v="4433"/>
    </i>
    <i r="2">
      <x v="4434"/>
    </i>
    <i r="2">
      <x v="4435"/>
    </i>
    <i r="2">
      <x v="4436"/>
    </i>
    <i r="1">
      <x v="196"/>
      <x v="4437"/>
    </i>
    <i r="2">
      <x v="4438"/>
    </i>
    <i r="2">
      <x v="4439"/>
    </i>
    <i r="2">
      <x v="4440"/>
    </i>
    <i r="2">
      <x v="4441"/>
    </i>
    <i r="2">
      <x v="4442"/>
    </i>
    <i r="2">
      <x v="4443"/>
    </i>
    <i r="2">
      <x v="4444"/>
    </i>
    <i r="2">
      <x v="4445"/>
    </i>
    <i r="2">
      <x v="4446"/>
    </i>
    <i r="2">
      <x v="4447"/>
    </i>
    <i r="2">
      <x v="4448"/>
    </i>
    <i r="2">
      <x v="4449"/>
    </i>
    <i r="2">
      <x v="4450"/>
    </i>
    <i r="2">
      <x v="4451"/>
    </i>
    <i r="2">
      <x v="4452"/>
    </i>
    <i r="2">
      <x v="4453"/>
    </i>
    <i r="2">
      <x v="4454"/>
    </i>
    <i r="2">
      <x v="4455"/>
    </i>
    <i r="2">
      <x v="4456"/>
    </i>
    <i r="2">
      <x v="4457"/>
    </i>
    <i r="2">
      <x v="4458"/>
    </i>
    <i r="2">
      <x v="4459"/>
    </i>
    <i r="2">
      <x v="4460"/>
    </i>
    <i r="2">
      <x v="4461"/>
    </i>
    <i r="2">
      <x v="4462"/>
    </i>
    <i r="2">
      <x v="4463"/>
    </i>
    <i r="2">
      <x v="4464"/>
    </i>
    <i r="2">
      <x v="4465"/>
    </i>
    <i r="2">
      <x v="4466"/>
    </i>
    <i r="2">
      <x v="4467"/>
    </i>
    <i r="2">
      <x v="4468"/>
    </i>
    <i r="2">
      <x v="4469"/>
    </i>
    <i r="2">
      <x v="4470"/>
    </i>
    <i r="2">
      <x v="4471"/>
    </i>
    <i r="2">
      <x v="4472"/>
    </i>
    <i r="2">
      <x v="4473"/>
    </i>
    <i r="2">
      <x v="4474"/>
    </i>
    <i r="2">
      <x v="4475"/>
    </i>
    <i r="2">
      <x v="4476"/>
    </i>
    <i r="2">
      <x v="4477"/>
    </i>
    <i r="2">
      <x v="4478"/>
    </i>
    <i r="2">
      <x v="4479"/>
    </i>
    <i r="2">
      <x v="4480"/>
    </i>
    <i r="2">
      <x v="4481"/>
    </i>
    <i r="2">
      <x v="4482"/>
    </i>
    <i r="2">
      <x v="4483"/>
    </i>
    <i r="2">
      <x v="4484"/>
    </i>
    <i r="2">
      <x v="4485"/>
    </i>
    <i r="2">
      <x v="4486"/>
    </i>
    <i r="2">
      <x v="4487"/>
    </i>
    <i r="2">
      <x v="4488"/>
    </i>
    <i r="2">
      <x v="4489"/>
    </i>
    <i r="2">
      <x v="4490"/>
    </i>
    <i r="2">
      <x v="4491"/>
    </i>
    <i r="2">
      <x v="4492"/>
    </i>
    <i r="2">
      <x v="4493"/>
    </i>
    <i r="2">
      <x v="4494"/>
    </i>
    <i r="2">
      <x v="4495"/>
    </i>
    <i r="2">
      <x v="4496"/>
    </i>
    <i r="2">
      <x v="4497"/>
    </i>
    <i r="2">
      <x v="4498"/>
    </i>
    <i r="2">
      <x v="4499"/>
    </i>
    <i r="2">
      <x v="4500"/>
    </i>
    <i r="2">
      <x v="4501"/>
    </i>
    <i r="2">
      <x v="4502"/>
    </i>
    <i r="2">
      <x v="4503"/>
    </i>
    <i r="2">
      <x v="4504"/>
    </i>
    <i r="1">
      <x v="197"/>
      <x v="4505"/>
    </i>
    <i r="2">
      <x v="4506"/>
    </i>
    <i r="2">
      <x v="4507"/>
    </i>
    <i r="2">
      <x v="4508"/>
    </i>
    <i r="2">
      <x v="4509"/>
    </i>
    <i r="2">
      <x v="4510"/>
    </i>
    <i r="2">
      <x v="4511"/>
    </i>
    <i r="2">
      <x v="4512"/>
    </i>
    <i r="1">
      <x v="198"/>
      <x v="4513"/>
    </i>
    <i r="2">
      <x v="4514"/>
    </i>
    <i r="2">
      <x v="4515"/>
    </i>
    <i r="2">
      <x v="4516"/>
    </i>
    <i r="2">
      <x v="4517"/>
    </i>
    <i r="2">
      <x v="4518"/>
    </i>
    <i r="2">
      <x v="4519"/>
    </i>
    <i r="2">
      <x v="4520"/>
    </i>
    <i r="2">
      <x v="4521"/>
    </i>
    <i r="2">
      <x v="4522"/>
    </i>
    <i r="2">
      <x v="4523"/>
    </i>
    <i r="2">
      <x v="4524"/>
    </i>
    <i r="2">
      <x v="4525"/>
    </i>
    <i r="2">
      <x v="4526"/>
    </i>
    <i r="2">
      <x v="4527"/>
    </i>
    <i r="2">
      <x v="4528"/>
    </i>
    <i r="2">
      <x v="4529"/>
    </i>
    <i r="2">
      <x v="4530"/>
    </i>
    <i r="2">
      <x v="4531"/>
    </i>
    <i r="2">
      <x v="4532"/>
    </i>
    <i r="2">
      <x v="4533"/>
    </i>
    <i r="2">
      <x v="4534"/>
    </i>
    <i r="2">
      <x v="4535"/>
    </i>
    <i r="2">
      <x v="4536"/>
    </i>
    <i r="2">
      <x v="4537"/>
    </i>
    <i r="2">
      <x v="4538"/>
    </i>
    <i r="2">
      <x v="4539"/>
    </i>
    <i r="2">
      <x v="4540"/>
    </i>
    <i r="2">
      <x v="4541"/>
    </i>
    <i r="2">
      <x v="4542"/>
    </i>
    <i r="2">
      <x v="4543"/>
    </i>
    <i r="2">
      <x v="4544"/>
    </i>
    <i r="2">
      <x v="4545"/>
    </i>
    <i r="2">
      <x v="4546"/>
    </i>
    <i r="2">
      <x v="4547"/>
    </i>
    <i r="2">
      <x v="4548"/>
    </i>
    <i r="2">
      <x v="4549"/>
    </i>
    <i r="2">
      <x v="4550"/>
    </i>
    <i r="2">
      <x v="4551"/>
    </i>
    <i r="2">
      <x v="4552"/>
    </i>
    <i r="2">
      <x v="4553"/>
    </i>
    <i r="2">
      <x v="4554"/>
    </i>
    <i r="2">
      <x v="4555"/>
    </i>
    <i r="2">
      <x v="4556"/>
    </i>
    <i r="2">
      <x v="4557"/>
    </i>
    <i r="2">
      <x v="4558"/>
    </i>
    <i r="2">
      <x v="4559"/>
    </i>
    <i r="2">
      <x v="4560"/>
    </i>
    <i r="2">
      <x v="4561"/>
    </i>
    <i r="2">
      <x v="4562"/>
    </i>
    <i r="2">
      <x v="4563"/>
    </i>
    <i r="2">
      <x v="4564"/>
    </i>
    <i r="2">
      <x v="4565"/>
    </i>
    <i r="2">
      <x v="4566"/>
    </i>
    <i r="2">
      <x v="4567"/>
    </i>
    <i r="2">
      <x v="4568"/>
    </i>
    <i r="2">
      <x v="4569"/>
    </i>
    <i r="2">
      <x v="4570"/>
    </i>
    <i r="2">
      <x v="4571"/>
    </i>
    <i r="2">
      <x v="4572"/>
    </i>
    <i r="2">
      <x v="4573"/>
    </i>
    <i r="2">
      <x v="4574"/>
    </i>
    <i r="2">
      <x v="4575"/>
    </i>
    <i r="2">
      <x v="4576"/>
    </i>
    <i r="2">
      <x v="4577"/>
    </i>
    <i r="2">
      <x v="4578"/>
    </i>
    <i r="2">
      <x v="4579"/>
    </i>
    <i r="2">
      <x v="4580"/>
    </i>
    <i r="2">
      <x v="4581"/>
    </i>
    <i r="1">
      <x v="199"/>
      <x v="4582"/>
    </i>
    <i r="2">
      <x v="4583"/>
    </i>
    <i r="2">
      <x v="4584"/>
    </i>
    <i r="2">
      <x v="4585"/>
    </i>
    <i r="2">
      <x v="4586"/>
    </i>
    <i r="2">
      <x v="4587"/>
    </i>
    <i r="2">
      <x v="4588"/>
    </i>
    <i r="2">
      <x v="4589"/>
    </i>
    <i r="2">
      <x v="4590"/>
    </i>
    <i r="2">
      <x v="4591"/>
    </i>
    <i r="2">
      <x v="4592"/>
    </i>
    <i r="2">
      <x v="4593"/>
    </i>
    <i r="2">
      <x v="4594"/>
    </i>
    <i r="2">
      <x v="4595"/>
    </i>
    <i r="2">
      <x v="4596"/>
    </i>
    <i r="2">
      <x v="4597"/>
    </i>
    <i r="2">
      <x v="4598"/>
    </i>
    <i r="2">
      <x v="4599"/>
    </i>
    <i r="2">
      <x v="4600"/>
    </i>
    <i r="2">
      <x v="4601"/>
    </i>
    <i r="2">
      <x v="4602"/>
    </i>
    <i r="2">
      <x v="4603"/>
    </i>
    <i r="2">
      <x v="4604"/>
    </i>
    <i r="2">
      <x v="4605"/>
    </i>
    <i r="2">
      <x v="4606"/>
    </i>
    <i r="2">
      <x v="4607"/>
    </i>
    <i r="2">
      <x v="4608"/>
    </i>
    <i r="2">
      <x v="4609"/>
    </i>
    <i r="2">
      <x v="4610"/>
    </i>
    <i r="2">
      <x v="4611"/>
    </i>
    <i r="2">
      <x v="4612"/>
    </i>
    <i r="2">
      <x v="4613"/>
    </i>
    <i r="2">
      <x v="4614"/>
    </i>
    <i r="2">
      <x v="4615"/>
    </i>
    <i r="2">
      <x v="4616"/>
    </i>
    <i r="2">
      <x v="4617"/>
    </i>
    <i r="2">
      <x v="4618"/>
    </i>
    <i r="2">
      <x v="4619"/>
    </i>
    <i r="2">
      <x v="4620"/>
    </i>
    <i r="2">
      <x v="4621"/>
    </i>
    <i r="2">
      <x v="4622"/>
    </i>
    <i r="2">
      <x v="4623"/>
    </i>
    <i r="2">
      <x v="4624"/>
    </i>
    <i r="1">
      <x v="200"/>
      <x v="4625"/>
    </i>
    <i r="2">
      <x v="4626"/>
    </i>
    <i r="2">
      <x v="4627"/>
    </i>
    <i r="2">
      <x v="4628"/>
    </i>
    <i r="2">
      <x v="4629"/>
    </i>
    <i r="2">
      <x v="4630"/>
    </i>
    <i r="2">
      <x v="4631"/>
    </i>
    <i r="2">
      <x v="4632"/>
    </i>
    <i r="2">
      <x v="4633"/>
    </i>
    <i r="2">
      <x v="4634"/>
    </i>
    <i r="2">
      <x v="4635"/>
    </i>
    <i r="2">
      <x v="4636"/>
    </i>
    <i r="2">
      <x v="4637"/>
    </i>
    <i r="2">
      <x v="4638"/>
    </i>
    <i r="2">
      <x v="4639"/>
    </i>
    <i r="2">
      <x v="4640"/>
    </i>
    <i r="2">
      <x v="4641"/>
    </i>
    <i r="2">
      <x v="4642"/>
    </i>
    <i r="2">
      <x v="4643"/>
    </i>
    <i r="2">
      <x v="4644"/>
    </i>
    <i r="2">
      <x v="4645"/>
    </i>
    <i r="2">
      <x v="4646"/>
    </i>
    <i r="2">
      <x v="4647"/>
    </i>
    <i r="2">
      <x v="4648"/>
    </i>
    <i r="2">
      <x v="4649"/>
    </i>
    <i r="2">
      <x v="4650"/>
    </i>
    <i r="2">
      <x v="4651"/>
    </i>
    <i r="2">
      <x v="4652"/>
    </i>
    <i r="2">
      <x v="4653"/>
    </i>
    <i r="2">
      <x v="4654"/>
    </i>
    <i r="2">
      <x v="4655"/>
    </i>
    <i r="2">
      <x v="4656"/>
    </i>
    <i r="2">
      <x v="4657"/>
    </i>
    <i r="2">
      <x v="4658"/>
    </i>
    <i r="2">
      <x v="4659"/>
    </i>
    <i r="2">
      <x v="4660"/>
    </i>
    <i r="2">
      <x v="4661"/>
    </i>
    <i r="2">
      <x v="4662"/>
    </i>
    <i r="2">
      <x v="4663"/>
    </i>
    <i r="2">
      <x v="4664"/>
    </i>
    <i r="2">
      <x v="4665"/>
    </i>
    <i r="2">
      <x v="4666"/>
    </i>
    <i r="2">
      <x v="4667"/>
    </i>
    <i r="2">
      <x v="4668"/>
    </i>
    <i r="2">
      <x v="4669"/>
    </i>
    <i r="2">
      <x v="4670"/>
    </i>
    <i r="2">
      <x v="4671"/>
    </i>
    <i r="2">
      <x v="4672"/>
    </i>
    <i r="2">
      <x v="4673"/>
    </i>
    <i r="2">
      <x v="4674"/>
    </i>
    <i r="2">
      <x v="4675"/>
    </i>
    <i r="2">
      <x v="4676"/>
    </i>
    <i r="2">
      <x v="4677"/>
    </i>
    <i r="2">
      <x v="4678"/>
    </i>
    <i r="2">
      <x v="4679"/>
    </i>
    <i r="2">
      <x v="4680"/>
    </i>
    <i r="2">
      <x v="4681"/>
    </i>
    <i r="2">
      <x v="4682"/>
    </i>
    <i r="2">
      <x v="4683"/>
    </i>
    <i r="2">
      <x v="4684"/>
    </i>
    <i r="2">
      <x v="4685"/>
    </i>
    <i r="2">
      <x v="4686"/>
    </i>
    <i r="2">
      <x v="4687"/>
    </i>
    <i r="2">
      <x v="4688"/>
    </i>
    <i r="2">
      <x v="4689"/>
    </i>
    <i r="2">
      <x v="4690"/>
    </i>
    <i r="2">
      <x v="4691"/>
    </i>
    <i r="2">
      <x v="4692"/>
    </i>
    <i r="2">
      <x v="4693"/>
    </i>
    <i r="2">
      <x v="4694"/>
    </i>
    <i r="2">
      <x v="4695"/>
    </i>
    <i r="2">
      <x v="4696"/>
    </i>
    <i r="2">
      <x v="4697"/>
    </i>
    <i r="2">
      <x v="4698"/>
    </i>
    <i r="2">
      <x v="4699"/>
    </i>
    <i r="2">
      <x v="4700"/>
    </i>
    <i r="2">
      <x v="4701"/>
    </i>
    <i r="2">
      <x v="4702"/>
    </i>
    <i r="2">
      <x v="4703"/>
    </i>
    <i r="2">
      <x v="4704"/>
    </i>
    <i r="2">
      <x v="4705"/>
    </i>
    <i r="2">
      <x v="4706"/>
    </i>
    <i r="2">
      <x v="4707"/>
    </i>
    <i r="2">
      <x v="4708"/>
    </i>
    <i r="2">
      <x v="4709"/>
    </i>
    <i r="2">
      <x v="4710"/>
    </i>
    <i r="2">
      <x v="4711"/>
    </i>
    <i r="2">
      <x v="4712"/>
    </i>
    <i r="2">
      <x v="4713"/>
    </i>
    <i r="2">
      <x v="4714"/>
    </i>
    <i r="2">
      <x v="4715"/>
    </i>
    <i r="2">
      <x v="4716"/>
    </i>
    <i r="2">
      <x v="4717"/>
    </i>
    <i r="2">
      <x v="4718"/>
    </i>
    <i r="2">
      <x v="4719"/>
    </i>
    <i r="2">
      <x v="4720"/>
    </i>
    <i r="2">
      <x v="4721"/>
    </i>
    <i r="1">
      <x v="201"/>
      <x v="4722"/>
    </i>
    <i r="2">
      <x v="4723"/>
    </i>
    <i r="2">
      <x v="4724"/>
    </i>
    <i r="2">
      <x v="4725"/>
    </i>
    <i r="2">
      <x v="4726"/>
    </i>
    <i r="2">
      <x v="4727"/>
    </i>
    <i r="2">
      <x v="4728"/>
    </i>
    <i r="2">
      <x v="4729"/>
    </i>
    <i r="2">
      <x v="4730"/>
    </i>
    <i r="2">
      <x v="4731"/>
    </i>
    <i r="2">
      <x v="4732"/>
    </i>
    <i r="2">
      <x v="4733"/>
    </i>
    <i r="2">
      <x v="4734"/>
    </i>
    <i r="1">
      <x v="202"/>
      <x v="4735"/>
    </i>
    <i r="2">
      <x v="4736"/>
    </i>
    <i r="2">
      <x v="4737"/>
    </i>
    <i r="2">
      <x v="4738"/>
    </i>
    <i r="2">
      <x v="4739"/>
    </i>
    <i r="2">
      <x v="4740"/>
    </i>
    <i r="2">
      <x v="4741"/>
    </i>
    <i r="2">
      <x v="4742"/>
    </i>
    <i r="2">
      <x v="4743"/>
    </i>
    <i r="2">
      <x v="4744"/>
    </i>
    <i r="2">
      <x v="4745"/>
    </i>
    <i r="2">
      <x v="4746"/>
    </i>
    <i r="2">
      <x v="4747"/>
    </i>
    <i r="2">
      <x v="4748"/>
    </i>
    <i r="2">
      <x v="4749"/>
    </i>
    <i r="2">
      <x v="4750"/>
    </i>
    <i r="2">
      <x v="4751"/>
    </i>
    <i r="2">
      <x v="4752"/>
    </i>
    <i r="2">
      <x v="4753"/>
    </i>
    <i r="2">
      <x v="4754"/>
    </i>
    <i r="2">
      <x v="4755"/>
    </i>
    <i r="2">
      <x v="4756"/>
    </i>
    <i r="2">
      <x v="4757"/>
    </i>
    <i r="2">
      <x v="4758"/>
    </i>
    <i r="2">
      <x v="4759"/>
    </i>
    <i r="2">
      <x v="4760"/>
    </i>
    <i r="2">
      <x v="4761"/>
    </i>
    <i r="2">
      <x v="4762"/>
    </i>
    <i r="2">
      <x v="4763"/>
    </i>
    <i r="2">
      <x v="4764"/>
    </i>
    <i r="2">
      <x v="4765"/>
    </i>
    <i r="2">
      <x v="4766"/>
    </i>
    <i r="2">
      <x v="4767"/>
    </i>
    <i r="2">
      <x v="4768"/>
    </i>
    <i r="2">
      <x v="4769"/>
    </i>
    <i r="2">
      <x v="4770"/>
    </i>
    <i r="2">
      <x v="4771"/>
    </i>
    <i r="2">
      <x v="4772"/>
    </i>
    <i r="2">
      <x v="4773"/>
    </i>
    <i r="2">
      <x v="4774"/>
    </i>
    <i r="1">
      <x v="203"/>
      <x v="4775"/>
    </i>
    <i r="2">
      <x v="4776"/>
    </i>
    <i r="2">
      <x v="4777"/>
    </i>
    <i r="2">
      <x v="4778"/>
    </i>
    <i r="2">
      <x v="4779"/>
    </i>
    <i r="2">
      <x v="4780"/>
    </i>
    <i r="2">
      <x v="4781"/>
    </i>
    <i r="2">
      <x v="4782"/>
    </i>
    <i r="2">
      <x v="4783"/>
    </i>
    <i r="2">
      <x v="4784"/>
    </i>
    <i r="2">
      <x v="4785"/>
    </i>
    <i r="2">
      <x v="4786"/>
    </i>
    <i r="2">
      <x v="4787"/>
    </i>
    <i r="2">
      <x v="4788"/>
    </i>
    <i r="2">
      <x v="4789"/>
    </i>
    <i r="2">
      <x v="4790"/>
    </i>
    <i r="2">
      <x v="4791"/>
    </i>
    <i r="2">
      <x v="4792"/>
    </i>
    <i r="2">
      <x v="4793"/>
    </i>
    <i r="2">
      <x v="4794"/>
    </i>
    <i r="2">
      <x v="4795"/>
    </i>
    <i r="2">
      <x v="4796"/>
    </i>
    <i r="2">
      <x v="4797"/>
    </i>
    <i r="2">
      <x v="4798"/>
    </i>
    <i r="2">
      <x v="4799"/>
    </i>
    <i r="2">
      <x v="4800"/>
    </i>
    <i r="2">
      <x v="4801"/>
    </i>
    <i r="2">
      <x v="4802"/>
    </i>
    <i r="2">
      <x v="4803"/>
    </i>
    <i r="2">
      <x v="4804"/>
    </i>
    <i r="2">
      <x v="4805"/>
    </i>
    <i r="2">
      <x v="4806"/>
    </i>
    <i r="2">
      <x v="4807"/>
    </i>
    <i r="2">
      <x v="4808"/>
    </i>
    <i r="2">
      <x v="4809"/>
    </i>
    <i r="2">
      <x v="4810"/>
    </i>
    <i r="2">
      <x v="4811"/>
    </i>
    <i r="2">
      <x v="4812"/>
    </i>
    <i r="2">
      <x v="4813"/>
    </i>
    <i r="1">
      <x v="204"/>
      <x v="4814"/>
    </i>
    <i r="2">
      <x v="4815"/>
    </i>
    <i r="2">
      <x v="4816"/>
    </i>
    <i r="2">
      <x v="4817"/>
    </i>
    <i r="2">
      <x v="4818"/>
    </i>
    <i r="2">
      <x v="4819"/>
    </i>
    <i r="2">
      <x v="4820"/>
    </i>
    <i r="2">
      <x v="4821"/>
    </i>
    <i r="2">
      <x v="4822"/>
    </i>
    <i r="2">
      <x v="4823"/>
    </i>
    <i r="2">
      <x v="4824"/>
    </i>
    <i r="2">
      <x v="4825"/>
    </i>
    <i r="2">
      <x v="4826"/>
    </i>
    <i r="2">
      <x v="4827"/>
    </i>
    <i r="2">
      <x v="4828"/>
    </i>
    <i r="2">
      <x v="4829"/>
    </i>
    <i r="2">
      <x v="4830"/>
    </i>
    <i r="2">
      <x v="4831"/>
    </i>
    <i r="2">
      <x v="4832"/>
    </i>
    <i r="2">
      <x v="4833"/>
    </i>
    <i r="2">
      <x v="4834"/>
    </i>
    <i r="2">
      <x v="4835"/>
    </i>
    <i r="2">
      <x v="4836"/>
    </i>
    <i r="2">
      <x v="4837"/>
    </i>
    <i r="2">
      <x v="4838"/>
    </i>
    <i r="2">
      <x v="4839"/>
    </i>
    <i r="2">
      <x v="4840"/>
    </i>
    <i r="2">
      <x v="4841"/>
    </i>
    <i r="2">
      <x v="4842"/>
    </i>
    <i r="2">
      <x v="4843"/>
    </i>
    <i r="2">
      <x v="4844"/>
    </i>
    <i r="2">
      <x v="4845"/>
    </i>
    <i r="2">
      <x v="4846"/>
    </i>
    <i r="2">
      <x v="4847"/>
    </i>
    <i r="2">
      <x v="4848"/>
    </i>
    <i r="2">
      <x v="4849"/>
    </i>
    <i r="2">
      <x v="4850"/>
    </i>
    <i r="2">
      <x v="4851"/>
    </i>
    <i r="2">
      <x v="4852"/>
    </i>
    <i r="2">
      <x v="4853"/>
    </i>
    <i r="2">
      <x v="4854"/>
    </i>
    <i r="2">
      <x v="4855"/>
    </i>
    <i r="1">
      <x v="205"/>
      <x v="4856"/>
    </i>
    <i r="2">
      <x v="4857"/>
    </i>
    <i r="2">
      <x v="4858"/>
    </i>
    <i r="2">
      <x v="4859"/>
    </i>
    <i r="2">
      <x v="4860"/>
    </i>
    <i r="2">
      <x v="4861"/>
    </i>
    <i r="2">
      <x v="4862"/>
    </i>
    <i r="2">
      <x v="4863"/>
    </i>
    <i r="2">
      <x v="4864"/>
    </i>
    <i r="2">
      <x v="4865"/>
    </i>
    <i r="2">
      <x v="4866"/>
    </i>
    <i r="2">
      <x v="4867"/>
    </i>
    <i r="2">
      <x v="4868"/>
    </i>
    <i r="2">
      <x v="4869"/>
    </i>
    <i r="2">
      <x v="4870"/>
    </i>
    <i r="2">
      <x v="4871"/>
    </i>
    <i r="2">
      <x v="4872"/>
    </i>
    <i r="2">
      <x v="4873"/>
    </i>
    <i r="2">
      <x v="4874"/>
    </i>
    <i r="2">
      <x v="4875"/>
    </i>
    <i r="2">
      <x v="4876"/>
    </i>
    <i r="2">
      <x v="4877"/>
    </i>
    <i r="2">
      <x v="4878"/>
    </i>
    <i r="2">
      <x v="4879"/>
    </i>
    <i r="2">
      <x v="4880"/>
    </i>
    <i r="2">
      <x v="4881"/>
    </i>
    <i r="2">
      <x v="4882"/>
    </i>
    <i r="2">
      <x v="4883"/>
    </i>
    <i r="2">
      <x v="4884"/>
    </i>
    <i r="2">
      <x v="4885"/>
    </i>
    <i r="1">
      <x v="206"/>
      <x v="4886"/>
    </i>
    <i r="2">
      <x v="4887"/>
    </i>
    <i r="1">
      <x v="207"/>
      <x v="4888"/>
    </i>
    <i r="2">
      <x v="4889"/>
    </i>
    <i r="2">
      <x v="4890"/>
    </i>
    <i r="2">
      <x v="4891"/>
    </i>
    <i r="2">
      <x v="4892"/>
    </i>
    <i r="2">
      <x v="4893"/>
    </i>
    <i r="2">
      <x v="4894"/>
    </i>
    <i r="2">
      <x v="4895"/>
    </i>
    <i r="2">
      <x v="4896"/>
    </i>
    <i r="2">
      <x v="4897"/>
    </i>
    <i r="2">
      <x v="4898"/>
    </i>
    <i r="2">
      <x v="4899"/>
    </i>
    <i r="2">
      <x v="4900"/>
    </i>
    <i r="2">
      <x v="4901"/>
    </i>
    <i r="2">
      <x v="4902"/>
    </i>
    <i r="2">
      <x v="4903"/>
    </i>
    <i r="2">
      <x v="4904"/>
    </i>
    <i r="2">
      <x v="4905"/>
    </i>
    <i r="2">
      <x v="4906"/>
    </i>
    <i r="2">
      <x v="4907"/>
    </i>
    <i r="2">
      <x v="4908"/>
    </i>
    <i r="2">
      <x v="4909"/>
    </i>
    <i r="2">
      <x v="4910"/>
    </i>
    <i r="2">
      <x v="4911"/>
    </i>
    <i r="2">
      <x v="4912"/>
    </i>
    <i r="2">
      <x v="4913"/>
    </i>
    <i r="2">
      <x v="4914"/>
    </i>
    <i r="2">
      <x v="4915"/>
    </i>
    <i r="2">
      <x v="4916"/>
    </i>
    <i r="2">
      <x v="4917"/>
    </i>
    <i r="2">
      <x v="4918"/>
    </i>
    <i r="2">
      <x v="4919"/>
    </i>
    <i r="1">
      <x v="208"/>
      <x v="4920"/>
    </i>
    <i r="2">
      <x v="4921"/>
    </i>
    <i r="2">
      <x v="4922"/>
    </i>
    <i r="2">
      <x v="4923"/>
    </i>
    <i r="2">
      <x v="4924"/>
    </i>
    <i r="2">
      <x v="4925"/>
    </i>
    <i r="2">
      <x v="4926"/>
    </i>
    <i r="2">
      <x v="4927"/>
    </i>
    <i r="2">
      <x v="4928"/>
    </i>
    <i r="2">
      <x v="4929"/>
    </i>
    <i r="2">
      <x v="4930"/>
    </i>
    <i r="2">
      <x v="4931"/>
    </i>
    <i r="2">
      <x v="4932"/>
    </i>
    <i r="1">
      <x v="209"/>
      <x v="4933"/>
    </i>
    <i r="2">
      <x v="4934"/>
    </i>
    <i r="2">
      <x v="4935"/>
    </i>
    <i r="2">
      <x v="4936"/>
    </i>
    <i r="2">
      <x v="4937"/>
    </i>
    <i r="2">
      <x v="4938"/>
    </i>
    <i r="2">
      <x v="4939"/>
    </i>
    <i r="2">
      <x v="4940"/>
    </i>
    <i r="2">
      <x v="4941"/>
    </i>
    <i r="2">
      <x v="4942"/>
    </i>
    <i r="2">
      <x v="4943"/>
    </i>
    <i r="2">
      <x v="4944"/>
    </i>
    <i r="2">
      <x v="4945"/>
    </i>
    <i r="2">
      <x v="4946"/>
    </i>
    <i r="2">
      <x v="4947"/>
    </i>
    <i r="2">
      <x v="4948"/>
    </i>
    <i r="2">
      <x v="4949"/>
    </i>
    <i r="2">
      <x v="4950"/>
    </i>
    <i r="2">
      <x v="4951"/>
    </i>
    <i r="2">
      <x v="4952"/>
    </i>
    <i r="2">
      <x v="4953"/>
    </i>
    <i r="2">
      <x v="4954"/>
    </i>
    <i r="2">
      <x v="4955"/>
    </i>
    <i r="2">
      <x v="4956"/>
    </i>
    <i r="2">
      <x v="4957"/>
    </i>
    <i r="2">
      <x v="4958"/>
    </i>
    <i r="2">
      <x v="4959"/>
    </i>
    <i r="2">
      <x v="4960"/>
    </i>
    <i r="2">
      <x v="4961"/>
    </i>
    <i r="2">
      <x v="4962"/>
    </i>
    <i r="2">
      <x v="4963"/>
    </i>
    <i r="2">
      <x v="4964"/>
    </i>
    <i r="2">
      <x v="4965"/>
    </i>
    <i r="1">
      <x v="210"/>
      <x v="4966"/>
    </i>
    <i r="2">
      <x v="4967"/>
    </i>
    <i r="2">
      <x v="4968"/>
    </i>
    <i r="2">
      <x v="4969"/>
    </i>
    <i r="2">
      <x v="4970"/>
    </i>
    <i r="2">
      <x v="4971"/>
    </i>
    <i r="2">
      <x v="4972"/>
    </i>
    <i r="2">
      <x v="4973"/>
    </i>
    <i r="2">
      <x v="4974"/>
    </i>
    <i r="2">
      <x v="4975"/>
    </i>
    <i r="2">
      <x v="4976"/>
    </i>
    <i r="2">
      <x v="4977"/>
    </i>
    <i r="2">
      <x v="4978"/>
    </i>
    <i r="2">
      <x v="4979"/>
    </i>
    <i r="2">
      <x v="4980"/>
    </i>
    <i r="2">
      <x v="4981"/>
    </i>
    <i r="2">
      <x v="4982"/>
    </i>
    <i r="2">
      <x v="4983"/>
    </i>
    <i r="2">
      <x v="4984"/>
    </i>
    <i r="2">
      <x v="4985"/>
    </i>
    <i r="2">
      <x v="4986"/>
    </i>
    <i r="2">
      <x v="4987"/>
    </i>
    <i r="2">
      <x v="4988"/>
    </i>
    <i r="2">
      <x v="4989"/>
    </i>
    <i r="2">
      <x v="4990"/>
    </i>
    <i r="2">
      <x v="4991"/>
    </i>
    <i r="2">
      <x v="4992"/>
    </i>
    <i r="2">
      <x v="4993"/>
    </i>
    <i r="2">
      <x v="4994"/>
    </i>
    <i r="2">
      <x v="4995"/>
    </i>
    <i r="2">
      <x v="4996"/>
    </i>
    <i r="2">
      <x v="4997"/>
    </i>
    <i r="2">
      <x v="4998"/>
    </i>
    <i r="2">
      <x v="4999"/>
    </i>
    <i r="2">
      <x v="5000"/>
    </i>
    <i r="2">
      <x v="5001"/>
    </i>
    <i r="2">
      <x v="5002"/>
    </i>
    <i r="2">
      <x v="5003"/>
    </i>
    <i r="2">
      <x v="5004"/>
    </i>
    <i r="2">
      <x v="5005"/>
    </i>
    <i r="2">
      <x v="5006"/>
    </i>
    <i r="2">
      <x v="5007"/>
    </i>
    <i r="2">
      <x v="5008"/>
    </i>
    <i r="2">
      <x v="5009"/>
    </i>
    <i r="2">
      <x v="5010"/>
    </i>
    <i r="2">
      <x v="5011"/>
    </i>
    <i r="2">
      <x v="5012"/>
    </i>
    <i r="2">
      <x v="5013"/>
    </i>
    <i r="2">
      <x v="5014"/>
    </i>
    <i r="2">
      <x v="5015"/>
    </i>
    <i r="2">
      <x v="5016"/>
    </i>
    <i r="2">
      <x v="5017"/>
    </i>
    <i r="2">
      <x v="5018"/>
    </i>
    <i r="2">
      <x v="5019"/>
    </i>
    <i r="2">
      <x v="5020"/>
    </i>
    <i r="2">
      <x v="5021"/>
    </i>
    <i r="2">
      <x v="5022"/>
    </i>
    <i r="2">
      <x v="5023"/>
    </i>
    <i r="2">
      <x v="5024"/>
    </i>
    <i r="2">
      <x v="5025"/>
    </i>
    <i r="2">
      <x v="5026"/>
    </i>
    <i r="2">
      <x v="5027"/>
    </i>
    <i r="2">
      <x v="5028"/>
    </i>
    <i r="2">
      <x v="5029"/>
    </i>
    <i r="2">
      <x v="5030"/>
    </i>
    <i r="2">
      <x v="5031"/>
    </i>
    <i r="2">
      <x v="5032"/>
    </i>
    <i r="2">
      <x v="5033"/>
    </i>
    <i r="2">
      <x v="5034"/>
    </i>
    <i r="2">
      <x v="5035"/>
    </i>
    <i r="2">
      <x v="5036"/>
    </i>
    <i r="2">
      <x v="5037"/>
    </i>
    <i r="2">
      <x v="5038"/>
    </i>
    <i r="2">
      <x v="5039"/>
    </i>
    <i r="2">
      <x v="5040"/>
    </i>
    <i r="2">
      <x v="5041"/>
    </i>
    <i r="2">
      <x v="5042"/>
    </i>
    <i r="2">
      <x v="5043"/>
    </i>
    <i r="2">
      <x v="5044"/>
    </i>
    <i r="2">
      <x v="5045"/>
    </i>
    <i r="2">
      <x v="5046"/>
    </i>
    <i r="2">
      <x v="5047"/>
    </i>
    <i r="2">
      <x v="5048"/>
    </i>
    <i r="2">
      <x v="5049"/>
    </i>
    <i r="2">
      <x v="5050"/>
    </i>
    <i r="2">
      <x v="5051"/>
    </i>
    <i r="2">
      <x v="5052"/>
    </i>
    <i r="2">
      <x v="5053"/>
    </i>
    <i r="2">
      <x v="5054"/>
    </i>
    <i r="2">
      <x v="5055"/>
    </i>
    <i r="2">
      <x v="5056"/>
    </i>
    <i r="2">
      <x v="5057"/>
    </i>
    <i r="2">
      <x v="5058"/>
    </i>
    <i r="2">
      <x v="5059"/>
    </i>
    <i r="2">
      <x v="5060"/>
    </i>
    <i r="2">
      <x v="5061"/>
    </i>
    <i r="2">
      <x v="5062"/>
    </i>
    <i r="2">
      <x v="5063"/>
    </i>
    <i r="2">
      <x v="5064"/>
    </i>
    <i r="2">
      <x v="5065"/>
    </i>
    <i r="2">
      <x v="5066"/>
    </i>
    <i r="2">
      <x v="5067"/>
    </i>
    <i r="2">
      <x v="5068"/>
    </i>
    <i r="2">
      <x v="5069"/>
    </i>
    <i r="2">
      <x v="5070"/>
    </i>
    <i r="2">
      <x v="5071"/>
    </i>
    <i r="2">
      <x v="5072"/>
    </i>
    <i r="2">
      <x v="5073"/>
    </i>
    <i r="2">
      <x v="5074"/>
    </i>
    <i r="2">
      <x v="5075"/>
    </i>
    <i r="2">
      <x v="5076"/>
    </i>
    <i r="2">
      <x v="5077"/>
    </i>
    <i r="2">
      <x v="5078"/>
    </i>
    <i r="2">
      <x v="5079"/>
    </i>
    <i r="2">
      <x v="5080"/>
    </i>
    <i r="2">
      <x v="5081"/>
    </i>
    <i r="1">
      <x v="211"/>
      <x v="5082"/>
    </i>
    <i r="2">
      <x v="5083"/>
    </i>
    <i r="2">
      <x v="5084"/>
    </i>
    <i r="2">
      <x v="5085"/>
    </i>
    <i r="2">
      <x v="5086"/>
    </i>
    <i r="2">
      <x v="5087"/>
    </i>
    <i r="2">
      <x v="5088"/>
    </i>
    <i r="2">
      <x v="5089"/>
    </i>
    <i r="2">
      <x v="5090"/>
    </i>
    <i r="2">
      <x v="5091"/>
    </i>
    <i r="2">
      <x v="5092"/>
    </i>
    <i r="2">
      <x v="5093"/>
    </i>
    <i r="2">
      <x v="5094"/>
    </i>
    <i r="2">
      <x v="5095"/>
    </i>
    <i r="2">
      <x v="5096"/>
    </i>
    <i r="2">
      <x v="5097"/>
    </i>
    <i r="2">
      <x v="5098"/>
    </i>
    <i r="2">
      <x v="5099"/>
    </i>
    <i r="2">
      <x v="5100"/>
    </i>
    <i r="2">
      <x v="5101"/>
    </i>
    <i r="2">
      <x v="5102"/>
    </i>
    <i r="2">
      <x v="5103"/>
    </i>
    <i r="2">
      <x v="5104"/>
    </i>
    <i r="2">
      <x v="5105"/>
    </i>
    <i r="2">
      <x v="5106"/>
    </i>
    <i r="2">
      <x v="5107"/>
    </i>
    <i r="2">
      <x v="5108"/>
    </i>
    <i r="2">
      <x v="5109"/>
    </i>
    <i r="2">
      <x v="5110"/>
    </i>
    <i r="2">
      <x v="5111"/>
    </i>
    <i r="2">
      <x v="5112"/>
    </i>
    <i r="2">
      <x v="5113"/>
    </i>
    <i r="2">
      <x v="5114"/>
    </i>
    <i r="1">
      <x v="212"/>
      <x v="5115"/>
    </i>
    <i r="2">
      <x v="5116"/>
    </i>
    <i r="2">
      <x v="5117"/>
    </i>
    <i r="2">
      <x v="5118"/>
    </i>
    <i r="2">
      <x v="5119"/>
    </i>
    <i r="2">
      <x v="5120"/>
    </i>
    <i r="2">
      <x v="5121"/>
    </i>
    <i r="2">
      <x v="5122"/>
    </i>
    <i r="2">
      <x v="5123"/>
    </i>
    <i r="2">
      <x v="5124"/>
    </i>
    <i r="2">
      <x v="5125"/>
    </i>
    <i r="2">
      <x v="5126"/>
    </i>
    <i r="2">
      <x v="5127"/>
    </i>
    <i r="2">
      <x v="5128"/>
    </i>
    <i r="2">
      <x v="5129"/>
    </i>
    <i r="2">
      <x v="5130"/>
    </i>
    <i r="2">
      <x v="5131"/>
    </i>
    <i r="2">
      <x v="5132"/>
    </i>
    <i r="2">
      <x v="5133"/>
    </i>
    <i r="2">
      <x v="5134"/>
    </i>
    <i r="2">
      <x v="5135"/>
    </i>
    <i r="1">
      <x v="213"/>
      <x v="5136"/>
    </i>
    <i r="2">
      <x v="5137"/>
    </i>
    <i r="2">
      <x v="5138"/>
    </i>
    <i r="2">
      <x v="5139"/>
    </i>
    <i r="2">
      <x v="5140"/>
    </i>
    <i r="2">
      <x v="5141"/>
    </i>
    <i r="2">
      <x v="5142"/>
    </i>
    <i r="2">
      <x v="5143"/>
    </i>
    <i r="2">
      <x v="5144"/>
    </i>
    <i r="2">
      <x v="5145"/>
    </i>
    <i r="2">
      <x v="5146"/>
    </i>
    <i r="2">
      <x v="5147"/>
    </i>
    <i r="1">
      <x v="214"/>
      <x v="5148"/>
    </i>
    <i r="2">
      <x v="5149"/>
    </i>
    <i r="2">
      <x v="5150"/>
    </i>
    <i r="2">
      <x v="5151"/>
    </i>
    <i r="2">
      <x v="5152"/>
    </i>
    <i r="2">
      <x v="5153"/>
    </i>
    <i r="2">
      <x v="5154"/>
    </i>
    <i r="2">
      <x v="5155"/>
    </i>
    <i r="2">
      <x v="5156"/>
    </i>
    <i r="2">
      <x v="5157"/>
    </i>
    <i r="2">
      <x v="5158"/>
    </i>
    <i r="2">
      <x v="5159"/>
    </i>
    <i r="2">
      <x v="5160"/>
    </i>
    <i r="2">
      <x v="5161"/>
    </i>
    <i r="2">
      <x v="5162"/>
    </i>
    <i r="2">
      <x v="5163"/>
    </i>
    <i r="2">
      <x v="5164"/>
    </i>
    <i r="2">
      <x v="5165"/>
    </i>
    <i r="2">
      <x v="5166"/>
    </i>
    <i r="2">
      <x v="5167"/>
    </i>
    <i r="2">
      <x v="5168"/>
    </i>
    <i r="2">
      <x v="5169"/>
    </i>
    <i r="2">
      <x v="5170"/>
    </i>
    <i r="2">
      <x v="5171"/>
    </i>
    <i r="2">
      <x v="5172"/>
    </i>
    <i r="2">
      <x v="5173"/>
    </i>
    <i r="2">
      <x v="5174"/>
    </i>
    <i r="2">
      <x v="5175"/>
    </i>
    <i r="2">
      <x v="5176"/>
    </i>
    <i r="2">
      <x v="5177"/>
    </i>
    <i r="2">
      <x v="5178"/>
    </i>
    <i r="2">
      <x v="5179"/>
    </i>
    <i r="2">
      <x v="5180"/>
    </i>
    <i r="2">
      <x v="5181"/>
    </i>
    <i r="2">
      <x v="5182"/>
    </i>
    <i r="2">
      <x v="5183"/>
    </i>
    <i r="2">
      <x v="5184"/>
    </i>
    <i r="2">
      <x v="5185"/>
    </i>
    <i r="2">
      <x v="5186"/>
    </i>
    <i r="2">
      <x v="5187"/>
    </i>
    <i r="2">
      <x v="5188"/>
    </i>
    <i r="2">
      <x v="5189"/>
    </i>
    <i r="2">
      <x v="5190"/>
    </i>
    <i r="2">
      <x v="5191"/>
    </i>
    <i r="2">
      <x v="5192"/>
    </i>
    <i r="2">
      <x v="5193"/>
    </i>
    <i r="2">
      <x v="5194"/>
    </i>
    <i r="2">
      <x v="5195"/>
    </i>
    <i r="2">
      <x v="5196"/>
    </i>
    <i r="2">
      <x v="5197"/>
    </i>
    <i r="2">
      <x v="5198"/>
    </i>
    <i r="2">
      <x v="5199"/>
    </i>
    <i r="2">
      <x v="5200"/>
    </i>
    <i r="1">
      <x v="215"/>
      <x v="5201"/>
    </i>
    <i r="2">
      <x v="5202"/>
    </i>
    <i r="2">
      <x v="5203"/>
    </i>
    <i r="2">
      <x v="5204"/>
    </i>
    <i r="2">
      <x v="5205"/>
    </i>
    <i r="2">
      <x v="5206"/>
    </i>
    <i r="2">
      <x v="5207"/>
    </i>
    <i r="2">
      <x v="5208"/>
    </i>
    <i r="2">
      <x v="5209"/>
    </i>
    <i r="2">
      <x v="5210"/>
    </i>
    <i r="2">
      <x v="5211"/>
    </i>
    <i r="2">
      <x v="5212"/>
    </i>
    <i r="2">
      <x v="5213"/>
    </i>
    <i r="2">
      <x v="5214"/>
    </i>
    <i r="2">
      <x v="5215"/>
    </i>
    <i r="2">
      <x v="5216"/>
    </i>
    <i r="2">
      <x v="5217"/>
    </i>
    <i r="2">
      <x v="5218"/>
    </i>
    <i r="2">
      <x v="5219"/>
    </i>
    <i r="2">
      <x v="5220"/>
    </i>
    <i r="2">
      <x v="5221"/>
    </i>
    <i r="2">
      <x v="5222"/>
    </i>
    <i r="2">
      <x v="5223"/>
    </i>
    <i r="2">
      <x v="5224"/>
    </i>
    <i r="2">
      <x v="5225"/>
    </i>
    <i r="2">
      <x v="5226"/>
    </i>
    <i r="2">
      <x v="5227"/>
    </i>
    <i r="2">
      <x v="5228"/>
    </i>
    <i r="2">
      <x v="5229"/>
    </i>
    <i r="2">
      <x v="5230"/>
    </i>
    <i r="2">
      <x v="5231"/>
    </i>
    <i r="2">
      <x v="5232"/>
    </i>
    <i r="2">
      <x v="5233"/>
    </i>
    <i r="2">
      <x v="5234"/>
    </i>
    <i r="2">
      <x v="5235"/>
    </i>
    <i r="2">
      <x v="5236"/>
    </i>
    <i r="2">
      <x v="5237"/>
    </i>
    <i r="2">
      <x v="5238"/>
    </i>
    <i r="2">
      <x v="5239"/>
    </i>
    <i r="2">
      <x v="5240"/>
    </i>
    <i r="2">
      <x v="5241"/>
    </i>
    <i r="2">
      <x v="5242"/>
    </i>
    <i r="1">
      <x v="216"/>
      <x v="5243"/>
    </i>
    <i r="2">
      <x v="5244"/>
    </i>
    <i r="2">
      <x v="5245"/>
    </i>
    <i r="2">
      <x v="5246"/>
    </i>
    <i r="2">
      <x v="5247"/>
    </i>
    <i r="2">
      <x v="5248"/>
    </i>
    <i r="2">
      <x v="5249"/>
    </i>
    <i r="2">
      <x v="5250"/>
    </i>
    <i r="2">
      <x v="5251"/>
    </i>
    <i r="2">
      <x v="5252"/>
    </i>
    <i r="2">
      <x v="5253"/>
    </i>
    <i r="2">
      <x v="5254"/>
    </i>
    <i r="2">
      <x v="5255"/>
    </i>
    <i r="2">
      <x v="5256"/>
    </i>
    <i r="2">
      <x v="5257"/>
    </i>
    <i r="2">
      <x v="5258"/>
    </i>
    <i r="2">
      <x v="5259"/>
    </i>
    <i r="2">
      <x v="5260"/>
    </i>
    <i r="2">
      <x v="5261"/>
    </i>
    <i r="2">
      <x v="5262"/>
    </i>
    <i r="2">
      <x v="5263"/>
    </i>
    <i r="2">
      <x v="5264"/>
    </i>
    <i r="2">
      <x v="5265"/>
    </i>
    <i r="2">
      <x v="5266"/>
    </i>
    <i r="2">
      <x v="5267"/>
    </i>
    <i r="2">
      <x v="5268"/>
    </i>
    <i r="2">
      <x v="5269"/>
    </i>
    <i r="2">
      <x v="5270"/>
    </i>
    <i r="2">
      <x v="5271"/>
    </i>
    <i r="2">
      <x v="5272"/>
    </i>
    <i r="2">
      <x v="5273"/>
    </i>
    <i r="2">
      <x v="5274"/>
    </i>
    <i r="2">
      <x v="5275"/>
    </i>
    <i r="2">
      <x v="5276"/>
    </i>
    <i r="2">
      <x v="5277"/>
    </i>
    <i r="2">
      <x v="5278"/>
    </i>
    <i r="2">
      <x v="5279"/>
    </i>
    <i r="2">
      <x v="5280"/>
    </i>
    <i r="2">
      <x v="5281"/>
    </i>
    <i r="2">
      <x v="5282"/>
    </i>
    <i r="2">
      <x v="5283"/>
    </i>
    <i r="2">
      <x v="5284"/>
    </i>
    <i r="2">
      <x v="5285"/>
    </i>
    <i r="2">
      <x v="5286"/>
    </i>
    <i r="2">
      <x v="5287"/>
    </i>
    <i r="2">
      <x v="5288"/>
    </i>
    <i r="2">
      <x v="5289"/>
    </i>
    <i>
      <x v="7"/>
      <x v="217"/>
      <x v="5290"/>
    </i>
    <i r="2">
      <x v="5291"/>
    </i>
    <i r="2">
      <x v="5292"/>
    </i>
    <i r="1">
      <x v="218"/>
      <x v="5293"/>
    </i>
    <i r="2">
      <x v="5294"/>
    </i>
    <i r="2">
      <x v="5295"/>
    </i>
    <i r="2">
      <x v="5296"/>
    </i>
    <i r="1">
      <x v="219"/>
      <x v="5297"/>
    </i>
    <i r="2">
      <x v="5298"/>
    </i>
    <i r="2">
      <x v="5299"/>
    </i>
    <i r="2">
      <x v="5300"/>
    </i>
    <i r="1">
      <x v="220"/>
      <x v="5301"/>
    </i>
    <i r="1">
      <x v="221"/>
      <x v="5302"/>
    </i>
    <i r="2">
      <x v="5303"/>
    </i>
    <i r="2">
      <x v="5304"/>
    </i>
    <i r="2">
      <x v="5305"/>
    </i>
    <i r="2">
      <x v="5306"/>
    </i>
    <i r="2">
      <x v="5307"/>
    </i>
    <i r="2">
      <x v="5308"/>
    </i>
    <i r="2">
      <x v="5309"/>
    </i>
    <i r="2">
      <x v="5310"/>
    </i>
    <i r="2">
      <x v="5311"/>
    </i>
    <i r="2">
      <x v="5312"/>
    </i>
    <i r="1">
      <x v="222"/>
      <x v="5313"/>
    </i>
    <i r="2">
      <x v="5314"/>
    </i>
    <i r="2">
      <x v="5315"/>
    </i>
    <i r="2">
      <x v="5316"/>
    </i>
    <i r="2">
      <x v="5317"/>
    </i>
    <i r="2">
      <x v="5318"/>
    </i>
    <i r="2">
      <x v="5319"/>
    </i>
    <i r="1">
      <x v="223"/>
      <x v="5320"/>
    </i>
    <i r="2">
      <x v="5321"/>
    </i>
    <i r="1">
      <x v="224"/>
      <x v="5322"/>
    </i>
    <i r="2">
      <x v="5323"/>
    </i>
    <i r="1">
      <x v="225"/>
      <x v="5324"/>
    </i>
    <i r="2">
      <x v="5325"/>
    </i>
    <i r="2">
      <x v="5326"/>
    </i>
    <i r="2">
      <x v="5327"/>
    </i>
    <i r="2">
      <x v="5328"/>
    </i>
    <i r="1">
      <x v="226"/>
      <x v="5329"/>
    </i>
    <i r="2">
      <x v="5330"/>
    </i>
    <i r="2">
      <x v="5331"/>
    </i>
    <i r="2">
      <x v="5332"/>
    </i>
    <i r="2">
      <x v="5333"/>
    </i>
    <i r="2">
      <x v="5334"/>
    </i>
    <i r="2">
      <x v="5335"/>
    </i>
    <i r="2">
      <x v="5336"/>
    </i>
    <i r="2">
      <x v="5337"/>
    </i>
    <i r="1">
      <x v="227"/>
      <x v="5338"/>
    </i>
    <i r="2">
      <x v="5339"/>
    </i>
    <i r="1">
      <x v="228"/>
      <x v="5340"/>
    </i>
    <i r="2">
      <x v="5341"/>
    </i>
    <i r="2">
      <x v="5342"/>
    </i>
    <i r="2">
      <x v="5343"/>
    </i>
    <i r="2">
      <x v="5344"/>
    </i>
    <i r="1">
      <x v="229"/>
      <x v="5345"/>
    </i>
    <i r="2">
      <x v="5346"/>
    </i>
    <i r="2">
      <x v="5347"/>
    </i>
    <i r="2">
      <x v="5348"/>
    </i>
    <i r="2">
      <x v="5349"/>
    </i>
    <i r="1">
      <x v="230"/>
      <x v="5350"/>
    </i>
    <i r="2">
      <x v="5351"/>
    </i>
    <i r="1">
      <x v="231"/>
      <x v="5352"/>
    </i>
    <i r="2">
      <x v="5353"/>
    </i>
    <i r="2">
      <x v="5354"/>
    </i>
    <i r="2">
      <x v="5355"/>
    </i>
    <i r="2">
      <x v="5356"/>
    </i>
    <i r="2">
      <x v="5357"/>
    </i>
    <i r="2">
      <x v="5358"/>
    </i>
    <i r="2">
      <x v="5359"/>
    </i>
    <i r="2">
      <x v="5360"/>
    </i>
    <i r="2">
      <x v="5361"/>
    </i>
    <i r="2">
      <x v="5362"/>
    </i>
    <i r="2">
      <x v="5363"/>
    </i>
    <i r="2">
      <x v="5364"/>
    </i>
    <i r="2">
      <x v="5365"/>
    </i>
    <i r="1">
      <x v="232"/>
      <x v="5366"/>
    </i>
    <i r="2">
      <x v="5367"/>
    </i>
    <i r="2">
      <x v="5368"/>
    </i>
    <i r="2">
      <x v="5369"/>
    </i>
    <i r="2">
      <x v="5370"/>
    </i>
    <i r="1">
      <x v="233"/>
      <x v="5371"/>
    </i>
    <i r="2">
      <x v="5372"/>
    </i>
    <i r="2">
      <x v="5373"/>
    </i>
    <i r="2">
      <x v="5374"/>
    </i>
    <i r="2">
      <x v="5375"/>
    </i>
    <i r="2">
      <x v="5376"/>
    </i>
    <i r="2">
      <x v="5377"/>
    </i>
    <i r="2">
      <x v="5378"/>
    </i>
    <i r="2">
      <x v="5379"/>
    </i>
    <i r="1">
      <x v="234"/>
      <x v="5380"/>
    </i>
    <i r="2">
      <x v="5381"/>
    </i>
    <i r="2">
      <x v="5382"/>
    </i>
    <i r="2">
      <x v="5383"/>
    </i>
    <i r="2">
      <x v="5384"/>
    </i>
    <i r="2">
      <x v="5385"/>
    </i>
    <i r="2">
      <x v="5386"/>
    </i>
    <i r="2">
      <x v="5387"/>
    </i>
    <i r="1">
      <x v="235"/>
      <x v="5388"/>
    </i>
    <i r="2">
      <x v="5389"/>
    </i>
    <i r="2">
      <x v="5390"/>
    </i>
    <i r="2">
      <x v="5391"/>
    </i>
    <i r="2">
      <x v="5392"/>
    </i>
    <i r="1">
      <x v="236"/>
      <x v="5393"/>
    </i>
    <i r="2">
      <x v="5394"/>
    </i>
    <i r="2">
      <x v="5395"/>
    </i>
    <i r="2">
      <x v="5396"/>
    </i>
    <i r="2">
      <x v="5397"/>
    </i>
    <i r="2">
      <x v="5398"/>
    </i>
    <i r="2">
      <x v="5399"/>
    </i>
    <i r="2">
      <x v="5400"/>
    </i>
    <i r="2">
      <x v="5401"/>
    </i>
    <i r="2">
      <x v="5402"/>
    </i>
    <i r="2">
      <x v="5403"/>
    </i>
    <i r="2">
      <x v="5404"/>
    </i>
    <i r="2">
      <x v="5405"/>
    </i>
    <i r="2">
      <x v="5406"/>
    </i>
    <i r="2">
      <x v="5407"/>
    </i>
    <i r="2">
      <x v="5408"/>
    </i>
    <i r="1">
      <x v="237"/>
      <x v="5409"/>
    </i>
    <i r="2">
      <x v="5410"/>
    </i>
    <i r="2">
      <x v="5411"/>
    </i>
    <i r="2">
      <x v="5412"/>
    </i>
    <i r="2">
      <x v="5413"/>
    </i>
    <i r="2">
      <x v="5414"/>
    </i>
    <i>
      <x v="8"/>
      <x v="238"/>
      <x v="5415"/>
    </i>
    <i r="2">
      <x v="5416"/>
    </i>
    <i r="2">
      <x v="5417"/>
    </i>
    <i r="2">
      <x v="5418"/>
    </i>
    <i r="2">
      <x v="5419"/>
    </i>
    <i r="2">
      <x v="5420"/>
    </i>
    <i r="2">
      <x v="5421"/>
    </i>
    <i r="2">
      <x v="5422"/>
    </i>
    <i r="2">
      <x v="5423"/>
    </i>
    <i r="2">
      <x v="5424"/>
    </i>
    <i r="2">
      <x v="5425"/>
    </i>
    <i r="2">
      <x v="5426"/>
    </i>
    <i r="2">
      <x v="5427"/>
    </i>
    <i r="2">
      <x v="5428"/>
    </i>
    <i r="2">
      <x v="5429"/>
    </i>
    <i r="2">
      <x v="5430"/>
    </i>
    <i r="2">
      <x v="5431"/>
    </i>
    <i r="2">
      <x v="5432"/>
    </i>
    <i r="2">
      <x v="5433"/>
    </i>
    <i r="2">
      <x v="5434"/>
    </i>
    <i r="2">
      <x v="5435"/>
    </i>
    <i r="2">
      <x v="5436"/>
    </i>
    <i r="2">
      <x v="5437"/>
    </i>
    <i r="2">
      <x v="5438"/>
    </i>
    <i r="2">
      <x v="5439"/>
    </i>
    <i r="2">
      <x v="5440"/>
    </i>
    <i r="2">
      <x v="5441"/>
    </i>
    <i r="2">
      <x v="5442"/>
    </i>
    <i r="2">
      <x v="5443"/>
    </i>
    <i r="2">
      <x v="5444"/>
    </i>
    <i r="2">
      <x v="5445"/>
    </i>
    <i r="2">
      <x v="5446"/>
    </i>
    <i r="2">
      <x v="5447"/>
    </i>
    <i r="2">
      <x v="5448"/>
    </i>
    <i r="2">
      <x v="5449"/>
    </i>
    <i r="2">
      <x v="5450"/>
    </i>
    <i r="2">
      <x v="5451"/>
    </i>
    <i r="2">
      <x v="5452"/>
    </i>
    <i r="2">
      <x v="5453"/>
    </i>
    <i r="2">
      <x v="5454"/>
    </i>
    <i r="2">
      <x v="5455"/>
    </i>
    <i r="2">
      <x v="5456"/>
    </i>
    <i r="2">
      <x v="5457"/>
    </i>
    <i r="2">
      <x v="5458"/>
    </i>
    <i r="2">
      <x v="5459"/>
    </i>
    <i r="2">
      <x v="5460"/>
    </i>
    <i r="2">
      <x v="5461"/>
    </i>
    <i r="2">
      <x v="5462"/>
    </i>
    <i r="2">
      <x v="5463"/>
    </i>
    <i r="1">
      <x v="239"/>
      <x v="5464"/>
    </i>
    <i r="2">
      <x v="5465"/>
    </i>
    <i r="2">
      <x v="5466"/>
    </i>
    <i r="2">
      <x v="5467"/>
    </i>
    <i r="2">
      <x v="5468"/>
    </i>
    <i r="2">
      <x v="5469"/>
    </i>
    <i r="2">
      <x v="5470"/>
    </i>
    <i r="2">
      <x v="5471"/>
    </i>
    <i r="2">
      <x v="5472"/>
    </i>
    <i r="2">
      <x v="5473"/>
    </i>
    <i r="2">
      <x v="5474"/>
    </i>
    <i r="2">
      <x v="5475"/>
    </i>
    <i r="2">
      <x v="5476"/>
    </i>
    <i r="2">
      <x v="5477"/>
    </i>
    <i r="2">
      <x v="5478"/>
    </i>
    <i r="2">
      <x v="5479"/>
    </i>
    <i r="2">
      <x v="5480"/>
    </i>
    <i r="2">
      <x v="5481"/>
    </i>
    <i r="2">
      <x v="5482"/>
    </i>
    <i r="2">
      <x v="5483"/>
    </i>
    <i r="2">
      <x v="5484"/>
    </i>
    <i r="2">
      <x v="5485"/>
    </i>
    <i r="2">
      <x v="5486"/>
    </i>
    <i r="2">
      <x v="5487"/>
    </i>
    <i r="2">
      <x v="5488"/>
    </i>
    <i r="2">
      <x v="5489"/>
    </i>
    <i r="2">
      <x v="5490"/>
    </i>
    <i r="2">
      <x v="5491"/>
    </i>
    <i r="2">
      <x v="5492"/>
    </i>
    <i r="2">
      <x v="5493"/>
    </i>
    <i r="2">
      <x v="5494"/>
    </i>
    <i r="1">
      <x v="240"/>
      <x v="5495"/>
    </i>
    <i r="2">
      <x v="5496"/>
    </i>
    <i r="2">
      <x v="5497"/>
    </i>
    <i r="1">
      <x v="241"/>
      <x v="5498"/>
    </i>
    <i r="2">
      <x v="5499"/>
    </i>
    <i r="2">
      <x v="5500"/>
    </i>
    <i r="1">
      <x v="242"/>
      <x v="5501"/>
    </i>
    <i r="2">
      <x v="5502"/>
    </i>
    <i r="2">
      <x v="5503"/>
    </i>
    <i r="1">
      <x v="243"/>
      <x v="5504"/>
    </i>
    <i r="2">
      <x v="5505"/>
    </i>
    <i r="2">
      <x v="5506"/>
    </i>
    <i r="2">
      <x v="5507"/>
    </i>
    <i r="2">
      <x v="5508"/>
    </i>
    <i r="2">
      <x v="5509"/>
    </i>
    <i r="2">
      <x v="5510"/>
    </i>
    <i r="2">
      <x v="5511"/>
    </i>
    <i r="2">
      <x v="5512"/>
    </i>
    <i r="1">
      <x v="244"/>
      <x v="5513"/>
    </i>
    <i r="2">
      <x v="5514"/>
    </i>
    <i r="2">
      <x v="5515"/>
    </i>
    <i r="2">
      <x v="5516"/>
    </i>
    <i r="2">
      <x v="5517"/>
    </i>
    <i r="2">
      <x v="5518"/>
    </i>
    <i r="2">
      <x v="5519"/>
    </i>
    <i r="2">
      <x v="5520"/>
    </i>
    <i r="2">
      <x v="5521"/>
    </i>
    <i r="2">
      <x v="5522"/>
    </i>
    <i r="2">
      <x v="5523"/>
    </i>
    <i r="2">
      <x v="5524"/>
    </i>
    <i r="2">
      <x v="5525"/>
    </i>
    <i r="2">
      <x v="5526"/>
    </i>
    <i r="2">
      <x v="5527"/>
    </i>
    <i r="2">
      <x v="5528"/>
    </i>
    <i r="2">
      <x v="5529"/>
    </i>
    <i r="1">
      <x v="245"/>
      <x v="5530"/>
    </i>
    <i r="2">
      <x v="5531"/>
    </i>
    <i r="2">
      <x v="5532"/>
    </i>
    <i r="2">
      <x v="5533"/>
    </i>
    <i r="2">
      <x v="5534"/>
    </i>
    <i r="2">
      <x v="5535"/>
    </i>
    <i r="2">
      <x v="5536"/>
    </i>
    <i r="2">
      <x v="5537"/>
    </i>
    <i r="1">
      <x v="246"/>
      <x v="5538"/>
    </i>
    <i r="2">
      <x v="5539"/>
    </i>
    <i r="2">
      <x v="5540"/>
    </i>
    <i r="1">
      <x v="247"/>
      <x v="5541"/>
    </i>
    <i r="1">
      <x v="248"/>
      <x v="5542"/>
    </i>
    <i r="2">
      <x v="5543"/>
    </i>
    <i r="2">
      <x v="5544"/>
    </i>
    <i r="2">
      <x v="5545"/>
    </i>
    <i r="2">
      <x v="5546"/>
    </i>
    <i r="2">
      <x v="5547"/>
    </i>
    <i r="2">
      <x v="5548"/>
    </i>
    <i r="2">
      <x v="5549"/>
    </i>
    <i r="2">
      <x v="5550"/>
    </i>
    <i r="2">
      <x v="5551"/>
    </i>
    <i r="2">
      <x v="5552"/>
    </i>
    <i r="2">
      <x v="5553"/>
    </i>
    <i r="2">
      <x v="5554"/>
    </i>
    <i r="2">
      <x v="5555"/>
    </i>
    <i r="2">
      <x v="5556"/>
    </i>
    <i r="2">
      <x v="5557"/>
    </i>
    <i r="2">
      <x v="5558"/>
    </i>
    <i r="2">
      <x v="5559"/>
    </i>
    <i r="2">
      <x v="5560"/>
    </i>
    <i r="2">
      <x v="5561"/>
    </i>
    <i r="2">
      <x v="5562"/>
    </i>
    <i r="2">
      <x v="5563"/>
    </i>
    <i r="2">
      <x v="5564"/>
    </i>
    <i r="2">
      <x v="5565"/>
    </i>
    <i r="2">
      <x v="5566"/>
    </i>
    <i r="2">
      <x v="5567"/>
    </i>
    <i r="2">
      <x v="5568"/>
    </i>
    <i r="2">
      <x v="5569"/>
    </i>
    <i r="2">
      <x v="5570"/>
    </i>
    <i r="2">
      <x v="5571"/>
    </i>
    <i r="2">
      <x v="5572"/>
    </i>
    <i r="2">
      <x v="5573"/>
    </i>
    <i r="2">
      <x v="5574"/>
    </i>
    <i r="2">
      <x v="5575"/>
    </i>
    <i r="2">
      <x v="5576"/>
    </i>
    <i r="1">
      <x v="249"/>
      <x v="5577"/>
    </i>
    <i r="2">
      <x v="5578"/>
    </i>
    <i r="2">
      <x v="5579"/>
    </i>
    <i r="2">
      <x v="5580"/>
    </i>
    <i r="2">
      <x v="5581"/>
    </i>
    <i r="2">
      <x v="5582"/>
    </i>
    <i r="2">
      <x v="5583"/>
    </i>
    <i r="2">
      <x v="5584"/>
    </i>
    <i r="2">
      <x v="5585"/>
    </i>
    <i r="2">
      <x v="5586"/>
    </i>
    <i r="1">
      <x v="250"/>
      <x v="5587"/>
    </i>
    <i r="2">
      <x v="5588"/>
    </i>
    <i r="2">
      <x v="5589"/>
    </i>
    <i r="2">
      <x v="5590"/>
    </i>
    <i r="2">
      <x v="5591"/>
    </i>
    <i r="2">
      <x v="5592"/>
    </i>
    <i r="2">
      <x v="5593"/>
    </i>
    <i r="2">
      <x v="5594"/>
    </i>
    <i r="2">
      <x v="5595"/>
    </i>
    <i r="2">
      <x v="5596"/>
    </i>
    <i r="2">
      <x v="5597"/>
    </i>
    <i r="2">
      <x v="5598"/>
    </i>
    <i r="2">
      <x v="5599"/>
    </i>
    <i r="2">
      <x v="5600"/>
    </i>
    <i r="2">
      <x v="5601"/>
    </i>
    <i r="2">
      <x v="5602"/>
    </i>
    <i r="2">
      <x v="5603"/>
    </i>
    <i r="2">
      <x v="5604"/>
    </i>
    <i r="2">
      <x v="5605"/>
    </i>
    <i r="2">
      <x v="5606"/>
    </i>
    <i r="2">
      <x v="5607"/>
    </i>
    <i r="2">
      <x v="5608"/>
    </i>
    <i r="2">
      <x v="5609"/>
    </i>
    <i r="2">
      <x v="5610"/>
    </i>
    <i r="2">
      <x v="5611"/>
    </i>
    <i r="2">
      <x v="5612"/>
    </i>
    <i r="2">
      <x v="5613"/>
    </i>
    <i r="2">
      <x v="5614"/>
    </i>
    <i r="2">
      <x v="5615"/>
    </i>
    <i r="2">
      <x v="5616"/>
    </i>
    <i r="2">
      <x v="5617"/>
    </i>
    <i r="2">
      <x v="5618"/>
    </i>
    <i r="2">
      <x v="5619"/>
    </i>
    <i r="1">
      <x v="251"/>
      <x v="5620"/>
    </i>
    <i r="2">
      <x v="5621"/>
    </i>
    <i r="2">
      <x v="5622"/>
    </i>
    <i r="2">
      <x v="5623"/>
    </i>
    <i r="2">
      <x v="5624"/>
    </i>
    <i r="2">
      <x v="5625"/>
    </i>
    <i r="2">
      <x v="5626"/>
    </i>
    <i r="2">
      <x v="5627"/>
    </i>
    <i r="2">
      <x v="5628"/>
    </i>
    <i r="2">
      <x v="5629"/>
    </i>
    <i r="2">
      <x v="5630"/>
    </i>
    <i r="2">
      <x v="5631"/>
    </i>
    <i r="2">
      <x v="5632"/>
    </i>
    <i r="2">
      <x v="5633"/>
    </i>
    <i r="2">
      <x v="5634"/>
    </i>
    <i r="2">
      <x v="5635"/>
    </i>
    <i r="2">
      <x v="5636"/>
    </i>
    <i r="2">
      <x v="5637"/>
    </i>
    <i r="2">
      <x v="5638"/>
    </i>
    <i r="2">
      <x v="5639"/>
    </i>
    <i r="2">
      <x v="5640"/>
    </i>
    <i r="2">
      <x v="5641"/>
    </i>
    <i r="2">
      <x v="5642"/>
    </i>
    <i r="2">
      <x v="5643"/>
    </i>
    <i r="2">
      <x v="5644"/>
    </i>
    <i r="2">
      <x v="5645"/>
    </i>
    <i r="2">
      <x v="5646"/>
    </i>
    <i r="2">
      <x v="5647"/>
    </i>
    <i r="2">
      <x v="5648"/>
    </i>
    <i r="2">
      <x v="5649"/>
    </i>
    <i r="2">
      <x v="5650"/>
    </i>
    <i r="2">
      <x v="5651"/>
    </i>
    <i r="2">
      <x v="5652"/>
    </i>
    <i r="2">
      <x v="5653"/>
    </i>
    <i r="2">
      <x v="5654"/>
    </i>
    <i r="2">
      <x v="5655"/>
    </i>
    <i r="2">
      <x v="5656"/>
    </i>
    <i r="2">
      <x v="5657"/>
    </i>
    <i r="2">
      <x v="5658"/>
    </i>
    <i r="2">
      <x v="5659"/>
    </i>
    <i r="2">
      <x v="5660"/>
    </i>
    <i r="2">
      <x v="5661"/>
    </i>
    <i r="2">
      <x v="5662"/>
    </i>
    <i r="2">
      <x v="5663"/>
    </i>
    <i r="2">
      <x v="5664"/>
    </i>
    <i r="2">
      <x v="5665"/>
    </i>
    <i r="2">
      <x v="5666"/>
    </i>
    <i r="2">
      <x v="5667"/>
    </i>
    <i r="2">
      <x v="5668"/>
    </i>
    <i r="2">
      <x v="5669"/>
    </i>
    <i r="2">
      <x v="5670"/>
    </i>
    <i r="2">
      <x v="5671"/>
    </i>
    <i r="2">
      <x v="5672"/>
    </i>
    <i r="2">
      <x v="5673"/>
    </i>
    <i r="2">
      <x v="5674"/>
    </i>
    <i r="2">
      <x v="5675"/>
    </i>
    <i r="2">
      <x v="5676"/>
    </i>
    <i r="2">
      <x v="5677"/>
    </i>
    <i r="2">
      <x v="5678"/>
    </i>
    <i r="2">
      <x v="5679"/>
    </i>
    <i r="2">
      <x v="5680"/>
    </i>
    <i r="2">
      <x v="5681"/>
    </i>
    <i r="2">
      <x v="5682"/>
    </i>
    <i r="2">
      <x v="5683"/>
    </i>
    <i r="2">
      <x v="5684"/>
    </i>
    <i r="2">
      <x v="5685"/>
    </i>
    <i r="2">
      <x v="5686"/>
    </i>
    <i r="2">
      <x v="5687"/>
    </i>
    <i r="2">
      <x v="5688"/>
    </i>
    <i r="2">
      <x v="5689"/>
    </i>
    <i r="2">
      <x v="5690"/>
    </i>
    <i r="2">
      <x v="5691"/>
    </i>
    <i r="2">
      <x v="5692"/>
    </i>
    <i r="2">
      <x v="5693"/>
    </i>
    <i r="1">
      <x v="252"/>
      <x v="5694"/>
    </i>
    <i r="2">
      <x v="5695"/>
    </i>
    <i r="2">
      <x v="5696"/>
    </i>
    <i r="2">
      <x v="5697"/>
    </i>
    <i r="2">
      <x v="5698"/>
    </i>
    <i r="2">
      <x v="5699"/>
    </i>
    <i r="2">
      <x v="5700"/>
    </i>
    <i r="2">
      <x v="5701"/>
    </i>
    <i r="2">
      <x v="5702"/>
    </i>
    <i r="2">
      <x v="5703"/>
    </i>
    <i r="2">
      <x v="5704"/>
    </i>
    <i r="2">
      <x v="5705"/>
    </i>
    <i r="2">
      <x v="5706"/>
    </i>
    <i r="2">
      <x v="5707"/>
    </i>
    <i r="2">
      <x v="5708"/>
    </i>
    <i r="2">
      <x v="5709"/>
    </i>
    <i r="2">
      <x v="5710"/>
    </i>
    <i r="2">
      <x v="5711"/>
    </i>
    <i r="2">
      <x v="5712"/>
    </i>
    <i r="2">
      <x v="5713"/>
    </i>
    <i r="2">
      <x v="5714"/>
    </i>
    <i r="2">
      <x v="5715"/>
    </i>
    <i r="2">
      <x v="5716"/>
    </i>
    <i r="2">
      <x v="5717"/>
    </i>
    <i r="2">
      <x v="5718"/>
    </i>
    <i r="2">
      <x v="5719"/>
    </i>
    <i r="2">
      <x v="5720"/>
    </i>
    <i r="2">
      <x v="5721"/>
    </i>
    <i r="2">
      <x v="5722"/>
    </i>
    <i r="2">
      <x v="5723"/>
    </i>
    <i r="2">
      <x v="5724"/>
    </i>
    <i r="1">
      <x v="253"/>
      <x v="5725"/>
    </i>
    <i r="2">
      <x v="5726"/>
    </i>
    <i r="2">
      <x v="5727"/>
    </i>
    <i r="2">
      <x v="5728"/>
    </i>
    <i r="2">
      <x v="5729"/>
    </i>
    <i r="2">
      <x v="5730"/>
    </i>
    <i r="2">
      <x v="5731"/>
    </i>
    <i r="2">
      <x v="5732"/>
    </i>
    <i r="2">
      <x v="5733"/>
    </i>
    <i r="2">
      <x v="5734"/>
    </i>
    <i r="1">
      <x v="254"/>
      <x v="5735"/>
    </i>
    <i r="2">
      <x v="5736"/>
    </i>
    <i r="2">
      <x v="5737"/>
    </i>
    <i r="2">
      <x v="5738"/>
    </i>
    <i r="2">
      <x v="5739"/>
    </i>
    <i r="2">
      <x v="5740"/>
    </i>
    <i r="2">
      <x v="5741"/>
    </i>
    <i r="2">
      <x v="5742"/>
    </i>
    <i r="2">
      <x v="5743"/>
    </i>
    <i r="2">
      <x v="5744"/>
    </i>
    <i r="2">
      <x v="5745"/>
    </i>
    <i r="2">
      <x v="5746"/>
    </i>
    <i r="2">
      <x v="5747"/>
    </i>
    <i r="2">
      <x v="5748"/>
    </i>
    <i r="2">
      <x v="5749"/>
    </i>
    <i r="2">
      <x v="5750"/>
    </i>
    <i r="2">
      <x v="5751"/>
    </i>
    <i r="2">
      <x v="5752"/>
    </i>
    <i r="2">
      <x v="5753"/>
    </i>
    <i r="2">
      <x v="5754"/>
    </i>
    <i r="2">
      <x v="5755"/>
    </i>
    <i r="1">
      <x v="255"/>
      <x v="5756"/>
    </i>
    <i r="2">
      <x v="5757"/>
    </i>
    <i r="2">
      <x v="5758"/>
    </i>
    <i r="2">
      <x v="5759"/>
    </i>
    <i r="2">
      <x v="5760"/>
    </i>
    <i r="2">
      <x v="5761"/>
    </i>
    <i r="2">
      <x v="5762"/>
    </i>
    <i r="2">
      <x v="5763"/>
    </i>
    <i r="2">
      <x v="5764"/>
    </i>
    <i r="2">
      <x v="5765"/>
    </i>
    <i r="2">
      <x v="5766"/>
    </i>
    <i r="2">
      <x v="5767"/>
    </i>
    <i r="2">
      <x v="5768"/>
    </i>
    <i r="2">
      <x v="5769"/>
    </i>
    <i r="2">
      <x v="5770"/>
    </i>
    <i r="2">
      <x v="5771"/>
    </i>
    <i r="2">
      <x v="5772"/>
    </i>
    <i r="2">
      <x v="5773"/>
    </i>
    <i r="2">
      <x v="5774"/>
    </i>
    <i r="2">
      <x v="5775"/>
    </i>
    <i r="2">
      <x v="5776"/>
    </i>
    <i r="2">
      <x v="5777"/>
    </i>
    <i r="2">
      <x v="5778"/>
    </i>
    <i r="2">
      <x v="5779"/>
    </i>
    <i r="1">
      <x v="256"/>
      <x v="5780"/>
    </i>
    <i r="2">
      <x v="5781"/>
    </i>
    <i r="2">
      <x v="5782"/>
    </i>
    <i r="2">
      <x v="5783"/>
    </i>
    <i r="2">
      <x v="5784"/>
    </i>
    <i r="2">
      <x v="5785"/>
    </i>
    <i r="2">
      <x v="5786"/>
    </i>
    <i r="2">
      <x v="5787"/>
    </i>
    <i r="2">
      <x v="5788"/>
    </i>
    <i r="2">
      <x v="5789"/>
    </i>
    <i r="2">
      <x v="5790"/>
    </i>
    <i r="2">
      <x v="5791"/>
    </i>
    <i r="2">
      <x v="5792"/>
    </i>
    <i r="2">
      <x v="5793"/>
    </i>
    <i r="2">
      <x v="5794"/>
    </i>
    <i r="2">
      <x v="5795"/>
    </i>
    <i r="2">
      <x v="5796"/>
    </i>
    <i r="2">
      <x v="5797"/>
    </i>
    <i r="2">
      <x v="5798"/>
    </i>
    <i r="2">
      <x v="5799"/>
    </i>
    <i r="2">
      <x v="5800"/>
    </i>
    <i r="2">
      <x v="5801"/>
    </i>
    <i r="2">
      <x v="5802"/>
    </i>
    <i r="2">
      <x v="5803"/>
    </i>
    <i r="2">
      <x v="5804"/>
    </i>
    <i r="2">
      <x v="5805"/>
    </i>
    <i r="2">
      <x v="5806"/>
    </i>
    <i r="2">
      <x v="5807"/>
    </i>
    <i r="2">
      <x v="5808"/>
    </i>
    <i r="2">
      <x v="5809"/>
    </i>
    <i r="2">
      <x v="5810"/>
    </i>
    <i r="2">
      <x v="5811"/>
    </i>
    <i r="2">
      <x v="5812"/>
    </i>
    <i r="2">
      <x v="5813"/>
    </i>
    <i r="2">
      <x v="5814"/>
    </i>
    <i r="2">
      <x v="5815"/>
    </i>
    <i r="2">
      <x v="5816"/>
    </i>
    <i r="2">
      <x v="5817"/>
    </i>
    <i r="2">
      <x v="5818"/>
    </i>
    <i r="2">
      <x v="5819"/>
    </i>
    <i r="1">
      <x v="257"/>
      <x v="5820"/>
    </i>
    <i r="2">
      <x v="5821"/>
    </i>
    <i r="2">
      <x v="5822"/>
    </i>
    <i r="2">
      <x v="5823"/>
    </i>
    <i r="2">
      <x v="5824"/>
    </i>
    <i r="2">
      <x v="5825"/>
    </i>
    <i r="2">
      <x v="5826"/>
    </i>
    <i r="2">
      <x v="5827"/>
    </i>
    <i r="2">
      <x v="5828"/>
    </i>
    <i r="2">
      <x v="5829"/>
    </i>
    <i r="2">
      <x v="5830"/>
    </i>
    <i r="2">
      <x v="5831"/>
    </i>
    <i r="2">
      <x v="5832"/>
    </i>
    <i r="2">
      <x v="5833"/>
    </i>
    <i r="2">
      <x v="5834"/>
    </i>
    <i r="2">
      <x v="5835"/>
    </i>
    <i r="2">
      <x v="5836"/>
    </i>
    <i r="2">
      <x v="5837"/>
    </i>
    <i r="2">
      <x v="5838"/>
    </i>
    <i r="2">
      <x v="5839"/>
    </i>
    <i r="2">
      <x v="5840"/>
    </i>
    <i r="2">
      <x v="5841"/>
    </i>
    <i r="2">
      <x v="5842"/>
    </i>
    <i r="2">
      <x v="5843"/>
    </i>
    <i r="2">
      <x v="5844"/>
    </i>
    <i r="2">
      <x v="5845"/>
    </i>
    <i r="2">
      <x v="5846"/>
    </i>
    <i r="2">
      <x v="5847"/>
    </i>
    <i r="2">
      <x v="5848"/>
    </i>
    <i r="2">
      <x v="5849"/>
    </i>
    <i r="2">
      <x v="5850"/>
    </i>
    <i r="2">
      <x v="5851"/>
    </i>
    <i r="2">
      <x v="5852"/>
    </i>
    <i r="2">
      <x v="5853"/>
    </i>
    <i r="2">
      <x v="5854"/>
    </i>
    <i r="2">
      <x v="5855"/>
    </i>
    <i r="2">
      <x v="5856"/>
    </i>
    <i r="2">
      <x v="5857"/>
    </i>
    <i r="2">
      <x v="5858"/>
    </i>
    <i r="2">
      <x v="5859"/>
    </i>
    <i r="2">
      <x v="5860"/>
    </i>
    <i r="2">
      <x v="5861"/>
    </i>
    <i r="2">
      <x v="5862"/>
    </i>
    <i r="2">
      <x v="5863"/>
    </i>
    <i r="2">
      <x v="5864"/>
    </i>
    <i r="2">
      <x v="5865"/>
    </i>
    <i r="2">
      <x v="5866"/>
    </i>
    <i r="2">
      <x v="5867"/>
    </i>
    <i r="2">
      <x v="5868"/>
    </i>
    <i r="2">
      <x v="5869"/>
    </i>
    <i r="2">
      <x v="5870"/>
    </i>
    <i r="2">
      <x v="5871"/>
    </i>
    <i r="2">
      <x v="5872"/>
    </i>
    <i r="2">
      <x v="5873"/>
    </i>
    <i r="2">
      <x v="5874"/>
    </i>
    <i r="2">
      <x v="5875"/>
    </i>
    <i r="2">
      <x v="5876"/>
    </i>
    <i r="2">
      <x v="5877"/>
    </i>
    <i r="2">
      <x v="5878"/>
    </i>
    <i r="2">
      <x v="5879"/>
    </i>
    <i r="1">
      <x v="258"/>
      <x v="5880"/>
    </i>
    <i r="2">
      <x v="5881"/>
    </i>
    <i r="2">
      <x v="5882"/>
    </i>
    <i r="2">
      <x v="5883"/>
    </i>
    <i r="2">
      <x v="5884"/>
    </i>
    <i r="2">
      <x v="5885"/>
    </i>
    <i r="2">
      <x v="5886"/>
    </i>
    <i r="2">
      <x v="5887"/>
    </i>
    <i r="2">
      <x v="5888"/>
    </i>
    <i r="2">
      <x v="5889"/>
    </i>
    <i r="2">
      <x v="5890"/>
    </i>
    <i r="2">
      <x v="5891"/>
    </i>
    <i r="2">
      <x v="5892"/>
    </i>
    <i r="2">
      <x v="5893"/>
    </i>
    <i r="2">
      <x v="5894"/>
    </i>
    <i r="2">
      <x v="5895"/>
    </i>
    <i r="2">
      <x v="5896"/>
    </i>
    <i r="2">
      <x v="5897"/>
    </i>
    <i r="2">
      <x v="5898"/>
    </i>
    <i r="2">
      <x v="5899"/>
    </i>
    <i r="2">
      <x v="5900"/>
    </i>
    <i r="2">
      <x v="5901"/>
    </i>
    <i r="2">
      <x v="5902"/>
    </i>
    <i r="2">
      <x v="5903"/>
    </i>
    <i r="2">
      <x v="5904"/>
    </i>
    <i r="2">
      <x v="5905"/>
    </i>
    <i r="2">
      <x v="5906"/>
    </i>
    <i r="2">
      <x v="5907"/>
    </i>
    <i r="2">
      <x v="5908"/>
    </i>
    <i r="2">
      <x v="5909"/>
    </i>
    <i r="2">
      <x v="5910"/>
    </i>
    <i r="2">
      <x v="5911"/>
    </i>
    <i r="2">
      <x v="5912"/>
    </i>
    <i r="2">
      <x v="5913"/>
    </i>
    <i r="2">
      <x v="5914"/>
    </i>
    <i r="2">
      <x v="5915"/>
    </i>
    <i r="2">
      <x v="5916"/>
    </i>
    <i r="2">
      <x v="5917"/>
    </i>
    <i r="2">
      <x v="5918"/>
    </i>
    <i r="2">
      <x v="5919"/>
    </i>
    <i r="2">
      <x v="5920"/>
    </i>
    <i r="2">
      <x v="5921"/>
    </i>
    <i r="1">
      <x v="259"/>
      <x v="5922"/>
    </i>
    <i r="2">
      <x v="5923"/>
    </i>
    <i r="2">
      <x v="5924"/>
    </i>
    <i r="2">
      <x v="5925"/>
    </i>
    <i r="2">
      <x v="5926"/>
    </i>
    <i r="2">
      <x v="5927"/>
    </i>
    <i r="2">
      <x v="5928"/>
    </i>
    <i r="2">
      <x v="5929"/>
    </i>
    <i r="1">
      <x v="260"/>
      <x v="5930"/>
    </i>
    <i r="2">
      <x v="5931"/>
    </i>
    <i r="2">
      <x v="5932"/>
    </i>
    <i r="2">
      <x v="5933"/>
    </i>
    <i r="2">
      <x v="5934"/>
    </i>
    <i r="2">
      <x v="5935"/>
    </i>
    <i r="2">
      <x v="5936"/>
    </i>
    <i r="2">
      <x v="5937"/>
    </i>
    <i r="2">
      <x v="5938"/>
    </i>
    <i r="2">
      <x v="5939"/>
    </i>
    <i r="2">
      <x v="5940"/>
    </i>
    <i r="2">
      <x v="5941"/>
    </i>
    <i r="1">
      <x v="261"/>
      <x v="5942"/>
    </i>
    <i r="2">
      <x v="5943"/>
    </i>
    <i r="2">
      <x v="5944"/>
    </i>
    <i r="1">
      <x v="262"/>
      <x v="5945"/>
    </i>
    <i r="2">
      <x v="5946"/>
    </i>
    <i r="2">
      <x v="5947"/>
    </i>
    <i r="2">
      <x v="5948"/>
    </i>
    <i r="2">
      <x v="5949"/>
    </i>
    <i r="2">
      <x v="5950"/>
    </i>
    <i r="2">
      <x v="5951"/>
    </i>
    <i r="2">
      <x v="5952"/>
    </i>
    <i r="2">
      <x v="5953"/>
    </i>
    <i r="2">
      <x v="5954"/>
    </i>
    <i r="2">
      <x v="5955"/>
    </i>
    <i r="2">
      <x v="5956"/>
    </i>
    <i r="2">
      <x v="5957"/>
    </i>
    <i r="2">
      <x v="5958"/>
    </i>
    <i r="2">
      <x v="5959"/>
    </i>
    <i r="2">
      <x v="5960"/>
    </i>
    <i r="2">
      <x v="5961"/>
    </i>
    <i r="2">
      <x v="5962"/>
    </i>
    <i r="2">
      <x v="5963"/>
    </i>
    <i r="2">
      <x v="5964"/>
    </i>
    <i r="1">
      <x v="263"/>
      <x v="5965"/>
    </i>
    <i r="2">
      <x v="5966"/>
    </i>
    <i r="2">
      <x v="5967"/>
    </i>
    <i r="2">
      <x v="5968"/>
    </i>
    <i r="1">
      <x v="264"/>
      <x v="5969"/>
    </i>
    <i r="2">
      <x v="5970"/>
    </i>
    <i r="2">
      <x v="5971"/>
    </i>
    <i r="2">
      <x v="5972"/>
    </i>
    <i r="2">
      <x v="5973"/>
    </i>
    <i r="2">
      <x v="5974"/>
    </i>
    <i r="2">
      <x v="5975"/>
    </i>
    <i r="2">
      <x v="5976"/>
    </i>
    <i r="2">
      <x v="5977"/>
    </i>
    <i r="2">
      <x v="5978"/>
    </i>
    <i r="2">
      <x v="5979"/>
    </i>
    <i r="2">
      <x v="5980"/>
    </i>
    <i r="2">
      <x v="5981"/>
    </i>
    <i r="2">
      <x v="5982"/>
    </i>
    <i r="2">
      <x v="5983"/>
    </i>
    <i r="2">
      <x v="5984"/>
    </i>
    <i r="2">
      <x v="5985"/>
    </i>
    <i r="2">
      <x v="5986"/>
    </i>
    <i r="2">
      <x v="5987"/>
    </i>
    <i r="2">
      <x v="5988"/>
    </i>
    <i r="2">
      <x v="5989"/>
    </i>
    <i r="2">
      <x v="5990"/>
    </i>
    <i r="2">
      <x v="5991"/>
    </i>
    <i r="2">
      <x v="5992"/>
    </i>
    <i r="2">
      <x v="5993"/>
    </i>
    <i r="2">
      <x v="5994"/>
    </i>
    <i r="2">
      <x v="5995"/>
    </i>
    <i r="2">
      <x v="5996"/>
    </i>
    <i r="1">
      <x v="265"/>
      <x v="5997"/>
    </i>
    <i r="2">
      <x v="5998"/>
    </i>
    <i r="1">
      <x v="266"/>
      <x v="5999"/>
    </i>
    <i r="2">
      <x v="6000"/>
    </i>
    <i r="2">
      <x v="6001"/>
    </i>
    <i r="2">
      <x v="6002"/>
    </i>
    <i r="2">
      <x v="6003"/>
    </i>
    <i r="2">
      <x v="6004"/>
    </i>
    <i r="2">
      <x v="6005"/>
    </i>
    <i r="2">
      <x v="6006"/>
    </i>
    <i r="2">
      <x v="6007"/>
    </i>
    <i r="2">
      <x v="6008"/>
    </i>
    <i r="2">
      <x v="6009"/>
    </i>
    <i r="2">
      <x v="6010"/>
    </i>
    <i r="2">
      <x v="6011"/>
    </i>
    <i r="2">
      <x v="6012"/>
    </i>
    <i r="2">
      <x v="6013"/>
    </i>
    <i r="2">
      <x v="6014"/>
    </i>
    <i r="2">
      <x v="6015"/>
    </i>
    <i r="2">
      <x v="6016"/>
    </i>
    <i r="2">
      <x v="6017"/>
    </i>
    <i r="2">
      <x v="6018"/>
    </i>
    <i r="2">
      <x v="6019"/>
    </i>
    <i r="2">
      <x v="6020"/>
    </i>
    <i r="2">
      <x v="6021"/>
    </i>
    <i r="2">
      <x v="6022"/>
    </i>
    <i r="2">
      <x v="6023"/>
    </i>
    <i r="2">
      <x v="6024"/>
    </i>
    <i r="2">
      <x v="6025"/>
    </i>
    <i r="2">
      <x v="6026"/>
    </i>
    <i r="2">
      <x v="6027"/>
    </i>
    <i r="2">
      <x v="6028"/>
    </i>
    <i r="2">
      <x v="6029"/>
    </i>
    <i r="2">
      <x v="6030"/>
    </i>
    <i r="2">
      <x v="6031"/>
    </i>
    <i r="2">
      <x v="6032"/>
    </i>
    <i r="2">
      <x v="6033"/>
    </i>
    <i r="2">
      <x v="6034"/>
    </i>
    <i r="2">
      <x v="6035"/>
    </i>
    <i r="2">
      <x v="6036"/>
    </i>
    <i r="2">
      <x v="6037"/>
    </i>
    <i r="2">
      <x v="6038"/>
    </i>
    <i r="2">
      <x v="6039"/>
    </i>
    <i r="2">
      <x v="6040"/>
    </i>
    <i r="2">
      <x v="6041"/>
    </i>
    <i r="2">
      <x v="6042"/>
    </i>
    <i r="2">
      <x v="6043"/>
    </i>
    <i r="2">
      <x v="6044"/>
    </i>
    <i r="2">
      <x v="6045"/>
    </i>
    <i r="2">
      <x v="6046"/>
    </i>
    <i r="1">
      <x v="267"/>
      <x v="6047"/>
    </i>
    <i r="2">
      <x v="6048"/>
    </i>
    <i r="2">
      <x v="6049"/>
    </i>
    <i r="1">
      <x v="268"/>
      <x v="6050"/>
    </i>
    <i r="2">
      <x v="6051"/>
    </i>
    <i r="2">
      <x v="6052"/>
    </i>
    <i r="2">
      <x v="6053"/>
    </i>
    <i r="2">
      <x v="6054"/>
    </i>
    <i r="2">
      <x v="6055"/>
    </i>
    <i r="2">
      <x v="6056"/>
    </i>
    <i r="2">
      <x v="6057"/>
    </i>
    <i r="2">
      <x v="6058"/>
    </i>
    <i r="2">
      <x v="6059"/>
    </i>
    <i r="2">
      <x v="6060"/>
    </i>
    <i r="2">
      <x v="6061"/>
    </i>
    <i r="2">
      <x v="6062"/>
    </i>
    <i r="2">
      <x v="6063"/>
    </i>
    <i r="2">
      <x v="6064"/>
    </i>
    <i r="2">
      <x v="6065"/>
    </i>
    <i r="2">
      <x v="6066"/>
    </i>
    <i r="2">
      <x v="6067"/>
    </i>
    <i r="2">
      <x v="6068"/>
    </i>
    <i r="2">
      <x v="6069"/>
    </i>
    <i r="2">
      <x v="6070"/>
    </i>
    <i r="2">
      <x v="6071"/>
    </i>
    <i r="2">
      <x v="6072"/>
    </i>
    <i r="2">
      <x v="6073"/>
    </i>
    <i r="2">
      <x v="6074"/>
    </i>
    <i r="2">
      <x v="6075"/>
    </i>
    <i r="2">
      <x v="6076"/>
    </i>
    <i r="2">
      <x v="6077"/>
    </i>
    <i r="2">
      <x v="6078"/>
    </i>
    <i r="2">
      <x v="6079"/>
    </i>
    <i r="2">
      <x v="6080"/>
    </i>
    <i r="2">
      <x v="6081"/>
    </i>
    <i r="2">
      <x v="6082"/>
    </i>
    <i r="2">
      <x v="6083"/>
    </i>
    <i r="2">
      <x v="6084"/>
    </i>
    <i r="2">
      <x v="6085"/>
    </i>
    <i r="2">
      <x v="6086"/>
    </i>
    <i r="2">
      <x v="6087"/>
    </i>
    <i r="2">
      <x v="6088"/>
    </i>
    <i r="2">
      <x v="6089"/>
    </i>
    <i r="2">
      <x v="6090"/>
    </i>
    <i r="2">
      <x v="6091"/>
    </i>
    <i r="2">
      <x v="6092"/>
    </i>
    <i r="2">
      <x v="6093"/>
    </i>
    <i r="2">
      <x v="6094"/>
    </i>
    <i r="2">
      <x v="6095"/>
    </i>
    <i r="2">
      <x v="6096"/>
    </i>
    <i r="2">
      <x v="6097"/>
    </i>
    <i r="2">
      <x v="6098"/>
    </i>
    <i r="2">
      <x v="6099"/>
    </i>
    <i r="2">
      <x v="6100"/>
    </i>
    <i r="2">
      <x v="6101"/>
    </i>
    <i r="2">
      <x v="6102"/>
    </i>
    <i r="2">
      <x v="6103"/>
    </i>
    <i r="2">
      <x v="6104"/>
    </i>
    <i r="2">
      <x v="6105"/>
    </i>
    <i r="2">
      <x v="6106"/>
    </i>
    <i r="2">
      <x v="6107"/>
    </i>
    <i r="2">
      <x v="6108"/>
    </i>
    <i r="2">
      <x v="6109"/>
    </i>
    <i r="2">
      <x v="6110"/>
    </i>
    <i r="2">
      <x v="6111"/>
    </i>
    <i r="2">
      <x v="6112"/>
    </i>
    <i r="2">
      <x v="6113"/>
    </i>
    <i r="2">
      <x v="6114"/>
    </i>
    <i r="2">
      <x v="6115"/>
    </i>
    <i r="2">
      <x v="6116"/>
    </i>
    <i r="2">
      <x v="6117"/>
    </i>
    <i r="2">
      <x v="6118"/>
    </i>
    <i r="2">
      <x v="6119"/>
    </i>
    <i r="1">
      <x v="269"/>
      <x v="6120"/>
    </i>
    <i r="2">
      <x v="6121"/>
    </i>
    <i r="2">
      <x v="6122"/>
    </i>
    <i r="2">
      <x v="6123"/>
    </i>
    <i r="2">
      <x v="6124"/>
    </i>
    <i r="2">
      <x v="6125"/>
    </i>
    <i r="2">
      <x v="6126"/>
    </i>
    <i r="2">
      <x v="6127"/>
    </i>
    <i r="2">
      <x v="6128"/>
    </i>
    <i r="2">
      <x v="6129"/>
    </i>
    <i r="2">
      <x v="6130"/>
    </i>
    <i r="2">
      <x v="6131"/>
    </i>
    <i r="2">
      <x v="6132"/>
    </i>
    <i r="2">
      <x v="6133"/>
    </i>
    <i r="2">
      <x v="6134"/>
    </i>
    <i r="2">
      <x v="6135"/>
    </i>
    <i r="2">
      <x v="6136"/>
    </i>
    <i r="2">
      <x v="6137"/>
    </i>
    <i r="2">
      <x v="6138"/>
    </i>
    <i r="2">
      <x v="6139"/>
    </i>
    <i r="2">
      <x v="6140"/>
    </i>
    <i r="2">
      <x v="6141"/>
    </i>
    <i r="2">
      <x v="6142"/>
    </i>
    <i r="2">
      <x v="6143"/>
    </i>
    <i r="2">
      <x v="6144"/>
    </i>
    <i r="2">
      <x v="6145"/>
    </i>
    <i r="2">
      <x v="6146"/>
    </i>
    <i r="2">
      <x v="6147"/>
    </i>
    <i r="2">
      <x v="6148"/>
    </i>
    <i r="2">
      <x v="6149"/>
    </i>
    <i r="2">
      <x v="6150"/>
    </i>
    <i r="2">
      <x v="6151"/>
    </i>
    <i r="2">
      <x v="6152"/>
    </i>
    <i r="2">
      <x v="6153"/>
    </i>
    <i r="2">
      <x v="6154"/>
    </i>
    <i r="2">
      <x v="6155"/>
    </i>
    <i r="2">
      <x v="6156"/>
    </i>
    <i r="2">
      <x v="6157"/>
    </i>
    <i r="2">
      <x v="6158"/>
    </i>
    <i r="2">
      <x v="6159"/>
    </i>
    <i r="2">
      <x v="6160"/>
    </i>
    <i r="2">
      <x v="6161"/>
    </i>
    <i r="2">
      <x v="6162"/>
    </i>
    <i r="2">
      <x v="6163"/>
    </i>
    <i r="2">
      <x v="6164"/>
    </i>
    <i r="2">
      <x v="6165"/>
    </i>
    <i r="2">
      <x v="6166"/>
    </i>
    <i r="2">
      <x v="6167"/>
    </i>
    <i r="2">
      <x v="6168"/>
    </i>
    <i r="2">
      <x v="6169"/>
    </i>
    <i r="2">
      <x v="6170"/>
    </i>
    <i r="2">
      <x v="6171"/>
    </i>
    <i r="2">
      <x v="6172"/>
    </i>
    <i r="2">
      <x v="6173"/>
    </i>
    <i r="2">
      <x v="6174"/>
    </i>
    <i r="2">
      <x v="6175"/>
    </i>
    <i r="2">
      <x v="6176"/>
    </i>
    <i r="2">
      <x v="6177"/>
    </i>
    <i r="2">
      <x v="6178"/>
    </i>
    <i r="2">
      <x v="6179"/>
    </i>
    <i r="2">
      <x v="6180"/>
    </i>
    <i r="2">
      <x v="6181"/>
    </i>
    <i r="2">
      <x v="6182"/>
    </i>
    <i r="2">
      <x v="6183"/>
    </i>
    <i r="2">
      <x v="6184"/>
    </i>
    <i r="2">
      <x v="6185"/>
    </i>
    <i r="2">
      <x v="6186"/>
    </i>
    <i r="2">
      <x v="6187"/>
    </i>
    <i r="2">
      <x v="6188"/>
    </i>
    <i r="2">
      <x v="6189"/>
    </i>
    <i r="2">
      <x v="6190"/>
    </i>
    <i r="2">
      <x v="6191"/>
    </i>
    <i r="2">
      <x v="6192"/>
    </i>
    <i r="2">
      <x v="6193"/>
    </i>
    <i r="2">
      <x v="6194"/>
    </i>
    <i r="2">
      <x v="6195"/>
    </i>
    <i r="2">
      <x v="6196"/>
    </i>
    <i r="2">
      <x v="6197"/>
    </i>
    <i r="2">
      <x v="6198"/>
    </i>
    <i r="2">
      <x v="6199"/>
    </i>
    <i r="2">
      <x v="6200"/>
    </i>
    <i r="2">
      <x v="6201"/>
    </i>
    <i r="2">
      <x v="6202"/>
    </i>
    <i r="2">
      <x v="6203"/>
    </i>
    <i r="2">
      <x v="6204"/>
    </i>
    <i r="2">
      <x v="6205"/>
    </i>
    <i r="2">
      <x v="6206"/>
    </i>
    <i r="2">
      <x v="6207"/>
    </i>
    <i r="2">
      <x v="6208"/>
    </i>
    <i r="2">
      <x v="6209"/>
    </i>
    <i r="2">
      <x v="6210"/>
    </i>
    <i r="2">
      <x v="6211"/>
    </i>
    <i r="2">
      <x v="6212"/>
    </i>
    <i r="2">
      <x v="6213"/>
    </i>
    <i r="2">
      <x v="6214"/>
    </i>
    <i r="2">
      <x v="6215"/>
    </i>
    <i r="2">
      <x v="6216"/>
    </i>
    <i r="2">
      <x v="6217"/>
    </i>
    <i r="2">
      <x v="6218"/>
    </i>
    <i r="2">
      <x v="6219"/>
    </i>
    <i r="2">
      <x v="6220"/>
    </i>
    <i r="2">
      <x v="6221"/>
    </i>
    <i r="2">
      <x v="6222"/>
    </i>
    <i r="2">
      <x v="6223"/>
    </i>
    <i r="2">
      <x v="6224"/>
    </i>
    <i r="2">
      <x v="6225"/>
    </i>
    <i r="2">
      <x v="6226"/>
    </i>
    <i r="2">
      <x v="6227"/>
    </i>
    <i r="2">
      <x v="6228"/>
    </i>
    <i r="2">
      <x v="6229"/>
    </i>
    <i r="2">
      <x v="6230"/>
    </i>
    <i r="2">
      <x v="6231"/>
    </i>
    <i r="2">
      <x v="6232"/>
    </i>
    <i r="2">
      <x v="6233"/>
    </i>
    <i r="2">
      <x v="6234"/>
    </i>
    <i r="2">
      <x v="6235"/>
    </i>
    <i r="2">
      <x v="6236"/>
    </i>
    <i r="2">
      <x v="6237"/>
    </i>
    <i r="2">
      <x v="6238"/>
    </i>
    <i r="2">
      <x v="6239"/>
    </i>
    <i r="2">
      <x v="6240"/>
    </i>
    <i r="2">
      <x v="6241"/>
    </i>
    <i r="2">
      <x v="6242"/>
    </i>
    <i r="2">
      <x v="6243"/>
    </i>
    <i r="2">
      <x v="6244"/>
    </i>
    <i r="2">
      <x v="6245"/>
    </i>
    <i r="2">
      <x v="6246"/>
    </i>
    <i r="2">
      <x v="6247"/>
    </i>
    <i r="2">
      <x v="6248"/>
    </i>
    <i r="2">
      <x v="6249"/>
    </i>
    <i r="2">
      <x v="6250"/>
    </i>
    <i r="2">
      <x v="6251"/>
    </i>
    <i r="2">
      <x v="6252"/>
    </i>
    <i r="2">
      <x v="6253"/>
    </i>
    <i r="2">
      <x v="6254"/>
    </i>
    <i r="2">
      <x v="6255"/>
    </i>
    <i r="2">
      <x v="6256"/>
    </i>
    <i r="2">
      <x v="6257"/>
    </i>
    <i r="2">
      <x v="6258"/>
    </i>
    <i r="2">
      <x v="6259"/>
    </i>
    <i r="2">
      <x v="6260"/>
    </i>
    <i r="2">
      <x v="6261"/>
    </i>
    <i r="2">
      <x v="6262"/>
    </i>
    <i r="2">
      <x v="6263"/>
    </i>
    <i r="2">
      <x v="6264"/>
    </i>
    <i r="2">
      <x v="6265"/>
    </i>
    <i r="2">
      <x v="6266"/>
    </i>
    <i r="2">
      <x v="6267"/>
    </i>
    <i r="2">
      <x v="6268"/>
    </i>
    <i r="2">
      <x v="6269"/>
    </i>
    <i r="2">
      <x v="6270"/>
    </i>
    <i r="2">
      <x v="6271"/>
    </i>
    <i r="2">
      <x v="6272"/>
    </i>
    <i r="2">
      <x v="6273"/>
    </i>
    <i r="1">
      <x v="270"/>
      <x v="6274"/>
    </i>
    <i r="2">
      <x v="6275"/>
    </i>
    <i r="2">
      <x v="6276"/>
    </i>
    <i r="2">
      <x v="6277"/>
    </i>
    <i r="2">
      <x v="6278"/>
    </i>
    <i r="2">
      <x v="6279"/>
    </i>
    <i r="2">
      <x v="6280"/>
    </i>
    <i r="2">
      <x v="6281"/>
    </i>
    <i r="2">
      <x v="6282"/>
    </i>
    <i r="2">
      <x v="6283"/>
    </i>
    <i r="1">
      <x v="271"/>
      <x v="6284"/>
    </i>
    <i r="2">
      <x v="6285"/>
    </i>
    <i r="2">
      <x v="6286"/>
    </i>
    <i r="2">
      <x v="6287"/>
    </i>
    <i r="2">
      <x v="6288"/>
    </i>
    <i r="2">
      <x v="6289"/>
    </i>
    <i r="1">
      <x v="272"/>
      <x v="6290"/>
    </i>
    <i r="2">
      <x v="6291"/>
    </i>
    <i r="2">
      <x v="6292"/>
    </i>
    <i r="2">
      <x v="6293"/>
    </i>
    <i r="2">
      <x v="6294"/>
    </i>
    <i r="2">
      <x v="6295"/>
    </i>
    <i r="2">
      <x v="6296"/>
    </i>
    <i r="2">
      <x v="6297"/>
    </i>
    <i r="2">
      <x v="6298"/>
    </i>
    <i r="2">
      <x v="6299"/>
    </i>
    <i r="2">
      <x v="6300"/>
    </i>
    <i r="2">
      <x v="6301"/>
    </i>
    <i r="2">
      <x v="6302"/>
    </i>
    <i r="2">
      <x v="6303"/>
    </i>
    <i r="2">
      <x v="6304"/>
    </i>
    <i r="2">
      <x v="6305"/>
    </i>
    <i r="2">
      <x v="6306"/>
    </i>
    <i r="2">
      <x v="6307"/>
    </i>
    <i r="2">
      <x v="6308"/>
    </i>
    <i r="2">
      <x v="6309"/>
    </i>
    <i r="2">
      <x v="6310"/>
    </i>
    <i r="2">
      <x v="6311"/>
    </i>
    <i r="2">
      <x v="6312"/>
    </i>
    <i r="2">
      <x v="6313"/>
    </i>
    <i r="2">
      <x v="6314"/>
    </i>
    <i r="2">
      <x v="6315"/>
    </i>
    <i r="2">
      <x v="6316"/>
    </i>
    <i r="2">
      <x v="6317"/>
    </i>
    <i r="2">
      <x v="6318"/>
    </i>
    <i r="1">
      <x v="273"/>
      <x v="6319"/>
    </i>
    <i r="2">
      <x v="6320"/>
    </i>
    <i r="2">
      <x v="6321"/>
    </i>
    <i r="2">
      <x v="6322"/>
    </i>
    <i r="2">
      <x v="6323"/>
    </i>
    <i r="2">
      <x v="6324"/>
    </i>
    <i r="1">
      <x v="274"/>
      <x v="6325"/>
    </i>
    <i r="2">
      <x v="6326"/>
    </i>
    <i r="2">
      <x v="6327"/>
    </i>
    <i r="2">
      <x v="6328"/>
    </i>
    <i r="2">
      <x v="6329"/>
    </i>
    <i r="2">
      <x v="6330"/>
    </i>
    <i r="2">
      <x v="6331"/>
    </i>
    <i r="2">
      <x v="6332"/>
    </i>
    <i r="2">
      <x v="6333"/>
    </i>
    <i r="2">
      <x v="6334"/>
    </i>
    <i r="1">
      <x v="275"/>
      <x v="6335"/>
    </i>
    <i r="2">
      <x v="6336"/>
    </i>
    <i r="2">
      <x v="6337"/>
    </i>
    <i r="2">
      <x v="6338"/>
    </i>
    <i r="2">
      <x v="6339"/>
    </i>
    <i r="2">
      <x v="6340"/>
    </i>
    <i r="2">
      <x v="6341"/>
    </i>
    <i r="2">
      <x v="6342"/>
    </i>
    <i r="2">
      <x v="6343"/>
    </i>
    <i r="2">
      <x v="6344"/>
    </i>
    <i r="2">
      <x v="6345"/>
    </i>
    <i r="2">
      <x v="6346"/>
    </i>
    <i r="2">
      <x v="6347"/>
    </i>
    <i r="2">
      <x v="6348"/>
    </i>
    <i r="2">
      <x v="6349"/>
    </i>
    <i r="2">
      <x v="6350"/>
    </i>
    <i r="2">
      <x v="6351"/>
    </i>
    <i r="2">
      <x v="6352"/>
    </i>
    <i r="2">
      <x v="6353"/>
    </i>
    <i r="2">
      <x v="6354"/>
    </i>
    <i r="2">
      <x v="6355"/>
    </i>
    <i r="2">
      <x v="6356"/>
    </i>
    <i r="2">
      <x v="6357"/>
    </i>
    <i r="1">
      <x v="276"/>
      <x v="6358"/>
    </i>
    <i r="2">
      <x v="6359"/>
    </i>
    <i r="2">
      <x v="6360"/>
    </i>
    <i r="2">
      <x v="6361"/>
    </i>
    <i r="2">
      <x v="6362"/>
    </i>
    <i r="2">
      <x v="6363"/>
    </i>
    <i r="2">
      <x v="6364"/>
    </i>
    <i r="2">
      <x v="6365"/>
    </i>
    <i r="2">
      <x v="6366"/>
    </i>
    <i r="2">
      <x v="6367"/>
    </i>
    <i r="2">
      <x v="6368"/>
    </i>
    <i r="2">
      <x v="6369"/>
    </i>
    <i r="2">
      <x v="6370"/>
    </i>
    <i r="2">
      <x v="6371"/>
    </i>
    <i r="2">
      <x v="6372"/>
    </i>
    <i r="2">
      <x v="6373"/>
    </i>
    <i r="2">
      <x v="6374"/>
    </i>
    <i r="2">
      <x v="6375"/>
    </i>
    <i r="2">
      <x v="6376"/>
    </i>
    <i r="2">
      <x v="6377"/>
    </i>
    <i r="2">
      <x v="6378"/>
    </i>
    <i r="2">
      <x v="6379"/>
    </i>
    <i r="2">
      <x v="6380"/>
    </i>
    <i r="2">
      <x v="6381"/>
    </i>
    <i r="2">
      <x v="6382"/>
    </i>
    <i r="2">
      <x v="6383"/>
    </i>
    <i r="2">
      <x v="6384"/>
    </i>
    <i r="2">
      <x v="6385"/>
    </i>
    <i r="2">
      <x v="6386"/>
    </i>
    <i r="2">
      <x v="6387"/>
    </i>
    <i r="2">
      <x v="6388"/>
    </i>
    <i r="2">
      <x v="6389"/>
    </i>
    <i r="2">
      <x v="6390"/>
    </i>
    <i r="2">
      <x v="6391"/>
    </i>
    <i r="2">
      <x v="6392"/>
    </i>
    <i r="2">
      <x v="6393"/>
    </i>
    <i r="2">
      <x v="6394"/>
    </i>
    <i r="2">
      <x v="6395"/>
    </i>
    <i r="2">
      <x v="6396"/>
    </i>
    <i r="2">
      <x v="6397"/>
    </i>
    <i r="2">
      <x v="6398"/>
    </i>
    <i r="2">
      <x v="6399"/>
    </i>
    <i r="2">
      <x v="6400"/>
    </i>
    <i r="2">
      <x v="6401"/>
    </i>
    <i r="2">
      <x v="6402"/>
    </i>
    <i r="2">
      <x v="6403"/>
    </i>
    <i r="2">
      <x v="6404"/>
    </i>
    <i r="2">
      <x v="6405"/>
    </i>
    <i r="2">
      <x v="6406"/>
    </i>
    <i r="2">
      <x v="6407"/>
    </i>
    <i r="2">
      <x v="6408"/>
    </i>
    <i r="2">
      <x v="6409"/>
    </i>
    <i r="2">
      <x v="6410"/>
    </i>
    <i r="2">
      <x v="6411"/>
    </i>
    <i r="2">
      <x v="6412"/>
    </i>
    <i r="2">
      <x v="6413"/>
    </i>
    <i r="2">
      <x v="6414"/>
    </i>
    <i r="2">
      <x v="6415"/>
    </i>
    <i r="2">
      <x v="6416"/>
    </i>
    <i r="2">
      <x v="6417"/>
    </i>
    <i r="2">
      <x v="6418"/>
    </i>
    <i r="2">
      <x v="6419"/>
    </i>
    <i r="2">
      <x v="6420"/>
    </i>
    <i r="2">
      <x v="6421"/>
    </i>
    <i r="2">
      <x v="6422"/>
    </i>
    <i r="2">
      <x v="6423"/>
    </i>
    <i r="2">
      <x v="6424"/>
    </i>
    <i r="2">
      <x v="6425"/>
    </i>
    <i r="2">
      <x v="6426"/>
    </i>
    <i r="2">
      <x v="6427"/>
    </i>
    <i r="2">
      <x v="6428"/>
    </i>
    <i r="2">
      <x v="6429"/>
    </i>
    <i r="2">
      <x v="6430"/>
    </i>
    <i r="2">
      <x v="6431"/>
    </i>
    <i r="2">
      <x v="6432"/>
    </i>
    <i r="2">
      <x v="6433"/>
    </i>
    <i r="2">
      <x v="6434"/>
    </i>
    <i r="2">
      <x v="6435"/>
    </i>
    <i r="2">
      <x v="6436"/>
    </i>
    <i r="2">
      <x v="6437"/>
    </i>
    <i r="2">
      <x v="6438"/>
    </i>
    <i r="2">
      <x v="6439"/>
    </i>
    <i r="2">
      <x v="6440"/>
    </i>
    <i r="2">
      <x v="6441"/>
    </i>
    <i r="2">
      <x v="6442"/>
    </i>
    <i r="2">
      <x v="6443"/>
    </i>
    <i r="2">
      <x v="6444"/>
    </i>
    <i r="2">
      <x v="6445"/>
    </i>
    <i r="2">
      <x v="6446"/>
    </i>
    <i r="2">
      <x v="6447"/>
    </i>
    <i r="2">
      <x v="6448"/>
    </i>
    <i r="2">
      <x v="6449"/>
    </i>
    <i r="2">
      <x v="6450"/>
    </i>
    <i r="2">
      <x v="6451"/>
    </i>
    <i r="2">
      <x v="6452"/>
    </i>
    <i r="2">
      <x v="6453"/>
    </i>
    <i r="2">
      <x v="6454"/>
    </i>
    <i r="2">
      <x v="6455"/>
    </i>
    <i r="1">
      <x v="277"/>
      <x v="6456"/>
    </i>
    <i r="2">
      <x v="6457"/>
    </i>
    <i>
      <x v="9"/>
      <x v="278"/>
      <x v="6458"/>
    </i>
    <i r="2">
      <x v="6459"/>
    </i>
    <i r="1">
      <x v="279"/>
      <x v="6460"/>
    </i>
    <i r="2">
      <x v="6461"/>
    </i>
    <i r="2">
      <x v="6462"/>
    </i>
    <i r="1">
      <x v="280"/>
      <x v="6463"/>
    </i>
    <i r="2">
      <x v="6464"/>
    </i>
    <i r="2">
      <x v="6465"/>
    </i>
    <i r="2">
      <x v="6466"/>
    </i>
    <i r="2">
      <x v="6467"/>
    </i>
    <i r="2">
      <x v="6468"/>
    </i>
    <i r="2">
      <x v="6469"/>
    </i>
    <i r="2">
      <x v="6470"/>
    </i>
    <i r="2">
      <x v="6471"/>
    </i>
    <i r="2">
      <x v="6472"/>
    </i>
    <i r="2">
      <x v="6473"/>
    </i>
    <i r="1">
      <x v="281"/>
      <x v="6474"/>
    </i>
    <i r="1">
      <x v="282"/>
      <x v="6475"/>
    </i>
    <i r="2">
      <x v="6476"/>
    </i>
    <i r="2">
      <x v="6477"/>
    </i>
    <i r="2">
      <x v="6478"/>
    </i>
    <i r="2">
      <x v="6479"/>
    </i>
    <i r="2">
      <x v="6480"/>
    </i>
    <i r="2">
      <x v="6481"/>
    </i>
    <i r="2">
      <x v="6482"/>
    </i>
    <i r="2">
      <x v="6483"/>
    </i>
    <i r="2">
      <x v="6484"/>
    </i>
    <i r="2">
      <x v="6485"/>
    </i>
    <i r="2">
      <x v="6486"/>
    </i>
    <i r="2">
      <x v="6487"/>
    </i>
    <i r="1">
      <x v="283"/>
      <x v="6488"/>
    </i>
    <i r="2">
      <x v="6489"/>
    </i>
    <i r="2">
      <x v="6490"/>
    </i>
    <i r="1">
      <x v="284"/>
      <x v="6491"/>
    </i>
    <i r="2">
      <x v="6492"/>
    </i>
    <i r="2">
      <x v="6493"/>
    </i>
    <i r="2">
      <x v="6494"/>
    </i>
    <i r="2">
      <x v="6495"/>
    </i>
    <i r="2">
      <x v="6496"/>
    </i>
    <i r="2">
      <x v="6497"/>
    </i>
    <i r="1">
      <x v="285"/>
      <x v="6498"/>
    </i>
    <i r="2">
      <x v="6499"/>
    </i>
    <i r="2">
      <x v="6500"/>
    </i>
    <i r="2">
      <x v="6501"/>
    </i>
    <i r="2">
      <x v="6502"/>
    </i>
    <i r="1">
      <x v="286"/>
      <x v="6503"/>
    </i>
    <i r="2">
      <x v="6504"/>
    </i>
    <i r="2">
      <x v="6505"/>
    </i>
    <i r="2">
      <x v="6506"/>
    </i>
    <i r="2">
      <x v="6507"/>
    </i>
    <i r="2">
      <x v="6508"/>
    </i>
    <i r="2">
      <x v="6509"/>
    </i>
    <i r="2">
      <x v="6510"/>
    </i>
    <i r="2">
      <x v="6511"/>
    </i>
    <i r="2">
      <x v="6512"/>
    </i>
    <i r="2">
      <x v="6513"/>
    </i>
    <i r="2">
      <x v="6514"/>
    </i>
    <i r="2">
      <x v="6515"/>
    </i>
    <i r="2">
      <x v="6516"/>
    </i>
    <i r="2">
      <x v="6517"/>
    </i>
    <i r="2">
      <x v="6518"/>
    </i>
    <i r="2">
      <x v="6519"/>
    </i>
    <i r="2">
      <x v="6520"/>
    </i>
    <i r="2">
      <x v="6521"/>
    </i>
    <i r="2">
      <x v="6522"/>
    </i>
    <i r="2">
      <x v="6523"/>
    </i>
    <i r="2">
      <x v="6524"/>
    </i>
    <i r="2">
      <x v="6525"/>
    </i>
    <i r="2">
      <x v="6526"/>
    </i>
    <i r="2">
      <x v="6527"/>
    </i>
    <i r="1">
      <x v="287"/>
      <x v="6528"/>
    </i>
    <i r="2">
      <x v="6529"/>
    </i>
    <i r="2">
      <x v="6530"/>
    </i>
    <i r="2">
      <x v="6531"/>
    </i>
    <i r="2">
      <x v="6532"/>
    </i>
    <i r="2">
      <x v="6533"/>
    </i>
    <i r="2">
      <x v="6534"/>
    </i>
    <i r="2">
      <x v="6535"/>
    </i>
    <i r="2">
      <x v="6536"/>
    </i>
    <i r="2">
      <x v="6537"/>
    </i>
    <i r="2">
      <x v="6538"/>
    </i>
    <i r="1">
      <x v="288"/>
      <x v="6539"/>
    </i>
    <i r="2">
      <x v="6540"/>
    </i>
    <i r="2">
      <x v="6541"/>
    </i>
    <i r="2">
      <x v="6542"/>
    </i>
    <i r="2">
      <x v="6543"/>
    </i>
    <i r="2">
      <x v="6544"/>
    </i>
    <i r="2">
      <x v="6545"/>
    </i>
    <i r="2">
      <x v="6546"/>
    </i>
    <i r="2">
      <x v="6547"/>
    </i>
    <i r="2">
      <x v="6548"/>
    </i>
    <i r="2">
      <x v="6549"/>
    </i>
    <i r="2">
      <x v="6550"/>
    </i>
    <i r="2">
      <x v="6551"/>
    </i>
    <i r="2">
      <x v="6552"/>
    </i>
    <i r="2">
      <x v="6553"/>
    </i>
    <i r="2">
      <x v="6554"/>
    </i>
    <i r="2">
      <x v="6555"/>
    </i>
    <i r="2">
      <x v="6556"/>
    </i>
    <i r="2">
      <x v="6557"/>
    </i>
    <i r="1">
      <x v="289"/>
      <x v="6558"/>
    </i>
    <i r="2">
      <x v="6559"/>
    </i>
    <i r="2">
      <x v="6560"/>
    </i>
    <i r="2">
      <x v="6561"/>
    </i>
    <i r="2">
      <x v="6562"/>
    </i>
    <i r="2">
      <x v="6563"/>
    </i>
    <i r="2">
      <x v="6564"/>
    </i>
    <i r="2">
      <x v="6565"/>
    </i>
    <i r="2">
      <x v="6566"/>
    </i>
    <i r="2">
      <x v="6567"/>
    </i>
    <i r="2">
      <x v="6568"/>
    </i>
    <i r="1">
      <x v="290"/>
      <x v="6569"/>
    </i>
    <i r="2">
      <x v="6570"/>
    </i>
    <i r="2">
      <x v="6571"/>
    </i>
    <i r="2">
      <x v="6572"/>
    </i>
    <i r="2">
      <x v="6573"/>
    </i>
    <i r="2">
      <x v="6574"/>
    </i>
    <i r="2">
      <x v="6575"/>
    </i>
    <i r="2">
      <x v="6576"/>
    </i>
    <i r="2">
      <x v="6577"/>
    </i>
    <i r="2">
      <x v="6578"/>
    </i>
    <i r="2">
      <x v="6579"/>
    </i>
    <i r="2">
      <x v="6580"/>
    </i>
    <i r="2">
      <x v="6581"/>
    </i>
    <i r="2">
      <x v="6582"/>
    </i>
    <i r="2">
      <x v="6583"/>
    </i>
    <i r="2">
      <x v="6584"/>
    </i>
    <i r="2">
      <x v="6585"/>
    </i>
    <i r="2">
      <x v="6586"/>
    </i>
    <i r="2">
      <x v="6587"/>
    </i>
    <i r="2">
      <x v="6588"/>
    </i>
    <i r="2">
      <x v="6589"/>
    </i>
    <i r="2">
      <x v="6590"/>
    </i>
    <i r="2">
      <x v="6591"/>
    </i>
    <i r="2">
      <x v="6592"/>
    </i>
    <i r="2">
      <x v="6593"/>
    </i>
    <i r="2">
      <x v="6594"/>
    </i>
    <i r="1">
      <x v="291"/>
      <x v="6595"/>
    </i>
    <i r="2">
      <x v="6596"/>
    </i>
    <i r="2">
      <x v="6597"/>
    </i>
    <i r="2">
      <x v="6598"/>
    </i>
    <i r="2">
      <x v="6599"/>
    </i>
    <i r="2">
      <x v="6600"/>
    </i>
    <i r="2">
      <x v="6601"/>
    </i>
    <i r="1">
      <x v="292"/>
      <x v="6602"/>
    </i>
    <i r="2">
      <x v="6603"/>
    </i>
    <i r="1">
      <x v="293"/>
      <x v="6604"/>
    </i>
    <i r="1">
      <x v="294"/>
      <x v="6605"/>
    </i>
    <i r="2">
      <x v="6606"/>
    </i>
    <i r="2">
      <x v="6607"/>
    </i>
    <i r="2">
      <x v="6608"/>
    </i>
    <i r="2">
      <x v="6609"/>
    </i>
    <i r="2">
      <x v="6610"/>
    </i>
    <i r="1">
      <x v="295"/>
      <x v="6611"/>
    </i>
    <i r="2">
      <x v="6612"/>
    </i>
    <i r="2">
      <x v="6613"/>
    </i>
    <i r="2">
      <x v="6614"/>
    </i>
    <i r="2">
      <x v="6615"/>
    </i>
    <i r="2">
      <x v="6616"/>
    </i>
    <i r="2">
      <x v="6617"/>
    </i>
    <i r="2">
      <x v="6618"/>
    </i>
    <i r="2">
      <x v="6619"/>
    </i>
    <i r="2">
      <x v="6620"/>
    </i>
    <i r="2">
      <x v="6621"/>
    </i>
    <i r="2">
      <x v="6622"/>
    </i>
    <i r="2">
      <x v="6623"/>
    </i>
    <i r="2">
      <x v="6624"/>
    </i>
    <i r="2">
      <x v="6625"/>
    </i>
    <i r="2">
      <x v="6626"/>
    </i>
    <i r="2">
      <x v="6627"/>
    </i>
    <i r="2">
      <x v="6628"/>
    </i>
    <i r="2">
      <x v="6629"/>
    </i>
    <i r="2">
      <x v="6630"/>
    </i>
    <i r="2">
      <x v="6631"/>
    </i>
    <i r="1">
      <x v="296"/>
      <x v="6632"/>
    </i>
    <i r="2">
      <x v="6633"/>
    </i>
    <i r="2">
      <x v="6634"/>
    </i>
    <i r="2">
      <x v="6635"/>
    </i>
    <i r="2">
      <x v="6636"/>
    </i>
    <i r="2">
      <x v="6637"/>
    </i>
    <i r="2">
      <x v="6638"/>
    </i>
    <i r="2">
      <x v="6639"/>
    </i>
    <i r="2">
      <x v="6640"/>
    </i>
    <i r="1">
      <x v="297"/>
      <x v="6641"/>
    </i>
    <i r="1">
      <x v="298"/>
      <x v="6642"/>
    </i>
    <i r="2">
      <x v="6643"/>
    </i>
    <i r="2">
      <x v="6644"/>
    </i>
    <i r="2">
      <x v="6645"/>
    </i>
    <i r="2">
      <x v="6646"/>
    </i>
    <i r="2">
      <x v="6647"/>
    </i>
    <i r="1">
      <x v="299"/>
      <x v="6648"/>
    </i>
    <i r="2">
      <x v="6649"/>
    </i>
    <i r="2">
      <x v="6650"/>
    </i>
    <i r="2">
      <x v="6651"/>
    </i>
    <i r="2">
      <x v="6652"/>
    </i>
    <i r="2">
      <x v="6653"/>
    </i>
    <i r="2">
      <x v="6654"/>
    </i>
    <i r="2">
      <x v="6655"/>
    </i>
    <i r="2">
      <x v="6656"/>
    </i>
    <i r="2">
      <x v="6657"/>
    </i>
    <i r="2">
      <x v="6658"/>
    </i>
    <i r="2">
      <x v="6659"/>
    </i>
    <i r="1">
      <x v="300"/>
      <x v="6660"/>
    </i>
    <i r="1">
      <x v="301"/>
      <x v="6661"/>
    </i>
    <i r="2">
      <x v="6662"/>
    </i>
    <i r="2">
      <x v="6663"/>
    </i>
    <i r="2">
      <x v="6664"/>
    </i>
    <i r="2">
      <x v="6665"/>
    </i>
    <i r="2">
      <x v="6666"/>
    </i>
    <i r="2">
      <x v="6667"/>
    </i>
    <i r="2">
      <x v="6668"/>
    </i>
    <i r="2">
      <x v="6669"/>
    </i>
    <i r="2">
      <x v="6670"/>
    </i>
    <i r="2">
      <x v="6671"/>
    </i>
    <i r="2">
      <x v="6672"/>
    </i>
    <i r="2">
      <x v="6673"/>
    </i>
    <i r="2">
      <x v="6674"/>
    </i>
    <i r="1">
      <x v="302"/>
      <x v="6675"/>
    </i>
    <i r="2">
      <x v="6676"/>
    </i>
    <i r="2">
      <x v="6677"/>
    </i>
    <i r="2">
      <x v="6678"/>
    </i>
    <i r="2">
      <x v="6679"/>
    </i>
    <i r="1">
      <x v="303"/>
      <x v="6680"/>
    </i>
    <i r="2">
      <x v="6681"/>
    </i>
    <i r="2">
      <x v="6682"/>
    </i>
    <i r="2">
      <x v="6683"/>
    </i>
    <i r="2">
      <x v="6684"/>
    </i>
    <i r="2">
      <x v="6685"/>
    </i>
    <i r="2">
      <x v="6686"/>
    </i>
    <i r="2">
      <x v="6687"/>
    </i>
    <i r="2">
      <x v="6688"/>
    </i>
    <i r="1">
      <x v="304"/>
      <x v="6689"/>
    </i>
    <i r="1">
      <x v="305"/>
      <x v="6690"/>
    </i>
    <i r="2">
      <x v="6691"/>
    </i>
    <i r="1">
      <x v="306"/>
      <x v="6692"/>
    </i>
    <i r="2">
      <x v="6693"/>
    </i>
    <i r="2">
      <x v="6694"/>
    </i>
    <i r="2">
      <x v="6695"/>
    </i>
    <i r="2">
      <x v="6696"/>
    </i>
    <i r="2">
      <x v="6697"/>
    </i>
    <i r="2">
      <x v="6698"/>
    </i>
    <i r="2">
      <x v="6699"/>
    </i>
    <i r="2">
      <x v="6700"/>
    </i>
    <i r="2">
      <x v="6701"/>
    </i>
    <i r="2">
      <x v="6702"/>
    </i>
    <i r="2">
      <x v="6703"/>
    </i>
    <i r="2">
      <x v="6704"/>
    </i>
    <i r="1">
      <x v="307"/>
      <x v="6705"/>
    </i>
    <i r="2">
      <x v="6706"/>
    </i>
    <i r="1">
      <x v="308"/>
      <x v="6707"/>
    </i>
    <i r="2">
      <x v="6708"/>
    </i>
    <i r="2">
      <x v="6709"/>
    </i>
    <i r="2">
      <x v="6710"/>
    </i>
    <i r="2">
      <x v="6711"/>
    </i>
    <i r="2">
      <x v="6712"/>
    </i>
    <i r="2">
      <x v="6713"/>
    </i>
    <i r="2">
      <x v="6714"/>
    </i>
    <i r="2">
      <x v="6715"/>
    </i>
    <i r="2">
      <x v="6716"/>
    </i>
    <i r="2">
      <x v="6717"/>
    </i>
    <i r="2">
      <x v="6718"/>
    </i>
    <i r="2">
      <x v="6719"/>
    </i>
    <i r="2">
      <x v="6720"/>
    </i>
    <i r="2">
      <x v="6721"/>
    </i>
    <i r="2">
      <x v="6722"/>
    </i>
    <i r="1">
      <x v="309"/>
      <x v="6723"/>
    </i>
    <i r="2">
      <x v="6724"/>
    </i>
    <i r="2">
      <x v="6725"/>
    </i>
    <i r="2">
      <x v="6726"/>
    </i>
    <i r="1">
      <x v="310"/>
      <x v="6727"/>
    </i>
    <i r="2">
      <x v="6728"/>
    </i>
    <i r="2">
      <x v="6729"/>
    </i>
    <i r="2">
      <x v="6730"/>
    </i>
    <i r="1">
      <x v="311"/>
      <x v="6731"/>
    </i>
    <i r="2">
      <x v="6732"/>
    </i>
    <i r="2">
      <x v="6733"/>
    </i>
    <i r="2">
      <x v="6734"/>
    </i>
    <i r="1">
      <x v="312"/>
      <x v="6735"/>
    </i>
    <i r="2">
      <x v="6736"/>
    </i>
    <i r="1">
      <x v="313"/>
      <x v="6737"/>
    </i>
    <i r="2">
      <x v="6738"/>
    </i>
    <i r="2">
      <x v="6739"/>
    </i>
    <i r="2">
      <x v="6740"/>
    </i>
    <i r="2">
      <x v="6741"/>
    </i>
    <i r="2">
      <x v="6742"/>
    </i>
    <i r="2">
      <x v="6743"/>
    </i>
    <i r="2">
      <x v="6744"/>
    </i>
    <i r="2">
      <x v="6745"/>
    </i>
    <i r="2">
      <x v="6746"/>
    </i>
    <i r="2">
      <x v="6747"/>
    </i>
    <i r="2">
      <x v="6748"/>
    </i>
    <i r="2">
      <x v="6749"/>
    </i>
    <i r="2">
      <x v="6750"/>
    </i>
    <i r="2">
      <x v="6751"/>
    </i>
    <i r="2">
      <x v="6752"/>
    </i>
    <i r="2">
      <x v="6753"/>
    </i>
    <i r="2">
      <x v="6754"/>
    </i>
    <i r="2">
      <x v="6755"/>
    </i>
    <i r="2">
      <x v="6756"/>
    </i>
    <i r="2">
      <x v="6757"/>
    </i>
    <i r="2">
      <x v="6758"/>
    </i>
    <i r="1">
      <x v="314"/>
      <x v="6759"/>
    </i>
    <i r="2">
      <x v="6760"/>
    </i>
    <i r="2">
      <x v="6761"/>
    </i>
    <i r="2">
      <x v="6762"/>
    </i>
    <i r="2">
      <x v="6763"/>
    </i>
    <i r="2">
      <x v="6764"/>
    </i>
    <i r="2">
      <x v="6765"/>
    </i>
    <i r="1">
      <x v="315"/>
      <x v="6766"/>
    </i>
    <i r="2">
      <x v="6767"/>
    </i>
    <i r="2">
      <x v="6768"/>
    </i>
    <i r="2">
      <x v="6769"/>
    </i>
    <i r="2">
      <x v="6770"/>
    </i>
    <i r="2">
      <x v="6771"/>
    </i>
    <i r="2">
      <x v="6772"/>
    </i>
    <i r="2">
      <x v="6773"/>
    </i>
    <i r="2">
      <x v="6774"/>
    </i>
    <i r="1">
      <x v="316"/>
      <x v="6775"/>
    </i>
    <i r="2">
      <x v="6776"/>
    </i>
    <i r="2">
      <x v="6777"/>
    </i>
    <i r="2">
      <x v="6778"/>
    </i>
    <i r="2">
      <x v="6779"/>
    </i>
    <i r="2">
      <x v="6780"/>
    </i>
    <i r="2">
      <x v="6781"/>
    </i>
    <i r="2">
      <x v="6782"/>
    </i>
    <i r="2">
      <x v="6783"/>
    </i>
    <i r="2">
      <x v="6784"/>
    </i>
    <i r="2">
      <x v="6785"/>
    </i>
    <i r="2">
      <x v="6786"/>
    </i>
    <i r="2">
      <x v="6787"/>
    </i>
    <i r="1">
      <x v="317"/>
      <x v="6788"/>
    </i>
    <i r="2">
      <x v="6789"/>
    </i>
    <i r="1">
      <x v="318"/>
      <x v="6790"/>
    </i>
    <i r="2">
      <x v="6791"/>
    </i>
    <i r="2">
      <x v="6792"/>
    </i>
    <i r="2">
      <x v="6793"/>
    </i>
    <i r="2">
      <x v="6794"/>
    </i>
    <i r="2">
      <x v="6795"/>
    </i>
    <i r="2">
      <x v="6796"/>
    </i>
    <i r="1">
      <x v="319"/>
      <x v="6797"/>
    </i>
    <i r="2">
      <x v="6798"/>
    </i>
    <i r="2">
      <x v="6799"/>
    </i>
    <i r="2">
      <x v="6800"/>
    </i>
    <i r="2">
      <x v="6801"/>
    </i>
    <i r="2">
      <x v="6802"/>
    </i>
    <i r="2">
      <x v="6803"/>
    </i>
    <i r="2">
      <x v="6804"/>
    </i>
    <i r="1">
      <x v="320"/>
      <x v="6805"/>
    </i>
    <i r="2">
      <x v="6806"/>
    </i>
    <i r="2">
      <x v="6807"/>
    </i>
    <i r="2">
      <x v="6808"/>
    </i>
    <i r="2">
      <x v="6809"/>
    </i>
    <i r="2">
      <x v="6810"/>
    </i>
    <i r="2">
      <x v="6811"/>
    </i>
    <i r="2">
      <x v="6812"/>
    </i>
    <i r="2">
      <x v="6813"/>
    </i>
    <i r="2">
      <x v="6814"/>
    </i>
    <i r="2">
      <x v="6815"/>
    </i>
    <i r="2">
      <x v="6816"/>
    </i>
    <i r="2">
      <x v="6817"/>
    </i>
    <i r="2">
      <x v="6818"/>
    </i>
    <i r="2">
      <x v="6819"/>
    </i>
    <i r="2">
      <x v="6820"/>
    </i>
    <i r="2">
      <x v="6821"/>
    </i>
    <i r="2">
      <x v="6822"/>
    </i>
    <i r="2">
      <x v="6823"/>
    </i>
    <i r="2">
      <x v="6824"/>
    </i>
    <i r="2">
      <x v="6825"/>
    </i>
    <i r="2">
      <x v="6826"/>
    </i>
    <i r="2">
      <x v="6827"/>
    </i>
    <i r="2">
      <x v="6828"/>
    </i>
    <i r="1">
      <x v="321"/>
      <x v="6829"/>
    </i>
    <i r="2">
      <x v="6830"/>
    </i>
  </rowItems>
  <colItems count="1">
    <i/>
  </colItems>
  <pageFields count="1">
    <pageField fld="3" hier="0" name="[Melkeleveranser].[aar].&amp;[2022]" cap="2022"/>
  </pageFields>
  <dataFields count="1">
    <dataField fld="2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1" showRowHeaders="1" showColHeaders="1" showRowStripes="0" showColStripes="0" showLastColumn="1"/>
  <rowHierarchiesUsage count="3">
    <rowHierarchyUsage hierarchyUsage="5"/>
    <rowHierarchyUsage hierarchyUsage="6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6CD105-932D-4904-A498-28FBC409976D}" name="Pivottabell4" cacheId="988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 chartFormat="6">
  <location ref="B5" firstHeaderRow="0" firstDataRow="0" firstDataCol="0" rowPageCount="1" colPageCount="1"/>
  <pivotFields count="4">
    <pivotField axis="axisPage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</pivotFields>
  <pageFields count="1">
    <pageField fld="0" hier="-1"/>
  </page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6D1BBB-387F-4773-ABCD-5548ED225C2E}" name="Pivottabell26" cacheId="988" applyNumberFormats="0" applyBorderFormats="0" applyFontFormats="0" applyPatternFormats="0" applyAlignmentFormats="0" applyWidthHeightFormats="1" dataCaption="Verdier" updatedVersion="8" minRefreshableVersion="3" itemPrintTitles="1" createdVersion="7" indent="0" outline="1" outlineData="1" multipleFieldFilters="0" chartFormat="6">
  <location ref="B9:M32" firstHeaderRow="1" firstDataRow="2" firstDataCol="1"/>
  <pivotFields count="4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3"/>
  </rowFields>
  <row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3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mer av Sum_tusen_liter" fld="3" baseField="3" baseItem="3" numFmtId="164"/>
  </dataFields>
  <formats count="1">
    <format dxfId="29">
      <pivotArea outline="0" collapsedLevelsAreSubtotals="1" fieldPosition="0"/>
    </format>
  </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701A2F-7AC1-459D-B9EB-9D4DEF5B92CD}" name="Pivottabell28" cacheId="988" applyNumberFormats="0" applyBorderFormats="0" applyFontFormats="0" applyPatternFormats="0" applyAlignmentFormats="0" applyWidthHeightFormats="1" dataCaption="Verdier" updatedVersion="8" minRefreshableVersion="3" itemPrintTitles="1" createdVersion="7" indent="0" outline="1" outlineData="1" multipleFieldFilters="0" chartFormat="7">
  <location ref="B39:M62" firstHeaderRow="1" firstDataRow="2" firstDataCol="1"/>
  <pivotFields count="4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dataField="1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3"/>
  </rowFields>
  <row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3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mer av Sum_tusen_liter" fld="3" showDataAs="percentOfCol" baseField="3" baseItem="6" numFmtId="9"/>
  </dataFields>
  <formats count="2"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collapsedLevelsAreSubtotals="1" fieldPosition="0"/>
    </format>
  </formats>
  <chartFormats count="3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30971F-99A0-43A3-BAB2-703E6E57C936}" name="Pivottabell16" cacheId="1013" applyNumberFormats="0" applyBorderFormats="0" applyFontFormats="0" applyPatternFormats="0" applyAlignmentFormats="0" applyWidthHeightFormats="1" dataCaption="Verdier" tag="75f1b4d4-6237-4e7b-961c-1cc1ad8703b1" updatedVersion="8" minRefreshableVersion="3" useAutoFormatting="1" itemPrintTitles="1" createdVersion="8" indent="0" showEmptyRow="1" outline="1" outlineData="1" multipleFieldFilters="0" chartFormat="9">
  <location ref="B28:C39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0" hier="5" name="[T_kommune].[fylke].&amp;[Trøndelag]" cap="Trøndelag"/>
    <pageField fld="1" hier="6" name="[T_kommune].[kommune].&amp;[Osen]" cap="Osen"/>
  </pageFields>
  <dataFields count="1">
    <dataField fld="3" subtotal="count" baseField="0" baseItem="0"/>
  </dataFields>
  <chartFormats count="1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multipleItemSelectionAllowed="1" dragToData="1">
      <members count="1" level="1">
        <member name="[T_kommune].[kommune].&amp;[Os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05136-09D9-42E5-A079-72ACA95D309A}" name="Pivottabell7" cacheId="1026" applyNumberFormats="0" applyBorderFormats="0" applyFontFormats="0" applyPatternFormats="0" applyAlignmentFormats="0" applyWidthHeightFormats="1" dataCaption="Verdier" updatedVersion="8" minRefreshableVersion="3" subtotalHiddenItems="1" rowGrandTotals="0" colGrandTotals="0" itemPrintTitles="1" createdVersion="7" indent="0" outline="1" outlineData="1" multipleFieldFilters="0">
  <location ref="O9:Q48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dataField="1" subtotalTop="0" showAll="0" defaultSubtota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</rowItems>
  <colFields count="1">
    <field x="2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3" subtotal="count" showDataAs="difference" baseField="2" baseItem="0"/>
  </dataFields>
  <formats count="2">
    <format dxfId="22">
      <pivotArea outline="0" collapsedLevelsAreSubtotals="1" fieldPosition="0"/>
    </format>
    <format dxfId="21">
      <pivotArea outline="0" collapsedLevelsAreSubtotals="1" fieldPosition="0">
        <references count="1">
          <reference field="2" count="1" selected="0">
            <x v="2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2" count="1" selected="0">
              <x v="2"/>
            </reference>
          </references>
        </pivotArea>
      </pivotAreas>
    </conditionalFormat>
  </conditional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E376C-A821-40DB-91DA-85A7B723A951}" name="Pivottabell6" cacheId="1025" applyNumberFormats="0" applyBorderFormats="0" applyFontFormats="0" applyPatternFormats="0" applyAlignmentFormats="0" applyWidthHeightFormats="1" dataCaption="Verdier" grandTotalCaption="Sum kommuner" updatedVersion="8" minRefreshableVersion="3" subtotalHiddenItems="1" colGrandTotals="0" itemPrintTitles="1" createdVersion="7" indent="0" outline="1" outlineData="1" multipleFieldFilters="0">
  <location ref="A9:K49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0" hier="5" name="[T_kommune].[fylke].&amp;[Trøndelag]" cap="Trøndelag"/>
  </pageFields>
  <dataFields count="1">
    <dataField fld="3" subtotal="count" baseField="0" baseItem="0" numFmtId="164"/>
  </dataFields>
  <formats count="1">
    <format dxfId="23">
      <pivotArea outline="0" collapsedLevelsAreSubtotals="1" fieldPosition="0"/>
    </format>
  </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2EA8DE-F830-4E90-80B0-71FB0B0BC1F7}" name="Pivottabell8" cacheId="1027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7" indent="0" outline="1" outlineData="1" multipleFieldFilters="0">
  <location ref="S9:U49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dataField="1" subtotalTop="0" showAll="0" defaultSubtota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3" subtotal="count" showDataAs="percentDiff" baseField="2" baseItem="0" numFmtId="10"/>
  </dataFields>
  <formats count="4">
    <format dxfId="27">
      <pivotArea outline="0" collapsedLevelsAreSubtotals="1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collapsedLevelsAreSubtotals="1" fieldPosition="0">
        <references count="1">
          <reference field="2" count="1" selected="0">
            <x v="2"/>
          </reference>
        </references>
      </pivotArea>
    </format>
    <format dxfId="24">
      <pivotArea field="2" grandRow="1" outline="0" collapsedLevelsAreSubtotals="1" axis="axisCol" fieldPosition="0">
        <references count="1">
          <reference field="2" count="1" selected="0">
            <x v="2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2" count="1" selected="0">
              <x v="2"/>
            </reference>
          </references>
        </pivotArea>
      </pivotAreas>
    </conditionalFormat>
  </conditional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01D458-215A-4462-B172-F590116FE8D6}" name="Pivottabell9" cacheId="1028" applyNumberFormats="0" applyBorderFormats="0" applyFontFormats="0" applyPatternFormats="0" applyAlignmentFormats="0" applyWidthHeightFormats="1" dataCaption="Verdier" grandTotalCaption="Sum kommuner" updatedVersion="8" minRefreshableVersion="3" subtotalHiddenItems="1" colGrandTotals="0" itemPrintTitles="1" createdVersion="7" indent="0" outline="1" outlineData="1" multipleFieldFilters="0">
  <location ref="B7:L47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0" hier="5" name="[T_kommune].[fylke].&amp;[Trøndelag]" cap="Trøndelag"/>
  </pageFields>
  <dataFields count="1">
    <dataField fld="2" subtotal="count" baseField="0" baseItem="0"/>
  </dataField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140DA-8ED3-4B42-95DE-2D212BD8379C}" name="Pivottabell11" cacheId="1030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7" indent="0" outline="1" outlineData="1" multipleFieldFilters="0">
  <location ref="T7:V47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2" subtotal="count" showDataAs="percentDiff" baseField="1" baseItem="0" numFmtId="10"/>
  </dataFields>
  <formats count="2">
    <format dxfId="20">
      <pivotArea outline="0" collapsedLevelsAreSubtotals="1" fieldPosition="0">
        <references count="1">
          <reference field="1" count="1" selected="0">
            <x v="2"/>
          </reference>
        </references>
      </pivotArea>
    </format>
    <format dxfId="19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350599-A3DF-429D-9368-DECC8CF5272E}" name="Pivottabell10" cacheId="1029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7" indent="0" outline="1" outlineData="1" multipleFieldFilters="0">
  <location ref="P7:R47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5" name="[T_kommune].[fylke].&amp;[Trøndelag]" cap="Trøndelag"/>
  </pageFields>
  <dataFields count="1">
    <dataField fld="2" subtotal="count" showDataAs="difference" baseField="1" baseItem="0"/>
  </dataFields>
  <pivotHierarchies count="32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EBC980-08A0-4DE0-BB31-3885BF363232}" name="Pivottabell3" cacheId="1032" applyNumberFormats="0" applyBorderFormats="0" applyFontFormats="0" applyPatternFormats="0" applyAlignmentFormats="0" applyWidthHeightFormats="1" dataCaption="Verdier" updatedVersion="8" minRefreshableVersion="3" useAutoFormatting="1" rowGrandTotals="0" colGrandTotals="0" itemPrintTitles="1" createdVersion="8" indent="0" showHeaders="0" outline="1" outlineData="1" multipleFieldFilters="0" chartFormat="11" rowHeaderCaption="kommune">
  <location ref="G4:H42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38">
    <i>
      <x v="5"/>
    </i>
    <i>
      <x v="13"/>
    </i>
    <i>
      <x v="34"/>
    </i>
    <i>
      <x v="18"/>
    </i>
    <i>
      <x v="28"/>
    </i>
    <i>
      <x v="4"/>
    </i>
    <i>
      <x v="26"/>
    </i>
    <i>
      <x v="14"/>
    </i>
    <i>
      <x v="3"/>
    </i>
    <i>
      <x v="25"/>
    </i>
    <i>
      <x v="17"/>
    </i>
    <i>
      <x v="9"/>
    </i>
    <i>
      <x v="8"/>
    </i>
    <i>
      <x v="35"/>
    </i>
    <i>
      <x v="22"/>
    </i>
    <i>
      <x v="37"/>
    </i>
    <i>
      <x v="2"/>
    </i>
    <i>
      <x v="12"/>
    </i>
    <i>
      <x v="11"/>
    </i>
    <i>
      <x v="23"/>
    </i>
    <i>
      <x v="7"/>
    </i>
    <i>
      <x v="19"/>
    </i>
    <i>
      <x v="30"/>
    </i>
    <i>
      <x v="16"/>
    </i>
    <i>
      <x v="21"/>
    </i>
    <i>
      <x v="24"/>
    </i>
    <i>
      <x v="6"/>
    </i>
    <i>
      <x v="31"/>
    </i>
    <i>
      <x v="36"/>
    </i>
    <i>
      <x v="29"/>
    </i>
    <i>
      <x v="1"/>
    </i>
    <i>
      <x v="20"/>
    </i>
    <i>
      <x v="32"/>
    </i>
    <i>
      <x/>
    </i>
    <i>
      <x v="33"/>
    </i>
    <i>
      <x v="10"/>
    </i>
    <i>
      <x v="27"/>
    </i>
    <i>
      <x v="15"/>
    </i>
  </rowItems>
  <colItems count="1">
    <i/>
  </colItems>
  <pageFields count="1">
    <pageField fld="0" hier="7" name="[Tab_endring].[Fylke].&amp;[Trøndelag]" cap="Trøndelag"/>
  </pageFields>
  <dataFields count="1">
    <dataField name="prosent" fld="2" baseField="0" baseItem="0" numFmtId="172"/>
  </dataFields>
  <formats count="4">
    <format dxfId="14">
      <pivotArea collapsedLevelsAreSubtotals="1" fieldPosition="0">
        <references count="1">
          <reference field="1" count="1">
            <x v="1"/>
          </reference>
        </references>
      </pivotArea>
    </format>
    <format dxfId="13">
      <pivotArea outline="0" collapsedLevelsAreSubtotals="1" fieldPosition="0"/>
    </format>
    <format dxfId="12">
      <pivotArea dataOnly="0" fieldPosition="0">
        <references count="1">
          <reference field="1" count="14">
            <x v="3"/>
            <x v="4"/>
            <x v="5"/>
            <x v="8"/>
            <x v="9"/>
            <x v="13"/>
            <x v="14"/>
            <x v="17"/>
            <x v="18"/>
            <x v="25"/>
            <x v="26"/>
            <x v="28"/>
            <x v="34"/>
            <x v="35"/>
          </reference>
        </references>
      </pivotArea>
    </format>
    <format dxfId="11">
      <pivotArea dataOnly="0" fieldPosition="0">
        <references count="1">
          <reference field="1" count="24">
            <x v="0"/>
            <x v="1"/>
            <x v="2"/>
            <x v="6"/>
            <x v="7"/>
            <x v="10"/>
            <x v="11"/>
            <x v="12"/>
            <x v="15"/>
            <x v="16"/>
            <x v="19"/>
            <x v="20"/>
            <x v="21"/>
            <x v="22"/>
            <x v="23"/>
            <x v="24"/>
            <x v="27"/>
            <x v="29"/>
            <x v="30"/>
            <x v="31"/>
            <x v="32"/>
            <x v="33"/>
            <x v="36"/>
            <x v="37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ndring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osent"/>
  </pivotHierarchies>
  <pivotTableStyleInfo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endr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EAF559-E3DD-4380-93C0-01A8A126CC40}" name="Pivottabell7" cacheId="1031" applyNumberFormats="0" applyBorderFormats="0" applyFontFormats="0" applyPatternFormats="0" applyAlignmentFormats="0" applyWidthHeightFormats="1" dataCaption="Verdier" updatedVersion="8" minRefreshableVersion="3" useAutoFormatting="1" subtotalHiddenItems="1" itemPrintTitles="1" createdVersion="8" indent="0" showHeaders="0" outline="1" outlineData="1" multipleFieldFilters="0" chartFormat="15" rowHeaderCaption="kommune">
  <location ref="C4:D43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1"/>
  </rowFields>
  <rowItems count="39">
    <i>
      <x v="4"/>
    </i>
    <i>
      <x v="28"/>
    </i>
    <i>
      <x v="14"/>
    </i>
    <i>
      <x v="17"/>
    </i>
    <i>
      <x v="9"/>
    </i>
    <i>
      <x v="26"/>
    </i>
    <i>
      <x v="25"/>
    </i>
    <i>
      <x v="5"/>
    </i>
    <i>
      <x v="13"/>
    </i>
    <i>
      <x v="34"/>
    </i>
    <i>
      <x v="3"/>
    </i>
    <i>
      <x v="18"/>
    </i>
    <i>
      <x v="8"/>
    </i>
    <i>
      <x v="35"/>
    </i>
    <i>
      <x v="22"/>
    </i>
    <i>
      <x v="2"/>
    </i>
    <i>
      <x v="12"/>
    </i>
    <i>
      <x v="1"/>
    </i>
    <i>
      <x v="27"/>
    </i>
    <i>
      <x v="37"/>
    </i>
    <i>
      <x v="6"/>
    </i>
    <i>
      <x v="15"/>
    </i>
    <i>
      <x v="7"/>
    </i>
    <i>
      <x v="29"/>
    </i>
    <i>
      <x/>
    </i>
    <i>
      <x v="23"/>
    </i>
    <i>
      <x v="30"/>
    </i>
    <i>
      <x v="24"/>
    </i>
    <i>
      <x v="16"/>
    </i>
    <i>
      <x v="10"/>
    </i>
    <i>
      <x v="11"/>
    </i>
    <i>
      <x v="19"/>
    </i>
    <i>
      <x v="20"/>
    </i>
    <i>
      <x v="36"/>
    </i>
    <i>
      <x v="32"/>
    </i>
    <i>
      <x v="33"/>
    </i>
    <i>
      <x v="21"/>
    </i>
    <i>
      <x v="31"/>
    </i>
    <i t="grand">
      <x/>
    </i>
  </rowItems>
  <colItems count="1">
    <i/>
  </colItems>
  <pageFields count="1">
    <pageField fld="0" hier="7" name="[Tab_endring].[Fylke].&amp;[Trøndelag]" cap="Trøndelag"/>
  </pageFields>
  <dataFields count="1">
    <dataField name="tusen liter" fld="2" baseField="0" baseItem="0" numFmtId="171"/>
  </dataFields>
  <formats count="4">
    <format dxfId="18">
      <pivotArea outline="0" collapsedLevelsAreSubtotals="1" fieldPosition="0"/>
    </format>
    <format dxfId="17">
      <pivotArea dataOnly="0" fieldPosition="0">
        <references count="1">
          <reference field="1" count="14">
            <x v="3"/>
            <x v="4"/>
            <x v="5"/>
            <x v="8"/>
            <x v="9"/>
            <x v="13"/>
            <x v="14"/>
            <x v="17"/>
            <x v="18"/>
            <x v="25"/>
            <x v="26"/>
            <x v="28"/>
            <x v="34"/>
            <x v="35"/>
          </reference>
        </references>
      </pivotArea>
    </format>
    <format dxfId="16">
      <pivotArea collapsedLevelsAreSubtotals="1" fieldPosition="0">
        <references count="1">
          <reference field="1" count="24">
            <x v="0"/>
            <x v="1"/>
            <x v="2"/>
            <x v="6"/>
            <x v="7"/>
            <x v="10"/>
            <x v="11"/>
            <x v="12"/>
            <x v="15"/>
            <x v="16"/>
            <x v="19"/>
            <x v="20"/>
            <x v="21"/>
            <x v="22"/>
            <x v="23"/>
            <x v="24"/>
            <x v="27"/>
            <x v="29"/>
            <x v="30"/>
            <x v="31"/>
            <x v="32"/>
            <x v="33"/>
            <x v="36"/>
            <x v="37"/>
          </reference>
        </references>
      </pivotArea>
    </format>
    <format dxfId="15">
      <pivotArea dataOnly="0" labelOnly="1" fieldPosition="0">
        <references count="1">
          <reference field="1" count="24">
            <x v="0"/>
            <x v="1"/>
            <x v="2"/>
            <x v="6"/>
            <x v="7"/>
            <x v="10"/>
            <x v="11"/>
            <x v="12"/>
            <x v="15"/>
            <x v="16"/>
            <x v="19"/>
            <x v="20"/>
            <x v="21"/>
            <x v="22"/>
            <x v="23"/>
            <x v="24"/>
            <x v="27"/>
            <x v="29"/>
            <x v="30"/>
            <x v="31"/>
            <x v="32"/>
            <x v="33"/>
            <x v="36"/>
            <x v="37"/>
          </reference>
        </references>
      </pivotArea>
    </format>
  </formats>
  <chartFormats count="2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_endring].[Fylke].&amp;[Trøndelag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tusen liter"/>
    <pivotHierarchy dragToData="1"/>
  </pivotHierarchies>
  <pivotTableStyleInfo showRowHeaders="0" showColHeaders="0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endring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C041A-44A2-4D22-9026-0164359E60E5}" name="Pivottabell5" cacheId="1016" applyNumberFormats="0" applyBorderFormats="0" applyFontFormats="0" applyPatternFormats="0" applyAlignmentFormats="0" applyWidthHeightFormats="1" dataCaption="Verdier" tag="af8436f5-a541-4e9f-a427-68fe5748cf9a" updatedVersion="8" minRefreshableVersion="3" useAutoFormatting="1" subtotalHiddenItems="1" rowGrandTotals="0" colGrandTotals="0" itemPrintTitles="1" createdVersion="7" indent="0" outline="1" outlineData="1" multipleFieldFilters="0" chartFormat="4">
  <location ref="C14:D60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6">
    <i>
      <x v="24"/>
    </i>
    <i>
      <x v="7"/>
    </i>
    <i>
      <x v="35"/>
    </i>
    <i>
      <x v="15"/>
    </i>
    <i>
      <x v="23"/>
    </i>
    <i>
      <x v="21"/>
    </i>
    <i>
      <x v="8"/>
    </i>
    <i>
      <x v="43"/>
    </i>
    <i>
      <x v="13"/>
    </i>
    <i>
      <x v="33"/>
    </i>
    <i>
      <x v="39"/>
    </i>
    <i>
      <x v="17"/>
    </i>
    <i>
      <x/>
    </i>
    <i>
      <x v="37"/>
    </i>
    <i>
      <x v="18"/>
    </i>
    <i>
      <x v="20"/>
    </i>
    <i>
      <x v="42"/>
    </i>
    <i>
      <x v="1"/>
    </i>
    <i>
      <x v="26"/>
    </i>
    <i>
      <x v="31"/>
    </i>
    <i>
      <x v="36"/>
    </i>
    <i>
      <x v="41"/>
    </i>
    <i>
      <x v="38"/>
    </i>
    <i>
      <x v="6"/>
    </i>
    <i>
      <x v="25"/>
    </i>
    <i>
      <x v="14"/>
    </i>
    <i>
      <x v="30"/>
    </i>
    <i>
      <x v="5"/>
    </i>
    <i>
      <x v="4"/>
    </i>
    <i>
      <x v="34"/>
    </i>
    <i>
      <x v="9"/>
    </i>
    <i>
      <x v="22"/>
    </i>
    <i>
      <x v="16"/>
    </i>
    <i>
      <x v="27"/>
    </i>
    <i>
      <x v="3"/>
    </i>
    <i>
      <x v="28"/>
    </i>
    <i>
      <x v="12"/>
    </i>
    <i>
      <x v="29"/>
    </i>
    <i>
      <x v="44"/>
    </i>
    <i>
      <x v="45"/>
    </i>
    <i>
      <x v="11"/>
    </i>
    <i>
      <x v="2"/>
    </i>
    <i>
      <x v="19"/>
    </i>
    <i>
      <x v="10"/>
    </i>
    <i>
      <x v="32"/>
    </i>
    <i>
      <x v="40"/>
    </i>
  </rowItems>
  <colItems count="1">
    <i/>
  </colItems>
  <pageFields count="2">
    <pageField fld="1" hier="0" name="[Melkeleveranser].[aar].&amp;[2017]" cap="2017"/>
    <pageField fld="3" hier="5" name="[T_kommune].[fylke].&amp;[Innlandet]" cap="Innlandet"/>
  </pageFields>
  <dataFields count="1">
    <dataField fld="2" subtotal="count" baseField="0" baseItem="0"/>
  </dataFields>
  <formats count="1">
    <format dxfId="167">
      <pivotArea outline="0" collapsedLevelsAreSubtotals="1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17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Innland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F0CA07-AA68-4AB4-AF75-373A8904A983}" name="Pivottabell3" cacheId="1018" applyNumberFormats="0" applyBorderFormats="0" applyFontFormats="0" applyPatternFormats="0" applyAlignmentFormats="0" applyWidthHeightFormats="1" dataCaption="Verdier" tag="2ce1efec-4da8-457e-b554-83655e6d0f9f" updatedVersion="8" minRefreshableVersion="3" useAutoFormatting="1" subtotalHiddenItems="1" rowGrandTotals="0" colGrandTotals="0" itemPrintTitles="1" createdVersion="7" indent="0" outline="1" outlineData="1" multipleFieldFilters="0" chartFormat="8">
  <location ref="Q14:R54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20"/>
    </i>
    <i>
      <x v="6"/>
    </i>
    <i>
      <x v="30"/>
    </i>
    <i>
      <x v="12"/>
    </i>
    <i>
      <x v="19"/>
    </i>
    <i>
      <x v="17"/>
    </i>
    <i>
      <x v="7"/>
    </i>
    <i>
      <x v="37"/>
    </i>
    <i>
      <x v="10"/>
    </i>
    <i>
      <x v="28"/>
    </i>
    <i>
      <x v="14"/>
    </i>
    <i>
      <x v="34"/>
    </i>
    <i>
      <x/>
    </i>
    <i>
      <x v="32"/>
    </i>
    <i>
      <x v="15"/>
    </i>
    <i>
      <x v="16"/>
    </i>
    <i>
      <x v="36"/>
    </i>
    <i>
      <x v="1"/>
    </i>
    <i>
      <x v="27"/>
    </i>
    <i>
      <x v="22"/>
    </i>
    <i>
      <x v="31"/>
    </i>
    <i>
      <x v="33"/>
    </i>
    <i>
      <x v="5"/>
    </i>
    <i>
      <x v="35"/>
    </i>
    <i>
      <x v="21"/>
    </i>
    <i>
      <x v="11"/>
    </i>
    <i>
      <x v="26"/>
    </i>
    <i>
      <x v="4"/>
    </i>
    <i>
      <x v="3"/>
    </i>
    <i>
      <x v="8"/>
    </i>
    <i>
      <x v="29"/>
    </i>
    <i>
      <x v="18"/>
    </i>
    <i>
      <x v="13"/>
    </i>
    <i>
      <x v="23"/>
    </i>
    <i>
      <x v="2"/>
    </i>
    <i>
      <x v="24"/>
    </i>
    <i>
      <x v="9"/>
    </i>
    <i>
      <x v="38"/>
    </i>
    <i>
      <x v="25"/>
    </i>
    <i>
      <x v="39"/>
    </i>
  </rowItems>
  <colItems count="1">
    <i/>
  </colItems>
  <pageFields count="2">
    <pageField fld="1" hier="0" name="[Melkeleveranser].[aar].&amp;[2017]" cap="2017"/>
    <pageField fld="3" hier="5" name="[T_kommune].[fylke].&amp;[Innlandet]" cap="Innlandet"/>
  </pageFields>
  <dataFields count="1">
    <dataField fld="2" subtotal="count" showDataAs="percentOfCol" baseField="0" baseItem="1" numFmtId="167"/>
  </dataFields>
  <formats count="6">
    <format dxfId="173">
      <pivotArea collapsedLevelsAreSubtotals="1" fieldPosition="0">
        <references count="1">
          <reference field="0" count="0"/>
        </references>
      </pivotArea>
    </format>
    <format dxfId="172">
      <pivotArea collapsedLevelsAreSubtotals="1" fieldPosition="0">
        <references count="1">
          <reference field="0" count="1">
            <x v="40"/>
          </reference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outline="0" collapsedLevelsAreSubtotals="1" fieldPosition="0"/>
    </format>
    <format dxfId="169">
      <pivotArea dataOnly="0" labelOnly="1" outline="0" fieldPosition="0">
        <references count="1">
          <reference field="1" count="0"/>
        </references>
      </pivotArea>
    </format>
    <format dxfId="168">
      <pivotArea dataOnly="0" labelOnly="1" outline="0" axis="axisValues" fieldPosition="0"/>
    </format>
  </format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17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Innland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9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3497AC-88AB-4709-91C0-231E1927ED7E}" name="Pivottabell2" cacheId="1017" applyNumberFormats="0" applyBorderFormats="0" applyFontFormats="0" applyPatternFormats="0" applyAlignmentFormats="0" applyWidthHeightFormats="1" dataCaption="Verdier" tag="142575dc-7a5b-4d45-89b0-b21816490c18" updatedVersion="8" minRefreshableVersion="3" useAutoFormatting="1" subtotalHiddenItems="1" rowGrandTotals="0" colGrandTotals="0" itemPrintTitles="1" createdVersion="7" indent="0" outline="1" outlineData="1" multipleFieldFilters="0" chartFormat="8">
  <location ref="N14:O54" firstHeaderRow="1" firstDataRow="1" firstDataCol="1" rowPageCount="2" colPageCount="1"/>
  <pivotFields count="4">
    <pivotField axis="axisRow" allDrilled="1" subtotalTop="0" showAll="0" measureFilter="1" sortType="descending" defaultSubtotal="0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0">
    <i>
      <x v="20"/>
    </i>
    <i>
      <x v="6"/>
    </i>
    <i>
      <x v="30"/>
    </i>
    <i>
      <x v="12"/>
    </i>
    <i>
      <x v="19"/>
    </i>
    <i>
      <x v="17"/>
    </i>
    <i>
      <x v="7"/>
    </i>
    <i>
      <x v="37"/>
    </i>
    <i>
      <x v="10"/>
    </i>
    <i>
      <x v="28"/>
    </i>
    <i>
      <x v="14"/>
    </i>
    <i>
      <x v="34"/>
    </i>
    <i>
      <x/>
    </i>
    <i>
      <x v="32"/>
    </i>
    <i>
      <x v="15"/>
    </i>
    <i>
      <x v="16"/>
    </i>
    <i>
      <x v="36"/>
    </i>
    <i>
      <x v="1"/>
    </i>
    <i>
      <x v="27"/>
    </i>
    <i>
      <x v="22"/>
    </i>
    <i>
      <x v="31"/>
    </i>
    <i>
      <x v="33"/>
    </i>
    <i>
      <x v="5"/>
    </i>
    <i>
      <x v="35"/>
    </i>
    <i>
      <x v="21"/>
    </i>
    <i>
      <x v="11"/>
    </i>
    <i>
      <x v="26"/>
    </i>
    <i>
      <x v="4"/>
    </i>
    <i>
      <x v="3"/>
    </i>
    <i>
      <x v="8"/>
    </i>
    <i>
      <x v="29"/>
    </i>
    <i>
      <x v="18"/>
    </i>
    <i>
      <x v="13"/>
    </i>
    <i>
      <x v="23"/>
    </i>
    <i>
      <x v="2"/>
    </i>
    <i>
      <x v="24"/>
    </i>
    <i>
      <x v="9"/>
    </i>
    <i>
      <x v="38"/>
    </i>
    <i>
      <x v="25"/>
    </i>
    <i>
      <x v="39"/>
    </i>
  </rowItems>
  <colItems count="1">
    <i/>
  </colItems>
  <pageFields count="2">
    <pageField fld="1" hier="0" name="[Melkeleveranser].[aar].&amp;[2017]" cap="2017"/>
    <pageField fld="3" hier="5" name="[T_kommune].[fylke].&amp;[Innlandet]" cap="Innlandet"/>
  </pageFields>
  <dataFields count="1">
    <dataField fld="2" subtotal="count" baseField="0" baseItem="0"/>
  </dataFields>
  <formats count="1">
    <format dxfId="174">
      <pivotArea outline="0" collapsedLevelsAreSubtotals="1" fieldPosition="0"/>
    </format>
  </format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17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Innland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19">
      <autoFilter ref="A1">
        <filterColumn colId="0">
          <top10 val="40" filterVal="40"/>
        </filterColumn>
      </autoFilter>
    </filter>
  </filters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E02536-ABEF-424E-A5DB-526835408B2B}" name="Pivottabell9" cacheId="1014" applyNumberFormats="0" applyBorderFormats="0" applyFontFormats="0" applyPatternFormats="0" applyAlignmentFormats="0" applyWidthHeightFormats="1" dataCaption="Verdier" tag="909fec5d-8dd9-4fe9-9ab7-03fe84fdb55e" updatedVersion="8" minRefreshableVersion="3" useAutoFormatting="1" subtotalHiddenItems="1" rowGrandTotals="0" colGrandTotals="0" itemPrintTitles="1" createdVersion="7" indent="0" outline="1" outlineData="1" multipleFieldFilters="0">
  <location ref="I14:J60" firstHeaderRow="1" firstDataRow="1" firstDataCol="1" rowPageCount="2" colPageCount="1"/>
  <pivotFields count="4">
    <pivotField axis="axisRow" allDrilled="1" subtotalTop="0" showAll="0" defaultSubtotal="0" defaultAttributeDrillState="1">
      <items count="47">
        <item x="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</rowItems>
  <colItems count="1">
    <i/>
  </colItems>
  <pageFields count="2">
    <pageField fld="1" hier="0" name="[Melkeleveranser].[aar].&amp;[2017]" cap="2017"/>
    <pageField fld="3" hier="5" name="[T_kommune].[fylke].&amp;[Innlandet]" cap="Innlandet"/>
  </pageFields>
  <dataFields count="1">
    <dataField fld="2" subtotal="count" baseField="0" baseItem="3" numFmtId="167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6">
    <format dxfId="180">
      <pivotArea collapsedLevelsAreSubtotals="1" fieldPosition="0">
        <references count="1">
          <reference field="0" count="0"/>
        </references>
      </pivotArea>
    </format>
    <format dxfId="179">
      <pivotArea collapsedLevelsAreSubtotals="1" fieldPosition="0">
        <references count="1">
          <reference field="0" count="1">
            <x v="0"/>
          </reference>
        </references>
      </pivotArea>
    </format>
    <format dxfId="178">
      <pivotArea dataOnly="0" labelOnly="1" outline="0" fieldPosition="0">
        <references count="1">
          <reference field="1" count="0"/>
        </references>
      </pivotArea>
    </format>
    <format dxfId="177">
      <pivotArea dataOnly="0" labelOnly="1" outline="0" axis="axisValues" fieldPosition="0"/>
    </format>
    <format dxfId="176">
      <pivotArea outline="0" fieldPosition="0">
        <references count="1">
          <reference field="4294967294" count="1">
            <x v="0"/>
          </reference>
        </references>
      </pivotArea>
    </format>
    <format dxfId="175">
      <pivotArea outline="0" collapsedLevelsAreSubtotals="1" fieldPosition="0"/>
    </format>
  </formats>
  <pivotHierarchies count="32">
    <pivotHierarchy multipleItemSelectionAllowed="1" dragToData="1">
      <members count="1" level="1">
        <member name="[Melkeleveranser].[aar].&amp;[2017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Innland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73FC2B-D60F-48FC-9758-C14739C1A76B}" name="Pivottabell17" cacheId="1015" applyNumberFormats="0" applyBorderFormats="0" applyFontFormats="0" applyPatternFormats="0" applyAlignmentFormats="0" applyWidthHeightFormats="1" dataCaption="Verdier" tag="214dbe2d-6584-48dc-8063-568e625ab9f0" updatedVersion="8" minRefreshableVersion="3" useAutoFormatting="1" subtotalHiddenItems="1" rowGrandTotals="0" colGrandTotals="0" itemPrintTitles="1" createdVersion="7" indent="0" outline="1" outlineData="1" multipleFieldFilters="0" chartFormat="4">
  <location ref="F14:G60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46">
    <i>
      <x v="24"/>
    </i>
    <i>
      <x v="7"/>
    </i>
    <i>
      <x v="35"/>
    </i>
    <i>
      <x v="15"/>
    </i>
    <i>
      <x v="23"/>
    </i>
    <i>
      <x v="21"/>
    </i>
    <i>
      <x v="8"/>
    </i>
    <i>
      <x v="43"/>
    </i>
    <i>
      <x v="13"/>
    </i>
    <i>
      <x v="33"/>
    </i>
    <i>
      <x v="39"/>
    </i>
    <i>
      <x v="17"/>
    </i>
    <i>
      <x/>
    </i>
    <i>
      <x v="37"/>
    </i>
    <i>
      <x v="18"/>
    </i>
    <i>
      <x v="20"/>
    </i>
    <i>
      <x v="42"/>
    </i>
    <i>
      <x v="1"/>
    </i>
    <i>
      <x v="26"/>
    </i>
    <i>
      <x v="31"/>
    </i>
    <i>
      <x v="36"/>
    </i>
    <i>
      <x v="41"/>
    </i>
    <i>
      <x v="38"/>
    </i>
    <i>
      <x v="6"/>
    </i>
    <i>
      <x v="25"/>
    </i>
    <i>
      <x v="14"/>
    </i>
    <i>
      <x v="30"/>
    </i>
    <i>
      <x v="5"/>
    </i>
    <i>
      <x v="4"/>
    </i>
    <i>
      <x v="34"/>
    </i>
    <i>
      <x v="9"/>
    </i>
    <i>
      <x v="22"/>
    </i>
    <i>
      <x v="16"/>
    </i>
    <i>
      <x v="27"/>
    </i>
    <i>
      <x v="3"/>
    </i>
    <i>
      <x v="28"/>
    </i>
    <i>
      <x v="12"/>
    </i>
    <i>
      <x v="29"/>
    </i>
    <i>
      <x v="44"/>
    </i>
    <i>
      <x v="45"/>
    </i>
    <i>
      <x v="11"/>
    </i>
    <i>
      <x v="2"/>
    </i>
    <i>
      <x v="19"/>
    </i>
    <i>
      <x v="10"/>
    </i>
    <i>
      <x v="32"/>
    </i>
    <i>
      <x v="40"/>
    </i>
  </rowItems>
  <colItems count="1">
    <i/>
  </colItems>
  <pageFields count="2">
    <pageField fld="1" hier="0" name="[Melkeleveranser].[aar].&amp;[2017]" cap="2017"/>
    <pageField fld="3" hier="5" name="[T_kommune].[fylke].&amp;[Innlandet]" cap="Innlandet"/>
  </pageFields>
  <dataFields count="1">
    <dataField fld="2" subtotal="count" showDataAs="percentOfCol" baseField="0" baseItem="1" numFmtId="167"/>
  </dataFields>
  <formats count="6">
    <format dxfId="186">
      <pivotArea collapsedLevelsAreSubtotals="1" fieldPosition="0">
        <references count="1">
          <reference field="0" count="0"/>
        </references>
      </pivotArea>
    </format>
    <format dxfId="185">
      <pivotArea collapsedLevelsAreSubtotals="1" fieldPosition="0">
        <references count="1">
          <reference field="0" count="1">
            <x v="46"/>
          </reference>
        </references>
      </pivotArea>
    </format>
    <format dxfId="184">
      <pivotArea outline="0" fieldPosition="0">
        <references count="1">
          <reference field="4294967294" count="1">
            <x v="0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1" count="0"/>
        </references>
      </pivotArea>
    </format>
    <format dxfId="181">
      <pivotArea dataOnly="0" labelOnly="1" outline="0" axis="axisValues" fieldPosition="0"/>
    </format>
  </formats>
  <chartFormats count="2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2">
    <pivotHierarchy multipleItemSelectionAllowed="1" dragToData="1">
      <members count="1" level="1">
        <member name="[Melkeleveranser].[aar].&amp;[2017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kommune].[fylke].&amp;[Innlande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kommune]"/>
        <x15:activeTabTopLevelEntity name="[Melkeleverans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" xr10:uid="{CCB71550-B15D-4F71-A9A1-F6B95B6798BA}" sourceName="[Melkeleveranser].[aar]">
  <pivotTables>
    <pivotTable tabId="2" name="Pivottabell2"/>
    <pivotTable tabId="2" name="Pivottabell18"/>
    <pivotTable tabId="2" name="Pivottabell19"/>
    <pivotTable tabId="2" name="Pivottabell21"/>
    <pivotTable tabId="2" name="Pivottabell6"/>
    <pivotTable tabId="2" name="Pivottabell7"/>
    <pivotTable tabId="2" name="Pivottabell8"/>
    <pivotTable tabId="2" name="Pivottabell9"/>
  </pivotTables>
  <data>
    <olap pivotCacheId="151250494">
      <levels count="2">
        <level uniqueName="[Melkeleveranser].[aar].[(All)]" sourceCaption="(All)" count="0"/>
        <level uniqueName="[Melkeleveranser].[aar].[aar]" sourceCaption="aar" count="10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  <i n="[Melkeleveranser].[aar].&amp;[2022]" c="2022"/>
            </range>
          </ranges>
        </level>
      </levels>
      <selections count="1">
        <selection n="[Melkeleveranser].[aar].&amp;[2022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4" xr10:uid="{7B26257A-C7A0-4C7B-B138-7402C9C299F7}" sourceName="[T_kommune].[fylke]">
  <pivotTables>
    <pivotTable tabId="6" name="Pivottabell5"/>
    <pivotTable tabId="6" name="Pivottabell17"/>
    <pivotTable tabId="6" name="Pivottabell9"/>
    <pivotTable tabId="6" name="Pivottabell16"/>
    <pivotTable tabId="6" name="Pivottabell18"/>
    <pivotTable tabId="6" name="Pivottabell19"/>
  </pivotTables>
  <data>
    <olap pivotCacheId="1693101688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2" xr10:uid="{035F4522-B8C3-46ED-955D-76D01F13F30D}" sourceName="[Melkeleveranser].[aar]">
  <pivotTables>
    <pivotTable tabId="18" name="Pivottabell2"/>
    <pivotTable tabId="18" name="Pivottabell3"/>
  </pivotTables>
  <data>
    <olap pivotCacheId="1550481551">
      <levels count="2">
        <level uniqueName="[Melkeleveranser].[aar].[(All)]" sourceCaption="(All)" count="0"/>
        <level uniqueName="[Melkeleveranser].[aar].[aar]" sourceCaption="aar" count="10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  <i n="[Melkeleveranser].[aar].&amp;[2022]" c="2022"/>
            </range>
          </ranges>
        </level>
      </levels>
      <selections count="2">
        <selection n="[Melkeleveranser].[aar].&amp;[2013]"/>
        <selection n="[Melkeleveranser].[aar].&amp;[2021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5" xr10:uid="{4BCFA248-3F67-45A7-93D3-E7461CE1439C}" sourceName="[T_kommune].[fylke]">
  <pivotTables>
    <pivotTable tabId="30" name="Pivottabell15"/>
    <pivotTable tabId="30" name="Pivottabell16"/>
  </pivotTables>
  <data>
    <olap pivotCacheId="386743877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Trøndelag]" c="Trøndelag"/>
              <i n="[T_kommune].[fylke].&amp;[Agder]" c="Agder" nd="1"/>
              <i n="[T_kommune].[fylke].&amp;[Innlandet]" c="Innlandet" nd="1"/>
              <i n="[T_kommune].[fylke].&amp;[Møre og Romsdal]" c="Møre og Romsdal" nd="1"/>
              <i n="[T_kommune].[fylke].&amp;[Nordland]" c="Nordland" nd="1"/>
              <i n="[T_kommune].[fylke].&amp;[Rogaland]" c="Rogaland" nd="1"/>
              <i n="[T_kommune].[fylke].&amp;[Troms og Finnmark]" c="Troms og Finnmark" nd="1"/>
              <i n="[T_kommune].[fylke].&amp;[Vestfold og Telemark]" c="Vestfold og Telemark" nd="1"/>
              <i n="[T_kommune].[fylke].&amp;[Vestland]" c="Vestland" nd="1"/>
              <i n="[T_kommune].[fylke].&amp;[Viken]" c="Viken" nd="1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2" xr10:uid="{E6502936-663F-44D2-8F2F-2B9C8365482A}" sourceName="[T_kommune].[kommune]">
  <pivotTables>
    <pivotTable tabId="30" name="Pivottabell15"/>
    <pivotTable tabId="30" name="Pivottabell16"/>
  </pivotTables>
  <data>
    <olap pivotCacheId="386743877">
      <levels count="2">
        <level uniqueName="[T_kommune].[kommune].[(All)]" sourceCaption="(All)" count="0"/>
        <level uniqueName="[T_kommune].[kommune].[kommune]" sourceCaption="kommune" count="328">
          <ranges>
            <range startItem="0">
              <i n="[T_kommune].[kommune].&amp;[Flatanger]" c="Flatanger"/>
              <i n="[T_kommune].[kommune].&amp;[Frosta]" c="Frosta"/>
              <i n="[T_kommune].[kommune].&amp;[Frøya]" c="Frøya"/>
              <i n="[T_kommune].[kommune].&amp;[Grong]" c="Grong"/>
              <i n="[T_kommune].[kommune].&amp;[Heim]" c="Heim"/>
              <i n="[T_kommune].[kommune].&amp;[Hitra]" c="Hitra"/>
              <i n="[T_kommune].[kommune].&amp;[Holtålen]" c="Holtålen"/>
              <i n="[T_kommune].[kommune].&amp;[Høylandet]" c="Høylandet"/>
              <i n="[T_kommune].[kommune].&amp;[Inderøy]" c="Inderøy"/>
              <i n="[T_kommune].[kommune].&amp;[Indre Fosen]" c="Indre Fosen"/>
              <i n="[T_kommune].[kommune].&amp;[Leka]" c="Leka"/>
              <i n="[T_kommune].[kommune].&amp;[Levanger]" c="Levanger"/>
              <i n="[T_kommune].[kommune].&amp;[Lierne]" c="Lierne"/>
              <i n="[T_kommune].[kommune].&amp;[Malvik]" c="Malvik"/>
              <i n="[T_kommune].[kommune].&amp;[Melhus]" c="Melhus"/>
              <i n="[T_kommune].[kommune].&amp;[Meråker]" c="Meråker"/>
              <i n="[T_kommune].[kommune].&amp;[Midtre Gauldal]" c="Midtre Gauldal"/>
              <i n="[T_kommune].[kommune].&amp;[Namsos]" c="Namsos"/>
              <i n="[T_kommune].[kommune].&amp;[Namsskogan]" c="Namsskogan"/>
              <i n="[T_kommune].[kommune].&amp;[Nærøysund]" c="Nærøysund"/>
              <i n="[T_kommune].[kommune].&amp;[Oppdal]" c="Oppdal"/>
              <i n="[T_kommune].[kommune].&amp;[Orkland]" c="Orkland"/>
              <i n="[T_kommune].[kommune].&amp;[Osen]" c="Osen"/>
              <i n="[T_kommune].[kommune].&amp;[Overhalla]" c="Overhalla"/>
              <i n="[T_kommune].[kommune].&amp;[Rennebu]" c="Rennebu"/>
              <i n="[T_kommune].[kommune].&amp;[Rindal]" c="Rindal"/>
              <i n="[T_kommune].[kommune].&amp;[Røros]" c="Røros"/>
              <i n="[T_kommune].[kommune].&amp;[Røyrvik]" c="Røyrvik"/>
              <i n="[T_kommune].[kommune].&amp;[Selbu]" c="Selbu"/>
              <i n="[T_kommune].[kommune].&amp;[Skaun]" c="Skaun"/>
              <i n="[T_kommune].[kommune].&amp;[Snåsa]" c="Snåsa"/>
              <i n="[T_kommune].[kommune].&amp;[Steinkjer]" c="Steinkjer"/>
              <i n="[T_kommune].[kommune].&amp;[Stjørdal]" c="Stjørdal"/>
              <i n="[T_kommune].[kommune].&amp;[Trondheim]" c="Trondheim"/>
              <i n="[T_kommune].[kommune].&amp;[Tydal]" c="Tydal"/>
              <i n="[T_kommune].[kommune].&amp;[Verdal]" c="Verdal"/>
              <i n="[T_kommune].[kommune].&amp;[Ørland]" c="Ørland"/>
              <i n="[T_kommune].[kommune].&amp;[Åfjord]" c="Åfjord"/>
              <i n="[T_kommune].[kommune].&amp;[Alstahaug]" c="Alstahaug" nd="1"/>
              <i n="[T_kommune].[kommune].&amp;[Alta]" c="Alta" nd="1"/>
              <i n="[T_kommune].[kommune].&amp;[Alvdal]" c="Alvdal" nd="1"/>
              <i n="[T_kommune].[kommune].&amp;[Alver]" c="Alver" nd="1"/>
              <i n="[T_kommune].[kommune].&amp;[Andøy]" c="Andøy" nd="1"/>
              <i n="[T_kommune].[kommune].&amp;[Aremark]" c="Aremark" nd="1"/>
              <i n="[T_kommune].[kommune].&amp;[Arendal]" c="Arendal" nd="1"/>
              <i n="[T_kommune].[kommune].&amp;[Asker]" c="Asker" nd="1"/>
              <i n="[T_kommune].[kommune].&amp;[Askvoll]" c="Askvoll" nd="1"/>
              <i n="[T_kommune].[kommune].&amp;[Aukra]" c="Aukra" nd="1"/>
              <i n="[T_kommune].[kommune].&amp;[Aure]" c="Aure" nd="1"/>
              <i n="[T_kommune].[kommune].&amp;[Aurland]" c="Aurland" nd="1"/>
              <i n="[T_kommune].[kommune].&amp;[Aurskog-Høland]" c="Aurskog-Høland" nd="1"/>
              <i n="[T_kommune].[kommune].&amp;[Austevoll]" c="Austevoll" nd="1"/>
              <i n="[T_kommune].[kommune].&amp;[Austrheim]" c="Austrheim" nd="1"/>
              <i n="[T_kommune].[kommune].&amp;[Averøy]" c="Averøy" nd="1"/>
              <i n="[T_kommune].[kommune].&amp;[Balsfjord]" c="Balsfjord" nd="1"/>
              <i n="[T_kommune].[kommune].&amp;[Bamble]" c="Bamble" nd="1"/>
              <i n="[T_kommune].[kommune].&amp;[Bardu]" c="Bardu" nd="1"/>
              <i n="[T_kommune].[kommune].&amp;[Beiarn]" c="Beiarn" nd="1"/>
              <i n="[T_kommune].[kommune].&amp;[Bergen]" c="Bergen" nd="1"/>
              <i n="[T_kommune].[kommune].&amp;[Bindal]" c="Bindal" nd="1"/>
              <i n="[T_kommune].[kommune].&amp;[Birkenes]" c="Birkenes" nd="1"/>
              <i n="[T_kommune].[kommune].&amp;[Bjerkreim]" c="Bjerkreim" nd="1"/>
              <i n="[T_kommune].[kommune].&amp;[Bjørnafjorden]" c="Bjørnafjorden" nd="1"/>
              <i n="[T_kommune].[kommune].&amp;[Bodø]" c="Bodø" nd="1"/>
              <i n="[T_kommune].[kommune].&amp;[Bokn]" c="Bokn" nd="1"/>
              <i n="[T_kommune].[kommune].&amp;[Bremanger]" c="Bremanger" nd="1"/>
              <i n="[T_kommune].[kommune].&amp;[Brønnøy]" c="Brønnøy" nd="1"/>
              <i n="[T_kommune].[kommune].&amp;[Bygland]" c="Bygland" nd="1"/>
              <i n="[T_kommune].[kommune].&amp;[Bykle]" c="Bykle" nd="1"/>
              <i n="[T_kommune].[kommune].&amp;[Bø]" c="Bø" nd="1"/>
              <i n="[T_kommune].[kommune].&amp;[Bømlo]" c="Bømlo" nd="1"/>
              <i n="[T_kommune].[kommune].&amp;[Dovre]" c="Dovre" nd="1"/>
              <i n="[T_kommune].[kommune].&amp;[Drammen]" c="Drammen" nd="1"/>
              <i n="[T_kommune].[kommune].&amp;[Drangedal]" c="Drangedal" nd="1"/>
              <i n="[T_kommune].[kommune].&amp;[Dyrøy]" c="Dyrøy" nd="1"/>
              <i n="[T_kommune].[kommune].&amp;[Dønna]" c="Dønna" nd="1"/>
              <i n="[T_kommune].[kommune].&amp;[Eidfjord]" c="Eidfjord" nd="1"/>
              <i n="[T_kommune].[kommune].&amp;[Eidskog]" c="Eidskog" nd="1"/>
              <i n="[T_kommune].[kommune].&amp;[Eidsvoll]" c="Eidsvoll" nd="1"/>
              <i n="[T_kommune].[kommune].&amp;[Eigersund]" c="Eigersund" nd="1"/>
              <i n="[T_kommune].[kommune].&amp;[Elverum]" c="Elverum" nd="1"/>
              <i n="[T_kommune].[kommune].&amp;[Enebakk]" c="Enebakk" nd="1"/>
              <i n="[T_kommune].[kommune].&amp;[Engerdal]" c="Engerdal" nd="1"/>
              <i n="[T_kommune].[kommune].&amp;[Etne]" c="Etne" nd="1"/>
              <i n="[T_kommune].[kommune].&amp;[Etnedal]" c="Etnedal" nd="1"/>
              <i n="[T_kommune].[kommune].&amp;[Evenes]" c="Evenes" nd="1"/>
              <i n="[T_kommune].[kommune].&amp;[Evje og Hornnes]" c="Evje og Hornnes" nd="1"/>
              <i n="[T_kommune].[kommune].&amp;[Farsund]" c="Farsund" nd="1"/>
              <i n="[T_kommune].[kommune].&amp;[Fauske]" c="Fauske" nd="1"/>
              <i n="[T_kommune].[kommune].&amp;[Fitjar]" c="Fitjar" nd="1"/>
              <i n="[T_kommune].[kommune].&amp;[Fjaler]" c="Fjaler" nd="1"/>
              <i n="[T_kommune].[kommune].&amp;[Fjord]" c="Fjord" nd="1"/>
              <i n="[T_kommune].[kommune].&amp;[Flakstad]" c="Flakstad" nd="1"/>
              <i n="[T_kommune].[kommune].&amp;[Flekkefjord]" c="Flekkefjord" nd="1"/>
              <i n="[T_kommune].[kommune].&amp;[Folldal]" c="Folldal" nd="1"/>
              <i n="[T_kommune].[kommune].&amp;[Fredrikstad]" c="Fredrikstad" nd="1"/>
              <i n="[T_kommune].[kommune].&amp;[Froland]" c="Froland" nd="1"/>
              <i n="[T_kommune].[kommune].&amp;[Fyresdal]" c="Fyresdal" nd="1"/>
              <i n="[T_kommune].[kommune].&amp;[Færder]" c="Færder" nd="1"/>
              <i n="[T_kommune].[kommune].&amp;[Gausdal]" c="Gausdal" nd="1"/>
              <i n="[T_kommune].[kommune].&amp;[Gildeskål]" c="Gildeskål" nd="1"/>
              <i n="[T_kommune].[kommune].&amp;[Giske]" c="Giske" nd="1"/>
              <i n="[T_kommune].[kommune].&amp;[Gjemnes]" c="Gjemnes" nd="1"/>
              <i n="[T_kommune].[kommune].&amp;[Gjerdrum]" c="Gjerdrum" nd="1"/>
              <i n="[T_kommune].[kommune].&amp;[Gjerstad]" c="Gjerstad" nd="1"/>
              <i n="[T_kommune].[kommune].&amp;[Gjesdal]" c="Gjesdal" nd="1"/>
              <i n="[T_kommune].[kommune].&amp;[Gjøvik]" c="Gjøvik" nd="1"/>
              <i n="[T_kommune].[kommune].&amp;[Gloppen]" c="Gloppen" nd="1"/>
              <i n="[T_kommune].[kommune].&amp;[Gol]" c="Gol" nd="1"/>
              <i n="[T_kommune].[kommune].&amp;[Gran]" c="Gran" nd="1"/>
              <i n="[T_kommune].[kommune].&amp;[Grane]" c="Grane" nd="1"/>
              <i n="[T_kommune].[kommune].&amp;[Gratangen]" c="Gratangen" nd="1"/>
              <i n="[T_kommune].[kommune].&amp;[Grimstad]" c="Grimstad" nd="1"/>
              <i n="[T_kommune].[kommune].&amp;[Grue]" c="Grue" nd="1"/>
              <i n="[T_kommune].[kommune].&amp;[Gulen]" c="Gulen" nd="1"/>
              <i n="[T_kommune].[kommune].&amp;[Hadsel]" c="Hadsel" nd="1"/>
              <i n="[T_kommune].[kommune].&amp;[Halden]" c="Halden" nd="1"/>
              <i n="[T_kommune].[kommune].&amp;[Hamar]" c="Hamar" nd="1"/>
              <i n="[T_kommune].[kommune].&amp;[Hamarøy]" c="Hamarøy" nd="1"/>
              <i n="[T_kommune].[kommune].&amp;[Hareid]" c="Hareid" nd="1"/>
              <i n="[T_kommune].[kommune].&amp;[Harstad]" c="Harstad" nd="1"/>
              <i n="[T_kommune].[kommune].&amp;[Hattfjelldal]" c="Hattfjelldal" nd="1"/>
              <i n="[T_kommune].[kommune].&amp;[Haugesund]" c="Haugesund" nd="1"/>
              <i n="[T_kommune].[kommune].&amp;[Hemnes]" c="Hemnes" nd="1"/>
              <i n="[T_kommune].[kommune].&amp;[Hemsedal]" c="Hemsedal" nd="1"/>
              <i n="[T_kommune].[kommune].&amp;[Herøy]" c="Herøy" nd="1"/>
              <i n="[T_kommune].[kommune].&amp;[Hjartdal]" c="Hjartdal" nd="1"/>
              <i n="[T_kommune].[kommune].&amp;[Hjelmeland]" c="Hjelmeland" nd="1"/>
              <i n="[T_kommune].[kommune].&amp;[Hol]" c="Hol" nd="1"/>
              <i n="[T_kommune].[kommune].&amp;[Holmestrand]" c="Holmestrand" nd="1"/>
              <i n="[T_kommune].[kommune].&amp;[Horten]" c="Horten" nd="1"/>
              <i n="[T_kommune].[kommune].&amp;[Hurdal]" c="Hurdal" nd="1"/>
              <i n="[T_kommune].[kommune].&amp;[Hustadvika]" c="Hustadvika" nd="1"/>
              <i n="[T_kommune].[kommune].&amp;[Hvaler]" c="Hvaler" nd="1"/>
              <i n="[T_kommune].[kommune].&amp;[Hyllestad]" c="Hyllestad" nd="1"/>
              <i n="[T_kommune].[kommune].&amp;[Hægebostad]" c="Hægebostad" nd="1"/>
              <i n="[T_kommune].[kommune].&amp;[Høyanger]" c="Høyanger" nd="1"/>
              <i n="[T_kommune].[kommune].&amp;[Hå]" c="Hå" nd="1"/>
              <i n="[T_kommune].[kommune].&amp;[Ibestad]" c="Ibestad" nd="1"/>
              <i n="[T_kommune].[kommune].&amp;[Indre Østfold]" c="Indre Østfold" nd="1"/>
              <i n="[T_kommune].[kommune].&amp;[Iveland]" c="Iveland" nd="1"/>
              <i n="[T_kommune].[kommune].&amp;[Jevnaker]" c="Jevnaker" nd="1"/>
              <i n="[T_kommune].[kommune].&amp;[Karasjok]" c="Karasjok" nd="1"/>
              <i n="[T_kommune].[kommune].&amp;[Karmøy]" c="Karmøy" nd="1"/>
              <i n="[T_kommune].[kommune].&amp;[Kautokeino]" c="Kautokeino" nd="1"/>
              <i n="[T_kommune].[kommune].&amp;[Kinn]" c="Kinn" nd="1"/>
              <i n="[T_kommune].[kommune].&amp;[Klepp]" c="Klepp" nd="1"/>
              <i n="[T_kommune].[kommune].&amp;[Kongsberg]" c="Kongsberg" nd="1"/>
              <i n="[T_kommune].[kommune].&amp;[Kongsvinger]" c="Kongsvinger" nd="1"/>
              <i n="[T_kommune].[kommune].&amp;[Kragerø]" c="Kragerø" nd="1"/>
              <i n="[T_kommune].[kommune].&amp;[Kristiansand]" c="Kristiansand" nd="1"/>
              <i n="[T_kommune].[kommune].&amp;[Kristiansund]" c="Kristiansund" nd="1"/>
              <i n="[T_kommune].[kommune].&amp;[Krødsherad]" c="Krødsherad" nd="1"/>
              <i n="[T_kommune].[kommune].&amp;[Kvam]" c="Kvam" nd="1"/>
              <i n="[T_kommune].[kommune].&amp;[Kvinesdal]" c="Kvinesdal" nd="1"/>
              <i n="[T_kommune].[kommune].&amp;[Kvinnherad]" c="Kvinnherad" nd="1"/>
              <i n="[T_kommune].[kommune].&amp;[Kviteseid]" c="Kviteseid" nd="1"/>
              <i n="[T_kommune].[kommune].&amp;[Kvitsøy]" c="Kvitsøy" nd="1"/>
              <i n="[T_kommune].[kommune].&amp;[Kvæfjord]" c="Kvæfjord" nd="1"/>
              <i n="[T_kommune].[kommune].&amp;[Kvænangen]" c="Kvænangen" nd="1"/>
              <i n="[T_kommune].[kommune].&amp;[Kåfjord]" c="Kåfjord" nd="1"/>
              <i n="[T_kommune].[kommune].&amp;[Larvik]" c="Larvik" nd="1"/>
              <i n="[T_kommune].[kommune].&amp;[Lebesby]" c="Lebesby" nd="1"/>
              <i n="[T_kommune].[kommune].&amp;[Leirfjord]" c="Leirfjord" nd="1"/>
              <i n="[T_kommune].[kommune].&amp;[Lesja]" c="Lesja" nd="1"/>
              <i n="[T_kommune].[kommune].&amp;[Lier]" c="Lier" nd="1"/>
              <i n="[T_kommune].[kommune].&amp;[Lillehammer]" c="Lillehammer" nd="1"/>
              <i n="[T_kommune].[kommune].&amp;[Lillesand]" c="Lillesand" nd="1"/>
              <i n="[T_kommune].[kommune].&amp;[Lillestrøm]" c="Lillestrøm" nd="1"/>
              <i n="[T_kommune].[kommune].&amp;[Lindesnes]" c="Lindesnes" nd="1"/>
              <i n="[T_kommune].[kommune].&amp;[Lom]" c="Lom" nd="1"/>
              <i n="[T_kommune].[kommune].&amp;[Lund]" c="Lund" nd="1"/>
              <i n="[T_kommune].[kommune].&amp;[Lunner]" c="Lunner" nd="1"/>
              <i n="[T_kommune].[kommune].&amp;[Lurøy]" c="Lurøy" nd="1"/>
              <i n="[T_kommune].[kommune].&amp;[Luster]" c="Luster" nd="1"/>
              <i n="[T_kommune].[kommune].&amp;[Lyngdal]" c="Lyngdal" nd="1"/>
              <i n="[T_kommune].[kommune].&amp;[Lyngen]" c="Lyngen" nd="1"/>
              <i n="[T_kommune].[kommune].&amp;[Lærdal]" c="Lærdal" nd="1"/>
              <i n="[T_kommune].[kommune].&amp;[Lødingen]" c="Lødingen" nd="1"/>
              <i n="[T_kommune].[kommune].&amp;[Lørenskog]" c="Lørenskog" nd="1"/>
              <i n="[T_kommune].[kommune].&amp;[Løten]" c="Løten" nd="1"/>
              <i n="[T_kommune].[kommune].&amp;[Marker]" c="Marker" nd="1"/>
              <i n="[T_kommune].[kommune].&amp;[Masfjorden]" c="Masfjorden" nd="1"/>
              <i n="[T_kommune].[kommune].&amp;[Meløy]" c="Meløy" nd="1"/>
              <i n="[T_kommune].[kommune].&amp;[Midt-Telemark]" c="Midt-Telemark" nd="1"/>
              <i n="[T_kommune].[kommune].&amp;[Modalen]" c="Modalen" nd="1"/>
              <i n="[T_kommune].[kommune].&amp;[Modum]" c="Modum" nd="1"/>
              <i n="[T_kommune].[kommune].&amp;[Molde]" c="Molde" nd="1"/>
              <i n="[T_kommune].[kommune].&amp;[Moss]" c="Moss" nd="1"/>
              <i n="[T_kommune].[kommune].&amp;[Målselv]" c="Målselv" nd="1"/>
              <i n="[T_kommune].[kommune].&amp;[Nannestad]" c="Nannestad" nd="1"/>
              <i n="[T_kommune].[kommune].&amp;[Narvik]" c="Narvik" nd="1"/>
              <i n="[T_kommune].[kommune].&amp;[Nes]" c="Nes" nd="1"/>
              <i n="[T_kommune].[kommune].&amp;[Nesbyen]" c="Nesbyen" nd="1"/>
              <i n="[T_kommune].[kommune].&amp;[Nesna]" c="Nesna" nd="1"/>
              <i n="[T_kommune].[kommune].&amp;[Nesodden]" c="Nesodden" nd="1"/>
              <i n="[T_kommune].[kommune].&amp;[Nesseby]" c="Nesseby" nd="1"/>
              <i n="[T_kommune].[kommune].&amp;[Nittedal]" c="Nittedal" nd="1"/>
              <i n="[T_kommune].[kommune].&amp;[Nome]" c="Nome" nd="1"/>
              <i n="[T_kommune].[kommune].&amp;[Nord-Aurdal]" c="Nord-Aurdal" nd="1"/>
              <i n="[T_kommune].[kommune].&amp;[Nord-Fron]" c="Nord-Fron" nd="1"/>
              <i n="[T_kommune].[kommune].&amp;[Nord-Odal]" c="Nord-Odal" nd="1"/>
              <i n="[T_kommune].[kommune].&amp;[Nordre Follo]" c="Nordre Follo" nd="1"/>
              <i n="[T_kommune].[kommune].&amp;[Nordre Land]" c="Nordre Land" nd="1"/>
              <i n="[T_kommune].[kommune].&amp;[Nordreisa]" c="Nordreisa" nd="1"/>
              <i n="[T_kommune].[kommune].&amp;[Nore og Uvdal]" c="Nore og Uvdal" nd="1"/>
              <i n="[T_kommune].[kommune].&amp;[Notodden]" c="Notodden" nd="1"/>
              <i n="[T_kommune].[kommune].&amp;[Os]" c="Os" nd="1"/>
              <i n="[T_kommune].[kommune].&amp;[Oslo]" c="Oslo" nd="1"/>
              <i n="[T_kommune].[kommune].&amp;[Osterøy]" c="Osterøy" nd="1"/>
              <i n="[T_kommune].[kommune].&amp;[Porsanger]" c="Porsanger" nd="1"/>
              <i n="[T_kommune].[kommune].&amp;[Porsgrunn]" c="Porsgrunn" nd="1"/>
              <i n="[T_kommune].[kommune].&amp;[Rakkestad]" c="Rakkestad" nd="1"/>
              <i n="[T_kommune].[kommune].&amp;[Rana]" c="Rana" nd="1"/>
              <i n="[T_kommune].[kommune].&amp;[Randaberg]" c="Randaberg" nd="1"/>
              <i n="[T_kommune].[kommune].&amp;[Rauma]" c="Rauma" nd="1"/>
              <i n="[T_kommune].[kommune].&amp;[Rendalen]" c="Rendalen" nd="1"/>
              <i n="[T_kommune].[kommune].&amp;[Ringebu]" c="Ringebu" nd="1"/>
              <i n="[T_kommune].[kommune].&amp;[Ringerike]" c="Ringerike" nd="1"/>
              <i n="[T_kommune].[kommune].&amp;[Ringsaker]" c="Ringsaker" nd="1"/>
              <i n="[T_kommune].[kommune].&amp;[Risør]" c="Risør" nd="1"/>
              <i n="[T_kommune].[kommune].&amp;[Rollag]" c="Rollag" nd="1"/>
              <i n="[T_kommune].[kommune].&amp;[Rælingen]" c="Rælingen" nd="1"/>
              <i n="[T_kommune].[kommune].&amp;[Rødøy]" c="Rødøy" nd="1"/>
              <i n="[T_kommune].[kommune].&amp;[Råde]" c="Råde" nd="1"/>
              <i n="[T_kommune].[kommune].&amp;[Salangen]" c="Salangen" nd="1"/>
              <i n="[T_kommune].[kommune].&amp;[Saltdal]" c="Saltdal" nd="1"/>
              <i n="[T_kommune].[kommune].&amp;[Samnanger]" c="Samnanger" nd="1"/>
              <i n="[T_kommune].[kommune].&amp;[Sande]" c="Sande" nd="1"/>
              <i n="[T_kommune].[kommune].&amp;[Sandefjord]" c="Sandefjord" nd="1"/>
              <i n="[T_kommune].[kommune].&amp;[Sandnes]" c="Sandnes" nd="1"/>
              <i n="[T_kommune].[kommune].&amp;[Sarpsborg]" c="Sarpsborg" nd="1"/>
              <i n="[T_kommune].[kommune].&amp;[Sauda]" c="Sauda" nd="1"/>
              <i n="[T_kommune].[kommune].&amp;[Sel]" c="Sel" nd="1"/>
              <i n="[T_kommune].[kommune].&amp;[Seljord]" c="Seljord" nd="1"/>
              <i n="[T_kommune].[kommune].&amp;[Senja]" c="Senja" nd="1"/>
              <i n="[T_kommune].[kommune].&amp;[Sigdal]" c="Sigdal" nd="1"/>
              <i n="[T_kommune].[kommune].&amp;[Siljan]" c="Siljan" nd="1"/>
              <i n="[T_kommune].[kommune].&amp;[Sirdal]" c="Sirdal" nd="1"/>
              <i n="[T_kommune].[kommune].&amp;[Skien]" c="Skien" nd="1"/>
              <i n="[T_kommune].[kommune].&amp;[Skiptvet]" c="Skiptvet" nd="1"/>
              <i n="[T_kommune].[kommune].&amp;[Skjåk]" c="Skjåk" nd="1"/>
              <i n="[T_kommune].[kommune].&amp;[Smøla]" c="Smøla" nd="1"/>
              <i n="[T_kommune].[kommune].&amp;[Sogndal]" c="Sogndal" nd="1"/>
              <i n="[T_kommune].[kommune].&amp;[Sokndal]" c="Sokndal" nd="1"/>
              <i n="[T_kommune].[kommune].&amp;[Sola]" c="Sola" nd="1"/>
              <i n="[T_kommune].[kommune].&amp;[Solund]" c="Solund" nd="1"/>
              <i n="[T_kommune].[kommune].&amp;[Sortland]" c="Sortland" nd="1"/>
              <i n="[T_kommune].[kommune].&amp;[Stad]" c="Stad" nd="1"/>
              <i n="[T_kommune].[kommune].&amp;[Stange]" c="Stange" nd="1"/>
              <i n="[T_kommune].[kommune].&amp;[Stavanger]" c="Stavanger" nd="1"/>
              <i n="[T_kommune].[kommune].&amp;[Steigen]" c="Steigen" nd="1"/>
              <i n="[T_kommune].[kommune].&amp;[Stord]" c="Stord" nd="1"/>
              <i n="[T_kommune].[kommune].&amp;[Stor-Elvdal]" c="Stor-Elvdal" nd="1"/>
              <i n="[T_kommune].[kommune].&amp;[Storfjord]" c="Storfjord" nd="1"/>
              <i n="[T_kommune].[kommune].&amp;[Strand]" c="Strand" nd="1"/>
              <i n="[T_kommune].[kommune].&amp;[Stranda]" c="Stranda" nd="1"/>
              <i n="[T_kommune].[kommune].&amp;[Stryn]" c="Stryn" nd="1"/>
              <i n="[T_kommune].[kommune].&amp;[Sula]" c="Sula" nd="1"/>
              <i n="[T_kommune].[kommune].&amp;[Suldal]" c="Suldal" nd="1"/>
              <i n="[T_kommune].[kommune].&amp;[Sunndal]" c="Sunndal" nd="1"/>
              <i n="[T_kommune].[kommune].&amp;[Sunnfjord]" c="Sunnfjord" nd="1"/>
              <i n="[T_kommune].[kommune].&amp;[Surnadal]" c="Surnadal" nd="1"/>
              <i n="[T_kommune].[kommune].&amp;[Sveio]" c="Sveio" nd="1"/>
              <i n="[T_kommune].[kommune].&amp;[Sykkylven]" c="Sykkylven" nd="1"/>
              <i n="[T_kommune].[kommune].&amp;[Sømna]" c="Sømna" nd="1"/>
              <i n="[T_kommune].[kommune].&amp;[Søndre Land]" c="Søndre Land" nd="1"/>
              <i n="[T_kommune].[kommune].&amp;[Sør-Aurdal]" c="Sør-Aurdal" nd="1"/>
              <i n="[T_kommune].[kommune].&amp;[Sørfold]" c="Sørfold" nd="1"/>
              <i n="[T_kommune].[kommune].&amp;[Sør-Fron]" c="Sør-Fron" nd="1"/>
              <i n="[T_kommune].[kommune].&amp;[Sør-Odal]" c="Sør-Odal" nd="1"/>
              <i n="[T_kommune].[kommune].&amp;[Sørreisa]" c="Sørreisa" nd="1"/>
              <i n="[T_kommune].[kommune].&amp;[Sør-Varanger]" c="Sør-Varanger" nd="1"/>
              <i n="[T_kommune].[kommune].&amp;[Tana]" c="Tana" nd="1"/>
              <i n="[T_kommune].[kommune].&amp;[Time]" c="Time" nd="1"/>
              <i n="[T_kommune].[kommune].&amp;[Tingvoll]" c="Tingvoll" nd="1"/>
              <i n="[T_kommune].[kommune].&amp;[Tinn]" c="Tinn" nd="1"/>
              <i n="[T_kommune].[kommune].&amp;[Tjeldsund]" c="Tjeldsund" nd="1"/>
              <i n="[T_kommune].[kommune].&amp;[Tokke]" c="Tokke" nd="1"/>
              <i n="[T_kommune].[kommune].&amp;[Tolga]" c="Tolga" nd="1"/>
              <i n="[T_kommune].[kommune].&amp;[Tromsø]" c="Tromsø" nd="1"/>
              <i n="[T_kommune].[kommune].&amp;[Trysil]" c="Trysil" nd="1"/>
              <i n="[T_kommune].[kommune].&amp;[Tvedestrand]" c="Tvedestrand" nd="1"/>
              <i n="[T_kommune].[kommune].&amp;[Tynset]" c="Tynset" nd="1"/>
              <i n="[T_kommune].[kommune].&amp;[Tysnes]" c="Tysnes" nd="1"/>
              <i n="[T_kommune].[kommune].&amp;[Tysvær]" c="Tysvær" nd="1"/>
              <i n="[T_kommune].[kommune].&amp;[Tønsberg]" c="Tønsberg" nd="1"/>
              <i n="[T_kommune].[kommune].&amp;[Ullensaker]" c="Ullensaker" nd="1"/>
              <i n="[T_kommune].[kommune].&amp;[Ullensvang]" c="Ullensvang" nd="1"/>
              <i n="[T_kommune].[kommune].&amp;[Ulstein]" c="Ulstein" nd="1"/>
              <i n="[T_kommune].[kommune].&amp;[Ulvik]" c="Ulvik" nd="1"/>
              <i n="[T_kommune].[kommune].&amp;[Vadsø]" c="Vadsø" nd="1"/>
              <i n="[T_kommune].[kommune].&amp;[Vaksdal]" c="Vaksdal" nd="1"/>
              <i n="[T_kommune].[kommune].&amp;[Valle]" c="Valle" nd="1"/>
              <i n="[T_kommune].[kommune].&amp;[Vang]" c="Vang" nd="1"/>
              <i n="[T_kommune].[kommune].&amp;[Vanylven]" c="Vanylven" nd="1"/>
              <i n="[T_kommune].[kommune].&amp;[Vefsn]" c="Vefsn" nd="1"/>
              <i n="[T_kommune].[kommune].&amp;[Vega]" c="Vega" nd="1"/>
              <i n="[T_kommune].[kommune].&amp;[Vennesla]" c="Vennesla" nd="1"/>
              <i n="[T_kommune].[kommune].&amp;[Vestby]" c="Vestby" nd="1"/>
              <i n="[T_kommune].[kommune].&amp;[Vestnes]" c="Vestnes" nd="1"/>
              <i n="[T_kommune].[kommune].&amp;[Vestre Slidre]" c="Vestre Slidre" nd="1"/>
              <i n="[T_kommune].[kommune].&amp;[Vestre Toten]" c="Vestre Toten" nd="1"/>
              <i n="[T_kommune].[kommune].&amp;[Vestvågøy]" c="Vestvågøy" nd="1"/>
              <i n="[T_kommune].[kommune].&amp;[Vevelstad]" c="Vevelstad" nd="1"/>
              <i n="[T_kommune].[kommune].&amp;[Vik]" c="Vik" nd="1"/>
              <i n="[T_kommune].[kommune].&amp;[Vindafjord]" c="Vindafjord" nd="1"/>
              <i n="[T_kommune].[kommune].&amp;[Vinje]" c="Vinje" nd="1"/>
              <i n="[T_kommune].[kommune].&amp;[Volda]" c="Volda" nd="1"/>
              <i n="[T_kommune].[kommune].&amp;[Voss]" c="Voss" nd="1"/>
              <i n="[T_kommune].[kommune].&amp;[Vågan]" c="Vågan" nd="1"/>
              <i n="[T_kommune].[kommune].&amp;[Vågå]" c="Vågå" nd="1"/>
              <i n="[T_kommune].[kommune].&amp;[Våler (Inn)]" c="Våler (Inn)" nd="1"/>
              <i n="[T_kommune].[kommune].&amp;[Våler (Vik)]" c="Våler (Vik)" nd="1"/>
              <i n="[T_kommune].[kommune].&amp;[Øksnes]" c="Øksnes" nd="1"/>
              <i n="[T_kommune].[kommune].&amp;[Ørsta]" c="Ørsta" nd="1"/>
              <i n="[T_kommune].[kommune].&amp;[Østre Toten]" c="Østre Toten" nd="1"/>
              <i n="[T_kommune].[kommune].&amp;[Øvre Eiker]" c="Øvre Eiker" nd="1"/>
              <i n="[T_kommune].[kommune].&amp;[Øyer]" c="Øyer" nd="1"/>
              <i n="[T_kommune].[kommune].&amp;[Øygarden]" c="Øygarden" nd="1"/>
              <i n="[T_kommune].[kommune].&amp;[Øystre Slidre]" c="Øystre Slidre" nd="1"/>
              <i n="[T_kommune].[kommune].&amp;[Ål]" c="Ål" nd="1"/>
              <i n="[T_kommune].[kommune].&amp;[Ålesund]" c="Ålesund" nd="1"/>
              <i n="[T_kommune].[kommune].&amp;[Åmli]" c="Åmli" nd="1"/>
              <i n="[T_kommune].[kommune].&amp;[Åmot]" c="Åmot" nd="1"/>
              <i n="[T_kommune].[kommune].&amp;[Ås]" c="Ås" nd="1"/>
              <i n="[T_kommune].[kommune].&amp;[Åseral]" c="Åseral" nd="1"/>
              <i n="[T_kommune].[kommune].&amp;[Åsnes]" c="Åsnes" nd="1"/>
            </range>
          </ranges>
        </level>
      </levels>
      <selections count="1">
        <selection n="[T_kommune].[kommune].&amp;[Osen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6" xr10:uid="{0355E7CC-8BCB-4BFF-8C7A-57443DF72E29}" sourceName="[T_kommune].[fylke]">
  <pivotTables>
    <pivotTable tabId="25" name="Pivottabell6"/>
    <pivotTable tabId="25" name="Pivottabell7"/>
    <pivotTable tabId="25" name="Pivottabell8"/>
    <pivotTable tabId="26" name="Pivottabell9"/>
    <pivotTable tabId="26" name="Pivottabell10"/>
    <pivotTable tabId="26" name="Pivottabell11"/>
  </pivotTables>
  <data>
    <olap pivotCacheId="386743877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2" xr10:uid="{ADA6E0B3-2C08-4D9B-8B01-B04DF3E739A1}" sourceName="[Tab_endring].[Fylke]">
  <pivotTables>
    <pivotTable tabId="33" name="Pivottabell7"/>
    <pivotTable tabId="33" name="Pivottabell3"/>
  </pivotTables>
  <data>
    <olap pivotCacheId="386743877">
      <levels count="2">
        <level uniqueName="[Tab_endring].[Fylke].[(All)]" sourceCaption="(All)" count="0"/>
        <level uniqueName="[Tab_endring].[Fylke].[Fylke]" sourceCaption="Fylke" count="10">
          <ranges>
            <range startItem="0">
              <i n="[Tab_endring].[Fylke].&amp;[Agder]" c="Agder"/>
              <i n="[Tab_endring].[Fylke].&amp;[Innlandet]" c="Innlandet"/>
              <i n="[Tab_endring].[Fylke].&amp;[Møre og Romsdal]" c="Møre og Romsdal"/>
              <i n="[Tab_endring].[Fylke].&amp;[Nordland]" c="Nordland"/>
              <i n="[Tab_endring].[Fylke].&amp;[Rogaland]" c="Rogaland"/>
              <i n="[Tab_endring].[Fylke].&amp;[Troms og Finnmark]" c="Troms og Finnmark"/>
              <i n="[Tab_endring].[Fylke].&amp;[Trøndelag]" c="Trøndelag"/>
              <i n="[Tab_endring].[Fylke].&amp;[Vestfold og Telemark]" c="Vestfold og Telemark"/>
              <i n="[Tab_endring].[Fylke].&amp;[Vestland]" c="Vestland"/>
              <i n="[Tab_endring].[Fylke].&amp;[Viken]" c="Viken"/>
            </range>
          </ranges>
        </level>
      </levels>
      <selections count="1">
        <selection n="[Tab_endring].[Fylke].&amp;[Trøndelag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1" xr10:uid="{73B80DB7-C398-425A-AA5D-4DC4C368E1C3}" sourceName="[Melkeleveranser].[aar]">
  <pivotTables>
    <pivotTable tabId="6" name="Pivottabell5"/>
    <pivotTable tabId="6" name="Pivottabell9"/>
    <pivotTable tabId="6" name="Pivottabell17"/>
    <pivotTable tabId="6" name="Pivottabell16"/>
    <pivotTable tabId="6" name="Pivottabell18"/>
    <pivotTable tabId="6" name="Pivottabell19"/>
  </pivotTables>
  <data>
    <olap pivotCacheId="1693101688">
      <levels count="2">
        <level uniqueName="[Melkeleveranser].[aar].[(All)]" sourceCaption="(All)" count="0"/>
        <level uniqueName="[Melkeleveranser].[aar].[aar]" sourceCaption="aar" count="10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  <i n="[Melkeleveranser].[aar].&amp;[2022]" c="2022"/>
            </range>
          </ranges>
        </level>
      </levels>
      <selections count="1">
        <selection n="[Melkeleveranser].[aar].&amp;[2022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F63B3F66-BAC5-4A1F-B0C7-7D51CB075D4B}" sourceName="[T_kommune].[fylke]">
  <pivotTables>
    <pivotTable tabId="18" name="Pivottabell2"/>
    <pivotTable tabId="18" name="Pivottabell3"/>
  </pivotTables>
  <data>
    <olap pivotCacheId="1550481551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6CE82356-7E90-4CDC-A0C2-C3E859A3C832}" sourceName="[T_kommune].[kommune]">
  <pivotTables>
    <pivotTable tabId="18" name="Pivottabell2"/>
    <pivotTable tabId="18" name="Pivottabell3"/>
  </pivotTables>
  <data>
    <olap pivotCacheId="1550481551">
      <levels count="2">
        <level uniqueName="[T_kommune].[kommune].[(All)]" sourceCaption="(All)" count="0"/>
        <level uniqueName="[T_kommune].[kommune].[kommune]" sourceCaption="kommune" count="328">
          <ranges>
            <range startItem="0">
              <i n="[T_kommune].[kommune].&amp;[Flatanger]" c="Flatanger"/>
              <i n="[T_kommune].[kommune].&amp;[Frosta]" c="Frosta"/>
              <i n="[T_kommune].[kommune].&amp;[Frøya]" c="Frøya"/>
              <i n="[T_kommune].[kommune].&amp;[Grong]" c="Grong"/>
              <i n="[T_kommune].[kommune].&amp;[Heim]" c="Heim"/>
              <i n="[T_kommune].[kommune].&amp;[Hitra]" c="Hitra"/>
              <i n="[T_kommune].[kommune].&amp;[Holtålen]" c="Holtålen"/>
              <i n="[T_kommune].[kommune].&amp;[Høylandet]" c="Høylandet"/>
              <i n="[T_kommune].[kommune].&amp;[Inderøy]" c="Inderøy"/>
              <i n="[T_kommune].[kommune].&amp;[Indre Fosen]" c="Indre Fosen"/>
              <i n="[T_kommune].[kommune].&amp;[Leka]" c="Leka"/>
              <i n="[T_kommune].[kommune].&amp;[Levanger]" c="Levanger"/>
              <i n="[T_kommune].[kommune].&amp;[Lierne]" c="Lierne"/>
              <i n="[T_kommune].[kommune].&amp;[Malvik]" c="Malvik"/>
              <i n="[T_kommune].[kommune].&amp;[Melhus]" c="Melhus"/>
              <i n="[T_kommune].[kommune].&amp;[Meråker]" c="Meråker"/>
              <i n="[T_kommune].[kommune].&amp;[Midtre Gauldal]" c="Midtre Gauldal"/>
              <i n="[T_kommune].[kommune].&amp;[Namsos]" c="Namsos"/>
              <i n="[T_kommune].[kommune].&amp;[Namsskogan]" c="Namsskogan"/>
              <i n="[T_kommune].[kommune].&amp;[Nærøysund]" c="Nærøysund"/>
              <i n="[T_kommune].[kommune].&amp;[Oppdal]" c="Oppdal"/>
              <i n="[T_kommune].[kommune].&amp;[Orkland]" c="Orkland"/>
              <i n="[T_kommune].[kommune].&amp;[Osen]" c="Osen"/>
              <i n="[T_kommune].[kommune].&amp;[Overhalla]" c="Overhalla"/>
              <i n="[T_kommune].[kommune].&amp;[Rennebu]" c="Rennebu"/>
              <i n="[T_kommune].[kommune].&amp;[Rindal]" c="Rindal"/>
              <i n="[T_kommune].[kommune].&amp;[Røros]" c="Røros"/>
              <i n="[T_kommune].[kommune].&amp;[Røyrvik]" c="Røyrvik"/>
              <i n="[T_kommune].[kommune].&amp;[Selbu]" c="Selbu"/>
              <i n="[T_kommune].[kommune].&amp;[Skaun]" c="Skaun"/>
              <i n="[T_kommune].[kommune].&amp;[Snåsa]" c="Snåsa"/>
              <i n="[T_kommune].[kommune].&amp;[Steinkjer]" c="Steinkjer"/>
              <i n="[T_kommune].[kommune].&amp;[Stjørdal]" c="Stjørdal"/>
              <i n="[T_kommune].[kommune].&amp;[Trondheim]" c="Trondheim"/>
              <i n="[T_kommune].[kommune].&amp;[Tydal]" c="Tydal"/>
              <i n="[T_kommune].[kommune].&amp;[Verdal]" c="Verdal"/>
              <i n="[T_kommune].[kommune].&amp;[Ørland]" c="Ørland"/>
              <i n="[T_kommune].[kommune].&amp;[Åfjord]" c="Åfjord"/>
              <i n="[T_kommune].[kommune].&amp;[Alstahaug]" c="Alstahaug" nd="1"/>
              <i n="[T_kommune].[kommune].&amp;[Alta]" c="Alta" nd="1"/>
              <i n="[T_kommune].[kommune].&amp;[Alvdal]" c="Alvdal" nd="1"/>
              <i n="[T_kommune].[kommune].&amp;[Alver]" c="Alver" nd="1"/>
              <i n="[T_kommune].[kommune].&amp;[Andøy]" c="Andøy" nd="1"/>
              <i n="[T_kommune].[kommune].&amp;[Aremark]" c="Aremark" nd="1"/>
              <i n="[T_kommune].[kommune].&amp;[Arendal]" c="Arendal" nd="1"/>
              <i n="[T_kommune].[kommune].&amp;[Asker]" c="Asker" nd="1"/>
              <i n="[T_kommune].[kommune].&amp;[Askvoll]" c="Askvoll" nd="1"/>
              <i n="[T_kommune].[kommune].&amp;[Aukra]" c="Aukra" nd="1"/>
              <i n="[T_kommune].[kommune].&amp;[Aure]" c="Aure" nd="1"/>
              <i n="[T_kommune].[kommune].&amp;[Aurland]" c="Aurland" nd="1"/>
              <i n="[T_kommune].[kommune].&amp;[Aurskog-Høland]" c="Aurskog-Høland" nd="1"/>
              <i n="[T_kommune].[kommune].&amp;[Austevoll]" c="Austevoll" nd="1"/>
              <i n="[T_kommune].[kommune].&amp;[Austrheim]" c="Austrheim" nd="1"/>
              <i n="[T_kommune].[kommune].&amp;[Averøy]" c="Averøy" nd="1"/>
              <i n="[T_kommune].[kommune].&amp;[Balsfjord]" c="Balsfjord" nd="1"/>
              <i n="[T_kommune].[kommune].&amp;[Bamble]" c="Bamble" nd="1"/>
              <i n="[T_kommune].[kommune].&amp;[Bardu]" c="Bardu" nd="1"/>
              <i n="[T_kommune].[kommune].&amp;[Beiarn]" c="Beiarn" nd="1"/>
              <i n="[T_kommune].[kommune].&amp;[Bergen]" c="Bergen" nd="1"/>
              <i n="[T_kommune].[kommune].&amp;[Bindal]" c="Bindal" nd="1"/>
              <i n="[T_kommune].[kommune].&amp;[Birkenes]" c="Birkenes" nd="1"/>
              <i n="[T_kommune].[kommune].&amp;[Bjerkreim]" c="Bjerkreim" nd="1"/>
              <i n="[T_kommune].[kommune].&amp;[Bjørnafjorden]" c="Bjørnafjorden" nd="1"/>
              <i n="[T_kommune].[kommune].&amp;[Bodø]" c="Bodø" nd="1"/>
              <i n="[T_kommune].[kommune].&amp;[Bokn]" c="Bokn" nd="1"/>
              <i n="[T_kommune].[kommune].&amp;[Bremanger]" c="Bremanger" nd="1"/>
              <i n="[T_kommune].[kommune].&amp;[Brønnøy]" c="Brønnøy" nd="1"/>
              <i n="[T_kommune].[kommune].&amp;[Bygland]" c="Bygland" nd="1"/>
              <i n="[T_kommune].[kommune].&amp;[Bykle]" c="Bykle" nd="1"/>
              <i n="[T_kommune].[kommune].&amp;[Bø]" c="Bø" nd="1"/>
              <i n="[T_kommune].[kommune].&amp;[Bømlo]" c="Bømlo" nd="1"/>
              <i n="[T_kommune].[kommune].&amp;[Dovre]" c="Dovre" nd="1"/>
              <i n="[T_kommune].[kommune].&amp;[Drammen]" c="Drammen" nd="1"/>
              <i n="[T_kommune].[kommune].&amp;[Drangedal]" c="Drangedal" nd="1"/>
              <i n="[T_kommune].[kommune].&amp;[Dyrøy]" c="Dyrøy" nd="1"/>
              <i n="[T_kommune].[kommune].&amp;[Dønna]" c="Dønna" nd="1"/>
              <i n="[T_kommune].[kommune].&amp;[Eidfjord]" c="Eidfjord" nd="1"/>
              <i n="[T_kommune].[kommune].&amp;[Eidskog]" c="Eidskog" nd="1"/>
              <i n="[T_kommune].[kommune].&amp;[Eidsvoll]" c="Eidsvoll" nd="1"/>
              <i n="[T_kommune].[kommune].&amp;[Eigersund]" c="Eigersund" nd="1"/>
              <i n="[T_kommune].[kommune].&amp;[Elverum]" c="Elverum" nd="1"/>
              <i n="[T_kommune].[kommune].&amp;[Enebakk]" c="Enebakk" nd="1"/>
              <i n="[T_kommune].[kommune].&amp;[Engerdal]" c="Engerdal" nd="1"/>
              <i n="[T_kommune].[kommune].&amp;[Etne]" c="Etne" nd="1"/>
              <i n="[T_kommune].[kommune].&amp;[Etnedal]" c="Etnedal" nd="1"/>
              <i n="[T_kommune].[kommune].&amp;[Evenes]" c="Evenes" nd="1"/>
              <i n="[T_kommune].[kommune].&amp;[Evje og Hornnes]" c="Evje og Hornnes" nd="1"/>
              <i n="[T_kommune].[kommune].&amp;[Farsund]" c="Farsund" nd="1"/>
              <i n="[T_kommune].[kommune].&amp;[Fauske]" c="Fauske" nd="1"/>
              <i n="[T_kommune].[kommune].&amp;[Fitjar]" c="Fitjar" nd="1"/>
              <i n="[T_kommune].[kommune].&amp;[Fjaler]" c="Fjaler" nd="1"/>
              <i n="[T_kommune].[kommune].&amp;[Fjord]" c="Fjord" nd="1"/>
              <i n="[T_kommune].[kommune].&amp;[Flakstad]" c="Flakstad" nd="1"/>
              <i n="[T_kommune].[kommune].&amp;[Flekkefjord]" c="Flekkefjord" nd="1"/>
              <i n="[T_kommune].[kommune].&amp;[Folldal]" c="Folldal" nd="1"/>
              <i n="[T_kommune].[kommune].&amp;[Fredrikstad]" c="Fredrikstad" nd="1"/>
              <i n="[T_kommune].[kommune].&amp;[Froland]" c="Froland" nd="1"/>
              <i n="[T_kommune].[kommune].&amp;[Fyresdal]" c="Fyresdal" nd="1"/>
              <i n="[T_kommune].[kommune].&amp;[Færder]" c="Færder" nd="1"/>
              <i n="[T_kommune].[kommune].&amp;[Gausdal]" c="Gausdal" nd="1"/>
              <i n="[T_kommune].[kommune].&amp;[Gildeskål]" c="Gildeskål" nd="1"/>
              <i n="[T_kommune].[kommune].&amp;[Giske]" c="Giske" nd="1"/>
              <i n="[T_kommune].[kommune].&amp;[Gjemnes]" c="Gjemnes" nd="1"/>
              <i n="[T_kommune].[kommune].&amp;[Gjerdrum]" c="Gjerdrum" nd="1"/>
              <i n="[T_kommune].[kommune].&amp;[Gjerstad]" c="Gjerstad" nd="1"/>
              <i n="[T_kommune].[kommune].&amp;[Gjesdal]" c="Gjesdal" nd="1"/>
              <i n="[T_kommune].[kommune].&amp;[Gjøvik]" c="Gjøvik" nd="1"/>
              <i n="[T_kommune].[kommune].&amp;[Gloppen]" c="Gloppen" nd="1"/>
              <i n="[T_kommune].[kommune].&amp;[Gol]" c="Gol" nd="1"/>
              <i n="[T_kommune].[kommune].&amp;[Gran]" c="Gran" nd="1"/>
              <i n="[T_kommune].[kommune].&amp;[Grane]" c="Grane" nd="1"/>
              <i n="[T_kommune].[kommune].&amp;[Gratangen]" c="Gratangen" nd="1"/>
              <i n="[T_kommune].[kommune].&amp;[Grimstad]" c="Grimstad" nd="1"/>
              <i n="[T_kommune].[kommune].&amp;[Grue]" c="Grue" nd="1"/>
              <i n="[T_kommune].[kommune].&amp;[Gulen]" c="Gulen" nd="1"/>
              <i n="[T_kommune].[kommune].&amp;[Hadsel]" c="Hadsel" nd="1"/>
              <i n="[T_kommune].[kommune].&amp;[Halden]" c="Halden" nd="1"/>
              <i n="[T_kommune].[kommune].&amp;[Hamar]" c="Hamar" nd="1"/>
              <i n="[T_kommune].[kommune].&amp;[Hamarøy]" c="Hamarøy" nd="1"/>
              <i n="[T_kommune].[kommune].&amp;[Hareid]" c="Hareid" nd="1"/>
              <i n="[T_kommune].[kommune].&amp;[Harstad]" c="Harstad" nd="1"/>
              <i n="[T_kommune].[kommune].&amp;[Hattfjelldal]" c="Hattfjelldal" nd="1"/>
              <i n="[T_kommune].[kommune].&amp;[Haugesund]" c="Haugesund" nd="1"/>
              <i n="[T_kommune].[kommune].&amp;[Hemnes]" c="Hemnes" nd="1"/>
              <i n="[T_kommune].[kommune].&amp;[Hemsedal]" c="Hemsedal" nd="1"/>
              <i n="[T_kommune].[kommune].&amp;[Herøy]" c="Herøy" nd="1"/>
              <i n="[T_kommune].[kommune].&amp;[Hjartdal]" c="Hjartdal" nd="1"/>
              <i n="[T_kommune].[kommune].&amp;[Hjelmeland]" c="Hjelmeland" nd="1"/>
              <i n="[T_kommune].[kommune].&amp;[Hol]" c="Hol" nd="1"/>
              <i n="[T_kommune].[kommune].&amp;[Holmestrand]" c="Holmestrand" nd="1"/>
              <i n="[T_kommune].[kommune].&amp;[Horten]" c="Horten" nd="1"/>
              <i n="[T_kommune].[kommune].&amp;[Hurdal]" c="Hurdal" nd="1"/>
              <i n="[T_kommune].[kommune].&amp;[Hustadvika]" c="Hustadvika" nd="1"/>
              <i n="[T_kommune].[kommune].&amp;[Hvaler]" c="Hvaler" nd="1"/>
              <i n="[T_kommune].[kommune].&amp;[Hyllestad]" c="Hyllestad" nd="1"/>
              <i n="[T_kommune].[kommune].&amp;[Hægebostad]" c="Hægebostad" nd="1"/>
              <i n="[T_kommune].[kommune].&amp;[Høyanger]" c="Høyanger" nd="1"/>
              <i n="[T_kommune].[kommune].&amp;[Hå]" c="Hå" nd="1"/>
              <i n="[T_kommune].[kommune].&amp;[Ibestad]" c="Ibestad" nd="1"/>
              <i n="[T_kommune].[kommune].&amp;[Indre Østfold]" c="Indre Østfold" nd="1"/>
              <i n="[T_kommune].[kommune].&amp;[Iveland]" c="Iveland" nd="1"/>
              <i n="[T_kommune].[kommune].&amp;[Jevnaker]" c="Jevnaker" nd="1"/>
              <i n="[T_kommune].[kommune].&amp;[Karasjok]" c="Karasjok" nd="1"/>
              <i n="[T_kommune].[kommune].&amp;[Karmøy]" c="Karmøy" nd="1"/>
              <i n="[T_kommune].[kommune].&amp;[Kautokeino]" c="Kautokeino" nd="1"/>
              <i n="[T_kommune].[kommune].&amp;[Kinn]" c="Kinn" nd="1"/>
              <i n="[T_kommune].[kommune].&amp;[Klepp]" c="Klepp" nd="1"/>
              <i n="[T_kommune].[kommune].&amp;[Kongsberg]" c="Kongsberg" nd="1"/>
              <i n="[T_kommune].[kommune].&amp;[Kongsvinger]" c="Kongsvinger" nd="1"/>
              <i n="[T_kommune].[kommune].&amp;[Kragerø]" c="Kragerø" nd="1"/>
              <i n="[T_kommune].[kommune].&amp;[Kristiansand]" c="Kristiansand" nd="1"/>
              <i n="[T_kommune].[kommune].&amp;[Kristiansund]" c="Kristiansund" nd="1"/>
              <i n="[T_kommune].[kommune].&amp;[Krødsherad]" c="Krødsherad" nd="1"/>
              <i n="[T_kommune].[kommune].&amp;[Kvam]" c="Kvam" nd="1"/>
              <i n="[T_kommune].[kommune].&amp;[Kvinesdal]" c="Kvinesdal" nd="1"/>
              <i n="[T_kommune].[kommune].&amp;[Kvinnherad]" c="Kvinnherad" nd="1"/>
              <i n="[T_kommune].[kommune].&amp;[Kviteseid]" c="Kviteseid" nd="1"/>
              <i n="[T_kommune].[kommune].&amp;[Kvitsøy]" c="Kvitsøy" nd="1"/>
              <i n="[T_kommune].[kommune].&amp;[Kvæfjord]" c="Kvæfjord" nd="1"/>
              <i n="[T_kommune].[kommune].&amp;[Kvænangen]" c="Kvænangen" nd="1"/>
              <i n="[T_kommune].[kommune].&amp;[Kåfjord]" c="Kåfjord" nd="1"/>
              <i n="[T_kommune].[kommune].&amp;[Larvik]" c="Larvik" nd="1"/>
              <i n="[T_kommune].[kommune].&amp;[Lebesby]" c="Lebesby" nd="1"/>
              <i n="[T_kommune].[kommune].&amp;[Leirfjord]" c="Leirfjord" nd="1"/>
              <i n="[T_kommune].[kommune].&amp;[Lesja]" c="Lesja" nd="1"/>
              <i n="[T_kommune].[kommune].&amp;[Lier]" c="Lier" nd="1"/>
              <i n="[T_kommune].[kommune].&amp;[Lillehammer]" c="Lillehammer" nd="1"/>
              <i n="[T_kommune].[kommune].&amp;[Lillesand]" c="Lillesand" nd="1"/>
              <i n="[T_kommune].[kommune].&amp;[Lillestrøm]" c="Lillestrøm" nd="1"/>
              <i n="[T_kommune].[kommune].&amp;[Lindesnes]" c="Lindesnes" nd="1"/>
              <i n="[T_kommune].[kommune].&amp;[Lom]" c="Lom" nd="1"/>
              <i n="[T_kommune].[kommune].&amp;[Lund]" c="Lund" nd="1"/>
              <i n="[T_kommune].[kommune].&amp;[Lunner]" c="Lunner" nd="1"/>
              <i n="[T_kommune].[kommune].&amp;[Lurøy]" c="Lurøy" nd="1"/>
              <i n="[T_kommune].[kommune].&amp;[Luster]" c="Luster" nd="1"/>
              <i n="[T_kommune].[kommune].&amp;[Lyngdal]" c="Lyngdal" nd="1"/>
              <i n="[T_kommune].[kommune].&amp;[Lyngen]" c="Lyngen" nd="1"/>
              <i n="[T_kommune].[kommune].&amp;[Lærdal]" c="Lærdal" nd="1"/>
              <i n="[T_kommune].[kommune].&amp;[Lødingen]" c="Lødingen" nd="1"/>
              <i n="[T_kommune].[kommune].&amp;[Lørenskog]" c="Lørenskog" nd="1"/>
              <i n="[T_kommune].[kommune].&amp;[Løten]" c="Løten" nd="1"/>
              <i n="[T_kommune].[kommune].&amp;[Marker]" c="Marker" nd="1"/>
              <i n="[T_kommune].[kommune].&amp;[Masfjorden]" c="Masfjorden" nd="1"/>
              <i n="[T_kommune].[kommune].&amp;[Meløy]" c="Meløy" nd="1"/>
              <i n="[T_kommune].[kommune].&amp;[Midt-Telemark]" c="Midt-Telemark" nd="1"/>
              <i n="[T_kommune].[kommune].&amp;[Modalen]" c="Modalen" nd="1"/>
              <i n="[T_kommune].[kommune].&amp;[Modum]" c="Modum" nd="1"/>
              <i n="[T_kommune].[kommune].&amp;[Molde]" c="Molde" nd="1"/>
              <i n="[T_kommune].[kommune].&amp;[Moss]" c="Moss" nd="1"/>
              <i n="[T_kommune].[kommune].&amp;[Målselv]" c="Målselv" nd="1"/>
              <i n="[T_kommune].[kommune].&amp;[Nannestad]" c="Nannestad" nd="1"/>
              <i n="[T_kommune].[kommune].&amp;[Narvik]" c="Narvik" nd="1"/>
              <i n="[T_kommune].[kommune].&amp;[Nes]" c="Nes" nd="1"/>
              <i n="[T_kommune].[kommune].&amp;[Nesbyen]" c="Nesbyen" nd="1"/>
              <i n="[T_kommune].[kommune].&amp;[Nesna]" c="Nesna" nd="1"/>
              <i n="[T_kommune].[kommune].&amp;[Nesodden]" c="Nesodden" nd="1"/>
              <i n="[T_kommune].[kommune].&amp;[Nesseby]" c="Nesseby" nd="1"/>
              <i n="[T_kommune].[kommune].&amp;[Nittedal]" c="Nittedal" nd="1"/>
              <i n="[T_kommune].[kommune].&amp;[Nome]" c="Nome" nd="1"/>
              <i n="[T_kommune].[kommune].&amp;[Nord-Aurdal]" c="Nord-Aurdal" nd="1"/>
              <i n="[T_kommune].[kommune].&amp;[Nord-Fron]" c="Nord-Fron" nd="1"/>
              <i n="[T_kommune].[kommune].&amp;[Nord-Odal]" c="Nord-Odal" nd="1"/>
              <i n="[T_kommune].[kommune].&amp;[Nordre Follo]" c="Nordre Follo" nd="1"/>
              <i n="[T_kommune].[kommune].&amp;[Nordre Land]" c="Nordre Land" nd="1"/>
              <i n="[T_kommune].[kommune].&amp;[Nordreisa]" c="Nordreisa" nd="1"/>
              <i n="[T_kommune].[kommune].&amp;[Nore og Uvdal]" c="Nore og Uvdal" nd="1"/>
              <i n="[T_kommune].[kommune].&amp;[Notodden]" c="Notodden" nd="1"/>
              <i n="[T_kommune].[kommune].&amp;[Os]" c="Os" nd="1"/>
              <i n="[T_kommune].[kommune].&amp;[Oslo]" c="Oslo" nd="1"/>
              <i n="[T_kommune].[kommune].&amp;[Osterøy]" c="Osterøy" nd="1"/>
              <i n="[T_kommune].[kommune].&amp;[Porsanger]" c="Porsanger" nd="1"/>
              <i n="[T_kommune].[kommune].&amp;[Porsgrunn]" c="Porsgrunn" nd="1"/>
              <i n="[T_kommune].[kommune].&amp;[Rakkestad]" c="Rakkestad" nd="1"/>
              <i n="[T_kommune].[kommune].&amp;[Rana]" c="Rana" nd="1"/>
              <i n="[T_kommune].[kommune].&amp;[Randaberg]" c="Randaberg" nd="1"/>
              <i n="[T_kommune].[kommune].&amp;[Rauma]" c="Rauma" nd="1"/>
              <i n="[T_kommune].[kommune].&amp;[Rendalen]" c="Rendalen" nd="1"/>
              <i n="[T_kommune].[kommune].&amp;[Ringebu]" c="Ringebu" nd="1"/>
              <i n="[T_kommune].[kommune].&amp;[Ringerike]" c="Ringerike" nd="1"/>
              <i n="[T_kommune].[kommune].&amp;[Ringsaker]" c="Ringsaker" nd="1"/>
              <i n="[T_kommune].[kommune].&amp;[Risør]" c="Risør" nd="1"/>
              <i n="[T_kommune].[kommune].&amp;[Rollag]" c="Rollag" nd="1"/>
              <i n="[T_kommune].[kommune].&amp;[Rælingen]" c="Rælingen" nd="1"/>
              <i n="[T_kommune].[kommune].&amp;[Rødøy]" c="Rødøy" nd="1"/>
              <i n="[T_kommune].[kommune].&amp;[Råde]" c="Råde" nd="1"/>
              <i n="[T_kommune].[kommune].&amp;[Salangen]" c="Salangen" nd="1"/>
              <i n="[T_kommune].[kommune].&amp;[Saltdal]" c="Saltdal" nd="1"/>
              <i n="[T_kommune].[kommune].&amp;[Samnanger]" c="Samnanger" nd="1"/>
              <i n="[T_kommune].[kommune].&amp;[Sande]" c="Sande" nd="1"/>
              <i n="[T_kommune].[kommune].&amp;[Sandefjord]" c="Sandefjord" nd="1"/>
              <i n="[T_kommune].[kommune].&amp;[Sandnes]" c="Sandnes" nd="1"/>
              <i n="[T_kommune].[kommune].&amp;[Sarpsborg]" c="Sarpsborg" nd="1"/>
              <i n="[T_kommune].[kommune].&amp;[Sauda]" c="Sauda" nd="1"/>
              <i n="[T_kommune].[kommune].&amp;[Sel]" c="Sel" nd="1"/>
              <i n="[T_kommune].[kommune].&amp;[Seljord]" c="Seljord" nd="1"/>
              <i n="[T_kommune].[kommune].&amp;[Senja]" c="Senja" nd="1"/>
              <i n="[T_kommune].[kommune].&amp;[Sigdal]" c="Sigdal" nd="1"/>
              <i n="[T_kommune].[kommune].&amp;[Siljan]" c="Siljan" nd="1"/>
              <i n="[T_kommune].[kommune].&amp;[Sirdal]" c="Sirdal" nd="1"/>
              <i n="[T_kommune].[kommune].&amp;[Skien]" c="Skien" nd="1"/>
              <i n="[T_kommune].[kommune].&amp;[Skiptvet]" c="Skiptvet" nd="1"/>
              <i n="[T_kommune].[kommune].&amp;[Skjåk]" c="Skjåk" nd="1"/>
              <i n="[T_kommune].[kommune].&amp;[Smøla]" c="Smøla" nd="1"/>
              <i n="[T_kommune].[kommune].&amp;[Sogndal]" c="Sogndal" nd="1"/>
              <i n="[T_kommune].[kommune].&amp;[Sokndal]" c="Sokndal" nd="1"/>
              <i n="[T_kommune].[kommune].&amp;[Sola]" c="Sola" nd="1"/>
              <i n="[T_kommune].[kommune].&amp;[Solund]" c="Solund" nd="1"/>
              <i n="[T_kommune].[kommune].&amp;[Sortland]" c="Sortland" nd="1"/>
              <i n="[T_kommune].[kommune].&amp;[Stad]" c="Stad" nd="1"/>
              <i n="[T_kommune].[kommune].&amp;[Stange]" c="Stange" nd="1"/>
              <i n="[T_kommune].[kommune].&amp;[Stavanger]" c="Stavanger" nd="1"/>
              <i n="[T_kommune].[kommune].&amp;[Steigen]" c="Steigen" nd="1"/>
              <i n="[T_kommune].[kommune].&amp;[Stord]" c="Stord" nd="1"/>
              <i n="[T_kommune].[kommune].&amp;[Stor-Elvdal]" c="Stor-Elvdal" nd="1"/>
              <i n="[T_kommune].[kommune].&amp;[Storfjord]" c="Storfjord" nd="1"/>
              <i n="[T_kommune].[kommune].&amp;[Strand]" c="Strand" nd="1"/>
              <i n="[T_kommune].[kommune].&amp;[Stranda]" c="Stranda" nd="1"/>
              <i n="[T_kommune].[kommune].&amp;[Stryn]" c="Stryn" nd="1"/>
              <i n="[T_kommune].[kommune].&amp;[Sula]" c="Sula" nd="1"/>
              <i n="[T_kommune].[kommune].&amp;[Suldal]" c="Suldal" nd="1"/>
              <i n="[T_kommune].[kommune].&amp;[Sunndal]" c="Sunndal" nd="1"/>
              <i n="[T_kommune].[kommune].&amp;[Sunnfjord]" c="Sunnfjord" nd="1"/>
              <i n="[T_kommune].[kommune].&amp;[Surnadal]" c="Surnadal" nd="1"/>
              <i n="[T_kommune].[kommune].&amp;[Sveio]" c="Sveio" nd="1"/>
              <i n="[T_kommune].[kommune].&amp;[Sykkylven]" c="Sykkylven" nd="1"/>
              <i n="[T_kommune].[kommune].&amp;[Sømna]" c="Sømna" nd="1"/>
              <i n="[T_kommune].[kommune].&amp;[Søndre Land]" c="Søndre Land" nd="1"/>
              <i n="[T_kommune].[kommune].&amp;[Sør-Aurdal]" c="Sør-Aurdal" nd="1"/>
              <i n="[T_kommune].[kommune].&amp;[Sørfold]" c="Sørfold" nd="1"/>
              <i n="[T_kommune].[kommune].&amp;[Sør-Fron]" c="Sør-Fron" nd="1"/>
              <i n="[T_kommune].[kommune].&amp;[Sør-Odal]" c="Sør-Odal" nd="1"/>
              <i n="[T_kommune].[kommune].&amp;[Sørreisa]" c="Sørreisa" nd="1"/>
              <i n="[T_kommune].[kommune].&amp;[Sør-Varanger]" c="Sør-Varanger" nd="1"/>
              <i n="[T_kommune].[kommune].&amp;[Tana]" c="Tana" nd="1"/>
              <i n="[T_kommune].[kommune].&amp;[Time]" c="Time" nd="1"/>
              <i n="[T_kommune].[kommune].&amp;[Tingvoll]" c="Tingvoll" nd="1"/>
              <i n="[T_kommune].[kommune].&amp;[Tinn]" c="Tinn" nd="1"/>
              <i n="[T_kommune].[kommune].&amp;[Tjeldsund]" c="Tjeldsund" nd="1"/>
              <i n="[T_kommune].[kommune].&amp;[Tokke]" c="Tokke" nd="1"/>
              <i n="[T_kommune].[kommune].&amp;[Tolga]" c="Tolga" nd="1"/>
              <i n="[T_kommune].[kommune].&amp;[Tromsø]" c="Tromsø" nd="1"/>
              <i n="[T_kommune].[kommune].&amp;[Trysil]" c="Trysil" nd="1"/>
              <i n="[T_kommune].[kommune].&amp;[Tvedestrand]" c="Tvedestrand" nd="1"/>
              <i n="[T_kommune].[kommune].&amp;[Tynset]" c="Tynset" nd="1"/>
              <i n="[T_kommune].[kommune].&amp;[Tysnes]" c="Tysnes" nd="1"/>
              <i n="[T_kommune].[kommune].&amp;[Tysvær]" c="Tysvær" nd="1"/>
              <i n="[T_kommune].[kommune].&amp;[Tønsberg]" c="Tønsberg" nd="1"/>
              <i n="[T_kommune].[kommune].&amp;[Ullensaker]" c="Ullensaker" nd="1"/>
              <i n="[T_kommune].[kommune].&amp;[Ullensvang]" c="Ullensvang" nd="1"/>
              <i n="[T_kommune].[kommune].&amp;[Ulstein]" c="Ulstein" nd="1"/>
              <i n="[T_kommune].[kommune].&amp;[Ulvik]" c="Ulvik" nd="1"/>
              <i n="[T_kommune].[kommune].&amp;[Vadsø]" c="Vadsø" nd="1"/>
              <i n="[T_kommune].[kommune].&amp;[Vaksdal]" c="Vaksdal" nd="1"/>
              <i n="[T_kommune].[kommune].&amp;[Valle]" c="Valle" nd="1"/>
              <i n="[T_kommune].[kommune].&amp;[Vang]" c="Vang" nd="1"/>
              <i n="[T_kommune].[kommune].&amp;[Vanylven]" c="Vanylven" nd="1"/>
              <i n="[T_kommune].[kommune].&amp;[Vefsn]" c="Vefsn" nd="1"/>
              <i n="[T_kommune].[kommune].&amp;[Vega]" c="Vega" nd="1"/>
              <i n="[T_kommune].[kommune].&amp;[Vennesla]" c="Vennesla" nd="1"/>
              <i n="[T_kommune].[kommune].&amp;[Vestby]" c="Vestby" nd="1"/>
              <i n="[T_kommune].[kommune].&amp;[Vestnes]" c="Vestnes" nd="1"/>
              <i n="[T_kommune].[kommune].&amp;[Vestre Slidre]" c="Vestre Slidre" nd="1"/>
              <i n="[T_kommune].[kommune].&amp;[Vestre Toten]" c="Vestre Toten" nd="1"/>
              <i n="[T_kommune].[kommune].&amp;[Vestvågøy]" c="Vestvågøy" nd="1"/>
              <i n="[T_kommune].[kommune].&amp;[Vevelstad]" c="Vevelstad" nd="1"/>
              <i n="[T_kommune].[kommune].&amp;[Vik]" c="Vik" nd="1"/>
              <i n="[T_kommune].[kommune].&amp;[Vindafjord]" c="Vindafjord" nd="1"/>
              <i n="[T_kommune].[kommune].&amp;[Vinje]" c="Vinje" nd="1"/>
              <i n="[T_kommune].[kommune].&amp;[Volda]" c="Volda" nd="1"/>
              <i n="[T_kommune].[kommune].&amp;[Voss]" c="Voss" nd="1"/>
              <i n="[T_kommune].[kommune].&amp;[Vågan]" c="Vågan" nd="1"/>
              <i n="[T_kommune].[kommune].&amp;[Vågå]" c="Vågå" nd="1"/>
              <i n="[T_kommune].[kommune].&amp;[Våler (Inn)]" c="Våler (Inn)" nd="1"/>
              <i n="[T_kommune].[kommune].&amp;[Våler (Vik)]" c="Våler (Vik)" nd="1"/>
              <i n="[T_kommune].[kommune].&amp;[Øksnes]" c="Øksnes" nd="1"/>
              <i n="[T_kommune].[kommune].&amp;[Ørsta]" c="Ørsta" nd="1"/>
              <i n="[T_kommune].[kommune].&amp;[Østre Toten]" c="Østre Toten" nd="1"/>
              <i n="[T_kommune].[kommune].&amp;[Øvre Eiker]" c="Øvre Eiker" nd="1"/>
              <i n="[T_kommune].[kommune].&amp;[Øyer]" c="Øyer" nd="1"/>
              <i n="[T_kommune].[kommune].&amp;[Øygarden]" c="Øygarden" nd="1"/>
              <i n="[T_kommune].[kommune].&amp;[Øystre Slidre]" c="Øystre Slidre" nd="1"/>
              <i n="[T_kommune].[kommune].&amp;[Ål]" c="Ål" nd="1"/>
              <i n="[T_kommune].[kommune].&amp;[Ålesund]" c="Ålesund" nd="1"/>
              <i n="[T_kommune].[kommune].&amp;[Åmli]" c="Åmli" nd="1"/>
              <i n="[T_kommune].[kommune].&amp;[Åmot]" c="Åmot" nd="1"/>
              <i n="[T_kommune].[kommune].&amp;[Ås]" c="Ås" nd="1"/>
              <i n="[T_kommune].[kommune].&amp;[Åseral]" c="Åseral" nd="1"/>
              <i n="[T_kommune].[kommune].&amp;[Åsnes]" c="Åsnes" nd="1"/>
            </range>
          </ranges>
        </level>
      </levels>
      <selections count="1">
        <selection n="[T_kommune].[kommune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295A9560-A9CF-4D27-BF52-2CC21E1D6E62}" sourceName="[T_kommune].[fylke]">
  <pivotTables>
    <pivotTable tabId="7" name="Pivottabell14"/>
    <pivotTable tabId="7" name="Pivottabell4"/>
  </pivotTables>
  <data>
    <olap pivotCacheId="1429918436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Trøndelag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467BFCE1-D8DD-4E9A-A01E-E063D2E022B4}" sourceName="[T_kommune].[kommune]">
  <pivotTables>
    <pivotTable tabId="7" name="Pivottabell14"/>
    <pivotTable tabId="7" name="Pivottabell4"/>
  </pivotTables>
  <data>
    <olap pivotCacheId="1429918436">
      <levels count="2">
        <level uniqueName="[T_kommune].[kommune].[(All)]" sourceCaption="(All)" count="0"/>
        <level uniqueName="[T_kommune].[kommune].[kommune]" sourceCaption="kommune" count="328">
          <ranges>
            <range startItem="0">
              <i n="[T_kommune].[kommune].&amp;[Flatanger]" c="Flatanger"/>
              <i n="[T_kommune].[kommune].&amp;[Frosta]" c="Frosta"/>
              <i n="[T_kommune].[kommune].&amp;[Frøya]" c="Frøya"/>
              <i n="[T_kommune].[kommune].&amp;[Grong]" c="Grong"/>
              <i n="[T_kommune].[kommune].&amp;[Heim]" c="Heim"/>
              <i n="[T_kommune].[kommune].&amp;[Hitra]" c="Hitra"/>
              <i n="[T_kommune].[kommune].&amp;[Holtålen]" c="Holtålen"/>
              <i n="[T_kommune].[kommune].&amp;[Høylandet]" c="Høylandet"/>
              <i n="[T_kommune].[kommune].&amp;[Inderøy]" c="Inderøy"/>
              <i n="[T_kommune].[kommune].&amp;[Indre Fosen]" c="Indre Fosen"/>
              <i n="[T_kommune].[kommune].&amp;[Leka]" c="Leka"/>
              <i n="[T_kommune].[kommune].&amp;[Levanger]" c="Levanger"/>
              <i n="[T_kommune].[kommune].&amp;[Lierne]" c="Lierne"/>
              <i n="[T_kommune].[kommune].&amp;[Malvik]" c="Malvik"/>
              <i n="[T_kommune].[kommune].&amp;[Melhus]" c="Melhus"/>
              <i n="[T_kommune].[kommune].&amp;[Meråker]" c="Meråker"/>
              <i n="[T_kommune].[kommune].&amp;[Midtre Gauldal]" c="Midtre Gauldal"/>
              <i n="[T_kommune].[kommune].&amp;[Namsos]" c="Namsos"/>
              <i n="[T_kommune].[kommune].&amp;[Namsskogan]" c="Namsskogan"/>
              <i n="[T_kommune].[kommune].&amp;[Nærøysund]" c="Nærøysund"/>
              <i n="[T_kommune].[kommune].&amp;[Oppdal]" c="Oppdal"/>
              <i n="[T_kommune].[kommune].&amp;[Orkland]" c="Orkland"/>
              <i n="[T_kommune].[kommune].&amp;[Osen]" c="Osen"/>
              <i n="[T_kommune].[kommune].&amp;[Overhalla]" c="Overhalla"/>
              <i n="[T_kommune].[kommune].&amp;[Rennebu]" c="Rennebu"/>
              <i n="[T_kommune].[kommune].&amp;[Rindal]" c="Rindal"/>
              <i n="[T_kommune].[kommune].&amp;[Røros]" c="Røros"/>
              <i n="[T_kommune].[kommune].&amp;[Røyrvik]" c="Røyrvik"/>
              <i n="[T_kommune].[kommune].&amp;[Selbu]" c="Selbu"/>
              <i n="[T_kommune].[kommune].&amp;[Skaun]" c="Skaun"/>
              <i n="[T_kommune].[kommune].&amp;[Snåsa]" c="Snåsa"/>
              <i n="[T_kommune].[kommune].&amp;[Steinkjer]" c="Steinkjer"/>
              <i n="[T_kommune].[kommune].&amp;[Stjørdal]" c="Stjørdal"/>
              <i n="[T_kommune].[kommune].&amp;[Trondheim]" c="Trondheim"/>
              <i n="[T_kommune].[kommune].&amp;[Tydal]" c="Tydal"/>
              <i n="[T_kommune].[kommune].&amp;[Verdal]" c="Verdal"/>
              <i n="[T_kommune].[kommune].&amp;[Ørland]" c="Ørland"/>
              <i n="[T_kommune].[kommune].&amp;[Åfjord]" c="Åfjord"/>
              <i n="[T_kommune].[kommune].&amp;[Alstahaug]" c="Alstahaug" nd="1"/>
              <i n="[T_kommune].[kommune].&amp;[Alta]" c="Alta" nd="1"/>
              <i n="[T_kommune].[kommune].&amp;[Alvdal]" c="Alvdal" nd="1"/>
              <i n="[T_kommune].[kommune].&amp;[Alver]" c="Alver" nd="1"/>
              <i n="[T_kommune].[kommune].&amp;[Andøy]" c="Andøy" nd="1"/>
              <i n="[T_kommune].[kommune].&amp;[Aremark]" c="Aremark" nd="1"/>
              <i n="[T_kommune].[kommune].&amp;[Arendal]" c="Arendal" nd="1"/>
              <i n="[T_kommune].[kommune].&amp;[Asker]" c="Asker" nd="1"/>
              <i n="[T_kommune].[kommune].&amp;[Askvoll]" c="Askvoll" nd="1"/>
              <i n="[T_kommune].[kommune].&amp;[Aukra]" c="Aukra" nd="1"/>
              <i n="[T_kommune].[kommune].&amp;[Aure]" c="Aure" nd="1"/>
              <i n="[T_kommune].[kommune].&amp;[Aurland]" c="Aurland" nd="1"/>
              <i n="[T_kommune].[kommune].&amp;[Aurskog-Høland]" c="Aurskog-Høland" nd="1"/>
              <i n="[T_kommune].[kommune].&amp;[Austevoll]" c="Austevoll" nd="1"/>
              <i n="[T_kommune].[kommune].&amp;[Austrheim]" c="Austrheim" nd="1"/>
              <i n="[T_kommune].[kommune].&amp;[Averøy]" c="Averøy" nd="1"/>
              <i n="[T_kommune].[kommune].&amp;[Balsfjord]" c="Balsfjord" nd="1"/>
              <i n="[T_kommune].[kommune].&amp;[Bamble]" c="Bamble" nd="1"/>
              <i n="[T_kommune].[kommune].&amp;[Bardu]" c="Bardu" nd="1"/>
              <i n="[T_kommune].[kommune].&amp;[Beiarn]" c="Beiarn" nd="1"/>
              <i n="[T_kommune].[kommune].&amp;[Bergen]" c="Bergen" nd="1"/>
              <i n="[T_kommune].[kommune].&amp;[Bindal]" c="Bindal" nd="1"/>
              <i n="[T_kommune].[kommune].&amp;[Birkenes]" c="Birkenes" nd="1"/>
              <i n="[T_kommune].[kommune].&amp;[Bjerkreim]" c="Bjerkreim" nd="1"/>
              <i n="[T_kommune].[kommune].&amp;[Bjørnafjorden]" c="Bjørnafjorden" nd="1"/>
              <i n="[T_kommune].[kommune].&amp;[Bodø]" c="Bodø" nd="1"/>
              <i n="[T_kommune].[kommune].&amp;[Bokn]" c="Bokn" nd="1"/>
              <i n="[T_kommune].[kommune].&amp;[Bremanger]" c="Bremanger" nd="1"/>
              <i n="[T_kommune].[kommune].&amp;[Brønnøy]" c="Brønnøy" nd="1"/>
              <i n="[T_kommune].[kommune].&amp;[Bygland]" c="Bygland" nd="1"/>
              <i n="[T_kommune].[kommune].&amp;[Bykle]" c="Bykle" nd="1"/>
              <i n="[T_kommune].[kommune].&amp;[Bø]" c="Bø" nd="1"/>
              <i n="[T_kommune].[kommune].&amp;[Bømlo]" c="Bømlo" nd="1"/>
              <i n="[T_kommune].[kommune].&amp;[Dovre]" c="Dovre" nd="1"/>
              <i n="[T_kommune].[kommune].&amp;[Drammen]" c="Drammen" nd="1"/>
              <i n="[T_kommune].[kommune].&amp;[Drangedal]" c="Drangedal" nd="1"/>
              <i n="[T_kommune].[kommune].&amp;[Dyrøy]" c="Dyrøy" nd="1"/>
              <i n="[T_kommune].[kommune].&amp;[Dønna]" c="Dønna" nd="1"/>
              <i n="[T_kommune].[kommune].&amp;[Eidfjord]" c="Eidfjord" nd="1"/>
              <i n="[T_kommune].[kommune].&amp;[Eidskog]" c="Eidskog" nd="1"/>
              <i n="[T_kommune].[kommune].&amp;[Eidsvoll]" c="Eidsvoll" nd="1"/>
              <i n="[T_kommune].[kommune].&amp;[Eigersund]" c="Eigersund" nd="1"/>
              <i n="[T_kommune].[kommune].&amp;[Elverum]" c="Elverum" nd="1"/>
              <i n="[T_kommune].[kommune].&amp;[Enebakk]" c="Enebakk" nd="1"/>
              <i n="[T_kommune].[kommune].&amp;[Engerdal]" c="Engerdal" nd="1"/>
              <i n="[T_kommune].[kommune].&amp;[Etne]" c="Etne" nd="1"/>
              <i n="[T_kommune].[kommune].&amp;[Etnedal]" c="Etnedal" nd="1"/>
              <i n="[T_kommune].[kommune].&amp;[Evenes]" c="Evenes" nd="1"/>
              <i n="[T_kommune].[kommune].&amp;[Evje og Hornnes]" c="Evje og Hornnes" nd="1"/>
              <i n="[T_kommune].[kommune].&amp;[Farsund]" c="Farsund" nd="1"/>
              <i n="[T_kommune].[kommune].&amp;[Fauske]" c="Fauske" nd="1"/>
              <i n="[T_kommune].[kommune].&amp;[Fitjar]" c="Fitjar" nd="1"/>
              <i n="[T_kommune].[kommune].&amp;[Fjaler]" c="Fjaler" nd="1"/>
              <i n="[T_kommune].[kommune].&amp;[Fjord]" c="Fjord" nd="1"/>
              <i n="[T_kommune].[kommune].&amp;[Flakstad]" c="Flakstad" nd="1"/>
              <i n="[T_kommune].[kommune].&amp;[Flekkefjord]" c="Flekkefjord" nd="1"/>
              <i n="[T_kommune].[kommune].&amp;[Folldal]" c="Folldal" nd="1"/>
              <i n="[T_kommune].[kommune].&amp;[Fredrikstad]" c="Fredrikstad" nd="1"/>
              <i n="[T_kommune].[kommune].&amp;[Froland]" c="Froland" nd="1"/>
              <i n="[T_kommune].[kommune].&amp;[Fyresdal]" c="Fyresdal" nd="1"/>
              <i n="[T_kommune].[kommune].&amp;[Færder]" c="Færder" nd="1"/>
              <i n="[T_kommune].[kommune].&amp;[Gausdal]" c="Gausdal" nd="1"/>
              <i n="[T_kommune].[kommune].&amp;[Gildeskål]" c="Gildeskål" nd="1"/>
              <i n="[T_kommune].[kommune].&amp;[Giske]" c="Giske" nd="1"/>
              <i n="[T_kommune].[kommune].&amp;[Gjemnes]" c="Gjemnes" nd="1"/>
              <i n="[T_kommune].[kommune].&amp;[Gjerdrum]" c="Gjerdrum" nd="1"/>
              <i n="[T_kommune].[kommune].&amp;[Gjerstad]" c="Gjerstad" nd="1"/>
              <i n="[T_kommune].[kommune].&amp;[Gjesdal]" c="Gjesdal" nd="1"/>
              <i n="[T_kommune].[kommune].&amp;[Gjøvik]" c="Gjøvik" nd="1"/>
              <i n="[T_kommune].[kommune].&amp;[Gloppen]" c="Gloppen" nd="1"/>
              <i n="[T_kommune].[kommune].&amp;[Gol]" c="Gol" nd="1"/>
              <i n="[T_kommune].[kommune].&amp;[Gran]" c="Gran" nd="1"/>
              <i n="[T_kommune].[kommune].&amp;[Grane]" c="Grane" nd="1"/>
              <i n="[T_kommune].[kommune].&amp;[Gratangen]" c="Gratangen" nd="1"/>
              <i n="[T_kommune].[kommune].&amp;[Grimstad]" c="Grimstad" nd="1"/>
              <i n="[T_kommune].[kommune].&amp;[Grue]" c="Grue" nd="1"/>
              <i n="[T_kommune].[kommune].&amp;[Gulen]" c="Gulen" nd="1"/>
              <i n="[T_kommune].[kommune].&amp;[Hadsel]" c="Hadsel" nd="1"/>
              <i n="[T_kommune].[kommune].&amp;[Halden]" c="Halden" nd="1"/>
              <i n="[T_kommune].[kommune].&amp;[Hamar]" c="Hamar" nd="1"/>
              <i n="[T_kommune].[kommune].&amp;[Hamarøy]" c="Hamarøy" nd="1"/>
              <i n="[T_kommune].[kommune].&amp;[Hareid]" c="Hareid" nd="1"/>
              <i n="[T_kommune].[kommune].&amp;[Harstad]" c="Harstad" nd="1"/>
              <i n="[T_kommune].[kommune].&amp;[Hattfjelldal]" c="Hattfjelldal" nd="1"/>
              <i n="[T_kommune].[kommune].&amp;[Haugesund]" c="Haugesund" nd="1"/>
              <i n="[T_kommune].[kommune].&amp;[Hemnes]" c="Hemnes" nd="1"/>
              <i n="[T_kommune].[kommune].&amp;[Hemsedal]" c="Hemsedal" nd="1"/>
              <i n="[T_kommune].[kommune].&amp;[Herøy]" c="Herøy" nd="1"/>
              <i n="[T_kommune].[kommune].&amp;[Hjartdal]" c="Hjartdal" nd="1"/>
              <i n="[T_kommune].[kommune].&amp;[Hjelmeland]" c="Hjelmeland" nd="1"/>
              <i n="[T_kommune].[kommune].&amp;[Hol]" c="Hol" nd="1"/>
              <i n="[T_kommune].[kommune].&amp;[Holmestrand]" c="Holmestrand" nd="1"/>
              <i n="[T_kommune].[kommune].&amp;[Horten]" c="Horten" nd="1"/>
              <i n="[T_kommune].[kommune].&amp;[Hurdal]" c="Hurdal" nd="1"/>
              <i n="[T_kommune].[kommune].&amp;[Hustadvika]" c="Hustadvika" nd="1"/>
              <i n="[T_kommune].[kommune].&amp;[Hvaler]" c="Hvaler" nd="1"/>
              <i n="[T_kommune].[kommune].&amp;[Hyllestad]" c="Hyllestad" nd="1"/>
              <i n="[T_kommune].[kommune].&amp;[Hægebostad]" c="Hægebostad" nd="1"/>
              <i n="[T_kommune].[kommune].&amp;[Høyanger]" c="Høyanger" nd="1"/>
              <i n="[T_kommune].[kommune].&amp;[Hå]" c="Hå" nd="1"/>
              <i n="[T_kommune].[kommune].&amp;[Ibestad]" c="Ibestad" nd="1"/>
              <i n="[T_kommune].[kommune].&amp;[Indre Østfold]" c="Indre Østfold" nd="1"/>
              <i n="[T_kommune].[kommune].&amp;[Iveland]" c="Iveland" nd="1"/>
              <i n="[T_kommune].[kommune].&amp;[Jevnaker]" c="Jevnaker" nd="1"/>
              <i n="[T_kommune].[kommune].&amp;[Karasjok]" c="Karasjok" nd="1"/>
              <i n="[T_kommune].[kommune].&amp;[Karmøy]" c="Karmøy" nd="1"/>
              <i n="[T_kommune].[kommune].&amp;[Kautokeino]" c="Kautokeino" nd="1"/>
              <i n="[T_kommune].[kommune].&amp;[Kinn]" c="Kinn" nd="1"/>
              <i n="[T_kommune].[kommune].&amp;[Klepp]" c="Klepp" nd="1"/>
              <i n="[T_kommune].[kommune].&amp;[Kongsberg]" c="Kongsberg" nd="1"/>
              <i n="[T_kommune].[kommune].&amp;[Kongsvinger]" c="Kongsvinger" nd="1"/>
              <i n="[T_kommune].[kommune].&amp;[Kragerø]" c="Kragerø" nd="1"/>
              <i n="[T_kommune].[kommune].&amp;[Kristiansand]" c="Kristiansand" nd="1"/>
              <i n="[T_kommune].[kommune].&amp;[Kristiansund]" c="Kristiansund" nd="1"/>
              <i n="[T_kommune].[kommune].&amp;[Krødsherad]" c="Krødsherad" nd="1"/>
              <i n="[T_kommune].[kommune].&amp;[Kvam]" c="Kvam" nd="1"/>
              <i n="[T_kommune].[kommune].&amp;[Kvinesdal]" c="Kvinesdal" nd="1"/>
              <i n="[T_kommune].[kommune].&amp;[Kvinnherad]" c="Kvinnherad" nd="1"/>
              <i n="[T_kommune].[kommune].&amp;[Kviteseid]" c="Kviteseid" nd="1"/>
              <i n="[T_kommune].[kommune].&amp;[Kvitsøy]" c="Kvitsøy" nd="1"/>
              <i n="[T_kommune].[kommune].&amp;[Kvæfjord]" c="Kvæfjord" nd="1"/>
              <i n="[T_kommune].[kommune].&amp;[Kvænangen]" c="Kvænangen" nd="1"/>
              <i n="[T_kommune].[kommune].&amp;[Kåfjord]" c="Kåfjord" nd="1"/>
              <i n="[T_kommune].[kommune].&amp;[Larvik]" c="Larvik" nd="1"/>
              <i n="[T_kommune].[kommune].&amp;[Lebesby]" c="Lebesby" nd="1"/>
              <i n="[T_kommune].[kommune].&amp;[Leirfjord]" c="Leirfjord" nd="1"/>
              <i n="[T_kommune].[kommune].&amp;[Lesja]" c="Lesja" nd="1"/>
              <i n="[T_kommune].[kommune].&amp;[Lier]" c="Lier" nd="1"/>
              <i n="[T_kommune].[kommune].&amp;[Lillehammer]" c="Lillehammer" nd="1"/>
              <i n="[T_kommune].[kommune].&amp;[Lillesand]" c="Lillesand" nd="1"/>
              <i n="[T_kommune].[kommune].&amp;[Lillestrøm]" c="Lillestrøm" nd="1"/>
              <i n="[T_kommune].[kommune].&amp;[Lindesnes]" c="Lindesnes" nd="1"/>
              <i n="[T_kommune].[kommune].&amp;[Lom]" c="Lom" nd="1"/>
              <i n="[T_kommune].[kommune].&amp;[Lund]" c="Lund" nd="1"/>
              <i n="[T_kommune].[kommune].&amp;[Lunner]" c="Lunner" nd="1"/>
              <i n="[T_kommune].[kommune].&amp;[Lurøy]" c="Lurøy" nd="1"/>
              <i n="[T_kommune].[kommune].&amp;[Luster]" c="Luster" nd="1"/>
              <i n="[T_kommune].[kommune].&amp;[Lyngdal]" c="Lyngdal" nd="1"/>
              <i n="[T_kommune].[kommune].&amp;[Lyngen]" c="Lyngen" nd="1"/>
              <i n="[T_kommune].[kommune].&amp;[Lærdal]" c="Lærdal" nd="1"/>
              <i n="[T_kommune].[kommune].&amp;[Lødingen]" c="Lødingen" nd="1"/>
              <i n="[T_kommune].[kommune].&amp;[Lørenskog]" c="Lørenskog" nd="1"/>
              <i n="[T_kommune].[kommune].&amp;[Løten]" c="Løten" nd="1"/>
              <i n="[T_kommune].[kommune].&amp;[Marker]" c="Marker" nd="1"/>
              <i n="[T_kommune].[kommune].&amp;[Masfjorden]" c="Masfjorden" nd="1"/>
              <i n="[T_kommune].[kommune].&amp;[Meløy]" c="Meløy" nd="1"/>
              <i n="[T_kommune].[kommune].&amp;[Midt-Telemark]" c="Midt-Telemark" nd="1"/>
              <i n="[T_kommune].[kommune].&amp;[Modalen]" c="Modalen" nd="1"/>
              <i n="[T_kommune].[kommune].&amp;[Modum]" c="Modum" nd="1"/>
              <i n="[T_kommune].[kommune].&amp;[Molde]" c="Molde" nd="1"/>
              <i n="[T_kommune].[kommune].&amp;[Moss]" c="Moss" nd="1"/>
              <i n="[T_kommune].[kommune].&amp;[Målselv]" c="Målselv" nd="1"/>
              <i n="[T_kommune].[kommune].&amp;[Nannestad]" c="Nannestad" nd="1"/>
              <i n="[T_kommune].[kommune].&amp;[Narvik]" c="Narvik" nd="1"/>
              <i n="[T_kommune].[kommune].&amp;[Nes]" c="Nes" nd="1"/>
              <i n="[T_kommune].[kommune].&amp;[Nesbyen]" c="Nesbyen" nd="1"/>
              <i n="[T_kommune].[kommune].&amp;[Nesna]" c="Nesna" nd="1"/>
              <i n="[T_kommune].[kommune].&amp;[Nesodden]" c="Nesodden" nd="1"/>
              <i n="[T_kommune].[kommune].&amp;[Nesseby]" c="Nesseby" nd="1"/>
              <i n="[T_kommune].[kommune].&amp;[Nittedal]" c="Nittedal" nd="1"/>
              <i n="[T_kommune].[kommune].&amp;[Nome]" c="Nome" nd="1"/>
              <i n="[T_kommune].[kommune].&amp;[Nord-Aurdal]" c="Nord-Aurdal" nd="1"/>
              <i n="[T_kommune].[kommune].&amp;[Nord-Fron]" c="Nord-Fron" nd="1"/>
              <i n="[T_kommune].[kommune].&amp;[Nord-Odal]" c="Nord-Odal" nd="1"/>
              <i n="[T_kommune].[kommune].&amp;[Nordre Follo]" c="Nordre Follo" nd="1"/>
              <i n="[T_kommune].[kommune].&amp;[Nordre Land]" c="Nordre Land" nd="1"/>
              <i n="[T_kommune].[kommune].&amp;[Nordreisa]" c="Nordreisa" nd="1"/>
              <i n="[T_kommune].[kommune].&amp;[Nore og Uvdal]" c="Nore og Uvdal" nd="1"/>
              <i n="[T_kommune].[kommune].&amp;[Notodden]" c="Notodden" nd="1"/>
              <i n="[T_kommune].[kommune].&amp;[Os]" c="Os" nd="1"/>
              <i n="[T_kommune].[kommune].&amp;[Oslo]" c="Oslo" nd="1"/>
              <i n="[T_kommune].[kommune].&amp;[Osterøy]" c="Osterøy" nd="1"/>
              <i n="[T_kommune].[kommune].&amp;[Porsanger]" c="Porsanger" nd="1"/>
              <i n="[T_kommune].[kommune].&amp;[Porsgrunn]" c="Porsgrunn" nd="1"/>
              <i n="[T_kommune].[kommune].&amp;[Rakkestad]" c="Rakkestad" nd="1"/>
              <i n="[T_kommune].[kommune].&amp;[Rana]" c="Rana" nd="1"/>
              <i n="[T_kommune].[kommune].&amp;[Randaberg]" c="Randaberg" nd="1"/>
              <i n="[T_kommune].[kommune].&amp;[Rauma]" c="Rauma" nd="1"/>
              <i n="[T_kommune].[kommune].&amp;[Rendalen]" c="Rendalen" nd="1"/>
              <i n="[T_kommune].[kommune].&amp;[Ringebu]" c="Ringebu" nd="1"/>
              <i n="[T_kommune].[kommune].&amp;[Ringerike]" c="Ringerike" nd="1"/>
              <i n="[T_kommune].[kommune].&amp;[Ringsaker]" c="Ringsaker" nd="1"/>
              <i n="[T_kommune].[kommune].&amp;[Risør]" c="Risør" nd="1"/>
              <i n="[T_kommune].[kommune].&amp;[Rollag]" c="Rollag" nd="1"/>
              <i n="[T_kommune].[kommune].&amp;[Rælingen]" c="Rælingen" nd="1"/>
              <i n="[T_kommune].[kommune].&amp;[Rødøy]" c="Rødøy" nd="1"/>
              <i n="[T_kommune].[kommune].&amp;[Råde]" c="Råde" nd="1"/>
              <i n="[T_kommune].[kommune].&amp;[Salangen]" c="Salangen" nd="1"/>
              <i n="[T_kommune].[kommune].&amp;[Saltdal]" c="Saltdal" nd="1"/>
              <i n="[T_kommune].[kommune].&amp;[Samnanger]" c="Samnanger" nd="1"/>
              <i n="[T_kommune].[kommune].&amp;[Sande]" c="Sande" nd="1"/>
              <i n="[T_kommune].[kommune].&amp;[Sandefjord]" c="Sandefjord" nd="1"/>
              <i n="[T_kommune].[kommune].&amp;[Sandnes]" c="Sandnes" nd="1"/>
              <i n="[T_kommune].[kommune].&amp;[Sarpsborg]" c="Sarpsborg" nd="1"/>
              <i n="[T_kommune].[kommune].&amp;[Sauda]" c="Sauda" nd="1"/>
              <i n="[T_kommune].[kommune].&amp;[Sel]" c="Sel" nd="1"/>
              <i n="[T_kommune].[kommune].&amp;[Seljord]" c="Seljord" nd="1"/>
              <i n="[T_kommune].[kommune].&amp;[Senja]" c="Senja" nd="1"/>
              <i n="[T_kommune].[kommune].&amp;[Sigdal]" c="Sigdal" nd="1"/>
              <i n="[T_kommune].[kommune].&amp;[Siljan]" c="Siljan" nd="1"/>
              <i n="[T_kommune].[kommune].&amp;[Sirdal]" c="Sirdal" nd="1"/>
              <i n="[T_kommune].[kommune].&amp;[Skien]" c="Skien" nd="1"/>
              <i n="[T_kommune].[kommune].&amp;[Skiptvet]" c="Skiptvet" nd="1"/>
              <i n="[T_kommune].[kommune].&amp;[Skjåk]" c="Skjåk" nd="1"/>
              <i n="[T_kommune].[kommune].&amp;[Smøla]" c="Smøla" nd="1"/>
              <i n="[T_kommune].[kommune].&amp;[Sogndal]" c="Sogndal" nd="1"/>
              <i n="[T_kommune].[kommune].&amp;[Sokndal]" c="Sokndal" nd="1"/>
              <i n="[T_kommune].[kommune].&amp;[Sola]" c="Sola" nd="1"/>
              <i n="[T_kommune].[kommune].&amp;[Solund]" c="Solund" nd="1"/>
              <i n="[T_kommune].[kommune].&amp;[Sortland]" c="Sortland" nd="1"/>
              <i n="[T_kommune].[kommune].&amp;[Stad]" c="Stad" nd="1"/>
              <i n="[T_kommune].[kommune].&amp;[Stange]" c="Stange" nd="1"/>
              <i n="[T_kommune].[kommune].&amp;[Stavanger]" c="Stavanger" nd="1"/>
              <i n="[T_kommune].[kommune].&amp;[Steigen]" c="Steigen" nd="1"/>
              <i n="[T_kommune].[kommune].&amp;[Stord]" c="Stord" nd="1"/>
              <i n="[T_kommune].[kommune].&amp;[Stor-Elvdal]" c="Stor-Elvdal" nd="1"/>
              <i n="[T_kommune].[kommune].&amp;[Storfjord]" c="Storfjord" nd="1"/>
              <i n="[T_kommune].[kommune].&amp;[Strand]" c="Strand" nd="1"/>
              <i n="[T_kommune].[kommune].&amp;[Stranda]" c="Stranda" nd="1"/>
              <i n="[T_kommune].[kommune].&amp;[Stryn]" c="Stryn" nd="1"/>
              <i n="[T_kommune].[kommune].&amp;[Sula]" c="Sula" nd="1"/>
              <i n="[T_kommune].[kommune].&amp;[Suldal]" c="Suldal" nd="1"/>
              <i n="[T_kommune].[kommune].&amp;[Sunndal]" c="Sunndal" nd="1"/>
              <i n="[T_kommune].[kommune].&amp;[Sunnfjord]" c="Sunnfjord" nd="1"/>
              <i n="[T_kommune].[kommune].&amp;[Surnadal]" c="Surnadal" nd="1"/>
              <i n="[T_kommune].[kommune].&amp;[Sveio]" c="Sveio" nd="1"/>
              <i n="[T_kommune].[kommune].&amp;[Sykkylven]" c="Sykkylven" nd="1"/>
              <i n="[T_kommune].[kommune].&amp;[Sømna]" c="Sømna" nd="1"/>
              <i n="[T_kommune].[kommune].&amp;[Søndre Land]" c="Søndre Land" nd="1"/>
              <i n="[T_kommune].[kommune].&amp;[Sør-Aurdal]" c="Sør-Aurdal" nd="1"/>
              <i n="[T_kommune].[kommune].&amp;[Sørfold]" c="Sørfold" nd="1"/>
              <i n="[T_kommune].[kommune].&amp;[Sør-Fron]" c="Sør-Fron" nd="1"/>
              <i n="[T_kommune].[kommune].&amp;[Sør-Odal]" c="Sør-Odal" nd="1"/>
              <i n="[T_kommune].[kommune].&amp;[Sørreisa]" c="Sørreisa" nd="1"/>
              <i n="[T_kommune].[kommune].&amp;[Sør-Varanger]" c="Sør-Varanger" nd="1"/>
              <i n="[T_kommune].[kommune].&amp;[Tana]" c="Tana" nd="1"/>
              <i n="[T_kommune].[kommune].&amp;[Time]" c="Time" nd="1"/>
              <i n="[T_kommune].[kommune].&amp;[Tingvoll]" c="Tingvoll" nd="1"/>
              <i n="[T_kommune].[kommune].&amp;[Tinn]" c="Tinn" nd="1"/>
              <i n="[T_kommune].[kommune].&amp;[Tjeldsund]" c="Tjeldsund" nd="1"/>
              <i n="[T_kommune].[kommune].&amp;[Tokke]" c="Tokke" nd="1"/>
              <i n="[T_kommune].[kommune].&amp;[Tolga]" c="Tolga" nd="1"/>
              <i n="[T_kommune].[kommune].&amp;[Tromsø]" c="Tromsø" nd="1"/>
              <i n="[T_kommune].[kommune].&amp;[Trysil]" c="Trysil" nd="1"/>
              <i n="[T_kommune].[kommune].&amp;[Tvedestrand]" c="Tvedestrand" nd="1"/>
              <i n="[T_kommune].[kommune].&amp;[Tynset]" c="Tynset" nd="1"/>
              <i n="[T_kommune].[kommune].&amp;[Tysnes]" c="Tysnes" nd="1"/>
              <i n="[T_kommune].[kommune].&amp;[Tysvær]" c="Tysvær" nd="1"/>
              <i n="[T_kommune].[kommune].&amp;[Tønsberg]" c="Tønsberg" nd="1"/>
              <i n="[T_kommune].[kommune].&amp;[Ullensaker]" c="Ullensaker" nd="1"/>
              <i n="[T_kommune].[kommune].&amp;[Ullensvang]" c="Ullensvang" nd="1"/>
              <i n="[T_kommune].[kommune].&amp;[Ulstein]" c="Ulstein" nd="1"/>
              <i n="[T_kommune].[kommune].&amp;[Ulvik]" c="Ulvik" nd="1"/>
              <i n="[T_kommune].[kommune].&amp;[Vadsø]" c="Vadsø" nd="1"/>
              <i n="[T_kommune].[kommune].&amp;[Vaksdal]" c="Vaksdal" nd="1"/>
              <i n="[T_kommune].[kommune].&amp;[Valle]" c="Valle" nd="1"/>
              <i n="[T_kommune].[kommune].&amp;[Vang]" c="Vang" nd="1"/>
              <i n="[T_kommune].[kommune].&amp;[Vanylven]" c="Vanylven" nd="1"/>
              <i n="[T_kommune].[kommune].&amp;[Vefsn]" c="Vefsn" nd="1"/>
              <i n="[T_kommune].[kommune].&amp;[Vega]" c="Vega" nd="1"/>
              <i n="[T_kommune].[kommune].&amp;[Vennesla]" c="Vennesla" nd="1"/>
              <i n="[T_kommune].[kommune].&amp;[Vestby]" c="Vestby" nd="1"/>
              <i n="[T_kommune].[kommune].&amp;[Vestnes]" c="Vestnes" nd="1"/>
              <i n="[T_kommune].[kommune].&amp;[Vestre Slidre]" c="Vestre Slidre" nd="1"/>
              <i n="[T_kommune].[kommune].&amp;[Vestre Toten]" c="Vestre Toten" nd="1"/>
              <i n="[T_kommune].[kommune].&amp;[Vestvågøy]" c="Vestvågøy" nd="1"/>
              <i n="[T_kommune].[kommune].&amp;[Vevelstad]" c="Vevelstad" nd="1"/>
              <i n="[T_kommune].[kommune].&amp;[Vik]" c="Vik" nd="1"/>
              <i n="[T_kommune].[kommune].&amp;[Vindafjord]" c="Vindafjord" nd="1"/>
              <i n="[T_kommune].[kommune].&amp;[Vinje]" c="Vinje" nd="1"/>
              <i n="[T_kommune].[kommune].&amp;[Volda]" c="Volda" nd="1"/>
              <i n="[T_kommune].[kommune].&amp;[Voss]" c="Voss" nd="1"/>
              <i n="[T_kommune].[kommune].&amp;[Vågan]" c="Vågan" nd="1"/>
              <i n="[T_kommune].[kommune].&amp;[Vågå]" c="Vågå" nd="1"/>
              <i n="[T_kommune].[kommune].&amp;[Våler (Inn)]" c="Våler (Inn)" nd="1"/>
              <i n="[T_kommune].[kommune].&amp;[Våler (Vik)]" c="Våler (Vik)" nd="1"/>
              <i n="[T_kommune].[kommune].&amp;[Øksnes]" c="Øksnes" nd="1"/>
              <i n="[T_kommune].[kommune].&amp;[Ørsta]" c="Ørsta" nd="1"/>
              <i n="[T_kommune].[kommune].&amp;[Østre Toten]" c="Østre Toten" nd="1"/>
              <i n="[T_kommune].[kommune].&amp;[Øvre Eiker]" c="Øvre Eiker" nd="1"/>
              <i n="[T_kommune].[kommune].&amp;[Øyer]" c="Øyer" nd="1"/>
              <i n="[T_kommune].[kommune].&amp;[Øygarden]" c="Øygarden" nd="1"/>
              <i n="[T_kommune].[kommune].&amp;[Øystre Slidre]" c="Øystre Slidre" nd="1"/>
              <i n="[T_kommune].[kommune].&amp;[Ål]" c="Ål" nd="1"/>
              <i n="[T_kommune].[kommune].&amp;[Ålesund]" c="Ålesund" nd="1"/>
              <i n="[T_kommune].[kommune].&amp;[Åmli]" c="Åmli" nd="1"/>
              <i n="[T_kommune].[kommune].&amp;[Åmot]" c="Åmot" nd="1"/>
              <i n="[T_kommune].[kommune].&amp;[Ås]" c="Ås" nd="1"/>
              <i n="[T_kommune].[kommune].&amp;[Åseral]" c="Åseral" nd="1"/>
              <i n="[T_kommune].[kommune].&amp;[Åsnes]" c="Åsnes" nd="1"/>
            </range>
          </ranges>
        </level>
      </levels>
      <selections count="1">
        <selection n="[T_kommune].[kommune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3" xr10:uid="{DAE99A0F-A7E9-4520-81C1-14E4EA778B8B}" sourceName="[Melkeleveranser].[aar]">
  <pivotTables>
    <pivotTable tabId="7" name="Pivottabell14"/>
    <pivotTable tabId="7" name="Pivottabell4"/>
  </pivotTables>
  <data>
    <olap pivotCacheId="1429918436">
      <levels count="2">
        <level uniqueName="[Melkeleveranser].[aar].[(All)]" sourceCaption="(All)" count="0"/>
        <level uniqueName="[Melkeleveranser].[aar].[aar]" sourceCaption="aar" count="10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  <i n="[Melkeleveranser].[aar].&amp;[2022]" c="2022"/>
            </range>
          </ranges>
        </level>
      </levels>
      <selections count="1">
        <selection n="[Melkeleveranser].[aar].&amp;[2022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ar11" xr10:uid="{A01A3406-6C98-4D3C-9976-87A39C16CF53}" sourceName="[Melkeleveranser].[aar]">
  <pivotTables>
    <pivotTable tabId="23" name="Pivottabell5"/>
    <pivotTable tabId="23" name="Pivottabell9"/>
    <pivotTable tabId="23" name="Pivottabell17"/>
    <pivotTable tabId="23" name="Pivottabell2"/>
    <pivotTable tabId="23" name="Pivottabell3"/>
  </pivotTables>
  <data>
    <olap pivotCacheId="1293229076">
      <levels count="2">
        <level uniqueName="[Melkeleveranser].[aar].[(All)]" sourceCaption="(All)" count="0"/>
        <level uniqueName="[Melkeleveranser].[aar].[aar]" sourceCaption="aar" count="10">
          <ranges>
            <range startItem="0">
              <i n="[Melkeleveranser].[aar].&amp;[2013]" c="2013"/>
              <i n="[Melkeleveranser].[aar].&amp;[2014]" c="2014"/>
              <i n="[Melkeleveranser].[aar].&amp;[2015]" c="2015"/>
              <i n="[Melkeleveranser].[aar].&amp;[2016]" c="2016"/>
              <i n="[Melkeleveranser].[aar].&amp;[2017]" c="2017"/>
              <i n="[Melkeleveranser].[aar].&amp;[2018]" c="2018"/>
              <i n="[Melkeleveranser].[aar].&amp;[2019]" c="2019"/>
              <i n="[Melkeleveranser].[aar].&amp;[2020]" c="2020"/>
              <i n="[Melkeleveranser].[aar].&amp;[2021]" c="2021"/>
              <i n="[Melkeleveranser].[aar].&amp;[2022]" c="2022"/>
            </range>
          </ranges>
        </level>
      </levels>
      <selections count="1">
        <selection n="[Melkeleveranser].[aar].&amp;[2017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3" xr10:uid="{99CD6B45-1650-4E3C-BBDB-E65168605AA6}" sourceName="[T_kommune].[fylke]">
  <pivotTables>
    <pivotTable tabId="23" name="Pivottabell9"/>
    <pivotTable tabId="23" name="Pivottabell17"/>
    <pivotTable tabId="23" name="Pivottabell5"/>
    <pivotTable tabId="23" name="Pivottabell2"/>
    <pivotTable tabId="23" name="Pivottabell3"/>
  </pivotTables>
  <data>
    <olap pivotCacheId="1293229076">
      <levels count="2">
        <level uniqueName="[T_kommune].[fylke].[(All)]" sourceCaption="(All)" count="0"/>
        <level uniqueName="[T_kommune].[fylke].[fylke]" sourceCaption="fylke" count="10">
          <ranges>
            <range startItem="0">
              <i n="[T_kommune].[fylke].&amp;[Agder]" c="Agder"/>
              <i n="[T_kommune].[fylke].&amp;[Innlandet]" c="Innlandet"/>
              <i n="[T_kommune].[fylke].&amp;[Møre og Romsdal]" c="Møre og Romsdal"/>
              <i n="[T_kommune].[fylke].&amp;[Nordland]" c="Nordland"/>
              <i n="[T_kommune].[fylke].&amp;[Rogaland]" c="Rogaland"/>
              <i n="[T_kommune].[fylke].&amp;[Troms og Finnmark]" c="Troms og Finnmark"/>
              <i n="[T_kommune].[fylke].&amp;[Trøndelag]" c="Trøndelag"/>
              <i n="[T_kommune].[fylke].&amp;[Vestfold og Telemark]" c="Vestfold og Telemark"/>
              <i n="[T_kommune].[fylke].&amp;[Vestland]" c="Vestland"/>
              <i n="[T_kommune].[fylke].&amp;[Viken]" c="Viken"/>
            </range>
          </ranges>
        </level>
      </levels>
      <selections count="1">
        <selection n="[T_kommune].[fylke].&amp;[Innlandet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1" xr10:uid="{E0838362-5A2C-4D80-9781-8DAC02BD21BF}" cache="Slicer_aar" caption="år" level="1" style="SlicerStyleDark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" xr10:uid="{498611A9-6813-4281-851A-3BAC28221DD5}" cache="Slicer_fylke" caption="fylke" columnCount="2" level="1" style="SlicerStyleDark1" rowHeight="241300"/>
  <slicer name="kommune" xr10:uid="{80AA659B-A7CC-4AC1-9996-98153F628D5A}" cache="Slicer_kommune" caption="kommune" columnCount="2" level="1" style="SlicerStyleDark1" rowHeight="241300"/>
  <slicer name="aar 3" xr10:uid="{13D5C738-29F8-4417-AFB8-32A5E81807BB}" cache="Slicer_aar3" caption="år" columnCount="5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1" xr10:uid="{8826C553-925E-4B96-813E-8FBC3F1223F9}" cache="Slicer_Fylke2" caption="Fylke" columnCount="5" level="1" style="SlicerStyleDark1" rowHeight="1800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9" xr10:uid="{7110F61C-7609-499D-9E88-64A16701A5FC}" cache="Slicer_Fylke2" caption="Fylke" level="1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2" xr10:uid="{3FE5217A-29E0-4DE8-83A9-9961CD98FDE2}" cache="Slicer_fylke1" caption="fylke" columnCount="2" level="1" style="SlicerStyleOther2" rowHeight="241300"/>
  <slicer name="kommune 2" xr10:uid="{C6D0E398-F1ED-4EFF-B4B9-4353B8FA75D3}" cache="Slicer_kommune1" caption="kommune" columnCount="2" level="1" style="SlicerStyleOther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4" xr10:uid="{E0BAE3D2-7B52-4EBF-8F95-8705F4EF400E}" cache="Slicer_aar11" caption="år" columnCount="3" level="1" style="SlicerStyleDark1" rowHeight="241300"/>
  <slicer name="fylke 3" xr10:uid="{88C5E0D0-CD50-4725-9EAB-96119D37BF5E}" cache="Slicer_fylke3" caption="fylke" level="1" style="SlicerStyleDark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2" xr10:uid="{192073E2-E4EE-4702-87ED-D4001A1A2C00}" cache="Slicer_aar1" caption="år" columnCount="3" level="1" style="SlicerStyleDark1" rowHeight="241300"/>
  <slicer name="fylke 4" xr10:uid="{6097FC59-F171-4F98-9AD5-D178E9662E94}" cache="Slicer_fylke4" caption="fylke" level="1" style="SlicerStyleDark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 5" xr10:uid="{912F61A1-5C46-4C3E-A231-2C3AF9517F61}" cache="Slicer_aar11" caption="år" columnCount="3" level="1" style="SlicerStyleOther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ar" xr10:uid="{E6170BF7-0D6E-4CA5-8FF9-52EDEEB7C625}" cache="Slicer_aar2" caption="aar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6" xr10:uid="{4A31415D-65FA-4AB7-BF14-C220237B3EBA}" cache="Slicer_fylke6" caption="fylke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7" xr10:uid="{AD6153EC-A342-4379-9500-FC88B0316E22}" cache="Slicer_fylke6" caption="fylke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8" xr10:uid="{99C84538-6DF8-4421-9542-8A792DC7429A}" cache="Slicer_fylke6" caption="fylke" columnCount="10" level="1" style="SlicerStyleDark1" rowHeight="1800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5" xr10:uid="{50026C50-9396-4183-A4A0-ECA92A152397}" cache="Slicer_fylke5" caption="fylke" columnCount="4" level="1" style="SlicerStyleDark1" rowHeight="241300"/>
  <slicer name="kommune 1" xr10:uid="{0349B51D-6535-4EB9-AEFB-A5439FD65A63}" cache="Slicer_kommune2" caption="kommune" columnCount="5" level="1" style="SlicerStyleDark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D9AC2BB-1A9D-4AD1-96D8-EE093119F3EF}" name="Tab_endring" displayName="Tab_endring" ref="M5:P334" totalsRowShown="0">
  <autoFilter ref="M5:P334" xr:uid="{6D9AC2BB-1A9D-4AD1-96D8-EE093119F3EF}"/>
  <tableColumns count="4">
    <tableColumn id="1" xr3:uid="{10A45B28-28D9-4CD4-AC24-B598D3C10621}" name="Fylke"/>
    <tableColumn id="2" xr3:uid="{E0F3DE46-9A7A-42C6-8775-682B5272A828}" name="kommune"/>
    <tableColumn id="3" xr3:uid="{F90C47BF-93F7-4B09-8BEC-E1592B2B05CD}" name="endr i %" dataDxfId="189" dataCellStyle="Prosent"/>
    <tableColumn id="4" xr3:uid="{035B1ECC-16AB-4C1F-B010-10C108485CF2}" name="endrt i tusen l." dataDxfId="18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0536B1D-B6EF-4EBF-8245-0A0DE89E157D}" name="Tabell4" displayName="Tabell4" ref="I3:L6834" totalsRowShown="0">
  <autoFilter ref="I3:L6834" xr:uid="{30536B1D-B6EF-4EBF-8245-0A0DE89E157D}"/>
  <tableColumns count="4">
    <tableColumn id="1" xr3:uid="{E38FAFEB-CBEB-47DC-B71C-B53CB8AD1D8A}" name="fylke"/>
    <tableColumn id="2" xr3:uid="{36623AB9-4C77-40A7-81B8-95F9B3A06B15}" name="kommune"/>
    <tableColumn id="3" xr3:uid="{6BC98BBF-9BE7-43BA-B005-762172FF2015}" name="orgnr"/>
    <tableColumn id="4" xr3:uid="{48905D29-FB0A-4F91-8D5E-EB8AFCAD7EAC}" name="Sum_tusen_lite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CA93629-B491-4AB9-8C74-4A9559CB4A9F}" name="T_kommune" displayName="T_kommune" ref="B3:H664" totalsRowShown="0" headerRowDxfId="10" dataDxfId="9">
  <autoFilter ref="B3:H664" xr:uid="{FCA93629-B491-4AB9-8C74-4A9559CB4A9F}"/>
  <tableColumns count="7">
    <tableColumn id="1" xr3:uid="{C00A445D-BB2D-4146-B2CC-AD32BE56350F}" name="melkekom_2013_2021" dataDxfId="8"/>
    <tableColumn id="2" xr3:uid="{FF2F68FB-1FE0-4B33-BB8D-D71BEF1F6A24}" name="Kommunenr. 2013-19" dataDxfId="7"/>
    <tableColumn id="3" xr3:uid="{BAF45236-5536-439D-BE67-B264487DFE62}" name="Kommunenavn 2013-19" dataDxfId="6"/>
    <tableColumn id="4" xr3:uid="{7D48FC9A-6280-4879-B03A-5AF9210DFBF5}" name="Fylkesnr. 2020" dataDxfId="5"/>
    <tableColumn id="5" xr3:uid="{36E523EA-9516-4BC7-B876-00D486C018F3}" name="fylke" dataDxfId="4"/>
    <tableColumn id="6" xr3:uid="{E2A972FB-C7F5-4420-883F-B86CC0033048}" name="Knr" dataDxfId="3"/>
    <tableColumn id="7" xr3:uid="{A2FB63F5-F3BE-4F44-9EFA-A3A8D3E05088}" name="kommune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microsoft.com/office/2007/relationships/slicer" Target="../slicers/slicer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13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7.xml"/><Relationship Id="rId3" Type="http://schemas.openxmlformats.org/officeDocument/2006/relationships/pivotTable" Target="../pivotTables/pivotTable12.xml"/><Relationship Id="rId7" Type="http://schemas.openxmlformats.org/officeDocument/2006/relationships/pivotTable" Target="../pivotTables/pivotTable16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5.xml"/><Relationship Id="rId3" Type="http://schemas.openxmlformats.org/officeDocument/2006/relationships/pivotTable" Target="../pivotTables/pivotTable20.xml"/><Relationship Id="rId7" Type="http://schemas.openxmlformats.org/officeDocument/2006/relationships/pivotTable" Target="../pivotTables/pivotTable24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6" Type="http://schemas.openxmlformats.org/officeDocument/2006/relationships/pivotTable" Target="../pivotTables/pivotTable23.xml"/><Relationship Id="rId5" Type="http://schemas.openxmlformats.org/officeDocument/2006/relationships/pivotTable" Target="../pivotTables/pivotTable22.xml"/><Relationship Id="rId4" Type="http://schemas.openxmlformats.org/officeDocument/2006/relationships/pivotTable" Target="../pivotTables/pivotTable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Relationship Id="rId4" Type="http://schemas.microsoft.com/office/2007/relationships/slicer" Target="../slicers/slicer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7" Type="http://schemas.openxmlformats.org/officeDocument/2006/relationships/drawing" Target="../drawings/drawing15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6" Type="http://schemas.openxmlformats.org/officeDocument/2006/relationships/pivotTable" Target="../pivotTables/pivotTable33.xml"/><Relationship Id="rId5" Type="http://schemas.openxmlformats.org/officeDocument/2006/relationships/pivotTable" Target="../pivotTables/pivotTable32.xml"/><Relationship Id="rId4" Type="http://schemas.openxmlformats.org/officeDocument/2006/relationships/pivotTable" Target="../pivotTables/pivotTable3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3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9.xml"/><Relationship Id="rId2" Type="http://schemas.openxmlformats.org/officeDocument/2006/relationships/pivotTable" Target="../pivotTables/pivotTable38.xml"/><Relationship Id="rId1" Type="http://schemas.openxmlformats.org/officeDocument/2006/relationships/pivotTable" Target="../pivotTables/pivotTable3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2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Relationship Id="rId5" Type="http://schemas.microsoft.com/office/2007/relationships/slicer" Target="../slicers/slicer6.xml"/><Relationship Id="rId4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5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5" Type="http://schemas.microsoft.com/office/2007/relationships/slicer" Target="../slicers/slicer7.xml"/><Relationship Id="rId4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2" Type="http://schemas.microsoft.com/office/2007/relationships/slicer" Target="../slicers/slicer10.xml"/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microsoft.com/office/2007/relationships/slicer" Target="../slicers/slicer11.xml"/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ivotTable" Target="../pivotTables/pivotTable47.xml"/><Relationship Id="rId1" Type="http://schemas.openxmlformats.org/officeDocument/2006/relationships/pivotTable" Target="../pivotTables/pivotTable46.xml"/><Relationship Id="rId4" Type="http://schemas.microsoft.com/office/2007/relationships/slicer" Target="../slicers/slicer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2" Type="http://schemas.microsoft.com/office/2007/relationships/slicer" Target="../slicers/slicer13.xml"/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E93F7-FB7A-4545-8DB8-E1FB445D5C29}">
  <sheetPr>
    <tabColor rgb="FFC00000"/>
  </sheetPr>
  <dimension ref="B3:Q664"/>
  <sheetViews>
    <sheetView topLeftCell="A382" workbookViewId="0">
      <selection activeCell="C429" sqref="C429"/>
    </sheetView>
  </sheetViews>
  <sheetFormatPr baseColWidth="10" defaultRowHeight="15" x14ac:dyDescent="0.25"/>
  <cols>
    <col min="3" max="4" width="11.42578125" style="9"/>
    <col min="5" max="5" width="12.5703125" style="9" customWidth="1"/>
    <col min="6" max="6" width="22.5703125" customWidth="1"/>
    <col min="7" max="7" width="12.5703125" customWidth="1"/>
    <col min="8" max="8" width="17.7109375" customWidth="1"/>
    <col min="9" max="9" width="12.5703125" customWidth="1"/>
    <col min="10" max="10" width="19.7109375" customWidth="1"/>
    <col min="11" max="11" width="21.28515625" customWidth="1"/>
    <col min="12" max="12" width="17.85546875" customWidth="1"/>
    <col min="13" max="13" width="33.7109375" customWidth="1"/>
    <col min="14" max="14" width="7.7109375" customWidth="1"/>
    <col min="15" max="15" width="33.7109375" customWidth="1"/>
    <col min="16" max="16" width="11.85546875" customWidth="1"/>
    <col min="17" max="17" width="33.7109375" customWidth="1"/>
  </cols>
  <sheetData>
    <row r="3" spans="2:17" s="12" customFormat="1" ht="32.25" customHeight="1" x14ac:dyDescent="0.25">
      <c r="C3" s="13" t="s">
        <v>0</v>
      </c>
      <c r="D3" s="13"/>
      <c r="E3" s="10" t="s">
        <v>430</v>
      </c>
      <c r="F3" s="6" t="s">
        <v>431</v>
      </c>
      <c r="G3" s="6" t="s">
        <v>432</v>
      </c>
      <c r="H3" s="6" t="s">
        <v>433</v>
      </c>
      <c r="I3" s="6" t="s">
        <v>434</v>
      </c>
      <c r="J3" s="6" t="s">
        <v>435</v>
      </c>
      <c r="K3" s="6"/>
      <c r="L3" s="9" t="s">
        <v>430</v>
      </c>
      <c r="M3" t="s">
        <v>431</v>
      </c>
      <c r="N3" t="s">
        <v>432</v>
      </c>
      <c r="O3" t="s">
        <v>433</v>
      </c>
      <c r="P3" t="s">
        <v>434</v>
      </c>
      <c r="Q3" t="s">
        <v>435</v>
      </c>
    </row>
    <row r="4" spans="2:17" x14ac:dyDescent="0.25">
      <c r="B4" t="str">
        <f>IF(C4=E4," ","XX")</f>
        <v xml:space="preserve"> </v>
      </c>
      <c r="C4" s="9">
        <v>101</v>
      </c>
      <c r="E4" s="9">
        <v>101</v>
      </c>
      <c r="F4" t="s">
        <v>436</v>
      </c>
      <c r="G4">
        <v>30</v>
      </c>
      <c r="H4" t="s">
        <v>437</v>
      </c>
      <c r="I4" s="7">
        <v>3001</v>
      </c>
      <c r="J4" t="s">
        <v>436</v>
      </c>
      <c r="L4" s="9">
        <v>101</v>
      </c>
      <c r="M4" t="s">
        <v>6</v>
      </c>
      <c r="N4">
        <v>30</v>
      </c>
      <c r="O4" t="s">
        <v>842</v>
      </c>
      <c r="P4">
        <v>3001</v>
      </c>
      <c r="Q4" t="s">
        <v>6</v>
      </c>
    </row>
    <row r="5" spans="2:17" x14ac:dyDescent="0.25">
      <c r="B5" t="str">
        <f t="shared" ref="B5:B68" si="0">IF(C5=E5," ","XX")</f>
        <v xml:space="preserve"> </v>
      </c>
      <c r="C5" s="9">
        <v>105</v>
      </c>
      <c r="E5" s="9">
        <v>105</v>
      </c>
      <c r="F5" t="s">
        <v>439</v>
      </c>
      <c r="G5">
        <v>30</v>
      </c>
      <c r="H5" t="s">
        <v>437</v>
      </c>
      <c r="I5" s="7">
        <v>3003</v>
      </c>
      <c r="J5" t="s">
        <v>439</v>
      </c>
      <c r="L5" s="9">
        <v>105</v>
      </c>
      <c r="M5" t="s">
        <v>843</v>
      </c>
      <c r="N5">
        <v>30</v>
      </c>
      <c r="O5" t="s">
        <v>842</v>
      </c>
      <c r="P5">
        <v>3003</v>
      </c>
      <c r="Q5" t="s">
        <v>843</v>
      </c>
    </row>
    <row r="6" spans="2:17" x14ac:dyDescent="0.25">
      <c r="B6" t="str">
        <f t="shared" si="0"/>
        <v xml:space="preserve"> </v>
      </c>
      <c r="C6" s="9">
        <v>106</v>
      </c>
      <c r="E6" s="9">
        <v>106</v>
      </c>
      <c r="F6" t="s">
        <v>440</v>
      </c>
      <c r="G6">
        <v>30</v>
      </c>
      <c r="H6" t="s">
        <v>437</v>
      </c>
      <c r="I6" s="7">
        <v>3004</v>
      </c>
      <c r="J6" t="s">
        <v>440</v>
      </c>
      <c r="L6" s="9">
        <v>106</v>
      </c>
      <c r="M6" t="s">
        <v>8</v>
      </c>
      <c r="N6">
        <v>30</v>
      </c>
      <c r="O6" t="s">
        <v>842</v>
      </c>
      <c r="P6">
        <v>3004</v>
      </c>
      <c r="Q6" t="s">
        <v>8</v>
      </c>
    </row>
    <row r="7" spans="2:17" x14ac:dyDescent="0.25">
      <c r="B7" t="str">
        <f t="shared" si="0"/>
        <v xml:space="preserve"> </v>
      </c>
      <c r="C7" s="9">
        <v>111</v>
      </c>
      <c r="E7" s="9">
        <v>111</v>
      </c>
      <c r="F7" t="s">
        <v>441</v>
      </c>
      <c r="G7">
        <v>30</v>
      </c>
      <c r="H7" t="s">
        <v>437</v>
      </c>
      <c r="I7" s="7">
        <v>3011</v>
      </c>
      <c r="J7" t="s">
        <v>441</v>
      </c>
      <c r="L7" s="9">
        <v>111</v>
      </c>
      <c r="M7" t="s">
        <v>9</v>
      </c>
      <c r="N7">
        <v>30</v>
      </c>
      <c r="O7" t="s">
        <v>842</v>
      </c>
      <c r="P7">
        <v>3011</v>
      </c>
      <c r="Q7" t="s">
        <v>9</v>
      </c>
    </row>
    <row r="8" spans="2:17" x14ac:dyDescent="0.25">
      <c r="B8" t="str">
        <f t="shared" si="0"/>
        <v xml:space="preserve"> </v>
      </c>
      <c r="C8" s="9">
        <v>118</v>
      </c>
      <c r="E8" s="9">
        <v>118</v>
      </c>
      <c r="F8" t="s">
        <v>442</v>
      </c>
      <c r="G8">
        <v>30</v>
      </c>
      <c r="H8" t="s">
        <v>437</v>
      </c>
      <c r="I8" s="7">
        <v>3012</v>
      </c>
      <c r="J8" t="s">
        <v>442</v>
      </c>
      <c r="L8" s="9">
        <v>118</v>
      </c>
      <c r="M8" t="s">
        <v>10</v>
      </c>
      <c r="N8">
        <v>30</v>
      </c>
      <c r="O8" t="s">
        <v>842</v>
      </c>
      <c r="P8">
        <v>3012</v>
      </c>
      <c r="Q8" t="s">
        <v>10</v>
      </c>
    </row>
    <row r="9" spans="2:17" x14ac:dyDescent="0.25">
      <c r="B9" t="str">
        <f t="shared" si="0"/>
        <v xml:space="preserve"> </v>
      </c>
      <c r="C9" s="9">
        <v>119</v>
      </c>
      <c r="E9" s="9">
        <v>119</v>
      </c>
      <c r="F9" t="s">
        <v>443</v>
      </c>
      <c r="G9">
        <v>30</v>
      </c>
      <c r="H9" t="s">
        <v>437</v>
      </c>
      <c r="I9" s="7">
        <v>3013</v>
      </c>
      <c r="J9" t="s">
        <v>443</v>
      </c>
      <c r="L9" s="9">
        <v>119</v>
      </c>
      <c r="M9" t="s">
        <v>11</v>
      </c>
      <c r="N9">
        <v>30</v>
      </c>
      <c r="O9" t="s">
        <v>842</v>
      </c>
      <c r="P9">
        <v>3013</v>
      </c>
      <c r="Q9" t="s">
        <v>11</v>
      </c>
    </row>
    <row r="10" spans="2:17" x14ac:dyDescent="0.25">
      <c r="B10" t="str">
        <f t="shared" si="0"/>
        <v xml:space="preserve"> </v>
      </c>
      <c r="C10" s="9">
        <v>122</v>
      </c>
      <c r="E10" s="9">
        <v>122</v>
      </c>
      <c r="F10" t="s">
        <v>445</v>
      </c>
      <c r="G10">
        <v>30</v>
      </c>
      <c r="H10" t="s">
        <v>437</v>
      </c>
      <c r="I10" s="7">
        <v>3014</v>
      </c>
      <c r="J10" t="s">
        <v>446</v>
      </c>
      <c r="L10" s="9">
        <v>122</v>
      </c>
      <c r="M10" t="s">
        <v>12</v>
      </c>
      <c r="N10">
        <v>30</v>
      </c>
      <c r="O10" t="s">
        <v>842</v>
      </c>
      <c r="P10">
        <v>3014</v>
      </c>
      <c r="Q10" t="s">
        <v>844</v>
      </c>
    </row>
    <row r="11" spans="2:17" x14ac:dyDescent="0.25">
      <c r="B11" t="str">
        <f t="shared" si="0"/>
        <v xml:space="preserve"> </v>
      </c>
      <c r="C11" s="9">
        <v>123</v>
      </c>
      <c r="E11" s="9">
        <v>123</v>
      </c>
      <c r="F11" t="s">
        <v>447</v>
      </c>
      <c r="G11">
        <v>30</v>
      </c>
      <c r="H11" t="s">
        <v>437</v>
      </c>
      <c r="I11" s="7">
        <v>3014</v>
      </c>
      <c r="J11" t="s">
        <v>446</v>
      </c>
      <c r="L11" s="9">
        <v>123</v>
      </c>
      <c r="M11" t="s">
        <v>13</v>
      </c>
      <c r="N11">
        <v>30</v>
      </c>
      <c r="O11" t="s">
        <v>842</v>
      </c>
      <c r="P11">
        <v>3014</v>
      </c>
      <c r="Q11" t="s">
        <v>844</v>
      </c>
    </row>
    <row r="12" spans="2:17" x14ac:dyDescent="0.25">
      <c r="B12" t="str">
        <f t="shared" si="0"/>
        <v xml:space="preserve"> </v>
      </c>
      <c r="C12" s="9">
        <v>124</v>
      </c>
      <c r="E12" s="9">
        <v>124</v>
      </c>
      <c r="F12" t="s">
        <v>448</v>
      </c>
      <c r="G12">
        <v>30</v>
      </c>
      <c r="H12" t="s">
        <v>437</v>
      </c>
      <c r="I12" s="7">
        <v>3014</v>
      </c>
      <c r="J12" t="s">
        <v>446</v>
      </c>
      <c r="L12" s="9">
        <v>124</v>
      </c>
      <c r="M12" t="s">
        <v>14</v>
      </c>
      <c r="N12">
        <v>30</v>
      </c>
      <c r="O12" t="s">
        <v>842</v>
      </c>
      <c r="P12">
        <v>3014</v>
      </c>
      <c r="Q12" t="s">
        <v>844</v>
      </c>
    </row>
    <row r="13" spans="2:17" x14ac:dyDescent="0.25">
      <c r="B13" t="str">
        <f t="shared" si="0"/>
        <v xml:space="preserve"> </v>
      </c>
      <c r="C13" s="9">
        <v>125</v>
      </c>
      <c r="E13" s="9">
        <v>125</v>
      </c>
      <c r="F13" t="s">
        <v>449</v>
      </c>
      <c r="G13">
        <v>30</v>
      </c>
      <c r="H13" t="s">
        <v>437</v>
      </c>
      <c r="I13" s="7">
        <v>3014</v>
      </c>
      <c r="J13" t="s">
        <v>446</v>
      </c>
      <c r="L13" s="9">
        <v>125</v>
      </c>
      <c r="M13" t="s">
        <v>15</v>
      </c>
      <c r="N13">
        <v>30</v>
      </c>
      <c r="O13" t="s">
        <v>842</v>
      </c>
      <c r="P13">
        <v>3014</v>
      </c>
      <c r="Q13" t="s">
        <v>844</v>
      </c>
    </row>
    <row r="14" spans="2:17" x14ac:dyDescent="0.25">
      <c r="B14" t="str">
        <f t="shared" si="0"/>
        <v xml:space="preserve"> </v>
      </c>
      <c r="C14" s="9">
        <v>127</v>
      </c>
      <c r="E14" s="9">
        <v>127</v>
      </c>
      <c r="F14" t="s">
        <v>450</v>
      </c>
      <c r="G14">
        <v>30</v>
      </c>
      <c r="H14" t="s">
        <v>437</v>
      </c>
      <c r="I14" s="7">
        <v>3015</v>
      </c>
      <c r="J14" t="s">
        <v>450</v>
      </c>
      <c r="L14" s="9">
        <v>127</v>
      </c>
      <c r="M14" t="s">
        <v>16</v>
      </c>
      <c r="N14">
        <v>30</v>
      </c>
      <c r="O14" t="s">
        <v>842</v>
      </c>
      <c r="P14">
        <v>3015</v>
      </c>
      <c r="Q14" t="s">
        <v>16</v>
      </c>
    </row>
    <row r="15" spans="2:17" x14ac:dyDescent="0.25">
      <c r="B15" t="str">
        <f t="shared" si="0"/>
        <v xml:space="preserve"> </v>
      </c>
      <c r="C15" s="9">
        <v>128</v>
      </c>
      <c r="E15" s="9">
        <v>128</v>
      </c>
      <c r="F15" t="s">
        <v>451</v>
      </c>
      <c r="G15">
        <v>30</v>
      </c>
      <c r="H15" t="s">
        <v>437</v>
      </c>
      <c r="I15" s="7">
        <v>3016</v>
      </c>
      <c r="J15" t="s">
        <v>451</v>
      </c>
      <c r="L15" s="9">
        <v>128</v>
      </c>
      <c r="M15" t="s">
        <v>17</v>
      </c>
      <c r="N15">
        <v>30</v>
      </c>
      <c r="O15" t="s">
        <v>842</v>
      </c>
      <c r="P15">
        <v>3016</v>
      </c>
      <c r="Q15" t="s">
        <v>17</v>
      </c>
    </row>
    <row r="16" spans="2:17" x14ac:dyDescent="0.25">
      <c r="B16" t="str">
        <f t="shared" si="0"/>
        <v xml:space="preserve"> </v>
      </c>
      <c r="C16" s="9">
        <v>135</v>
      </c>
      <c r="E16" s="9">
        <v>135</v>
      </c>
      <c r="F16" t="s">
        <v>452</v>
      </c>
      <c r="G16">
        <v>30</v>
      </c>
      <c r="H16" t="s">
        <v>437</v>
      </c>
      <c r="I16" s="7">
        <v>3017</v>
      </c>
      <c r="J16" t="s">
        <v>452</v>
      </c>
      <c r="L16" s="9">
        <v>135</v>
      </c>
      <c r="M16" t="s">
        <v>18</v>
      </c>
      <c r="N16">
        <v>30</v>
      </c>
      <c r="O16" t="s">
        <v>842</v>
      </c>
      <c r="P16">
        <v>3017</v>
      </c>
      <c r="Q16" t="s">
        <v>18</v>
      </c>
    </row>
    <row r="17" spans="2:17" x14ac:dyDescent="0.25">
      <c r="B17" t="str">
        <f t="shared" si="0"/>
        <v xml:space="preserve"> </v>
      </c>
      <c r="C17" s="9">
        <v>136</v>
      </c>
      <c r="E17" s="9">
        <v>136</v>
      </c>
      <c r="F17" t="s">
        <v>453</v>
      </c>
      <c r="G17">
        <v>30</v>
      </c>
      <c r="H17" t="s">
        <v>437</v>
      </c>
      <c r="I17" s="7">
        <v>3002</v>
      </c>
      <c r="J17" t="s">
        <v>438</v>
      </c>
      <c r="L17" s="9">
        <v>136</v>
      </c>
      <c r="M17" t="s">
        <v>19</v>
      </c>
      <c r="N17">
        <v>30</v>
      </c>
      <c r="O17" t="s">
        <v>842</v>
      </c>
      <c r="P17">
        <v>3002</v>
      </c>
      <c r="Q17" t="s">
        <v>7</v>
      </c>
    </row>
    <row r="18" spans="2:17" x14ac:dyDescent="0.25">
      <c r="B18" t="str">
        <f t="shared" si="0"/>
        <v xml:space="preserve"> </v>
      </c>
      <c r="C18" s="9">
        <v>137</v>
      </c>
      <c r="E18" s="9">
        <v>137</v>
      </c>
      <c r="F18" t="s">
        <v>454</v>
      </c>
      <c r="G18">
        <v>30</v>
      </c>
      <c r="H18" t="s">
        <v>437</v>
      </c>
      <c r="I18" s="7">
        <v>3018</v>
      </c>
      <c r="J18" t="s">
        <v>874</v>
      </c>
      <c r="L18" s="9">
        <v>137</v>
      </c>
      <c r="M18" t="s">
        <v>879</v>
      </c>
      <c r="N18">
        <v>30</v>
      </c>
      <c r="O18" t="s">
        <v>842</v>
      </c>
      <c r="P18">
        <v>3018</v>
      </c>
      <c r="Q18" t="s">
        <v>877</v>
      </c>
    </row>
    <row r="19" spans="2:17" x14ac:dyDescent="0.25">
      <c r="B19" t="str">
        <f t="shared" si="0"/>
        <v xml:space="preserve"> </v>
      </c>
      <c r="C19" s="9">
        <v>138</v>
      </c>
      <c r="E19" s="9">
        <v>138</v>
      </c>
      <c r="F19" t="s">
        <v>455</v>
      </c>
      <c r="G19">
        <v>30</v>
      </c>
      <c r="H19" t="s">
        <v>437</v>
      </c>
      <c r="I19" s="7">
        <v>3014</v>
      </c>
      <c r="J19" t="s">
        <v>446</v>
      </c>
      <c r="L19" s="9">
        <v>138</v>
      </c>
      <c r="M19" t="s">
        <v>20</v>
      </c>
      <c r="N19">
        <v>30</v>
      </c>
      <c r="O19" t="s">
        <v>842</v>
      </c>
      <c r="P19">
        <v>3014</v>
      </c>
      <c r="Q19" t="s">
        <v>844</v>
      </c>
    </row>
    <row r="20" spans="2:17" x14ac:dyDescent="0.25">
      <c r="B20" t="str">
        <f t="shared" si="0"/>
        <v xml:space="preserve"> </v>
      </c>
      <c r="C20" s="9">
        <v>211</v>
      </c>
      <c r="E20" s="9">
        <v>211</v>
      </c>
      <c r="F20" t="s">
        <v>456</v>
      </c>
      <c r="G20">
        <v>30</v>
      </c>
      <c r="H20" t="s">
        <v>437</v>
      </c>
      <c r="I20" s="7">
        <v>3019</v>
      </c>
      <c r="J20" t="s">
        <v>456</v>
      </c>
      <c r="L20" s="9">
        <v>211</v>
      </c>
      <c r="M20" t="s">
        <v>21</v>
      </c>
      <c r="N20">
        <v>30</v>
      </c>
      <c r="O20" t="s">
        <v>842</v>
      </c>
      <c r="P20">
        <v>3019</v>
      </c>
      <c r="Q20" t="s">
        <v>21</v>
      </c>
    </row>
    <row r="21" spans="2:17" x14ac:dyDescent="0.25">
      <c r="B21" t="str">
        <f t="shared" si="0"/>
        <v xml:space="preserve"> </v>
      </c>
      <c r="C21" s="9">
        <v>213</v>
      </c>
      <c r="E21" s="9">
        <v>213</v>
      </c>
      <c r="F21" t="s">
        <v>457</v>
      </c>
      <c r="G21">
        <v>30</v>
      </c>
      <c r="H21" t="s">
        <v>437</v>
      </c>
      <c r="I21" s="7">
        <v>3020</v>
      </c>
      <c r="J21" t="s">
        <v>458</v>
      </c>
      <c r="L21" s="9">
        <v>213</v>
      </c>
      <c r="M21" t="s">
        <v>22</v>
      </c>
      <c r="N21">
        <v>30</v>
      </c>
      <c r="O21" t="s">
        <v>842</v>
      </c>
      <c r="P21">
        <v>3020</v>
      </c>
      <c r="Q21" t="s">
        <v>846</v>
      </c>
    </row>
    <row r="22" spans="2:17" x14ac:dyDescent="0.25">
      <c r="B22" t="str">
        <f t="shared" si="0"/>
        <v xml:space="preserve"> </v>
      </c>
      <c r="C22" s="9">
        <v>214</v>
      </c>
      <c r="E22" s="9">
        <v>214</v>
      </c>
      <c r="F22" t="s">
        <v>459</v>
      </c>
      <c r="G22">
        <v>30</v>
      </c>
      <c r="H22" t="s">
        <v>437</v>
      </c>
      <c r="I22" s="7">
        <v>3021</v>
      </c>
      <c r="J22" t="s">
        <v>459</v>
      </c>
      <c r="L22" s="9">
        <v>214</v>
      </c>
      <c r="M22" t="s">
        <v>23</v>
      </c>
      <c r="N22">
        <v>30</v>
      </c>
      <c r="O22" t="s">
        <v>842</v>
      </c>
      <c r="P22">
        <v>3021</v>
      </c>
      <c r="Q22" t="s">
        <v>23</v>
      </c>
    </row>
    <row r="23" spans="2:17" x14ac:dyDescent="0.25">
      <c r="B23" t="str">
        <f t="shared" si="0"/>
        <v xml:space="preserve"> </v>
      </c>
      <c r="C23" s="9">
        <v>216</v>
      </c>
      <c r="E23" s="9">
        <v>216</v>
      </c>
      <c r="F23" t="s">
        <v>460</v>
      </c>
      <c r="G23">
        <v>30</v>
      </c>
      <c r="H23" t="s">
        <v>437</v>
      </c>
      <c r="I23" s="7">
        <v>3023</v>
      </c>
      <c r="J23" t="s">
        <v>460</v>
      </c>
      <c r="L23" s="9">
        <v>216</v>
      </c>
      <c r="M23" t="s">
        <v>24</v>
      </c>
      <c r="N23">
        <v>30</v>
      </c>
      <c r="O23" t="s">
        <v>842</v>
      </c>
      <c r="P23">
        <v>3023</v>
      </c>
      <c r="Q23" t="s">
        <v>24</v>
      </c>
    </row>
    <row r="24" spans="2:17" x14ac:dyDescent="0.25">
      <c r="B24" t="str">
        <f t="shared" si="0"/>
        <v xml:space="preserve"> </v>
      </c>
      <c r="C24" s="9">
        <v>220</v>
      </c>
      <c r="E24" s="9">
        <v>220</v>
      </c>
      <c r="F24" t="s">
        <v>461</v>
      </c>
      <c r="G24">
        <v>30</v>
      </c>
      <c r="H24" t="s">
        <v>437</v>
      </c>
      <c r="I24" s="7">
        <v>3025</v>
      </c>
      <c r="J24" t="s">
        <v>461</v>
      </c>
      <c r="L24" s="9">
        <v>220</v>
      </c>
      <c r="M24" t="s">
        <v>25</v>
      </c>
      <c r="N24">
        <v>30</v>
      </c>
      <c r="O24" t="s">
        <v>842</v>
      </c>
      <c r="P24">
        <v>3025</v>
      </c>
      <c r="Q24" t="s">
        <v>25</v>
      </c>
    </row>
    <row r="25" spans="2:17" x14ac:dyDescent="0.25">
      <c r="B25" t="str">
        <f t="shared" si="0"/>
        <v xml:space="preserve"> </v>
      </c>
      <c r="C25" s="9">
        <v>221</v>
      </c>
      <c r="E25" s="9">
        <v>221</v>
      </c>
      <c r="F25" t="s">
        <v>444</v>
      </c>
      <c r="G25">
        <v>30</v>
      </c>
      <c r="H25" t="s">
        <v>437</v>
      </c>
      <c r="I25" s="7">
        <v>3026</v>
      </c>
      <c r="J25" t="s">
        <v>444</v>
      </c>
      <c r="L25" s="9">
        <v>221</v>
      </c>
      <c r="M25" t="s">
        <v>26</v>
      </c>
      <c r="N25">
        <v>30</v>
      </c>
      <c r="O25" t="s">
        <v>842</v>
      </c>
      <c r="P25">
        <v>3026</v>
      </c>
      <c r="Q25" t="s">
        <v>26</v>
      </c>
    </row>
    <row r="26" spans="2:17" x14ac:dyDescent="0.25">
      <c r="B26" t="str">
        <f t="shared" si="0"/>
        <v xml:space="preserve"> </v>
      </c>
      <c r="C26" s="9">
        <v>226</v>
      </c>
      <c r="E26" s="9">
        <v>226</v>
      </c>
      <c r="F26" t="s">
        <v>462</v>
      </c>
      <c r="G26">
        <v>30</v>
      </c>
      <c r="H26" t="s">
        <v>437</v>
      </c>
      <c r="I26" s="7">
        <v>3030</v>
      </c>
      <c r="J26" t="s">
        <v>463</v>
      </c>
      <c r="L26" s="9">
        <v>226</v>
      </c>
      <c r="M26" t="s">
        <v>27</v>
      </c>
      <c r="N26">
        <v>30</v>
      </c>
      <c r="O26" t="s">
        <v>842</v>
      </c>
      <c r="P26">
        <v>3030</v>
      </c>
      <c r="Q26" t="s">
        <v>847</v>
      </c>
    </row>
    <row r="27" spans="2:17" x14ac:dyDescent="0.25">
      <c r="B27" t="str">
        <f t="shared" si="0"/>
        <v xml:space="preserve"> </v>
      </c>
      <c r="C27" s="9">
        <v>227</v>
      </c>
      <c r="E27" s="9">
        <v>227</v>
      </c>
      <c r="F27" t="s">
        <v>464</v>
      </c>
      <c r="G27">
        <v>30</v>
      </c>
      <c r="H27" t="s">
        <v>437</v>
      </c>
      <c r="I27" s="7">
        <v>3030</v>
      </c>
      <c r="J27" t="s">
        <v>463</v>
      </c>
      <c r="L27" s="9">
        <v>227</v>
      </c>
      <c r="M27" t="s">
        <v>28</v>
      </c>
      <c r="N27">
        <v>30</v>
      </c>
      <c r="O27" t="s">
        <v>842</v>
      </c>
      <c r="P27">
        <v>3030</v>
      </c>
      <c r="Q27" t="s">
        <v>847</v>
      </c>
    </row>
    <row r="28" spans="2:17" x14ac:dyDescent="0.25">
      <c r="B28" t="str">
        <f t="shared" si="0"/>
        <v xml:space="preserve"> </v>
      </c>
      <c r="C28" s="9">
        <v>228</v>
      </c>
      <c r="E28" s="9">
        <v>228</v>
      </c>
      <c r="F28" t="s">
        <v>465</v>
      </c>
      <c r="G28">
        <v>30</v>
      </c>
      <c r="H28" t="s">
        <v>437</v>
      </c>
      <c r="I28" s="7">
        <v>3027</v>
      </c>
      <c r="J28" t="s">
        <v>465</v>
      </c>
      <c r="L28" s="9">
        <v>228</v>
      </c>
      <c r="M28" t="s">
        <v>29</v>
      </c>
      <c r="N28">
        <v>30</v>
      </c>
      <c r="O28" t="s">
        <v>842</v>
      </c>
      <c r="P28">
        <v>3027</v>
      </c>
      <c r="Q28" t="s">
        <v>29</v>
      </c>
    </row>
    <row r="29" spans="2:17" x14ac:dyDescent="0.25">
      <c r="B29" t="str">
        <f t="shared" si="0"/>
        <v xml:space="preserve"> </v>
      </c>
      <c r="C29" s="9">
        <v>229</v>
      </c>
      <c r="E29" s="9">
        <v>229</v>
      </c>
      <c r="F29" t="s">
        <v>466</v>
      </c>
      <c r="G29">
        <v>30</v>
      </c>
      <c r="H29" t="s">
        <v>437</v>
      </c>
      <c r="I29" s="7">
        <v>3028</v>
      </c>
      <c r="J29" t="s">
        <v>466</v>
      </c>
      <c r="L29" s="9">
        <v>229</v>
      </c>
      <c r="M29" t="s">
        <v>30</v>
      </c>
      <c r="N29">
        <v>30</v>
      </c>
      <c r="O29" t="s">
        <v>842</v>
      </c>
      <c r="P29">
        <v>3028</v>
      </c>
      <c r="Q29" t="s">
        <v>30</v>
      </c>
    </row>
    <row r="30" spans="2:17" x14ac:dyDescent="0.25">
      <c r="B30" t="str">
        <f t="shared" si="0"/>
        <v xml:space="preserve"> </v>
      </c>
      <c r="C30" s="9">
        <v>230</v>
      </c>
      <c r="E30" s="9">
        <v>230</v>
      </c>
      <c r="F30" t="s">
        <v>467</v>
      </c>
      <c r="G30">
        <v>30</v>
      </c>
      <c r="H30" t="s">
        <v>437</v>
      </c>
      <c r="I30" s="7">
        <v>3029</v>
      </c>
      <c r="J30" t="s">
        <v>467</v>
      </c>
      <c r="L30" s="9">
        <v>230</v>
      </c>
      <c r="M30" t="s">
        <v>31</v>
      </c>
      <c r="N30">
        <v>30</v>
      </c>
      <c r="O30" t="s">
        <v>842</v>
      </c>
      <c r="P30">
        <v>3029</v>
      </c>
      <c r="Q30" t="s">
        <v>31</v>
      </c>
    </row>
    <row r="31" spans="2:17" x14ac:dyDescent="0.25">
      <c r="B31" t="str">
        <f t="shared" si="0"/>
        <v xml:space="preserve"> </v>
      </c>
      <c r="C31" s="9">
        <v>231</v>
      </c>
      <c r="E31" s="9">
        <v>231</v>
      </c>
      <c r="F31" t="s">
        <v>468</v>
      </c>
      <c r="G31">
        <v>30</v>
      </c>
      <c r="H31" t="s">
        <v>437</v>
      </c>
      <c r="I31" s="7">
        <v>3030</v>
      </c>
      <c r="J31" t="s">
        <v>463</v>
      </c>
      <c r="L31" s="9">
        <v>231</v>
      </c>
      <c r="M31" t="s">
        <v>32</v>
      </c>
      <c r="N31">
        <v>30</v>
      </c>
      <c r="O31" t="s">
        <v>842</v>
      </c>
      <c r="P31">
        <v>3030</v>
      </c>
      <c r="Q31" t="s">
        <v>847</v>
      </c>
    </row>
    <row r="32" spans="2:17" x14ac:dyDescent="0.25">
      <c r="B32" t="str">
        <f t="shared" si="0"/>
        <v xml:space="preserve"> </v>
      </c>
      <c r="C32" s="9">
        <v>233</v>
      </c>
      <c r="E32" s="9">
        <v>233</v>
      </c>
      <c r="F32" t="s">
        <v>469</v>
      </c>
      <c r="G32">
        <v>30</v>
      </c>
      <c r="H32" t="s">
        <v>437</v>
      </c>
      <c r="I32" s="7">
        <v>3031</v>
      </c>
      <c r="J32" t="s">
        <v>469</v>
      </c>
      <c r="L32" s="9">
        <v>233</v>
      </c>
      <c r="M32" t="s">
        <v>33</v>
      </c>
      <c r="N32">
        <v>30</v>
      </c>
      <c r="O32" t="s">
        <v>842</v>
      </c>
      <c r="P32">
        <v>3031</v>
      </c>
      <c r="Q32" t="s">
        <v>33</v>
      </c>
    </row>
    <row r="33" spans="2:17" x14ac:dyDescent="0.25">
      <c r="B33" t="str">
        <f t="shared" si="0"/>
        <v xml:space="preserve"> </v>
      </c>
      <c r="C33" s="9">
        <v>234</v>
      </c>
      <c r="E33" s="9">
        <v>234</v>
      </c>
      <c r="F33" t="s">
        <v>470</v>
      </c>
      <c r="G33">
        <v>30</v>
      </c>
      <c r="H33" t="s">
        <v>437</v>
      </c>
      <c r="I33" s="7">
        <v>3032</v>
      </c>
      <c r="J33" t="s">
        <v>470</v>
      </c>
      <c r="L33" s="9">
        <v>234</v>
      </c>
      <c r="M33" t="s">
        <v>34</v>
      </c>
      <c r="N33">
        <v>30</v>
      </c>
      <c r="O33" t="s">
        <v>842</v>
      </c>
      <c r="P33">
        <v>3032</v>
      </c>
      <c r="Q33" t="s">
        <v>34</v>
      </c>
    </row>
    <row r="34" spans="2:17" x14ac:dyDescent="0.25">
      <c r="B34" t="str">
        <f t="shared" si="0"/>
        <v xml:space="preserve"> </v>
      </c>
      <c r="C34" s="9">
        <v>235</v>
      </c>
      <c r="E34" s="9">
        <v>235</v>
      </c>
      <c r="F34" t="s">
        <v>471</v>
      </c>
      <c r="G34">
        <v>30</v>
      </c>
      <c r="H34" t="s">
        <v>437</v>
      </c>
      <c r="I34" s="7">
        <v>3033</v>
      </c>
      <c r="J34" t="s">
        <v>471</v>
      </c>
      <c r="L34" s="9">
        <v>235</v>
      </c>
      <c r="M34" t="s">
        <v>35</v>
      </c>
      <c r="N34">
        <v>30</v>
      </c>
      <c r="O34" t="s">
        <v>842</v>
      </c>
      <c r="P34">
        <v>3033</v>
      </c>
      <c r="Q34" t="s">
        <v>35</v>
      </c>
    </row>
    <row r="35" spans="2:17" x14ac:dyDescent="0.25">
      <c r="B35" t="str">
        <f t="shared" si="0"/>
        <v xml:space="preserve"> </v>
      </c>
      <c r="C35" s="9">
        <v>236</v>
      </c>
      <c r="E35" s="9">
        <v>236</v>
      </c>
      <c r="F35" t="s">
        <v>472</v>
      </c>
      <c r="G35">
        <v>30</v>
      </c>
      <c r="H35" t="s">
        <v>437</v>
      </c>
      <c r="I35" s="7">
        <v>3034</v>
      </c>
      <c r="J35" t="s">
        <v>473</v>
      </c>
      <c r="L35" s="9">
        <v>236</v>
      </c>
      <c r="M35" t="s">
        <v>36</v>
      </c>
      <c r="N35">
        <v>30</v>
      </c>
      <c r="O35" t="s">
        <v>842</v>
      </c>
      <c r="P35">
        <v>3034</v>
      </c>
      <c r="Q35" t="s">
        <v>848</v>
      </c>
    </row>
    <row r="36" spans="2:17" x14ac:dyDescent="0.25">
      <c r="B36" t="str">
        <f t="shared" si="0"/>
        <v xml:space="preserve"> </v>
      </c>
      <c r="C36" s="9">
        <v>237</v>
      </c>
      <c r="E36" s="9">
        <v>237</v>
      </c>
      <c r="F36" t="s">
        <v>474</v>
      </c>
      <c r="G36">
        <v>30</v>
      </c>
      <c r="H36" t="s">
        <v>437</v>
      </c>
      <c r="I36" s="7">
        <v>3035</v>
      </c>
      <c r="J36" t="s">
        <v>474</v>
      </c>
      <c r="L36" s="9">
        <v>237</v>
      </c>
      <c r="M36" t="s">
        <v>37</v>
      </c>
      <c r="N36">
        <v>30</v>
      </c>
      <c r="O36" t="s">
        <v>842</v>
      </c>
      <c r="P36">
        <v>3035</v>
      </c>
      <c r="Q36" t="s">
        <v>37</v>
      </c>
    </row>
    <row r="37" spans="2:17" x14ac:dyDescent="0.25">
      <c r="B37" t="str">
        <f t="shared" si="0"/>
        <v xml:space="preserve"> </v>
      </c>
      <c r="C37" s="9">
        <v>238</v>
      </c>
      <c r="E37" s="9">
        <v>238</v>
      </c>
      <c r="F37" t="s">
        <v>475</v>
      </c>
      <c r="G37">
        <v>30</v>
      </c>
      <c r="H37" t="s">
        <v>437</v>
      </c>
      <c r="I37" s="7">
        <v>3036</v>
      </c>
      <c r="J37" t="s">
        <v>475</v>
      </c>
      <c r="L37" s="9">
        <v>238</v>
      </c>
      <c r="M37" t="s">
        <v>38</v>
      </c>
      <c r="N37">
        <v>30</v>
      </c>
      <c r="O37" t="s">
        <v>842</v>
      </c>
      <c r="P37">
        <v>3036</v>
      </c>
      <c r="Q37" t="s">
        <v>38</v>
      </c>
    </row>
    <row r="38" spans="2:17" x14ac:dyDescent="0.25">
      <c r="B38" t="str">
        <f t="shared" si="0"/>
        <v xml:space="preserve"> </v>
      </c>
      <c r="C38" s="9">
        <v>239</v>
      </c>
      <c r="E38" s="9">
        <v>239</v>
      </c>
      <c r="F38" t="s">
        <v>476</v>
      </c>
      <c r="G38">
        <v>30</v>
      </c>
      <c r="H38" t="s">
        <v>437</v>
      </c>
      <c r="I38" s="7">
        <v>3037</v>
      </c>
      <c r="J38" t="s">
        <v>476</v>
      </c>
      <c r="L38" s="9">
        <v>239</v>
      </c>
      <c r="M38" t="s">
        <v>39</v>
      </c>
      <c r="N38">
        <v>30</v>
      </c>
      <c r="O38" t="s">
        <v>842</v>
      </c>
      <c r="P38">
        <v>3037</v>
      </c>
      <c r="Q38" t="s">
        <v>39</v>
      </c>
    </row>
    <row r="39" spans="2:17" x14ac:dyDescent="0.25">
      <c r="B39" t="str">
        <f t="shared" si="0"/>
        <v xml:space="preserve"> </v>
      </c>
      <c r="C39" s="9">
        <v>301</v>
      </c>
      <c r="E39" s="9">
        <v>301</v>
      </c>
      <c r="F39" t="s">
        <v>477</v>
      </c>
      <c r="G39" s="8">
        <v>3</v>
      </c>
      <c r="H39" t="s">
        <v>477</v>
      </c>
      <c r="I39" s="7">
        <v>301</v>
      </c>
      <c r="J39" t="s">
        <v>477</v>
      </c>
      <c r="L39" s="9">
        <v>301</v>
      </c>
      <c r="M39" t="s">
        <v>40</v>
      </c>
      <c r="N39">
        <v>3</v>
      </c>
      <c r="O39" t="s">
        <v>40</v>
      </c>
      <c r="P39">
        <v>301</v>
      </c>
      <c r="Q39" t="s">
        <v>40</v>
      </c>
    </row>
    <row r="40" spans="2:17" x14ac:dyDescent="0.25">
      <c r="B40" t="str">
        <f t="shared" si="0"/>
        <v xml:space="preserve"> </v>
      </c>
      <c r="C40" s="9">
        <v>402</v>
      </c>
      <c r="E40" s="9">
        <v>402</v>
      </c>
      <c r="F40" t="s">
        <v>478</v>
      </c>
      <c r="G40">
        <v>34</v>
      </c>
      <c r="H40" t="s">
        <v>479</v>
      </c>
      <c r="I40" s="7">
        <v>3401</v>
      </c>
      <c r="J40" t="s">
        <v>478</v>
      </c>
      <c r="L40" s="9">
        <v>402</v>
      </c>
      <c r="M40" t="s">
        <v>41</v>
      </c>
      <c r="N40">
        <v>34</v>
      </c>
      <c r="O40" t="s">
        <v>851</v>
      </c>
      <c r="P40">
        <v>3401</v>
      </c>
      <c r="Q40" t="s">
        <v>41</v>
      </c>
    </row>
    <row r="41" spans="2:17" x14ac:dyDescent="0.25">
      <c r="B41" t="str">
        <f t="shared" si="0"/>
        <v xml:space="preserve"> </v>
      </c>
      <c r="C41" s="9">
        <v>403</v>
      </c>
      <c r="E41" s="9">
        <v>403</v>
      </c>
      <c r="F41" t="s">
        <v>480</v>
      </c>
      <c r="G41">
        <v>34</v>
      </c>
      <c r="H41" t="s">
        <v>479</v>
      </c>
      <c r="I41" s="7">
        <v>3403</v>
      </c>
      <c r="J41" t="s">
        <v>480</v>
      </c>
      <c r="L41" s="9">
        <v>403</v>
      </c>
      <c r="M41" t="s">
        <v>42</v>
      </c>
      <c r="N41">
        <v>34</v>
      </c>
      <c r="O41" t="s">
        <v>851</v>
      </c>
      <c r="P41">
        <v>3403</v>
      </c>
      <c r="Q41" t="s">
        <v>42</v>
      </c>
    </row>
    <row r="42" spans="2:17" x14ac:dyDescent="0.25">
      <c r="B42" t="str">
        <f t="shared" si="0"/>
        <v xml:space="preserve"> </v>
      </c>
      <c r="C42" s="9">
        <v>412</v>
      </c>
      <c r="E42" s="9">
        <v>412</v>
      </c>
      <c r="F42" t="s">
        <v>481</v>
      </c>
      <c r="G42">
        <v>34</v>
      </c>
      <c r="H42" t="s">
        <v>479</v>
      </c>
      <c r="I42" s="7">
        <v>3411</v>
      </c>
      <c r="J42" t="s">
        <v>481</v>
      </c>
      <c r="L42" s="9">
        <v>412</v>
      </c>
      <c r="M42" t="s">
        <v>43</v>
      </c>
      <c r="N42">
        <v>34</v>
      </c>
      <c r="O42" t="s">
        <v>851</v>
      </c>
      <c r="P42">
        <v>3411</v>
      </c>
      <c r="Q42" t="s">
        <v>43</v>
      </c>
    </row>
    <row r="43" spans="2:17" x14ac:dyDescent="0.25">
      <c r="B43" t="str">
        <f t="shared" si="0"/>
        <v xml:space="preserve"> </v>
      </c>
      <c r="C43" s="9">
        <v>415</v>
      </c>
      <c r="E43" s="9">
        <v>415</v>
      </c>
      <c r="F43" t="s">
        <v>482</v>
      </c>
      <c r="G43">
        <v>34</v>
      </c>
      <c r="H43" t="s">
        <v>479</v>
      </c>
      <c r="I43" s="7">
        <v>3412</v>
      </c>
      <c r="J43" t="s">
        <v>482</v>
      </c>
      <c r="L43" s="9">
        <v>415</v>
      </c>
      <c r="M43" t="s">
        <v>44</v>
      </c>
      <c r="N43">
        <v>34</v>
      </c>
      <c r="O43" t="s">
        <v>851</v>
      </c>
      <c r="P43">
        <v>3412</v>
      </c>
      <c r="Q43" t="s">
        <v>44</v>
      </c>
    </row>
    <row r="44" spans="2:17" x14ac:dyDescent="0.25">
      <c r="B44" t="str">
        <f t="shared" si="0"/>
        <v xml:space="preserve"> </v>
      </c>
      <c r="C44" s="9">
        <v>417</v>
      </c>
      <c r="E44" s="9">
        <v>417</v>
      </c>
      <c r="F44" t="s">
        <v>483</v>
      </c>
      <c r="G44">
        <v>34</v>
      </c>
      <c r="H44" t="s">
        <v>479</v>
      </c>
      <c r="I44" s="7">
        <v>3413</v>
      </c>
      <c r="J44" t="s">
        <v>483</v>
      </c>
      <c r="L44" s="9">
        <v>417</v>
      </c>
      <c r="M44" t="s">
        <v>45</v>
      </c>
      <c r="N44">
        <v>34</v>
      </c>
      <c r="O44" t="s">
        <v>851</v>
      </c>
      <c r="P44">
        <v>3413</v>
      </c>
      <c r="Q44" t="s">
        <v>45</v>
      </c>
    </row>
    <row r="45" spans="2:17" x14ac:dyDescent="0.25">
      <c r="B45" t="str">
        <f t="shared" si="0"/>
        <v xml:space="preserve"> </v>
      </c>
      <c r="C45" s="9">
        <v>418</v>
      </c>
      <c r="E45" s="9">
        <v>418</v>
      </c>
      <c r="F45" t="s">
        <v>484</v>
      </c>
      <c r="G45">
        <v>34</v>
      </c>
      <c r="H45" t="s">
        <v>479</v>
      </c>
      <c r="I45" s="7">
        <v>3414</v>
      </c>
      <c r="J45" t="s">
        <v>484</v>
      </c>
      <c r="L45" s="9">
        <v>418</v>
      </c>
      <c r="M45" t="s">
        <v>46</v>
      </c>
      <c r="N45">
        <v>34</v>
      </c>
      <c r="O45" t="s">
        <v>851</v>
      </c>
      <c r="P45">
        <v>3414</v>
      </c>
      <c r="Q45" t="s">
        <v>46</v>
      </c>
    </row>
    <row r="46" spans="2:17" x14ac:dyDescent="0.25">
      <c r="B46" t="str">
        <f t="shared" si="0"/>
        <v xml:space="preserve"> </v>
      </c>
      <c r="C46" s="9">
        <v>419</v>
      </c>
      <c r="E46" s="9">
        <v>419</v>
      </c>
      <c r="F46" t="s">
        <v>485</v>
      </c>
      <c r="G46">
        <v>34</v>
      </c>
      <c r="H46" t="s">
        <v>479</v>
      </c>
      <c r="I46" s="7">
        <v>3415</v>
      </c>
      <c r="J46" t="s">
        <v>485</v>
      </c>
      <c r="L46" s="9">
        <v>419</v>
      </c>
      <c r="M46" t="s">
        <v>47</v>
      </c>
      <c r="N46">
        <v>34</v>
      </c>
      <c r="O46" t="s">
        <v>851</v>
      </c>
      <c r="P46">
        <v>3415</v>
      </c>
      <c r="Q46" t="s">
        <v>47</v>
      </c>
    </row>
    <row r="47" spans="2:17" x14ac:dyDescent="0.25">
      <c r="B47" t="str">
        <f t="shared" si="0"/>
        <v xml:space="preserve"> </v>
      </c>
      <c r="C47" s="9">
        <v>420</v>
      </c>
      <c r="E47" s="9">
        <v>420</v>
      </c>
      <c r="F47" t="s">
        <v>486</v>
      </c>
      <c r="G47">
        <v>34</v>
      </c>
      <c r="H47" t="s">
        <v>479</v>
      </c>
      <c r="I47" s="7">
        <v>3416</v>
      </c>
      <c r="J47" t="s">
        <v>486</v>
      </c>
      <c r="L47" s="9">
        <v>420</v>
      </c>
      <c r="M47" t="s">
        <v>48</v>
      </c>
      <c r="N47">
        <v>34</v>
      </c>
      <c r="O47" t="s">
        <v>851</v>
      </c>
      <c r="P47">
        <v>3416</v>
      </c>
      <c r="Q47" t="s">
        <v>48</v>
      </c>
    </row>
    <row r="48" spans="2:17" x14ac:dyDescent="0.25">
      <c r="B48" t="str">
        <f t="shared" si="0"/>
        <v xml:space="preserve"> </v>
      </c>
      <c r="C48" s="9">
        <v>423</v>
      </c>
      <c r="E48" s="9">
        <v>423</v>
      </c>
      <c r="F48" t="s">
        <v>487</v>
      </c>
      <c r="G48">
        <v>34</v>
      </c>
      <c r="H48" t="s">
        <v>479</v>
      </c>
      <c r="I48" s="7">
        <v>3417</v>
      </c>
      <c r="J48" t="s">
        <v>487</v>
      </c>
      <c r="L48" s="9">
        <v>423</v>
      </c>
      <c r="M48" t="s">
        <v>49</v>
      </c>
      <c r="N48">
        <v>34</v>
      </c>
      <c r="O48" t="s">
        <v>851</v>
      </c>
      <c r="P48">
        <v>3417</v>
      </c>
      <c r="Q48" t="s">
        <v>49</v>
      </c>
    </row>
    <row r="49" spans="2:17" x14ac:dyDescent="0.25">
      <c r="B49" t="str">
        <f t="shared" si="0"/>
        <v xml:space="preserve"> </v>
      </c>
      <c r="C49" s="9">
        <v>425</v>
      </c>
      <c r="E49" s="9">
        <v>425</v>
      </c>
      <c r="F49" t="s">
        <v>488</v>
      </c>
      <c r="G49">
        <v>34</v>
      </c>
      <c r="H49" t="s">
        <v>479</v>
      </c>
      <c r="I49" s="7">
        <v>3418</v>
      </c>
      <c r="J49" t="s">
        <v>488</v>
      </c>
      <c r="L49" s="9">
        <v>425</v>
      </c>
      <c r="M49" t="s">
        <v>50</v>
      </c>
      <c r="N49">
        <v>34</v>
      </c>
      <c r="O49" t="s">
        <v>851</v>
      </c>
      <c r="P49">
        <v>3418</v>
      </c>
      <c r="Q49" t="s">
        <v>50</v>
      </c>
    </row>
    <row r="50" spans="2:17" x14ac:dyDescent="0.25">
      <c r="B50" t="str">
        <f t="shared" si="0"/>
        <v xml:space="preserve"> </v>
      </c>
      <c r="C50" s="9">
        <v>426</v>
      </c>
      <c r="E50" s="9">
        <v>426</v>
      </c>
      <c r="F50" t="s">
        <v>489</v>
      </c>
      <c r="G50">
        <v>34</v>
      </c>
      <c r="H50" t="s">
        <v>479</v>
      </c>
      <c r="I50" s="7">
        <v>3419</v>
      </c>
      <c r="J50" t="s">
        <v>873</v>
      </c>
      <c r="L50" s="9">
        <v>426</v>
      </c>
      <c r="M50" t="s">
        <v>880</v>
      </c>
      <c r="N50">
        <v>34</v>
      </c>
      <c r="O50" t="s">
        <v>851</v>
      </c>
      <c r="P50">
        <v>3419</v>
      </c>
      <c r="Q50" t="s">
        <v>876</v>
      </c>
    </row>
    <row r="51" spans="2:17" x14ac:dyDescent="0.25">
      <c r="B51" t="str">
        <f t="shared" si="0"/>
        <v xml:space="preserve"> </v>
      </c>
      <c r="C51" s="9">
        <v>427</v>
      </c>
      <c r="E51" s="9">
        <v>427</v>
      </c>
      <c r="F51" t="s">
        <v>490</v>
      </c>
      <c r="G51">
        <v>34</v>
      </c>
      <c r="H51" t="s">
        <v>479</v>
      </c>
      <c r="I51" s="7">
        <v>3420</v>
      </c>
      <c r="J51" t="s">
        <v>490</v>
      </c>
      <c r="L51" s="9">
        <v>427</v>
      </c>
      <c r="M51" t="s">
        <v>51</v>
      </c>
      <c r="N51">
        <v>34</v>
      </c>
      <c r="O51" t="s">
        <v>851</v>
      </c>
      <c r="P51">
        <v>3420</v>
      </c>
      <c r="Q51" t="s">
        <v>51</v>
      </c>
    </row>
    <row r="52" spans="2:17" x14ac:dyDescent="0.25">
      <c r="B52" t="str">
        <f t="shared" si="0"/>
        <v xml:space="preserve"> </v>
      </c>
      <c r="C52" s="9">
        <v>428</v>
      </c>
      <c r="E52" s="9">
        <v>428</v>
      </c>
      <c r="F52" t="s">
        <v>491</v>
      </c>
      <c r="G52">
        <v>34</v>
      </c>
      <c r="H52" t="s">
        <v>479</v>
      </c>
      <c r="I52" s="7">
        <v>3421</v>
      </c>
      <c r="J52" t="s">
        <v>491</v>
      </c>
      <c r="L52" s="9">
        <v>428</v>
      </c>
      <c r="M52" t="s">
        <v>52</v>
      </c>
      <c r="N52">
        <v>34</v>
      </c>
      <c r="O52" t="s">
        <v>851</v>
      </c>
      <c r="P52">
        <v>3421</v>
      </c>
      <c r="Q52" t="s">
        <v>52</v>
      </c>
    </row>
    <row r="53" spans="2:17" x14ac:dyDescent="0.25">
      <c r="B53" t="str">
        <f t="shared" si="0"/>
        <v xml:space="preserve"> </v>
      </c>
      <c r="C53" s="9">
        <v>429</v>
      </c>
      <c r="E53" s="9">
        <v>429</v>
      </c>
      <c r="F53" t="s">
        <v>492</v>
      </c>
      <c r="G53">
        <v>34</v>
      </c>
      <c r="H53" t="s">
        <v>479</v>
      </c>
      <c r="I53" s="7">
        <v>3422</v>
      </c>
      <c r="J53" t="s">
        <v>492</v>
      </c>
      <c r="L53" s="9">
        <v>429</v>
      </c>
      <c r="M53" t="s">
        <v>53</v>
      </c>
      <c r="N53">
        <v>34</v>
      </c>
      <c r="O53" t="s">
        <v>851</v>
      </c>
      <c r="P53">
        <v>3422</v>
      </c>
      <c r="Q53" t="s">
        <v>53</v>
      </c>
    </row>
    <row r="54" spans="2:17" x14ac:dyDescent="0.25">
      <c r="B54" t="str">
        <f t="shared" si="0"/>
        <v xml:space="preserve"> </v>
      </c>
      <c r="C54" s="9">
        <v>430</v>
      </c>
      <c r="E54" s="9">
        <v>430</v>
      </c>
      <c r="F54" t="s">
        <v>493</v>
      </c>
      <c r="G54">
        <v>34</v>
      </c>
      <c r="H54" t="s">
        <v>479</v>
      </c>
      <c r="I54" s="7">
        <v>3423</v>
      </c>
      <c r="J54" t="s">
        <v>493</v>
      </c>
      <c r="L54" s="9">
        <v>430</v>
      </c>
      <c r="M54" t="s">
        <v>54</v>
      </c>
      <c r="N54">
        <v>34</v>
      </c>
      <c r="O54" t="s">
        <v>851</v>
      </c>
      <c r="P54">
        <v>3423</v>
      </c>
      <c r="Q54" t="s">
        <v>54</v>
      </c>
    </row>
    <row r="55" spans="2:17" x14ac:dyDescent="0.25">
      <c r="B55" t="str">
        <f t="shared" si="0"/>
        <v xml:space="preserve"> </v>
      </c>
      <c r="C55" s="9">
        <v>432</v>
      </c>
      <c r="E55" s="9">
        <v>432</v>
      </c>
      <c r="F55" t="s">
        <v>494</v>
      </c>
      <c r="G55">
        <v>34</v>
      </c>
      <c r="H55" t="s">
        <v>479</v>
      </c>
      <c r="I55" s="7">
        <v>3424</v>
      </c>
      <c r="J55" t="s">
        <v>494</v>
      </c>
      <c r="L55" s="9">
        <v>432</v>
      </c>
      <c r="M55" t="s">
        <v>55</v>
      </c>
      <c r="N55">
        <v>34</v>
      </c>
      <c r="O55" t="s">
        <v>851</v>
      </c>
      <c r="P55">
        <v>3424</v>
      </c>
      <c r="Q55" t="s">
        <v>55</v>
      </c>
    </row>
    <row r="56" spans="2:17" x14ac:dyDescent="0.25">
      <c r="B56" t="str">
        <f t="shared" si="0"/>
        <v xml:space="preserve"> </v>
      </c>
      <c r="C56" s="9">
        <v>434</v>
      </c>
      <c r="E56" s="9">
        <v>434</v>
      </c>
      <c r="F56" t="s">
        <v>495</v>
      </c>
      <c r="G56">
        <v>34</v>
      </c>
      <c r="H56" t="s">
        <v>479</v>
      </c>
      <c r="I56" s="7">
        <v>3425</v>
      </c>
      <c r="J56" t="s">
        <v>495</v>
      </c>
      <c r="L56" s="9">
        <v>434</v>
      </c>
      <c r="M56" t="s">
        <v>56</v>
      </c>
      <c r="N56">
        <v>34</v>
      </c>
      <c r="O56" t="s">
        <v>851</v>
      </c>
      <c r="P56">
        <v>3425</v>
      </c>
      <c r="Q56" t="s">
        <v>56</v>
      </c>
    </row>
    <row r="57" spans="2:17" x14ac:dyDescent="0.25">
      <c r="B57" t="str">
        <f t="shared" si="0"/>
        <v xml:space="preserve"> </v>
      </c>
      <c r="C57" s="9">
        <v>436</v>
      </c>
      <c r="E57" s="9">
        <v>436</v>
      </c>
      <c r="F57" t="s">
        <v>496</v>
      </c>
      <c r="G57">
        <v>34</v>
      </c>
      <c r="H57" t="s">
        <v>479</v>
      </c>
      <c r="I57" s="7">
        <v>3426</v>
      </c>
      <c r="J57" t="s">
        <v>496</v>
      </c>
      <c r="L57" s="9">
        <v>436</v>
      </c>
      <c r="M57" t="s">
        <v>57</v>
      </c>
      <c r="N57">
        <v>34</v>
      </c>
      <c r="O57" t="s">
        <v>851</v>
      </c>
      <c r="P57">
        <v>3426</v>
      </c>
      <c r="Q57" t="s">
        <v>57</v>
      </c>
    </row>
    <row r="58" spans="2:17" x14ac:dyDescent="0.25">
      <c r="B58" t="str">
        <f t="shared" si="0"/>
        <v xml:space="preserve"> </v>
      </c>
      <c r="C58" s="9">
        <v>437</v>
      </c>
      <c r="E58" s="9">
        <v>437</v>
      </c>
      <c r="F58" t="s">
        <v>497</v>
      </c>
      <c r="G58">
        <v>34</v>
      </c>
      <c r="H58" t="s">
        <v>479</v>
      </c>
      <c r="I58" s="7">
        <v>3427</v>
      </c>
      <c r="J58" t="s">
        <v>497</v>
      </c>
      <c r="L58" s="9">
        <v>437</v>
      </c>
      <c r="M58" t="s">
        <v>58</v>
      </c>
      <c r="N58">
        <v>34</v>
      </c>
      <c r="O58" t="s">
        <v>851</v>
      </c>
      <c r="P58">
        <v>3427</v>
      </c>
      <c r="Q58" t="s">
        <v>58</v>
      </c>
    </row>
    <row r="59" spans="2:17" x14ac:dyDescent="0.25">
      <c r="B59" t="str">
        <f t="shared" si="0"/>
        <v xml:space="preserve"> </v>
      </c>
      <c r="C59" s="9">
        <v>438</v>
      </c>
      <c r="E59" s="9">
        <v>438</v>
      </c>
      <c r="F59" t="s">
        <v>498</v>
      </c>
      <c r="G59">
        <v>34</v>
      </c>
      <c r="H59" t="s">
        <v>479</v>
      </c>
      <c r="I59" s="7">
        <v>3428</v>
      </c>
      <c r="J59" t="s">
        <v>498</v>
      </c>
      <c r="L59" s="9">
        <v>438</v>
      </c>
      <c r="M59" t="s">
        <v>59</v>
      </c>
      <c r="N59">
        <v>34</v>
      </c>
      <c r="O59" t="s">
        <v>851</v>
      </c>
      <c r="P59">
        <v>3428</v>
      </c>
      <c r="Q59" t="s">
        <v>59</v>
      </c>
    </row>
    <row r="60" spans="2:17" x14ac:dyDescent="0.25">
      <c r="B60" t="str">
        <f t="shared" si="0"/>
        <v xml:space="preserve"> </v>
      </c>
      <c r="C60" s="9">
        <v>439</v>
      </c>
      <c r="E60" s="9">
        <v>439</v>
      </c>
      <c r="F60" t="s">
        <v>499</v>
      </c>
      <c r="G60">
        <v>34</v>
      </c>
      <c r="H60" t="s">
        <v>479</v>
      </c>
      <c r="I60" s="7">
        <v>3429</v>
      </c>
      <c r="J60" t="s">
        <v>499</v>
      </c>
      <c r="L60" s="9">
        <v>439</v>
      </c>
      <c r="M60" t="s">
        <v>60</v>
      </c>
      <c r="N60">
        <v>34</v>
      </c>
      <c r="O60" t="s">
        <v>851</v>
      </c>
      <c r="P60">
        <v>3429</v>
      </c>
      <c r="Q60" t="s">
        <v>60</v>
      </c>
    </row>
    <row r="61" spans="2:17" x14ac:dyDescent="0.25">
      <c r="B61" t="str">
        <f t="shared" si="0"/>
        <v xml:space="preserve"> </v>
      </c>
      <c r="C61" s="9">
        <v>441</v>
      </c>
      <c r="E61" s="9">
        <v>441</v>
      </c>
      <c r="F61" t="s">
        <v>500</v>
      </c>
      <c r="G61">
        <v>34</v>
      </c>
      <c r="H61" t="s">
        <v>479</v>
      </c>
      <c r="I61" s="7">
        <v>3430</v>
      </c>
      <c r="J61" t="s">
        <v>853</v>
      </c>
      <c r="L61" s="9">
        <v>441</v>
      </c>
      <c r="M61" t="s">
        <v>881</v>
      </c>
      <c r="N61">
        <v>34</v>
      </c>
      <c r="O61" t="s">
        <v>851</v>
      </c>
      <c r="P61">
        <v>3430</v>
      </c>
      <c r="Q61" t="s">
        <v>853</v>
      </c>
    </row>
    <row r="62" spans="2:17" x14ac:dyDescent="0.25">
      <c r="B62" t="str">
        <f t="shared" si="0"/>
        <v xml:space="preserve"> </v>
      </c>
      <c r="C62" s="9">
        <v>501</v>
      </c>
      <c r="E62" s="9">
        <v>501</v>
      </c>
      <c r="F62" t="s">
        <v>501</v>
      </c>
      <c r="G62">
        <v>34</v>
      </c>
      <c r="H62" t="s">
        <v>479</v>
      </c>
      <c r="I62" s="7">
        <v>3405</v>
      </c>
      <c r="J62" t="s">
        <v>501</v>
      </c>
      <c r="L62" s="9">
        <v>501</v>
      </c>
      <c r="M62" t="s">
        <v>61</v>
      </c>
      <c r="N62">
        <v>34</v>
      </c>
      <c r="O62" t="s">
        <v>851</v>
      </c>
      <c r="P62">
        <v>3405</v>
      </c>
      <c r="Q62" t="s">
        <v>61</v>
      </c>
    </row>
    <row r="63" spans="2:17" x14ac:dyDescent="0.25">
      <c r="B63" t="str">
        <f t="shared" si="0"/>
        <v xml:space="preserve"> </v>
      </c>
      <c r="C63" s="9">
        <v>502</v>
      </c>
      <c r="E63" s="9">
        <v>502</v>
      </c>
      <c r="F63" t="s">
        <v>502</v>
      </c>
      <c r="G63">
        <v>34</v>
      </c>
      <c r="H63" t="s">
        <v>479</v>
      </c>
      <c r="I63" s="7">
        <v>3407</v>
      </c>
      <c r="J63" t="s">
        <v>502</v>
      </c>
      <c r="L63" s="9">
        <v>502</v>
      </c>
      <c r="M63" t="s">
        <v>62</v>
      </c>
      <c r="N63">
        <v>34</v>
      </c>
      <c r="O63" t="s">
        <v>851</v>
      </c>
      <c r="P63">
        <v>3407</v>
      </c>
      <c r="Q63" t="s">
        <v>62</v>
      </c>
    </row>
    <row r="64" spans="2:17" x14ac:dyDescent="0.25">
      <c r="B64" t="str">
        <f t="shared" si="0"/>
        <v xml:space="preserve"> </v>
      </c>
      <c r="C64" s="9">
        <v>511</v>
      </c>
      <c r="E64" s="9">
        <v>511</v>
      </c>
      <c r="F64" t="s">
        <v>503</v>
      </c>
      <c r="G64">
        <v>34</v>
      </c>
      <c r="H64" t="s">
        <v>479</v>
      </c>
      <c r="I64" s="7">
        <v>3431</v>
      </c>
      <c r="J64" t="s">
        <v>503</v>
      </c>
      <c r="L64" s="9">
        <v>511</v>
      </c>
      <c r="M64" t="s">
        <v>63</v>
      </c>
      <c r="N64">
        <v>34</v>
      </c>
      <c r="O64" t="s">
        <v>851</v>
      </c>
      <c r="P64">
        <v>3431</v>
      </c>
      <c r="Q64" t="s">
        <v>63</v>
      </c>
    </row>
    <row r="65" spans="2:17" x14ac:dyDescent="0.25">
      <c r="B65" t="str">
        <f t="shared" si="0"/>
        <v xml:space="preserve"> </v>
      </c>
      <c r="C65" s="9">
        <v>512</v>
      </c>
      <c r="E65" s="9">
        <v>512</v>
      </c>
      <c r="F65" t="s">
        <v>504</v>
      </c>
      <c r="G65">
        <v>34</v>
      </c>
      <c r="H65" t="s">
        <v>479</v>
      </c>
      <c r="I65" s="7">
        <v>3432</v>
      </c>
      <c r="J65" t="s">
        <v>504</v>
      </c>
      <c r="L65" s="9">
        <v>512</v>
      </c>
      <c r="M65" t="s">
        <v>64</v>
      </c>
      <c r="N65">
        <v>34</v>
      </c>
      <c r="O65" t="s">
        <v>851</v>
      </c>
      <c r="P65">
        <v>3432</v>
      </c>
      <c r="Q65" t="s">
        <v>64</v>
      </c>
    </row>
    <row r="66" spans="2:17" x14ac:dyDescent="0.25">
      <c r="B66" t="str">
        <f t="shared" si="0"/>
        <v xml:space="preserve"> </v>
      </c>
      <c r="C66" s="9">
        <v>513</v>
      </c>
      <c r="E66" s="9">
        <v>513</v>
      </c>
      <c r="F66" t="s">
        <v>505</v>
      </c>
      <c r="G66">
        <v>34</v>
      </c>
      <c r="H66" t="s">
        <v>479</v>
      </c>
      <c r="I66" s="7">
        <v>3433</v>
      </c>
      <c r="J66" t="s">
        <v>505</v>
      </c>
      <c r="L66" s="9">
        <v>513</v>
      </c>
      <c r="M66" t="s">
        <v>65</v>
      </c>
      <c r="N66">
        <v>34</v>
      </c>
      <c r="O66" t="s">
        <v>851</v>
      </c>
      <c r="P66">
        <v>3433</v>
      </c>
      <c r="Q66" t="s">
        <v>65</v>
      </c>
    </row>
    <row r="67" spans="2:17" x14ac:dyDescent="0.25">
      <c r="B67" t="str">
        <f t="shared" si="0"/>
        <v xml:space="preserve"> </v>
      </c>
      <c r="C67" s="9">
        <v>514</v>
      </c>
      <c r="E67" s="9">
        <v>514</v>
      </c>
      <c r="F67" t="s">
        <v>506</v>
      </c>
      <c r="G67">
        <v>34</v>
      </c>
      <c r="H67" t="s">
        <v>479</v>
      </c>
      <c r="I67" s="7">
        <v>3434</v>
      </c>
      <c r="J67" t="s">
        <v>506</v>
      </c>
      <c r="L67" s="9">
        <v>514</v>
      </c>
      <c r="M67" t="s">
        <v>66</v>
      </c>
      <c r="N67">
        <v>34</v>
      </c>
      <c r="O67" t="s">
        <v>851</v>
      </c>
      <c r="P67">
        <v>3434</v>
      </c>
      <c r="Q67" t="s">
        <v>66</v>
      </c>
    </row>
    <row r="68" spans="2:17" x14ac:dyDescent="0.25">
      <c r="B68" t="str">
        <f t="shared" si="0"/>
        <v xml:space="preserve"> </v>
      </c>
      <c r="C68" s="9">
        <v>515</v>
      </c>
      <c r="E68" s="9">
        <v>515</v>
      </c>
      <c r="F68" t="s">
        <v>507</v>
      </c>
      <c r="G68">
        <v>34</v>
      </c>
      <c r="H68" t="s">
        <v>479</v>
      </c>
      <c r="I68" s="7">
        <v>3435</v>
      </c>
      <c r="J68" t="s">
        <v>507</v>
      </c>
      <c r="L68" s="9">
        <v>515</v>
      </c>
      <c r="M68" t="s">
        <v>67</v>
      </c>
      <c r="N68">
        <v>34</v>
      </c>
      <c r="O68" t="s">
        <v>851</v>
      </c>
      <c r="P68">
        <v>3435</v>
      </c>
      <c r="Q68" t="s">
        <v>67</v>
      </c>
    </row>
    <row r="69" spans="2:17" x14ac:dyDescent="0.25">
      <c r="B69" t="str">
        <f t="shared" ref="B69:B132" si="1">IF(C69=E69," ","XX")</f>
        <v xml:space="preserve"> </v>
      </c>
      <c r="C69" s="9">
        <v>516</v>
      </c>
      <c r="E69" s="9">
        <v>516</v>
      </c>
      <c r="F69" t="s">
        <v>508</v>
      </c>
      <c r="G69">
        <v>34</v>
      </c>
      <c r="H69" t="s">
        <v>479</v>
      </c>
      <c r="I69" s="7">
        <v>3436</v>
      </c>
      <c r="J69" t="s">
        <v>508</v>
      </c>
      <c r="L69" s="9">
        <v>516</v>
      </c>
      <c r="M69" t="s">
        <v>68</v>
      </c>
      <c r="N69">
        <v>34</v>
      </c>
      <c r="O69" t="s">
        <v>851</v>
      </c>
      <c r="P69">
        <v>3436</v>
      </c>
      <c r="Q69" t="s">
        <v>68</v>
      </c>
    </row>
    <row r="70" spans="2:17" x14ac:dyDescent="0.25">
      <c r="B70" t="str">
        <f t="shared" si="1"/>
        <v xml:space="preserve"> </v>
      </c>
      <c r="C70" s="9">
        <v>517</v>
      </c>
      <c r="E70" s="9">
        <v>517</v>
      </c>
      <c r="F70" t="s">
        <v>509</v>
      </c>
      <c r="G70">
        <v>34</v>
      </c>
      <c r="H70" t="s">
        <v>479</v>
      </c>
      <c r="I70" s="7">
        <v>3437</v>
      </c>
      <c r="J70" t="s">
        <v>509</v>
      </c>
      <c r="L70" s="9">
        <v>517</v>
      </c>
      <c r="M70" t="s">
        <v>69</v>
      </c>
      <c r="N70">
        <v>34</v>
      </c>
      <c r="O70" t="s">
        <v>851</v>
      </c>
      <c r="P70">
        <v>3437</v>
      </c>
      <c r="Q70" t="s">
        <v>69</v>
      </c>
    </row>
    <row r="71" spans="2:17" x14ac:dyDescent="0.25">
      <c r="B71" t="str">
        <f t="shared" si="1"/>
        <v xml:space="preserve"> </v>
      </c>
      <c r="C71" s="9">
        <v>519</v>
      </c>
      <c r="E71" s="9">
        <v>519</v>
      </c>
      <c r="F71" t="s">
        <v>510</v>
      </c>
      <c r="G71">
        <v>34</v>
      </c>
      <c r="H71" t="s">
        <v>479</v>
      </c>
      <c r="I71" s="7">
        <v>3438</v>
      </c>
      <c r="J71" t="s">
        <v>510</v>
      </c>
      <c r="L71" s="9">
        <v>519</v>
      </c>
      <c r="M71" t="s">
        <v>70</v>
      </c>
      <c r="N71">
        <v>34</v>
      </c>
      <c r="O71" t="s">
        <v>851</v>
      </c>
      <c r="P71">
        <v>3438</v>
      </c>
      <c r="Q71" t="s">
        <v>70</v>
      </c>
    </row>
    <row r="72" spans="2:17" x14ac:dyDescent="0.25">
      <c r="B72" t="str">
        <f t="shared" si="1"/>
        <v xml:space="preserve"> </v>
      </c>
      <c r="C72" s="9">
        <v>520</v>
      </c>
      <c r="E72" s="9">
        <v>520</v>
      </c>
      <c r="F72" t="s">
        <v>511</v>
      </c>
      <c r="G72">
        <v>34</v>
      </c>
      <c r="H72" t="s">
        <v>479</v>
      </c>
      <c r="I72" s="7">
        <v>3439</v>
      </c>
      <c r="J72" t="s">
        <v>511</v>
      </c>
      <c r="L72" s="9">
        <v>520</v>
      </c>
      <c r="M72" t="s">
        <v>71</v>
      </c>
      <c r="N72">
        <v>34</v>
      </c>
      <c r="O72" t="s">
        <v>851</v>
      </c>
      <c r="P72">
        <v>3439</v>
      </c>
      <c r="Q72" t="s">
        <v>71</v>
      </c>
    </row>
    <row r="73" spans="2:17" x14ac:dyDescent="0.25">
      <c r="B73" t="str">
        <f t="shared" si="1"/>
        <v xml:space="preserve"> </v>
      </c>
      <c r="C73" s="9">
        <v>521</v>
      </c>
      <c r="E73" s="9">
        <v>521</v>
      </c>
      <c r="F73" t="s">
        <v>512</v>
      </c>
      <c r="G73">
        <v>34</v>
      </c>
      <c r="H73" t="s">
        <v>479</v>
      </c>
      <c r="I73" s="7">
        <v>3440</v>
      </c>
      <c r="J73" t="s">
        <v>512</v>
      </c>
      <c r="L73" s="9">
        <v>521</v>
      </c>
      <c r="M73" t="s">
        <v>72</v>
      </c>
      <c r="N73">
        <v>34</v>
      </c>
      <c r="O73" t="s">
        <v>851</v>
      </c>
      <c r="P73">
        <v>3440</v>
      </c>
      <c r="Q73" t="s">
        <v>72</v>
      </c>
    </row>
    <row r="74" spans="2:17" x14ac:dyDescent="0.25">
      <c r="B74" t="str">
        <f t="shared" si="1"/>
        <v xml:space="preserve"> </v>
      </c>
      <c r="C74" s="9">
        <v>522</v>
      </c>
      <c r="E74" s="9">
        <v>522</v>
      </c>
      <c r="F74" t="s">
        <v>513</v>
      </c>
      <c r="G74">
        <v>34</v>
      </c>
      <c r="H74" t="s">
        <v>479</v>
      </c>
      <c r="I74" s="7">
        <v>3441</v>
      </c>
      <c r="J74" t="s">
        <v>513</v>
      </c>
      <c r="L74" s="9">
        <v>522</v>
      </c>
      <c r="M74" t="s">
        <v>73</v>
      </c>
      <c r="N74">
        <v>34</v>
      </c>
      <c r="O74" t="s">
        <v>851</v>
      </c>
      <c r="P74">
        <v>3441</v>
      </c>
      <c r="Q74" t="s">
        <v>73</v>
      </c>
    </row>
    <row r="75" spans="2:17" x14ac:dyDescent="0.25">
      <c r="B75" t="str">
        <f t="shared" si="1"/>
        <v xml:space="preserve"> </v>
      </c>
      <c r="C75" s="9">
        <v>528</v>
      </c>
      <c r="E75" s="9">
        <v>528</v>
      </c>
      <c r="F75" t="s">
        <v>514</v>
      </c>
      <c r="G75">
        <v>34</v>
      </c>
      <c r="H75" t="s">
        <v>479</v>
      </c>
      <c r="I75" s="7">
        <v>3442</v>
      </c>
      <c r="J75" t="s">
        <v>514</v>
      </c>
      <c r="L75" s="9">
        <v>528</v>
      </c>
      <c r="M75" t="s">
        <v>74</v>
      </c>
      <c r="N75">
        <v>34</v>
      </c>
      <c r="O75" t="s">
        <v>851</v>
      </c>
      <c r="P75">
        <v>3442</v>
      </c>
      <c r="Q75" t="s">
        <v>74</v>
      </c>
    </row>
    <row r="76" spans="2:17" x14ac:dyDescent="0.25">
      <c r="B76" t="str">
        <f t="shared" si="1"/>
        <v xml:space="preserve"> </v>
      </c>
      <c r="C76" s="9">
        <v>529</v>
      </c>
      <c r="E76" s="9">
        <v>529</v>
      </c>
      <c r="F76" t="s">
        <v>515</v>
      </c>
      <c r="G76">
        <v>34</v>
      </c>
      <c r="H76" t="s">
        <v>479</v>
      </c>
      <c r="I76" s="7">
        <v>3443</v>
      </c>
      <c r="J76" t="s">
        <v>515</v>
      </c>
      <c r="L76" s="9">
        <v>529</v>
      </c>
      <c r="M76" t="s">
        <v>75</v>
      </c>
      <c r="N76">
        <v>34</v>
      </c>
      <c r="O76" t="s">
        <v>851</v>
      </c>
      <c r="P76">
        <v>3443</v>
      </c>
      <c r="Q76" t="s">
        <v>75</v>
      </c>
    </row>
    <row r="77" spans="2:17" x14ac:dyDescent="0.25">
      <c r="B77" t="str">
        <f t="shared" si="1"/>
        <v xml:space="preserve"> </v>
      </c>
      <c r="C77" s="9">
        <v>532</v>
      </c>
      <c r="E77" s="9">
        <v>532</v>
      </c>
      <c r="F77" t="s">
        <v>516</v>
      </c>
      <c r="G77">
        <v>30</v>
      </c>
      <c r="H77" t="s">
        <v>437</v>
      </c>
      <c r="I77" s="7">
        <v>3053</v>
      </c>
      <c r="J77" t="s">
        <v>516</v>
      </c>
      <c r="L77" s="9">
        <v>532</v>
      </c>
      <c r="M77" t="s">
        <v>76</v>
      </c>
      <c r="N77">
        <v>30</v>
      </c>
      <c r="O77" t="s">
        <v>842</v>
      </c>
      <c r="P77">
        <v>3053</v>
      </c>
      <c r="Q77" t="s">
        <v>76</v>
      </c>
    </row>
    <row r="78" spans="2:17" x14ac:dyDescent="0.25">
      <c r="B78" t="str">
        <f t="shared" si="1"/>
        <v xml:space="preserve"> </v>
      </c>
      <c r="C78" s="9">
        <v>533</v>
      </c>
      <c r="E78" s="9">
        <v>533</v>
      </c>
      <c r="F78" t="s">
        <v>517</v>
      </c>
      <c r="G78">
        <v>30</v>
      </c>
      <c r="H78" t="s">
        <v>437</v>
      </c>
      <c r="I78" s="7">
        <v>3054</v>
      </c>
      <c r="J78" t="s">
        <v>517</v>
      </c>
      <c r="L78" s="9">
        <v>533</v>
      </c>
      <c r="M78" t="s">
        <v>77</v>
      </c>
      <c r="N78">
        <v>30</v>
      </c>
      <c r="O78" t="s">
        <v>842</v>
      </c>
      <c r="P78">
        <v>3054</v>
      </c>
      <c r="Q78" t="s">
        <v>77</v>
      </c>
    </row>
    <row r="79" spans="2:17" x14ac:dyDescent="0.25">
      <c r="B79" t="str">
        <f t="shared" si="1"/>
        <v xml:space="preserve"> </v>
      </c>
      <c r="C79" s="9">
        <v>534</v>
      </c>
      <c r="E79" s="9">
        <v>534</v>
      </c>
      <c r="F79" t="s">
        <v>518</v>
      </c>
      <c r="G79">
        <v>34</v>
      </c>
      <c r="H79" t="s">
        <v>479</v>
      </c>
      <c r="I79" s="7">
        <v>3446</v>
      </c>
      <c r="J79" t="s">
        <v>518</v>
      </c>
      <c r="L79" s="9">
        <v>534</v>
      </c>
      <c r="M79" t="s">
        <v>78</v>
      </c>
      <c r="N79">
        <v>34</v>
      </c>
      <c r="O79" t="s">
        <v>851</v>
      </c>
      <c r="P79">
        <v>3446</v>
      </c>
      <c r="Q79" t="s">
        <v>78</v>
      </c>
    </row>
    <row r="80" spans="2:17" x14ac:dyDescent="0.25">
      <c r="B80" t="str">
        <f t="shared" si="1"/>
        <v xml:space="preserve"> </v>
      </c>
      <c r="C80" s="9">
        <v>536</v>
      </c>
      <c r="E80" s="9">
        <v>536</v>
      </c>
      <c r="F80" t="s">
        <v>519</v>
      </c>
      <c r="G80">
        <v>34</v>
      </c>
      <c r="H80" t="s">
        <v>479</v>
      </c>
      <c r="I80" s="7">
        <v>3447</v>
      </c>
      <c r="J80" t="s">
        <v>519</v>
      </c>
      <c r="L80" s="9">
        <v>536</v>
      </c>
      <c r="M80" t="s">
        <v>79</v>
      </c>
      <c r="N80">
        <v>34</v>
      </c>
      <c r="O80" t="s">
        <v>851</v>
      </c>
      <c r="P80">
        <v>3447</v>
      </c>
      <c r="Q80" t="s">
        <v>79</v>
      </c>
    </row>
    <row r="81" spans="2:17" x14ac:dyDescent="0.25">
      <c r="B81" t="str">
        <f t="shared" si="1"/>
        <v xml:space="preserve"> </v>
      </c>
      <c r="C81" s="9">
        <v>538</v>
      </c>
      <c r="E81" s="9">
        <v>538</v>
      </c>
      <c r="F81" t="s">
        <v>520</v>
      </c>
      <c r="G81">
        <v>34</v>
      </c>
      <c r="H81" t="s">
        <v>479</v>
      </c>
      <c r="I81" s="7">
        <v>3448</v>
      </c>
      <c r="J81" t="s">
        <v>520</v>
      </c>
      <c r="L81" s="9">
        <v>538</v>
      </c>
      <c r="M81" t="s">
        <v>80</v>
      </c>
      <c r="N81">
        <v>34</v>
      </c>
      <c r="O81" t="s">
        <v>851</v>
      </c>
      <c r="P81">
        <v>3448</v>
      </c>
      <c r="Q81" t="s">
        <v>80</v>
      </c>
    </row>
    <row r="82" spans="2:17" x14ac:dyDescent="0.25">
      <c r="B82" t="str">
        <f t="shared" si="1"/>
        <v xml:space="preserve"> </v>
      </c>
      <c r="C82" s="9">
        <v>540</v>
      </c>
      <c r="E82" s="9">
        <v>540</v>
      </c>
      <c r="F82" t="s">
        <v>521</v>
      </c>
      <c r="G82">
        <v>34</v>
      </c>
      <c r="H82" t="s">
        <v>479</v>
      </c>
      <c r="I82" s="7">
        <v>3449</v>
      </c>
      <c r="J82" t="s">
        <v>521</v>
      </c>
      <c r="L82" s="9">
        <v>540</v>
      </c>
      <c r="M82" t="s">
        <v>81</v>
      </c>
      <c r="N82">
        <v>34</v>
      </c>
      <c r="O82" t="s">
        <v>851</v>
      </c>
      <c r="P82">
        <v>3449</v>
      </c>
      <c r="Q82" t="s">
        <v>81</v>
      </c>
    </row>
    <row r="83" spans="2:17" x14ac:dyDescent="0.25">
      <c r="B83" t="str">
        <f t="shared" si="1"/>
        <v xml:space="preserve"> </v>
      </c>
      <c r="C83" s="9">
        <v>541</v>
      </c>
      <c r="E83" s="9">
        <v>541</v>
      </c>
      <c r="F83" t="s">
        <v>522</v>
      </c>
      <c r="G83">
        <v>34</v>
      </c>
      <c r="H83" t="s">
        <v>479</v>
      </c>
      <c r="I83" s="7">
        <v>3450</v>
      </c>
      <c r="J83" t="s">
        <v>522</v>
      </c>
      <c r="L83" s="9">
        <v>541</v>
      </c>
      <c r="M83" t="s">
        <v>82</v>
      </c>
      <c r="N83">
        <v>34</v>
      </c>
      <c r="O83" t="s">
        <v>851</v>
      </c>
      <c r="P83">
        <v>3450</v>
      </c>
      <c r="Q83" t="s">
        <v>82</v>
      </c>
    </row>
    <row r="84" spans="2:17" x14ac:dyDescent="0.25">
      <c r="B84" t="str">
        <f t="shared" si="1"/>
        <v xml:space="preserve"> </v>
      </c>
      <c r="C84" s="9">
        <v>542</v>
      </c>
      <c r="E84" s="9">
        <v>542</v>
      </c>
      <c r="F84" t="s">
        <v>523</v>
      </c>
      <c r="G84">
        <v>34</v>
      </c>
      <c r="H84" t="s">
        <v>479</v>
      </c>
      <c r="I84" s="7">
        <v>3451</v>
      </c>
      <c r="J84" t="s">
        <v>523</v>
      </c>
      <c r="L84" s="9">
        <v>542</v>
      </c>
      <c r="M84" t="s">
        <v>83</v>
      </c>
      <c r="N84">
        <v>34</v>
      </c>
      <c r="O84" t="s">
        <v>851</v>
      </c>
      <c r="P84">
        <v>3451</v>
      </c>
      <c r="Q84" t="s">
        <v>83</v>
      </c>
    </row>
    <row r="85" spans="2:17" x14ac:dyDescent="0.25">
      <c r="B85" t="str">
        <f t="shared" si="1"/>
        <v xml:space="preserve"> </v>
      </c>
      <c r="C85" s="9">
        <v>543</v>
      </c>
      <c r="E85" s="9">
        <v>543</v>
      </c>
      <c r="F85" t="s">
        <v>524</v>
      </c>
      <c r="G85">
        <v>34</v>
      </c>
      <c r="H85" t="s">
        <v>479</v>
      </c>
      <c r="I85" s="7">
        <v>3452</v>
      </c>
      <c r="J85" t="s">
        <v>524</v>
      </c>
      <c r="L85" s="9">
        <v>543</v>
      </c>
      <c r="M85" t="s">
        <v>84</v>
      </c>
      <c r="N85">
        <v>34</v>
      </c>
      <c r="O85" t="s">
        <v>851</v>
      </c>
      <c r="P85">
        <v>3452</v>
      </c>
      <c r="Q85" t="s">
        <v>84</v>
      </c>
    </row>
    <row r="86" spans="2:17" x14ac:dyDescent="0.25">
      <c r="B86" t="str">
        <f t="shared" si="1"/>
        <v xml:space="preserve"> </v>
      </c>
      <c r="C86" s="9">
        <v>544</v>
      </c>
      <c r="E86" s="9">
        <v>544</v>
      </c>
      <c r="F86" t="s">
        <v>525</v>
      </c>
      <c r="G86">
        <v>34</v>
      </c>
      <c r="H86" t="s">
        <v>479</v>
      </c>
      <c r="I86" s="7">
        <v>3453</v>
      </c>
      <c r="J86" t="s">
        <v>525</v>
      </c>
      <c r="L86" s="9">
        <v>544</v>
      </c>
      <c r="M86" t="s">
        <v>85</v>
      </c>
      <c r="N86">
        <v>34</v>
      </c>
      <c r="O86" t="s">
        <v>851</v>
      </c>
      <c r="P86">
        <v>3453</v>
      </c>
      <c r="Q86" t="s">
        <v>85</v>
      </c>
    </row>
    <row r="87" spans="2:17" x14ac:dyDescent="0.25">
      <c r="B87" t="str">
        <f t="shared" si="1"/>
        <v xml:space="preserve"> </v>
      </c>
      <c r="C87" s="9">
        <v>545</v>
      </c>
      <c r="E87" s="9">
        <v>545</v>
      </c>
      <c r="F87" t="s">
        <v>526</v>
      </c>
      <c r="G87">
        <v>34</v>
      </c>
      <c r="H87" t="s">
        <v>479</v>
      </c>
      <c r="I87" s="7">
        <v>3454</v>
      </c>
      <c r="J87" t="s">
        <v>526</v>
      </c>
      <c r="L87" s="9">
        <v>545</v>
      </c>
      <c r="M87" t="s">
        <v>86</v>
      </c>
      <c r="N87">
        <v>34</v>
      </c>
      <c r="O87" t="s">
        <v>851</v>
      </c>
      <c r="P87">
        <v>3454</v>
      </c>
      <c r="Q87" t="s">
        <v>86</v>
      </c>
    </row>
    <row r="88" spans="2:17" x14ac:dyDescent="0.25">
      <c r="B88" t="str">
        <f t="shared" si="1"/>
        <v xml:space="preserve"> </v>
      </c>
      <c r="C88" s="9">
        <v>602</v>
      </c>
      <c r="E88" s="9">
        <v>602</v>
      </c>
      <c r="F88" t="s">
        <v>527</v>
      </c>
      <c r="G88">
        <v>30</v>
      </c>
      <c r="H88" t="s">
        <v>437</v>
      </c>
      <c r="I88" s="7">
        <v>3005</v>
      </c>
      <c r="J88" t="s">
        <v>527</v>
      </c>
      <c r="L88" s="9">
        <v>602</v>
      </c>
      <c r="M88" t="s">
        <v>87</v>
      </c>
      <c r="N88">
        <v>30</v>
      </c>
      <c r="O88" t="s">
        <v>842</v>
      </c>
      <c r="P88">
        <v>3005</v>
      </c>
      <c r="Q88" t="s">
        <v>87</v>
      </c>
    </row>
    <row r="89" spans="2:17" x14ac:dyDescent="0.25">
      <c r="B89" t="str">
        <f t="shared" si="1"/>
        <v xml:space="preserve"> </v>
      </c>
      <c r="C89" s="9">
        <v>604</v>
      </c>
      <c r="E89" s="9">
        <v>604</v>
      </c>
      <c r="F89" t="s">
        <v>528</v>
      </c>
      <c r="G89">
        <v>30</v>
      </c>
      <c r="H89" t="s">
        <v>437</v>
      </c>
      <c r="I89" s="7">
        <v>3006</v>
      </c>
      <c r="J89" t="s">
        <v>528</v>
      </c>
      <c r="L89" s="9">
        <v>604</v>
      </c>
      <c r="M89" t="s">
        <v>88</v>
      </c>
      <c r="N89">
        <v>30</v>
      </c>
      <c r="O89" t="s">
        <v>842</v>
      </c>
      <c r="P89">
        <v>3006</v>
      </c>
      <c r="Q89" t="s">
        <v>88</v>
      </c>
    </row>
    <row r="90" spans="2:17" x14ac:dyDescent="0.25">
      <c r="B90" t="str">
        <f t="shared" si="1"/>
        <v xml:space="preserve"> </v>
      </c>
      <c r="C90" s="9">
        <v>605</v>
      </c>
      <c r="E90" s="9">
        <v>605</v>
      </c>
      <c r="F90" t="s">
        <v>529</v>
      </c>
      <c r="G90">
        <v>30</v>
      </c>
      <c r="H90" t="s">
        <v>437</v>
      </c>
      <c r="I90" s="7">
        <v>3007</v>
      </c>
      <c r="J90" t="s">
        <v>529</v>
      </c>
      <c r="L90" s="9">
        <v>605</v>
      </c>
      <c r="M90" t="s">
        <v>89</v>
      </c>
      <c r="N90">
        <v>30</v>
      </c>
      <c r="O90" t="s">
        <v>842</v>
      </c>
      <c r="P90">
        <v>3007</v>
      </c>
      <c r="Q90" t="s">
        <v>89</v>
      </c>
    </row>
    <row r="91" spans="2:17" x14ac:dyDescent="0.25">
      <c r="B91" t="str">
        <f t="shared" si="1"/>
        <v xml:space="preserve"> </v>
      </c>
      <c r="C91" s="9">
        <v>616</v>
      </c>
      <c r="E91" s="9">
        <v>616</v>
      </c>
      <c r="F91" t="s">
        <v>530</v>
      </c>
      <c r="G91">
        <v>30</v>
      </c>
      <c r="H91" t="s">
        <v>437</v>
      </c>
      <c r="I91" s="7">
        <v>3040</v>
      </c>
      <c r="J91" t="s">
        <v>531</v>
      </c>
      <c r="L91" s="9">
        <v>616</v>
      </c>
      <c r="M91" t="s">
        <v>882</v>
      </c>
      <c r="N91">
        <v>30</v>
      </c>
      <c r="O91" t="s">
        <v>842</v>
      </c>
      <c r="P91">
        <v>3040</v>
      </c>
      <c r="Q91" t="s">
        <v>849</v>
      </c>
    </row>
    <row r="92" spans="2:17" x14ac:dyDescent="0.25">
      <c r="B92" t="str">
        <f t="shared" si="1"/>
        <v xml:space="preserve"> </v>
      </c>
      <c r="C92" s="9">
        <v>617</v>
      </c>
      <c r="E92" s="9">
        <v>617</v>
      </c>
      <c r="F92" t="s">
        <v>532</v>
      </c>
      <c r="G92">
        <v>30</v>
      </c>
      <c r="H92" t="s">
        <v>437</v>
      </c>
      <c r="I92" s="7">
        <v>3041</v>
      </c>
      <c r="J92" t="s">
        <v>532</v>
      </c>
      <c r="L92" s="9">
        <v>617</v>
      </c>
      <c r="M92" t="s">
        <v>90</v>
      </c>
      <c r="N92">
        <v>30</v>
      </c>
      <c r="O92" t="s">
        <v>842</v>
      </c>
      <c r="P92">
        <v>3041</v>
      </c>
      <c r="Q92" t="s">
        <v>90</v>
      </c>
    </row>
    <row r="93" spans="2:17" x14ac:dyDescent="0.25">
      <c r="B93" t="str">
        <f t="shared" si="1"/>
        <v xml:space="preserve"> </v>
      </c>
      <c r="C93" s="9">
        <v>618</v>
      </c>
      <c r="E93" s="9">
        <v>618</v>
      </c>
      <c r="F93" t="s">
        <v>533</v>
      </c>
      <c r="G93">
        <v>30</v>
      </c>
      <c r="H93" t="s">
        <v>437</v>
      </c>
      <c r="I93" s="7">
        <v>3042</v>
      </c>
      <c r="J93" t="s">
        <v>533</v>
      </c>
      <c r="L93" s="9">
        <v>618</v>
      </c>
      <c r="M93" t="s">
        <v>91</v>
      </c>
      <c r="N93">
        <v>30</v>
      </c>
      <c r="O93" t="s">
        <v>842</v>
      </c>
      <c r="P93">
        <v>3042</v>
      </c>
      <c r="Q93" t="s">
        <v>91</v>
      </c>
    </row>
    <row r="94" spans="2:17" x14ac:dyDescent="0.25">
      <c r="B94" t="str">
        <f t="shared" si="1"/>
        <v xml:space="preserve"> </v>
      </c>
      <c r="C94" s="9">
        <v>619</v>
      </c>
      <c r="E94" s="9">
        <v>619</v>
      </c>
      <c r="F94" t="s">
        <v>534</v>
      </c>
      <c r="G94">
        <v>30</v>
      </c>
      <c r="H94" t="s">
        <v>437</v>
      </c>
      <c r="I94" s="7">
        <v>3043</v>
      </c>
      <c r="J94" t="s">
        <v>534</v>
      </c>
      <c r="L94" s="9">
        <v>619</v>
      </c>
      <c r="M94" t="s">
        <v>92</v>
      </c>
      <c r="N94">
        <v>30</v>
      </c>
      <c r="O94" t="s">
        <v>842</v>
      </c>
      <c r="P94">
        <v>3043</v>
      </c>
      <c r="Q94" t="s">
        <v>92</v>
      </c>
    </row>
    <row r="95" spans="2:17" x14ac:dyDescent="0.25">
      <c r="B95" t="str">
        <f t="shared" si="1"/>
        <v xml:space="preserve"> </v>
      </c>
      <c r="C95" s="9">
        <v>620</v>
      </c>
      <c r="E95" s="9">
        <v>620</v>
      </c>
      <c r="F95" t="s">
        <v>535</v>
      </c>
      <c r="G95">
        <v>30</v>
      </c>
      <c r="H95" t="s">
        <v>437</v>
      </c>
      <c r="I95" s="7">
        <v>3044</v>
      </c>
      <c r="J95" t="s">
        <v>535</v>
      </c>
      <c r="L95" s="9">
        <v>620</v>
      </c>
      <c r="M95" t="s">
        <v>93</v>
      </c>
      <c r="N95">
        <v>30</v>
      </c>
      <c r="O95" t="s">
        <v>842</v>
      </c>
      <c r="P95">
        <v>3044</v>
      </c>
      <c r="Q95" t="s">
        <v>93</v>
      </c>
    </row>
    <row r="96" spans="2:17" x14ac:dyDescent="0.25">
      <c r="B96" t="str">
        <f t="shared" si="1"/>
        <v xml:space="preserve"> </v>
      </c>
      <c r="C96" s="9">
        <v>621</v>
      </c>
      <c r="E96" s="9">
        <v>621</v>
      </c>
      <c r="F96" t="s">
        <v>536</v>
      </c>
      <c r="G96">
        <v>30</v>
      </c>
      <c r="H96" t="s">
        <v>437</v>
      </c>
      <c r="I96" s="7">
        <v>3045</v>
      </c>
      <c r="J96" t="s">
        <v>536</v>
      </c>
      <c r="L96" s="9">
        <v>621</v>
      </c>
      <c r="M96" t="s">
        <v>94</v>
      </c>
      <c r="N96">
        <v>30</v>
      </c>
      <c r="O96" t="s">
        <v>842</v>
      </c>
      <c r="P96">
        <v>3045</v>
      </c>
      <c r="Q96" t="s">
        <v>94</v>
      </c>
    </row>
    <row r="97" spans="2:17" x14ac:dyDescent="0.25">
      <c r="B97" t="str">
        <f t="shared" si="1"/>
        <v xml:space="preserve"> </v>
      </c>
      <c r="C97" s="9">
        <v>622</v>
      </c>
      <c r="E97" s="9">
        <v>622</v>
      </c>
      <c r="F97" t="s">
        <v>537</v>
      </c>
      <c r="G97">
        <v>30</v>
      </c>
      <c r="H97" t="s">
        <v>437</v>
      </c>
      <c r="I97" s="7">
        <v>3046</v>
      </c>
      <c r="J97" t="s">
        <v>537</v>
      </c>
      <c r="L97" s="9">
        <v>622</v>
      </c>
      <c r="M97" t="s">
        <v>95</v>
      </c>
      <c r="N97">
        <v>30</v>
      </c>
      <c r="O97" t="s">
        <v>842</v>
      </c>
      <c r="P97">
        <v>3046</v>
      </c>
      <c r="Q97" t="s">
        <v>95</v>
      </c>
    </row>
    <row r="98" spans="2:17" x14ac:dyDescent="0.25">
      <c r="B98" t="str">
        <f t="shared" si="1"/>
        <v xml:space="preserve"> </v>
      </c>
      <c r="C98" s="9">
        <v>623</v>
      </c>
      <c r="E98" s="9">
        <v>623</v>
      </c>
      <c r="F98" t="s">
        <v>538</v>
      </c>
      <c r="G98">
        <v>30</v>
      </c>
      <c r="H98" t="s">
        <v>437</v>
      </c>
      <c r="I98" s="7">
        <v>3047</v>
      </c>
      <c r="J98" t="s">
        <v>538</v>
      </c>
      <c r="L98" s="9">
        <v>623</v>
      </c>
      <c r="M98" t="s">
        <v>96</v>
      </c>
      <c r="N98">
        <v>30</v>
      </c>
      <c r="O98" t="s">
        <v>842</v>
      </c>
      <c r="P98">
        <v>3047</v>
      </c>
      <c r="Q98" t="s">
        <v>96</v>
      </c>
    </row>
    <row r="99" spans="2:17" x14ac:dyDescent="0.25">
      <c r="B99" t="str">
        <f t="shared" si="1"/>
        <v xml:space="preserve"> </v>
      </c>
      <c r="C99" s="9">
        <v>624</v>
      </c>
      <c r="E99" s="9">
        <v>624</v>
      </c>
      <c r="F99" t="s">
        <v>539</v>
      </c>
      <c r="G99">
        <v>30</v>
      </c>
      <c r="H99" t="s">
        <v>437</v>
      </c>
      <c r="I99" s="7">
        <v>3048</v>
      </c>
      <c r="J99" t="s">
        <v>539</v>
      </c>
      <c r="L99" s="9">
        <v>624</v>
      </c>
      <c r="M99" t="s">
        <v>97</v>
      </c>
      <c r="N99">
        <v>30</v>
      </c>
      <c r="O99" t="s">
        <v>842</v>
      </c>
      <c r="P99">
        <v>3048</v>
      </c>
      <c r="Q99" t="s">
        <v>97</v>
      </c>
    </row>
    <row r="100" spans="2:17" x14ac:dyDescent="0.25">
      <c r="B100" t="str">
        <f t="shared" si="1"/>
        <v xml:space="preserve"> </v>
      </c>
      <c r="C100" s="9">
        <v>625</v>
      </c>
      <c r="E100" s="9">
        <v>625</v>
      </c>
      <c r="F100" t="s">
        <v>540</v>
      </c>
      <c r="G100">
        <v>30</v>
      </c>
      <c r="H100" t="s">
        <v>437</v>
      </c>
      <c r="I100" s="7">
        <v>3005</v>
      </c>
      <c r="J100" t="s">
        <v>527</v>
      </c>
      <c r="L100" s="9">
        <v>625</v>
      </c>
      <c r="M100" t="s">
        <v>98</v>
      </c>
      <c r="N100">
        <v>30</v>
      </c>
      <c r="O100" t="s">
        <v>842</v>
      </c>
      <c r="P100">
        <v>3005</v>
      </c>
      <c r="Q100" t="s">
        <v>87</v>
      </c>
    </row>
    <row r="101" spans="2:17" x14ac:dyDescent="0.25">
      <c r="B101" t="str">
        <f t="shared" si="1"/>
        <v xml:space="preserve"> </v>
      </c>
      <c r="C101" s="9">
        <v>626</v>
      </c>
      <c r="E101" s="9">
        <v>626</v>
      </c>
      <c r="F101" t="s">
        <v>541</v>
      </c>
      <c r="G101">
        <v>30</v>
      </c>
      <c r="H101" t="s">
        <v>437</v>
      </c>
      <c r="I101" s="7">
        <v>3049</v>
      </c>
      <c r="J101" t="s">
        <v>541</v>
      </c>
      <c r="L101" s="9">
        <v>626</v>
      </c>
      <c r="M101" t="s">
        <v>99</v>
      </c>
      <c r="N101">
        <v>30</v>
      </c>
      <c r="O101" t="s">
        <v>842</v>
      </c>
      <c r="P101">
        <v>3049</v>
      </c>
      <c r="Q101" t="s">
        <v>99</v>
      </c>
    </row>
    <row r="102" spans="2:17" x14ac:dyDescent="0.25">
      <c r="B102" t="str">
        <f t="shared" si="1"/>
        <v xml:space="preserve"> </v>
      </c>
      <c r="C102" s="9">
        <v>627</v>
      </c>
      <c r="E102" s="9">
        <v>627</v>
      </c>
      <c r="F102" t="s">
        <v>542</v>
      </c>
      <c r="G102">
        <v>30</v>
      </c>
      <c r="H102" t="s">
        <v>437</v>
      </c>
      <c r="I102" s="7">
        <v>3025</v>
      </c>
      <c r="J102" t="s">
        <v>461</v>
      </c>
      <c r="L102" s="9">
        <v>627</v>
      </c>
      <c r="M102" t="s">
        <v>100</v>
      </c>
      <c r="N102">
        <v>30</v>
      </c>
      <c r="O102" t="s">
        <v>842</v>
      </c>
      <c r="P102">
        <v>3025</v>
      </c>
      <c r="Q102" t="s">
        <v>25</v>
      </c>
    </row>
    <row r="103" spans="2:17" x14ac:dyDescent="0.25">
      <c r="B103" t="str">
        <f t="shared" si="1"/>
        <v xml:space="preserve"> </v>
      </c>
      <c r="C103" s="9">
        <v>632</v>
      </c>
      <c r="E103" s="9">
        <v>632</v>
      </c>
      <c r="F103" t="s">
        <v>543</v>
      </c>
      <c r="G103">
        <v>30</v>
      </c>
      <c r="H103" t="s">
        <v>437</v>
      </c>
      <c r="I103" s="7">
        <v>3051</v>
      </c>
      <c r="J103" t="s">
        <v>543</v>
      </c>
      <c r="L103" s="9">
        <v>632</v>
      </c>
      <c r="M103" t="s">
        <v>850</v>
      </c>
      <c r="N103">
        <v>30</v>
      </c>
      <c r="O103" t="s">
        <v>842</v>
      </c>
      <c r="P103">
        <v>3051</v>
      </c>
      <c r="Q103" t="s">
        <v>850</v>
      </c>
    </row>
    <row r="104" spans="2:17" x14ac:dyDescent="0.25">
      <c r="B104" t="str">
        <f t="shared" si="1"/>
        <v xml:space="preserve"> </v>
      </c>
      <c r="C104" s="9">
        <v>633</v>
      </c>
      <c r="E104" s="9">
        <v>633</v>
      </c>
      <c r="F104" t="s">
        <v>544</v>
      </c>
      <c r="G104">
        <v>30</v>
      </c>
      <c r="H104" t="s">
        <v>437</v>
      </c>
      <c r="I104" s="7">
        <v>3052</v>
      </c>
      <c r="J104" t="s">
        <v>544</v>
      </c>
      <c r="L104" s="9">
        <v>633</v>
      </c>
      <c r="M104" t="s">
        <v>883</v>
      </c>
      <c r="N104">
        <v>30</v>
      </c>
      <c r="O104" t="s">
        <v>842</v>
      </c>
      <c r="P104">
        <v>3052</v>
      </c>
      <c r="Q104" t="s">
        <v>101</v>
      </c>
    </row>
    <row r="105" spans="2:17" x14ac:dyDescent="0.25">
      <c r="B105" t="str">
        <f t="shared" si="1"/>
        <v xml:space="preserve"> </v>
      </c>
      <c r="C105" s="9">
        <v>701</v>
      </c>
      <c r="E105" s="9">
        <v>701</v>
      </c>
      <c r="F105" t="s">
        <v>545</v>
      </c>
      <c r="G105">
        <v>38</v>
      </c>
      <c r="H105" t="s">
        <v>854</v>
      </c>
      <c r="I105" s="7">
        <v>3801</v>
      </c>
      <c r="J105" t="s">
        <v>545</v>
      </c>
      <c r="L105" s="9">
        <v>701</v>
      </c>
      <c r="M105" t="s">
        <v>102</v>
      </c>
      <c r="N105">
        <v>38</v>
      </c>
      <c r="O105" t="s">
        <v>854</v>
      </c>
      <c r="P105">
        <v>3801</v>
      </c>
      <c r="Q105" t="s">
        <v>102</v>
      </c>
    </row>
    <row r="106" spans="2:17" x14ac:dyDescent="0.25">
      <c r="B106" t="str">
        <f t="shared" si="1"/>
        <v xml:space="preserve"> </v>
      </c>
      <c r="C106" s="9">
        <v>702</v>
      </c>
      <c r="E106" s="11">
        <v>702</v>
      </c>
      <c r="F106" s="5" t="s">
        <v>103</v>
      </c>
      <c r="G106">
        <v>38</v>
      </c>
      <c r="H106" t="s">
        <v>854</v>
      </c>
      <c r="I106" s="7">
        <v>3802</v>
      </c>
      <c r="J106" t="s">
        <v>549</v>
      </c>
      <c r="L106" s="9">
        <v>702</v>
      </c>
      <c r="M106" t="s">
        <v>103</v>
      </c>
      <c r="N106">
        <v>38</v>
      </c>
      <c r="O106" t="s">
        <v>854</v>
      </c>
      <c r="P106">
        <v>3802</v>
      </c>
      <c r="Q106" t="s">
        <v>103</v>
      </c>
    </row>
    <row r="107" spans="2:17" x14ac:dyDescent="0.25">
      <c r="B107" t="str">
        <f t="shared" si="1"/>
        <v xml:space="preserve"> </v>
      </c>
      <c r="C107" s="9">
        <v>704</v>
      </c>
      <c r="E107" s="9">
        <v>704</v>
      </c>
      <c r="F107" t="s">
        <v>546</v>
      </c>
      <c r="G107">
        <v>38</v>
      </c>
      <c r="H107" t="s">
        <v>854</v>
      </c>
      <c r="I107" s="7">
        <v>3803</v>
      </c>
      <c r="J107" t="s">
        <v>546</v>
      </c>
      <c r="L107" s="9">
        <v>704</v>
      </c>
      <c r="M107" t="s">
        <v>104</v>
      </c>
      <c r="N107">
        <v>38</v>
      </c>
      <c r="O107" t="s">
        <v>854</v>
      </c>
      <c r="P107">
        <v>3803</v>
      </c>
      <c r="Q107" t="s">
        <v>104</v>
      </c>
    </row>
    <row r="108" spans="2:17" x14ac:dyDescent="0.25">
      <c r="B108" t="str">
        <f t="shared" si="1"/>
        <v xml:space="preserve"> </v>
      </c>
      <c r="C108" s="9">
        <v>706</v>
      </c>
      <c r="E108" s="11">
        <v>706</v>
      </c>
      <c r="F108" s="5" t="s">
        <v>105</v>
      </c>
      <c r="G108">
        <v>38</v>
      </c>
      <c r="H108" t="s">
        <v>854</v>
      </c>
      <c r="I108" s="7">
        <v>3804</v>
      </c>
      <c r="J108" t="s">
        <v>547</v>
      </c>
      <c r="L108" s="9">
        <v>706</v>
      </c>
      <c r="M108" t="s">
        <v>105</v>
      </c>
      <c r="N108">
        <v>38</v>
      </c>
      <c r="O108" t="s">
        <v>854</v>
      </c>
      <c r="P108">
        <v>3804</v>
      </c>
      <c r="Q108" t="s">
        <v>105</v>
      </c>
    </row>
    <row r="109" spans="2:17" x14ac:dyDescent="0.25">
      <c r="B109" t="str">
        <f t="shared" si="1"/>
        <v xml:space="preserve"> </v>
      </c>
      <c r="C109" s="9">
        <v>709</v>
      </c>
      <c r="E109" s="11">
        <v>709</v>
      </c>
      <c r="F109" s="5" t="s">
        <v>106</v>
      </c>
      <c r="G109">
        <v>38</v>
      </c>
      <c r="H109" t="s">
        <v>854</v>
      </c>
      <c r="I109" s="7">
        <v>3805</v>
      </c>
      <c r="J109" t="s">
        <v>548</v>
      </c>
      <c r="L109" s="9">
        <v>709</v>
      </c>
      <c r="M109" t="s">
        <v>106</v>
      </c>
      <c r="N109">
        <v>38</v>
      </c>
      <c r="O109" t="s">
        <v>854</v>
      </c>
      <c r="P109">
        <v>3805</v>
      </c>
      <c r="Q109" t="s">
        <v>106</v>
      </c>
    </row>
    <row r="110" spans="2:17" x14ac:dyDescent="0.25">
      <c r="B110" t="str">
        <f t="shared" si="1"/>
        <v xml:space="preserve"> </v>
      </c>
      <c r="C110" s="9">
        <v>710</v>
      </c>
      <c r="E110" s="9">
        <v>710</v>
      </c>
      <c r="F110" t="s">
        <v>547</v>
      </c>
      <c r="G110">
        <v>38</v>
      </c>
      <c r="H110" t="s">
        <v>854</v>
      </c>
      <c r="I110" s="7">
        <v>3804</v>
      </c>
      <c r="J110" t="s">
        <v>547</v>
      </c>
      <c r="L110" s="9">
        <v>710</v>
      </c>
      <c r="M110" t="s">
        <v>105</v>
      </c>
      <c r="N110">
        <v>38</v>
      </c>
      <c r="O110" t="s">
        <v>854</v>
      </c>
      <c r="P110">
        <v>3804</v>
      </c>
      <c r="Q110" t="s">
        <v>105</v>
      </c>
    </row>
    <row r="111" spans="2:17" x14ac:dyDescent="0.25">
      <c r="B111" t="str">
        <f t="shared" si="1"/>
        <v xml:space="preserve"> </v>
      </c>
      <c r="C111" s="9">
        <v>712</v>
      </c>
      <c r="E111" s="9">
        <v>712</v>
      </c>
      <c r="F111" t="s">
        <v>548</v>
      </c>
      <c r="G111">
        <v>38</v>
      </c>
      <c r="H111" t="s">
        <v>854</v>
      </c>
      <c r="I111" s="7">
        <v>3805</v>
      </c>
      <c r="J111" t="s">
        <v>548</v>
      </c>
      <c r="L111" s="9">
        <v>712</v>
      </c>
      <c r="M111" t="s">
        <v>106</v>
      </c>
      <c r="N111">
        <v>38</v>
      </c>
      <c r="O111" t="s">
        <v>854</v>
      </c>
      <c r="P111">
        <v>3805</v>
      </c>
      <c r="Q111" t="s">
        <v>106</v>
      </c>
    </row>
    <row r="112" spans="2:17" x14ac:dyDescent="0.25">
      <c r="B112" t="str">
        <f t="shared" si="1"/>
        <v xml:space="preserve"> </v>
      </c>
      <c r="C112" s="9">
        <v>713</v>
      </c>
      <c r="E112" s="9">
        <v>713</v>
      </c>
      <c r="F112" t="s">
        <v>871</v>
      </c>
      <c r="G112">
        <v>38</v>
      </c>
      <c r="H112" t="s">
        <v>854</v>
      </c>
      <c r="I112" s="7">
        <v>3802</v>
      </c>
      <c r="J112" t="s">
        <v>549</v>
      </c>
      <c r="L112" s="9">
        <v>713</v>
      </c>
      <c r="M112" t="s">
        <v>871</v>
      </c>
      <c r="N112">
        <v>38</v>
      </c>
      <c r="O112" t="s">
        <v>854</v>
      </c>
      <c r="P112">
        <v>3802</v>
      </c>
      <c r="Q112" t="s">
        <v>103</v>
      </c>
    </row>
    <row r="113" spans="2:17" x14ac:dyDescent="0.25">
      <c r="B113" t="str">
        <f t="shared" si="1"/>
        <v xml:space="preserve"> </v>
      </c>
      <c r="C113" s="9">
        <v>714</v>
      </c>
      <c r="E113" s="11">
        <v>714</v>
      </c>
      <c r="F113" s="5" t="s">
        <v>872</v>
      </c>
      <c r="G113">
        <v>38</v>
      </c>
      <c r="H113" t="s">
        <v>854</v>
      </c>
      <c r="I113" s="7">
        <v>3802</v>
      </c>
      <c r="J113" t="s">
        <v>549</v>
      </c>
      <c r="L113" s="9">
        <v>714</v>
      </c>
      <c r="M113" t="s">
        <v>872</v>
      </c>
      <c r="N113">
        <v>38</v>
      </c>
      <c r="O113" t="s">
        <v>854</v>
      </c>
      <c r="P113">
        <v>3802</v>
      </c>
      <c r="Q113" t="s">
        <v>103</v>
      </c>
    </row>
    <row r="114" spans="2:17" x14ac:dyDescent="0.25">
      <c r="B114" t="str">
        <f t="shared" si="1"/>
        <v xml:space="preserve"> </v>
      </c>
      <c r="C114" s="9">
        <v>715</v>
      </c>
      <c r="E114" s="9">
        <v>715</v>
      </c>
      <c r="F114" t="s">
        <v>549</v>
      </c>
      <c r="G114">
        <v>38</v>
      </c>
      <c r="H114" t="s">
        <v>854</v>
      </c>
      <c r="I114" s="7">
        <v>3802</v>
      </c>
      <c r="J114" t="s">
        <v>549</v>
      </c>
      <c r="L114" s="9">
        <v>715</v>
      </c>
      <c r="M114" t="s">
        <v>103</v>
      </c>
      <c r="N114">
        <v>38</v>
      </c>
      <c r="O114" t="s">
        <v>854</v>
      </c>
      <c r="P114">
        <v>3802</v>
      </c>
      <c r="Q114" t="s">
        <v>103</v>
      </c>
    </row>
    <row r="115" spans="2:17" x14ac:dyDescent="0.25">
      <c r="B115" t="str">
        <f t="shared" si="1"/>
        <v xml:space="preserve"> </v>
      </c>
      <c r="C115" s="9">
        <v>716</v>
      </c>
      <c r="E115" s="9">
        <v>716</v>
      </c>
      <c r="F115" t="s">
        <v>107</v>
      </c>
      <c r="G115">
        <v>38</v>
      </c>
      <c r="H115" t="s">
        <v>854</v>
      </c>
      <c r="I115" s="7">
        <v>3803</v>
      </c>
      <c r="J115" t="s">
        <v>546</v>
      </c>
      <c r="L115" s="9">
        <v>716</v>
      </c>
      <c r="M115" t="s">
        <v>107</v>
      </c>
      <c r="N115">
        <v>38</v>
      </c>
      <c r="O115" t="s">
        <v>854</v>
      </c>
      <c r="P115">
        <v>3803</v>
      </c>
      <c r="Q115" t="s">
        <v>104</v>
      </c>
    </row>
    <row r="116" spans="2:17" x14ac:dyDescent="0.25">
      <c r="B116" t="str">
        <f t="shared" si="1"/>
        <v xml:space="preserve"> </v>
      </c>
      <c r="C116" s="9">
        <v>719</v>
      </c>
      <c r="E116" s="9">
        <v>719</v>
      </c>
      <c r="F116" t="s">
        <v>105</v>
      </c>
      <c r="G116">
        <v>38</v>
      </c>
      <c r="H116" t="s">
        <v>854</v>
      </c>
      <c r="I116" s="7">
        <v>3804</v>
      </c>
      <c r="J116" t="s">
        <v>547</v>
      </c>
      <c r="L116" s="9">
        <v>719</v>
      </c>
      <c r="M116" t="s">
        <v>105</v>
      </c>
      <c r="N116">
        <v>38</v>
      </c>
      <c r="O116" t="s">
        <v>854</v>
      </c>
      <c r="P116">
        <v>3804</v>
      </c>
      <c r="Q116" t="s">
        <v>105</v>
      </c>
    </row>
    <row r="117" spans="2:17" x14ac:dyDescent="0.25">
      <c r="B117" t="str">
        <f t="shared" si="1"/>
        <v xml:space="preserve"> </v>
      </c>
      <c r="C117" s="9">
        <v>720</v>
      </c>
      <c r="E117" s="9">
        <v>720</v>
      </c>
      <c r="F117" t="s">
        <v>105</v>
      </c>
      <c r="G117">
        <v>38</v>
      </c>
      <c r="H117" t="s">
        <v>854</v>
      </c>
      <c r="I117" s="7">
        <v>3804</v>
      </c>
      <c r="J117" t="s">
        <v>547</v>
      </c>
      <c r="L117" s="9">
        <v>720</v>
      </c>
      <c r="M117" t="s">
        <v>105</v>
      </c>
      <c r="N117">
        <v>38</v>
      </c>
      <c r="O117" t="s">
        <v>854</v>
      </c>
      <c r="P117">
        <v>3804</v>
      </c>
      <c r="Q117" t="s">
        <v>105</v>
      </c>
    </row>
    <row r="118" spans="2:17" x14ac:dyDescent="0.25">
      <c r="B118" t="str">
        <f t="shared" si="1"/>
        <v xml:space="preserve"> </v>
      </c>
      <c r="C118" s="9">
        <v>723</v>
      </c>
      <c r="E118" s="9">
        <v>723</v>
      </c>
      <c r="F118" t="s">
        <v>878</v>
      </c>
      <c r="G118">
        <v>38</v>
      </c>
      <c r="H118" t="s">
        <v>854</v>
      </c>
      <c r="I118" s="7">
        <v>3811</v>
      </c>
      <c r="J118" t="s">
        <v>550</v>
      </c>
      <c r="L118" s="9">
        <v>723</v>
      </c>
      <c r="M118" t="s">
        <v>878</v>
      </c>
      <c r="N118">
        <v>38</v>
      </c>
      <c r="O118" t="s">
        <v>854</v>
      </c>
      <c r="P118">
        <v>3811</v>
      </c>
      <c r="Q118" t="s">
        <v>108</v>
      </c>
    </row>
    <row r="119" spans="2:17" x14ac:dyDescent="0.25">
      <c r="B119" t="str">
        <f t="shared" si="1"/>
        <v xml:space="preserve"> </v>
      </c>
      <c r="C119" s="9">
        <v>728</v>
      </c>
      <c r="E119" s="9">
        <v>728</v>
      </c>
      <c r="F119" t="s">
        <v>106</v>
      </c>
      <c r="G119">
        <v>38</v>
      </c>
      <c r="H119" t="s">
        <v>854</v>
      </c>
      <c r="I119" s="7">
        <v>3805</v>
      </c>
      <c r="J119" t="s">
        <v>548</v>
      </c>
      <c r="L119" s="9">
        <v>728</v>
      </c>
      <c r="M119" t="s">
        <v>106</v>
      </c>
      <c r="N119">
        <v>38</v>
      </c>
      <c r="O119" t="s">
        <v>854</v>
      </c>
      <c r="P119">
        <v>3805</v>
      </c>
      <c r="Q119" t="s">
        <v>106</v>
      </c>
    </row>
    <row r="120" spans="2:17" x14ac:dyDescent="0.25">
      <c r="B120" t="str">
        <f t="shared" si="1"/>
        <v xml:space="preserve"> </v>
      </c>
      <c r="C120" s="9">
        <v>729</v>
      </c>
      <c r="E120" s="9">
        <v>729</v>
      </c>
      <c r="F120" t="s">
        <v>550</v>
      </c>
      <c r="G120">
        <v>38</v>
      </c>
      <c r="H120" t="s">
        <v>854</v>
      </c>
      <c r="I120" s="7">
        <v>3811</v>
      </c>
      <c r="J120" t="s">
        <v>550</v>
      </c>
      <c r="L120" s="9">
        <v>729</v>
      </c>
      <c r="M120" t="s">
        <v>108</v>
      </c>
      <c r="N120">
        <v>38</v>
      </c>
      <c r="O120" t="s">
        <v>854</v>
      </c>
      <c r="P120">
        <v>3811</v>
      </c>
      <c r="Q120" t="s">
        <v>108</v>
      </c>
    </row>
    <row r="121" spans="2:17" x14ac:dyDescent="0.25">
      <c r="B121" t="str">
        <f t="shared" si="1"/>
        <v xml:space="preserve"> </v>
      </c>
      <c r="C121" s="9">
        <v>805</v>
      </c>
      <c r="E121" s="9">
        <v>805</v>
      </c>
      <c r="F121" t="s">
        <v>551</v>
      </c>
      <c r="G121">
        <v>38</v>
      </c>
      <c r="H121" t="s">
        <v>854</v>
      </c>
      <c r="I121" s="7">
        <v>3806</v>
      </c>
      <c r="J121" t="s">
        <v>551</v>
      </c>
      <c r="L121" s="9">
        <v>805</v>
      </c>
      <c r="M121" t="s">
        <v>109</v>
      </c>
      <c r="N121">
        <v>38</v>
      </c>
      <c r="O121" t="s">
        <v>854</v>
      </c>
      <c r="P121">
        <v>3806</v>
      </c>
      <c r="Q121" t="s">
        <v>109</v>
      </c>
    </row>
    <row r="122" spans="2:17" x14ac:dyDescent="0.25">
      <c r="B122" t="str">
        <f t="shared" si="1"/>
        <v xml:space="preserve"> </v>
      </c>
      <c r="C122" s="9">
        <v>806</v>
      </c>
      <c r="E122" s="9">
        <v>806</v>
      </c>
      <c r="F122" t="s">
        <v>552</v>
      </c>
      <c r="G122">
        <v>38</v>
      </c>
      <c r="H122" t="s">
        <v>854</v>
      </c>
      <c r="I122" s="7">
        <v>3807</v>
      </c>
      <c r="J122" t="s">
        <v>552</v>
      </c>
      <c r="L122" s="9">
        <v>806</v>
      </c>
      <c r="M122" t="s">
        <v>110</v>
      </c>
      <c r="N122">
        <v>38</v>
      </c>
      <c r="O122" t="s">
        <v>854</v>
      </c>
      <c r="P122">
        <v>3807</v>
      </c>
      <c r="Q122" t="s">
        <v>110</v>
      </c>
    </row>
    <row r="123" spans="2:17" x14ac:dyDescent="0.25">
      <c r="B123" t="str">
        <f t="shared" si="1"/>
        <v xml:space="preserve"> </v>
      </c>
      <c r="C123" s="9">
        <v>807</v>
      </c>
      <c r="E123" s="9">
        <v>807</v>
      </c>
      <c r="F123" t="s">
        <v>553</v>
      </c>
      <c r="G123">
        <v>38</v>
      </c>
      <c r="H123" t="s">
        <v>854</v>
      </c>
      <c r="I123" s="7">
        <v>3808</v>
      </c>
      <c r="J123" t="s">
        <v>553</v>
      </c>
      <c r="L123" s="9">
        <v>807</v>
      </c>
      <c r="M123" t="s">
        <v>111</v>
      </c>
      <c r="N123">
        <v>38</v>
      </c>
      <c r="O123" t="s">
        <v>854</v>
      </c>
      <c r="P123">
        <v>3808</v>
      </c>
      <c r="Q123" t="s">
        <v>111</v>
      </c>
    </row>
    <row r="124" spans="2:17" x14ac:dyDescent="0.25">
      <c r="B124" t="str">
        <f t="shared" si="1"/>
        <v xml:space="preserve"> </v>
      </c>
      <c r="C124" s="9">
        <v>811</v>
      </c>
      <c r="E124" s="9">
        <v>811</v>
      </c>
      <c r="F124" t="s">
        <v>554</v>
      </c>
      <c r="G124">
        <v>38</v>
      </c>
      <c r="H124" t="s">
        <v>854</v>
      </c>
      <c r="I124" s="7">
        <v>3812</v>
      </c>
      <c r="J124" t="s">
        <v>554</v>
      </c>
      <c r="L124" s="9">
        <v>811</v>
      </c>
      <c r="M124" t="s">
        <v>112</v>
      </c>
      <c r="N124">
        <v>38</v>
      </c>
      <c r="O124" t="s">
        <v>854</v>
      </c>
      <c r="P124">
        <v>3812</v>
      </c>
      <c r="Q124" t="s">
        <v>112</v>
      </c>
    </row>
    <row r="125" spans="2:17" x14ac:dyDescent="0.25">
      <c r="B125" t="str">
        <f t="shared" si="1"/>
        <v xml:space="preserve"> </v>
      </c>
      <c r="C125" s="9">
        <v>814</v>
      </c>
      <c r="E125" s="9">
        <v>814</v>
      </c>
      <c r="F125" t="s">
        <v>555</v>
      </c>
      <c r="G125">
        <v>38</v>
      </c>
      <c r="H125" t="s">
        <v>854</v>
      </c>
      <c r="I125" s="7">
        <v>3813</v>
      </c>
      <c r="J125" t="s">
        <v>555</v>
      </c>
      <c r="L125" s="9">
        <v>814</v>
      </c>
      <c r="M125" t="s">
        <v>113</v>
      </c>
      <c r="N125">
        <v>38</v>
      </c>
      <c r="O125" t="s">
        <v>854</v>
      </c>
      <c r="P125">
        <v>3813</v>
      </c>
      <c r="Q125" t="s">
        <v>113</v>
      </c>
    </row>
    <row r="126" spans="2:17" x14ac:dyDescent="0.25">
      <c r="B126" t="str">
        <f t="shared" si="1"/>
        <v xml:space="preserve"> </v>
      </c>
      <c r="C126" s="9">
        <v>815</v>
      </c>
      <c r="E126" s="9">
        <v>815</v>
      </c>
      <c r="F126" t="s">
        <v>556</v>
      </c>
      <c r="G126">
        <v>38</v>
      </c>
      <c r="H126" t="s">
        <v>854</v>
      </c>
      <c r="I126" s="7">
        <v>3814</v>
      </c>
      <c r="J126" t="s">
        <v>556</v>
      </c>
      <c r="L126" s="9">
        <v>815</v>
      </c>
      <c r="M126" t="s">
        <v>114</v>
      </c>
      <c r="N126">
        <v>38</v>
      </c>
      <c r="O126" t="s">
        <v>854</v>
      </c>
      <c r="P126">
        <v>3814</v>
      </c>
      <c r="Q126" t="s">
        <v>114</v>
      </c>
    </row>
    <row r="127" spans="2:17" x14ac:dyDescent="0.25">
      <c r="B127" t="str">
        <f t="shared" si="1"/>
        <v xml:space="preserve"> </v>
      </c>
      <c r="C127" s="9">
        <v>817</v>
      </c>
      <c r="E127" s="9">
        <v>817</v>
      </c>
      <c r="F127" t="s">
        <v>557</v>
      </c>
      <c r="G127">
        <v>38</v>
      </c>
      <c r="H127" t="s">
        <v>854</v>
      </c>
      <c r="I127" s="7">
        <v>3815</v>
      </c>
      <c r="J127" t="s">
        <v>557</v>
      </c>
      <c r="L127" s="9">
        <v>817</v>
      </c>
      <c r="M127" t="s">
        <v>115</v>
      </c>
      <c r="N127">
        <v>38</v>
      </c>
      <c r="O127" t="s">
        <v>854</v>
      </c>
      <c r="P127">
        <v>3815</v>
      </c>
      <c r="Q127" t="s">
        <v>115</v>
      </c>
    </row>
    <row r="128" spans="2:17" x14ac:dyDescent="0.25">
      <c r="B128" t="str">
        <f t="shared" si="1"/>
        <v xml:space="preserve"> </v>
      </c>
      <c r="C128" s="9">
        <v>819</v>
      </c>
      <c r="E128" s="9">
        <v>819</v>
      </c>
      <c r="F128" t="s">
        <v>558</v>
      </c>
      <c r="G128">
        <v>38</v>
      </c>
      <c r="H128" t="s">
        <v>854</v>
      </c>
      <c r="I128" s="7">
        <v>3816</v>
      </c>
      <c r="J128" t="s">
        <v>558</v>
      </c>
      <c r="L128" s="9">
        <v>819</v>
      </c>
      <c r="M128" t="s">
        <v>116</v>
      </c>
      <c r="N128">
        <v>38</v>
      </c>
      <c r="O128" t="s">
        <v>854</v>
      </c>
      <c r="P128">
        <v>3816</v>
      </c>
      <c r="Q128" t="s">
        <v>116</v>
      </c>
    </row>
    <row r="129" spans="2:17" x14ac:dyDescent="0.25">
      <c r="B129" t="str">
        <f t="shared" si="1"/>
        <v xml:space="preserve"> </v>
      </c>
      <c r="C129" s="9">
        <v>821</v>
      </c>
      <c r="E129" s="9">
        <v>821</v>
      </c>
      <c r="F129" t="s">
        <v>559</v>
      </c>
      <c r="G129">
        <v>38</v>
      </c>
      <c r="H129" t="s">
        <v>854</v>
      </c>
      <c r="I129" s="7">
        <v>3817</v>
      </c>
      <c r="J129" t="s">
        <v>560</v>
      </c>
      <c r="L129" s="9">
        <v>821</v>
      </c>
      <c r="M129" t="s">
        <v>884</v>
      </c>
      <c r="N129">
        <v>38</v>
      </c>
      <c r="O129" t="s">
        <v>854</v>
      </c>
      <c r="P129">
        <v>3817</v>
      </c>
      <c r="Q129" t="s">
        <v>855</v>
      </c>
    </row>
    <row r="130" spans="2:17" x14ac:dyDescent="0.25">
      <c r="B130" t="str">
        <f t="shared" si="1"/>
        <v xml:space="preserve"> </v>
      </c>
      <c r="C130" s="9">
        <v>826</v>
      </c>
      <c r="E130" s="9">
        <v>826</v>
      </c>
      <c r="F130" t="s">
        <v>561</v>
      </c>
      <c r="G130">
        <v>38</v>
      </c>
      <c r="H130" t="s">
        <v>854</v>
      </c>
      <c r="I130" s="7">
        <v>3818</v>
      </c>
      <c r="J130" t="s">
        <v>561</v>
      </c>
      <c r="L130" s="9">
        <v>826</v>
      </c>
      <c r="M130" t="s">
        <v>117</v>
      </c>
      <c r="N130">
        <v>38</v>
      </c>
      <c r="O130" t="s">
        <v>854</v>
      </c>
      <c r="P130">
        <v>3818</v>
      </c>
      <c r="Q130" t="s">
        <v>117</v>
      </c>
    </row>
    <row r="131" spans="2:17" x14ac:dyDescent="0.25">
      <c r="B131" t="str">
        <f t="shared" si="1"/>
        <v xml:space="preserve"> </v>
      </c>
      <c r="C131" s="9">
        <v>827</v>
      </c>
      <c r="E131" s="9">
        <v>827</v>
      </c>
      <c r="F131" t="s">
        <v>562</v>
      </c>
      <c r="G131">
        <v>38</v>
      </c>
      <c r="H131" t="s">
        <v>854</v>
      </c>
      <c r="I131" s="7">
        <v>3819</v>
      </c>
      <c r="J131" t="s">
        <v>562</v>
      </c>
      <c r="L131" s="9">
        <v>827</v>
      </c>
      <c r="M131" t="s">
        <v>118</v>
      </c>
      <c r="N131">
        <v>38</v>
      </c>
      <c r="O131" t="s">
        <v>854</v>
      </c>
      <c r="P131">
        <v>3819</v>
      </c>
      <c r="Q131" t="s">
        <v>118</v>
      </c>
    </row>
    <row r="132" spans="2:17" x14ac:dyDescent="0.25">
      <c r="B132" t="str">
        <f t="shared" si="1"/>
        <v xml:space="preserve"> </v>
      </c>
      <c r="C132" s="9">
        <v>828</v>
      </c>
      <c r="E132" s="9">
        <v>828</v>
      </c>
      <c r="F132" t="s">
        <v>563</v>
      </c>
      <c r="G132">
        <v>38</v>
      </c>
      <c r="H132" t="s">
        <v>854</v>
      </c>
      <c r="I132" s="7">
        <v>3820</v>
      </c>
      <c r="J132" t="s">
        <v>563</v>
      </c>
      <c r="L132" s="9">
        <v>828</v>
      </c>
      <c r="M132" t="s">
        <v>119</v>
      </c>
      <c r="N132">
        <v>38</v>
      </c>
      <c r="O132" t="s">
        <v>854</v>
      </c>
      <c r="P132">
        <v>3820</v>
      </c>
      <c r="Q132" t="s">
        <v>119</v>
      </c>
    </row>
    <row r="133" spans="2:17" x14ac:dyDescent="0.25">
      <c r="B133" t="str">
        <f t="shared" ref="B133:B196" si="2">IF(C133=E133," ","XX")</f>
        <v xml:space="preserve"> </v>
      </c>
      <c r="C133" s="9">
        <v>829</v>
      </c>
      <c r="E133" s="9">
        <v>829</v>
      </c>
      <c r="F133" t="s">
        <v>564</v>
      </c>
      <c r="G133">
        <v>38</v>
      </c>
      <c r="H133" t="s">
        <v>854</v>
      </c>
      <c r="I133" s="7">
        <v>3821</v>
      </c>
      <c r="J133" t="s">
        <v>564</v>
      </c>
      <c r="L133" s="9">
        <v>829</v>
      </c>
      <c r="M133" t="s">
        <v>120</v>
      </c>
      <c r="N133">
        <v>38</v>
      </c>
      <c r="O133" t="s">
        <v>854</v>
      </c>
      <c r="P133">
        <v>3821</v>
      </c>
      <c r="Q133" t="s">
        <v>120</v>
      </c>
    </row>
    <row r="134" spans="2:17" x14ac:dyDescent="0.25">
      <c r="B134" t="str">
        <f t="shared" si="2"/>
        <v xml:space="preserve"> </v>
      </c>
      <c r="C134" s="9">
        <v>831</v>
      </c>
      <c r="E134" s="9">
        <v>831</v>
      </c>
      <c r="F134" t="s">
        <v>565</v>
      </c>
      <c r="G134">
        <v>38</v>
      </c>
      <c r="H134" t="s">
        <v>854</v>
      </c>
      <c r="I134" s="7">
        <v>3823</v>
      </c>
      <c r="J134" t="s">
        <v>565</v>
      </c>
      <c r="L134" s="9">
        <v>831</v>
      </c>
      <c r="M134" t="s">
        <v>121</v>
      </c>
      <c r="N134">
        <v>38</v>
      </c>
      <c r="O134" t="s">
        <v>854</v>
      </c>
      <c r="P134">
        <v>3823</v>
      </c>
      <c r="Q134" t="s">
        <v>121</v>
      </c>
    </row>
    <row r="135" spans="2:17" x14ac:dyDescent="0.25">
      <c r="B135" t="str">
        <f t="shared" si="2"/>
        <v xml:space="preserve"> </v>
      </c>
      <c r="C135" s="9">
        <v>833</v>
      </c>
      <c r="E135" s="9">
        <v>833</v>
      </c>
      <c r="F135" t="s">
        <v>566</v>
      </c>
      <c r="G135">
        <v>38</v>
      </c>
      <c r="H135" t="s">
        <v>854</v>
      </c>
      <c r="I135" s="7">
        <v>3824</v>
      </c>
      <c r="J135" t="s">
        <v>566</v>
      </c>
      <c r="L135" s="9">
        <v>833</v>
      </c>
      <c r="M135" t="s">
        <v>122</v>
      </c>
      <c r="N135">
        <v>38</v>
      </c>
      <c r="O135" t="s">
        <v>854</v>
      </c>
      <c r="P135">
        <v>3824</v>
      </c>
      <c r="Q135" t="s">
        <v>122</v>
      </c>
    </row>
    <row r="136" spans="2:17" x14ac:dyDescent="0.25">
      <c r="B136" t="str">
        <f t="shared" si="2"/>
        <v xml:space="preserve"> </v>
      </c>
      <c r="C136" s="9">
        <v>834</v>
      </c>
      <c r="E136" s="9">
        <v>834</v>
      </c>
      <c r="F136" t="s">
        <v>567</v>
      </c>
      <c r="G136">
        <v>38</v>
      </c>
      <c r="H136" t="s">
        <v>854</v>
      </c>
      <c r="I136" s="7">
        <v>3825</v>
      </c>
      <c r="J136" t="s">
        <v>567</v>
      </c>
      <c r="L136" s="9">
        <v>834</v>
      </c>
      <c r="M136" t="s">
        <v>123</v>
      </c>
      <c r="N136">
        <v>38</v>
      </c>
      <c r="O136" t="s">
        <v>854</v>
      </c>
      <c r="P136">
        <v>3825</v>
      </c>
      <c r="Q136" t="s">
        <v>123</v>
      </c>
    </row>
    <row r="137" spans="2:17" x14ac:dyDescent="0.25">
      <c r="B137" t="str">
        <f t="shared" si="2"/>
        <v xml:space="preserve"> </v>
      </c>
      <c r="C137" s="9">
        <v>901</v>
      </c>
      <c r="E137" s="9">
        <v>901</v>
      </c>
      <c r="F137" t="s">
        <v>568</v>
      </c>
      <c r="G137">
        <v>42</v>
      </c>
      <c r="H137" t="s">
        <v>569</v>
      </c>
      <c r="I137" s="7">
        <v>4201</v>
      </c>
      <c r="J137" t="s">
        <v>568</v>
      </c>
      <c r="L137" s="9">
        <v>901</v>
      </c>
      <c r="M137" t="s">
        <v>124</v>
      </c>
      <c r="N137">
        <v>42</v>
      </c>
      <c r="O137" t="s">
        <v>856</v>
      </c>
      <c r="P137">
        <v>4201</v>
      </c>
      <c r="Q137" t="s">
        <v>124</v>
      </c>
    </row>
    <row r="138" spans="2:17" x14ac:dyDescent="0.25">
      <c r="B138" t="str">
        <f t="shared" si="2"/>
        <v xml:space="preserve"> </v>
      </c>
      <c r="C138" s="9">
        <v>904</v>
      </c>
      <c r="E138" s="9">
        <v>904</v>
      </c>
      <c r="F138" t="s">
        <v>570</v>
      </c>
      <c r="G138">
        <v>42</v>
      </c>
      <c r="H138" t="s">
        <v>569</v>
      </c>
      <c r="I138" s="7">
        <v>4202</v>
      </c>
      <c r="J138" t="s">
        <v>570</v>
      </c>
      <c r="L138" s="9">
        <v>904</v>
      </c>
      <c r="M138" t="s">
        <v>125</v>
      </c>
      <c r="N138">
        <v>42</v>
      </c>
      <c r="O138" t="s">
        <v>856</v>
      </c>
      <c r="P138">
        <v>4202</v>
      </c>
      <c r="Q138" t="s">
        <v>125</v>
      </c>
    </row>
    <row r="139" spans="2:17" x14ac:dyDescent="0.25">
      <c r="B139" t="str">
        <f t="shared" si="2"/>
        <v xml:space="preserve"> </v>
      </c>
      <c r="C139" s="9">
        <v>906</v>
      </c>
      <c r="E139" s="9">
        <v>906</v>
      </c>
      <c r="F139" t="s">
        <v>571</v>
      </c>
      <c r="G139">
        <v>42</v>
      </c>
      <c r="H139" t="s">
        <v>569</v>
      </c>
      <c r="I139" s="7">
        <v>4203</v>
      </c>
      <c r="J139" t="s">
        <v>571</v>
      </c>
      <c r="L139" s="9">
        <v>906</v>
      </c>
      <c r="M139" t="s">
        <v>126</v>
      </c>
      <c r="N139">
        <v>42</v>
      </c>
      <c r="O139" t="s">
        <v>856</v>
      </c>
      <c r="P139">
        <v>4203</v>
      </c>
      <c r="Q139" t="s">
        <v>126</v>
      </c>
    </row>
    <row r="140" spans="2:17" x14ac:dyDescent="0.25">
      <c r="B140" t="str">
        <f t="shared" si="2"/>
        <v xml:space="preserve"> </v>
      </c>
      <c r="C140" s="9">
        <v>911</v>
      </c>
      <c r="E140" s="9">
        <v>911</v>
      </c>
      <c r="F140" t="s">
        <v>572</v>
      </c>
      <c r="G140">
        <v>42</v>
      </c>
      <c r="H140" t="s">
        <v>569</v>
      </c>
      <c r="I140" s="7">
        <v>4211</v>
      </c>
      <c r="J140" t="s">
        <v>572</v>
      </c>
      <c r="L140" s="9">
        <v>911</v>
      </c>
      <c r="M140" t="s">
        <v>127</v>
      </c>
      <c r="N140">
        <v>42</v>
      </c>
      <c r="O140" t="s">
        <v>856</v>
      </c>
      <c r="P140">
        <v>4211</v>
      </c>
      <c r="Q140" t="s">
        <v>127</v>
      </c>
    </row>
    <row r="141" spans="2:17" x14ac:dyDescent="0.25">
      <c r="B141" t="str">
        <f t="shared" si="2"/>
        <v xml:space="preserve"> </v>
      </c>
      <c r="C141" s="9">
        <v>914</v>
      </c>
      <c r="E141" s="9">
        <v>914</v>
      </c>
      <c r="F141" t="s">
        <v>573</v>
      </c>
      <c r="G141">
        <v>42</v>
      </c>
      <c r="H141" t="s">
        <v>569</v>
      </c>
      <c r="I141" s="7">
        <v>4213</v>
      </c>
      <c r="J141" t="s">
        <v>573</v>
      </c>
      <c r="L141" s="9">
        <v>914</v>
      </c>
      <c r="M141" t="s">
        <v>128</v>
      </c>
      <c r="N141">
        <v>42</v>
      </c>
      <c r="O141" t="s">
        <v>856</v>
      </c>
      <c r="P141">
        <v>4213</v>
      </c>
      <c r="Q141" t="s">
        <v>128</v>
      </c>
    </row>
    <row r="142" spans="2:17" x14ac:dyDescent="0.25">
      <c r="B142" t="str">
        <f t="shared" si="2"/>
        <v xml:space="preserve"> </v>
      </c>
      <c r="C142" s="9">
        <v>919</v>
      </c>
      <c r="E142" s="9">
        <v>919</v>
      </c>
      <c r="F142" t="s">
        <v>574</v>
      </c>
      <c r="G142">
        <v>42</v>
      </c>
      <c r="H142" t="s">
        <v>569</v>
      </c>
      <c r="I142" s="7">
        <v>4214</v>
      </c>
      <c r="J142" t="s">
        <v>574</v>
      </c>
      <c r="L142" s="9">
        <v>919</v>
      </c>
      <c r="M142" t="s">
        <v>129</v>
      </c>
      <c r="N142">
        <v>42</v>
      </c>
      <c r="O142" t="s">
        <v>856</v>
      </c>
      <c r="P142">
        <v>4214</v>
      </c>
      <c r="Q142" t="s">
        <v>129</v>
      </c>
    </row>
    <row r="143" spans="2:17" x14ac:dyDescent="0.25">
      <c r="B143" t="str">
        <f t="shared" si="2"/>
        <v xml:space="preserve"> </v>
      </c>
      <c r="C143" s="9">
        <v>926</v>
      </c>
      <c r="E143" s="9">
        <v>926</v>
      </c>
      <c r="F143" t="s">
        <v>575</v>
      </c>
      <c r="G143">
        <v>42</v>
      </c>
      <c r="H143" t="s">
        <v>569</v>
      </c>
      <c r="I143" s="7">
        <v>4215</v>
      </c>
      <c r="J143" t="s">
        <v>575</v>
      </c>
      <c r="L143" s="9">
        <v>926</v>
      </c>
      <c r="M143" t="s">
        <v>130</v>
      </c>
      <c r="N143">
        <v>42</v>
      </c>
      <c r="O143" t="s">
        <v>856</v>
      </c>
      <c r="P143">
        <v>4215</v>
      </c>
      <c r="Q143" t="s">
        <v>130</v>
      </c>
    </row>
    <row r="144" spans="2:17" x14ac:dyDescent="0.25">
      <c r="B144" t="str">
        <f t="shared" si="2"/>
        <v xml:space="preserve"> </v>
      </c>
      <c r="C144" s="9">
        <v>928</v>
      </c>
      <c r="E144" s="9">
        <v>928</v>
      </c>
      <c r="F144" t="s">
        <v>576</v>
      </c>
      <c r="G144">
        <v>42</v>
      </c>
      <c r="H144" t="s">
        <v>569</v>
      </c>
      <c r="I144" s="7">
        <v>4216</v>
      </c>
      <c r="J144" t="s">
        <v>576</v>
      </c>
      <c r="L144" s="9">
        <v>928</v>
      </c>
      <c r="M144" t="s">
        <v>131</v>
      </c>
      <c r="N144">
        <v>42</v>
      </c>
      <c r="O144" t="s">
        <v>856</v>
      </c>
      <c r="P144">
        <v>4216</v>
      </c>
      <c r="Q144" t="s">
        <v>131</v>
      </c>
    </row>
    <row r="145" spans="2:17" x14ac:dyDescent="0.25">
      <c r="B145" t="str">
        <f t="shared" si="2"/>
        <v xml:space="preserve"> </v>
      </c>
      <c r="C145" s="9">
        <v>929</v>
      </c>
      <c r="E145" s="9">
        <v>929</v>
      </c>
      <c r="F145" t="s">
        <v>577</v>
      </c>
      <c r="G145">
        <v>42</v>
      </c>
      <c r="H145" t="s">
        <v>569</v>
      </c>
      <c r="I145" s="7">
        <v>4217</v>
      </c>
      <c r="J145" t="s">
        <v>577</v>
      </c>
      <c r="L145" s="9">
        <v>929</v>
      </c>
      <c r="M145" t="s">
        <v>132</v>
      </c>
      <c r="N145">
        <v>42</v>
      </c>
      <c r="O145" t="s">
        <v>856</v>
      </c>
      <c r="P145">
        <v>4217</v>
      </c>
      <c r="Q145" t="s">
        <v>132</v>
      </c>
    </row>
    <row r="146" spans="2:17" x14ac:dyDescent="0.25">
      <c r="B146" t="str">
        <f t="shared" si="2"/>
        <v xml:space="preserve"> </v>
      </c>
      <c r="C146" s="9">
        <v>935</v>
      </c>
      <c r="E146" s="9">
        <v>935</v>
      </c>
      <c r="F146" t="s">
        <v>578</v>
      </c>
      <c r="G146">
        <v>42</v>
      </c>
      <c r="H146" t="s">
        <v>569</v>
      </c>
      <c r="I146" s="7">
        <v>4218</v>
      </c>
      <c r="J146" t="s">
        <v>578</v>
      </c>
      <c r="L146" s="9">
        <v>935</v>
      </c>
      <c r="M146" t="s">
        <v>133</v>
      </c>
      <c r="N146">
        <v>42</v>
      </c>
      <c r="O146" t="s">
        <v>856</v>
      </c>
      <c r="P146">
        <v>4218</v>
      </c>
      <c r="Q146" t="s">
        <v>133</v>
      </c>
    </row>
    <row r="147" spans="2:17" x14ac:dyDescent="0.25">
      <c r="B147" t="str">
        <f t="shared" si="2"/>
        <v xml:space="preserve"> </v>
      </c>
      <c r="C147" s="9">
        <v>937</v>
      </c>
      <c r="E147" s="9">
        <v>937</v>
      </c>
      <c r="F147" t="s">
        <v>579</v>
      </c>
      <c r="G147">
        <v>42</v>
      </c>
      <c r="H147" t="s">
        <v>569</v>
      </c>
      <c r="I147" s="7">
        <v>4219</v>
      </c>
      <c r="J147" t="s">
        <v>579</v>
      </c>
      <c r="L147" s="9">
        <v>937</v>
      </c>
      <c r="M147" t="s">
        <v>885</v>
      </c>
      <c r="N147">
        <v>42</v>
      </c>
      <c r="O147" t="s">
        <v>856</v>
      </c>
      <c r="P147">
        <v>4219</v>
      </c>
      <c r="Q147" t="s">
        <v>134</v>
      </c>
    </row>
    <row r="148" spans="2:17" x14ac:dyDescent="0.25">
      <c r="B148" t="str">
        <f t="shared" si="2"/>
        <v xml:space="preserve"> </v>
      </c>
      <c r="C148" s="9">
        <v>938</v>
      </c>
      <c r="E148" s="9">
        <v>938</v>
      </c>
      <c r="F148" t="s">
        <v>580</v>
      </c>
      <c r="G148">
        <v>42</v>
      </c>
      <c r="H148" t="s">
        <v>569</v>
      </c>
      <c r="I148" s="7">
        <v>4220</v>
      </c>
      <c r="J148" t="s">
        <v>580</v>
      </c>
      <c r="L148" s="9">
        <v>938</v>
      </c>
      <c r="M148" t="s">
        <v>135</v>
      </c>
      <c r="N148">
        <v>42</v>
      </c>
      <c r="O148" t="s">
        <v>856</v>
      </c>
      <c r="P148">
        <v>4220</v>
      </c>
      <c r="Q148" t="s">
        <v>135</v>
      </c>
    </row>
    <row r="149" spans="2:17" x14ac:dyDescent="0.25">
      <c r="B149" t="str">
        <f t="shared" si="2"/>
        <v xml:space="preserve"> </v>
      </c>
      <c r="C149" s="9">
        <v>940</v>
      </c>
      <c r="E149" s="9">
        <v>940</v>
      </c>
      <c r="F149" t="s">
        <v>581</v>
      </c>
      <c r="G149">
        <v>42</v>
      </c>
      <c r="H149" t="s">
        <v>569</v>
      </c>
      <c r="I149" s="7">
        <v>4221</v>
      </c>
      <c r="J149" t="s">
        <v>581</v>
      </c>
      <c r="L149" s="9">
        <v>940</v>
      </c>
      <c r="M149" t="s">
        <v>136</v>
      </c>
      <c r="N149">
        <v>42</v>
      </c>
      <c r="O149" t="s">
        <v>856</v>
      </c>
      <c r="P149">
        <v>4221</v>
      </c>
      <c r="Q149" t="s">
        <v>136</v>
      </c>
    </row>
    <row r="150" spans="2:17" x14ac:dyDescent="0.25">
      <c r="B150" t="str">
        <f t="shared" si="2"/>
        <v xml:space="preserve"> </v>
      </c>
      <c r="C150" s="9">
        <v>941</v>
      </c>
      <c r="E150" s="9">
        <v>941</v>
      </c>
      <c r="F150" t="s">
        <v>582</v>
      </c>
      <c r="G150">
        <v>42</v>
      </c>
      <c r="H150" t="s">
        <v>569</v>
      </c>
      <c r="I150" s="7">
        <v>4222</v>
      </c>
      <c r="J150" t="s">
        <v>582</v>
      </c>
      <c r="L150" s="9">
        <v>941</v>
      </c>
      <c r="M150" t="s">
        <v>137</v>
      </c>
      <c r="N150">
        <v>42</v>
      </c>
      <c r="O150" t="s">
        <v>856</v>
      </c>
      <c r="P150">
        <v>4222</v>
      </c>
      <c r="Q150" t="s">
        <v>137</v>
      </c>
    </row>
    <row r="151" spans="2:17" x14ac:dyDescent="0.25">
      <c r="B151" t="str">
        <f t="shared" si="2"/>
        <v xml:space="preserve"> </v>
      </c>
      <c r="C151" s="9">
        <v>1001</v>
      </c>
      <c r="D151" s="9" t="str">
        <f>IF(C151=E151," ","XX")</f>
        <v xml:space="preserve"> </v>
      </c>
      <c r="E151" s="9">
        <v>1001</v>
      </c>
      <c r="F151" t="s">
        <v>583</v>
      </c>
      <c r="G151">
        <v>42</v>
      </c>
      <c r="H151" t="s">
        <v>569</v>
      </c>
      <c r="I151" s="7">
        <v>4204</v>
      </c>
      <c r="J151" t="s">
        <v>583</v>
      </c>
      <c r="L151" s="9">
        <v>1001</v>
      </c>
      <c r="M151" t="s">
        <v>138</v>
      </c>
      <c r="N151">
        <v>42</v>
      </c>
      <c r="O151" t="s">
        <v>856</v>
      </c>
      <c r="P151">
        <v>4204</v>
      </c>
      <c r="Q151" t="s">
        <v>138</v>
      </c>
    </row>
    <row r="152" spans="2:17" x14ac:dyDescent="0.25">
      <c r="B152" t="str">
        <f t="shared" si="2"/>
        <v xml:space="preserve"> </v>
      </c>
      <c r="C152" s="9">
        <v>1002</v>
      </c>
      <c r="D152" s="9" t="str">
        <f t="shared" ref="D152:D215" si="3">IF(C152=E152," ","XX")</f>
        <v xml:space="preserve"> </v>
      </c>
      <c r="E152" s="9">
        <v>1002</v>
      </c>
      <c r="F152" t="s">
        <v>584</v>
      </c>
      <c r="G152">
        <v>42</v>
      </c>
      <c r="H152" t="s">
        <v>569</v>
      </c>
      <c r="I152" s="7">
        <v>4205</v>
      </c>
      <c r="J152" t="s">
        <v>585</v>
      </c>
      <c r="L152" s="9">
        <v>1002</v>
      </c>
      <c r="M152" t="s">
        <v>139</v>
      </c>
      <c r="N152">
        <v>42</v>
      </c>
      <c r="O152" t="s">
        <v>856</v>
      </c>
      <c r="P152">
        <v>4205</v>
      </c>
      <c r="Q152" t="s">
        <v>148</v>
      </c>
    </row>
    <row r="153" spans="2:17" x14ac:dyDescent="0.25">
      <c r="B153" t="str">
        <f t="shared" si="2"/>
        <v xml:space="preserve"> </v>
      </c>
      <c r="C153" s="9">
        <v>1003</v>
      </c>
      <c r="D153" s="9" t="str">
        <f t="shared" si="3"/>
        <v xml:space="preserve"> </v>
      </c>
      <c r="E153" s="9">
        <v>1003</v>
      </c>
      <c r="F153" t="s">
        <v>586</v>
      </c>
      <c r="G153">
        <v>42</v>
      </c>
      <c r="H153" t="s">
        <v>569</v>
      </c>
      <c r="I153" s="7">
        <v>4206</v>
      </c>
      <c r="J153" t="s">
        <v>586</v>
      </c>
      <c r="L153" s="9">
        <v>1003</v>
      </c>
      <c r="M153" t="s">
        <v>140</v>
      </c>
      <c r="N153">
        <v>42</v>
      </c>
      <c r="O153" t="s">
        <v>856</v>
      </c>
      <c r="P153">
        <v>4206</v>
      </c>
      <c r="Q153" t="s">
        <v>140</v>
      </c>
    </row>
    <row r="154" spans="2:17" x14ac:dyDescent="0.25">
      <c r="B154" t="str">
        <f t="shared" si="2"/>
        <v xml:space="preserve"> </v>
      </c>
      <c r="C154" s="9">
        <v>1004</v>
      </c>
      <c r="D154" s="9" t="str">
        <f t="shared" si="3"/>
        <v xml:space="preserve"> </v>
      </c>
      <c r="E154" s="9">
        <v>1004</v>
      </c>
      <c r="F154" t="s">
        <v>587</v>
      </c>
      <c r="G154">
        <v>42</v>
      </c>
      <c r="H154" t="s">
        <v>569</v>
      </c>
      <c r="I154" s="7">
        <v>4207</v>
      </c>
      <c r="J154" t="s">
        <v>587</v>
      </c>
      <c r="L154" s="9">
        <v>1004</v>
      </c>
      <c r="M154" t="s">
        <v>141</v>
      </c>
      <c r="N154">
        <v>42</v>
      </c>
      <c r="O154" t="s">
        <v>856</v>
      </c>
      <c r="P154">
        <v>4207</v>
      </c>
      <c r="Q154" t="s">
        <v>141</v>
      </c>
    </row>
    <row r="155" spans="2:17" x14ac:dyDescent="0.25">
      <c r="B155" t="str">
        <f t="shared" si="2"/>
        <v xml:space="preserve"> </v>
      </c>
      <c r="C155" s="9">
        <v>1014</v>
      </c>
      <c r="D155" s="9" t="str">
        <f t="shared" si="3"/>
        <v xml:space="preserve"> </v>
      </c>
      <c r="E155" s="9">
        <v>1014</v>
      </c>
      <c r="F155" t="s">
        <v>588</v>
      </c>
      <c r="G155">
        <v>42</v>
      </c>
      <c r="H155" t="s">
        <v>569</v>
      </c>
      <c r="I155" s="7">
        <v>4223</v>
      </c>
      <c r="J155" t="s">
        <v>588</v>
      </c>
      <c r="L155" s="9">
        <v>1014</v>
      </c>
      <c r="M155" t="s">
        <v>142</v>
      </c>
      <c r="N155">
        <v>42</v>
      </c>
      <c r="O155" t="s">
        <v>856</v>
      </c>
      <c r="P155">
        <v>4223</v>
      </c>
      <c r="Q155" t="s">
        <v>142</v>
      </c>
    </row>
    <row r="156" spans="2:17" x14ac:dyDescent="0.25">
      <c r="B156" t="str">
        <f t="shared" si="2"/>
        <v xml:space="preserve"> </v>
      </c>
      <c r="C156" s="9">
        <v>1017</v>
      </c>
      <c r="D156" s="9" t="str">
        <f t="shared" si="3"/>
        <v xml:space="preserve"> </v>
      </c>
      <c r="E156" s="9">
        <v>1017</v>
      </c>
      <c r="F156" t="s">
        <v>589</v>
      </c>
      <c r="G156">
        <v>42</v>
      </c>
      <c r="H156" t="s">
        <v>569</v>
      </c>
      <c r="I156" s="7">
        <v>4204</v>
      </c>
      <c r="J156" t="s">
        <v>583</v>
      </c>
      <c r="L156" s="9">
        <v>1017</v>
      </c>
      <c r="M156" t="s">
        <v>143</v>
      </c>
      <c r="N156">
        <v>42</v>
      </c>
      <c r="O156" t="s">
        <v>856</v>
      </c>
      <c r="P156">
        <v>4204</v>
      </c>
      <c r="Q156" t="s">
        <v>138</v>
      </c>
    </row>
    <row r="157" spans="2:17" x14ac:dyDescent="0.25">
      <c r="B157" t="str">
        <f t="shared" si="2"/>
        <v xml:space="preserve"> </v>
      </c>
      <c r="C157" s="9">
        <v>1018</v>
      </c>
      <c r="D157" s="9" t="str">
        <f t="shared" si="3"/>
        <v xml:space="preserve"> </v>
      </c>
      <c r="E157" s="9">
        <v>1018</v>
      </c>
      <c r="F157" t="s">
        <v>590</v>
      </c>
      <c r="G157">
        <v>42</v>
      </c>
      <c r="H157" t="s">
        <v>569</v>
      </c>
      <c r="I157" s="7">
        <v>4204</v>
      </c>
      <c r="J157" t="s">
        <v>583</v>
      </c>
      <c r="L157" s="9">
        <v>1018</v>
      </c>
      <c r="M157" t="s">
        <v>144</v>
      </c>
      <c r="N157">
        <v>42</v>
      </c>
      <c r="O157" t="s">
        <v>856</v>
      </c>
      <c r="P157">
        <v>4204</v>
      </c>
      <c r="Q157" t="s">
        <v>138</v>
      </c>
    </row>
    <row r="158" spans="2:17" x14ac:dyDescent="0.25">
      <c r="B158" t="str">
        <f t="shared" si="2"/>
        <v xml:space="preserve"> </v>
      </c>
      <c r="C158" s="9">
        <v>1021</v>
      </c>
      <c r="D158" s="9" t="str">
        <f t="shared" si="3"/>
        <v xml:space="preserve"> </v>
      </c>
      <c r="E158" s="9">
        <v>1021</v>
      </c>
      <c r="F158" t="s">
        <v>591</v>
      </c>
      <c r="G158">
        <v>42</v>
      </c>
      <c r="H158" t="s">
        <v>569</v>
      </c>
      <c r="I158" s="7">
        <v>4205</v>
      </c>
      <c r="J158" t="s">
        <v>585</v>
      </c>
      <c r="L158" s="9">
        <v>1021</v>
      </c>
      <c r="M158" t="s">
        <v>145</v>
      </c>
      <c r="N158">
        <v>42</v>
      </c>
      <c r="O158" t="s">
        <v>856</v>
      </c>
      <c r="P158">
        <v>4205</v>
      </c>
      <c r="Q158" t="s">
        <v>148</v>
      </c>
    </row>
    <row r="159" spans="2:17" x14ac:dyDescent="0.25">
      <c r="B159" t="str">
        <f t="shared" si="2"/>
        <v xml:space="preserve"> </v>
      </c>
      <c r="C159" s="9">
        <v>1026</v>
      </c>
      <c r="D159" s="9" t="str">
        <f t="shared" si="3"/>
        <v xml:space="preserve"> </v>
      </c>
      <c r="E159" s="9">
        <v>1026</v>
      </c>
      <c r="F159" t="s">
        <v>592</v>
      </c>
      <c r="G159">
        <v>42</v>
      </c>
      <c r="H159" t="s">
        <v>569</v>
      </c>
      <c r="I159" s="7">
        <v>4224</v>
      </c>
      <c r="J159" t="s">
        <v>592</v>
      </c>
      <c r="L159" s="9">
        <v>1026</v>
      </c>
      <c r="M159" t="s">
        <v>146</v>
      </c>
      <c r="N159">
        <v>42</v>
      </c>
      <c r="O159" t="s">
        <v>856</v>
      </c>
      <c r="P159">
        <v>4224</v>
      </c>
      <c r="Q159" t="s">
        <v>146</v>
      </c>
    </row>
    <row r="160" spans="2:17" x14ac:dyDescent="0.25">
      <c r="B160" t="str">
        <f t="shared" si="2"/>
        <v xml:space="preserve"> </v>
      </c>
      <c r="C160" s="9">
        <v>1027</v>
      </c>
      <c r="D160" s="9" t="str">
        <f t="shared" si="3"/>
        <v xml:space="preserve"> </v>
      </c>
      <c r="E160" s="9">
        <v>1027</v>
      </c>
      <c r="F160" t="s">
        <v>593</v>
      </c>
      <c r="G160">
        <v>42</v>
      </c>
      <c r="H160" t="s">
        <v>569</v>
      </c>
      <c r="I160" s="7">
        <v>4225</v>
      </c>
      <c r="J160" t="s">
        <v>594</v>
      </c>
      <c r="L160" s="9">
        <v>1027</v>
      </c>
      <c r="M160" t="s">
        <v>147</v>
      </c>
      <c r="N160">
        <v>42</v>
      </c>
      <c r="O160" t="s">
        <v>856</v>
      </c>
      <c r="P160">
        <v>4225</v>
      </c>
      <c r="Q160" t="s">
        <v>149</v>
      </c>
    </row>
    <row r="161" spans="2:17" x14ac:dyDescent="0.25">
      <c r="B161" t="str">
        <f t="shared" si="2"/>
        <v xml:space="preserve"> </v>
      </c>
      <c r="C161" s="9">
        <v>1029</v>
      </c>
      <c r="D161" s="9" t="str">
        <f t="shared" si="3"/>
        <v xml:space="preserve"> </v>
      </c>
      <c r="E161" s="9">
        <v>1029</v>
      </c>
      <c r="F161" t="s">
        <v>585</v>
      </c>
      <c r="G161">
        <v>42</v>
      </c>
      <c r="H161" t="s">
        <v>569</v>
      </c>
      <c r="I161" s="7">
        <v>4205</v>
      </c>
      <c r="J161" t="s">
        <v>585</v>
      </c>
      <c r="L161" s="9">
        <v>1029</v>
      </c>
      <c r="M161" t="s">
        <v>148</v>
      </c>
      <c r="N161">
        <v>42</v>
      </c>
      <c r="O161" t="s">
        <v>856</v>
      </c>
      <c r="P161">
        <v>4205</v>
      </c>
      <c r="Q161" t="s">
        <v>148</v>
      </c>
    </row>
    <row r="162" spans="2:17" x14ac:dyDescent="0.25">
      <c r="B162" t="str">
        <f t="shared" si="2"/>
        <v xml:space="preserve"> </v>
      </c>
      <c r="C162" s="9">
        <v>1032</v>
      </c>
      <c r="D162" s="9" t="str">
        <f t="shared" si="3"/>
        <v xml:space="preserve"> </v>
      </c>
      <c r="E162" s="9">
        <v>1032</v>
      </c>
      <c r="F162" t="s">
        <v>594</v>
      </c>
      <c r="G162">
        <v>42</v>
      </c>
      <c r="H162" t="s">
        <v>569</v>
      </c>
      <c r="I162" s="7">
        <v>4225</v>
      </c>
      <c r="J162" t="s">
        <v>594</v>
      </c>
      <c r="L162" s="9">
        <v>1032</v>
      </c>
      <c r="M162" t="s">
        <v>149</v>
      </c>
      <c r="N162">
        <v>42</v>
      </c>
      <c r="O162" t="s">
        <v>856</v>
      </c>
      <c r="P162">
        <v>4225</v>
      </c>
      <c r="Q162" t="s">
        <v>149</v>
      </c>
    </row>
    <row r="163" spans="2:17" x14ac:dyDescent="0.25">
      <c r="B163" t="str">
        <f t="shared" si="2"/>
        <v xml:space="preserve"> </v>
      </c>
      <c r="C163" s="9">
        <v>1034</v>
      </c>
      <c r="D163" s="9" t="str">
        <f t="shared" si="3"/>
        <v xml:space="preserve"> </v>
      </c>
      <c r="E163" s="9">
        <v>1034</v>
      </c>
      <c r="F163" t="s">
        <v>595</v>
      </c>
      <c r="G163">
        <v>42</v>
      </c>
      <c r="H163" t="s">
        <v>569</v>
      </c>
      <c r="I163" s="7">
        <v>4226</v>
      </c>
      <c r="J163" t="s">
        <v>595</v>
      </c>
      <c r="L163" s="9">
        <v>1034</v>
      </c>
      <c r="M163" t="s">
        <v>150</v>
      </c>
      <c r="N163">
        <v>42</v>
      </c>
      <c r="O163" t="s">
        <v>856</v>
      </c>
      <c r="P163">
        <v>4226</v>
      </c>
      <c r="Q163" t="s">
        <v>150</v>
      </c>
    </row>
    <row r="164" spans="2:17" x14ac:dyDescent="0.25">
      <c r="B164" t="str">
        <f t="shared" si="2"/>
        <v xml:space="preserve"> </v>
      </c>
      <c r="C164" s="9">
        <v>1037</v>
      </c>
      <c r="D164" s="9" t="str">
        <f t="shared" si="3"/>
        <v xml:space="preserve"> </v>
      </c>
      <c r="E164" s="9">
        <v>1037</v>
      </c>
      <c r="F164" t="s">
        <v>596</v>
      </c>
      <c r="G164">
        <v>42</v>
      </c>
      <c r="H164" t="s">
        <v>569</v>
      </c>
      <c r="I164" s="7">
        <v>4227</v>
      </c>
      <c r="J164" t="s">
        <v>596</v>
      </c>
      <c r="L164" s="9">
        <v>1037</v>
      </c>
      <c r="M164" t="s">
        <v>151</v>
      </c>
      <c r="N164">
        <v>42</v>
      </c>
      <c r="O164" t="s">
        <v>856</v>
      </c>
      <c r="P164">
        <v>4227</v>
      </c>
      <c r="Q164" t="s">
        <v>151</v>
      </c>
    </row>
    <row r="165" spans="2:17" x14ac:dyDescent="0.25">
      <c r="B165" t="str">
        <f t="shared" si="2"/>
        <v xml:space="preserve"> </v>
      </c>
      <c r="C165" s="9">
        <v>1046</v>
      </c>
      <c r="D165" s="9" t="str">
        <f t="shared" si="3"/>
        <v xml:space="preserve"> </v>
      </c>
      <c r="E165" s="9">
        <v>1046</v>
      </c>
      <c r="F165" t="s">
        <v>597</v>
      </c>
      <c r="G165">
        <v>42</v>
      </c>
      <c r="H165" t="s">
        <v>569</v>
      </c>
      <c r="I165" s="7">
        <v>4228</v>
      </c>
      <c r="J165" t="s">
        <v>597</v>
      </c>
      <c r="L165" s="9">
        <v>1046</v>
      </c>
      <c r="M165" t="s">
        <v>152</v>
      </c>
      <c r="N165">
        <v>42</v>
      </c>
      <c r="O165" t="s">
        <v>856</v>
      </c>
      <c r="P165">
        <v>4228</v>
      </c>
      <c r="Q165" t="s">
        <v>152</v>
      </c>
    </row>
    <row r="166" spans="2:17" x14ac:dyDescent="0.25">
      <c r="B166" t="str">
        <f t="shared" si="2"/>
        <v xml:space="preserve"> </v>
      </c>
      <c r="C166" s="9">
        <v>1101</v>
      </c>
      <c r="D166" s="9" t="str">
        <f t="shared" si="3"/>
        <v xml:space="preserve"> </v>
      </c>
      <c r="E166" s="9">
        <v>1101</v>
      </c>
      <c r="F166" t="s">
        <v>598</v>
      </c>
      <c r="G166">
        <v>11</v>
      </c>
      <c r="H166" t="s">
        <v>599</v>
      </c>
      <c r="I166">
        <v>1101</v>
      </c>
      <c r="J166" t="s">
        <v>598</v>
      </c>
      <c r="L166" s="9">
        <v>1101</v>
      </c>
      <c r="M166" t="s">
        <v>153</v>
      </c>
      <c r="N166">
        <v>11</v>
      </c>
      <c r="O166" t="s">
        <v>154</v>
      </c>
      <c r="P166">
        <v>1101</v>
      </c>
      <c r="Q166" t="s">
        <v>153</v>
      </c>
    </row>
    <row r="167" spans="2:17" x14ac:dyDescent="0.25">
      <c r="B167" t="str">
        <f t="shared" si="2"/>
        <v xml:space="preserve"> </v>
      </c>
      <c r="C167" s="9">
        <v>1102</v>
      </c>
      <c r="D167" s="9" t="str">
        <f t="shared" si="3"/>
        <v xml:space="preserve"> </v>
      </c>
      <c r="E167" s="9">
        <v>1102</v>
      </c>
      <c r="F167" t="s">
        <v>600</v>
      </c>
      <c r="G167">
        <v>11</v>
      </c>
      <c r="H167" t="s">
        <v>599</v>
      </c>
      <c r="I167" s="7">
        <v>1108</v>
      </c>
      <c r="J167" t="s">
        <v>600</v>
      </c>
      <c r="L167" s="9">
        <v>1102</v>
      </c>
      <c r="M167" t="s">
        <v>155</v>
      </c>
      <c r="N167">
        <v>11</v>
      </c>
      <c r="O167" t="s">
        <v>154</v>
      </c>
      <c r="P167">
        <v>1108</v>
      </c>
      <c r="Q167" t="s">
        <v>155</v>
      </c>
    </row>
    <row r="168" spans="2:17" x14ac:dyDescent="0.25">
      <c r="B168" t="str">
        <f t="shared" si="2"/>
        <v xml:space="preserve"> </v>
      </c>
      <c r="C168" s="9">
        <v>1103</v>
      </c>
      <c r="D168" s="9" t="str">
        <f t="shared" si="3"/>
        <v xml:space="preserve"> </v>
      </c>
      <c r="E168" s="9">
        <v>1103</v>
      </c>
      <c r="F168" t="s">
        <v>601</v>
      </c>
      <c r="G168">
        <v>11</v>
      </c>
      <c r="H168" t="s">
        <v>599</v>
      </c>
      <c r="I168" s="7">
        <v>1103</v>
      </c>
      <c r="J168" t="s">
        <v>601</v>
      </c>
      <c r="L168" s="9">
        <v>1103</v>
      </c>
      <c r="M168" t="s">
        <v>156</v>
      </c>
      <c r="N168">
        <v>11</v>
      </c>
      <c r="O168" t="s">
        <v>154</v>
      </c>
      <c r="P168">
        <v>1103</v>
      </c>
      <c r="Q168" t="s">
        <v>156</v>
      </c>
    </row>
    <row r="169" spans="2:17" x14ac:dyDescent="0.25">
      <c r="B169" t="str">
        <f t="shared" si="2"/>
        <v xml:space="preserve"> </v>
      </c>
      <c r="C169" s="9">
        <v>1106</v>
      </c>
      <c r="D169" s="9" t="str">
        <f t="shared" si="3"/>
        <v xml:space="preserve"> </v>
      </c>
      <c r="E169" s="9">
        <v>1106</v>
      </c>
      <c r="F169" t="s">
        <v>602</v>
      </c>
      <c r="G169">
        <v>11</v>
      </c>
      <c r="H169" t="s">
        <v>599</v>
      </c>
      <c r="I169">
        <v>1106</v>
      </c>
      <c r="J169" t="s">
        <v>602</v>
      </c>
      <c r="L169" s="9">
        <v>1106</v>
      </c>
      <c r="M169" t="s">
        <v>157</v>
      </c>
      <c r="N169">
        <v>11</v>
      </c>
      <c r="O169" t="s">
        <v>154</v>
      </c>
      <c r="P169">
        <v>1106</v>
      </c>
      <c r="Q169" t="s">
        <v>157</v>
      </c>
    </row>
    <row r="170" spans="2:17" x14ac:dyDescent="0.25">
      <c r="B170" t="str">
        <f t="shared" si="2"/>
        <v xml:space="preserve"> </v>
      </c>
      <c r="C170" s="9">
        <v>1108</v>
      </c>
      <c r="D170" s="9" t="str">
        <f t="shared" si="3"/>
        <v xml:space="preserve"> </v>
      </c>
      <c r="E170" s="7">
        <v>1108</v>
      </c>
      <c r="F170" t="s">
        <v>600</v>
      </c>
      <c r="G170">
        <v>11</v>
      </c>
      <c r="H170" t="s">
        <v>599</v>
      </c>
      <c r="I170" s="7">
        <v>1108</v>
      </c>
      <c r="J170" t="s">
        <v>600</v>
      </c>
      <c r="L170" s="9">
        <v>1108</v>
      </c>
      <c r="M170" t="s">
        <v>155</v>
      </c>
      <c r="N170">
        <v>11</v>
      </c>
      <c r="O170" t="s">
        <v>154</v>
      </c>
      <c r="P170">
        <v>1108</v>
      </c>
      <c r="Q170" t="s">
        <v>155</v>
      </c>
    </row>
    <row r="171" spans="2:17" x14ac:dyDescent="0.25">
      <c r="B171" t="str">
        <f t="shared" si="2"/>
        <v xml:space="preserve"> </v>
      </c>
      <c r="C171" s="9">
        <v>1111</v>
      </c>
      <c r="D171" s="9" t="str">
        <f t="shared" si="3"/>
        <v xml:space="preserve"> </v>
      </c>
      <c r="E171" s="9">
        <v>1111</v>
      </c>
      <c r="F171" t="s">
        <v>603</v>
      </c>
      <c r="G171">
        <v>11</v>
      </c>
      <c r="H171" t="s">
        <v>599</v>
      </c>
      <c r="I171">
        <v>1111</v>
      </c>
      <c r="J171" t="s">
        <v>603</v>
      </c>
      <c r="L171" s="9">
        <v>1111</v>
      </c>
      <c r="M171" t="s">
        <v>158</v>
      </c>
      <c r="N171">
        <v>11</v>
      </c>
      <c r="O171" t="s">
        <v>154</v>
      </c>
      <c r="P171">
        <v>1111</v>
      </c>
      <c r="Q171" t="s">
        <v>158</v>
      </c>
    </row>
    <row r="172" spans="2:17" x14ac:dyDescent="0.25">
      <c r="B172" t="str">
        <f t="shared" si="2"/>
        <v xml:space="preserve"> </v>
      </c>
      <c r="C172" s="9">
        <v>1112</v>
      </c>
      <c r="D172" s="9" t="str">
        <f t="shared" si="3"/>
        <v xml:space="preserve"> </v>
      </c>
      <c r="E172" s="9">
        <v>1112</v>
      </c>
      <c r="F172" t="s">
        <v>604</v>
      </c>
      <c r="G172">
        <v>11</v>
      </c>
      <c r="H172" t="s">
        <v>599</v>
      </c>
      <c r="I172">
        <v>1112</v>
      </c>
      <c r="J172" t="s">
        <v>604</v>
      </c>
      <c r="L172" s="9">
        <v>1112</v>
      </c>
      <c r="M172" t="s">
        <v>159</v>
      </c>
      <c r="N172">
        <v>11</v>
      </c>
      <c r="O172" t="s">
        <v>154</v>
      </c>
      <c r="P172">
        <v>1112</v>
      </c>
      <c r="Q172" t="s">
        <v>159</v>
      </c>
    </row>
    <row r="173" spans="2:17" x14ac:dyDescent="0.25">
      <c r="B173" t="str">
        <f t="shared" si="2"/>
        <v xml:space="preserve"> </v>
      </c>
      <c r="C173" s="9">
        <v>1114</v>
      </c>
      <c r="D173" s="9" t="str">
        <f t="shared" si="3"/>
        <v xml:space="preserve"> </v>
      </c>
      <c r="E173" s="9">
        <v>1114</v>
      </c>
      <c r="F173" t="s">
        <v>605</v>
      </c>
      <c r="G173">
        <v>11</v>
      </c>
      <c r="H173" t="s">
        <v>599</v>
      </c>
      <c r="I173">
        <v>1114</v>
      </c>
      <c r="J173" t="s">
        <v>605</v>
      </c>
      <c r="L173" s="9">
        <v>1114</v>
      </c>
      <c r="M173" t="s">
        <v>160</v>
      </c>
      <c r="N173">
        <v>11</v>
      </c>
      <c r="O173" t="s">
        <v>154</v>
      </c>
      <c r="P173">
        <v>1114</v>
      </c>
      <c r="Q173" t="s">
        <v>160</v>
      </c>
    </row>
    <row r="174" spans="2:17" x14ac:dyDescent="0.25">
      <c r="B174" t="str">
        <f t="shared" si="2"/>
        <v xml:space="preserve"> </v>
      </c>
      <c r="C174" s="9">
        <v>1119</v>
      </c>
      <c r="D174" s="9" t="str">
        <f t="shared" si="3"/>
        <v xml:space="preserve"> </v>
      </c>
      <c r="E174" s="9">
        <v>1119</v>
      </c>
      <c r="F174" t="s">
        <v>606</v>
      </c>
      <c r="G174">
        <v>11</v>
      </c>
      <c r="H174" t="s">
        <v>599</v>
      </c>
      <c r="I174">
        <v>1119</v>
      </c>
      <c r="J174" t="s">
        <v>606</v>
      </c>
      <c r="L174" s="9">
        <v>1119</v>
      </c>
      <c r="M174" t="s">
        <v>161</v>
      </c>
      <c r="N174">
        <v>11</v>
      </c>
      <c r="O174" t="s">
        <v>154</v>
      </c>
      <c r="P174">
        <v>1119</v>
      </c>
      <c r="Q174" t="s">
        <v>161</v>
      </c>
    </row>
    <row r="175" spans="2:17" x14ac:dyDescent="0.25">
      <c r="B175" t="str">
        <f t="shared" si="2"/>
        <v xml:space="preserve"> </v>
      </c>
      <c r="C175" s="9">
        <v>1120</v>
      </c>
      <c r="D175" s="9" t="str">
        <f t="shared" si="3"/>
        <v xml:space="preserve"> </v>
      </c>
      <c r="E175" s="9">
        <v>1120</v>
      </c>
      <c r="F175" t="s">
        <v>607</v>
      </c>
      <c r="G175">
        <v>11</v>
      </c>
      <c r="H175" t="s">
        <v>599</v>
      </c>
      <c r="I175">
        <v>1120</v>
      </c>
      <c r="J175" t="s">
        <v>607</v>
      </c>
      <c r="L175" s="9">
        <v>1120</v>
      </c>
      <c r="M175" t="s">
        <v>162</v>
      </c>
      <c r="N175">
        <v>11</v>
      </c>
      <c r="O175" t="s">
        <v>154</v>
      </c>
      <c r="P175">
        <v>1120</v>
      </c>
      <c r="Q175" t="s">
        <v>162</v>
      </c>
    </row>
    <row r="176" spans="2:17" x14ac:dyDescent="0.25">
      <c r="B176" t="str">
        <f t="shared" si="2"/>
        <v xml:space="preserve"> </v>
      </c>
      <c r="C176" s="9">
        <v>1121</v>
      </c>
      <c r="D176" s="9" t="str">
        <f t="shared" si="3"/>
        <v xml:space="preserve"> </v>
      </c>
      <c r="E176" s="9">
        <v>1121</v>
      </c>
      <c r="F176" t="s">
        <v>608</v>
      </c>
      <c r="G176">
        <v>11</v>
      </c>
      <c r="H176" t="s">
        <v>599</v>
      </c>
      <c r="I176">
        <v>1121</v>
      </c>
      <c r="J176" t="s">
        <v>608</v>
      </c>
      <c r="L176" s="9">
        <v>1121</v>
      </c>
      <c r="M176" t="s">
        <v>163</v>
      </c>
      <c r="N176">
        <v>11</v>
      </c>
      <c r="O176" t="s">
        <v>154</v>
      </c>
      <c r="P176">
        <v>1121</v>
      </c>
      <c r="Q176" t="s">
        <v>163</v>
      </c>
    </row>
    <row r="177" spans="2:17" x14ac:dyDescent="0.25">
      <c r="B177" t="str">
        <f t="shared" si="2"/>
        <v xml:space="preserve"> </v>
      </c>
      <c r="C177" s="9">
        <v>1122</v>
      </c>
      <c r="D177" s="9" t="str">
        <f t="shared" si="3"/>
        <v xml:space="preserve"> </v>
      </c>
      <c r="E177" s="9">
        <v>1122</v>
      </c>
      <c r="F177" t="s">
        <v>609</v>
      </c>
      <c r="G177">
        <v>11</v>
      </c>
      <c r="H177" t="s">
        <v>599</v>
      </c>
      <c r="I177">
        <v>1122</v>
      </c>
      <c r="J177" t="s">
        <v>609</v>
      </c>
      <c r="L177" s="9">
        <v>1122</v>
      </c>
      <c r="M177" t="s">
        <v>164</v>
      </c>
      <c r="N177">
        <v>11</v>
      </c>
      <c r="O177" t="s">
        <v>154</v>
      </c>
      <c r="P177">
        <v>1122</v>
      </c>
      <c r="Q177" t="s">
        <v>164</v>
      </c>
    </row>
    <row r="178" spans="2:17" x14ac:dyDescent="0.25">
      <c r="B178" t="str">
        <f t="shared" si="2"/>
        <v xml:space="preserve"> </v>
      </c>
      <c r="C178" s="9">
        <v>1124</v>
      </c>
      <c r="D178" s="9" t="str">
        <f t="shared" si="3"/>
        <v xml:space="preserve"> </v>
      </c>
      <c r="E178" s="9">
        <v>1124</v>
      </c>
      <c r="F178" t="s">
        <v>610</v>
      </c>
      <c r="G178">
        <v>11</v>
      </c>
      <c r="H178" t="s">
        <v>599</v>
      </c>
      <c r="I178">
        <v>1124</v>
      </c>
      <c r="J178" t="s">
        <v>610</v>
      </c>
      <c r="L178" s="9">
        <v>1124</v>
      </c>
      <c r="M178" t="s">
        <v>165</v>
      </c>
      <c r="N178">
        <v>11</v>
      </c>
      <c r="O178" t="s">
        <v>154</v>
      </c>
      <c r="P178">
        <v>1124</v>
      </c>
      <c r="Q178" t="s">
        <v>165</v>
      </c>
    </row>
    <row r="179" spans="2:17" x14ac:dyDescent="0.25">
      <c r="B179" t="str">
        <f t="shared" si="2"/>
        <v xml:space="preserve"> </v>
      </c>
      <c r="C179" s="9">
        <v>1127</v>
      </c>
      <c r="D179" s="9" t="str">
        <f t="shared" si="3"/>
        <v xml:space="preserve"> </v>
      </c>
      <c r="E179" s="9">
        <v>1127</v>
      </c>
      <c r="F179" t="s">
        <v>611</v>
      </c>
      <c r="G179">
        <v>11</v>
      </c>
      <c r="H179" t="s">
        <v>599</v>
      </c>
      <c r="I179">
        <v>1127</v>
      </c>
      <c r="J179" t="s">
        <v>611</v>
      </c>
      <c r="L179" s="9">
        <v>1127</v>
      </c>
      <c r="M179" t="s">
        <v>166</v>
      </c>
      <c r="N179">
        <v>11</v>
      </c>
      <c r="O179" t="s">
        <v>154</v>
      </c>
      <c r="P179">
        <v>1127</v>
      </c>
      <c r="Q179" t="s">
        <v>166</v>
      </c>
    </row>
    <row r="180" spans="2:17" x14ac:dyDescent="0.25">
      <c r="B180" t="str">
        <f t="shared" si="2"/>
        <v xml:space="preserve"> </v>
      </c>
      <c r="C180" s="9">
        <v>1129</v>
      </c>
      <c r="D180" s="9" t="str">
        <f t="shared" si="3"/>
        <v xml:space="preserve"> </v>
      </c>
      <c r="E180" s="9">
        <v>1129</v>
      </c>
      <c r="F180" t="s">
        <v>612</v>
      </c>
      <c r="G180">
        <v>11</v>
      </c>
      <c r="H180" t="s">
        <v>599</v>
      </c>
      <c r="I180" s="7">
        <v>1108</v>
      </c>
      <c r="J180" t="s">
        <v>600</v>
      </c>
      <c r="L180" s="9">
        <v>1129</v>
      </c>
      <c r="M180" t="s">
        <v>167</v>
      </c>
      <c r="N180">
        <v>11</v>
      </c>
      <c r="O180" t="s">
        <v>154</v>
      </c>
      <c r="P180">
        <v>1108</v>
      </c>
      <c r="Q180" t="s">
        <v>155</v>
      </c>
    </row>
    <row r="181" spans="2:17" x14ac:dyDescent="0.25">
      <c r="B181" t="str">
        <f t="shared" si="2"/>
        <v xml:space="preserve"> </v>
      </c>
      <c r="C181" s="9">
        <v>1130</v>
      </c>
      <c r="D181" s="9" t="str">
        <f t="shared" si="3"/>
        <v xml:space="preserve"> </v>
      </c>
      <c r="E181" s="9">
        <v>1130</v>
      </c>
      <c r="F181" t="s">
        <v>613</v>
      </c>
      <c r="G181">
        <v>11</v>
      </c>
      <c r="H181" t="s">
        <v>599</v>
      </c>
      <c r="I181">
        <v>1130</v>
      </c>
      <c r="J181" t="s">
        <v>613</v>
      </c>
      <c r="L181" s="9">
        <v>1130</v>
      </c>
      <c r="M181" t="s">
        <v>168</v>
      </c>
      <c r="N181">
        <v>11</v>
      </c>
      <c r="O181" t="s">
        <v>154</v>
      </c>
      <c r="P181">
        <v>1130</v>
      </c>
      <c r="Q181" t="s">
        <v>168</v>
      </c>
    </row>
    <row r="182" spans="2:17" x14ac:dyDescent="0.25">
      <c r="B182" t="str">
        <f t="shared" si="2"/>
        <v xml:space="preserve"> </v>
      </c>
      <c r="C182" s="9">
        <v>1133</v>
      </c>
      <c r="D182" s="9" t="str">
        <f t="shared" si="3"/>
        <v xml:space="preserve"> </v>
      </c>
      <c r="E182" s="9">
        <v>1133</v>
      </c>
      <c r="F182" t="s">
        <v>614</v>
      </c>
      <c r="G182">
        <v>11</v>
      </c>
      <c r="H182" t="s">
        <v>599</v>
      </c>
      <c r="I182">
        <v>1133</v>
      </c>
      <c r="J182" t="s">
        <v>614</v>
      </c>
      <c r="L182" s="9">
        <v>1133</v>
      </c>
      <c r="M182" t="s">
        <v>169</v>
      </c>
      <c r="N182">
        <v>11</v>
      </c>
      <c r="O182" t="s">
        <v>154</v>
      </c>
      <c r="P182">
        <v>1133</v>
      </c>
      <c r="Q182" t="s">
        <v>169</v>
      </c>
    </row>
    <row r="183" spans="2:17" x14ac:dyDescent="0.25">
      <c r="B183" t="str">
        <f t="shared" si="2"/>
        <v xml:space="preserve"> </v>
      </c>
      <c r="C183" s="9">
        <v>1134</v>
      </c>
      <c r="D183" s="9" t="str">
        <f t="shared" si="3"/>
        <v xml:space="preserve"> </v>
      </c>
      <c r="E183" s="9">
        <v>1134</v>
      </c>
      <c r="F183" t="s">
        <v>615</v>
      </c>
      <c r="G183">
        <v>11</v>
      </c>
      <c r="H183" t="s">
        <v>599</v>
      </c>
      <c r="I183">
        <v>1134</v>
      </c>
      <c r="J183" t="s">
        <v>615</v>
      </c>
      <c r="L183" s="9">
        <v>1134</v>
      </c>
      <c r="M183" t="s">
        <v>170</v>
      </c>
      <c r="N183">
        <v>11</v>
      </c>
      <c r="O183" t="s">
        <v>154</v>
      </c>
      <c r="P183">
        <v>1134</v>
      </c>
      <c r="Q183" t="s">
        <v>170</v>
      </c>
    </row>
    <row r="184" spans="2:17" x14ac:dyDescent="0.25">
      <c r="B184" t="str">
        <f t="shared" si="2"/>
        <v xml:space="preserve"> </v>
      </c>
      <c r="C184" s="9">
        <v>1135</v>
      </c>
      <c r="D184" s="9" t="str">
        <f t="shared" si="3"/>
        <v xml:space="preserve"> </v>
      </c>
      <c r="E184" s="9">
        <v>1135</v>
      </c>
      <c r="F184" t="s">
        <v>616</v>
      </c>
      <c r="G184">
        <v>11</v>
      </c>
      <c r="H184" t="s">
        <v>599</v>
      </c>
      <c r="I184">
        <v>1135</v>
      </c>
      <c r="J184" t="s">
        <v>616</v>
      </c>
      <c r="L184" s="9">
        <v>1135</v>
      </c>
      <c r="M184" t="s">
        <v>171</v>
      </c>
      <c r="N184">
        <v>11</v>
      </c>
      <c r="O184" t="s">
        <v>154</v>
      </c>
      <c r="P184">
        <v>1135</v>
      </c>
      <c r="Q184" t="s">
        <v>171</v>
      </c>
    </row>
    <row r="185" spans="2:17" x14ac:dyDescent="0.25">
      <c r="B185" t="str">
        <f t="shared" si="2"/>
        <v xml:space="preserve"> </v>
      </c>
      <c r="C185" s="9">
        <v>1141</v>
      </c>
      <c r="D185" s="9" t="str">
        <f t="shared" si="3"/>
        <v xml:space="preserve"> </v>
      </c>
      <c r="E185" s="9">
        <v>1141</v>
      </c>
      <c r="F185" t="s">
        <v>617</v>
      </c>
      <c r="G185">
        <v>11</v>
      </c>
      <c r="H185" t="s">
        <v>599</v>
      </c>
      <c r="I185" s="7">
        <v>1103</v>
      </c>
      <c r="J185" t="s">
        <v>601</v>
      </c>
      <c r="L185" s="9">
        <v>1141</v>
      </c>
      <c r="M185" t="s">
        <v>172</v>
      </c>
      <c r="N185">
        <v>11</v>
      </c>
      <c r="O185" t="s">
        <v>154</v>
      </c>
      <c r="P185">
        <v>1103</v>
      </c>
      <c r="Q185" t="s">
        <v>156</v>
      </c>
    </row>
    <row r="186" spans="2:17" x14ac:dyDescent="0.25">
      <c r="B186" t="str">
        <f t="shared" si="2"/>
        <v xml:space="preserve"> </v>
      </c>
      <c r="C186" s="9">
        <v>1142</v>
      </c>
      <c r="D186" s="9" t="str">
        <f t="shared" si="3"/>
        <v xml:space="preserve"> </v>
      </c>
      <c r="E186" s="9">
        <v>1142</v>
      </c>
      <c r="F186" t="s">
        <v>618</v>
      </c>
      <c r="G186">
        <v>11</v>
      </c>
      <c r="H186" t="s">
        <v>599</v>
      </c>
      <c r="I186" s="7">
        <v>1103</v>
      </c>
      <c r="J186" t="s">
        <v>601</v>
      </c>
      <c r="L186" s="9">
        <v>1142</v>
      </c>
      <c r="M186" t="s">
        <v>173</v>
      </c>
      <c r="N186">
        <v>11</v>
      </c>
      <c r="O186" t="s">
        <v>154</v>
      </c>
      <c r="P186">
        <v>1103</v>
      </c>
      <c r="Q186" t="s">
        <v>156</v>
      </c>
    </row>
    <row r="187" spans="2:17" x14ac:dyDescent="0.25">
      <c r="B187" t="str">
        <f t="shared" si="2"/>
        <v xml:space="preserve"> </v>
      </c>
      <c r="C187" s="9">
        <v>1144</v>
      </c>
      <c r="D187" s="9" t="str">
        <f t="shared" si="3"/>
        <v xml:space="preserve"> </v>
      </c>
      <c r="E187" s="9">
        <v>1144</v>
      </c>
      <c r="F187" t="s">
        <v>619</v>
      </c>
      <c r="G187">
        <v>11</v>
      </c>
      <c r="H187" t="s">
        <v>599</v>
      </c>
      <c r="I187">
        <v>1144</v>
      </c>
      <c r="J187" t="s">
        <v>619</v>
      </c>
      <c r="L187" s="9">
        <v>1144</v>
      </c>
      <c r="M187" t="s">
        <v>174</v>
      </c>
      <c r="N187">
        <v>11</v>
      </c>
      <c r="O187" t="s">
        <v>154</v>
      </c>
      <c r="P187">
        <v>1144</v>
      </c>
      <c r="Q187" t="s">
        <v>174</v>
      </c>
    </row>
    <row r="188" spans="2:17" x14ac:dyDescent="0.25">
      <c r="B188" t="str">
        <f t="shared" si="2"/>
        <v xml:space="preserve"> </v>
      </c>
      <c r="C188" s="9">
        <v>1145</v>
      </c>
      <c r="D188" s="9" t="str">
        <f t="shared" si="3"/>
        <v xml:space="preserve"> </v>
      </c>
      <c r="E188" s="9">
        <v>1145</v>
      </c>
      <c r="F188" t="s">
        <v>620</v>
      </c>
      <c r="G188">
        <v>11</v>
      </c>
      <c r="H188" t="s">
        <v>599</v>
      </c>
      <c r="I188">
        <v>1145</v>
      </c>
      <c r="J188" t="s">
        <v>620</v>
      </c>
      <c r="L188" s="9">
        <v>1145</v>
      </c>
      <c r="M188" t="s">
        <v>175</v>
      </c>
      <c r="N188">
        <v>11</v>
      </c>
      <c r="O188" t="s">
        <v>154</v>
      </c>
      <c r="P188">
        <v>1145</v>
      </c>
      <c r="Q188" t="s">
        <v>175</v>
      </c>
    </row>
    <row r="189" spans="2:17" x14ac:dyDescent="0.25">
      <c r="B189" t="str">
        <f t="shared" si="2"/>
        <v xml:space="preserve"> </v>
      </c>
      <c r="C189" s="9">
        <v>1146</v>
      </c>
      <c r="D189" s="9" t="str">
        <f t="shared" si="3"/>
        <v xml:space="preserve"> </v>
      </c>
      <c r="E189" s="9">
        <v>1146</v>
      </c>
      <c r="F189" t="s">
        <v>621</v>
      </c>
      <c r="G189">
        <v>11</v>
      </c>
      <c r="H189" t="s">
        <v>599</v>
      </c>
      <c r="I189">
        <v>1146</v>
      </c>
      <c r="J189" t="s">
        <v>621</v>
      </c>
      <c r="L189" s="9">
        <v>1146</v>
      </c>
      <c r="M189" t="s">
        <v>176</v>
      </c>
      <c r="N189">
        <v>11</v>
      </c>
      <c r="O189" t="s">
        <v>154</v>
      </c>
      <c r="P189">
        <v>1146</v>
      </c>
      <c r="Q189" t="s">
        <v>176</v>
      </c>
    </row>
    <row r="190" spans="2:17" x14ac:dyDescent="0.25">
      <c r="B190" t="str">
        <f t="shared" si="2"/>
        <v xml:space="preserve"> </v>
      </c>
      <c r="C190" s="9">
        <v>1149</v>
      </c>
      <c r="D190" s="9" t="str">
        <f t="shared" si="3"/>
        <v xml:space="preserve"> </v>
      </c>
      <c r="E190" s="9">
        <v>1149</v>
      </c>
      <c r="F190" t="s">
        <v>622</v>
      </c>
      <c r="G190">
        <v>11</v>
      </c>
      <c r="H190" t="s">
        <v>599</v>
      </c>
      <c r="I190">
        <v>1149</v>
      </c>
      <c r="J190" t="s">
        <v>622</v>
      </c>
      <c r="L190" s="9">
        <v>1149</v>
      </c>
      <c r="M190" t="s">
        <v>177</v>
      </c>
      <c r="N190">
        <v>11</v>
      </c>
      <c r="O190" t="s">
        <v>154</v>
      </c>
      <c r="P190">
        <v>1149</v>
      </c>
      <c r="Q190" t="s">
        <v>177</v>
      </c>
    </row>
    <row r="191" spans="2:17" x14ac:dyDescent="0.25">
      <c r="B191" t="str">
        <f t="shared" si="2"/>
        <v xml:space="preserve"> </v>
      </c>
      <c r="C191" s="9">
        <v>1160</v>
      </c>
      <c r="D191" s="9" t="str">
        <f t="shared" si="3"/>
        <v xml:space="preserve"> </v>
      </c>
      <c r="E191" s="9">
        <v>1160</v>
      </c>
      <c r="F191" t="s">
        <v>623</v>
      </c>
      <c r="G191">
        <v>11</v>
      </c>
      <c r="H191" t="s">
        <v>599</v>
      </c>
      <c r="I191">
        <v>1160</v>
      </c>
      <c r="J191" t="s">
        <v>623</v>
      </c>
      <c r="L191" s="9">
        <v>1160</v>
      </c>
      <c r="M191" t="s">
        <v>178</v>
      </c>
      <c r="N191">
        <v>11</v>
      </c>
      <c r="O191" t="s">
        <v>154</v>
      </c>
      <c r="P191">
        <v>1160</v>
      </c>
      <c r="Q191" t="s">
        <v>178</v>
      </c>
    </row>
    <row r="192" spans="2:17" x14ac:dyDescent="0.25">
      <c r="B192" t="str">
        <f t="shared" si="2"/>
        <v xml:space="preserve"> </v>
      </c>
      <c r="C192" s="9">
        <v>1201</v>
      </c>
      <c r="D192" s="9" t="str">
        <f t="shared" si="3"/>
        <v xml:space="preserve"> </v>
      </c>
      <c r="E192" s="9">
        <v>1201</v>
      </c>
      <c r="F192" t="s">
        <v>624</v>
      </c>
      <c r="G192">
        <v>46</v>
      </c>
      <c r="H192" t="s">
        <v>625</v>
      </c>
      <c r="I192" s="7">
        <v>4601</v>
      </c>
      <c r="J192" t="s">
        <v>624</v>
      </c>
      <c r="L192" s="9">
        <v>1201</v>
      </c>
      <c r="M192" t="s">
        <v>179</v>
      </c>
      <c r="N192">
        <v>46</v>
      </c>
      <c r="O192" t="s">
        <v>857</v>
      </c>
      <c r="P192">
        <v>4601</v>
      </c>
      <c r="Q192" t="s">
        <v>179</v>
      </c>
    </row>
    <row r="193" spans="2:17" x14ac:dyDescent="0.25">
      <c r="B193" t="str">
        <f t="shared" si="2"/>
        <v xml:space="preserve"> </v>
      </c>
      <c r="C193" s="9">
        <v>1211</v>
      </c>
      <c r="D193" s="9" t="str">
        <f t="shared" si="3"/>
        <v xml:space="preserve"> </v>
      </c>
      <c r="E193" s="9">
        <v>1211</v>
      </c>
      <c r="F193" t="s">
        <v>626</v>
      </c>
      <c r="G193">
        <v>46</v>
      </c>
      <c r="H193" t="s">
        <v>625</v>
      </c>
      <c r="I193" s="7">
        <v>4611</v>
      </c>
      <c r="J193" t="s">
        <v>626</v>
      </c>
      <c r="L193" s="9">
        <v>1211</v>
      </c>
      <c r="M193" t="s">
        <v>180</v>
      </c>
      <c r="N193">
        <v>46</v>
      </c>
      <c r="O193" t="s">
        <v>857</v>
      </c>
      <c r="P193">
        <v>4611</v>
      </c>
      <c r="Q193" t="s">
        <v>180</v>
      </c>
    </row>
    <row r="194" spans="2:17" x14ac:dyDescent="0.25">
      <c r="B194" t="str">
        <f t="shared" si="2"/>
        <v xml:space="preserve"> </v>
      </c>
      <c r="C194" s="9">
        <v>1216</v>
      </c>
      <c r="D194" s="9" t="str">
        <f t="shared" si="3"/>
        <v xml:space="preserve"> </v>
      </c>
      <c r="E194" s="9">
        <v>1216</v>
      </c>
      <c r="F194" t="s">
        <v>627</v>
      </c>
      <c r="G194">
        <v>46</v>
      </c>
      <c r="H194" t="s">
        <v>625</v>
      </c>
      <c r="I194" s="7">
        <v>4612</v>
      </c>
      <c r="J194" t="s">
        <v>627</v>
      </c>
      <c r="L194" s="9">
        <v>1216</v>
      </c>
      <c r="M194" t="s">
        <v>181</v>
      </c>
      <c r="N194">
        <v>46</v>
      </c>
      <c r="O194" t="s">
        <v>857</v>
      </c>
      <c r="P194">
        <v>4612</v>
      </c>
      <c r="Q194" t="s">
        <v>181</v>
      </c>
    </row>
    <row r="195" spans="2:17" x14ac:dyDescent="0.25">
      <c r="B195" t="str">
        <f t="shared" si="2"/>
        <v xml:space="preserve"> </v>
      </c>
      <c r="C195" s="9">
        <v>1219</v>
      </c>
      <c r="D195" s="9" t="str">
        <f t="shared" si="3"/>
        <v xml:space="preserve"> </v>
      </c>
      <c r="E195" s="9">
        <v>1219</v>
      </c>
      <c r="F195" t="s">
        <v>628</v>
      </c>
      <c r="G195">
        <v>46</v>
      </c>
      <c r="H195" t="s">
        <v>625</v>
      </c>
      <c r="I195" s="7">
        <v>4613</v>
      </c>
      <c r="J195" t="s">
        <v>628</v>
      </c>
      <c r="L195" s="9">
        <v>1219</v>
      </c>
      <c r="M195" t="s">
        <v>182</v>
      </c>
      <c r="N195">
        <v>46</v>
      </c>
      <c r="O195" t="s">
        <v>857</v>
      </c>
      <c r="P195">
        <v>4613</v>
      </c>
      <c r="Q195" t="s">
        <v>182</v>
      </c>
    </row>
    <row r="196" spans="2:17" x14ac:dyDescent="0.25">
      <c r="B196" t="str">
        <f t="shared" si="2"/>
        <v xml:space="preserve"> </v>
      </c>
      <c r="C196" s="9">
        <v>1221</v>
      </c>
      <c r="D196" s="9" t="str">
        <f t="shared" si="3"/>
        <v xml:space="preserve"> </v>
      </c>
      <c r="E196" s="9">
        <v>1221</v>
      </c>
      <c r="F196" t="s">
        <v>629</v>
      </c>
      <c r="G196">
        <v>46</v>
      </c>
      <c r="H196" t="s">
        <v>625</v>
      </c>
      <c r="I196" s="7">
        <v>4614</v>
      </c>
      <c r="J196" t="s">
        <v>629</v>
      </c>
      <c r="L196" s="9">
        <v>1221</v>
      </c>
      <c r="M196" t="s">
        <v>183</v>
      </c>
      <c r="N196">
        <v>46</v>
      </c>
      <c r="O196" t="s">
        <v>857</v>
      </c>
      <c r="P196">
        <v>4614</v>
      </c>
      <c r="Q196" t="s">
        <v>183</v>
      </c>
    </row>
    <row r="197" spans="2:17" x14ac:dyDescent="0.25">
      <c r="B197" t="str">
        <f t="shared" ref="B197:B260" si="4">IF(C197=E197," ","XX")</f>
        <v xml:space="preserve"> </v>
      </c>
      <c r="C197" s="9">
        <v>1222</v>
      </c>
      <c r="D197" s="9" t="str">
        <f t="shared" si="3"/>
        <v xml:space="preserve"> </v>
      </c>
      <c r="E197" s="9">
        <v>1222</v>
      </c>
      <c r="F197" t="s">
        <v>630</v>
      </c>
      <c r="G197">
        <v>46</v>
      </c>
      <c r="H197" t="s">
        <v>625</v>
      </c>
      <c r="I197" s="7">
        <v>4615</v>
      </c>
      <c r="J197" t="s">
        <v>630</v>
      </c>
      <c r="L197" s="9">
        <v>1222</v>
      </c>
      <c r="M197" t="s">
        <v>184</v>
      </c>
      <c r="N197">
        <v>46</v>
      </c>
      <c r="O197" t="s">
        <v>857</v>
      </c>
      <c r="P197">
        <v>4615</v>
      </c>
      <c r="Q197" t="s">
        <v>184</v>
      </c>
    </row>
    <row r="198" spans="2:17" x14ac:dyDescent="0.25">
      <c r="B198" t="str">
        <f t="shared" si="4"/>
        <v xml:space="preserve"> </v>
      </c>
      <c r="C198" s="9">
        <v>1223</v>
      </c>
      <c r="D198" s="9" t="str">
        <f t="shared" si="3"/>
        <v xml:space="preserve"> </v>
      </c>
      <c r="E198" s="9">
        <v>1223</v>
      </c>
      <c r="F198" t="s">
        <v>631</v>
      </c>
      <c r="G198">
        <v>46</v>
      </c>
      <c r="H198" t="s">
        <v>625</v>
      </c>
      <c r="I198" s="7">
        <v>4616</v>
      </c>
      <c r="J198" t="s">
        <v>631</v>
      </c>
      <c r="L198" s="9">
        <v>1223</v>
      </c>
      <c r="M198" t="s">
        <v>185</v>
      </c>
      <c r="N198">
        <v>46</v>
      </c>
      <c r="O198" t="s">
        <v>857</v>
      </c>
      <c r="P198">
        <v>4616</v>
      </c>
      <c r="Q198" t="s">
        <v>185</v>
      </c>
    </row>
    <row r="199" spans="2:17" x14ac:dyDescent="0.25">
      <c r="B199" t="str">
        <f t="shared" si="4"/>
        <v xml:space="preserve"> </v>
      </c>
      <c r="C199" s="9">
        <v>1224</v>
      </c>
      <c r="D199" s="9" t="str">
        <f t="shared" si="3"/>
        <v xml:space="preserve"> </v>
      </c>
      <c r="E199" s="9">
        <v>1224</v>
      </c>
      <c r="F199" t="s">
        <v>632</v>
      </c>
      <c r="G199">
        <v>46</v>
      </c>
      <c r="H199" t="s">
        <v>625</v>
      </c>
      <c r="I199" s="7">
        <v>4617</v>
      </c>
      <c r="J199" t="s">
        <v>632</v>
      </c>
      <c r="L199" s="9">
        <v>1224</v>
      </c>
      <c r="M199" t="s">
        <v>186</v>
      </c>
      <c r="N199">
        <v>46</v>
      </c>
      <c r="O199" t="s">
        <v>857</v>
      </c>
      <c r="P199">
        <v>4617</v>
      </c>
      <c r="Q199" t="s">
        <v>186</v>
      </c>
    </row>
    <row r="200" spans="2:17" x14ac:dyDescent="0.25">
      <c r="B200" t="str">
        <f t="shared" si="4"/>
        <v xml:space="preserve"> </v>
      </c>
      <c r="C200" s="9">
        <v>1227</v>
      </c>
      <c r="D200" s="9" t="str">
        <f t="shared" si="3"/>
        <v xml:space="preserve"> </v>
      </c>
      <c r="E200" s="9">
        <v>1227</v>
      </c>
      <c r="F200" t="s">
        <v>633</v>
      </c>
      <c r="G200">
        <v>46</v>
      </c>
      <c r="H200" t="s">
        <v>625</v>
      </c>
      <c r="I200" s="7">
        <v>4618</v>
      </c>
      <c r="J200" t="s">
        <v>634</v>
      </c>
      <c r="L200" s="9">
        <v>1227</v>
      </c>
      <c r="M200" t="s">
        <v>187</v>
      </c>
      <c r="N200">
        <v>46</v>
      </c>
      <c r="O200" t="s">
        <v>857</v>
      </c>
      <c r="P200">
        <v>4618</v>
      </c>
      <c r="Q200" t="s">
        <v>189</v>
      </c>
    </row>
    <row r="201" spans="2:17" x14ac:dyDescent="0.25">
      <c r="B201" t="str">
        <f t="shared" si="4"/>
        <v xml:space="preserve"> </v>
      </c>
      <c r="C201" s="9">
        <v>1228</v>
      </c>
      <c r="D201" s="9" t="str">
        <f t="shared" si="3"/>
        <v xml:space="preserve"> </v>
      </c>
      <c r="E201" s="9">
        <v>1228</v>
      </c>
      <c r="F201" t="s">
        <v>635</v>
      </c>
      <c r="G201">
        <v>46</v>
      </c>
      <c r="H201" t="s">
        <v>625</v>
      </c>
      <c r="I201" s="7">
        <v>4618</v>
      </c>
      <c r="J201" t="s">
        <v>634</v>
      </c>
      <c r="L201" s="9">
        <v>1228</v>
      </c>
      <c r="M201" t="s">
        <v>188</v>
      </c>
      <c r="N201">
        <v>46</v>
      </c>
      <c r="O201" t="s">
        <v>857</v>
      </c>
      <c r="P201">
        <v>4618</v>
      </c>
      <c r="Q201" t="s">
        <v>189</v>
      </c>
    </row>
    <row r="202" spans="2:17" x14ac:dyDescent="0.25">
      <c r="B202" t="str">
        <f t="shared" si="4"/>
        <v xml:space="preserve"> </v>
      </c>
      <c r="C202" s="9">
        <v>1231</v>
      </c>
      <c r="D202" s="9" t="str">
        <f t="shared" si="3"/>
        <v xml:space="preserve"> </v>
      </c>
      <c r="E202" s="9">
        <v>1231</v>
      </c>
      <c r="F202" t="s">
        <v>634</v>
      </c>
      <c r="G202">
        <v>46</v>
      </c>
      <c r="H202" t="s">
        <v>625</v>
      </c>
      <c r="I202" s="7">
        <v>4618</v>
      </c>
      <c r="J202" t="s">
        <v>634</v>
      </c>
      <c r="L202" s="9">
        <v>1231</v>
      </c>
      <c r="M202" t="s">
        <v>189</v>
      </c>
      <c r="N202">
        <v>46</v>
      </c>
      <c r="O202" t="s">
        <v>857</v>
      </c>
      <c r="P202">
        <v>4618</v>
      </c>
      <c r="Q202" t="s">
        <v>189</v>
      </c>
    </row>
    <row r="203" spans="2:17" x14ac:dyDescent="0.25">
      <c r="B203" t="str">
        <f t="shared" si="4"/>
        <v xml:space="preserve"> </v>
      </c>
      <c r="C203" s="9">
        <v>1232</v>
      </c>
      <c r="D203" s="9" t="str">
        <f t="shared" si="3"/>
        <v xml:space="preserve"> </v>
      </c>
      <c r="E203" s="9">
        <v>1232</v>
      </c>
      <c r="F203" t="s">
        <v>636</v>
      </c>
      <c r="G203">
        <v>46</v>
      </c>
      <c r="H203" t="s">
        <v>625</v>
      </c>
      <c r="I203" s="7">
        <v>4619</v>
      </c>
      <c r="J203" t="s">
        <v>636</v>
      </c>
      <c r="L203" s="9">
        <v>1232</v>
      </c>
      <c r="M203" t="s">
        <v>190</v>
      </c>
      <c r="N203">
        <v>46</v>
      </c>
      <c r="O203" t="s">
        <v>857</v>
      </c>
      <c r="P203">
        <v>4619</v>
      </c>
      <c r="Q203" t="s">
        <v>190</v>
      </c>
    </row>
    <row r="204" spans="2:17" x14ac:dyDescent="0.25">
      <c r="B204" t="str">
        <f t="shared" si="4"/>
        <v xml:space="preserve"> </v>
      </c>
      <c r="C204" s="9">
        <v>1233</v>
      </c>
      <c r="D204" s="9" t="str">
        <f t="shared" si="3"/>
        <v xml:space="preserve"> </v>
      </c>
      <c r="E204" s="9">
        <v>1233</v>
      </c>
      <c r="F204" t="s">
        <v>637</v>
      </c>
      <c r="G204">
        <v>46</v>
      </c>
      <c r="H204" t="s">
        <v>625</v>
      </c>
      <c r="I204" s="7">
        <v>4620</v>
      </c>
      <c r="J204" t="s">
        <v>637</v>
      </c>
      <c r="L204" s="9">
        <v>1233</v>
      </c>
      <c r="M204" t="s">
        <v>191</v>
      </c>
      <c r="N204">
        <v>46</v>
      </c>
      <c r="O204" t="s">
        <v>857</v>
      </c>
      <c r="P204">
        <v>4620</v>
      </c>
      <c r="Q204" t="s">
        <v>191</v>
      </c>
    </row>
    <row r="205" spans="2:17" x14ac:dyDescent="0.25">
      <c r="B205" t="str">
        <f t="shared" si="4"/>
        <v xml:space="preserve"> </v>
      </c>
      <c r="C205" s="9">
        <v>1234</v>
      </c>
      <c r="D205" s="9" t="str">
        <f t="shared" si="3"/>
        <v xml:space="preserve"> </v>
      </c>
      <c r="E205" s="9">
        <v>1234</v>
      </c>
      <c r="F205" t="s">
        <v>638</v>
      </c>
      <c r="G205">
        <v>46</v>
      </c>
      <c r="H205" t="s">
        <v>625</v>
      </c>
      <c r="I205" s="7">
        <v>4621</v>
      </c>
      <c r="J205" t="s">
        <v>639</v>
      </c>
      <c r="L205" s="9">
        <v>1234</v>
      </c>
      <c r="M205" t="s">
        <v>192</v>
      </c>
      <c r="N205">
        <v>46</v>
      </c>
      <c r="O205" t="s">
        <v>857</v>
      </c>
      <c r="P205">
        <v>4621</v>
      </c>
      <c r="Q205" t="s">
        <v>193</v>
      </c>
    </row>
    <row r="206" spans="2:17" x14ac:dyDescent="0.25">
      <c r="B206" t="str">
        <f t="shared" si="4"/>
        <v xml:space="preserve"> </v>
      </c>
      <c r="C206" s="9">
        <v>1235</v>
      </c>
      <c r="D206" s="9" t="str">
        <f t="shared" si="3"/>
        <v xml:space="preserve"> </v>
      </c>
      <c r="E206" s="9">
        <v>1235</v>
      </c>
      <c r="F206" t="s">
        <v>639</v>
      </c>
      <c r="G206">
        <v>46</v>
      </c>
      <c r="H206" t="s">
        <v>625</v>
      </c>
      <c r="I206" s="7">
        <v>4621</v>
      </c>
      <c r="J206" t="s">
        <v>639</v>
      </c>
      <c r="L206" s="9">
        <v>1235</v>
      </c>
      <c r="M206" t="s">
        <v>193</v>
      </c>
      <c r="N206">
        <v>46</v>
      </c>
      <c r="O206" t="s">
        <v>857</v>
      </c>
      <c r="P206">
        <v>4621</v>
      </c>
      <c r="Q206" t="s">
        <v>193</v>
      </c>
    </row>
    <row r="207" spans="2:17" x14ac:dyDescent="0.25">
      <c r="B207" t="str">
        <f t="shared" si="4"/>
        <v xml:space="preserve"> </v>
      </c>
      <c r="C207" s="9">
        <v>1238</v>
      </c>
      <c r="D207" s="9" t="str">
        <f t="shared" si="3"/>
        <v xml:space="preserve"> </v>
      </c>
      <c r="E207" s="9">
        <v>1238</v>
      </c>
      <c r="F207" t="s">
        <v>640</v>
      </c>
      <c r="G207">
        <v>46</v>
      </c>
      <c r="H207" t="s">
        <v>625</v>
      </c>
      <c r="I207" s="7">
        <v>4622</v>
      </c>
      <c r="J207" t="s">
        <v>640</v>
      </c>
      <c r="L207" s="9">
        <v>1238</v>
      </c>
      <c r="M207" t="s">
        <v>194</v>
      </c>
      <c r="N207">
        <v>46</v>
      </c>
      <c r="O207" t="s">
        <v>857</v>
      </c>
      <c r="P207">
        <v>4622</v>
      </c>
      <c r="Q207" t="s">
        <v>194</v>
      </c>
    </row>
    <row r="208" spans="2:17" x14ac:dyDescent="0.25">
      <c r="B208" t="str">
        <f t="shared" si="4"/>
        <v xml:space="preserve"> </v>
      </c>
      <c r="C208" s="9">
        <v>1241</v>
      </c>
      <c r="D208" s="9" t="str">
        <f t="shared" si="3"/>
        <v xml:space="preserve"> </v>
      </c>
      <c r="E208" s="9">
        <v>1241</v>
      </c>
      <c r="F208" t="s">
        <v>641</v>
      </c>
      <c r="G208">
        <v>46</v>
      </c>
      <c r="H208" t="s">
        <v>625</v>
      </c>
      <c r="I208" s="7">
        <v>4624</v>
      </c>
      <c r="J208" t="s">
        <v>642</v>
      </c>
      <c r="L208" s="9">
        <v>1241</v>
      </c>
      <c r="M208" t="s">
        <v>195</v>
      </c>
      <c r="N208">
        <v>46</v>
      </c>
      <c r="O208" t="s">
        <v>857</v>
      </c>
      <c r="P208">
        <v>4624</v>
      </c>
      <c r="Q208" t="s">
        <v>859</v>
      </c>
    </row>
    <row r="209" spans="2:17" x14ac:dyDescent="0.25">
      <c r="B209" t="str">
        <f t="shared" si="4"/>
        <v xml:space="preserve"> </v>
      </c>
      <c r="C209" s="9">
        <v>1242</v>
      </c>
      <c r="D209" s="9" t="str">
        <f t="shared" si="3"/>
        <v xml:space="preserve"> </v>
      </c>
      <c r="E209" s="9">
        <v>1242</v>
      </c>
      <c r="F209" t="s">
        <v>643</v>
      </c>
      <c r="G209">
        <v>46</v>
      </c>
      <c r="H209" t="s">
        <v>625</v>
      </c>
      <c r="I209" s="7">
        <v>4623</v>
      </c>
      <c r="J209" t="s">
        <v>643</v>
      </c>
      <c r="L209" s="9">
        <v>1242</v>
      </c>
      <c r="M209" t="s">
        <v>196</v>
      </c>
      <c r="N209">
        <v>46</v>
      </c>
      <c r="O209" t="s">
        <v>857</v>
      </c>
      <c r="P209">
        <v>4623</v>
      </c>
      <c r="Q209" t="s">
        <v>196</v>
      </c>
    </row>
    <row r="210" spans="2:17" x14ac:dyDescent="0.25">
      <c r="B210" t="str">
        <f t="shared" si="4"/>
        <v xml:space="preserve"> </v>
      </c>
      <c r="C210" s="9">
        <v>1243</v>
      </c>
      <c r="D210" s="9" t="str">
        <f t="shared" si="3"/>
        <v xml:space="preserve"> </v>
      </c>
      <c r="E210" s="9">
        <v>1243</v>
      </c>
      <c r="F210" t="s">
        <v>644</v>
      </c>
      <c r="G210">
        <v>46</v>
      </c>
      <c r="H210" t="s">
        <v>625</v>
      </c>
      <c r="I210" s="7">
        <v>4624</v>
      </c>
      <c r="J210" t="s">
        <v>642</v>
      </c>
      <c r="L210" s="9">
        <v>1243</v>
      </c>
      <c r="M210" t="s">
        <v>197</v>
      </c>
      <c r="N210">
        <v>46</v>
      </c>
      <c r="O210" t="s">
        <v>857</v>
      </c>
      <c r="P210">
        <v>4624</v>
      </c>
      <c r="Q210" t="s">
        <v>859</v>
      </c>
    </row>
    <row r="211" spans="2:17" x14ac:dyDescent="0.25">
      <c r="B211" t="str">
        <f t="shared" si="4"/>
        <v xml:space="preserve"> </v>
      </c>
      <c r="C211" s="9">
        <v>1244</v>
      </c>
      <c r="D211" s="9" t="str">
        <f t="shared" si="3"/>
        <v xml:space="preserve"> </v>
      </c>
      <c r="E211" s="9">
        <v>1244</v>
      </c>
      <c r="F211" t="s">
        <v>645</v>
      </c>
      <c r="G211">
        <v>46</v>
      </c>
      <c r="H211" t="s">
        <v>625</v>
      </c>
      <c r="I211" s="7">
        <v>4625</v>
      </c>
      <c r="J211" t="s">
        <v>645</v>
      </c>
      <c r="L211" s="9">
        <v>1244</v>
      </c>
      <c r="M211" t="s">
        <v>198</v>
      </c>
      <c r="N211">
        <v>46</v>
      </c>
      <c r="O211" t="s">
        <v>857</v>
      </c>
      <c r="P211">
        <v>4625</v>
      </c>
      <c r="Q211" t="s">
        <v>198</v>
      </c>
    </row>
    <row r="212" spans="2:17" x14ac:dyDescent="0.25">
      <c r="B212" t="str">
        <f t="shared" si="4"/>
        <v xml:space="preserve"> </v>
      </c>
      <c r="C212" s="9">
        <v>1245</v>
      </c>
      <c r="D212" s="9" t="str">
        <f t="shared" si="3"/>
        <v xml:space="preserve"> </v>
      </c>
      <c r="E212" s="9">
        <v>1245</v>
      </c>
      <c r="F212" t="s">
        <v>646</v>
      </c>
      <c r="G212">
        <v>46</v>
      </c>
      <c r="H212" t="s">
        <v>625</v>
      </c>
      <c r="I212" s="7">
        <v>4626</v>
      </c>
      <c r="J212" t="s">
        <v>647</v>
      </c>
      <c r="L212" s="9">
        <v>1245</v>
      </c>
      <c r="M212" t="s">
        <v>199</v>
      </c>
      <c r="N212">
        <v>46</v>
      </c>
      <c r="O212" t="s">
        <v>857</v>
      </c>
      <c r="P212">
        <v>4626</v>
      </c>
      <c r="Q212" t="s">
        <v>205</v>
      </c>
    </row>
    <row r="213" spans="2:17" x14ac:dyDescent="0.25">
      <c r="B213" t="str">
        <f t="shared" si="4"/>
        <v xml:space="preserve"> </v>
      </c>
      <c r="C213" s="9">
        <v>1246</v>
      </c>
      <c r="D213" s="9" t="str">
        <f t="shared" si="3"/>
        <v xml:space="preserve"> </v>
      </c>
      <c r="E213" s="9">
        <v>1246</v>
      </c>
      <c r="F213" t="s">
        <v>648</v>
      </c>
      <c r="G213">
        <v>46</v>
      </c>
      <c r="H213" t="s">
        <v>625</v>
      </c>
      <c r="I213" s="7">
        <v>4626</v>
      </c>
      <c r="J213" t="s">
        <v>647</v>
      </c>
      <c r="L213" s="9">
        <v>1246</v>
      </c>
      <c r="M213" t="s">
        <v>200</v>
      </c>
      <c r="N213">
        <v>46</v>
      </c>
      <c r="O213" t="s">
        <v>857</v>
      </c>
      <c r="P213">
        <v>4626</v>
      </c>
      <c r="Q213" t="s">
        <v>205</v>
      </c>
    </row>
    <row r="214" spans="2:17" x14ac:dyDescent="0.25">
      <c r="B214" t="str">
        <f t="shared" si="4"/>
        <v xml:space="preserve"> </v>
      </c>
      <c r="C214" s="9">
        <v>1251</v>
      </c>
      <c r="D214" s="9" t="str">
        <f t="shared" si="3"/>
        <v xml:space="preserve"> </v>
      </c>
      <c r="E214" s="9">
        <v>1251</v>
      </c>
      <c r="F214" t="s">
        <v>649</v>
      </c>
      <c r="G214">
        <v>46</v>
      </c>
      <c r="H214" t="s">
        <v>625</v>
      </c>
      <c r="I214" s="7">
        <v>4628</v>
      </c>
      <c r="J214" t="s">
        <v>649</v>
      </c>
      <c r="L214" s="9">
        <v>1251</v>
      </c>
      <c r="M214" t="s">
        <v>201</v>
      </c>
      <c r="N214">
        <v>46</v>
      </c>
      <c r="O214" t="s">
        <v>857</v>
      </c>
      <c r="P214">
        <v>4628</v>
      </c>
      <c r="Q214" t="s">
        <v>201</v>
      </c>
    </row>
    <row r="215" spans="2:17" x14ac:dyDescent="0.25">
      <c r="B215" t="str">
        <f t="shared" si="4"/>
        <v xml:space="preserve"> </v>
      </c>
      <c r="C215" s="9">
        <v>1252</v>
      </c>
      <c r="D215" s="9" t="str">
        <f t="shared" si="3"/>
        <v xml:space="preserve"> </v>
      </c>
      <c r="E215" s="9">
        <v>1252</v>
      </c>
      <c r="F215" t="s">
        <v>650</v>
      </c>
      <c r="G215">
        <v>46</v>
      </c>
      <c r="H215" t="s">
        <v>625</v>
      </c>
      <c r="I215" s="7">
        <v>4629</v>
      </c>
      <c r="J215" t="s">
        <v>650</v>
      </c>
      <c r="L215" s="9">
        <v>1252</v>
      </c>
      <c r="M215" t="s">
        <v>202</v>
      </c>
      <c r="N215">
        <v>46</v>
      </c>
      <c r="O215" t="s">
        <v>857</v>
      </c>
      <c r="P215">
        <v>4629</v>
      </c>
      <c r="Q215" t="s">
        <v>202</v>
      </c>
    </row>
    <row r="216" spans="2:17" x14ac:dyDescent="0.25">
      <c r="B216" t="str">
        <f t="shared" si="4"/>
        <v xml:space="preserve"> </v>
      </c>
      <c r="C216" s="9">
        <v>1253</v>
      </c>
      <c r="D216" s="9" t="str">
        <f t="shared" ref="D216:D279" si="5">IF(C216=E216," ","XX")</f>
        <v xml:space="preserve"> </v>
      </c>
      <c r="E216" s="9">
        <v>1253</v>
      </c>
      <c r="F216" t="s">
        <v>651</v>
      </c>
      <c r="G216">
        <v>46</v>
      </c>
      <c r="H216" t="s">
        <v>625</v>
      </c>
      <c r="I216" s="7">
        <v>4630</v>
      </c>
      <c r="J216" t="s">
        <v>651</v>
      </c>
      <c r="L216" s="9">
        <v>1253</v>
      </c>
      <c r="M216" t="s">
        <v>203</v>
      </c>
      <c r="N216">
        <v>46</v>
      </c>
      <c r="O216" t="s">
        <v>857</v>
      </c>
      <c r="P216">
        <v>4630</v>
      </c>
      <c r="Q216" t="s">
        <v>203</v>
      </c>
    </row>
    <row r="217" spans="2:17" x14ac:dyDescent="0.25">
      <c r="B217" t="str">
        <f t="shared" si="4"/>
        <v xml:space="preserve"> </v>
      </c>
      <c r="C217" s="9">
        <v>1256</v>
      </c>
      <c r="D217" s="9" t="str">
        <f t="shared" si="5"/>
        <v xml:space="preserve"> </v>
      </c>
      <c r="E217" s="9">
        <v>1256</v>
      </c>
      <c r="F217" t="s">
        <v>652</v>
      </c>
      <c r="G217">
        <v>46</v>
      </c>
      <c r="H217" t="s">
        <v>625</v>
      </c>
      <c r="I217" s="7">
        <v>4631</v>
      </c>
      <c r="J217" t="s">
        <v>653</v>
      </c>
      <c r="L217" s="9">
        <v>1256</v>
      </c>
      <c r="M217" t="s">
        <v>204</v>
      </c>
      <c r="N217">
        <v>46</v>
      </c>
      <c r="O217" t="s">
        <v>857</v>
      </c>
      <c r="P217">
        <v>4631</v>
      </c>
      <c r="Q217" t="s">
        <v>860</v>
      </c>
    </row>
    <row r="218" spans="2:17" x14ac:dyDescent="0.25">
      <c r="B218" t="str">
        <f t="shared" si="4"/>
        <v xml:space="preserve"> </v>
      </c>
      <c r="C218" s="9">
        <v>1259</v>
      </c>
      <c r="D218" s="9" t="str">
        <f t="shared" si="5"/>
        <v xml:space="preserve"> </v>
      </c>
      <c r="E218" s="9">
        <v>1259</v>
      </c>
      <c r="F218" t="s">
        <v>647</v>
      </c>
      <c r="G218">
        <v>46</v>
      </c>
      <c r="H218" t="s">
        <v>625</v>
      </c>
      <c r="I218" s="7">
        <v>4626</v>
      </c>
      <c r="J218" t="s">
        <v>647</v>
      </c>
      <c r="L218" s="9">
        <v>1259</v>
      </c>
      <c r="M218" t="s">
        <v>205</v>
      </c>
      <c r="N218">
        <v>46</v>
      </c>
      <c r="O218" t="s">
        <v>857</v>
      </c>
      <c r="P218">
        <v>4626</v>
      </c>
      <c r="Q218" t="s">
        <v>205</v>
      </c>
    </row>
    <row r="219" spans="2:17" x14ac:dyDescent="0.25">
      <c r="B219" t="str">
        <f t="shared" si="4"/>
        <v xml:space="preserve"> </v>
      </c>
      <c r="C219" s="9">
        <v>1260</v>
      </c>
      <c r="D219" s="9" t="str">
        <f t="shared" si="5"/>
        <v xml:space="preserve"> </v>
      </c>
      <c r="E219" s="9">
        <v>1260</v>
      </c>
      <c r="F219" t="s">
        <v>654</v>
      </c>
      <c r="G219">
        <v>46</v>
      </c>
      <c r="H219" t="s">
        <v>625</v>
      </c>
      <c r="I219" s="7">
        <v>4631</v>
      </c>
      <c r="J219" t="s">
        <v>653</v>
      </c>
      <c r="L219" s="9">
        <v>1260</v>
      </c>
      <c r="M219" t="s">
        <v>206</v>
      </c>
      <c r="N219">
        <v>46</v>
      </c>
      <c r="O219" t="s">
        <v>857</v>
      </c>
      <c r="P219">
        <v>4631</v>
      </c>
      <c r="Q219" t="s">
        <v>860</v>
      </c>
    </row>
    <row r="220" spans="2:17" x14ac:dyDescent="0.25">
      <c r="B220" t="str">
        <f t="shared" si="4"/>
        <v xml:space="preserve"> </v>
      </c>
      <c r="C220" s="9">
        <v>1263</v>
      </c>
      <c r="D220" s="9" t="str">
        <f t="shared" si="5"/>
        <v xml:space="preserve"> </v>
      </c>
      <c r="E220" s="9">
        <v>1263</v>
      </c>
      <c r="F220" t="s">
        <v>655</v>
      </c>
      <c r="G220">
        <v>46</v>
      </c>
      <c r="H220" t="s">
        <v>625</v>
      </c>
      <c r="I220" s="7">
        <v>4631</v>
      </c>
      <c r="J220" t="s">
        <v>653</v>
      </c>
      <c r="L220" s="9">
        <v>1263</v>
      </c>
      <c r="M220" t="s">
        <v>207</v>
      </c>
      <c r="N220">
        <v>46</v>
      </c>
      <c r="O220" t="s">
        <v>857</v>
      </c>
      <c r="P220">
        <v>4631</v>
      </c>
      <c r="Q220" t="s">
        <v>860</v>
      </c>
    </row>
    <row r="221" spans="2:17" x14ac:dyDescent="0.25">
      <c r="B221" t="str">
        <f t="shared" si="4"/>
        <v xml:space="preserve"> </v>
      </c>
      <c r="C221" s="9">
        <v>1264</v>
      </c>
      <c r="D221" s="9" t="str">
        <f t="shared" si="5"/>
        <v xml:space="preserve"> </v>
      </c>
      <c r="E221" s="9">
        <v>1264</v>
      </c>
      <c r="F221" t="s">
        <v>656</v>
      </c>
      <c r="G221">
        <v>46</v>
      </c>
      <c r="H221" t="s">
        <v>625</v>
      </c>
      <c r="I221" s="7">
        <v>4632</v>
      </c>
      <c r="J221" t="s">
        <v>656</v>
      </c>
      <c r="L221" s="9">
        <v>1264</v>
      </c>
      <c r="M221" t="s">
        <v>208</v>
      </c>
      <c r="N221">
        <v>46</v>
      </c>
      <c r="O221" t="s">
        <v>857</v>
      </c>
      <c r="P221">
        <v>4632</v>
      </c>
      <c r="Q221" t="s">
        <v>208</v>
      </c>
    </row>
    <row r="222" spans="2:17" x14ac:dyDescent="0.25">
      <c r="B222" t="str">
        <f t="shared" si="4"/>
        <v xml:space="preserve"> </v>
      </c>
      <c r="C222" s="9">
        <v>1266</v>
      </c>
      <c r="D222" s="9" t="str">
        <f t="shared" si="5"/>
        <v xml:space="preserve"> </v>
      </c>
      <c r="E222" s="9">
        <v>1266</v>
      </c>
      <c r="F222" t="s">
        <v>657</v>
      </c>
      <c r="G222">
        <v>46</v>
      </c>
      <c r="H222" t="s">
        <v>625</v>
      </c>
      <c r="I222" s="7">
        <v>4634</v>
      </c>
      <c r="J222" t="s">
        <v>657</v>
      </c>
      <c r="L222" s="9">
        <v>1266</v>
      </c>
      <c r="M222" t="s">
        <v>209</v>
      </c>
      <c r="N222">
        <v>46</v>
      </c>
      <c r="O222" t="s">
        <v>857</v>
      </c>
      <c r="P222">
        <v>4634</v>
      </c>
      <c r="Q222" t="s">
        <v>209</v>
      </c>
    </row>
    <row r="223" spans="2:17" x14ac:dyDescent="0.25">
      <c r="B223" t="str">
        <f t="shared" si="4"/>
        <v xml:space="preserve"> </v>
      </c>
      <c r="C223" s="9">
        <v>1401</v>
      </c>
      <c r="D223" s="9" t="str">
        <f t="shared" si="5"/>
        <v xml:space="preserve"> </v>
      </c>
      <c r="E223" s="9">
        <v>1401</v>
      </c>
      <c r="F223" t="s">
        <v>658</v>
      </c>
      <c r="G223">
        <v>46</v>
      </c>
      <c r="H223" t="s">
        <v>625</v>
      </c>
      <c r="I223" s="7">
        <v>4602</v>
      </c>
      <c r="J223" t="s">
        <v>659</v>
      </c>
      <c r="L223" s="9">
        <v>1401</v>
      </c>
      <c r="M223" t="s">
        <v>210</v>
      </c>
      <c r="N223">
        <v>46</v>
      </c>
      <c r="O223" t="s">
        <v>857</v>
      </c>
      <c r="P223">
        <v>4602</v>
      </c>
      <c r="Q223" t="s">
        <v>858</v>
      </c>
    </row>
    <row r="224" spans="2:17" x14ac:dyDescent="0.25">
      <c r="B224" t="str">
        <f t="shared" si="4"/>
        <v xml:space="preserve"> </v>
      </c>
      <c r="C224" s="9">
        <v>1411</v>
      </c>
      <c r="D224" s="9" t="str">
        <f t="shared" si="5"/>
        <v xml:space="preserve"> </v>
      </c>
      <c r="E224" s="9">
        <v>1411</v>
      </c>
      <c r="F224" t="s">
        <v>660</v>
      </c>
      <c r="G224">
        <v>46</v>
      </c>
      <c r="H224" t="s">
        <v>625</v>
      </c>
      <c r="I224" s="7">
        <v>4635</v>
      </c>
      <c r="J224" t="s">
        <v>660</v>
      </c>
      <c r="L224" s="9">
        <v>1411</v>
      </c>
      <c r="M224" t="s">
        <v>211</v>
      </c>
      <c r="N224">
        <v>46</v>
      </c>
      <c r="O224" t="s">
        <v>857</v>
      </c>
      <c r="P224">
        <v>4635</v>
      </c>
      <c r="Q224" t="s">
        <v>211</v>
      </c>
    </row>
    <row r="225" spans="2:17" x14ac:dyDescent="0.25">
      <c r="B225" t="str">
        <f t="shared" si="4"/>
        <v xml:space="preserve"> </v>
      </c>
      <c r="C225" s="9">
        <v>1412</v>
      </c>
      <c r="D225" s="9" t="str">
        <f t="shared" si="5"/>
        <v xml:space="preserve"> </v>
      </c>
      <c r="E225" s="9">
        <v>1412</v>
      </c>
      <c r="F225" t="s">
        <v>661</v>
      </c>
      <c r="G225">
        <v>46</v>
      </c>
      <c r="H225" t="s">
        <v>625</v>
      </c>
      <c r="I225" s="7">
        <v>4636</v>
      </c>
      <c r="J225" t="s">
        <v>661</v>
      </c>
      <c r="L225" s="9">
        <v>1412</v>
      </c>
      <c r="M225" t="s">
        <v>212</v>
      </c>
      <c r="N225">
        <v>46</v>
      </c>
      <c r="O225" t="s">
        <v>857</v>
      </c>
      <c r="P225">
        <v>4636</v>
      </c>
      <c r="Q225" t="s">
        <v>212</v>
      </c>
    </row>
    <row r="226" spans="2:17" x14ac:dyDescent="0.25">
      <c r="B226" t="str">
        <f t="shared" si="4"/>
        <v xml:space="preserve"> </v>
      </c>
      <c r="C226" s="9">
        <v>1413</v>
      </c>
      <c r="D226" s="9" t="str">
        <f t="shared" si="5"/>
        <v xml:space="preserve"> </v>
      </c>
      <c r="E226" s="9">
        <v>1413</v>
      </c>
      <c r="F226" t="s">
        <v>662</v>
      </c>
      <c r="G226">
        <v>46</v>
      </c>
      <c r="H226" t="s">
        <v>625</v>
      </c>
      <c r="I226" s="7">
        <v>4637</v>
      </c>
      <c r="J226" t="s">
        <v>662</v>
      </c>
      <c r="L226" s="9">
        <v>1413</v>
      </c>
      <c r="M226" t="s">
        <v>213</v>
      </c>
      <c r="N226">
        <v>46</v>
      </c>
      <c r="O226" t="s">
        <v>857</v>
      </c>
      <c r="P226">
        <v>4637</v>
      </c>
      <c r="Q226" t="s">
        <v>213</v>
      </c>
    </row>
    <row r="227" spans="2:17" x14ac:dyDescent="0.25">
      <c r="B227" t="str">
        <f t="shared" si="4"/>
        <v xml:space="preserve"> </v>
      </c>
      <c r="C227" s="9">
        <v>1416</v>
      </c>
      <c r="D227" s="9" t="str">
        <f t="shared" si="5"/>
        <v xml:space="preserve"> </v>
      </c>
      <c r="E227" s="9">
        <v>1416</v>
      </c>
      <c r="F227" t="s">
        <v>663</v>
      </c>
      <c r="G227">
        <v>46</v>
      </c>
      <c r="H227" t="s">
        <v>625</v>
      </c>
      <c r="I227" s="7">
        <v>4638</v>
      </c>
      <c r="J227" t="s">
        <v>663</v>
      </c>
      <c r="L227" s="9">
        <v>1416</v>
      </c>
      <c r="M227" t="s">
        <v>214</v>
      </c>
      <c r="N227">
        <v>46</v>
      </c>
      <c r="O227" t="s">
        <v>857</v>
      </c>
      <c r="P227">
        <v>4638</v>
      </c>
      <c r="Q227" t="s">
        <v>214</v>
      </c>
    </row>
    <row r="228" spans="2:17" x14ac:dyDescent="0.25">
      <c r="B228" t="str">
        <f t="shared" si="4"/>
        <v xml:space="preserve"> </v>
      </c>
      <c r="C228" s="9">
        <v>1417</v>
      </c>
      <c r="D228" s="9" t="str">
        <f t="shared" si="5"/>
        <v xml:space="preserve"> </v>
      </c>
      <c r="E228" s="9">
        <v>1417</v>
      </c>
      <c r="F228" t="s">
        <v>664</v>
      </c>
      <c r="G228">
        <v>46</v>
      </c>
      <c r="H228" t="s">
        <v>625</v>
      </c>
      <c r="I228" s="7">
        <v>4639</v>
      </c>
      <c r="J228" t="s">
        <v>664</v>
      </c>
      <c r="L228" s="9">
        <v>1417</v>
      </c>
      <c r="M228" t="s">
        <v>215</v>
      </c>
      <c r="N228">
        <v>46</v>
      </c>
      <c r="O228" t="s">
        <v>857</v>
      </c>
      <c r="P228">
        <v>4639</v>
      </c>
      <c r="Q228" t="s">
        <v>215</v>
      </c>
    </row>
    <row r="229" spans="2:17" x14ac:dyDescent="0.25">
      <c r="B229" t="str">
        <f t="shared" si="4"/>
        <v xml:space="preserve"> </v>
      </c>
      <c r="C229" s="9">
        <v>1418</v>
      </c>
      <c r="D229" s="9" t="str">
        <f t="shared" si="5"/>
        <v xml:space="preserve"> </v>
      </c>
      <c r="E229" s="9">
        <v>1418</v>
      </c>
      <c r="F229" t="s">
        <v>665</v>
      </c>
      <c r="G229">
        <v>46</v>
      </c>
      <c r="H229" t="s">
        <v>625</v>
      </c>
      <c r="I229" s="7">
        <v>4640</v>
      </c>
      <c r="J229" t="s">
        <v>666</v>
      </c>
      <c r="L229" s="9">
        <v>1418</v>
      </c>
      <c r="M229" t="s">
        <v>216</v>
      </c>
      <c r="N229">
        <v>46</v>
      </c>
      <c r="O229" t="s">
        <v>857</v>
      </c>
      <c r="P229">
        <v>4640</v>
      </c>
      <c r="Q229" t="s">
        <v>218</v>
      </c>
    </row>
    <row r="230" spans="2:17" x14ac:dyDescent="0.25">
      <c r="B230" t="str">
        <f t="shared" si="4"/>
        <v xml:space="preserve"> </v>
      </c>
      <c r="C230" s="9">
        <v>1419</v>
      </c>
      <c r="D230" s="9" t="str">
        <f t="shared" si="5"/>
        <v xml:space="preserve"> </v>
      </c>
      <c r="E230" s="9">
        <v>1419</v>
      </c>
      <c r="F230" t="s">
        <v>667</v>
      </c>
      <c r="G230">
        <v>46</v>
      </c>
      <c r="H230" t="s">
        <v>625</v>
      </c>
      <c r="I230" s="7">
        <v>4640</v>
      </c>
      <c r="J230" t="s">
        <v>666</v>
      </c>
      <c r="L230" s="9">
        <v>1419</v>
      </c>
      <c r="M230" t="s">
        <v>217</v>
      </c>
      <c r="N230">
        <v>46</v>
      </c>
      <c r="O230" t="s">
        <v>857</v>
      </c>
      <c r="P230">
        <v>4640</v>
      </c>
      <c r="Q230" t="s">
        <v>218</v>
      </c>
    </row>
    <row r="231" spans="2:17" x14ac:dyDescent="0.25">
      <c r="B231" t="str">
        <f t="shared" si="4"/>
        <v xml:space="preserve"> </v>
      </c>
      <c r="C231" s="9">
        <v>1420</v>
      </c>
      <c r="D231" s="9" t="str">
        <f t="shared" si="5"/>
        <v xml:space="preserve"> </v>
      </c>
      <c r="E231" s="9">
        <v>1420</v>
      </c>
      <c r="F231" t="s">
        <v>666</v>
      </c>
      <c r="G231">
        <v>46</v>
      </c>
      <c r="H231" t="s">
        <v>625</v>
      </c>
      <c r="I231" s="7">
        <v>4640</v>
      </c>
      <c r="J231" t="s">
        <v>666</v>
      </c>
      <c r="L231" s="9">
        <v>1420</v>
      </c>
      <c r="M231" t="s">
        <v>218</v>
      </c>
      <c r="N231">
        <v>46</v>
      </c>
      <c r="O231" t="s">
        <v>857</v>
      </c>
      <c r="P231">
        <v>4640</v>
      </c>
      <c r="Q231" t="s">
        <v>218</v>
      </c>
    </row>
    <row r="232" spans="2:17" x14ac:dyDescent="0.25">
      <c r="B232" t="str">
        <f t="shared" si="4"/>
        <v xml:space="preserve"> </v>
      </c>
      <c r="C232" s="9">
        <v>1421</v>
      </c>
      <c r="D232" s="9" t="str">
        <f t="shared" si="5"/>
        <v xml:space="preserve"> </v>
      </c>
      <c r="E232" s="9">
        <v>1421</v>
      </c>
      <c r="F232" t="s">
        <v>668</v>
      </c>
      <c r="G232">
        <v>46</v>
      </c>
      <c r="H232" t="s">
        <v>625</v>
      </c>
      <c r="I232" s="7">
        <v>4641</v>
      </c>
      <c r="J232" t="s">
        <v>668</v>
      </c>
      <c r="L232" s="9">
        <v>1421</v>
      </c>
      <c r="M232" t="s">
        <v>219</v>
      </c>
      <c r="N232">
        <v>46</v>
      </c>
      <c r="O232" t="s">
        <v>857</v>
      </c>
      <c r="P232">
        <v>4641</v>
      </c>
      <c r="Q232" t="s">
        <v>219</v>
      </c>
    </row>
    <row r="233" spans="2:17" x14ac:dyDescent="0.25">
      <c r="B233" t="str">
        <f t="shared" si="4"/>
        <v xml:space="preserve"> </v>
      </c>
      <c r="C233" s="9">
        <v>1422</v>
      </c>
      <c r="D233" s="9" t="str">
        <f t="shared" si="5"/>
        <v xml:space="preserve"> </v>
      </c>
      <c r="E233" s="9">
        <v>1422</v>
      </c>
      <c r="F233" t="s">
        <v>669</v>
      </c>
      <c r="G233">
        <v>46</v>
      </c>
      <c r="H233" t="s">
        <v>625</v>
      </c>
      <c r="I233" s="7">
        <v>4642</v>
      </c>
      <c r="J233" t="s">
        <v>669</v>
      </c>
      <c r="L233" s="9">
        <v>1422</v>
      </c>
      <c r="M233" t="s">
        <v>220</v>
      </c>
      <c r="N233">
        <v>46</v>
      </c>
      <c r="O233" t="s">
        <v>857</v>
      </c>
      <c r="P233">
        <v>4642</v>
      </c>
      <c r="Q233" t="s">
        <v>220</v>
      </c>
    </row>
    <row r="234" spans="2:17" x14ac:dyDescent="0.25">
      <c r="B234" t="str">
        <f t="shared" si="4"/>
        <v xml:space="preserve"> </v>
      </c>
      <c r="C234" s="9">
        <v>1426</v>
      </c>
      <c r="D234" s="9" t="str">
        <f t="shared" si="5"/>
        <v xml:space="preserve"> </v>
      </c>
      <c r="E234" s="9">
        <v>1426</v>
      </c>
      <c r="F234" t="s">
        <v>670</v>
      </c>
      <c r="G234">
        <v>46</v>
      </c>
      <c r="H234" t="s">
        <v>625</v>
      </c>
      <c r="I234" s="7">
        <v>4644</v>
      </c>
      <c r="J234" t="s">
        <v>670</v>
      </c>
      <c r="L234" s="9">
        <v>1426</v>
      </c>
      <c r="M234" t="s">
        <v>221</v>
      </c>
      <c r="N234">
        <v>46</v>
      </c>
      <c r="O234" t="s">
        <v>857</v>
      </c>
      <c r="P234">
        <v>4644</v>
      </c>
      <c r="Q234" t="s">
        <v>221</v>
      </c>
    </row>
    <row r="235" spans="2:17" x14ac:dyDescent="0.25">
      <c r="B235" t="str">
        <f t="shared" si="4"/>
        <v xml:space="preserve"> </v>
      </c>
      <c r="C235" s="9">
        <v>1428</v>
      </c>
      <c r="D235" s="9" t="str">
        <f t="shared" si="5"/>
        <v xml:space="preserve"> </v>
      </c>
      <c r="E235" s="9">
        <v>1428</v>
      </c>
      <c r="F235" t="s">
        <v>671</v>
      </c>
      <c r="G235">
        <v>46</v>
      </c>
      <c r="H235" t="s">
        <v>625</v>
      </c>
      <c r="I235" s="7">
        <v>4645</v>
      </c>
      <c r="J235" t="s">
        <v>671</v>
      </c>
      <c r="L235" s="9">
        <v>1428</v>
      </c>
      <c r="M235" t="s">
        <v>222</v>
      </c>
      <c r="N235">
        <v>46</v>
      </c>
      <c r="O235" t="s">
        <v>857</v>
      </c>
      <c r="P235">
        <v>4645</v>
      </c>
      <c r="Q235" t="s">
        <v>222</v>
      </c>
    </row>
    <row r="236" spans="2:17" x14ac:dyDescent="0.25">
      <c r="B236" t="str">
        <f t="shared" si="4"/>
        <v xml:space="preserve"> </v>
      </c>
      <c r="C236" s="9">
        <v>1429</v>
      </c>
      <c r="D236" s="9" t="str">
        <f t="shared" si="5"/>
        <v xml:space="preserve"> </v>
      </c>
      <c r="E236" s="9">
        <v>1429</v>
      </c>
      <c r="F236" t="s">
        <v>672</v>
      </c>
      <c r="G236">
        <v>46</v>
      </c>
      <c r="H236" t="s">
        <v>625</v>
      </c>
      <c r="I236" s="7">
        <v>4646</v>
      </c>
      <c r="J236" t="s">
        <v>672</v>
      </c>
      <c r="L236" s="9">
        <v>1429</v>
      </c>
      <c r="M236" t="s">
        <v>223</v>
      </c>
      <c r="N236">
        <v>46</v>
      </c>
      <c r="O236" t="s">
        <v>857</v>
      </c>
      <c r="P236">
        <v>4646</v>
      </c>
      <c r="Q236" t="s">
        <v>223</v>
      </c>
    </row>
    <row r="237" spans="2:17" x14ac:dyDescent="0.25">
      <c r="B237" t="str">
        <f t="shared" si="4"/>
        <v xml:space="preserve"> </v>
      </c>
      <c r="C237" s="9">
        <v>1430</v>
      </c>
      <c r="D237" s="9" t="str">
        <f t="shared" si="5"/>
        <v xml:space="preserve"> </v>
      </c>
      <c r="E237" s="9">
        <v>1430</v>
      </c>
      <c r="F237" t="s">
        <v>673</v>
      </c>
      <c r="G237">
        <v>46</v>
      </c>
      <c r="H237" t="s">
        <v>625</v>
      </c>
      <c r="I237" s="7">
        <v>4647</v>
      </c>
      <c r="J237" t="s">
        <v>674</v>
      </c>
      <c r="L237" s="9">
        <v>1430</v>
      </c>
      <c r="M237" t="s">
        <v>224</v>
      </c>
      <c r="N237">
        <v>46</v>
      </c>
      <c r="O237" t="s">
        <v>857</v>
      </c>
      <c r="P237">
        <v>4647</v>
      </c>
      <c r="Q237" t="s">
        <v>861</v>
      </c>
    </row>
    <row r="238" spans="2:17" x14ac:dyDescent="0.25">
      <c r="B238" t="str">
        <f t="shared" si="4"/>
        <v xml:space="preserve"> </v>
      </c>
      <c r="C238" s="9">
        <v>1431</v>
      </c>
      <c r="D238" s="9" t="str">
        <f t="shared" si="5"/>
        <v xml:space="preserve"> </v>
      </c>
      <c r="E238" s="9">
        <v>1431</v>
      </c>
      <c r="F238" t="s">
        <v>675</v>
      </c>
      <c r="G238">
        <v>46</v>
      </c>
      <c r="H238" t="s">
        <v>625</v>
      </c>
      <c r="I238" s="7">
        <v>4647</v>
      </c>
      <c r="J238" t="s">
        <v>674</v>
      </c>
      <c r="L238" s="9">
        <v>1431</v>
      </c>
      <c r="M238" t="s">
        <v>225</v>
      </c>
      <c r="N238">
        <v>46</v>
      </c>
      <c r="O238" t="s">
        <v>857</v>
      </c>
      <c r="P238">
        <v>4647</v>
      </c>
      <c r="Q238" t="s">
        <v>861</v>
      </c>
    </row>
    <row r="239" spans="2:17" x14ac:dyDescent="0.25">
      <c r="B239" t="str">
        <f t="shared" si="4"/>
        <v xml:space="preserve"> </v>
      </c>
      <c r="C239" s="9">
        <v>1432</v>
      </c>
      <c r="D239" s="9" t="str">
        <f t="shared" si="5"/>
        <v xml:space="preserve"> </v>
      </c>
      <c r="E239" s="9">
        <v>1432</v>
      </c>
      <c r="F239" t="s">
        <v>676</v>
      </c>
      <c r="G239">
        <v>46</v>
      </c>
      <c r="H239" t="s">
        <v>625</v>
      </c>
      <c r="I239" s="7">
        <v>4647</v>
      </c>
      <c r="J239" t="s">
        <v>674</v>
      </c>
      <c r="L239" s="9">
        <v>1432</v>
      </c>
      <c r="M239" t="s">
        <v>226</v>
      </c>
      <c r="N239">
        <v>46</v>
      </c>
      <c r="O239" t="s">
        <v>857</v>
      </c>
      <c r="P239">
        <v>4647</v>
      </c>
      <c r="Q239" t="s">
        <v>861</v>
      </c>
    </row>
    <row r="240" spans="2:17" x14ac:dyDescent="0.25">
      <c r="B240" t="str">
        <f t="shared" si="4"/>
        <v xml:space="preserve"> </v>
      </c>
      <c r="C240" s="9">
        <v>1433</v>
      </c>
      <c r="D240" s="9" t="str">
        <f t="shared" si="5"/>
        <v xml:space="preserve"> </v>
      </c>
      <c r="E240" s="9">
        <v>1433</v>
      </c>
      <c r="F240" t="s">
        <v>677</v>
      </c>
      <c r="G240">
        <v>46</v>
      </c>
      <c r="H240" t="s">
        <v>625</v>
      </c>
      <c r="I240" s="7">
        <v>4647</v>
      </c>
      <c r="J240" t="s">
        <v>674</v>
      </c>
      <c r="L240" s="9">
        <v>1433</v>
      </c>
      <c r="M240" t="s">
        <v>227</v>
      </c>
      <c r="N240">
        <v>46</v>
      </c>
      <c r="O240" t="s">
        <v>857</v>
      </c>
      <c r="P240">
        <v>4647</v>
      </c>
      <c r="Q240" t="s">
        <v>861</v>
      </c>
    </row>
    <row r="241" spans="2:17" x14ac:dyDescent="0.25">
      <c r="B241" t="str">
        <f t="shared" si="4"/>
        <v xml:space="preserve"> </v>
      </c>
      <c r="C241" s="9">
        <v>1438</v>
      </c>
      <c r="D241" s="9" t="str">
        <f t="shared" si="5"/>
        <v xml:space="preserve"> </v>
      </c>
      <c r="E241" s="9">
        <v>1438</v>
      </c>
      <c r="F241" t="s">
        <v>678</v>
      </c>
      <c r="G241">
        <v>46</v>
      </c>
      <c r="H241" t="s">
        <v>625</v>
      </c>
      <c r="I241" s="7">
        <v>4648</v>
      </c>
      <c r="J241" t="s">
        <v>678</v>
      </c>
      <c r="L241" s="9">
        <v>1438</v>
      </c>
      <c r="M241" t="s">
        <v>228</v>
      </c>
      <c r="N241">
        <v>46</v>
      </c>
      <c r="O241" t="s">
        <v>857</v>
      </c>
      <c r="P241">
        <v>4648</v>
      </c>
      <c r="Q241" t="s">
        <v>228</v>
      </c>
    </row>
    <row r="242" spans="2:17" x14ac:dyDescent="0.25">
      <c r="B242" t="str">
        <f t="shared" si="4"/>
        <v xml:space="preserve"> </v>
      </c>
      <c r="C242" s="9">
        <v>1439</v>
      </c>
      <c r="D242" s="9" t="str">
        <f t="shared" si="5"/>
        <v xml:space="preserve"> </v>
      </c>
      <c r="E242" s="9">
        <v>1439</v>
      </c>
      <c r="F242" t="s">
        <v>679</v>
      </c>
      <c r="G242">
        <v>46</v>
      </c>
      <c r="H242" t="s">
        <v>625</v>
      </c>
      <c r="I242" s="7">
        <v>4602</v>
      </c>
      <c r="J242" t="s">
        <v>659</v>
      </c>
      <c r="L242" s="9">
        <v>1439</v>
      </c>
      <c r="M242" t="s">
        <v>229</v>
      </c>
      <c r="N242">
        <v>46</v>
      </c>
      <c r="O242" t="s">
        <v>857</v>
      </c>
      <c r="P242">
        <v>4602</v>
      </c>
      <c r="Q242" t="s">
        <v>858</v>
      </c>
    </row>
    <row r="243" spans="2:17" x14ac:dyDescent="0.25">
      <c r="B243" t="str">
        <f t="shared" si="4"/>
        <v xml:space="preserve"> </v>
      </c>
      <c r="C243" s="9">
        <v>1441</v>
      </c>
      <c r="D243" s="9" t="str">
        <f t="shared" si="5"/>
        <v xml:space="preserve"> </v>
      </c>
      <c r="E243" s="9">
        <v>1441</v>
      </c>
      <c r="F243" t="s">
        <v>680</v>
      </c>
      <c r="G243">
        <v>46</v>
      </c>
      <c r="H243" t="s">
        <v>625</v>
      </c>
      <c r="I243" s="7">
        <v>4649</v>
      </c>
      <c r="J243" t="s">
        <v>681</v>
      </c>
      <c r="L243" s="9">
        <v>1441</v>
      </c>
      <c r="M243" t="s">
        <v>230</v>
      </c>
      <c r="N243">
        <v>46</v>
      </c>
      <c r="O243" t="s">
        <v>857</v>
      </c>
      <c r="P243">
        <v>4649</v>
      </c>
      <c r="Q243" t="s">
        <v>862</v>
      </c>
    </row>
    <row r="244" spans="2:17" x14ac:dyDescent="0.25">
      <c r="B244" t="str">
        <f t="shared" si="4"/>
        <v xml:space="preserve"> </v>
      </c>
      <c r="C244" s="9">
        <v>1443</v>
      </c>
      <c r="D244" s="9" t="str">
        <f t="shared" si="5"/>
        <v xml:space="preserve"> </v>
      </c>
      <c r="E244" s="9">
        <v>1443</v>
      </c>
      <c r="F244" t="s">
        <v>682</v>
      </c>
      <c r="G244">
        <v>46</v>
      </c>
      <c r="H244" t="s">
        <v>625</v>
      </c>
      <c r="I244" s="7">
        <v>4649</v>
      </c>
      <c r="J244" t="s">
        <v>681</v>
      </c>
      <c r="L244" s="9">
        <v>1443</v>
      </c>
      <c r="M244" t="s">
        <v>231</v>
      </c>
      <c r="N244">
        <v>46</v>
      </c>
      <c r="O244" t="s">
        <v>857</v>
      </c>
      <c r="P244">
        <v>4649</v>
      </c>
      <c r="Q244" t="s">
        <v>862</v>
      </c>
    </row>
    <row r="245" spans="2:17" x14ac:dyDescent="0.25">
      <c r="B245" t="str">
        <f t="shared" si="4"/>
        <v xml:space="preserve"> </v>
      </c>
      <c r="C245" s="9">
        <v>1444</v>
      </c>
      <c r="D245" s="9" t="str">
        <f t="shared" si="5"/>
        <v xml:space="preserve"> </v>
      </c>
      <c r="E245" s="9">
        <v>1444</v>
      </c>
      <c r="F245" t="s">
        <v>683</v>
      </c>
      <c r="G245">
        <v>15</v>
      </c>
      <c r="H245" t="s">
        <v>236</v>
      </c>
      <c r="I245" s="7">
        <v>1577</v>
      </c>
      <c r="J245" t="s">
        <v>684</v>
      </c>
      <c r="L245" s="9">
        <v>1444</v>
      </c>
      <c r="M245" t="s">
        <v>232</v>
      </c>
      <c r="N245">
        <v>15</v>
      </c>
      <c r="O245" t="s">
        <v>236</v>
      </c>
      <c r="P245">
        <v>1577</v>
      </c>
      <c r="Q245" t="s">
        <v>242</v>
      </c>
    </row>
    <row r="246" spans="2:17" x14ac:dyDescent="0.25">
      <c r="B246" t="str">
        <f t="shared" si="4"/>
        <v xml:space="preserve"> </v>
      </c>
      <c r="C246" s="9">
        <v>1445</v>
      </c>
      <c r="D246" s="9" t="str">
        <f t="shared" si="5"/>
        <v xml:space="preserve"> </v>
      </c>
      <c r="E246" s="9">
        <v>1445</v>
      </c>
      <c r="F246" t="s">
        <v>685</v>
      </c>
      <c r="G246">
        <v>46</v>
      </c>
      <c r="H246" t="s">
        <v>625</v>
      </c>
      <c r="I246" s="7">
        <v>4650</v>
      </c>
      <c r="J246" t="s">
        <v>685</v>
      </c>
      <c r="L246" s="9">
        <v>1445</v>
      </c>
      <c r="M246" t="s">
        <v>233</v>
      </c>
      <c r="N246">
        <v>46</v>
      </c>
      <c r="O246" t="s">
        <v>857</v>
      </c>
      <c r="P246">
        <v>4650</v>
      </c>
      <c r="Q246" t="s">
        <v>233</v>
      </c>
    </row>
    <row r="247" spans="2:17" x14ac:dyDescent="0.25">
      <c r="B247" t="str">
        <f t="shared" si="4"/>
        <v xml:space="preserve"> </v>
      </c>
      <c r="C247" s="9">
        <v>1449</v>
      </c>
      <c r="D247" s="9" t="str">
        <f t="shared" si="5"/>
        <v xml:space="preserve"> </v>
      </c>
      <c r="E247" s="9">
        <v>1449</v>
      </c>
      <c r="F247" t="s">
        <v>686</v>
      </c>
      <c r="G247">
        <v>46</v>
      </c>
      <c r="H247" t="s">
        <v>625</v>
      </c>
      <c r="I247" s="7">
        <v>4651</v>
      </c>
      <c r="J247" t="s">
        <v>686</v>
      </c>
      <c r="L247" s="9">
        <v>1449</v>
      </c>
      <c r="M247" t="s">
        <v>234</v>
      </c>
      <c r="N247">
        <v>46</v>
      </c>
      <c r="O247" t="s">
        <v>857</v>
      </c>
      <c r="P247">
        <v>4651</v>
      </c>
      <c r="Q247" t="s">
        <v>234</v>
      </c>
    </row>
    <row r="248" spans="2:17" x14ac:dyDescent="0.25">
      <c r="B248" t="str">
        <f t="shared" si="4"/>
        <v xml:space="preserve"> </v>
      </c>
      <c r="C248" s="9">
        <v>1502</v>
      </c>
      <c r="D248" s="9" t="str">
        <f t="shared" si="5"/>
        <v xml:space="preserve"> </v>
      </c>
      <c r="E248" s="9">
        <v>1502</v>
      </c>
      <c r="F248" t="s">
        <v>687</v>
      </c>
      <c r="G248">
        <v>15</v>
      </c>
      <c r="H248" t="s">
        <v>236</v>
      </c>
      <c r="I248" s="7">
        <v>1506</v>
      </c>
      <c r="J248" t="s">
        <v>687</v>
      </c>
      <c r="L248" s="9">
        <v>1502</v>
      </c>
      <c r="M248" t="s">
        <v>235</v>
      </c>
      <c r="N248">
        <v>15</v>
      </c>
      <c r="O248" t="s">
        <v>236</v>
      </c>
      <c r="P248">
        <v>1506</v>
      </c>
      <c r="Q248" t="s">
        <v>235</v>
      </c>
    </row>
    <row r="249" spans="2:17" x14ac:dyDescent="0.25">
      <c r="B249" t="str">
        <f t="shared" si="4"/>
        <v xml:space="preserve"> </v>
      </c>
      <c r="C249" s="9">
        <v>1504</v>
      </c>
      <c r="D249" s="9" t="str">
        <f t="shared" si="5"/>
        <v xml:space="preserve"> </v>
      </c>
      <c r="E249" s="9">
        <v>1504</v>
      </c>
      <c r="F249" t="s">
        <v>688</v>
      </c>
      <c r="G249">
        <v>15</v>
      </c>
      <c r="H249" t="s">
        <v>236</v>
      </c>
      <c r="I249" s="7">
        <v>1507</v>
      </c>
      <c r="J249" t="s">
        <v>688</v>
      </c>
      <c r="L249" s="9">
        <v>1504</v>
      </c>
      <c r="M249" t="s">
        <v>237</v>
      </c>
      <c r="N249">
        <v>15</v>
      </c>
      <c r="O249" t="s">
        <v>236</v>
      </c>
      <c r="P249">
        <v>1507</v>
      </c>
      <c r="Q249" t="s">
        <v>237</v>
      </c>
    </row>
    <row r="250" spans="2:17" x14ac:dyDescent="0.25">
      <c r="B250" t="str">
        <f t="shared" si="4"/>
        <v xml:space="preserve"> </v>
      </c>
      <c r="C250" s="9">
        <v>1505</v>
      </c>
      <c r="D250" s="9" t="str">
        <f t="shared" si="5"/>
        <v xml:space="preserve"> </v>
      </c>
      <c r="E250" s="9">
        <v>1505</v>
      </c>
      <c r="F250" t="s">
        <v>689</v>
      </c>
      <c r="G250">
        <v>15</v>
      </c>
      <c r="H250" t="s">
        <v>236</v>
      </c>
      <c r="I250">
        <v>1505</v>
      </c>
      <c r="J250" t="s">
        <v>689</v>
      </c>
      <c r="L250" s="9">
        <v>1505</v>
      </c>
      <c r="M250" t="s">
        <v>238</v>
      </c>
      <c r="N250">
        <v>15</v>
      </c>
      <c r="O250" t="s">
        <v>236</v>
      </c>
      <c r="P250">
        <v>1505</v>
      </c>
      <c r="Q250" t="s">
        <v>238</v>
      </c>
    </row>
    <row r="251" spans="2:17" x14ac:dyDescent="0.25">
      <c r="B251" t="str">
        <f t="shared" si="4"/>
        <v xml:space="preserve"> </v>
      </c>
      <c r="C251" s="9">
        <v>1506</v>
      </c>
      <c r="D251" s="9" t="str">
        <f t="shared" si="5"/>
        <v xml:space="preserve"> </v>
      </c>
      <c r="E251" s="9">
        <v>1506</v>
      </c>
      <c r="F251" t="s">
        <v>687</v>
      </c>
      <c r="G251">
        <v>15</v>
      </c>
      <c r="H251" t="s">
        <v>236</v>
      </c>
      <c r="I251" s="7">
        <v>1506</v>
      </c>
      <c r="J251" t="s">
        <v>687</v>
      </c>
      <c r="L251" s="9">
        <v>1506</v>
      </c>
      <c r="M251" t="s">
        <v>235</v>
      </c>
      <c r="N251">
        <v>15</v>
      </c>
      <c r="O251" t="s">
        <v>236</v>
      </c>
      <c r="P251">
        <v>1506</v>
      </c>
      <c r="Q251" t="s">
        <v>235</v>
      </c>
    </row>
    <row r="252" spans="2:17" x14ac:dyDescent="0.25">
      <c r="B252" t="str">
        <f t="shared" si="4"/>
        <v xml:space="preserve"> </v>
      </c>
      <c r="C252" s="9">
        <v>1507</v>
      </c>
      <c r="D252" s="9" t="str">
        <f t="shared" si="5"/>
        <v xml:space="preserve"> </v>
      </c>
      <c r="E252" s="9">
        <v>1507</v>
      </c>
      <c r="F252" t="s">
        <v>688</v>
      </c>
      <c r="G252">
        <v>15</v>
      </c>
      <c r="H252" t="s">
        <v>236</v>
      </c>
      <c r="I252" s="7">
        <v>1507</v>
      </c>
      <c r="J252" t="s">
        <v>688</v>
      </c>
      <c r="L252" s="9">
        <v>1507</v>
      </c>
      <c r="M252" t="s">
        <v>237</v>
      </c>
      <c r="N252">
        <v>15</v>
      </c>
      <c r="O252" t="s">
        <v>236</v>
      </c>
      <c r="P252">
        <v>1507</v>
      </c>
      <c r="Q252" t="s">
        <v>237</v>
      </c>
    </row>
    <row r="253" spans="2:17" x14ac:dyDescent="0.25">
      <c r="B253" t="str">
        <f t="shared" si="4"/>
        <v xml:space="preserve"> </v>
      </c>
      <c r="C253" s="9">
        <v>1511</v>
      </c>
      <c r="D253" s="9" t="str">
        <f t="shared" si="5"/>
        <v xml:space="preserve"> </v>
      </c>
      <c r="E253" s="9">
        <v>1511</v>
      </c>
      <c r="F253" t="s">
        <v>690</v>
      </c>
      <c r="G253">
        <v>15</v>
      </c>
      <c r="H253" t="s">
        <v>236</v>
      </c>
      <c r="I253">
        <v>1511</v>
      </c>
      <c r="J253" t="s">
        <v>690</v>
      </c>
      <c r="L253" s="9">
        <v>1511</v>
      </c>
      <c r="M253" t="s">
        <v>239</v>
      </c>
      <c r="N253">
        <v>15</v>
      </c>
      <c r="O253" t="s">
        <v>236</v>
      </c>
      <c r="P253">
        <v>1511</v>
      </c>
      <c r="Q253" t="s">
        <v>239</v>
      </c>
    </row>
    <row r="254" spans="2:17" x14ac:dyDescent="0.25">
      <c r="B254" t="str">
        <f t="shared" si="4"/>
        <v xml:space="preserve"> </v>
      </c>
      <c r="C254" s="9">
        <v>1514</v>
      </c>
      <c r="D254" s="9" t="str">
        <f t="shared" si="5"/>
        <v xml:space="preserve"> </v>
      </c>
      <c r="E254" s="9">
        <v>1514</v>
      </c>
      <c r="F254" t="s">
        <v>691</v>
      </c>
      <c r="G254">
        <v>15</v>
      </c>
      <c r="H254" t="s">
        <v>236</v>
      </c>
      <c r="I254">
        <v>1514</v>
      </c>
      <c r="J254" t="s">
        <v>691</v>
      </c>
      <c r="L254" s="9">
        <v>1514</v>
      </c>
      <c r="M254" t="s">
        <v>871</v>
      </c>
      <c r="N254">
        <v>15</v>
      </c>
      <c r="O254" t="s">
        <v>236</v>
      </c>
      <c r="P254">
        <v>1514</v>
      </c>
      <c r="Q254" t="s">
        <v>871</v>
      </c>
    </row>
    <row r="255" spans="2:17" x14ac:dyDescent="0.25">
      <c r="B255" t="str">
        <f t="shared" si="4"/>
        <v xml:space="preserve"> </v>
      </c>
      <c r="C255" s="9">
        <v>1515</v>
      </c>
      <c r="D255" s="9" t="str">
        <f t="shared" si="5"/>
        <v xml:space="preserve"> </v>
      </c>
      <c r="E255" s="9">
        <v>1515</v>
      </c>
      <c r="F255" t="s">
        <v>692</v>
      </c>
      <c r="G255">
        <v>15</v>
      </c>
      <c r="H255" t="s">
        <v>236</v>
      </c>
      <c r="I255">
        <v>1515</v>
      </c>
      <c r="J255" t="s">
        <v>692</v>
      </c>
      <c r="L255" s="9">
        <v>1515</v>
      </c>
      <c r="M255" t="s">
        <v>886</v>
      </c>
      <c r="N255">
        <v>15</v>
      </c>
      <c r="O255" t="s">
        <v>236</v>
      </c>
      <c r="P255">
        <v>1515</v>
      </c>
      <c r="Q255" t="s">
        <v>886</v>
      </c>
    </row>
    <row r="256" spans="2:17" x14ac:dyDescent="0.25">
      <c r="B256" t="str">
        <f t="shared" si="4"/>
        <v xml:space="preserve"> </v>
      </c>
      <c r="C256" s="9">
        <v>1516</v>
      </c>
      <c r="D256" s="9" t="str">
        <f t="shared" si="5"/>
        <v xml:space="preserve"> </v>
      </c>
      <c r="E256" s="9">
        <v>1516</v>
      </c>
      <c r="F256" t="s">
        <v>693</v>
      </c>
      <c r="G256">
        <v>15</v>
      </c>
      <c r="H256" t="s">
        <v>236</v>
      </c>
      <c r="I256">
        <v>1516</v>
      </c>
      <c r="J256" t="s">
        <v>693</v>
      </c>
      <c r="L256" s="9">
        <v>1516</v>
      </c>
      <c r="M256" t="s">
        <v>240</v>
      </c>
      <c r="N256">
        <v>15</v>
      </c>
      <c r="O256" t="s">
        <v>236</v>
      </c>
      <c r="P256">
        <v>1516</v>
      </c>
      <c r="Q256" t="s">
        <v>240</v>
      </c>
    </row>
    <row r="257" spans="2:17" x14ac:dyDescent="0.25">
      <c r="B257" t="str">
        <f t="shared" si="4"/>
        <v xml:space="preserve"> </v>
      </c>
      <c r="C257" s="9">
        <v>1517</v>
      </c>
      <c r="D257" s="9" t="str">
        <f t="shared" si="5"/>
        <v xml:space="preserve"> </v>
      </c>
      <c r="E257" s="9">
        <v>1517</v>
      </c>
      <c r="F257" t="s">
        <v>694</v>
      </c>
      <c r="G257">
        <v>15</v>
      </c>
      <c r="H257" t="s">
        <v>236</v>
      </c>
      <c r="I257">
        <v>1517</v>
      </c>
      <c r="J257" t="s">
        <v>694</v>
      </c>
      <c r="L257" s="9">
        <v>1517</v>
      </c>
      <c r="M257" t="s">
        <v>241</v>
      </c>
      <c r="N257">
        <v>15</v>
      </c>
      <c r="O257" t="s">
        <v>236</v>
      </c>
      <c r="P257">
        <v>1517</v>
      </c>
      <c r="Q257" t="s">
        <v>241</v>
      </c>
    </row>
    <row r="258" spans="2:17" x14ac:dyDescent="0.25">
      <c r="B258" t="str">
        <f t="shared" si="4"/>
        <v xml:space="preserve"> </v>
      </c>
      <c r="C258" s="9">
        <v>1519</v>
      </c>
      <c r="D258" s="9" t="str">
        <f t="shared" si="5"/>
        <v xml:space="preserve"> </v>
      </c>
      <c r="E258" s="9">
        <v>1519</v>
      </c>
      <c r="F258" t="s">
        <v>684</v>
      </c>
      <c r="G258">
        <v>15</v>
      </c>
      <c r="H258" t="s">
        <v>236</v>
      </c>
      <c r="I258" s="7">
        <v>1577</v>
      </c>
      <c r="J258" t="s">
        <v>684</v>
      </c>
      <c r="L258" s="9">
        <v>1519</v>
      </c>
      <c r="M258" t="s">
        <v>242</v>
      </c>
      <c r="N258">
        <v>15</v>
      </c>
      <c r="O258" t="s">
        <v>236</v>
      </c>
      <c r="P258">
        <v>1577</v>
      </c>
      <c r="Q258" t="s">
        <v>242</v>
      </c>
    </row>
    <row r="259" spans="2:17" x14ac:dyDescent="0.25">
      <c r="B259" t="str">
        <f t="shared" si="4"/>
        <v xml:space="preserve"> </v>
      </c>
      <c r="C259" s="9">
        <v>1520</v>
      </c>
      <c r="D259" s="9" t="str">
        <f t="shared" si="5"/>
        <v xml:space="preserve"> </v>
      </c>
      <c r="E259" s="9">
        <v>1520</v>
      </c>
      <c r="F259" t="s">
        <v>695</v>
      </c>
      <c r="G259">
        <v>15</v>
      </c>
      <c r="H259" t="s">
        <v>236</v>
      </c>
      <c r="I259">
        <v>1520</v>
      </c>
      <c r="J259" t="s">
        <v>695</v>
      </c>
      <c r="L259" s="9">
        <v>1520</v>
      </c>
      <c r="M259" t="s">
        <v>243</v>
      </c>
      <c r="N259">
        <v>15</v>
      </c>
      <c r="O259" t="s">
        <v>236</v>
      </c>
      <c r="P259">
        <v>1520</v>
      </c>
      <c r="Q259" t="s">
        <v>243</v>
      </c>
    </row>
    <row r="260" spans="2:17" x14ac:dyDescent="0.25">
      <c r="B260" t="str">
        <f t="shared" si="4"/>
        <v xml:space="preserve"> </v>
      </c>
      <c r="C260" s="9">
        <v>1523</v>
      </c>
      <c r="D260" s="9" t="str">
        <f t="shared" si="5"/>
        <v xml:space="preserve"> </v>
      </c>
      <c r="E260" s="9">
        <v>1523</v>
      </c>
      <c r="F260" t="s">
        <v>696</v>
      </c>
      <c r="G260">
        <v>15</v>
      </c>
      <c r="H260" t="s">
        <v>236</v>
      </c>
      <c r="I260" s="7">
        <v>1507</v>
      </c>
      <c r="J260" t="s">
        <v>688</v>
      </c>
      <c r="L260" s="9">
        <v>1523</v>
      </c>
      <c r="M260" t="s">
        <v>244</v>
      </c>
      <c r="N260">
        <v>15</v>
      </c>
      <c r="O260" t="s">
        <v>236</v>
      </c>
      <c r="P260">
        <v>1507</v>
      </c>
      <c r="Q260" t="s">
        <v>237</v>
      </c>
    </row>
    <row r="261" spans="2:17" x14ac:dyDescent="0.25">
      <c r="B261" t="str">
        <f t="shared" ref="B261:B324" si="6">IF(C261=E261," ","XX")</f>
        <v xml:space="preserve"> </v>
      </c>
      <c r="C261" s="9">
        <v>1524</v>
      </c>
      <c r="D261" s="9" t="str">
        <f t="shared" si="5"/>
        <v xml:space="preserve"> </v>
      </c>
      <c r="E261" s="9">
        <v>1524</v>
      </c>
      <c r="F261" t="s">
        <v>697</v>
      </c>
      <c r="G261">
        <v>15</v>
      </c>
      <c r="H261" t="s">
        <v>236</v>
      </c>
      <c r="I261" s="7">
        <v>1578</v>
      </c>
      <c r="J261" t="s">
        <v>698</v>
      </c>
      <c r="L261" s="9">
        <v>1524</v>
      </c>
      <c r="M261" t="s">
        <v>245</v>
      </c>
      <c r="N261">
        <v>15</v>
      </c>
      <c r="O261" t="s">
        <v>236</v>
      </c>
      <c r="P261">
        <v>1578</v>
      </c>
      <c r="Q261" t="s">
        <v>887</v>
      </c>
    </row>
    <row r="262" spans="2:17" x14ac:dyDescent="0.25">
      <c r="B262" t="str">
        <f t="shared" si="6"/>
        <v xml:space="preserve"> </v>
      </c>
      <c r="C262" s="9">
        <v>1525</v>
      </c>
      <c r="D262" s="9" t="str">
        <f t="shared" si="5"/>
        <v xml:space="preserve"> </v>
      </c>
      <c r="E262" s="9">
        <v>1525</v>
      </c>
      <c r="F262" t="s">
        <v>699</v>
      </c>
      <c r="G262">
        <v>15</v>
      </c>
      <c r="H262" t="s">
        <v>236</v>
      </c>
      <c r="I262">
        <v>1525</v>
      </c>
      <c r="J262" t="s">
        <v>699</v>
      </c>
      <c r="L262" s="9">
        <v>1525</v>
      </c>
      <c r="M262" t="s">
        <v>246</v>
      </c>
      <c r="N262">
        <v>15</v>
      </c>
      <c r="O262" t="s">
        <v>236</v>
      </c>
      <c r="P262">
        <v>1525</v>
      </c>
      <c r="Q262" t="s">
        <v>246</v>
      </c>
    </row>
    <row r="263" spans="2:17" x14ac:dyDescent="0.25">
      <c r="B263" t="str">
        <f t="shared" si="6"/>
        <v xml:space="preserve"> </v>
      </c>
      <c r="C263" s="9">
        <v>1526</v>
      </c>
      <c r="D263" s="9" t="str">
        <f t="shared" si="5"/>
        <v xml:space="preserve"> </v>
      </c>
      <c r="E263" s="9">
        <v>1526</v>
      </c>
      <c r="F263" t="s">
        <v>700</v>
      </c>
      <c r="G263">
        <v>15</v>
      </c>
      <c r="H263" t="s">
        <v>236</v>
      </c>
      <c r="I263" s="7">
        <v>1578</v>
      </c>
      <c r="J263" t="s">
        <v>698</v>
      </c>
      <c r="L263" s="9">
        <v>1526</v>
      </c>
      <c r="M263" t="s">
        <v>247</v>
      </c>
      <c r="N263">
        <v>15</v>
      </c>
      <c r="O263" t="s">
        <v>236</v>
      </c>
      <c r="P263">
        <v>1578</v>
      </c>
      <c r="Q263" t="s">
        <v>887</v>
      </c>
    </row>
    <row r="264" spans="2:17" x14ac:dyDescent="0.25">
      <c r="B264" t="str">
        <f t="shared" si="6"/>
        <v xml:space="preserve"> </v>
      </c>
      <c r="C264" s="9">
        <v>1528</v>
      </c>
      <c r="D264" s="9" t="str">
        <f t="shared" si="5"/>
        <v xml:space="preserve"> </v>
      </c>
      <c r="E264" s="9">
        <v>1528</v>
      </c>
      <c r="F264" t="s">
        <v>701</v>
      </c>
      <c r="G264">
        <v>15</v>
      </c>
      <c r="H264" t="s">
        <v>236</v>
      </c>
      <c r="I264">
        <v>1528</v>
      </c>
      <c r="J264" t="s">
        <v>701</v>
      </c>
      <c r="L264" s="9">
        <v>1528</v>
      </c>
      <c r="M264" t="s">
        <v>248</v>
      </c>
      <c r="N264">
        <v>15</v>
      </c>
      <c r="O264" t="s">
        <v>236</v>
      </c>
      <c r="P264">
        <v>1528</v>
      </c>
      <c r="Q264" t="s">
        <v>248</v>
      </c>
    </row>
    <row r="265" spans="2:17" x14ac:dyDescent="0.25">
      <c r="B265" t="str">
        <f t="shared" si="6"/>
        <v xml:space="preserve"> </v>
      </c>
      <c r="C265" s="9">
        <v>1529</v>
      </c>
      <c r="D265" s="9" t="str">
        <f t="shared" si="5"/>
        <v xml:space="preserve"> </v>
      </c>
      <c r="E265" s="9">
        <v>1529</v>
      </c>
      <c r="F265" t="s">
        <v>702</v>
      </c>
      <c r="G265">
        <v>15</v>
      </c>
      <c r="H265" t="s">
        <v>236</v>
      </c>
      <c r="I265" s="7">
        <v>1507</v>
      </c>
      <c r="J265" t="s">
        <v>688</v>
      </c>
      <c r="L265" s="9">
        <v>1529</v>
      </c>
      <c r="M265" t="s">
        <v>249</v>
      </c>
      <c r="N265">
        <v>15</v>
      </c>
      <c r="O265" t="s">
        <v>236</v>
      </c>
      <c r="P265">
        <v>1507</v>
      </c>
      <c r="Q265" t="s">
        <v>237</v>
      </c>
    </row>
    <row r="266" spans="2:17" x14ac:dyDescent="0.25">
      <c r="B266" t="str">
        <f t="shared" si="6"/>
        <v xml:space="preserve"> </v>
      </c>
      <c r="C266" s="9">
        <v>1531</v>
      </c>
      <c r="D266" s="9" t="str">
        <f t="shared" si="5"/>
        <v xml:space="preserve"> </v>
      </c>
      <c r="E266" s="9">
        <v>1531</v>
      </c>
      <c r="F266" t="s">
        <v>703</v>
      </c>
      <c r="G266">
        <v>15</v>
      </c>
      <c r="H266" t="s">
        <v>236</v>
      </c>
      <c r="I266">
        <v>1531</v>
      </c>
      <c r="J266" t="s">
        <v>703</v>
      </c>
      <c r="L266" s="9">
        <v>1531</v>
      </c>
      <c r="M266" t="s">
        <v>250</v>
      </c>
      <c r="N266">
        <v>15</v>
      </c>
      <c r="O266" t="s">
        <v>236</v>
      </c>
      <c r="P266">
        <v>1531</v>
      </c>
      <c r="Q266" t="s">
        <v>250</v>
      </c>
    </row>
    <row r="267" spans="2:17" x14ac:dyDescent="0.25">
      <c r="B267" t="str">
        <f t="shared" si="6"/>
        <v xml:space="preserve"> </v>
      </c>
      <c r="C267" s="9">
        <v>1532</v>
      </c>
      <c r="D267" s="9" t="str">
        <f t="shared" si="5"/>
        <v xml:space="preserve"> </v>
      </c>
      <c r="E267" s="9">
        <v>1532</v>
      </c>
      <c r="F267" t="s">
        <v>704</v>
      </c>
      <c r="G267">
        <v>15</v>
      </c>
      <c r="H267" t="s">
        <v>236</v>
      </c>
      <c r="I267">
        <v>1532</v>
      </c>
      <c r="J267" t="s">
        <v>704</v>
      </c>
      <c r="L267" s="9">
        <v>1532</v>
      </c>
      <c r="M267" t="s">
        <v>251</v>
      </c>
      <c r="N267">
        <v>15</v>
      </c>
      <c r="O267" t="s">
        <v>236</v>
      </c>
      <c r="P267">
        <v>1532</v>
      </c>
      <c r="Q267" t="s">
        <v>251</v>
      </c>
    </row>
    <row r="268" spans="2:17" x14ac:dyDescent="0.25">
      <c r="B268" t="str">
        <f t="shared" si="6"/>
        <v xml:space="preserve"> </v>
      </c>
      <c r="C268" s="9">
        <v>1534</v>
      </c>
      <c r="D268" s="9" t="str">
        <f t="shared" si="5"/>
        <v xml:space="preserve"> </v>
      </c>
      <c r="E268" s="9">
        <v>1534</v>
      </c>
      <c r="F268" t="s">
        <v>705</v>
      </c>
      <c r="G268">
        <v>15</v>
      </c>
      <c r="H268" t="s">
        <v>236</v>
      </c>
      <c r="I268" s="7">
        <v>1507</v>
      </c>
      <c r="J268" t="s">
        <v>688</v>
      </c>
      <c r="L268" s="9">
        <v>1534</v>
      </c>
      <c r="M268" t="s">
        <v>252</v>
      </c>
      <c r="N268">
        <v>15</v>
      </c>
      <c r="O268" t="s">
        <v>236</v>
      </c>
      <c r="P268">
        <v>1507</v>
      </c>
      <c r="Q268" t="s">
        <v>237</v>
      </c>
    </row>
    <row r="269" spans="2:17" x14ac:dyDescent="0.25">
      <c r="B269" t="str">
        <f t="shared" si="6"/>
        <v xml:space="preserve"> </v>
      </c>
      <c r="C269" s="9">
        <v>1535</v>
      </c>
      <c r="D269" s="9" t="str">
        <f t="shared" si="5"/>
        <v xml:space="preserve"> </v>
      </c>
      <c r="E269" s="9">
        <v>1535</v>
      </c>
      <c r="F269" t="s">
        <v>706</v>
      </c>
      <c r="G269">
        <v>15</v>
      </c>
      <c r="H269" t="s">
        <v>236</v>
      </c>
      <c r="I269">
        <v>1535</v>
      </c>
      <c r="J269" t="s">
        <v>706</v>
      </c>
      <c r="L269" s="9">
        <v>1535</v>
      </c>
      <c r="M269" t="s">
        <v>253</v>
      </c>
      <c r="N269">
        <v>15</v>
      </c>
      <c r="O269" t="s">
        <v>236</v>
      </c>
      <c r="P269">
        <v>1535</v>
      </c>
      <c r="Q269" t="s">
        <v>253</v>
      </c>
    </row>
    <row r="270" spans="2:17" x14ac:dyDescent="0.25">
      <c r="B270" t="str">
        <f t="shared" si="6"/>
        <v xml:space="preserve"> </v>
      </c>
      <c r="C270" s="9">
        <v>1539</v>
      </c>
      <c r="D270" s="9" t="str">
        <f t="shared" si="5"/>
        <v xml:space="preserve"> </v>
      </c>
      <c r="E270" s="9">
        <v>1539</v>
      </c>
      <c r="F270" t="s">
        <v>707</v>
      </c>
      <c r="G270">
        <v>15</v>
      </c>
      <c r="H270" t="s">
        <v>236</v>
      </c>
      <c r="I270">
        <v>1539</v>
      </c>
      <c r="J270" t="s">
        <v>707</v>
      </c>
      <c r="L270" s="9">
        <v>1539</v>
      </c>
      <c r="M270" t="s">
        <v>254</v>
      </c>
      <c r="N270">
        <v>15</v>
      </c>
      <c r="O270" t="s">
        <v>236</v>
      </c>
      <c r="P270">
        <v>1539</v>
      </c>
      <c r="Q270" t="s">
        <v>254</v>
      </c>
    </row>
    <row r="271" spans="2:17" x14ac:dyDescent="0.25">
      <c r="B271" t="str">
        <f t="shared" si="6"/>
        <v xml:space="preserve"> </v>
      </c>
      <c r="C271" s="9">
        <v>1543</v>
      </c>
      <c r="D271" s="9" t="str">
        <f t="shared" si="5"/>
        <v xml:space="preserve"> </v>
      </c>
      <c r="E271" s="9">
        <v>1543</v>
      </c>
      <c r="F271" t="s">
        <v>708</v>
      </c>
      <c r="G271">
        <v>15</v>
      </c>
      <c r="H271" t="s">
        <v>236</v>
      </c>
      <c r="I271" s="7">
        <v>1506</v>
      </c>
      <c r="J271" t="s">
        <v>687</v>
      </c>
      <c r="L271" s="9">
        <v>1543</v>
      </c>
      <c r="M271" t="s">
        <v>255</v>
      </c>
      <c r="N271">
        <v>15</v>
      </c>
      <c r="O271" t="s">
        <v>236</v>
      </c>
      <c r="P271">
        <v>1506</v>
      </c>
      <c r="Q271" t="s">
        <v>235</v>
      </c>
    </row>
    <row r="272" spans="2:17" x14ac:dyDescent="0.25">
      <c r="B272" t="str">
        <f t="shared" si="6"/>
        <v xml:space="preserve"> </v>
      </c>
      <c r="C272" s="9">
        <v>1545</v>
      </c>
      <c r="D272" s="9" t="str">
        <f t="shared" si="5"/>
        <v xml:space="preserve"> </v>
      </c>
      <c r="E272" s="9">
        <v>1545</v>
      </c>
      <c r="F272" t="s">
        <v>709</v>
      </c>
      <c r="G272">
        <v>15</v>
      </c>
      <c r="H272" t="s">
        <v>236</v>
      </c>
      <c r="I272" s="7">
        <v>1506</v>
      </c>
      <c r="J272" t="s">
        <v>687</v>
      </c>
      <c r="L272" s="9">
        <v>1545</v>
      </c>
      <c r="M272" t="s">
        <v>256</v>
      </c>
      <c r="N272">
        <v>15</v>
      </c>
      <c r="O272" t="s">
        <v>236</v>
      </c>
      <c r="P272">
        <v>1506</v>
      </c>
      <c r="Q272" t="s">
        <v>235</v>
      </c>
    </row>
    <row r="273" spans="2:17" x14ac:dyDescent="0.25">
      <c r="B273" t="str">
        <f t="shared" si="6"/>
        <v xml:space="preserve"> </v>
      </c>
      <c r="C273" s="9">
        <v>1546</v>
      </c>
      <c r="D273" s="9" t="str">
        <f t="shared" si="5"/>
        <v xml:space="preserve"> </v>
      </c>
      <c r="E273" s="9">
        <v>1546</v>
      </c>
      <c r="F273" t="s">
        <v>710</v>
      </c>
      <c r="G273">
        <v>15</v>
      </c>
      <c r="H273" t="s">
        <v>236</v>
      </c>
      <c r="I273" s="7">
        <v>1507</v>
      </c>
      <c r="J273" t="s">
        <v>688</v>
      </c>
      <c r="L273" s="9">
        <v>1546</v>
      </c>
      <c r="M273" t="s">
        <v>257</v>
      </c>
      <c r="N273">
        <v>15</v>
      </c>
      <c r="O273" t="s">
        <v>236</v>
      </c>
      <c r="P273">
        <v>1507</v>
      </c>
      <c r="Q273" t="s">
        <v>237</v>
      </c>
    </row>
    <row r="274" spans="2:17" x14ac:dyDescent="0.25">
      <c r="B274" t="str">
        <f t="shared" si="6"/>
        <v xml:space="preserve"> </v>
      </c>
      <c r="C274" s="9">
        <v>1547</v>
      </c>
      <c r="D274" s="9" t="str">
        <f t="shared" si="5"/>
        <v xml:space="preserve"> </v>
      </c>
      <c r="E274" s="9">
        <v>1547</v>
      </c>
      <c r="F274" t="s">
        <v>711</v>
      </c>
      <c r="G274">
        <v>15</v>
      </c>
      <c r="H274" t="s">
        <v>236</v>
      </c>
      <c r="I274">
        <v>1547</v>
      </c>
      <c r="J274" t="s">
        <v>711</v>
      </c>
      <c r="L274" s="9">
        <v>1547</v>
      </c>
      <c r="M274" t="s">
        <v>258</v>
      </c>
      <c r="N274">
        <v>15</v>
      </c>
      <c r="O274" t="s">
        <v>236</v>
      </c>
      <c r="P274">
        <v>1547</v>
      </c>
      <c r="Q274" t="s">
        <v>258</v>
      </c>
    </row>
    <row r="275" spans="2:17" x14ac:dyDescent="0.25">
      <c r="B275" t="str">
        <f t="shared" si="6"/>
        <v xml:space="preserve"> </v>
      </c>
      <c r="C275" s="9">
        <v>1548</v>
      </c>
      <c r="D275" s="9" t="str">
        <f t="shared" si="5"/>
        <v xml:space="preserve"> </v>
      </c>
      <c r="E275" s="9">
        <v>1548</v>
      </c>
      <c r="F275" t="s">
        <v>712</v>
      </c>
      <c r="G275">
        <v>15</v>
      </c>
      <c r="H275" t="s">
        <v>236</v>
      </c>
      <c r="I275" s="7">
        <v>1579</v>
      </c>
      <c r="J275" t="s">
        <v>713</v>
      </c>
      <c r="L275" s="9">
        <v>1548</v>
      </c>
      <c r="M275" t="s">
        <v>259</v>
      </c>
      <c r="N275">
        <v>15</v>
      </c>
      <c r="O275" t="s">
        <v>236</v>
      </c>
      <c r="P275">
        <v>1579</v>
      </c>
      <c r="Q275" t="s">
        <v>888</v>
      </c>
    </row>
    <row r="276" spans="2:17" x14ac:dyDescent="0.25">
      <c r="B276" t="str">
        <f t="shared" si="6"/>
        <v xml:space="preserve"> </v>
      </c>
      <c r="C276" s="9">
        <v>1551</v>
      </c>
      <c r="D276" s="9" t="str">
        <f t="shared" si="5"/>
        <v xml:space="preserve"> </v>
      </c>
      <c r="E276" s="9">
        <v>1551</v>
      </c>
      <c r="F276" t="s">
        <v>714</v>
      </c>
      <c r="G276">
        <v>15</v>
      </c>
      <c r="H276" t="s">
        <v>236</v>
      </c>
      <c r="I276" s="7">
        <v>1579</v>
      </c>
      <c r="J276" t="s">
        <v>713</v>
      </c>
      <c r="L276" s="9">
        <v>1551</v>
      </c>
      <c r="M276" t="s">
        <v>260</v>
      </c>
      <c r="N276">
        <v>15</v>
      </c>
      <c r="O276" t="s">
        <v>236</v>
      </c>
      <c r="P276">
        <v>1579</v>
      </c>
      <c r="Q276" t="s">
        <v>888</v>
      </c>
    </row>
    <row r="277" spans="2:17" x14ac:dyDescent="0.25">
      <c r="B277" t="str">
        <f t="shared" si="6"/>
        <v xml:space="preserve"> </v>
      </c>
      <c r="C277" s="9">
        <v>1554</v>
      </c>
      <c r="D277" s="9" t="str">
        <f t="shared" si="5"/>
        <v xml:space="preserve"> </v>
      </c>
      <c r="E277" s="9">
        <v>1554</v>
      </c>
      <c r="F277" t="s">
        <v>715</v>
      </c>
      <c r="G277">
        <v>15</v>
      </c>
      <c r="H277" t="s">
        <v>236</v>
      </c>
      <c r="I277">
        <v>1554</v>
      </c>
      <c r="J277" t="s">
        <v>715</v>
      </c>
      <c r="L277" s="9">
        <v>1554</v>
      </c>
      <c r="M277" t="s">
        <v>261</v>
      </c>
      <c r="N277">
        <v>15</v>
      </c>
      <c r="O277" t="s">
        <v>236</v>
      </c>
      <c r="P277">
        <v>1554</v>
      </c>
      <c r="Q277" t="s">
        <v>261</v>
      </c>
    </row>
    <row r="278" spans="2:17" x14ac:dyDescent="0.25">
      <c r="B278" t="str">
        <f t="shared" si="6"/>
        <v xml:space="preserve"> </v>
      </c>
      <c r="C278" s="9">
        <v>1557</v>
      </c>
      <c r="D278" s="9" t="str">
        <f t="shared" si="5"/>
        <v xml:space="preserve"> </v>
      </c>
      <c r="E278" s="9">
        <v>1557</v>
      </c>
      <c r="F278" t="s">
        <v>716</v>
      </c>
      <c r="G278">
        <v>15</v>
      </c>
      <c r="H278" t="s">
        <v>236</v>
      </c>
      <c r="I278">
        <v>1557</v>
      </c>
      <c r="J278" t="s">
        <v>716</v>
      </c>
      <c r="L278" s="9">
        <v>1557</v>
      </c>
      <c r="M278" t="s">
        <v>262</v>
      </c>
      <c r="N278">
        <v>15</v>
      </c>
      <c r="O278" t="s">
        <v>236</v>
      </c>
      <c r="P278">
        <v>1557</v>
      </c>
      <c r="Q278" t="s">
        <v>262</v>
      </c>
    </row>
    <row r="279" spans="2:17" x14ac:dyDescent="0.25">
      <c r="B279" t="str">
        <f t="shared" si="6"/>
        <v xml:space="preserve"> </v>
      </c>
      <c r="C279" s="9">
        <v>1560</v>
      </c>
      <c r="D279" s="9" t="str">
        <f t="shared" si="5"/>
        <v xml:space="preserve"> </v>
      </c>
      <c r="E279" s="9">
        <v>1560</v>
      </c>
      <c r="F279" t="s">
        <v>717</v>
      </c>
      <c r="G279">
        <v>15</v>
      </c>
      <c r="H279" t="s">
        <v>236</v>
      </c>
      <c r="I279">
        <v>1560</v>
      </c>
      <c r="J279" t="s">
        <v>717</v>
      </c>
      <c r="L279" s="9">
        <v>1560</v>
      </c>
      <c r="M279" t="s">
        <v>263</v>
      </c>
      <c r="N279">
        <v>15</v>
      </c>
      <c r="O279" t="s">
        <v>236</v>
      </c>
      <c r="P279">
        <v>1560</v>
      </c>
      <c r="Q279" t="s">
        <v>263</v>
      </c>
    </row>
    <row r="280" spans="2:17" x14ac:dyDescent="0.25">
      <c r="B280" t="str">
        <f t="shared" si="6"/>
        <v xml:space="preserve"> </v>
      </c>
      <c r="C280" s="9">
        <v>1563</v>
      </c>
      <c r="D280" s="9" t="str">
        <f t="shared" ref="D280:D343" si="7">IF(C280=E280," ","XX")</f>
        <v xml:space="preserve"> </v>
      </c>
      <c r="E280" s="9">
        <v>1563</v>
      </c>
      <c r="F280" t="s">
        <v>718</v>
      </c>
      <c r="G280">
        <v>15</v>
      </c>
      <c r="H280" t="s">
        <v>236</v>
      </c>
      <c r="I280">
        <v>1563</v>
      </c>
      <c r="J280" t="s">
        <v>718</v>
      </c>
      <c r="L280" s="9">
        <v>1563</v>
      </c>
      <c r="M280" t="s">
        <v>264</v>
      </c>
      <c r="N280">
        <v>15</v>
      </c>
      <c r="O280" t="s">
        <v>236</v>
      </c>
      <c r="P280">
        <v>1563</v>
      </c>
      <c r="Q280" t="s">
        <v>264</v>
      </c>
    </row>
    <row r="281" spans="2:17" x14ac:dyDescent="0.25">
      <c r="B281" t="str">
        <f t="shared" si="6"/>
        <v xml:space="preserve"> </v>
      </c>
      <c r="C281" s="9">
        <v>1566</v>
      </c>
      <c r="D281" s="9" t="str">
        <f t="shared" si="7"/>
        <v xml:space="preserve"> </v>
      </c>
      <c r="E281" s="9">
        <v>1566</v>
      </c>
      <c r="F281" t="s">
        <v>719</v>
      </c>
      <c r="G281">
        <v>15</v>
      </c>
      <c r="H281" t="s">
        <v>236</v>
      </c>
      <c r="I281">
        <v>1566</v>
      </c>
      <c r="J281" t="s">
        <v>719</v>
      </c>
      <c r="L281" s="9">
        <v>1566</v>
      </c>
      <c r="M281" t="s">
        <v>265</v>
      </c>
      <c r="N281">
        <v>15</v>
      </c>
      <c r="O281" t="s">
        <v>236</v>
      </c>
      <c r="P281">
        <v>1566</v>
      </c>
      <c r="Q281" t="s">
        <v>265</v>
      </c>
    </row>
    <row r="282" spans="2:17" x14ac:dyDescent="0.25">
      <c r="B282" t="str">
        <f t="shared" si="6"/>
        <v xml:space="preserve"> </v>
      </c>
      <c r="C282" s="9">
        <v>1567</v>
      </c>
      <c r="D282" s="9" t="str">
        <f t="shared" si="7"/>
        <v xml:space="preserve"> </v>
      </c>
      <c r="E282" s="9">
        <v>1567</v>
      </c>
      <c r="F282" t="s">
        <v>841</v>
      </c>
      <c r="G282">
        <v>50</v>
      </c>
      <c r="H282" t="s">
        <v>721</v>
      </c>
      <c r="I282">
        <v>5061</v>
      </c>
      <c r="J282" t="s">
        <v>841</v>
      </c>
      <c r="L282" s="9">
        <v>1567</v>
      </c>
      <c r="M282" t="s">
        <v>266</v>
      </c>
      <c r="N282">
        <v>50</v>
      </c>
      <c r="O282" t="s">
        <v>271</v>
      </c>
      <c r="P282">
        <v>5061</v>
      </c>
      <c r="Q282" t="s">
        <v>266</v>
      </c>
    </row>
    <row r="283" spans="2:17" x14ac:dyDescent="0.25">
      <c r="B283" t="str">
        <f t="shared" si="6"/>
        <v xml:space="preserve"> </v>
      </c>
      <c r="C283" s="9">
        <v>1571</v>
      </c>
      <c r="D283" s="9" t="str">
        <f t="shared" si="7"/>
        <v xml:space="preserve"> </v>
      </c>
      <c r="E283" s="9">
        <v>1571</v>
      </c>
      <c r="F283" t="s">
        <v>720</v>
      </c>
      <c r="G283">
        <v>50</v>
      </c>
      <c r="H283" t="s">
        <v>721</v>
      </c>
      <c r="I283" s="7">
        <v>5055</v>
      </c>
      <c r="J283" t="s">
        <v>722</v>
      </c>
      <c r="L283" s="9">
        <v>1571</v>
      </c>
      <c r="M283" t="s">
        <v>267</v>
      </c>
      <c r="N283">
        <v>50</v>
      </c>
      <c r="O283" t="s">
        <v>271</v>
      </c>
      <c r="P283">
        <v>5055</v>
      </c>
      <c r="Q283" t="s">
        <v>889</v>
      </c>
    </row>
    <row r="284" spans="2:17" x14ac:dyDescent="0.25">
      <c r="B284" t="str">
        <f t="shared" si="6"/>
        <v xml:space="preserve"> </v>
      </c>
      <c r="C284" s="9">
        <v>1573</v>
      </c>
      <c r="D284" s="9" t="str">
        <f t="shared" si="7"/>
        <v xml:space="preserve"> </v>
      </c>
      <c r="E284" s="9">
        <v>1573</v>
      </c>
      <c r="F284" t="s">
        <v>723</v>
      </c>
      <c r="G284">
        <v>15</v>
      </c>
      <c r="H284" t="s">
        <v>236</v>
      </c>
      <c r="I284">
        <v>1573</v>
      </c>
      <c r="J284" t="s">
        <v>723</v>
      </c>
      <c r="L284" s="9">
        <v>1573</v>
      </c>
      <c r="M284" t="s">
        <v>268</v>
      </c>
      <c r="N284">
        <v>15</v>
      </c>
      <c r="O284" t="s">
        <v>236</v>
      </c>
      <c r="P284">
        <v>1573</v>
      </c>
      <c r="Q284" t="s">
        <v>268</v>
      </c>
    </row>
    <row r="285" spans="2:17" x14ac:dyDescent="0.25">
      <c r="B285" t="str">
        <f t="shared" si="6"/>
        <v xml:space="preserve"> </v>
      </c>
      <c r="C285" s="9">
        <v>1576</v>
      </c>
      <c r="D285" s="9" t="str">
        <f t="shared" si="7"/>
        <v xml:space="preserve"> </v>
      </c>
      <c r="E285" s="9">
        <v>1576</v>
      </c>
      <c r="F285" t="s">
        <v>724</v>
      </c>
      <c r="G285">
        <v>15</v>
      </c>
      <c r="H285" t="s">
        <v>236</v>
      </c>
      <c r="I285">
        <v>1576</v>
      </c>
      <c r="J285" t="s">
        <v>724</v>
      </c>
      <c r="L285" s="9">
        <v>1576</v>
      </c>
      <c r="M285" t="s">
        <v>269</v>
      </c>
      <c r="N285">
        <v>15</v>
      </c>
      <c r="O285" t="s">
        <v>236</v>
      </c>
      <c r="P285">
        <v>1576</v>
      </c>
      <c r="Q285" t="s">
        <v>269</v>
      </c>
    </row>
    <row r="286" spans="2:17" x14ac:dyDescent="0.25">
      <c r="B286" t="str">
        <f t="shared" si="6"/>
        <v xml:space="preserve"> </v>
      </c>
      <c r="C286" s="9">
        <v>1577</v>
      </c>
      <c r="D286" s="9" t="str">
        <f t="shared" si="7"/>
        <v xml:space="preserve"> </v>
      </c>
      <c r="E286" s="9">
        <v>1577</v>
      </c>
      <c r="F286" t="s">
        <v>684</v>
      </c>
      <c r="G286">
        <v>15</v>
      </c>
      <c r="H286" t="s">
        <v>236</v>
      </c>
      <c r="I286" s="7">
        <v>1577</v>
      </c>
      <c r="J286" t="s">
        <v>684</v>
      </c>
      <c r="L286" s="9">
        <v>1577</v>
      </c>
      <c r="M286" t="s">
        <v>242</v>
      </c>
      <c r="N286">
        <v>15</v>
      </c>
      <c r="O286" t="s">
        <v>236</v>
      </c>
      <c r="P286">
        <v>1577</v>
      </c>
      <c r="Q286" t="s">
        <v>242</v>
      </c>
    </row>
    <row r="287" spans="2:17" x14ac:dyDescent="0.25">
      <c r="B287" t="str">
        <f t="shared" si="6"/>
        <v xml:space="preserve"> </v>
      </c>
      <c r="C287" s="9">
        <v>1578</v>
      </c>
      <c r="D287" s="9" t="str">
        <f t="shared" si="7"/>
        <v xml:space="preserve"> </v>
      </c>
      <c r="E287" s="9">
        <v>1578</v>
      </c>
      <c r="F287" t="s">
        <v>698</v>
      </c>
      <c r="G287">
        <v>15</v>
      </c>
      <c r="H287" t="s">
        <v>236</v>
      </c>
      <c r="I287" s="7">
        <v>1578</v>
      </c>
      <c r="J287" t="s">
        <v>698</v>
      </c>
      <c r="L287" s="9">
        <v>1578</v>
      </c>
      <c r="M287" t="s">
        <v>887</v>
      </c>
      <c r="N287">
        <v>15</v>
      </c>
      <c r="O287" t="s">
        <v>236</v>
      </c>
      <c r="P287">
        <v>1578</v>
      </c>
      <c r="Q287" t="s">
        <v>887</v>
      </c>
    </row>
    <row r="288" spans="2:17" x14ac:dyDescent="0.25">
      <c r="B288" t="str">
        <f t="shared" si="6"/>
        <v xml:space="preserve"> </v>
      </c>
      <c r="C288" s="9">
        <v>1579</v>
      </c>
      <c r="D288" s="9" t="str">
        <f t="shared" si="7"/>
        <v xml:space="preserve"> </v>
      </c>
      <c r="E288" s="9">
        <v>1579</v>
      </c>
      <c r="F288" t="s">
        <v>713</v>
      </c>
      <c r="G288">
        <v>15</v>
      </c>
      <c r="H288" t="s">
        <v>236</v>
      </c>
      <c r="I288" s="7">
        <v>1579</v>
      </c>
      <c r="J288" t="s">
        <v>713</v>
      </c>
      <c r="L288" s="9">
        <v>1579</v>
      </c>
      <c r="M288" t="s">
        <v>888</v>
      </c>
      <c r="N288">
        <v>15</v>
      </c>
      <c r="O288" t="s">
        <v>236</v>
      </c>
      <c r="P288">
        <v>1579</v>
      </c>
      <c r="Q288" t="s">
        <v>888</v>
      </c>
    </row>
    <row r="289" spans="2:17" x14ac:dyDescent="0.25">
      <c r="B289" t="str">
        <f t="shared" si="6"/>
        <v xml:space="preserve"> </v>
      </c>
      <c r="C289" s="9">
        <v>1601</v>
      </c>
      <c r="D289" s="9" t="str">
        <f t="shared" si="7"/>
        <v xml:space="preserve"> </v>
      </c>
      <c r="E289" s="9">
        <v>1601</v>
      </c>
      <c r="F289" t="s">
        <v>270</v>
      </c>
      <c r="G289">
        <v>50</v>
      </c>
      <c r="H289" t="s">
        <v>271</v>
      </c>
      <c r="I289">
        <v>5001</v>
      </c>
      <c r="J289" t="s">
        <v>272</v>
      </c>
      <c r="L289" s="9">
        <v>1601</v>
      </c>
      <c r="M289" t="s">
        <v>270</v>
      </c>
      <c r="N289">
        <v>50</v>
      </c>
      <c r="O289" t="s">
        <v>271</v>
      </c>
      <c r="P289">
        <v>5001</v>
      </c>
      <c r="Q289" t="s">
        <v>272</v>
      </c>
    </row>
    <row r="290" spans="2:17" x14ac:dyDescent="0.25">
      <c r="B290" t="str">
        <f t="shared" si="6"/>
        <v xml:space="preserve"> </v>
      </c>
      <c r="C290" s="9">
        <v>1612</v>
      </c>
      <c r="D290" s="9" t="str">
        <f t="shared" si="7"/>
        <v xml:space="preserve"> </v>
      </c>
      <c r="E290" s="9">
        <v>1612</v>
      </c>
      <c r="F290" t="s">
        <v>273</v>
      </c>
      <c r="G290">
        <v>50</v>
      </c>
      <c r="H290" t="s">
        <v>271</v>
      </c>
      <c r="I290">
        <v>5055</v>
      </c>
      <c r="J290" t="s">
        <v>722</v>
      </c>
      <c r="L290" s="9">
        <v>1612</v>
      </c>
      <c r="M290" t="s">
        <v>273</v>
      </c>
      <c r="N290">
        <v>50</v>
      </c>
      <c r="O290" t="s">
        <v>271</v>
      </c>
      <c r="P290">
        <v>5055</v>
      </c>
      <c r="Q290" t="s">
        <v>889</v>
      </c>
    </row>
    <row r="291" spans="2:17" x14ac:dyDescent="0.25">
      <c r="B291" t="str">
        <f t="shared" si="6"/>
        <v xml:space="preserve"> </v>
      </c>
      <c r="C291" s="9">
        <v>1613</v>
      </c>
      <c r="D291" s="9" t="str">
        <f t="shared" si="7"/>
        <v xml:space="preserve"> </v>
      </c>
      <c r="E291" s="9">
        <v>1613</v>
      </c>
      <c r="F291" t="s">
        <v>275</v>
      </c>
      <c r="G291">
        <v>50</v>
      </c>
      <c r="H291" t="s">
        <v>271</v>
      </c>
      <c r="I291">
        <v>5059</v>
      </c>
      <c r="J291" t="s">
        <v>798</v>
      </c>
      <c r="L291" s="9">
        <v>1613</v>
      </c>
      <c r="M291" t="s">
        <v>275</v>
      </c>
      <c r="N291">
        <v>50</v>
      </c>
      <c r="O291" t="s">
        <v>271</v>
      </c>
      <c r="P291">
        <v>5059</v>
      </c>
      <c r="Q291" t="s">
        <v>890</v>
      </c>
    </row>
    <row r="292" spans="2:17" x14ac:dyDescent="0.25">
      <c r="B292" t="str">
        <f t="shared" si="6"/>
        <v xml:space="preserve"> </v>
      </c>
      <c r="C292" s="9">
        <v>1617</v>
      </c>
      <c r="D292" s="9" t="str">
        <f t="shared" si="7"/>
        <v xml:space="preserve"> </v>
      </c>
      <c r="E292" s="9">
        <v>1617</v>
      </c>
      <c r="F292" t="s">
        <v>277</v>
      </c>
      <c r="G292">
        <v>50</v>
      </c>
      <c r="H292" t="s">
        <v>271</v>
      </c>
      <c r="I292">
        <v>5056</v>
      </c>
      <c r="J292" t="s">
        <v>797</v>
      </c>
      <c r="L292" s="9">
        <v>1617</v>
      </c>
      <c r="M292" t="s">
        <v>277</v>
      </c>
      <c r="N292">
        <v>50</v>
      </c>
      <c r="O292" t="s">
        <v>271</v>
      </c>
      <c r="P292">
        <v>5056</v>
      </c>
      <c r="Q292" t="s">
        <v>278</v>
      </c>
    </row>
    <row r="293" spans="2:17" x14ac:dyDescent="0.25">
      <c r="B293" t="str">
        <f t="shared" si="6"/>
        <v xml:space="preserve"> </v>
      </c>
      <c r="C293" s="9">
        <v>1620</v>
      </c>
      <c r="D293" s="9" t="str">
        <f t="shared" si="7"/>
        <v xml:space="preserve"> </v>
      </c>
      <c r="E293" s="9">
        <v>1620</v>
      </c>
      <c r="F293" t="s">
        <v>279</v>
      </c>
      <c r="G293">
        <v>50</v>
      </c>
      <c r="H293" t="s">
        <v>271</v>
      </c>
      <c r="I293">
        <v>5014</v>
      </c>
      <c r="J293" t="s">
        <v>799</v>
      </c>
      <c r="L293" s="9">
        <v>1620</v>
      </c>
      <c r="M293" t="s">
        <v>279</v>
      </c>
      <c r="N293">
        <v>50</v>
      </c>
      <c r="O293" t="s">
        <v>271</v>
      </c>
      <c r="P293">
        <v>5014</v>
      </c>
      <c r="Q293" t="s">
        <v>280</v>
      </c>
    </row>
    <row r="294" spans="2:17" x14ac:dyDescent="0.25">
      <c r="B294" t="str">
        <f t="shared" si="6"/>
        <v xml:space="preserve"> </v>
      </c>
      <c r="C294" s="9">
        <v>1621</v>
      </c>
      <c r="D294" s="9" t="str">
        <f t="shared" si="7"/>
        <v xml:space="preserve"> </v>
      </c>
      <c r="E294" s="9">
        <v>1621</v>
      </c>
      <c r="F294" t="s">
        <v>281</v>
      </c>
      <c r="G294">
        <v>50</v>
      </c>
      <c r="H294" t="s">
        <v>271</v>
      </c>
      <c r="I294">
        <v>5057</v>
      </c>
      <c r="J294" t="s">
        <v>800</v>
      </c>
      <c r="L294" s="9">
        <v>1621</v>
      </c>
      <c r="M294" t="s">
        <v>281</v>
      </c>
      <c r="N294">
        <v>50</v>
      </c>
      <c r="O294" t="s">
        <v>271</v>
      </c>
      <c r="P294">
        <v>5057</v>
      </c>
      <c r="Q294" t="s">
        <v>282</v>
      </c>
    </row>
    <row r="295" spans="2:17" x14ac:dyDescent="0.25">
      <c r="B295" t="str">
        <f t="shared" si="6"/>
        <v xml:space="preserve"> </v>
      </c>
      <c r="C295" s="9">
        <v>1622</v>
      </c>
      <c r="D295" s="9" t="str">
        <f t="shared" si="7"/>
        <v xml:space="preserve"> </v>
      </c>
      <c r="E295" s="9">
        <v>1622</v>
      </c>
      <c r="F295" t="s">
        <v>283</v>
      </c>
      <c r="G295">
        <v>50</v>
      </c>
      <c r="H295" t="s">
        <v>271</v>
      </c>
      <c r="I295">
        <v>5059</v>
      </c>
      <c r="J295" t="s">
        <v>798</v>
      </c>
      <c r="L295" s="9">
        <v>1622</v>
      </c>
      <c r="M295" t="s">
        <v>283</v>
      </c>
      <c r="N295">
        <v>50</v>
      </c>
      <c r="O295" t="s">
        <v>271</v>
      </c>
      <c r="P295">
        <v>5059</v>
      </c>
      <c r="Q295" t="s">
        <v>890</v>
      </c>
    </row>
    <row r="296" spans="2:17" x14ac:dyDescent="0.25">
      <c r="B296" t="str">
        <f t="shared" si="6"/>
        <v xml:space="preserve"> </v>
      </c>
      <c r="C296" s="9">
        <v>1624</v>
      </c>
      <c r="D296" s="9" t="str">
        <f t="shared" si="7"/>
        <v xml:space="preserve"> </v>
      </c>
      <c r="E296" s="9">
        <v>1624</v>
      </c>
      <c r="F296" t="s">
        <v>285</v>
      </c>
      <c r="G296">
        <v>50</v>
      </c>
      <c r="H296" t="s">
        <v>271</v>
      </c>
      <c r="I296">
        <v>5054</v>
      </c>
      <c r="J296" t="s">
        <v>840</v>
      </c>
      <c r="L296" s="9">
        <v>1624</v>
      </c>
      <c r="M296" t="s">
        <v>285</v>
      </c>
      <c r="N296">
        <v>50</v>
      </c>
      <c r="O296" t="s">
        <v>271</v>
      </c>
      <c r="P296">
        <v>5054</v>
      </c>
      <c r="Q296" t="s">
        <v>286</v>
      </c>
    </row>
    <row r="297" spans="2:17" x14ac:dyDescent="0.25">
      <c r="B297" t="str">
        <f t="shared" si="6"/>
        <v xml:space="preserve"> </v>
      </c>
      <c r="C297" s="9">
        <v>1627</v>
      </c>
      <c r="D297" s="9" t="str">
        <f t="shared" si="7"/>
        <v xml:space="preserve"> </v>
      </c>
      <c r="E297" s="9">
        <v>1627</v>
      </c>
      <c r="F297" t="s">
        <v>287</v>
      </c>
      <c r="G297">
        <v>50</v>
      </c>
      <c r="H297" t="s">
        <v>271</v>
      </c>
      <c r="I297">
        <v>5057</v>
      </c>
      <c r="J297" t="s">
        <v>800</v>
      </c>
      <c r="L297" s="9">
        <v>1627</v>
      </c>
      <c r="M297" t="s">
        <v>287</v>
      </c>
      <c r="N297">
        <v>50</v>
      </c>
      <c r="O297" t="s">
        <v>271</v>
      </c>
      <c r="P297">
        <v>5057</v>
      </c>
      <c r="Q297" t="s">
        <v>282</v>
      </c>
    </row>
    <row r="298" spans="2:17" x14ac:dyDescent="0.25">
      <c r="B298" t="str">
        <f t="shared" si="6"/>
        <v xml:space="preserve"> </v>
      </c>
      <c r="C298" s="9">
        <v>1630</v>
      </c>
      <c r="D298" s="9" t="str">
        <f t="shared" si="7"/>
        <v xml:space="preserve"> </v>
      </c>
      <c r="E298" s="9">
        <v>1630</v>
      </c>
      <c r="F298" t="s">
        <v>289</v>
      </c>
      <c r="G298">
        <v>50</v>
      </c>
      <c r="H298" t="s">
        <v>271</v>
      </c>
      <c r="I298">
        <v>5058</v>
      </c>
      <c r="J298" t="s">
        <v>803</v>
      </c>
      <c r="L298" s="9">
        <v>1630</v>
      </c>
      <c r="M298" t="s">
        <v>289</v>
      </c>
      <c r="N298">
        <v>50</v>
      </c>
      <c r="O298" t="s">
        <v>271</v>
      </c>
      <c r="P298">
        <v>5058</v>
      </c>
      <c r="Q298" t="s">
        <v>290</v>
      </c>
    </row>
    <row r="299" spans="2:17" x14ac:dyDescent="0.25">
      <c r="B299" t="str">
        <f t="shared" si="6"/>
        <v xml:space="preserve"> </v>
      </c>
      <c r="C299" s="9">
        <v>1632</v>
      </c>
      <c r="D299" s="9" t="str">
        <f t="shared" si="7"/>
        <v xml:space="preserve"> </v>
      </c>
      <c r="E299" s="9">
        <v>1632</v>
      </c>
      <c r="F299" t="s">
        <v>291</v>
      </c>
      <c r="G299">
        <v>50</v>
      </c>
      <c r="H299" t="s">
        <v>271</v>
      </c>
      <c r="I299">
        <v>5058</v>
      </c>
      <c r="J299" t="s">
        <v>803</v>
      </c>
      <c r="L299" s="9">
        <v>1632</v>
      </c>
      <c r="M299" t="s">
        <v>291</v>
      </c>
      <c r="N299">
        <v>50</v>
      </c>
      <c r="O299" t="s">
        <v>271</v>
      </c>
      <c r="P299">
        <v>5058</v>
      </c>
      <c r="Q299" t="s">
        <v>290</v>
      </c>
    </row>
    <row r="300" spans="2:17" x14ac:dyDescent="0.25">
      <c r="B300" t="str">
        <f t="shared" si="6"/>
        <v xml:space="preserve"> </v>
      </c>
      <c r="C300" s="9">
        <v>1633</v>
      </c>
      <c r="D300" s="9" t="str">
        <f t="shared" si="7"/>
        <v xml:space="preserve"> </v>
      </c>
      <c r="E300" s="9">
        <v>1633</v>
      </c>
      <c r="F300" t="s">
        <v>293</v>
      </c>
      <c r="G300">
        <v>50</v>
      </c>
      <c r="H300" t="s">
        <v>271</v>
      </c>
      <c r="I300">
        <v>5020</v>
      </c>
      <c r="J300" t="s">
        <v>805</v>
      </c>
      <c r="L300" s="9">
        <v>1633</v>
      </c>
      <c r="M300" t="s">
        <v>293</v>
      </c>
      <c r="N300">
        <v>50</v>
      </c>
      <c r="O300" t="s">
        <v>271</v>
      </c>
      <c r="P300">
        <v>5020</v>
      </c>
      <c r="Q300" t="s">
        <v>294</v>
      </c>
    </row>
    <row r="301" spans="2:17" x14ac:dyDescent="0.25">
      <c r="B301" t="str">
        <f t="shared" si="6"/>
        <v xml:space="preserve"> </v>
      </c>
      <c r="C301" s="9">
        <v>1634</v>
      </c>
      <c r="D301" s="9" t="str">
        <f t="shared" si="7"/>
        <v xml:space="preserve"> </v>
      </c>
      <c r="E301" s="9">
        <v>1634</v>
      </c>
      <c r="F301" t="s">
        <v>295</v>
      </c>
      <c r="G301">
        <v>50</v>
      </c>
      <c r="H301" t="s">
        <v>271</v>
      </c>
      <c r="I301">
        <v>5021</v>
      </c>
      <c r="J301" t="s">
        <v>806</v>
      </c>
      <c r="L301" s="9">
        <v>1634</v>
      </c>
      <c r="M301" t="s">
        <v>295</v>
      </c>
      <c r="N301">
        <v>50</v>
      </c>
      <c r="O301" t="s">
        <v>271</v>
      </c>
      <c r="P301">
        <v>5021</v>
      </c>
      <c r="Q301" t="s">
        <v>296</v>
      </c>
    </row>
    <row r="302" spans="2:17" x14ac:dyDescent="0.25">
      <c r="B302" t="str">
        <f t="shared" si="6"/>
        <v xml:space="preserve"> </v>
      </c>
      <c r="C302" s="9">
        <v>1635</v>
      </c>
      <c r="D302" s="9" t="str">
        <f t="shared" si="7"/>
        <v xml:space="preserve"> </v>
      </c>
      <c r="E302" s="9">
        <v>1635</v>
      </c>
      <c r="F302" t="s">
        <v>297</v>
      </c>
      <c r="G302">
        <v>50</v>
      </c>
      <c r="H302" t="s">
        <v>271</v>
      </c>
      <c r="I302">
        <v>5022</v>
      </c>
      <c r="J302" t="s">
        <v>807</v>
      </c>
      <c r="L302" s="9">
        <v>1635</v>
      </c>
      <c r="M302" t="s">
        <v>297</v>
      </c>
      <c r="N302">
        <v>50</v>
      </c>
      <c r="O302" t="s">
        <v>271</v>
      </c>
      <c r="P302">
        <v>5022</v>
      </c>
      <c r="Q302" t="s">
        <v>298</v>
      </c>
    </row>
    <row r="303" spans="2:17" x14ac:dyDescent="0.25">
      <c r="B303" t="str">
        <f t="shared" si="6"/>
        <v xml:space="preserve"> </v>
      </c>
      <c r="C303" s="9">
        <v>1636</v>
      </c>
      <c r="D303" s="9" t="str">
        <f t="shared" si="7"/>
        <v xml:space="preserve"> </v>
      </c>
      <c r="E303" s="9">
        <v>1636</v>
      </c>
      <c r="F303" t="s">
        <v>299</v>
      </c>
      <c r="G303">
        <v>50</v>
      </c>
      <c r="H303" t="s">
        <v>271</v>
      </c>
      <c r="I303">
        <v>5059</v>
      </c>
      <c r="J303" t="s">
        <v>798</v>
      </c>
      <c r="L303" s="9">
        <v>1636</v>
      </c>
      <c r="M303" t="s">
        <v>299</v>
      </c>
      <c r="N303">
        <v>50</v>
      </c>
      <c r="O303" t="s">
        <v>271</v>
      </c>
      <c r="P303">
        <v>5059</v>
      </c>
      <c r="Q303" t="s">
        <v>890</v>
      </c>
    </row>
    <row r="304" spans="2:17" x14ac:dyDescent="0.25">
      <c r="B304" t="str">
        <f t="shared" si="6"/>
        <v xml:space="preserve"> </v>
      </c>
      <c r="C304" s="9">
        <v>1638</v>
      </c>
      <c r="D304" s="9" t="str">
        <f t="shared" si="7"/>
        <v xml:space="preserve"> </v>
      </c>
      <c r="E304" s="9">
        <v>1638</v>
      </c>
      <c r="F304" t="s">
        <v>301</v>
      </c>
      <c r="G304">
        <v>50</v>
      </c>
      <c r="H304" t="s">
        <v>271</v>
      </c>
      <c r="I304">
        <v>5059</v>
      </c>
      <c r="J304" t="s">
        <v>798</v>
      </c>
      <c r="L304" s="9">
        <v>1638</v>
      </c>
      <c r="M304" t="s">
        <v>301</v>
      </c>
      <c r="N304">
        <v>50</v>
      </c>
      <c r="O304" t="s">
        <v>271</v>
      </c>
      <c r="P304">
        <v>5059</v>
      </c>
      <c r="Q304" t="s">
        <v>890</v>
      </c>
    </row>
    <row r="305" spans="2:17" x14ac:dyDescent="0.25">
      <c r="B305" t="str">
        <f t="shared" si="6"/>
        <v xml:space="preserve"> </v>
      </c>
      <c r="C305" s="9">
        <v>1640</v>
      </c>
      <c r="D305" s="9" t="str">
        <f t="shared" si="7"/>
        <v xml:space="preserve"> </v>
      </c>
      <c r="E305" s="9">
        <v>1640</v>
      </c>
      <c r="F305" t="s">
        <v>303</v>
      </c>
      <c r="G305">
        <v>50</v>
      </c>
      <c r="H305" t="s">
        <v>271</v>
      </c>
      <c r="I305">
        <v>5025</v>
      </c>
      <c r="J305" t="s">
        <v>810</v>
      </c>
      <c r="L305" s="9">
        <v>1640</v>
      </c>
      <c r="M305" t="s">
        <v>303</v>
      </c>
      <c r="N305">
        <v>50</v>
      </c>
      <c r="O305" t="s">
        <v>271</v>
      </c>
      <c r="P305">
        <v>5025</v>
      </c>
      <c r="Q305" t="s">
        <v>304</v>
      </c>
    </row>
    <row r="306" spans="2:17" x14ac:dyDescent="0.25">
      <c r="B306" t="str">
        <f t="shared" si="6"/>
        <v xml:space="preserve"> </v>
      </c>
      <c r="C306" s="9">
        <v>1644</v>
      </c>
      <c r="D306" s="9" t="str">
        <f t="shared" si="7"/>
        <v xml:space="preserve"> </v>
      </c>
      <c r="E306" s="9">
        <v>1644</v>
      </c>
      <c r="F306" t="s">
        <v>305</v>
      </c>
      <c r="G306">
        <v>50</v>
      </c>
      <c r="H306" t="s">
        <v>271</v>
      </c>
      <c r="I306">
        <v>5026</v>
      </c>
      <c r="J306" t="s">
        <v>811</v>
      </c>
      <c r="L306" s="9">
        <v>1644</v>
      </c>
      <c r="M306" t="s">
        <v>305</v>
      </c>
      <c r="N306">
        <v>50</v>
      </c>
      <c r="O306" t="s">
        <v>271</v>
      </c>
      <c r="P306">
        <v>5026</v>
      </c>
      <c r="Q306" t="s">
        <v>306</v>
      </c>
    </row>
    <row r="307" spans="2:17" x14ac:dyDescent="0.25">
      <c r="B307" t="str">
        <f t="shared" si="6"/>
        <v xml:space="preserve"> </v>
      </c>
      <c r="C307" s="9">
        <v>1648</v>
      </c>
      <c r="D307" s="9" t="str">
        <f t="shared" si="7"/>
        <v xml:space="preserve"> </v>
      </c>
      <c r="E307" s="9">
        <v>1648</v>
      </c>
      <c r="F307" t="s">
        <v>307</v>
      </c>
      <c r="G307">
        <v>50</v>
      </c>
      <c r="H307" t="s">
        <v>271</v>
      </c>
      <c r="I307">
        <v>5027</v>
      </c>
      <c r="J307" t="s">
        <v>812</v>
      </c>
      <c r="L307" s="9">
        <v>1648</v>
      </c>
      <c r="M307" t="s">
        <v>307</v>
      </c>
      <c r="N307">
        <v>50</v>
      </c>
      <c r="O307" t="s">
        <v>271</v>
      </c>
      <c r="P307">
        <v>5027</v>
      </c>
      <c r="Q307" t="s">
        <v>891</v>
      </c>
    </row>
    <row r="308" spans="2:17" x14ac:dyDescent="0.25">
      <c r="B308" t="str">
        <f t="shared" si="6"/>
        <v xml:space="preserve"> </v>
      </c>
      <c r="C308" s="9">
        <v>1653</v>
      </c>
      <c r="D308" s="9" t="str">
        <f t="shared" si="7"/>
        <v xml:space="preserve"> </v>
      </c>
      <c r="E308" s="9">
        <v>1653</v>
      </c>
      <c r="F308" t="s">
        <v>308</v>
      </c>
      <c r="G308">
        <v>50</v>
      </c>
      <c r="H308" t="s">
        <v>271</v>
      </c>
      <c r="I308">
        <v>5028</v>
      </c>
      <c r="J308" t="s">
        <v>813</v>
      </c>
      <c r="L308" s="9">
        <v>1653</v>
      </c>
      <c r="M308" t="s">
        <v>308</v>
      </c>
      <c r="N308">
        <v>50</v>
      </c>
      <c r="O308" t="s">
        <v>271</v>
      </c>
      <c r="P308">
        <v>5028</v>
      </c>
      <c r="Q308" t="s">
        <v>309</v>
      </c>
    </row>
    <row r="309" spans="2:17" x14ac:dyDescent="0.25">
      <c r="B309" t="str">
        <f t="shared" si="6"/>
        <v xml:space="preserve"> </v>
      </c>
      <c r="C309" s="9">
        <v>1657</v>
      </c>
      <c r="D309" s="9" t="str">
        <f t="shared" si="7"/>
        <v xml:space="preserve"> </v>
      </c>
      <c r="E309" s="9">
        <v>1657</v>
      </c>
      <c r="F309" t="s">
        <v>310</v>
      </c>
      <c r="G309">
        <v>50</v>
      </c>
      <c r="H309" t="s">
        <v>271</v>
      </c>
      <c r="I309">
        <v>5029</v>
      </c>
      <c r="J309" t="s">
        <v>814</v>
      </c>
      <c r="L309" s="9">
        <v>1657</v>
      </c>
      <c r="M309" t="s">
        <v>310</v>
      </c>
      <c r="N309">
        <v>50</v>
      </c>
      <c r="O309" t="s">
        <v>271</v>
      </c>
      <c r="P309">
        <v>5029</v>
      </c>
      <c r="Q309" t="s">
        <v>311</v>
      </c>
    </row>
    <row r="310" spans="2:17" x14ac:dyDescent="0.25">
      <c r="B310" t="str">
        <f t="shared" si="6"/>
        <v xml:space="preserve"> </v>
      </c>
      <c r="C310" s="9">
        <v>1662</v>
      </c>
      <c r="D310" s="9" t="str">
        <f t="shared" si="7"/>
        <v xml:space="preserve"> </v>
      </c>
      <c r="E310" s="9">
        <v>1662</v>
      </c>
      <c r="F310" t="s">
        <v>312</v>
      </c>
      <c r="G310">
        <v>50</v>
      </c>
      <c r="H310" t="s">
        <v>271</v>
      </c>
      <c r="I310">
        <v>5001</v>
      </c>
      <c r="J310" t="s">
        <v>793</v>
      </c>
      <c r="L310" s="9">
        <v>1662</v>
      </c>
      <c r="M310" t="s">
        <v>312</v>
      </c>
      <c r="N310">
        <v>50</v>
      </c>
      <c r="O310" t="s">
        <v>271</v>
      </c>
      <c r="P310">
        <v>5001</v>
      </c>
      <c r="Q310" t="s">
        <v>272</v>
      </c>
    </row>
    <row r="311" spans="2:17" x14ac:dyDescent="0.25">
      <c r="B311" t="str">
        <f t="shared" si="6"/>
        <v xml:space="preserve"> </v>
      </c>
      <c r="C311" s="9">
        <v>1663</v>
      </c>
      <c r="D311" s="9" t="str">
        <f t="shared" si="7"/>
        <v xml:space="preserve"> </v>
      </c>
      <c r="E311" s="9">
        <v>1663</v>
      </c>
      <c r="F311" t="s">
        <v>314</v>
      </c>
      <c r="G311">
        <v>50</v>
      </c>
      <c r="H311" t="s">
        <v>271</v>
      </c>
      <c r="I311">
        <v>5031</v>
      </c>
      <c r="J311" t="s">
        <v>816</v>
      </c>
      <c r="L311" s="9">
        <v>1663</v>
      </c>
      <c r="M311" t="s">
        <v>314</v>
      </c>
      <c r="N311">
        <v>50</v>
      </c>
      <c r="O311" t="s">
        <v>271</v>
      </c>
      <c r="P311">
        <v>5031</v>
      </c>
      <c r="Q311" t="s">
        <v>315</v>
      </c>
    </row>
    <row r="312" spans="2:17" x14ac:dyDescent="0.25">
      <c r="B312" t="str">
        <f t="shared" si="6"/>
        <v xml:space="preserve"> </v>
      </c>
      <c r="C312" s="9">
        <v>1664</v>
      </c>
      <c r="D312" s="9" t="str">
        <f t="shared" si="7"/>
        <v xml:space="preserve"> </v>
      </c>
      <c r="E312" s="9">
        <v>1664</v>
      </c>
      <c r="F312" t="s">
        <v>316</v>
      </c>
      <c r="G312">
        <v>50</v>
      </c>
      <c r="H312" t="s">
        <v>271</v>
      </c>
      <c r="I312">
        <v>5032</v>
      </c>
      <c r="J312" t="s">
        <v>817</v>
      </c>
      <c r="L312" s="9">
        <v>1664</v>
      </c>
      <c r="M312" t="s">
        <v>316</v>
      </c>
      <c r="N312">
        <v>50</v>
      </c>
      <c r="O312" t="s">
        <v>271</v>
      </c>
      <c r="P312">
        <v>5032</v>
      </c>
      <c r="Q312" t="s">
        <v>317</v>
      </c>
    </row>
    <row r="313" spans="2:17" x14ac:dyDescent="0.25">
      <c r="B313" t="str">
        <f t="shared" si="6"/>
        <v xml:space="preserve"> </v>
      </c>
      <c r="C313" s="9">
        <v>1665</v>
      </c>
      <c r="D313" s="9" t="str">
        <f t="shared" si="7"/>
        <v xml:space="preserve"> </v>
      </c>
      <c r="E313" s="9">
        <v>1665</v>
      </c>
      <c r="F313" t="s">
        <v>318</v>
      </c>
      <c r="G313">
        <v>50</v>
      </c>
      <c r="H313" t="s">
        <v>271</v>
      </c>
      <c r="I313">
        <v>5033</v>
      </c>
      <c r="J313" t="s">
        <v>818</v>
      </c>
      <c r="L313" s="9">
        <v>1665</v>
      </c>
      <c r="M313" t="s">
        <v>318</v>
      </c>
      <c r="N313">
        <v>50</v>
      </c>
      <c r="O313" t="s">
        <v>271</v>
      </c>
      <c r="P313">
        <v>5033</v>
      </c>
      <c r="Q313" t="s">
        <v>319</v>
      </c>
    </row>
    <row r="314" spans="2:17" x14ac:dyDescent="0.25">
      <c r="B314" t="str">
        <f t="shared" si="6"/>
        <v xml:space="preserve"> </v>
      </c>
      <c r="C314" s="9">
        <v>1702</v>
      </c>
      <c r="D314" s="9" t="str">
        <f t="shared" si="7"/>
        <v xml:space="preserve"> </v>
      </c>
      <c r="E314" s="9">
        <v>1702</v>
      </c>
      <c r="F314" t="s">
        <v>320</v>
      </c>
      <c r="G314">
        <v>50</v>
      </c>
      <c r="H314" t="s">
        <v>271</v>
      </c>
      <c r="I314">
        <v>5006</v>
      </c>
      <c r="J314" t="s">
        <v>794</v>
      </c>
      <c r="L314" s="9">
        <v>1702</v>
      </c>
      <c r="M314" t="s">
        <v>320</v>
      </c>
      <c r="N314">
        <v>50</v>
      </c>
      <c r="O314" t="s">
        <v>271</v>
      </c>
      <c r="P314">
        <v>5006</v>
      </c>
      <c r="Q314" t="s">
        <v>321</v>
      </c>
    </row>
    <row r="315" spans="2:17" x14ac:dyDescent="0.25">
      <c r="B315" t="str">
        <f t="shared" si="6"/>
        <v xml:space="preserve"> </v>
      </c>
      <c r="C315" s="9">
        <v>1703</v>
      </c>
      <c r="D315" s="9" t="str">
        <f t="shared" si="7"/>
        <v xml:space="preserve"> </v>
      </c>
      <c r="E315" s="9">
        <v>1703</v>
      </c>
      <c r="F315" t="s">
        <v>322</v>
      </c>
      <c r="G315">
        <v>50</v>
      </c>
      <c r="H315" t="s">
        <v>271</v>
      </c>
      <c r="I315">
        <v>5007</v>
      </c>
      <c r="J315" t="s">
        <v>795</v>
      </c>
      <c r="L315" s="9">
        <v>1703</v>
      </c>
      <c r="M315" t="s">
        <v>322</v>
      </c>
      <c r="N315">
        <v>50</v>
      </c>
      <c r="O315" t="s">
        <v>271</v>
      </c>
      <c r="P315">
        <v>5007</v>
      </c>
      <c r="Q315" t="s">
        <v>323</v>
      </c>
    </row>
    <row r="316" spans="2:17" x14ac:dyDescent="0.25">
      <c r="B316" t="str">
        <f t="shared" si="6"/>
        <v xml:space="preserve"> </v>
      </c>
      <c r="C316" s="9">
        <v>1711</v>
      </c>
      <c r="D316" s="9" t="str">
        <f t="shared" si="7"/>
        <v xml:space="preserve"> </v>
      </c>
      <c r="E316" s="9">
        <v>1711</v>
      </c>
      <c r="F316" t="s">
        <v>324</v>
      </c>
      <c r="G316">
        <v>50</v>
      </c>
      <c r="H316" t="s">
        <v>271</v>
      </c>
      <c r="I316">
        <v>5034</v>
      </c>
      <c r="J316" t="s">
        <v>819</v>
      </c>
      <c r="L316" s="9">
        <v>1711</v>
      </c>
      <c r="M316" t="s">
        <v>324</v>
      </c>
      <c r="N316">
        <v>50</v>
      </c>
      <c r="O316" t="s">
        <v>271</v>
      </c>
      <c r="P316">
        <v>5034</v>
      </c>
      <c r="Q316" t="s">
        <v>325</v>
      </c>
    </row>
    <row r="317" spans="2:17" x14ac:dyDescent="0.25">
      <c r="B317" t="str">
        <f t="shared" si="6"/>
        <v xml:space="preserve"> </v>
      </c>
      <c r="C317" s="9">
        <v>1714</v>
      </c>
      <c r="D317" s="9" t="str">
        <f t="shared" si="7"/>
        <v xml:space="preserve"> </v>
      </c>
      <c r="E317" s="9">
        <v>1714</v>
      </c>
      <c r="F317" t="s">
        <v>326</v>
      </c>
      <c r="G317">
        <v>50</v>
      </c>
      <c r="H317" t="s">
        <v>271</v>
      </c>
      <c r="I317">
        <v>5035</v>
      </c>
      <c r="J317" t="s">
        <v>820</v>
      </c>
      <c r="L317" s="9">
        <v>1714</v>
      </c>
      <c r="M317" t="s">
        <v>326</v>
      </c>
      <c r="N317">
        <v>50</v>
      </c>
      <c r="O317" t="s">
        <v>271</v>
      </c>
      <c r="P317">
        <v>5035</v>
      </c>
      <c r="Q317" t="s">
        <v>327</v>
      </c>
    </row>
    <row r="318" spans="2:17" x14ac:dyDescent="0.25">
      <c r="B318" t="str">
        <f t="shared" si="6"/>
        <v xml:space="preserve"> </v>
      </c>
      <c r="C318" s="9">
        <v>1717</v>
      </c>
      <c r="D318" s="9" t="str">
        <f t="shared" si="7"/>
        <v xml:space="preserve"> </v>
      </c>
      <c r="E318" s="9">
        <v>1717</v>
      </c>
      <c r="F318" t="s">
        <v>328</v>
      </c>
      <c r="G318">
        <v>50</v>
      </c>
      <c r="H318" t="s">
        <v>271</v>
      </c>
      <c r="I318">
        <v>5036</v>
      </c>
      <c r="J318" t="s">
        <v>821</v>
      </c>
      <c r="L318" s="9">
        <v>1717</v>
      </c>
      <c r="M318" t="s">
        <v>328</v>
      </c>
      <c r="N318">
        <v>50</v>
      </c>
      <c r="O318" t="s">
        <v>271</v>
      </c>
      <c r="P318">
        <v>5036</v>
      </c>
      <c r="Q318" t="s">
        <v>329</v>
      </c>
    </row>
    <row r="319" spans="2:17" x14ac:dyDescent="0.25">
      <c r="B319" t="str">
        <f t="shared" si="6"/>
        <v xml:space="preserve"> </v>
      </c>
      <c r="C319" s="9">
        <v>1718</v>
      </c>
      <c r="D319" s="9" t="str">
        <f t="shared" si="7"/>
        <v xml:space="preserve"> </v>
      </c>
      <c r="E319" s="9">
        <v>1718</v>
      </c>
      <c r="F319" t="s">
        <v>330</v>
      </c>
      <c r="G319">
        <v>50</v>
      </c>
      <c r="H319" t="s">
        <v>271</v>
      </c>
      <c r="I319">
        <v>5054</v>
      </c>
      <c r="J319" t="s">
        <v>840</v>
      </c>
      <c r="L319" s="9">
        <v>1718</v>
      </c>
      <c r="M319" t="s">
        <v>330</v>
      </c>
      <c r="N319">
        <v>50</v>
      </c>
      <c r="O319" t="s">
        <v>271</v>
      </c>
      <c r="P319">
        <v>5054</v>
      </c>
      <c r="Q319" t="s">
        <v>286</v>
      </c>
    </row>
    <row r="320" spans="2:17" x14ac:dyDescent="0.25">
      <c r="B320" t="str">
        <f t="shared" si="6"/>
        <v xml:space="preserve"> </v>
      </c>
      <c r="C320" s="9">
        <v>1719</v>
      </c>
      <c r="D320" s="9" t="str">
        <f t="shared" si="7"/>
        <v xml:space="preserve"> </v>
      </c>
      <c r="E320" s="9">
        <v>1719</v>
      </c>
      <c r="F320" t="s">
        <v>331</v>
      </c>
      <c r="G320">
        <v>50</v>
      </c>
      <c r="H320" t="s">
        <v>271</v>
      </c>
      <c r="I320">
        <v>5037</v>
      </c>
      <c r="J320" t="s">
        <v>822</v>
      </c>
      <c r="L320" s="9">
        <v>1719</v>
      </c>
      <c r="M320" t="s">
        <v>331</v>
      </c>
      <c r="N320">
        <v>50</v>
      </c>
      <c r="O320" t="s">
        <v>271</v>
      </c>
      <c r="P320">
        <v>5037</v>
      </c>
      <c r="Q320" t="s">
        <v>332</v>
      </c>
    </row>
    <row r="321" spans="2:17" x14ac:dyDescent="0.25">
      <c r="B321" t="str">
        <f t="shared" si="6"/>
        <v xml:space="preserve"> </v>
      </c>
      <c r="C321" s="9">
        <v>1721</v>
      </c>
      <c r="D321" s="9" t="str">
        <f t="shared" si="7"/>
        <v xml:space="preserve"> </v>
      </c>
      <c r="E321" s="9">
        <v>1721</v>
      </c>
      <c r="F321" t="s">
        <v>333</v>
      </c>
      <c r="G321">
        <v>50</v>
      </c>
      <c r="H321" t="s">
        <v>271</v>
      </c>
      <c r="I321">
        <v>5038</v>
      </c>
      <c r="J321" t="s">
        <v>823</v>
      </c>
      <c r="L321" s="9">
        <v>1721</v>
      </c>
      <c r="M321" t="s">
        <v>333</v>
      </c>
      <c r="N321">
        <v>50</v>
      </c>
      <c r="O321" t="s">
        <v>271</v>
      </c>
      <c r="P321">
        <v>5038</v>
      </c>
      <c r="Q321" t="s">
        <v>334</v>
      </c>
    </row>
    <row r="322" spans="2:17" x14ac:dyDescent="0.25">
      <c r="B322" t="str">
        <f t="shared" si="6"/>
        <v xml:space="preserve"> </v>
      </c>
      <c r="C322" s="9">
        <v>1724</v>
      </c>
      <c r="D322" s="9" t="str">
        <f t="shared" si="7"/>
        <v xml:space="preserve"> </v>
      </c>
      <c r="E322" s="9">
        <v>1724</v>
      </c>
      <c r="F322" t="s">
        <v>335</v>
      </c>
      <c r="G322">
        <v>50</v>
      </c>
      <c r="H322" t="s">
        <v>271</v>
      </c>
      <c r="I322">
        <v>5006</v>
      </c>
      <c r="J322" t="s">
        <v>794</v>
      </c>
      <c r="L322" s="9">
        <v>1724</v>
      </c>
      <c r="M322" t="s">
        <v>335</v>
      </c>
      <c r="N322">
        <v>50</v>
      </c>
      <c r="O322" t="s">
        <v>271</v>
      </c>
      <c r="P322">
        <v>5006</v>
      </c>
      <c r="Q322" t="s">
        <v>321</v>
      </c>
    </row>
    <row r="323" spans="2:17" x14ac:dyDescent="0.25">
      <c r="B323" t="str">
        <f t="shared" si="6"/>
        <v xml:space="preserve"> </v>
      </c>
      <c r="C323" s="9">
        <v>1725</v>
      </c>
      <c r="D323" s="9" t="str">
        <f t="shared" si="7"/>
        <v xml:space="preserve"> </v>
      </c>
      <c r="E323" s="9">
        <v>1725</v>
      </c>
      <c r="F323" t="s">
        <v>337</v>
      </c>
      <c r="G323">
        <v>50</v>
      </c>
      <c r="H323" t="s">
        <v>271</v>
      </c>
      <c r="I323">
        <v>5007</v>
      </c>
      <c r="J323" t="s">
        <v>795</v>
      </c>
      <c r="L323" s="9">
        <v>1725</v>
      </c>
      <c r="M323" t="s">
        <v>337</v>
      </c>
      <c r="N323">
        <v>50</v>
      </c>
      <c r="O323" t="s">
        <v>271</v>
      </c>
      <c r="P323">
        <v>5007</v>
      </c>
      <c r="Q323" t="s">
        <v>323</v>
      </c>
    </row>
    <row r="324" spans="2:17" x14ac:dyDescent="0.25">
      <c r="B324" t="str">
        <f t="shared" si="6"/>
        <v xml:space="preserve"> </v>
      </c>
      <c r="C324" s="9">
        <v>1736</v>
      </c>
      <c r="D324" s="9" t="str">
        <f t="shared" si="7"/>
        <v xml:space="preserve"> </v>
      </c>
      <c r="E324" s="9">
        <v>1736</v>
      </c>
      <c r="F324" t="s">
        <v>339</v>
      </c>
      <c r="G324">
        <v>50</v>
      </c>
      <c r="H324" t="s">
        <v>271</v>
      </c>
      <c r="I324">
        <v>5041</v>
      </c>
      <c r="J324" t="s">
        <v>826</v>
      </c>
      <c r="L324" s="9">
        <v>1736</v>
      </c>
      <c r="M324" t="s">
        <v>339</v>
      </c>
      <c r="N324">
        <v>50</v>
      </c>
      <c r="O324" t="s">
        <v>271</v>
      </c>
      <c r="P324">
        <v>5041</v>
      </c>
      <c r="Q324" t="s">
        <v>892</v>
      </c>
    </row>
    <row r="325" spans="2:17" x14ac:dyDescent="0.25">
      <c r="B325" t="str">
        <f t="shared" ref="B325:B388" si="8">IF(C325=E325," ","XX")</f>
        <v xml:space="preserve"> </v>
      </c>
      <c r="C325" s="9">
        <v>1738</v>
      </c>
      <c r="D325" s="9" t="str">
        <f t="shared" si="7"/>
        <v xml:space="preserve"> </v>
      </c>
      <c r="E325" s="9">
        <v>1738</v>
      </c>
      <c r="F325" t="s">
        <v>340</v>
      </c>
      <c r="G325">
        <v>50</v>
      </c>
      <c r="H325" t="s">
        <v>271</v>
      </c>
      <c r="I325">
        <v>5042</v>
      </c>
      <c r="J325" t="s">
        <v>827</v>
      </c>
      <c r="L325" s="9">
        <v>1738</v>
      </c>
      <c r="M325" t="s">
        <v>340</v>
      </c>
      <c r="N325">
        <v>50</v>
      </c>
      <c r="O325" t="s">
        <v>271</v>
      </c>
      <c r="P325">
        <v>5042</v>
      </c>
      <c r="Q325" t="s">
        <v>341</v>
      </c>
    </row>
    <row r="326" spans="2:17" x14ac:dyDescent="0.25">
      <c r="B326" t="str">
        <f t="shared" si="8"/>
        <v xml:space="preserve"> </v>
      </c>
      <c r="C326" s="9">
        <v>1739</v>
      </c>
      <c r="D326" s="9" t="str">
        <f t="shared" si="7"/>
        <v xml:space="preserve"> </v>
      </c>
      <c r="E326" s="9">
        <v>1739</v>
      </c>
      <c r="F326" t="s">
        <v>342</v>
      </c>
      <c r="G326">
        <v>50</v>
      </c>
      <c r="H326" t="s">
        <v>271</v>
      </c>
      <c r="I326">
        <v>5043</v>
      </c>
      <c r="J326" t="s">
        <v>828</v>
      </c>
      <c r="L326" s="9">
        <v>1739</v>
      </c>
      <c r="M326" t="s">
        <v>342</v>
      </c>
      <c r="N326">
        <v>50</v>
      </c>
      <c r="O326" t="s">
        <v>271</v>
      </c>
      <c r="P326">
        <v>5043</v>
      </c>
      <c r="Q326" t="s">
        <v>343</v>
      </c>
    </row>
    <row r="327" spans="2:17" x14ac:dyDescent="0.25">
      <c r="B327" t="str">
        <f t="shared" si="8"/>
        <v xml:space="preserve"> </v>
      </c>
      <c r="C327" s="9">
        <v>1740</v>
      </c>
      <c r="D327" s="9" t="str">
        <f t="shared" si="7"/>
        <v xml:space="preserve"> </v>
      </c>
      <c r="E327" s="9">
        <v>1740</v>
      </c>
      <c r="F327" t="s">
        <v>344</v>
      </c>
      <c r="G327">
        <v>50</v>
      </c>
      <c r="H327" t="s">
        <v>271</v>
      </c>
      <c r="I327">
        <v>5044</v>
      </c>
      <c r="J327" t="s">
        <v>829</v>
      </c>
      <c r="L327" s="9">
        <v>1740</v>
      </c>
      <c r="M327" t="s">
        <v>344</v>
      </c>
      <c r="N327">
        <v>50</v>
      </c>
      <c r="O327" t="s">
        <v>271</v>
      </c>
      <c r="P327">
        <v>5044</v>
      </c>
      <c r="Q327" t="s">
        <v>345</v>
      </c>
    </row>
    <row r="328" spans="2:17" x14ac:dyDescent="0.25">
      <c r="B328" t="str">
        <f t="shared" si="8"/>
        <v xml:space="preserve"> </v>
      </c>
      <c r="C328" s="9">
        <v>1742</v>
      </c>
      <c r="D328" s="9" t="str">
        <f t="shared" si="7"/>
        <v xml:space="preserve"> </v>
      </c>
      <c r="E328" s="9">
        <v>1742</v>
      </c>
      <c r="F328" t="s">
        <v>346</v>
      </c>
      <c r="G328">
        <v>50</v>
      </c>
      <c r="H328" t="s">
        <v>271</v>
      </c>
      <c r="I328">
        <v>5045</v>
      </c>
      <c r="J328" t="s">
        <v>830</v>
      </c>
      <c r="L328" s="9">
        <v>1742</v>
      </c>
      <c r="M328" t="s">
        <v>346</v>
      </c>
      <c r="N328">
        <v>50</v>
      </c>
      <c r="O328" t="s">
        <v>271</v>
      </c>
      <c r="P328">
        <v>5045</v>
      </c>
      <c r="Q328" t="s">
        <v>347</v>
      </c>
    </row>
    <row r="329" spans="2:17" x14ac:dyDescent="0.25">
      <c r="B329" t="str">
        <f t="shared" si="8"/>
        <v xml:space="preserve"> </v>
      </c>
      <c r="C329" s="9">
        <v>1743</v>
      </c>
      <c r="D329" s="9" t="str">
        <f t="shared" si="7"/>
        <v xml:space="preserve"> </v>
      </c>
      <c r="E329" s="9">
        <v>1743</v>
      </c>
      <c r="F329" t="s">
        <v>348</v>
      </c>
      <c r="G329">
        <v>50</v>
      </c>
      <c r="H329" t="s">
        <v>271</v>
      </c>
      <c r="I329">
        <v>5046</v>
      </c>
      <c r="J329" t="s">
        <v>831</v>
      </c>
      <c r="L329" s="9">
        <v>1743</v>
      </c>
      <c r="M329" t="s">
        <v>348</v>
      </c>
      <c r="N329">
        <v>50</v>
      </c>
      <c r="O329" t="s">
        <v>271</v>
      </c>
      <c r="P329">
        <v>5046</v>
      </c>
      <c r="Q329" t="s">
        <v>349</v>
      </c>
    </row>
    <row r="330" spans="2:17" x14ac:dyDescent="0.25">
      <c r="B330" t="str">
        <f t="shared" si="8"/>
        <v xml:space="preserve"> </v>
      </c>
      <c r="C330" s="9">
        <v>1744</v>
      </c>
      <c r="D330" s="9" t="str">
        <f t="shared" si="7"/>
        <v xml:space="preserve"> </v>
      </c>
      <c r="E330" s="9">
        <v>1744</v>
      </c>
      <c r="F330" t="s">
        <v>350</v>
      </c>
      <c r="G330">
        <v>50</v>
      </c>
      <c r="H330" t="s">
        <v>271</v>
      </c>
      <c r="I330">
        <v>5047</v>
      </c>
      <c r="J330" t="s">
        <v>832</v>
      </c>
      <c r="L330" s="9">
        <v>1744</v>
      </c>
      <c r="M330" t="s">
        <v>350</v>
      </c>
      <c r="N330">
        <v>50</v>
      </c>
      <c r="O330" t="s">
        <v>271</v>
      </c>
      <c r="P330">
        <v>5047</v>
      </c>
      <c r="Q330" t="s">
        <v>351</v>
      </c>
    </row>
    <row r="331" spans="2:17" x14ac:dyDescent="0.25">
      <c r="B331" t="str">
        <f t="shared" si="8"/>
        <v xml:space="preserve"> </v>
      </c>
      <c r="C331" s="9">
        <v>1748</v>
      </c>
      <c r="D331" s="9" t="str">
        <f t="shared" si="7"/>
        <v xml:space="preserve"> </v>
      </c>
      <c r="E331" s="9">
        <v>1748</v>
      </c>
      <c r="F331" t="s">
        <v>352</v>
      </c>
      <c r="G331">
        <v>50</v>
      </c>
      <c r="H331" t="s">
        <v>271</v>
      </c>
      <c r="I331">
        <v>5007</v>
      </c>
      <c r="J331" t="s">
        <v>795</v>
      </c>
      <c r="L331" s="9">
        <v>1748</v>
      </c>
      <c r="M331" t="s">
        <v>352</v>
      </c>
      <c r="N331">
        <v>50</v>
      </c>
      <c r="O331" t="s">
        <v>271</v>
      </c>
      <c r="P331">
        <v>5007</v>
      </c>
      <c r="Q331" t="s">
        <v>323</v>
      </c>
    </row>
    <row r="332" spans="2:17" x14ac:dyDescent="0.25">
      <c r="B332" t="str">
        <f t="shared" si="8"/>
        <v xml:space="preserve"> </v>
      </c>
      <c r="C332" s="9">
        <v>1749</v>
      </c>
      <c r="D332" s="9" t="str">
        <f t="shared" si="7"/>
        <v xml:space="preserve"> </v>
      </c>
      <c r="E332" s="9">
        <v>1749</v>
      </c>
      <c r="F332" t="s">
        <v>354</v>
      </c>
      <c r="G332">
        <v>50</v>
      </c>
      <c r="H332" t="s">
        <v>271</v>
      </c>
      <c r="I332">
        <v>5049</v>
      </c>
      <c r="J332" t="s">
        <v>834</v>
      </c>
      <c r="L332" s="9">
        <v>1749</v>
      </c>
      <c r="M332" t="s">
        <v>354</v>
      </c>
      <c r="N332">
        <v>50</v>
      </c>
      <c r="O332" t="s">
        <v>271</v>
      </c>
      <c r="P332">
        <v>5049</v>
      </c>
      <c r="Q332" t="s">
        <v>355</v>
      </c>
    </row>
    <row r="333" spans="2:17" x14ac:dyDescent="0.25">
      <c r="B333" t="str">
        <f t="shared" si="8"/>
        <v xml:space="preserve"> </v>
      </c>
      <c r="C333" s="9">
        <v>1750</v>
      </c>
      <c r="D333" s="9" t="str">
        <f t="shared" si="7"/>
        <v xml:space="preserve"> </v>
      </c>
      <c r="E333" s="9">
        <v>1750</v>
      </c>
      <c r="F333" t="s">
        <v>356</v>
      </c>
      <c r="G333">
        <v>50</v>
      </c>
      <c r="H333" t="s">
        <v>271</v>
      </c>
      <c r="I333">
        <v>5060</v>
      </c>
      <c r="J333" t="s">
        <v>836</v>
      </c>
      <c r="L333" s="9">
        <v>1750</v>
      </c>
      <c r="M333" t="s">
        <v>356</v>
      </c>
      <c r="N333">
        <v>50</v>
      </c>
      <c r="O333" t="s">
        <v>271</v>
      </c>
      <c r="P333">
        <v>5060</v>
      </c>
      <c r="Q333" t="s">
        <v>893</v>
      </c>
    </row>
    <row r="334" spans="2:17" x14ac:dyDescent="0.25">
      <c r="B334" t="str">
        <f t="shared" si="8"/>
        <v xml:space="preserve"> </v>
      </c>
      <c r="C334" s="9">
        <v>1751</v>
      </c>
      <c r="D334" s="9" t="str">
        <f t="shared" si="7"/>
        <v xml:space="preserve"> </v>
      </c>
      <c r="E334" s="9">
        <v>1751</v>
      </c>
      <c r="F334" t="s">
        <v>358</v>
      </c>
      <c r="G334">
        <v>50</v>
      </c>
      <c r="H334" t="s">
        <v>271</v>
      </c>
      <c r="I334">
        <v>5060</v>
      </c>
      <c r="J334" t="s">
        <v>836</v>
      </c>
      <c r="L334" s="9">
        <v>1751</v>
      </c>
      <c r="M334" t="s">
        <v>358</v>
      </c>
      <c r="N334">
        <v>50</v>
      </c>
      <c r="O334" t="s">
        <v>271</v>
      </c>
      <c r="P334">
        <v>5060</v>
      </c>
      <c r="Q334" t="s">
        <v>893</v>
      </c>
    </row>
    <row r="335" spans="2:17" x14ac:dyDescent="0.25">
      <c r="B335" t="str">
        <f t="shared" si="8"/>
        <v xml:space="preserve"> </v>
      </c>
      <c r="C335" s="9">
        <v>1755</v>
      </c>
      <c r="D335" s="9" t="str">
        <f t="shared" si="7"/>
        <v xml:space="preserve"> </v>
      </c>
      <c r="E335" s="9">
        <v>1755</v>
      </c>
      <c r="F335" t="s">
        <v>360</v>
      </c>
      <c r="G335">
        <v>50</v>
      </c>
      <c r="H335" t="s">
        <v>271</v>
      </c>
      <c r="I335">
        <v>5052</v>
      </c>
      <c r="J335" t="s">
        <v>838</v>
      </c>
      <c r="L335" s="9">
        <v>1755</v>
      </c>
      <c r="M335" t="s">
        <v>360</v>
      </c>
      <c r="N335">
        <v>50</v>
      </c>
      <c r="O335" t="s">
        <v>271</v>
      </c>
      <c r="P335">
        <v>5052</v>
      </c>
      <c r="Q335" t="s">
        <v>361</v>
      </c>
    </row>
    <row r="336" spans="2:17" x14ac:dyDescent="0.25">
      <c r="B336" t="str">
        <f t="shared" si="8"/>
        <v xml:space="preserve"> </v>
      </c>
      <c r="C336" s="9">
        <v>1756</v>
      </c>
      <c r="D336" s="9" t="str">
        <f t="shared" si="7"/>
        <v xml:space="preserve"> </v>
      </c>
      <c r="E336" s="9">
        <v>1756</v>
      </c>
      <c r="F336" t="s">
        <v>362</v>
      </c>
      <c r="G336">
        <v>50</v>
      </c>
      <c r="H336" t="s">
        <v>271</v>
      </c>
      <c r="I336">
        <v>5053</v>
      </c>
      <c r="J336" t="s">
        <v>839</v>
      </c>
      <c r="L336" s="9">
        <v>1756</v>
      </c>
      <c r="M336" t="s">
        <v>362</v>
      </c>
      <c r="N336">
        <v>50</v>
      </c>
      <c r="O336" t="s">
        <v>271</v>
      </c>
      <c r="P336">
        <v>5053</v>
      </c>
      <c r="Q336" t="s">
        <v>363</v>
      </c>
    </row>
    <row r="337" spans="2:17" x14ac:dyDescent="0.25">
      <c r="B337" t="str">
        <f t="shared" si="8"/>
        <v xml:space="preserve"> </v>
      </c>
      <c r="C337" s="9">
        <v>1804</v>
      </c>
      <c r="D337" s="9" t="str">
        <f t="shared" si="7"/>
        <v xml:space="preserve"> </v>
      </c>
      <c r="E337" s="9">
        <v>1804</v>
      </c>
      <c r="F337" t="s">
        <v>725</v>
      </c>
      <c r="G337">
        <v>18</v>
      </c>
      <c r="H337" t="s">
        <v>726</v>
      </c>
      <c r="I337">
        <v>1804</v>
      </c>
      <c r="J337" t="s">
        <v>725</v>
      </c>
      <c r="L337" s="9">
        <v>1804</v>
      </c>
      <c r="M337" t="s">
        <v>364</v>
      </c>
      <c r="N337">
        <v>18</v>
      </c>
      <c r="O337" t="s">
        <v>365</v>
      </c>
      <c r="P337">
        <v>1804</v>
      </c>
      <c r="Q337" t="s">
        <v>364</v>
      </c>
    </row>
    <row r="338" spans="2:17" x14ac:dyDescent="0.25">
      <c r="B338" t="str">
        <f t="shared" si="8"/>
        <v xml:space="preserve"> </v>
      </c>
      <c r="C338" s="9">
        <v>1805</v>
      </c>
      <c r="D338" s="9" t="str">
        <f t="shared" si="7"/>
        <v xml:space="preserve"> </v>
      </c>
      <c r="E338" s="9">
        <v>1805</v>
      </c>
      <c r="F338" t="s">
        <v>727</v>
      </c>
      <c r="G338">
        <v>18</v>
      </c>
      <c r="H338" t="s">
        <v>726</v>
      </c>
      <c r="I338" s="7">
        <v>1806</v>
      </c>
      <c r="J338" t="s">
        <v>727</v>
      </c>
      <c r="L338" s="9">
        <v>1805</v>
      </c>
      <c r="M338" t="s">
        <v>366</v>
      </c>
      <c r="N338">
        <v>18</v>
      </c>
      <c r="O338" t="s">
        <v>365</v>
      </c>
      <c r="P338">
        <v>1806</v>
      </c>
      <c r="Q338" t="s">
        <v>366</v>
      </c>
    </row>
    <row r="339" spans="2:17" x14ac:dyDescent="0.25">
      <c r="B339" t="str">
        <f t="shared" si="8"/>
        <v xml:space="preserve"> </v>
      </c>
      <c r="C339" s="9">
        <v>1806</v>
      </c>
      <c r="D339" s="9" t="str">
        <f t="shared" si="7"/>
        <v xml:space="preserve"> </v>
      </c>
      <c r="E339" s="9">
        <v>1806</v>
      </c>
      <c r="F339" t="s">
        <v>727</v>
      </c>
      <c r="G339">
        <v>18</v>
      </c>
      <c r="H339" t="s">
        <v>726</v>
      </c>
      <c r="I339" s="7">
        <v>1806</v>
      </c>
      <c r="J339" t="s">
        <v>727</v>
      </c>
      <c r="L339" s="9">
        <v>1806</v>
      </c>
      <c r="M339" t="s">
        <v>366</v>
      </c>
      <c r="N339">
        <v>18</v>
      </c>
      <c r="O339" t="s">
        <v>365</v>
      </c>
      <c r="P339">
        <v>1806</v>
      </c>
      <c r="Q339" t="s">
        <v>366</v>
      </c>
    </row>
    <row r="340" spans="2:17" x14ac:dyDescent="0.25">
      <c r="B340" t="str">
        <f t="shared" si="8"/>
        <v xml:space="preserve"> </v>
      </c>
      <c r="C340" s="9">
        <v>1811</v>
      </c>
      <c r="D340" s="9" t="str">
        <f t="shared" si="7"/>
        <v xml:space="preserve"> </v>
      </c>
      <c r="E340" s="9">
        <v>1811</v>
      </c>
      <c r="F340" t="s">
        <v>728</v>
      </c>
      <c r="G340">
        <v>18</v>
      </c>
      <c r="H340" t="s">
        <v>726</v>
      </c>
      <c r="I340">
        <v>1811</v>
      </c>
      <c r="J340" t="s">
        <v>728</v>
      </c>
      <c r="L340" s="9">
        <v>1811</v>
      </c>
      <c r="M340" t="s">
        <v>367</v>
      </c>
      <c r="N340">
        <v>18</v>
      </c>
      <c r="O340" t="s">
        <v>365</v>
      </c>
      <c r="P340">
        <v>1811</v>
      </c>
      <c r="Q340" t="s">
        <v>367</v>
      </c>
    </row>
    <row r="341" spans="2:17" x14ac:dyDescent="0.25">
      <c r="B341" t="str">
        <f t="shared" si="8"/>
        <v xml:space="preserve"> </v>
      </c>
      <c r="C341" s="9">
        <v>1812</v>
      </c>
      <c r="D341" s="9" t="str">
        <f t="shared" si="7"/>
        <v xml:space="preserve"> </v>
      </c>
      <c r="E341" s="9">
        <v>1812</v>
      </c>
      <c r="F341" t="s">
        <v>729</v>
      </c>
      <c r="G341">
        <v>18</v>
      </c>
      <c r="H341" t="s">
        <v>726</v>
      </c>
      <c r="I341">
        <v>1812</v>
      </c>
      <c r="J341" t="s">
        <v>729</v>
      </c>
      <c r="L341" s="9">
        <v>1812</v>
      </c>
      <c r="M341" t="s">
        <v>368</v>
      </c>
      <c r="N341">
        <v>18</v>
      </c>
      <c r="O341" t="s">
        <v>365</v>
      </c>
      <c r="P341">
        <v>1812</v>
      </c>
      <c r="Q341" t="s">
        <v>368</v>
      </c>
    </row>
    <row r="342" spans="2:17" x14ac:dyDescent="0.25">
      <c r="B342" t="str">
        <f t="shared" si="8"/>
        <v xml:space="preserve"> </v>
      </c>
      <c r="C342" s="9">
        <v>1813</v>
      </c>
      <c r="D342" s="9" t="str">
        <f t="shared" si="7"/>
        <v xml:space="preserve"> </v>
      </c>
      <c r="E342" s="9">
        <v>1813</v>
      </c>
      <c r="F342" t="s">
        <v>730</v>
      </c>
      <c r="G342">
        <v>18</v>
      </c>
      <c r="H342" t="s">
        <v>726</v>
      </c>
      <c r="I342">
        <v>1813</v>
      </c>
      <c r="J342" t="s">
        <v>730</v>
      </c>
      <c r="L342" s="9">
        <v>1813</v>
      </c>
      <c r="M342" t="s">
        <v>369</v>
      </c>
      <c r="N342">
        <v>18</v>
      </c>
      <c r="O342" t="s">
        <v>365</v>
      </c>
      <c r="P342">
        <v>1813</v>
      </c>
      <c r="Q342" t="s">
        <v>369</v>
      </c>
    </row>
    <row r="343" spans="2:17" x14ac:dyDescent="0.25">
      <c r="B343" t="str">
        <f t="shared" si="8"/>
        <v xml:space="preserve"> </v>
      </c>
      <c r="C343" s="9">
        <v>1815</v>
      </c>
      <c r="D343" s="9" t="str">
        <f t="shared" si="7"/>
        <v xml:space="preserve"> </v>
      </c>
      <c r="E343" s="9">
        <v>1815</v>
      </c>
      <c r="F343" t="s">
        <v>731</v>
      </c>
      <c r="G343">
        <v>18</v>
      </c>
      <c r="H343" t="s">
        <v>726</v>
      </c>
      <c r="I343">
        <v>1815</v>
      </c>
      <c r="J343" t="s">
        <v>731</v>
      </c>
      <c r="L343" s="9">
        <v>1815</v>
      </c>
      <c r="M343" t="s">
        <v>370</v>
      </c>
      <c r="N343">
        <v>18</v>
      </c>
      <c r="O343" t="s">
        <v>365</v>
      </c>
      <c r="P343">
        <v>1815</v>
      </c>
      <c r="Q343" t="s">
        <v>370</v>
      </c>
    </row>
    <row r="344" spans="2:17" x14ac:dyDescent="0.25">
      <c r="B344" t="str">
        <f t="shared" si="8"/>
        <v xml:space="preserve"> </v>
      </c>
      <c r="C344" s="9">
        <v>1816</v>
      </c>
      <c r="D344" s="9" t="str">
        <f t="shared" ref="D344:D407" si="9">IF(C344=E344," ","XX")</f>
        <v xml:space="preserve"> </v>
      </c>
      <c r="E344" s="9">
        <v>1816</v>
      </c>
      <c r="F344" t="s">
        <v>732</v>
      </c>
      <c r="G344">
        <v>18</v>
      </c>
      <c r="H344" t="s">
        <v>726</v>
      </c>
      <c r="I344">
        <v>1816</v>
      </c>
      <c r="J344" t="s">
        <v>732</v>
      </c>
      <c r="L344" s="9">
        <v>1816</v>
      </c>
      <c r="M344" t="s">
        <v>371</v>
      </c>
      <c r="N344">
        <v>18</v>
      </c>
      <c r="O344" t="s">
        <v>365</v>
      </c>
      <c r="P344">
        <v>1816</v>
      </c>
      <c r="Q344" t="s">
        <v>371</v>
      </c>
    </row>
    <row r="345" spans="2:17" x14ac:dyDescent="0.25">
      <c r="B345" t="str">
        <f t="shared" si="8"/>
        <v xml:space="preserve"> </v>
      </c>
      <c r="C345" s="9">
        <v>1818</v>
      </c>
      <c r="D345" s="9" t="str">
        <f t="shared" si="9"/>
        <v xml:space="preserve"> </v>
      </c>
      <c r="E345" s="9">
        <v>1818</v>
      </c>
      <c r="F345" t="s">
        <v>692</v>
      </c>
      <c r="G345">
        <v>18</v>
      </c>
      <c r="H345" t="s">
        <v>726</v>
      </c>
      <c r="I345">
        <v>1818</v>
      </c>
      <c r="J345" t="s">
        <v>692</v>
      </c>
      <c r="L345" s="9">
        <v>1818</v>
      </c>
      <c r="M345" t="s">
        <v>886</v>
      </c>
      <c r="N345">
        <v>18</v>
      </c>
      <c r="O345" t="s">
        <v>365</v>
      </c>
      <c r="P345">
        <v>1818</v>
      </c>
      <c r="Q345" t="s">
        <v>886</v>
      </c>
    </row>
    <row r="346" spans="2:17" x14ac:dyDescent="0.25">
      <c r="B346" t="str">
        <f t="shared" si="8"/>
        <v xml:space="preserve"> </v>
      </c>
      <c r="C346" s="9">
        <v>1820</v>
      </c>
      <c r="D346" s="9" t="str">
        <f t="shared" si="9"/>
        <v xml:space="preserve"> </v>
      </c>
      <c r="E346" s="9">
        <v>1820</v>
      </c>
      <c r="F346" t="s">
        <v>733</v>
      </c>
      <c r="G346">
        <v>18</v>
      </c>
      <c r="H346" t="s">
        <v>726</v>
      </c>
      <c r="I346">
        <v>1820</v>
      </c>
      <c r="J346" t="s">
        <v>733</v>
      </c>
      <c r="L346" s="9">
        <v>1820</v>
      </c>
      <c r="M346" t="s">
        <v>372</v>
      </c>
      <c r="N346">
        <v>18</v>
      </c>
      <c r="O346" t="s">
        <v>365</v>
      </c>
      <c r="P346">
        <v>1820</v>
      </c>
      <c r="Q346" t="s">
        <v>372</v>
      </c>
    </row>
    <row r="347" spans="2:17" x14ac:dyDescent="0.25">
      <c r="B347" t="str">
        <f t="shared" si="8"/>
        <v xml:space="preserve"> </v>
      </c>
      <c r="C347" s="9">
        <v>1822</v>
      </c>
      <c r="D347" s="9" t="str">
        <f t="shared" si="9"/>
        <v xml:space="preserve"> </v>
      </c>
      <c r="E347" s="9">
        <v>1822</v>
      </c>
      <c r="F347" t="s">
        <v>734</v>
      </c>
      <c r="G347">
        <v>18</v>
      </c>
      <c r="H347" t="s">
        <v>726</v>
      </c>
      <c r="I347">
        <v>1822</v>
      </c>
      <c r="J347" t="s">
        <v>734</v>
      </c>
      <c r="L347" s="9">
        <v>1822</v>
      </c>
      <c r="M347" t="s">
        <v>373</v>
      </c>
      <c r="N347">
        <v>18</v>
      </c>
      <c r="O347" t="s">
        <v>365</v>
      </c>
      <c r="P347">
        <v>1822</v>
      </c>
      <c r="Q347" t="s">
        <v>373</v>
      </c>
    </row>
    <row r="348" spans="2:17" x14ac:dyDescent="0.25">
      <c r="B348" t="str">
        <f t="shared" si="8"/>
        <v xml:space="preserve"> </v>
      </c>
      <c r="C348" s="9">
        <v>1824</v>
      </c>
      <c r="D348" s="9" t="str">
        <f t="shared" si="9"/>
        <v xml:space="preserve"> </v>
      </c>
      <c r="E348" s="9">
        <v>1824</v>
      </c>
      <c r="F348" t="s">
        <v>735</v>
      </c>
      <c r="G348">
        <v>18</v>
      </c>
      <c r="H348" t="s">
        <v>726</v>
      </c>
      <c r="I348">
        <v>1824</v>
      </c>
      <c r="J348" t="s">
        <v>735</v>
      </c>
      <c r="L348" s="9">
        <v>1824</v>
      </c>
      <c r="M348" t="s">
        <v>374</v>
      </c>
      <c r="N348">
        <v>18</v>
      </c>
      <c r="O348" t="s">
        <v>365</v>
      </c>
      <c r="P348">
        <v>1824</v>
      </c>
      <c r="Q348" t="s">
        <v>374</v>
      </c>
    </row>
    <row r="349" spans="2:17" x14ac:dyDescent="0.25">
      <c r="B349" t="str">
        <f t="shared" si="8"/>
        <v xml:space="preserve"> </v>
      </c>
      <c r="C349" s="9">
        <v>1825</v>
      </c>
      <c r="D349" s="9" t="str">
        <f t="shared" si="9"/>
        <v xml:space="preserve"> </v>
      </c>
      <c r="E349" s="9">
        <v>1825</v>
      </c>
      <c r="F349" t="s">
        <v>736</v>
      </c>
      <c r="G349">
        <v>18</v>
      </c>
      <c r="H349" t="s">
        <v>726</v>
      </c>
      <c r="I349">
        <v>1825</v>
      </c>
      <c r="J349" t="s">
        <v>736</v>
      </c>
      <c r="L349" s="9">
        <v>1825</v>
      </c>
      <c r="M349" t="s">
        <v>375</v>
      </c>
      <c r="N349">
        <v>18</v>
      </c>
      <c r="O349" t="s">
        <v>365</v>
      </c>
      <c r="P349">
        <v>1825</v>
      </c>
      <c r="Q349" t="s">
        <v>375</v>
      </c>
    </row>
    <row r="350" spans="2:17" x14ac:dyDescent="0.25">
      <c r="B350" t="str">
        <f t="shared" si="8"/>
        <v xml:space="preserve"> </v>
      </c>
      <c r="C350" s="9">
        <v>1826</v>
      </c>
      <c r="D350" s="9" t="str">
        <f t="shared" si="9"/>
        <v xml:space="preserve"> </v>
      </c>
      <c r="E350" s="9">
        <v>1826</v>
      </c>
      <c r="F350" t="s">
        <v>737</v>
      </c>
      <c r="G350">
        <v>18</v>
      </c>
      <c r="H350" t="s">
        <v>726</v>
      </c>
      <c r="I350">
        <v>1826</v>
      </c>
      <c r="J350" t="s">
        <v>737</v>
      </c>
      <c r="L350" s="9">
        <v>1826</v>
      </c>
      <c r="M350" t="s">
        <v>376</v>
      </c>
      <c r="N350">
        <v>18</v>
      </c>
      <c r="O350" t="s">
        <v>365</v>
      </c>
      <c r="P350">
        <v>1826</v>
      </c>
      <c r="Q350" t="s">
        <v>376</v>
      </c>
    </row>
    <row r="351" spans="2:17" x14ac:dyDescent="0.25">
      <c r="B351" t="str">
        <f t="shared" si="8"/>
        <v xml:space="preserve"> </v>
      </c>
      <c r="C351" s="9">
        <v>1827</v>
      </c>
      <c r="D351" s="9" t="str">
        <f t="shared" si="9"/>
        <v xml:space="preserve"> </v>
      </c>
      <c r="E351" s="9">
        <v>1827</v>
      </c>
      <c r="F351" t="s">
        <v>738</v>
      </c>
      <c r="G351">
        <v>18</v>
      </c>
      <c r="H351" t="s">
        <v>726</v>
      </c>
      <c r="I351">
        <v>1827</v>
      </c>
      <c r="J351" t="s">
        <v>738</v>
      </c>
      <c r="L351" s="9">
        <v>1827</v>
      </c>
      <c r="M351" t="s">
        <v>377</v>
      </c>
      <c r="N351">
        <v>18</v>
      </c>
      <c r="O351" t="s">
        <v>365</v>
      </c>
      <c r="P351">
        <v>1827</v>
      </c>
      <c r="Q351" t="s">
        <v>377</v>
      </c>
    </row>
    <row r="352" spans="2:17" x14ac:dyDescent="0.25">
      <c r="B352" t="str">
        <f t="shared" si="8"/>
        <v xml:space="preserve"> </v>
      </c>
      <c r="C352" s="9">
        <v>1828</v>
      </c>
      <c r="D352" s="9" t="str">
        <f t="shared" si="9"/>
        <v xml:space="preserve"> </v>
      </c>
      <c r="E352" s="9">
        <v>1828</v>
      </c>
      <c r="F352" t="s">
        <v>739</v>
      </c>
      <c r="G352">
        <v>18</v>
      </c>
      <c r="H352" t="s">
        <v>726</v>
      </c>
      <c r="I352">
        <v>1828</v>
      </c>
      <c r="J352" t="s">
        <v>739</v>
      </c>
      <c r="L352" s="9">
        <v>1828</v>
      </c>
      <c r="M352" t="s">
        <v>378</v>
      </c>
      <c r="N352">
        <v>18</v>
      </c>
      <c r="O352" t="s">
        <v>365</v>
      </c>
      <c r="P352">
        <v>1828</v>
      </c>
      <c r="Q352" t="s">
        <v>378</v>
      </c>
    </row>
    <row r="353" spans="2:17" x14ac:dyDescent="0.25">
      <c r="B353" t="str">
        <f t="shared" si="8"/>
        <v xml:space="preserve"> </v>
      </c>
      <c r="C353" s="9">
        <v>1832</v>
      </c>
      <c r="D353" s="9" t="str">
        <f t="shared" si="9"/>
        <v xml:space="preserve"> </v>
      </c>
      <c r="E353" s="9">
        <v>1832</v>
      </c>
      <c r="F353" t="s">
        <v>740</v>
      </c>
      <c r="G353">
        <v>18</v>
      </c>
      <c r="H353" t="s">
        <v>726</v>
      </c>
      <c r="I353">
        <v>1832</v>
      </c>
      <c r="J353" t="s">
        <v>740</v>
      </c>
      <c r="L353" s="9">
        <v>1832</v>
      </c>
      <c r="M353" t="s">
        <v>379</v>
      </c>
      <c r="N353">
        <v>18</v>
      </c>
      <c r="O353" t="s">
        <v>365</v>
      </c>
      <c r="P353">
        <v>1832</v>
      </c>
      <c r="Q353" t="s">
        <v>379</v>
      </c>
    </row>
    <row r="354" spans="2:17" x14ac:dyDescent="0.25">
      <c r="B354" t="str">
        <f t="shared" si="8"/>
        <v xml:space="preserve"> </v>
      </c>
      <c r="C354" s="9">
        <v>1833</v>
      </c>
      <c r="D354" s="9" t="str">
        <f t="shared" si="9"/>
        <v xml:space="preserve"> </v>
      </c>
      <c r="E354" s="9">
        <v>1833</v>
      </c>
      <c r="F354" t="s">
        <v>741</v>
      </c>
      <c r="G354">
        <v>18</v>
      </c>
      <c r="H354" t="s">
        <v>726</v>
      </c>
      <c r="I354">
        <v>1833</v>
      </c>
      <c r="J354" t="s">
        <v>741</v>
      </c>
      <c r="L354" s="9">
        <v>1833</v>
      </c>
      <c r="M354" t="s">
        <v>380</v>
      </c>
      <c r="N354">
        <v>18</v>
      </c>
      <c r="O354" t="s">
        <v>365</v>
      </c>
      <c r="P354">
        <v>1833</v>
      </c>
      <c r="Q354" t="s">
        <v>380</v>
      </c>
    </row>
    <row r="355" spans="2:17" x14ac:dyDescent="0.25">
      <c r="B355" t="str">
        <f t="shared" si="8"/>
        <v xml:space="preserve"> </v>
      </c>
      <c r="C355" s="9">
        <v>1834</v>
      </c>
      <c r="D355" s="9" t="str">
        <f t="shared" si="9"/>
        <v xml:space="preserve"> </v>
      </c>
      <c r="E355" s="9">
        <v>1834</v>
      </c>
      <c r="F355" t="s">
        <v>742</v>
      </c>
      <c r="G355">
        <v>18</v>
      </c>
      <c r="H355" t="s">
        <v>726</v>
      </c>
      <c r="I355">
        <v>1834</v>
      </c>
      <c r="J355" t="s">
        <v>742</v>
      </c>
      <c r="L355" s="9">
        <v>1834</v>
      </c>
      <c r="M355" t="s">
        <v>381</v>
      </c>
      <c r="N355">
        <v>18</v>
      </c>
      <c r="O355" t="s">
        <v>365</v>
      </c>
      <c r="P355">
        <v>1834</v>
      </c>
      <c r="Q355" t="s">
        <v>381</v>
      </c>
    </row>
    <row r="356" spans="2:17" x14ac:dyDescent="0.25">
      <c r="B356" t="str">
        <f t="shared" si="8"/>
        <v xml:space="preserve"> </v>
      </c>
      <c r="C356" s="9">
        <v>1836</v>
      </c>
      <c r="D356" s="9" t="str">
        <f t="shared" si="9"/>
        <v xml:space="preserve"> </v>
      </c>
      <c r="E356" s="9">
        <v>1836</v>
      </c>
      <c r="F356" t="s">
        <v>743</v>
      </c>
      <c r="G356">
        <v>18</v>
      </c>
      <c r="H356" t="s">
        <v>726</v>
      </c>
      <c r="I356">
        <v>1836</v>
      </c>
      <c r="J356" t="s">
        <v>743</v>
      </c>
      <c r="L356" s="9">
        <v>1836</v>
      </c>
      <c r="M356" t="s">
        <v>382</v>
      </c>
      <c r="N356">
        <v>18</v>
      </c>
      <c r="O356" t="s">
        <v>365</v>
      </c>
      <c r="P356">
        <v>1836</v>
      </c>
      <c r="Q356" t="s">
        <v>382</v>
      </c>
    </row>
    <row r="357" spans="2:17" x14ac:dyDescent="0.25">
      <c r="B357" t="str">
        <f t="shared" si="8"/>
        <v xml:space="preserve"> </v>
      </c>
      <c r="C357" s="9">
        <v>1837</v>
      </c>
      <c r="D357" s="9" t="str">
        <f t="shared" si="9"/>
        <v xml:space="preserve"> </v>
      </c>
      <c r="E357" s="9">
        <v>1837</v>
      </c>
      <c r="F357" t="s">
        <v>744</v>
      </c>
      <c r="G357">
        <v>18</v>
      </c>
      <c r="H357" t="s">
        <v>726</v>
      </c>
      <c r="I357">
        <v>1837</v>
      </c>
      <c r="J357" t="s">
        <v>744</v>
      </c>
      <c r="L357" s="9">
        <v>1837</v>
      </c>
      <c r="M357" t="s">
        <v>383</v>
      </c>
      <c r="N357">
        <v>18</v>
      </c>
      <c r="O357" t="s">
        <v>365</v>
      </c>
      <c r="P357">
        <v>1837</v>
      </c>
      <c r="Q357" t="s">
        <v>383</v>
      </c>
    </row>
    <row r="358" spans="2:17" x14ac:dyDescent="0.25">
      <c r="B358" t="str">
        <f t="shared" si="8"/>
        <v xml:space="preserve"> </v>
      </c>
      <c r="C358" s="9">
        <v>1838</v>
      </c>
      <c r="D358" s="9" t="str">
        <f t="shared" si="9"/>
        <v xml:space="preserve"> </v>
      </c>
      <c r="E358" s="9">
        <v>1838</v>
      </c>
      <c r="F358" t="s">
        <v>745</v>
      </c>
      <c r="G358">
        <v>18</v>
      </c>
      <c r="H358" t="s">
        <v>726</v>
      </c>
      <c r="I358">
        <v>1838</v>
      </c>
      <c r="J358" t="s">
        <v>745</v>
      </c>
      <c r="L358" s="9">
        <v>1838</v>
      </c>
      <c r="M358" t="s">
        <v>384</v>
      </c>
      <c r="N358">
        <v>18</v>
      </c>
      <c r="O358" t="s">
        <v>365</v>
      </c>
      <c r="P358">
        <v>1838</v>
      </c>
      <c r="Q358" t="s">
        <v>384</v>
      </c>
    </row>
    <row r="359" spans="2:17" x14ac:dyDescent="0.25">
      <c r="B359" t="str">
        <f t="shared" si="8"/>
        <v xml:space="preserve"> </v>
      </c>
      <c r="C359" s="9">
        <v>1839</v>
      </c>
      <c r="D359" s="9" t="str">
        <f t="shared" si="9"/>
        <v xml:space="preserve"> </v>
      </c>
      <c r="E359" s="9">
        <v>1839</v>
      </c>
      <c r="F359" t="s">
        <v>746</v>
      </c>
      <c r="G359">
        <v>18</v>
      </c>
      <c r="H359" t="s">
        <v>726</v>
      </c>
      <c r="I359">
        <v>1839</v>
      </c>
      <c r="J359" t="s">
        <v>746</v>
      </c>
      <c r="L359" s="9">
        <v>1839</v>
      </c>
      <c r="M359" t="s">
        <v>385</v>
      </c>
      <c r="N359">
        <v>18</v>
      </c>
      <c r="O359" t="s">
        <v>365</v>
      </c>
      <c r="P359">
        <v>1839</v>
      </c>
      <c r="Q359" t="s">
        <v>385</v>
      </c>
    </row>
    <row r="360" spans="2:17" x14ac:dyDescent="0.25">
      <c r="B360" t="str">
        <f t="shared" si="8"/>
        <v xml:space="preserve"> </v>
      </c>
      <c r="C360" s="9">
        <v>1840</v>
      </c>
      <c r="D360" s="9" t="str">
        <f t="shared" si="9"/>
        <v xml:space="preserve"> </v>
      </c>
      <c r="E360" s="9">
        <v>1840</v>
      </c>
      <c r="F360" t="s">
        <v>747</v>
      </c>
      <c r="G360">
        <v>18</v>
      </c>
      <c r="H360" t="s">
        <v>726</v>
      </c>
      <c r="I360">
        <v>1840</v>
      </c>
      <c r="J360" t="s">
        <v>747</v>
      </c>
      <c r="L360" s="9">
        <v>1840</v>
      </c>
      <c r="M360" t="s">
        <v>386</v>
      </c>
      <c r="N360">
        <v>18</v>
      </c>
      <c r="O360" t="s">
        <v>365</v>
      </c>
      <c r="P360">
        <v>1840</v>
      </c>
      <c r="Q360" t="s">
        <v>386</v>
      </c>
    </row>
    <row r="361" spans="2:17" x14ac:dyDescent="0.25">
      <c r="B361" t="str">
        <f t="shared" si="8"/>
        <v xml:space="preserve"> </v>
      </c>
      <c r="C361" s="9">
        <v>1841</v>
      </c>
      <c r="D361" s="9" t="str">
        <f t="shared" si="9"/>
        <v xml:space="preserve"> </v>
      </c>
      <c r="E361" s="9">
        <v>1841</v>
      </c>
      <c r="F361" t="s">
        <v>748</v>
      </c>
      <c r="G361">
        <v>18</v>
      </c>
      <c r="H361" t="s">
        <v>726</v>
      </c>
      <c r="I361">
        <v>1841</v>
      </c>
      <c r="J361" t="s">
        <v>748</v>
      </c>
      <c r="L361" s="9">
        <v>1841</v>
      </c>
      <c r="M361" t="s">
        <v>387</v>
      </c>
      <c r="N361">
        <v>18</v>
      </c>
      <c r="O361" t="s">
        <v>365</v>
      </c>
      <c r="P361">
        <v>1841</v>
      </c>
      <c r="Q361" t="s">
        <v>387</v>
      </c>
    </row>
    <row r="362" spans="2:17" x14ac:dyDescent="0.25">
      <c r="B362" t="str">
        <f t="shared" si="8"/>
        <v xml:space="preserve"> </v>
      </c>
      <c r="C362" s="9">
        <v>1845</v>
      </c>
      <c r="D362" s="9" t="str">
        <f t="shared" si="9"/>
        <v xml:space="preserve"> </v>
      </c>
      <c r="E362" s="9">
        <v>1845</v>
      </c>
      <c r="F362" t="s">
        <v>749</v>
      </c>
      <c r="G362">
        <v>18</v>
      </c>
      <c r="H362" t="s">
        <v>726</v>
      </c>
      <c r="I362">
        <v>1845</v>
      </c>
      <c r="J362" t="s">
        <v>749</v>
      </c>
      <c r="L362" s="9">
        <v>1845</v>
      </c>
      <c r="M362" t="s">
        <v>388</v>
      </c>
      <c r="N362">
        <v>18</v>
      </c>
      <c r="O362" t="s">
        <v>365</v>
      </c>
      <c r="P362">
        <v>1845</v>
      </c>
      <c r="Q362" t="s">
        <v>388</v>
      </c>
    </row>
    <row r="363" spans="2:17" x14ac:dyDescent="0.25">
      <c r="B363" t="str">
        <f t="shared" si="8"/>
        <v xml:space="preserve"> </v>
      </c>
      <c r="C363" s="9">
        <v>1848</v>
      </c>
      <c r="D363" s="9" t="str">
        <f t="shared" si="9"/>
        <v xml:space="preserve"> </v>
      </c>
      <c r="E363" s="9">
        <v>1848</v>
      </c>
      <c r="F363" t="s">
        <v>750</v>
      </c>
      <c r="G363">
        <v>18</v>
      </c>
      <c r="H363" t="s">
        <v>726</v>
      </c>
      <c r="I363">
        <v>1848</v>
      </c>
      <c r="J363" t="s">
        <v>750</v>
      </c>
      <c r="L363" s="9">
        <v>1848</v>
      </c>
      <c r="M363" t="s">
        <v>389</v>
      </c>
      <c r="N363">
        <v>18</v>
      </c>
      <c r="O363" t="s">
        <v>365</v>
      </c>
      <c r="P363">
        <v>1848</v>
      </c>
      <c r="Q363" t="s">
        <v>389</v>
      </c>
    </row>
    <row r="364" spans="2:17" x14ac:dyDescent="0.25">
      <c r="B364" t="str">
        <f t="shared" si="8"/>
        <v xml:space="preserve"> </v>
      </c>
      <c r="C364" s="9">
        <v>1849</v>
      </c>
      <c r="D364" s="9" t="str">
        <f t="shared" si="9"/>
        <v xml:space="preserve"> </v>
      </c>
      <c r="E364" s="9">
        <v>1849</v>
      </c>
      <c r="F364" t="s">
        <v>751</v>
      </c>
      <c r="G364">
        <v>18</v>
      </c>
      <c r="H364" t="s">
        <v>726</v>
      </c>
      <c r="I364" s="7">
        <v>1875</v>
      </c>
      <c r="J364" t="s">
        <v>751</v>
      </c>
      <c r="L364" s="9">
        <v>1849</v>
      </c>
      <c r="M364" t="s">
        <v>390</v>
      </c>
      <c r="N364">
        <v>18</v>
      </c>
      <c r="O364" t="s">
        <v>365</v>
      </c>
      <c r="P364">
        <v>1875</v>
      </c>
      <c r="Q364" t="s">
        <v>390</v>
      </c>
    </row>
    <row r="365" spans="2:17" x14ac:dyDescent="0.25">
      <c r="B365" t="str">
        <f t="shared" si="8"/>
        <v xml:space="preserve"> </v>
      </c>
      <c r="C365" s="9">
        <v>1851</v>
      </c>
      <c r="D365" s="9" t="str">
        <f t="shared" si="9"/>
        <v xml:space="preserve"> </v>
      </c>
      <c r="E365" s="9">
        <v>1851</v>
      </c>
      <c r="F365" t="s">
        <v>752</v>
      </c>
      <c r="G365">
        <v>18</v>
      </c>
      <c r="H365" t="s">
        <v>726</v>
      </c>
      <c r="I365">
        <v>1851</v>
      </c>
      <c r="J365" t="s">
        <v>752</v>
      </c>
      <c r="L365" s="9">
        <v>1851</v>
      </c>
      <c r="M365" t="s">
        <v>391</v>
      </c>
      <c r="N365">
        <v>18</v>
      </c>
      <c r="O365" t="s">
        <v>365</v>
      </c>
      <c r="P365">
        <v>1851</v>
      </c>
      <c r="Q365" t="s">
        <v>391</v>
      </c>
    </row>
    <row r="366" spans="2:17" x14ac:dyDescent="0.25">
      <c r="B366" t="str">
        <f t="shared" si="8"/>
        <v xml:space="preserve"> </v>
      </c>
      <c r="C366" s="9">
        <v>1852</v>
      </c>
      <c r="D366" s="9" t="str">
        <f t="shared" si="9"/>
        <v xml:space="preserve"> </v>
      </c>
      <c r="E366" s="9">
        <v>1852</v>
      </c>
      <c r="F366" t="s">
        <v>753</v>
      </c>
      <c r="G366">
        <v>54</v>
      </c>
      <c r="H366" t="s">
        <v>863</v>
      </c>
      <c r="I366" s="7">
        <v>5412</v>
      </c>
      <c r="J366" t="s">
        <v>753</v>
      </c>
      <c r="L366" s="9">
        <v>1852</v>
      </c>
      <c r="M366" t="s">
        <v>392</v>
      </c>
      <c r="N366">
        <v>54</v>
      </c>
      <c r="O366" t="s">
        <v>863</v>
      </c>
      <c r="P366">
        <v>5412</v>
      </c>
      <c r="Q366" t="s">
        <v>392</v>
      </c>
    </row>
    <row r="367" spans="2:17" x14ac:dyDescent="0.25">
      <c r="B367" t="str">
        <f t="shared" si="8"/>
        <v xml:space="preserve"> </v>
      </c>
      <c r="C367" s="9">
        <v>1853</v>
      </c>
      <c r="D367" s="9" t="str">
        <f t="shared" si="9"/>
        <v xml:space="preserve"> </v>
      </c>
      <c r="E367" s="9">
        <v>1853</v>
      </c>
      <c r="F367" t="s">
        <v>754</v>
      </c>
      <c r="G367">
        <v>18</v>
      </c>
      <c r="H367" t="s">
        <v>726</v>
      </c>
      <c r="I367">
        <v>1853</v>
      </c>
      <c r="J367" t="s">
        <v>754</v>
      </c>
      <c r="L367" s="9">
        <v>1853</v>
      </c>
      <c r="M367" t="s">
        <v>393</v>
      </c>
      <c r="N367">
        <v>18</v>
      </c>
      <c r="O367" t="s">
        <v>365</v>
      </c>
      <c r="P367">
        <v>1853</v>
      </c>
      <c r="Q367" t="s">
        <v>393</v>
      </c>
    </row>
    <row r="368" spans="2:17" x14ac:dyDescent="0.25">
      <c r="B368" t="str">
        <f t="shared" si="8"/>
        <v xml:space="preserve"> </v>
      </c>
      <c r="C368" s="9">
        <v>1854</v>
      </c>
      <c r="D368" s="9" t="str">
        <f t="shared" si="9"/>
        <v xml:space="preserve"> </v>
      </c>
      <c r="E368" s="9">
        <v>1854</v>
      </c>
      <c r="F368" t="s">
        <v>755</v>
      </c>
      <c r="G368">
        <v>18</v>
      </c>
      <c r="H368" t="s">
        <v>726</v>
      </c>
      <c r="I368" s="7">
        <v>1806</v>
      </c>
      <c r="J368" t="s">
        <v>727</v>
      </c>
      <c r="L368" s="9">
        <v>1854</v>
      </c>
      <c r="M368" t="s">
        <v>394</v>
      </c>
      <c r="N368">
        <v>18</v>
      </c>
      <c r="O368" t="s">
        <v>365</v>
      </c>
      <c r="P368">
        <v>1806</v>
      </c>
      <c r="Q368" t="s">
        <v>366</v>
      </c>
    </row>
    <row r="369" spans="2:17" x14ac:dyDescent="0.25">
      <c r="B369" t="str">
        <f t="shared" si="8"/>
        <v xml:space="preserve"> </v>
      </c>
      <c r="C369" s="9">
        <v>1859</v>
      </c>
      <c r="D369" s="9" t="str">
        <f t="shared" si="9"/>
        <v xml:space="preserve"> </v>
      </c>
      <c r="E369" s="9">
        <v>1859</v>
      </c>
      <c r="F369" t="s">
        <v>756</v>
      </c>
      <c r="G369">
        <v>18</v>
      </c>
      <c r="H369" t="s">
        <v>726</v>
      </c>
      <c r="I369">
        <v>1859</v>
      </c>
      <c r="J369" t="s">
        <v>756</v>
      </c>
      <c r="L369" s="9">
        <v>1859</v>
      </c>
      <c r="M369" t="s">
        <v>395</v>
      </c>
      <c r="N369">
        <v>18</v>
      </c>
      <c r="O369" t="s">
        <v>365</v>
      </c>
      <c r="P369">
        <v>1859</v>
      </c>
      <c r="Q369" t="s">
        <v>395</v>
      </c>
    </row>
    <row r="370" spans="2:17" x14ac:dyDescent="0.25">
      <c r="B370" t="str">
        <f t="shared" si="8"/>
        <v xml:space="preserve"> </v>
      </c>
      <c r="C370" s="9">
        <v>1860</v>
      </c>
      <c r="D370" s="9" t="str">
        <f t="shared" si="9"/>
        <v xml:space="preserve"> </v>
      </c>
      <c r="E370" s="9">
        <v>1860</v>
      </c>
      <c r="F370" t="s">
        <v>757</v>
      </c>
      <c r="G370">
        <v>18</v>
      </c>
      <c r="H370" t="s">
        <v>726</v>
      </c>
      <c r="I370">
        <v>1860</v>
      </c>
      <c r="J370" t="s">
        <v>757</v>
      </c>
      <c r="L370" s="9">
        <v>1860</v>
      </c>
      <c r="M370" t="s">
        <v>396</v>
      </c>
      <c r="N370">
        <v>18</v>
      </c>
      <c r="O370" t="s">
        <v>365</v>
      </c>
      <c r="P370">
        <v>1860</v>
      </c>
      <c r="Q370" t="s">
        <v>396</v>
      </c>
    </row>
    <row r="371" spans="2:17" x14ac:dyDescent="0.25">
      <c r="B371" t="str">
        <f t="shared" si="8"/>
        <v xml:space="preserve"> </v>
      </c>
      <c r="C371" s="9">
        <v>1865</v>
      </c>
      <c r="D371" s="9" t="str">
        <f t="shared" si="9"/>
        <v xml:space="preserve"> </v>
      </c>
      <c r="E371" s="9">
        <v>1865</v>
      </c>
      <c r="F371" t="s">
        <v>758</v>
      </c>
      <c r="G371">
        <v>18</v>
      </c>
      <c r="H371" t="s">
        <v>726</v>
      </c>
      <c r="I371">
        <v>1865</v>
      </c>
      <c r="J371" t="s">
        <v>758</v>
      </c>
      <c r="L371" s="9">
        <v>1865</v>
      </c>
      <c r="M371" t="s">
        <v>397</v>
      </c>
      <c r="N371">
        <v>18</v>
      </c>
      <c r="O371" t="s">
        <v>365</v>
      </c>
      <c r="P371">
        <v>1865</v>
      </c>
      <c r="Q371" t="s">
        <v>397</v>
      </c>
    </row>
    <row r="372" spans="2:17" x14ac:dyDescent="0.25">
      <c r="B372" t="str">
        <f t="shared" si="8"/>
        <v xml:space="preserve"> </v>
      </c>
      <c r="C372" s="9">
        <v>1866</v>
      </c>
      <c r="D372" s="9" t="str">
        <f t="shared" si="9"/>
        <v xml:space="preserve"> </v>
      </c>
      <c r="E372" s="9">
        <v>1866</v>
      </c>
      <c r="F372" t="s">
        <v>759</v>
      </c>
      <c r="G372">
        <v>18</v>
      </c>
      <c r="H372" t="s">
        <v>726</v>
      </c>
      <c r="I372">
        <v>1866</v>
      </c>
      <c r="J372" t="s">
        <v>759</v>
      </c>
      <c r="L372" s="9">
        <v>1866</v>
      </c>
      <c r="M372" t="s">
        <v>398</v>
      </c>
      <c r="N372">
        <v>18</v>
      </c>
      <c r="O372" t="s">
        <v>365</v>
      </c>
      <c r="P372">
        <v>1866</v>
      </c>
      <c r="Q372" t="s">
        <v>398</v>
      </c>
    </row>
    <row r="373" spans="2:17" x14ac:dyDescent="0.25">
      <c r="B373" t="str">
        <f t="shared" si="8"/>
        <v xml:space="preserve"> </v>
      </c>
      <c r="C373" s="9">
        <v>1867</v>
      </c>
      <c r="D373" s="9" t="str">
        <f t="shared" si="9"/>
        <v xml:space="preserve"> </v>
      </c>
      <c r="E373" s="9">
        <v>1867</v>
      </c>
      <c r="F373" t="s">
        <v>760</v>
      </c>
      <c r="G373">
        <v>18</v>
      </c>
      <c r="H373" t="s">
        <v>726</v>
      </c>
      <c r="I373">
        <v>1867</v>
      </c>
      <c r="J373" t="s">
        <v>760</v>
      </c>
      <c r="L373" s="9">
        <v>1867</v>
      </c>
      <c r="M373" t="s">
        <v>894</v>
      </c>
      <c r="N373">
        <v>18</v>
      </c>
      <c r="O373" t="s">
        <v>365</v>
      </c>
      <c r="P373">
        <v>1867</v>
      </c>
      <c r="Q373" t="s">
        <v>894</v>
      </c>
    </row>
    <row r="374" spans="2:17" x14ac:dyDescent="0.25">
      <c r="B374" t="str">
        <f t="shared" si="8"/>
        <v xml:space="preserve"> </v>
      </c>
      <c r="C374" s="9">
        <v>1868</v>
      </c>
      <c r="D374" s="9" t="str">
        <f t="shared" si="9"/>
        <v xml:space="preserve"> </v>
      </c>
      <c r="E374" s="9">
        <v>1868</v>
      </c>
      <c r="F374" t="s">
        <v>761</v>
      </c>
      <c r="G374">
        <v>18</v>
      </c>
      <c r="H374" t="s">
        <v>726</v>
      </c>
      <c r="I374">
        <v>1868</v>
      </c>
      <c r="J374" t="s">
        <v>761</v>
      </c>
      <c r="L374" s="9">
        <v>1868</v>
      </c>
      <c r="M374" t="s">
        <v>399</v>
      </c>
      <c r="N374">
        <v>18</v>
      </c>
      <c r="O374" t="s">
        <v>365</v>
      </c>
      <c r="P374">
        <v>1868</v>
      </c>
      <c r="Q374" t="s">
        <v>399</v>
      </c>
    </row>
    <row r="375" spans="2:17" x14ac:dyDescent="0.25">
      <c r="B375" t="str">
        <f t="shared" si="8"/>
        <v xml:space="preserve"> </v>
      </c>
      <c r="C375" s="9">
        <v>1870</v>
      </c>
      <c r="D375" s="9" t="str">
        <f t="shared" si="9"/>
        <v xml:space="preserve"> </v>
      </c>
      <c r="E375" s="9">
        <v>1870</v>
      </c>
      <c r="F375" t="s">
        <v>762</v>
      </c>
      <c r="G375">
        <v>18</v>
      </c>
      <c r="H375" t="s">
        <v>726</v>
      </c>
      <c r="I375">
        <v>1870</v>
      </c>
      <c r="J375" t="s">
        <v>762</v>
      </c>
      <c r="L375" s="9">
        <v>1870</v>
      </c>
      <c r="M375" t="s">
        <v>400</v>
      </c>
      <c r="N375">
        <v>18</v>
      </c>
      <c r="O375" t="s">
        <v>365</v>
      </c>
      <c r="P375">
        <v>1870</v>
      </c>
      <c r="Q375" t="s">
        <v>400</v>
      </c>
    </row>
    <row r="376" spans="2:17" x14ac:dyDescent="0.25">
      <c r="B376" t="str">
        <f t="shared" si="8"/>
        <v xml:space="preserve"> </v>
      </c>
      <c r="C376" s="9">
        <v>1871</v>
      </c>
      <c r="D376" s="9" t="str">
        <f t="shared" si="9"/>
        <v xml:space="preserve"> </v>
      </c>
      <c r="E376" s="9">
        <v>1871</v>
      </c>
      <c r="F376" t="s">
        <v>763</v>
      </c>
      <c r="G376">
        <v>18</v>
      </c>
      <c r="H376" t="s">
        <v>726</v>
      </c>
      <c r="I376">
        <v>1871</v>
      </c>
      <c r="J376" t="s">
        <v>763</v>
      </c>
      <c r="L376" s="9">
        <v>1871</v>
      </c>
      <c r="M376" t="s">
        <v>401</v>
      </c>
      <c r="N376">
        <v>18</v>
      </c>
      <c r="O376" t="s">
        <v>365</v>
      </c>
      <c r="P376">
        <v>1871</v>
      </c>
      <c r="Q376" t="s">
        <v>401</v>
      </c>
    </row>
    <row r="377" spans="2:17" x14ac:dyDescent="0.25">
      <c r="B377" t="str">
        <f t="shared" si="8"/>
        <v xml:space="preserve"> </v>
      </c>
      <c r="C377" s="9">
        <v>1875</v>
      </c>
      <c r="D377" s="9" t="str">
        <f t="shared" si="9"/>
        <v xml:space="preserve"> </v>
      </c>
      <c r="E377" s="9">
        <v>1875</v>
      </c>
      <c r="F377" t="s">
        <v>751</v>
      </c>
      <c r="G377">
        <v>18</v>
      </c>
      <c r="H377" t="s">
        <v>726</v>
      </c>
      <c r="I377">
        <v>1875</v>
      </c>
      <c r="J377" t="s">
        <v>751</v>
      </c>
      <c r="L377" s="9">
        <v>1875</v>
      </c>
      <c r="M377" t="s">
        <v>390</v>
      </c>
      <c r="N377">
        <v>18</v>
      </c>
      <c r="O377" t="s">
        <v>365</v>
      </c>
      <c r="P377">
        <v>1875</v>
      </c>
      <c r="Q377" t="s">
        <v>390</v>
      </c>
    </row>
    <row r="378" spans="2:17" x14ac:dyDescent="0.25">
      <c r="B378" t="str">
        <f t="shared" si="8"/>
        <v xml:space="preserve"> </v>
      </c>
      <c r="C378" s="9">
        <v>1901</v>
      </c>
      <c r="D378" s="9" t="str">
        <f t="shared" si="9"/>
        <v xml:space="preserve"> </v>
      </c>
      <c r="E378" s="9">
        <v>1901</v>
      </c>
      <c r="F378" t="s">
        <v>765</v>
      </c>
      <c r="G378">
        <v>54</v>
      </c>
      <c r="H378" t="s">
        <v>863</v>
      </c>
      <c r="I378" s="7">
        <v>5402</v>
      </c>
      <c r="J378" t="s">
        <v>765</v>
      </c>
      <c r="L378" s="9">
        <v>1901</v>
      </c>
      <c r="M378" t="s">
        <v>403</v>
      </c>
      <c r="N378">
        <v>54</v>
      </c>
      <c r="O378" t="s">
        <v>863</v>
      </c>
      <c r="P378">
        <v>5402</v>
      </c>
      <c r="Q378" t="s">
        <v>403</v>
      </c>
    </row>
    <row r="379" spans="2:17" x14ac:dyDescent="0.25">
      <c r="B379" t="str">
        <f t="shared" si="8"/>
        <v xml:space="preserve"> </v>
      </c>
      <c r="C379" s="9">
        <v>1902</v>
      </c>
      <c r="D379" s="9" t="str">
        <f t="shared" si="9"/>
        <v xml:space="preserve"> </v>
      </c>
      <c r="E379" s="9">
        <v>1902</v>
      </c>
      <c r="F379" t="s">
        <v>764</v>
      </c>
      <c r="G379">
        <v>54</v>
      </c>
      <c r="H379" t="s">
        <v>863</v>
      </c>
      <c r="I379" s="7">
        <v>5401</v>
      </c>
      <c r="J379" t="s">
        <v>764</v>
      </c>
      <c r="L379" s="9">
        <v>1902</v>
      </c>
      <c r="M379" t="s">
        <v>402</v>
      </c>
      <c r="N379">
        <v>54</v>
      </c>
      <c r="O379" t="s">
        <v>863</v>
      </c>
      <c r="P379">
        <v>5401</v>
      </c>
      <c r="Q379" t="s">
        <v>402</v>
      </c>
    </row>
    <row r="380" spans="2:17" x14ac:dyDescent="0.25">
      <c r="B380" t="str">
        <f t="shared" si="8"/>
        <v xml:space="preserve"> </v>
      </c>
      <c r="C380" s="9">
        <v>1903</v>
      </c>
      <c r="D380" s="9" t="str">
        <f t="shared" si="9"/>
        <v xml:space="preserve"> </v>
      </c>
      <c r="E380" s="9">
        <v>1903</v>
      </c>
      <c r="F380" t="s">
        <v>765</v>
      </c>
      <c r="G380">
        <v>54</v>
      </c>
      <c r="H380" t="s">
        <v>863</v>
      </c>
      <c r="I380" s="7">
        <v>5402</v>
      </c>
      <c r="J380" t="s">
        <v>765</v>
      </c>
      <c r="L380" s="9">
        <v>1903</v>
      </c>
      <c r="M380" t="s">
        <v>403</v>
      </c>
      <c r="N380">
        <v>54</v>
      </c>
      <c r="O380" t="s">
        <v>863</v>
      </c>
      <c r="P380">
        <v>5402</v>
      </c>
      <c r="Q380" t="s">
        <v>403</v>
      </c>
    </row>
    <row r="381" spans="2:17" x14ac:dyDescent="0.25">
      <c r="B381" t="str">
        <f t="shared" si="8"/>
        <v xml:space="preserve"> </v>
      </c>
      <c r="C381" s="9">
        <v>1911</v>
      </c>
      <c r="D381" s="9" t="str">
        <f t="shared" si="9"/>
        <v xml:space="preserve"> </v>
      </c>
      <c r="E381" s="9">
        <v>1911</v>
      </c>
      <c r="F381" t="s">
        <v>766</v>
      </c>
      <c r="G381">
        <v>54</v>
      </c>
      <c r="H381" t="s">
        <v>863</v>
      </c>
      <c r="I381" s="7">
        <v>5411</v>
      </c>
      <c r="J381" t="s">
        <v>766</v>
      </c>
      <c r="L381" s="9">
        <v>1911</v>
      </c>
      <c r="M381" t="s">
        <v>404</v>
      </c>
      <c r="N381">
        <v>54</v>
      </c>
      <c r="O381" t="s">
        <v>863</v>
      </c>
      <c r="P381">
        <v>5411</v>
      </c>
      <c r="Q381" t="s">
        <v>404</v>
      </c>
    </row>
    <row r="382" spans="2:17" x14ac:dyDescent="0.25">
      <c r="B382" t="str">
        <f t="shared" si="8"/>
        <v xml:space="preserve"> </v>
      </c>
      <c r="C382" s="9">
        <v>1913</v>
      </c>
      <c r="D382" s="9" t="str">
        <f t="shared" si="9"/>
        <v xml:space="preserve"> </v>
      </c>
      <c r="E382" s="9">
        <v>1913</v>
      </c>
      <c r="F382" t="s">
        <v>767</v>
      </c>
      <c r="G382">
        <v>54</v>
      </c>
      <c r="H382" t="s">
        <v>863</v>
      </c>
      <c r="I382" s="7">
        <v>5412</v>
      </c>
      <c r="J382" t="s">
        <v>753</v>
      </c>
      <c r="L382" s="9">
        <v>1913</v>
      </c>
      <c r="M382" t="s">
        <v>405</v>
      </c>
      <c r="N382">
        <v>54</v>
      </c>
      <c r="O382" t="s">
        <v>863</v>
      </c>
      <c r="P382">
        <v>5412</v>
      </c>
      <c r="Q382" t="s">
        <v>392</v>
      </c>
    </row>
    <row r="383" spans="2:17" x14ac:dyDescent="0.25">
      <c r="B383" t="str">
        <f t="shared" si="8"/>
        <v xml:space="preserve"> </v>
      </c>
      <c r="C383" s="9">
        <v>1915</v>
      </c>
      <c r="D383" s="9" t="str">
        <f t="shared" si="9"/>
        <v xml:space="preserve"> </v>
      </c>
      <c r="E383" s="9">
        <v>1915</v>
      </c>
      <c r="F383" t="s">
        <v>875</v>
      </c>
      <c r="G383">
        <v>54</v>
      </c>
      <c r="H383" t="s">
        <v>863</v>
      </c>
      <c r="I383" s="7">
        <v>5402</v>
      </c>
      <c r="J383" t="s">
        <v>765</v>
      </c>
      <c r="L383" s="9">
        <v>1915</v>
      </c>
      <c r="M383" t="s">
        <v>875</v>
      </c>
      <c r="N383">
        <v>54</v>
      </c>
      <c r="O383" t="s">
        <v>863</v>
      </c>
      <c r="P383">
        <v>5402</v>
      </c>
      <c r="Q383" t="s">
        <v>403</v>
      </c>
    </row>
    <row r="384" spans="2:17" x14ac:dyDescent="0.25">
      <c r="B384" t="str">
        <f t="shared" si="8"/>
        <v xml:space="preserve"> </v>
      </c>
      <c r="C384" s="9">
        <v>1917</v>
      </c>
      <c r="D384" s="9" t="str">
        <f t="shared" si="9"/>
        <v xml:space="preserve"> </v>
      </c>
      <c r="E384" s="9">
        <v>1917</v>
      </c>
      <c r="F384" t="s">
        <v>768</v>
      </c>
      <c r="G384">
        <v>54</v>
      </c>
      <c r="H384" t="s">
        <v>863</v>
      </c>
      <c r="I384" s="7">
        <v>5413</v>
      </c>
      <c r="J384" t="s">
        <v>768</v>
      </c>
      <c r="L384" s="9">
        <v>1917</v>
      </c>
      <c r="M384" t="s">
        <v>406</v>
      </c>
      <c r="N384">
        <v>54</v>
      </c>
      <c r="O384" t="s">
        <v>863</v>
      </c>
      <c r="P384">
        <v>5413</v>
      </c>
      <c r="Q384" t="s">
        <v>406</v>
      </c>
    </row>
    <row r="385" spans="2:17" x14ac:dyDescent="0.25">
      <c r="B385" t="str">
        <f t="shared" si="8"/>
        <v xml:space="preserve"> </v>
      </c>
      <c r="C385" s="9">
        <v>1919</v>
      </c>
      <c r="D385" s="9" t="str">
        <f t="shared" si="9"/>
        <v xml:space="preserve"> </v>
      </c>
      <c r="E385" s="9">
        <v>1919</v>
      </c>
      <c r="F385" t="s">
        <v>769</v>
      </c>
      <c r="G385">
        <v>54</v>
      </c>
      <c r="H385" t="s">
        <v>863</v>
      </c>
      <c r="I385" s="7">
        <v>5414</v>
      </c>
      <c r="J385" t="s">
        <v>769</v>
      </c>
      <c r="L385" s="9">
        <v>1919</v>
      </c>
      <c r="M385" t="s">
        <v>407</v>
      </c>
      <c r="N385">
        <v>54</v>
      </c>
      <c r="O385" t="s">
        <v>863</v>
      </c>
      <c r="P385">
        <v>5414</v>
      </c>
      <c r="Q385" t="s">
        <v>407</v>
      </c>
    </row>
    <row r="386" spans="2:17" x14ac:dyDescent="0.25">
      <c r="B386" t="str">
        <f t="shared" si="8"/>
        <v xml:space="preserve"> </v>
      </c>
      <c r="C386" s="9">
        <v>1922</v>
      </c>
      <c r="D386" s="9" t="str">
        <f t="shared" si="9"/>
        <v xml:space="preserve"> </v>
      </c>
      <c r="E386" s="9">
        <v>1922</v>
      </c>
      <c r="F386" t="s">
        <v>770</v>
      </c>
      <c r="G386">
        <v>54</v>
      </c>
      <c r="H386" t="s">
        <v>863</v>
      </c>
      <c r="I386" s="7">
        <v>5416</v>
      </c>
      <c r="J386" t="s">
        <v>770</v>
      </c>
      <c r="L386" s="9">
        <v>1922</v>
      </c>
      <c r="M386" t="s">
        <v>408</v>
      </c>
      <c r="N386">
        <v>54</v>
      </c>
      <c r="O386" t="s">
        <v>863</v>
      </c>
      <c r="P386">
        <v>5416</v>
      </c>
      <c r="Q386" t="s">
        <v>408</v>
      </c>
    </row>
    <row r="387" spans="2:17" x14ac:dyDescent="0.25">
      <c r="B387" t="str">
        <f t="shared" si="8"/>
        <v xml:space="preserve"> </v>
      </c>
      <c r="C387" s="9">
        <v>1923</v>
      </c>
      <c r="D387" s="9" t="str">
        <f t="shared" si="9"/>
        <v xml:space="preserve"> </v>
      </c>
      <c r="E387" s="9">
        <v>1923</v>
      </c>
      <c r="F387" t="s">
        <v>771</v>
      </c>
      <c r="G387">
        <v>54</v>
      </c>
      <c r="H387" t="s">
        <v>863</v>
      </c>
      <c r="I387" s="7">
        <v>5417</v>
      </c>
      <c r="J387" t="s">
        <v>771</v>
      </c>
      <c r="L387" s="9">
        <v>1923</v>
      </c>
      <c r="M387" t="s">
        <v>409</v>
      </c>
      <c r="N387">
        <v>54</v>
      </c>
      <c r="O387" t="s">
        <v>863</v>
      </c>
      <c r="P387">
        <v>5417</v>
      </c>
      <c r="Q387" t="s">
        <v>409</v>
      </c>
    </row>
    <row r="388" spans="2:17" x14ac:dyDescent="0.25">
      <c r="B388" t="str">
        <f t="shared" si="8"/>
        <v xml:space="preserve"> </v>
      </c>
      <c r="C388" s="9">
        <v>1924</v>
      </c>
      <c r="D388" s="9" t="str">
        <f t="shared" si="9"/>
        <v xml:space="preserve"> </v>
      </c>
      <c r="E388" s="9">
        <v>1924</v>
      </c>
      <c r="F388" t="s">
        <v>772</v>
      </c>
      <c r="G388">
        <v>54</v>
      </c>
      <c r="H388" t="s">
        <v>863</v>
      </c>
      <c r="I388" s="7">
        <v>5418</v>
      </c>
      <c r="J388" t="s">
        <v>772</v>
      </c>
      <c r="L388" s="9">
        <v>1924</v>
      </c>
      <c r="M388" t="s">
        <v>410</v>
      </c>
      <c r="N388">
        <v>54</v>
      </c>
      <c r="O388" t="s">
        <v>863</v>
      </c>
      <c r="P388">
        <v>5418</v>
      </c>
      <c r="Q388" t="s">
        <v>410</v>
      </c>
    </row>
    <row r="389" spans="2:17" x14ac:dyDescent="0.25">
      <c r="B389" t="str">
        <f t="shared" ref="B389:B452" si="10">IF(C389=E389," ","XX")</f>
        <v xml:space="preserve"> </v>
      </c>
      <c r="C389" s="9">
        <v>1925</v>
      </c>
      <c r="D389" s="9" t="str">
        <f t="shared" si="9"/>
        <v xml:space="preserve"> </v>
      </c>
      <c r="E389" s="9">
        <v>1925</v>
      </c>
      <c r="F389" t="s">
        <v>773</v>
      </c>
      <c r="G389">
        <v>54</v>
      </c>
      <c r="H389" t="s">
        <v>863</v>
      </c>
      <c r="I389" s="7">
        <v>5419</v>
      </c>
      <c r="J389" t="s">
        <v>773</v>
      </c>
      <c r="L389" s="9">
        <v>1925</v>
      </c>
      <c r="M389" t="s">
        <v>411</v>
      </c>
      <c r="N389">
        <v>54</v>
      </c>
      <c r="O389" t="s">
        <v>863</v>
      </c>
      <c r="P389">
        <v>5419</v>
      </c>
      <c r="Q389" t="s">
        <v>411</v>
      </c>
    </row>
    <row r="390" spans="2:17" x14ac:dyDescent="0.25">
      <c r="B390" t="str">
        <f t="shared" si="10"/>
        <v xml:space="preserve"> </v>
      </c>
      <c r="C390" s="9">
        <v>1926</v>
      </c>
      <c r="D390" s="9" t="str">
        <f t="shared" si="9"/>
        <v xml:space="preserve"> </v>
      </c>
      <c r="E390" s="9">
        <v>1926</v>
      </c>
      <c r="F390" t="s">
        <v>774</v>
      </c>
      <c r="G390">
        <v>54</v>
      </c>
      <c r="H390" t="s">
        <v>863</v>
      </c>
      <c r="I390" s="7">
        <v>5420</v>
      </c>
      <c r="J390" t="s">
        <v>774</v>
      </c>
      <c r="L390" s="9">
        <v>1926</v>
      </c>
      <c r="M390" t="s">
        <v>412</v>
      </c>
      <c r="N390">
        <v>54</v>
      </c>
      <c r="O390" t="s">
        <v>863</v>
      </c>
      <c r="P390">
        <v>5420</v>
      </c>
      <c r="Q390" t="s">
        <v>412</v>
      </c>
    </row>
    <row r="391" spans="2:17" x14ac:dyDescent="0.25">
      <c r="B391" t="str">
        <f t="shared" si="10"/>
        <v xml:space="preserve"> </v>
      </c>
      <c r="C391" s="9">
        <v>1927</v>
      </c>
      <c r="D391" s="9" t="str">
        <f t="shared" si="9"/>
        <v xml:space="preserve"> </v>
      </c>
      <c r="E391" s="9">
        <v>1927</v>
      </c>
      <c r="F391" t="s">
        <v>775</v>
      </c>
      <c r="G391">
        <v>54</v>
      </c>
      <c r="H391" t="s">
        <v>863</v>
      </c>
      <c r="I391" s="7">
        <v>5421</v>
      </c>
      <c r="J391" t="s">
        <v>776</v>
      </c>
      <c r="L391" s="9">
        <v>1927</v>
      </c>
      <c r="M391" t="s">
        <v>413</v>
      </c>
      <c r="N391">
        <v>54</v>
      </c>
      <c r="O391" t="s">
        <v>863</v>
      </c>
      <c r="P391">
        <v>5421</v>
      </c>
      <c r="Q391" t="s">
        <v>864</v>
      </c>
    </row>
    <row r="392" spans="2:17" x14ac:dyDescent="0.25">
      <c r="B392" t="str">
        <f t="shared" si="10"/>
        <v xml:space="preserve"> </v>
      </c>
      <c r="C392" s="9">
        <v>1931</v>
      </c>
      <c r="D392" s="9" t="str">
        <f t="shared" si="9"/>
        <v xml:space="preserve"> </v>
      </c>
      <c r="E392" s="9">
        <v>1931</v>
      </c>
      <c r="F392" t="s">
        <v>777</v>
      </c>
      <c r="G392">
        <v>54</v>
      </c>
      <c r="H392" t="s">
        <v>863</v>
      </c>
      <c r="I392" s="7">
        <v>5421</v>
      </c>
      <c r="J392" t="s">
        <v>776</v>
      </c>
      <c r="L392" s="9">
        <v>1931</v>
      </c>
      <c r="M392" t="s">
        <v>414</v>
      </c>
      <c r="N392">
        <v>54</v>
      </c>
      <c r="O392" t="s">
        <v>863</v>
      </c>
      <c r="P392">
        <v>5421</v>
      </c>
      <c r="Q392" t="s">
        <v>864</v>
      </c>
    </row>
    <row r="393" spans="2:17" x14ac:dyDescent="0.25">
      <c r="B393" t="str">
        <f t="shared" si="10"/>
        <v xml:space="preserve"> </v>
      </c>
      <c r="C393" s="9">
        <v>1933</v>
      </c>
      <c r="D393" s="9" t="str">
        <f t="shared" si="9"/>
        <v xml:space="preserve"> </v>
      </c>
      <c r="E393" s="9">
        <v>1933</v>
      </c>
      <c r="F393" t="s">
        <v>778</v>
      </c>
      <c r="G393">
        <v>54</v>
      </c>
      <c r="H393" t="s">
        <v>863</v>
      </c>
      <c r="I393" s="7">
        <v>5422</v>
      </c>
      <c r="J393" t="s">
        <v>778</v>
      </c>
      <c r="L393" s="9">
        <v>1933</v>
      </c>
      <c r="M393" t="s">
        <v>415</v>
      </c>
      <c r="N393">
        <v>54</v>
      </c>
      <c r="O393" t="s">
        <v>863</v>
      </c>
      <c r="P393">
        <v>5422</v>
      </c>
      <c r="Q393" t="s">
        <v>415</v>
      </c>
    </row>
    <row r="394" spans="2:17" x14ac:dyDescent="0.25">
      <c r="B394" t="str">
        <f t="shared" si="10"/>
        <v xml:space="preserve"> </v>
      </c>
      <c r="C394" s="9">
        <v>1938</v>
      </c>
      <c r="D394" s="9" t="str">
        <f t="shared" si="9"/>
        <v xml:space="preserve"> </v>
      </c>
      <c r="E394" s="9">
        <v>1938</v>
      </c>
      <c r="F394" t="s">
        <v>779</v>
      </c>
      <c r="G394">
        <v>54</v>
      </c>
      <c r="H394" t="s">
        <v>863</v>
      </c>
      <c r="I394" s="7">
        <v>5424</v>
      </c>
      <c r="J394" t="s">
        <v>779</v>
      </c>
      <c r="L394" s="9">
        <v>1938</v>
      </c>
      <c r="M394" t="s">
        <v>416</v>
      </c>
      <c r="N394">
        <v>54</v>
      </c>
      <c r="O394" t="s">
        <v>863</v>
      </c>
      <c r="P394">
        <v>5424</v>
      </c>
      <c r="Q394" t="s">
        <v>416</v>
      </c>
    </row>
    <row r="395" spans="2:17" x14ac:dyDescent="0.25">
      <c r="B395" t="str">
        <f t="shared" si="10"/>
        <v xml:space="preserve"> </v>
      </c>
      <c r="C395" s="9">
        <v>1939</v>
      </c>
      <c r="D395" s="9" t="str">
        <f t="shared" si="9"/>
        <v xml:space="preserve"> </v>
      </c>
      <c r="E395" s="9">
        <v>1939</v>
      </c>
      <c r="F395" t="s">
        <v>780</v>
      </c>
      <c r="G395">
        <v>54</v>
      </c>
      <c r="H395" t="s">
        <v>863</v>
      </c>
      <c r="I395" s="7">
        <v>5425</v>
      </c>
      <c r="J395" t="s">
        <v>780</v>
      </c>
      <c r="L395" s="9">
        <v>1939</v>
      </c>
      <c r="M395" t="s">
        <v>417</v>
      </c>
      <c r="N395">
        <v>54</v>
      </c>
      <c r="O395" t="s">
        <v>863</v>
      </c>
      <c r="P395">
        <v>5425</v>
      </c>
      <c r="Q395" t="s">
        <v>417</v>
      </c>
    </row>
    <row r="396" spans="2:17" x14ac:dyDescent="0.25">
      <c r="B396" t="str">
        <f t="shared" si="10"/>
        <v xml:space="preserve"> </v>
      </c>
      <c r="C396" s="9">
        <v>1940</v>
      </c>
      <c r="D396" s="9" t="str">
        <f t="shared" si="9"/>
        <v xml:space="preserve"> </v>
      </c>
      <c r="E396" s="9">
        <v>1940</v>
      </c>
      <c r="F396" t="s">
        <v>781</v>
      </c>
      <c r="G396">
        <v>54</v>
      </c>
      <c r="H396" t="s">
        <v>863</v>
      </c>
      <c r="I396" s="7">
        <v>5426</v>
      </c>
      <c r="J396" t="s">
        <v>781</v>
      </c>
      <c r="L396" s="9">
        <v>1940</v>
      </c>
      <c r="M396" t="s">
        <v>418</v>
      </c>
      <c r="N396">
        <v>54</v>
      </c>
      <c r="O396" t="s">
        <v>863</v>
      </c>
      <c r="P396">
        <v>5426</v>
      </c>
      <c r="Q396" t="s">
        <v>418</v>
      </c>
    </row>
    <row r="397" spans="2:17" x14ac:dyDescent="0.25">
      <c r="B397" t="str">
        <f t="shared" si="10"/>
        <v xml:space="preserve"> </v>
      </c>
      <c r="C397" s="9">
        <v>1942</v>
      </c>
      <c r="D397" s="9" t="str">
        <f t="shared" si="9"/>
        <v xml:space="preserve"> </v>
      </c>
      <c r="E397" s="9">
        <v>1942</v>
      </c>
      <c r="F397" t="s">
        <v>782</v>
      </c>
      <c r="G397">
        <v>54</v>
      </c>
      <c r="H397" t="s">
        <v>863</v>
      </c>
      <c r="I397" s="7">
        <v>5428</v>
      </c>
      <c r="J397" t="s">
        <v>782</v>
      </c>
      <c r="L397" s="9">
        <v>1942</v>
      </c>
      <c r="M397" t="s">
        <v>419</v>
      </c>
      <c r="N397">
        <v>54</v>
      </c>
      <c r="O397" t="s">
        <v>863</v>
      </c>
      <c r="P397">
        <v>5428</v>
      </c>
      <c r="Q397" t="s">
        <v>419</v>
      </c>
    </row>
    <row r="398" spans="2:17" x14ac:dyDescent="0.25">
      <c r="B398" t="str">
        <f t="shared" si="10"/>
        <v xml:space="preserve"> </v>
      </c>
      <c r="C398" s="9">
        <v>1943</v>
      </c>
      <c r="D398" s="9" t="str">
        <f t="shared" si="9"/>
        <v xml:space="preserve"> </v>
      </c>
      <c r="E398" s="9">
        <v>1943</v>
      </c>
      <c r="F398" t="s">
        <v>783</v>
      </c>
      <c r="G398">
        <v>54</v>
      </c>
      <c r="H398" t="s">
        <v>863</v>
      </c>
      <c r="I398" s="7">
        <v>5429</v>
      </c>
      <c r="J398" t="s">
        <v>783</v>
      </c>
      <c r="L398" s="9">
        <v>1943</v>
      </c>
      <c r="M398" t="s">
        <v>420</v>
      </c>
      <c r="N398">
        <v>54</v>
      </c>
      <c r="O398" t="s">
        <v>863</v>
      </c>
      <c r="P398">
        <v>5429</v>
      </c>
      <c r="Q398" t="s">
        <v>420</v>
      </c>
    </row>
    <row r="399" spans="2:17" x14ac:dyDescent="0.25">
      <c r="B399" t="str">
        <f t="shared" si="10"/>
        <v xml:space="preserve"> </v>
      </c>
      <c r="C399" s="9">
        <v>2003</v>
      </c>
      <c r="D399" s="9" t="str">
        <f t="shared" si="9"/>
        <v xml:space="preserve"> </v>
      </c>
      <c r="E399" s="9">
        <v>2003</v>
      </c>
      <c r="F399" t="s">
        <v>784</v>
      </c>
      <c r="G399">
        <v>54</v>
      </c>
      <c r="H399" t="s">
        <v>863</v>
      </c>
      <c r="I399" s="7">
        <v>5405</v>
      </c>
      <c r="J399" t="s">
        <v>784</v>
      </c>
      <c r="L399" s="9">
        <v>2003</v>
      </c>
      <c r="M399" t="s">
        <v>421</v>
      </c>
      <c r="N399">
        <v>54</v>
      </c>
      <c r="O399" t="s">
        <v>863</v>
      </c>
      <c r="P399">
        <v>5405</v>
      </c>
      <c r="Q399" t="s">
        <v>421</v>
      </c>
    </row>
    <row r="400" spans="2:17" x14ac:dyDescent="0.25">
      <c r="B400" t="str">
        <f t="shared" si="10"/>
        <v xml:space="preserve"> </v>
      </c>
      <c r="C400" s="9">
        <v>2011</v>
      </c>
      <c r="D400" s="9" t="str">
        <f t="shared" si="9"/>
        <v xml:space="preserve"> </v>
      </c>
      <c r="E400" s="9">
        <v>2011</v>
      </c>
      <c r="F400" t="s">
        <v>785</v>
      </c>
      <c r="G400">
        <v>54</v>
      </c>
      <c r="H400" t="s">
        <v>863</v>
      </c>
      <c r="I400" s="7">
        <v>5430</v>
      </c>
      <c r="J400" t="s">
        <v>785</v>
      </c>
      <c r="L400" s="9">
        <v>2011</v>
      </c>
      <c r="M400" t="s">
        <v>422</v>
      </c>
      <c r="N400">
        <v>54</v>
      </c>
      <c r="O400" t="s">
        <v>863</v>
      </c>
      <c r="P400">
        <v>5430</v>
      </c>
      <c r="Q400" t="s">
        <v>422</v>
      </c>
    </row>
    <row r="401" spans="2:17" x14ac:dyDescent="0.25">
      <c r="B401" t="str">
        <f t="shared" si="10"/>
        <v xml:space="preserve"> </v>
      </c>
      <c r="C401" s="9">
        <v>2012</v>
      </c>
      <c r="D401" s="9" t="str">
        <f t="shared" si="9"/>
        <v xml:space="preserve"> </v>
      </c>
      <c r="E401" s="9">
        <v>2012</v>
      </c>
      <c r="F401" t="s">
        <v>786</v>
      </c>
      <c r="G401">
        <v>54</v>
      </c>
      <c r="H401" t="s">
        <v>863</v>
      </c>
      <c r="I401" s="7">
        <v>5403</v>
      </c>
      <c r="J401" t="s">
        <v>786</v>
      </c>
      <c r="L401" s="9">
        <v>2012</v>
      </c>
      <c r="M401" t="s">
        <v>423</v>
      </c>
      <c r="N401">
        <v>54</v>
      </c>
      <c r="O401" t="s">
        <v>863</v>
      </c>
      <c r="P401">
        <v>5403</v>
      </c>
      <c r="Q401" t="s">
        <v>423</v>
      </c>
    </row>
    <row r="402" spans="2:17" x14ac:dyDescent="0.25">
      <c r="B402" t="str">
        <f t="shared" si="10"/>
        <v xml:space="preserve"> </v>
      </c>
      <c r="C402" s="9">
        <v>2020</v>
      </c>
      <c r="D402" s="9" t="str">
        <f t="shared" si="9"/>
        <v xml:space="preserve"> </v>
      </c>
      <c r="E402" s="9">
        <v>2020</v>
      </c>
      <c r="F402" t="s">
        <v>787</v>
      </c>
      <c r="G402">
        <v>54</v>
      </c>
      <c r="H402" t="s">
        <v>863</v>
      </c>
      <c r="I402" s="7">
        <v>5436</v>
      </c>
      <c r="J402" t="s">
        <v>787</v>
      </c>
      <c r="L402" s="9">
        <v>2020</v>
      </c>
      <c r="M402" t="s">
        <v>424</v>
      </c>
      <c r="N402">
        <v>54</v>
      </c>
      <c r="O402" t="s">
        <v>863</v>
      </c>
      <c r="P402">
        <v>5436</v>
      </c>
      <c r="Q402" t="s">
        <v>424</v>
      </c>
    </row>
    <row r="403" spans="2:17" x14ac:dyDescent="0.25">
      <c r="B403" t="str">
        <f t="shared" si="10"/>
        <v xml:space="preserve"> </v>
      </c>
      <c r="C403" s="9">
        <v>2021</v>
      </c>
      <c r="D403" s="9" t="str">
        <f t="shared" si="9"/>
        <v xml:space="preserve"> </v>
      </c>
      <c r="E403" s="9">
        <v>2021</v>
      </c>
      <c r="F403" t="s">
        <v>788</v>
      </c>
      <c r="G403">
        <v>54</v>
      </c>
      <c r="H403" t="s">
        <v>863</v>
      </c>
      <c r="I403" s="7">
        <v>5437</v>
      </c>
      <c r="J403" t="s">
        <v>788</v>
      </c>
      <c r="L403" s="9">
        <v>2021</v>
      </c>
      <c r="M403" t="s">
        <v>425</v>
      </c>
      <c r="N403">
        <v>54</v>
      </c>
      <c r="O403" t="s">
        <v>863</v>
      </c>
      <c r="P403">
        <v>5437</v>
      </c>
      <c r="Q403" t="s">
        <v>425</v>
      </c>
    </row>
    <row r="404" spans="2:17" x14ac:dyDescent="0.25">
      <c r="B404" t="str">
        <f t="shared" si="10"/>
        <v xml:space="preserve"> </v>
      </c>
      <c r="C404" s="9">
        <v>2022</v>
      </c>
      <c r="D404" s="9" t="str">
        <f t="shared" si="9"/>
        <v xml:space="preserve"> </v>
      </c>
      <c r="E404" s="9">
        <v>2022</v>
      </c>
      <c r="F404" t="s">
        <v>789</v>
      </c>
      <c r="G404">
        <v>54</v>
      </c>
      <c r="H404" t="s">
        <v>863</v>
      </c>
      <c r="I404" s="7">
        <v>5438</v>
      </c>
      <c r="J404" t="s">
        <v>789</v>
      </c>
      <c r="L404" s="9">
        <v>2022</v>
      </c>
      <c r="M404" t="s">
        <v>426</v>
      </c>
      <c r="N404">
        <v>54</v>
      </c>
      <c r="O404" t="s">
        <v>863</v>
      </c>
      <c r="P404">
        <v>5438</v>
      </c>
      <c r="Q404" t="s">
        <v>426</v>
      </c>
    </row>
    <row r="405" spans="2:17" x14ac:dyDescent="0.25">
      <c r="B405" t="str">
        <f t="shared" si="10"/>
        <v xml:space="preserve"> </v>
      </c>
      <c r="C405" s="9">
        <v>2025</v>
      </c>
      <c r="D405" s="9" t="str">
        <f t="shared" si="9"/>
        <v xml:space="preserve"> </v>
      </c>
      <c r="E405" s="9">
        <v>2025</v>
      </c>
      <c r="F405" t="s">
        <v>790</v>
      </c>
      <c r="G405">
        <v>54</v>
      </c>
      <c r="H405" t="s">
        <v>863</v>
      </c>
      <c r="I405" s="7">
        <v>5441</v>
      </c>
      <c r="J405" t="s">
        <v>790</v>
      </c>
      <c r="L405" s="9">
        <v>2025</v>
      </c>
      <c r="M405" t="s">
        <v>427</v>
      </c>
      <c r="N405">
        <v>54</v>
      </c>
      <c r="O405" t="s">
        <v>863</v>
      </c>
      <c r="P405">
        <v>5441</v>
      </c>
      <c r="Q405" t="s">
        <v>427</v>
      </c>
    </row>
    <row r="406" spans="2:17" x14ac:dyDescent="0.25">
      <c r="B406" t="str">
        <f t="shared" si="10"/>
        <v xml:space="preserve"> </v>
      </c>
      <c r="C406" s="9">
        <v>2027</v>
      </c>
      <c r="D406" s="9" t="str">
        <f t="shared" si="9"/>
        <v xml:space="preserve"> </v>
      </c>
      <c r="E406" s="9">
        <v>2027</v>
      </c>
      <c r="F406" t="s">
        <v>791</v>
      </c>
      <c r="G406">
        <v>54</v>
      </c>
      <c r="H406" t="s">
        <v>863</v>
      </c>
      <c r="I406" s="7">
        <v>5442</v>
      </c>
      <c r="J406" t="s">
        <v>791</v>
      </c>
      <c r="L406" s="9">
        <v>2027</v>
      </c>
      <c r="M406" t="s">
        <v>428</v>
      </c>
      <c r="N406">
        <v>54</v>
      </c>
      <c r="O406" t="s">
        <v>863</v>
      </c>
      <c r="P406">
        <v>5442</v>
      </c>
      <c r="Q406" t="s">
        <v>428</v>
      </c>
    </row>
    <row r="407" spans="2:17" x14ac:dyDescent="0.25">
      <c r="B407" t="str">
        <f t="shared" si="10"/>
        <v xml:space="preserve"> </v>
      </c>
      <c r="C407" s="9">
        <v>2030</v>
      </c>
      <c r="D407" s="9" t="str">
        <f t="shared" si="9"/>
        <v xml:space="preserve"> </v>
      </c>
      <c r="E407" s="9">
        <v>2030</v>
      </c>
      <c r="F407" t="s">
        <v>792</v>
      </c>
      <c r="G407">
        <v>54</v>
      </c>
      <c r="H407" t="s">
        <v>863</v>
      </c>
      <c r="I407" s="7">
        <v>5444</v>
      </c>
      <c r="J407" t="s">
        <v>792</v>
      </c>
      <c r="L407" s="9">
        <v>2030</v>
      </c>
      <c r="M407" t="s">
        <v>429</v>
      </c>
      <c r="N407">
        <v>54</v>
      </c>
      <c r="O407" t="s">
        <v>863</v>
      </c>
      <c r="P407">
        <v>5444</v>
      </c>
      <c r="Q407" t="s">
        <v>429</v>
      </c>
    </row>
    <row r="408" spans="2:17" x14ac:dyDescent="0.25">
      <c r="B408" t="str">
        <f t="shared" si="10"/>
        <v xml:space="preserve"> </v>
      </c>
      <c r="C408" s="9">
        <v>3001</v>
      </c>
      <c r="D408" s="9" t="str">
        <f t="shared" ref="D408:D471" si="11">IF(C408=E408," ","XX")</f>
        <v xml:space="preserve"> </v>
      </c>
      <c r="E408" s="9">
        <v>3001</v>
      </c>
      <c r="F408" t="s">
        <v>6</v>
      </c>
      <c r="G408">
        <v>30</v>
      </c>
      <c r="H408" t="s">
        <v>437</v>
      </c>
      <c r="I408" s="9">
        <v>3001</v>
      </c>
      <c r="J408" t="s">
        <v>6</v>
      </c>
      <c r="L408" s="9">
        <v>3001</v>
      </c>
      <c r="M408" t="s">
        <v>6</v>
      </c>
      <c r="N408">
        <v>30</v>
      </c>
      <c r="O408" t="s">
        <v>842</v>
      </c>
      <c r="P408">
        <v>3001</v>
      </c>
      <c r="Q408" t="s">
        <v>6</v>
      </c>
    </row>
    <row r="409" spans="2:17" x14ac:dyDescent="0.25">
      <c r="B409" t="str">
        <f t="shared" si="10"/>
        <v xml:space="preserve"> </v>
      </c>
      <c r="C409" s="9">
        <v>3002</v>
      </c>
      <c r="D409" s="9" t="str">
        <f t="shared" si="11"/>
        <v xml:space="preserve"> </v>
      </c>
      <c r="E409" s="9">
        <v>3002</v>
      </c>
      <c r="F409" t="s">
        <v>7</v>
      </c>
      <c r="G409">
        <v>30</v>
      </c>
      <c r="H409" t="s">
        <v>437</v>
      </c>
      <c r="I409" s="9">
        <v>3002</v>
      </c>
      <c r="J409" t="s">
        <v>7</v>
      </c>
      <c r="L409" s="9">
        <v>3002</v>
      </c>
      <c r="M409" t="s">
        <v>7</v>
      </c>
      <c r="N409">
        <v>30</v>
      </c>
      <c r="O409" t="s">
        <v>842</v>
      </c>
      <c r="P409">
        <v>3002</v>
      </c>
      <c r="Q409" t="s">
        <v>7</v>
      </c>
    </row>
    <row r="410" spans="2:17" x14ac:dyDescent="0.25">
      <c r="B410" t="str">
        <f t="shared" si="10"/>
        <v xml:space="preserve"> </v>
      </c>
      <c r="C410" s="9">
        <v>3003</v>
      </c>
      <c r="D410" s="9" t="str">
        <f t="shared" si="11"/>
        <v xml:space="preserve"> </v>
      </c>
      <c r="E410" s="9">
        <v>3003</v>
      </c>
      <c r="F410" t="s">
        <v>843</v>
      </c>
      <c r="G410">
        <v>30</v>
      </c>
      <c r="H410" t="s">
        <v>437</v>
      </c>
      <c r="I410" s="9">
        <v>3003</v>
      </c>
      <c r="J410" t="s">
        <v>843</v>
      </c>
      <c r="L410" s="9">
        <v>3003</v>
      </c>
      <c r="M410" t="s">
        <v>843</v>
      </c>
      <c r="N410">
        <v>30</v>
      </c>
      <c r="O410" t="s">
        <v>842</v>
      </c>
      <c r="P410">
        <v>3003</v>
      </c>
      <c r="Q410" t="s">
        <v>843</v>
      </c>
    </row>
    <row r="411" spans="2:17" x14ac:dyDescent="0.25">
      <c r="B411" t="str">
        <f t="shared" si="10"/>
        <v xml:space="preserve"> </v>
      </c>
      <c r="C411" s="9">
        <v>3004</v>
      </c>
      <c r="D411" s="9" t="str">
        <f t="shared" si="11"/>
        <v xml:space="preserve"> </v>
      </c>
      <c r="E411" s="9">
        <v>3004</v>
      </c>
      <c r="F411" t="s">
        <v>8</v>
      </c>
      <c r="G411">
        <v>30</v>
      </c>
      <c r="H411" t="s">
        <v>437</v>
      </c>
      <c r="I411" s="9">
        <v>3004</v>
      </c>
      <c r="J411" t="s">
        <v>8</v>
      </c>
      <c r="L411" s="9">
        <v>3004</v>
      </c>
      <c r="M411" t="s">
        <v>8</v>
      </c>
      <c r="N411">
        <v>30</v>
      </c>
      <c r="O411" t="s">
        <v>842</v>
      </c>
      <c r="P411">
        <v>3004</v>
      </c>
      <c r="Q411" t="s">
        <v>8</v>
      </c>
    </row>
    <row r="412" spans="2:17" x14ac:dyDescent="0.25">
      <c r="B412" t="str">
        <f t="shared" si="10"/>
        <v xml:space="preserve"> </v>
      </c>
      <c r="C412" s="9">
        <v>3005</v>
      </c>
      <c r="D412" s="9" t="str">
        <f t="shared" si="11"/>
        <v xml:space="preserve"> </v>
      </c>
      <c r="E412" s="9">
        <v>3005</v>
      </c>
      <c r="F412" t="s">
        <v>87</v>
      </c>
      <c r="G412">
        <v>30</v>
      </c>
      <c r="H412" t="s">
        <v>437</v>
      </c>
      <c r="I412" s="9">
        <v>3005</v>
      </c>
      <c r="J412" t="s">
        <v>87</v>
      </c>
      <c r="L412" s="9">
        <v>3005</v>
      </c>
      <c r="M412" t="s">
        <v>87</v>
      </c>
      <c r="N412">
        <v>30</v>
      </c>
      <c r="O412" t="s">
        <v>842</v>
      </c>
      <c r="P412">
        <v>3005</v>
      </c>
      <c r="Q412" t="s">
        <v>87</v>
      </c>
    </row>
    <row r="413" spans="2:17" x14ac:dyDescent="0.25">
      <c r="B413" t="str">
        <f t="shared" si="10"/>
        <v xml:space="preserve"> </v>
      </c>
      <c r="C413" s="9">
        <v>3006</v>
      </c>
      <c r="D413" s="9" t="str">
        <f t="shared" si="11"/>
        <v xml:space="preserve"> </v>
      </c>
      <c r="E413" s="9">
        <v>3006</v>
      </c>
      <c r="F413" t="s">
        <v>88</v>
      </c>
      <c r="G413">
        <v>30</v>
      </c>
      <c r="H413" t="s">
        <v>437</v>
      </c>
      <c r="I413" s="9">
        <v>3006</v>
      </c>
      <c r="J413" t="s">
        <v>88</v>
      </c>
      <c r="L413" s="9">
        <v>3006</v>
      </c>
      <c r="M413" t="s">
        <v>88</v>
      </c>
      <c r="N413">
        <v>30</v>
      </c>
      <c r="O413" t="s">
        <v>842</v>
      </c>
      <c r="P413">
        <v>3006</v>
      </c>
      <c r="Q413" t="s">
        <v>88</v>
      </c>
    </row>
    <row r="414" spans="2:17" x14ac:dyDescent="0.25">
      <c r="B414" t="str">
        <f t="shared" si="10"/>
        <v xml:space="preserve"> </v>
      </c>
      <c r="C414" s="9">
        <v>3007</v>
      </c>
      <c r="D414" s="9" t="str">
        <f t="shared" si="11"/>
        <v xml:space="preserve"> </v>
      </c>
      <c r="E414" s="9">
        <v>3007</v>
      </c>
      <c r="F414" t="s">
        <v>89</v>
      </c>
      <c r="G414">
        <v>30</v>
      </c>
      <c r="H414" t="s">
        <v>842</v>
      </c>
      <c r="I414" s="9">
        <v>3007</v>
      </c>
      <c r="J414" t="s">
        <v>89</v>
      </c>
      <c r="L414" s="9">
        <v>3007</v>
      </c>
      <c r="M414" t="s">
        <v>89</v>
      </c>
      <c r="N414">
        <v>30</v>
      </c>
      <c r="O414" t="s">
        <v>842</v>
      </c>
      <c r="P414">
        <v>3007</v>
      </c>
      <c r="Q414" t="s">
        <v>89</v>
      </c>
    </row>
    <row r="415" spans="2:17" x14ac:dyDescent="0.25">
      <c r="B415" t="str">
        <f t="shared" si="10"/>
        <v xml:space="preserve"> </v>
      </c>
      <c r="C415" s="9">
        <v>3012</v>
      </c>
      <c r="D415" s="9" t="str">
        <f t="shared" si="11"/>
        <v xml:space="preserve"> </v>
      </c>
      <c r="E415" s="9">
        <v>3012</v>
      </c>
      <c r="F415" t="s">
        <v>10</v>
      </c>
      <c r="G415">
        <v>30</v>
      </c>
      <c r="H415" t="s">
        <v>842</v>
      </c>
      <c r="I415" s="9">
        <v>3012</v>
      </c>
      <c r="J415" t="s">
        <v>10</v>
      </c>
      <c r="L415" s="9">
        <v>3012</v>
      </c>
      <c r="M415" t="s">
        <v>10</v>
      </c>
      <c r="N415">
        <v>30</v>
      </c>
      <c r="O415" t="s">
        <v>842</v>
      </c>
      <c r="P415">
        <v>3012</v>
      </c>
      <c r="Q415" t="s">
        <v>10</v>
      </c>
    </row>
    <row r="416" spans="2:17" x14ac:dyDescent="0.25">
      <c r="B416" t="str">
        <f t="shared" si="10"/>
        <v xml:space="preserve"> </v>
      </c>
      <c r="C416" s="9">
        <v>3013</v>
      </c>
      <c r="D416" s="9" t="str">
        <f t="shared" si="11"/>
        <v xml:space="preserve"> </v>
      </c>
      <c r="E416" s="9">
        <v>3013</v>
      </c>
      <c r="F416" t="s">
        <v>11</v>
      </c>
      <c r="G416">
        <v>30</v>
      </c>
      <c r="H416" t="s">
        <v>842</v>
      </c>
      <c r="I416" s="9">
        <v>3013</v>
      </c>
      <c r="J416" t="s">
        <v>11</v>
      </c>
      <c r="L416" s="9">
        <v>3013</v>
      </c>
      <c r="M416" t="s">
        <v>11</v>
      </c>
      <c r="N416">
        <v>30</v>
      </c>
      <c r="O416" t="s">
        <v>842</v>
      </c>
      <c r="P416">
        <v>3013</v>
      </c>
      <c r="Q416" t="s">
        <v>11</v>
      </c>
    </row>
    <row r="417" spans="2:17" x14ac:dyDescent="0.25">
      <c r="B417" t="str">
        <f t="shared" si="10"/>
        <v xml:space="preserve"> </v>
      </c>
      <c r="C417" s="9">
        <v>3014</v>
      </c>
      <c r="D417" s="9" t="str">
        <f t="shared" si="11"/>
        <v xml:space="preserve"> </v>
      </c>
      <c r="E417" s="9">
        <v>3014</v>
      </c>
      <c r="F417" t="s">
        <v>844</v>
      </c>
      <c r="G417">
        <v>30</v>
      </c>
      <c r="H417" t="s">
        <v>842</v>
      </c>
      <c r="I417" s="9">
        <v>3014</v>
      </c>
      <c r="J417" t="s">
        <v>844</v>
      </c>
      <c r="L417" s="9">
        <v>3014</v>
      </c>
      <c r="M417" t="s">
        <v>844</v>
      </c>
      <c r="N417">
        <v>30</v>
      </c>
      <c r="O417" t="s">
        <v>842</v>
      </c>
      <c r="P417">
        <v>3014</v>
      </c>
      <c r="Q417" t="s">
        <v>844</v>
      </c>
    </row>
    <row r="418" spans="2:17" x14ac:dyDescent="0.25">
      <c r="B418" t="str">
        <f t="shared" si="10"/>
        <v xml:space="preserve"> </v>
      </c>
      <c r="C418" s="9">
        <v>3015</v>
      </c>
      <c r="D418" s="9" t="str">
        <f t="shared" si="11"/>
        <v xml:space="preserve"> </v>
      </c>
      <c r="E418" s="9">
        <v>3015</v>
      </c>
      <c r="F418" t="s">
        <v>16</v>
      </c>
      <c r="G418">
        <v>30</v>
      </c>
      <c r="H418" t="s">
        <v>842</v>
      </c>
      <c r="I418" s="9">
        <v>3015</v>
      </c>
      <c r="J418" t="s">
        <v>16</v>
      </c>
      <c r="L418" s="9">
        <v>3015</v>
      </c>
      <c r="M418" t="s">
        <v>16</v>
      </c>
      <c r="N418">
        <v>30</v>
      </c>
      <c r="O418" t="s">
        <v>842</v>
      </c>
      <c r="P418">
        <v>3015</v>
      </c>
      <c r="Q418" t="s">
        <v>16</v>
      </c>
    </row>
    <row r="419" spans="2:17" x14ac:dyDescent="0.25">
      <c r="B419" t="str">
        <f t="shared" si="10"/>
        <v xml:space="preserve"> </v>
      </c>
      <c r="C419" s="9">
        <v>3016</v>
      </c>
      <c r="D419" s="9" t="str">
        <f t="shared" si="11"/>
        <v xml:space="preserve"> </v>
      </c>
      <c r="E419" s="9">
        <v>3016</v>
      </c>
      <c r="F419" t="s">
        <v>17</v>
      </c>
      <c r="G419">
        <v>30</v>
      </c>
      <c r="H419" t="s">
        <v>842</v>
      </c>
      <c r="I419" s="9">
        <v>3016</v>
      </c>
      <c r="J419" t="s">
        <v>17</v>
      </c>
      <c r="L419" s="9">
        <v>3016</v>
      </c>
      <c r="M419" t="s">
        <v>17</v>
      </c>
      <c r="N419">
        <v>30</v>
      </c>
      <c r="O419" t="s">
        <v>842</v>
      </c>
      <c r="P419">
        <v>3016</v>
      </c>
      <c r="Q419" t="s">
        <v>17</v>
      </c>
    </row>
    <row r="420" spans="2:17" x14ac:dyDescent="0.25">
      <c r="B420" t="str">
        <f t="shared" si="10"/>
        <v xml:space="preserve"> </v>
      </c>
      <c r="C420" s="9">
        <v>3017</v>
      </c>
      <c r="D420" s="9" t="str">
        <f t="shared" si="11"/>
        <v xml:space="preserve"> </v>
      </c>
      <c r="E420" s="9">
        <v>3017</v>
      </c>
      <c r="F420" t="s">
        <v>18</v>
      </c>
      <c r="G420">
        <v>30</v>
      </c>
      <c r="H420" t="s">
        <v>842</v>
      </c>
      <c r="I420" s="9">
        <v>3017</v>
      </c>
      <c r="J420" t="s">
        <v>18</v>
      </c>
      <c r="L420" s="9">
        <v>3017</v>
      </c>
      <c r="M420" t="s">
        <v>18</v>
      </c>
      <c r="N420">
        <v>30</v>
      </c>
      <c r="O420" t="s">
        <v>842</v>
      </c>
      <c r="P420">
        <v>3017</v>
      </c>
      <c r="Q420" t="s">
        <v>18</v>
      </c>
    </row>
    <row r="421" spans="2:17" x14ac:dyDescent="0.25">
      <c r="B421" t="str">
        <f t="shared" si="10"/>
        <v xml:space="preserve"> </v>
      </c>
      <c r="C421" s="9">
        <v>3018</v>
      </c>
      <c r="D421" s="9" t="str">
        <f t="shared" si="11"/>
        <v xml:space="preserve"> </v>
      </c>
      <c r="E421" s="9">
        <v>3018</v>
      </c>
      <c r="F421" t="s">
        <v>845</v>
      </c>
      <c r="G421">
        <v>30</v>
      </c>
      <c r="H421" t="s">
        <v>842</v>
      </c>
      <c r="I421" s="9">
        <v>3018</v>
      </c>
      <c r="J421" t="s">
        <v>877</v>
      </c>
      <c r="L421" s="9">
        <v>3018</v>
      </c>
      <c r="M421" t="s">
        <v>845</v>
      </c>
      <c r="N421">
        <v>30</v>
      </c>
      <c r="O421" t="s">
        <v>842</v>
      </c>
      <c r="P421">
        <v>3018</v>
      </c>
      <c r="Q421" t="s">
        <v>877</v>
      </c>
    </row>
    <row r="422" spans="2:17" x14ac:dyDescent="0.25">
      <c r="B422" t="str">
        <f t="shared" si="10"/>
        <v xml:space="preserve"> </v>
      </c>
      <c r="C422" s="9">
        <v>3019</v>
      </c>
      <c r="D422" s="9" t="str">
        <f t="shared" si="11"/>
        <v xml:space="preserve"> </v>
      </c>
      <c r="E422" s="9">
        <v>3019</v>
      </c>
      <c r="F422" t="s">
        <v>21</v>
      </c>
      <c r="G422">
        <v>30</v>
      </c>
      <c r="H422" t="s">
        <v>842</v>
      </c>
      <c r="I422" s="9">
        <v>3019</v>
      </c>
      <c r="J422" t="s">
        <v>21</v>
      </c>
      <c r="L422" s="9">
        <v>3019</v>
      </c>
      <c r="M422" t="s">
        <v>21</v>
      </c>
      <c r="N422">
        <v>30</v>
      </c>
      <c r="O422" t="s">
        <v>842</v>
      </c>
      <c r="P422">
        <v>3019</v>
      </c>
      <c r="Q422" t="s">
        <v>21</v>
      </c>
    </row>
    <row r="423" spans="2:17" x14ac:dyDescent="0.25">
      <c r="B423" t="str">
        <f t="shared" si="10"/>
        <v xml:space="preserve"> </v>
      </c>
      <c r="C423" s="9">
        <v>3020</v>
      </c>
      <c r="D423" s="9" t="str">
        <f t="shared" si="11"/>
        <v xml:space="preserve"> </v>
      </c>
      <c r="E423" s="9">
        <v>3020</v>
      </c>
      <c r="F423" t="s">
        <v>846</v>
      </c>
      <c r="G423">
        <v>30</v>
      </c>
      <c r="H423" t="s">
        <v>842</v>
      </c>
      <c r="I423" s="9">
        <v>3020</v>
      </c>
      <c r="J423" t="s">
        <v>846</v>
      </c>
      <c r="L423" s="9">
        <v>3020</v>
      </c>
      <c r="M423" t="s">
        <v>846</v>
      </c>
      <c r="N423">
        <v>30</v>
      </c>
      <c r="O423" t="s">
        <v>842</v>
      </c>
      <c r="P423">
        <v>3020</v>
      </c>
      <c r="Q423" t="s">
        <v>846</v>
      </c>
    </row>
    <row r="424" spans="2:17" x14ac:dyDescent="0.25">
      <c r="B424" t="str">
        <f t="shared" si="10"/>
        <v xml:space="preserve"> </v>
      </c>
      <c r="C424" s="9">
        <v>3021</v>
      </c>
      <c r="D424" s="9" t="str">
        <f t="shared" si="11"/>
        <v xml:space="preserve"> </v>
      </c>
      <c r="E424" s="9">
        <v>3021</v>
      </c>
      <c r="F424" t="s">
        <v>23</v>
      </c>
      <c r="G424">
        <v>30</v>
      </c>
      <c r="H424" t="s">
        <v>842</v>
      </c>
      <c r="I424" s="9">
        <v>3021</v>
      </c>
      <c r="J424" t="s">
        <v>23</v>
      </c>
      <c r="L424" s="9">
        <v>3021</v>
      </c>
      <c r="M424" t="s">
        <v>23</v>
      </c>
      <c r="N424">
        <v>30</v>
      </c>
      <c r="O424" t="s">
        <v>842</v>
      </c>
      <c r="P424">
        <v>3021</v>
      </c>
      <c r="Q424" t="s">
        <v>23</v>
      </c>
    </row>
    <row r="425" spans="2:17" x14ac:dyDescent="0.25">
      <c r="B425" t="str">
        <f t="shared" si="10"/>
        <v xml:space="preserve"> </v>
      </c>
      <c r="C425" s="9">
        <v>3023</v>
      </c>
      <c r="D425" s="9" t="str">
        <f t="shared" si="11"/>
        <v xml:space="preserve"> </v>
      </c>
      <c r="E425" s="9">
        <v>3023</v>
      </c>
      <c r="F425" t="s">
        <v>24</v>
      </c>
      <c r="G425">
        <v>30</v>
      </c>
      <c r="H425" t="s">
        <v>842</v>
      </c>
      <c r="I425" s="9">
        <v>3023</v>
      </c>
      <c r="J425" t="s">
        <v>24</v>
      </c>
      <c r="L425" s="9">
        <v>3023</v>
      </c>
      <c r="M425" t="s">
        <v>24</v>
      </c>
      <c r="N425">
        <v>30</v>
      </c>
      <c r="O425" t="s">
        <v>842</v>
      </c>
      <c r="P425">
        <v>3023</v>
      </c>
      <c r="Q425" t="s">
        <v>24</v>
      </c>
    </row>
    <row r="426" spans="2:17" x14ac:dyDescent="0.25">
      <c r="B426" t="str">
        <f t="shared" si="10"/>
        <v xml:space="preserve"> </v>
      </c>
      <c r="C426" s="9">
        <v>3025</v>
      </c>
      <c r="D426" s="9" t="str">
        <f t="shared" si="11"/>
        <v xml:space="preserve"> </v>
      </c>
      <c r="E426" s="9">
        <v>3025</v>
      </c>
      <c r="F426" t="s">
        <v>25</v>
      </c>
      <c r="G426">
        <v>30</v>
      </c>
      <c r="H426" t="s">
        <v>842</v>
      </c>
      <c r="I426" s="9">
        <v>3025</v>
      </c>
      <c r="J426" t="s">
        <v>25</v>
      </c>
      <c r="L426" s="9">
        <v>3025</v>
      </c>
      <c r="M426" t="s">
        <v>25</v>
      </c>
      <c r="N426">
        <v>30</v>
      </c>
      <c r="O426" t="s">
        <v>842</v>
      </c>
      <c r="P426">
        <v>3025</v>
      </c>
      <c r="Q426" t="s">
        <v>25</v>
      </c>
    </row>
    <row r="427" spans="2:17" x14ac:dyDescent="0.25">
      <c r="B427" t="str">
        <f t="shared" si="10"/>
        <v xml:space="preserve"> </v>
      </c>
      <c r="C427" s="9">
        <v>3026</v>
      </c>
      <c r="D427" s="9" t="str">
        <f t="shared" si="11"/>
        <v xml:space="preserve"> </v>
      </c>
      <c r="E427" s="9">
        <v>3026</v>
      </c>
      <c r="F427" t="s">
        <v>26</v>
      </c>
      <c r="G427">
        <v>30</v>
      </c>
      <c r="H427" t="s">
        <v>842</v>
      </c>
      <c r="I427" s="9">
        <v>3026</v>
      </c>
      <c r="J427" t="s">
        <v>26</v>
      </c>
      <c r="L427" s="9">
        <v>3026</v>
      </c>
      <c r="M427" t="s">
        <v>26</v>
      </c>
      <c r="N427">
        <v>30</v>
      </c>
      <c r="O427" t="s">
        <v>842</v>
      </c>
      <c r="P427">
        <v>3026</v>
      </c>
      <c r="Q427" t="s">
        <v>26</v>
      </c>
    </row>
    <row r="428" spans="2:17" x14ac:dyDescent="0.25">
      <c r="B428" t="str">
        <f t="shared" si="10"/>
        <v xml:space="preserve"> </v>
      </c>
      <c r="C428" s="9">
        <v>3027</v>
      </c>
      <c r="D428" s="9" t="str">
        <f t="shared" si="11"/>
        <v xml:space="preserve"> </v>
      </c>
      <c r="E428" s="9">
        <v>3027</v>
      </c>
      <c r="F428" t="s">
        <v>29</v>
      </c>
      <c r="G428">
        <v>30</v>
      </c>
      <c r="H428" t="s">
        <v>842</v>
      </c>
      <c r="I428" s="9">
        <v>3027</v>
      </c>
      <c r="J428" t="s">
        <v>29</v>
      </c>
      <c r="L428" s="9">
        <v>3027</v>
      </c>
      <c r="M428" t="s">
        <v>29</v>
      </c>
      <c r="N428">
        <v>30</v>
      </c>
      <c r="O428" t="s">
        <v>842</v>
      </c>
      <c r="P428">
        <v>3027</v>
      </c>
      <c r="Q428" t="s">
        <v>29</v>
      </c>
    </row>
    <row r="429" spans="2:17" x14ac:dyDescent="0.25">
      <c r="B429" t="str">
        <f t="shared" si="10"/>
        <v xml:space="preserve"> </v>
      </c>
      <c r="C429" s="9">
        <v>3028</v>
      </c>
      <c r="D429" s="9" t="str">
        <f t="shared" si="11"/>
        <v xml:space="preserve"> </v>
      </c>
      <c r="E429" s="9">
        <v>3028</v>
      </c>
      <c r="F429" t="s">
        <v>30</v>
      </c>
      <c r="G429">
        <v>30</v>
      </c>
      <c r="H429" t="s">
        <v>842</v>
      </c>
      <c r="I429" s="9">
        <v>3028</v>
      </c>
      <c r="J429" t="s">
        <v>30</v>
      </c>
      <c r="L429" s="9">
        <v>3028</v>
      </c>
      <c r="M429" t="s">
        <v>30</v>
      </c>
      <c r="N429">
        <v>30</v>
      </c>
      <c r="O429" t="s">
        <v>842</v>
      </c>
      <c r="P429">
        <v>3028</v>
      </c>
      <c r="Q429" t="s">
        <v>30</v>
      </c>
    </row>
    <row r="430" spans="2:17" x14ac:dyDescent="0.25">
      <c r="B430" t="str">
        <f t="shared" si="10"/>
        <v xml:space="preserve"> </v>
      </c>
      <c r="C430" s="9">
        <v>3029</v>
      </c>
      <c r="D430" s="9" t="str">
        <f t="shared" si="11"/>
        <v xml:space="preserve"> </v>
      </c>
      <c r="E430" s="9">
        <v>3029</v>
      </c>
      <c r="F430" t="s">
        <v>31</v>
      </c>
      <c r="G430">
        <v>30</v>
      </c>
      <c r="H430" t="s">
        <v>842</v>
      </c>
      <c r="I430" s="9">
        <v>3029</v>
      </c>
      <c r="J430" t="s">
        <v>31</v>
      </c>
      <c r="L430" s="9">
        <v>3029</v>
      </c>
      <c r="M430" t="s">
        <v>31</v>
      </c>
      <c r="N430">
        <v>30</v>
      </c>
      <c r="O430" t="s">
        <v>842</v>
      </c>
      <c r="P430">
        <v>3029</v>
      </c>
      <c r="Q430" t="s">
        <v>31</v>
      </c>
    </row>
    <row r="431" spans="2:17" x14ac:dyDescent="0.25">
      <c r="B431" t="str">
        <f t="shared" si="10"/>
        <v xml:space="preserve"> </v>
      </c>
      <c r="C431" s="9">
        <v>3030</v>
      </c>
      <c r="D431" s="9" t="str">
        <f t="shared" si="11"/>
        <v xml:space="preserve"> </v>
      </c>
      <c r="E431" s="9">
        <v>3030</v>
      </c>
      <c r="F431" t="s">
        <v>847</v>
      </c>
      <c r="G431">
        <v>30</v>
      </c>
      <c r="H431" t="s">
        <v>842</v>
      </c>
      <c r="I431" s="9">
        <v>3030</v>
      </c>
      <c r="J431" t="s">
        <v>847</v>
      </c>
      <c r="L431" s="9">
        <v>3030</v>
      </c>
      <c r="M431" t="s">
        <v>847</v>
      </c>
      <c r="N431">
        <v>30</v>
      </c>
      <c r="O431" t="s">
        <v>842</v>
      </c>
      <c r="P431">
        <v>3030</v>
      </c>
      <c r="Q431" t="s">
        <v>847</v>
      </c>
    </row>
    <row r="432" spans="2:17" x14ac:dyDescent="0.25">
      <c r="B432" t="str">
        <f t="shared" si="10"/>
        <v xml:space="preserve"> </v>
      </c>
      <c r="C432" s="9">
        <v>3031</v>
      </c>
      <c r="D432" s="9" t="str">
        <f t="shared" si="11"/>
        <v xml:space="preserve"> </v>
      </c>
      <c r="E432" s="9">
        <v>3031</v>
      </c>
      <c r="F432" t="s">
        <v>33</v>
      </c>
      <c r="G432">
        <v>30</v>
      </c>
      <c r="H432" t="s">
        <v>842</v>
      </c>
      <c r="I432" s="9">
        <v>3031</v>
      </c>
      <c r="J432" t="s">
        <v>33</v>
      </c>
      <c r="L432" s="9">
        <v>3031</v>
      </c>
      <c r="M432" t="s">
        <v>33</v>
      </c>
      <c r="N432">
        <v>30</v>
      </c>
      <c r="O432" t="s">
        <v>842</v>
      </c>
      <c r="P432">
        <v>3031</v>
      </c>
      <c r="Q432" t="s">
        <v>33</v>
      </c>
    </row>
    <row r="433" spans="2:17" x14ac:dyDescent="0.25">
      <c r="B433" t="str">
        <f t="shared" si="10"/>
        <v xml:space="preserve"> </v>
      </c>
      <c r="C433" s="9">
        <v>3032</v>
      </c>
      <c r="D433" s="9" t="str">
        <f t="shared" si="11"/>
        <v xml:space="preserve"> </v>
      </c>
      <c r="E433" s="9">
        <v>3032</v>
      </c>
      <c r="F433" t="s">
        <v>34</v>
      </c>
      <c r="G433">
        <v>30</v>
      </c>
      <c r="H433" t="s">
        <v>842</v>
      </c>
      <c r="I433" s="9">
        <v>3032</v>
      </c>
      <c r="J433" t="s">
        <v>34</v>
      </c>
      <c r="L433" s="9">
        <v>3032</v>
      </c>
      <c r="M433" t="s">
        <v>34</v>
      </c>
      <c r="N433">
        <v>30</v>
      </c>
      <c r="O433" t="s">
        <v>842</v>
      </c>
      <c r="P433">
        <v>3032</v>
      </c>
      <c r="Q433" t="s">
        <v>34</v>
      </c>
    </row>
    <row r="434" spans="2:17" x14ac:dyDescent="0.25">
      <c r="B434" t="str">
        <f t="shared" si="10"/>
        <v xml:space="preserve"> </v>
      </c>
      <c r="C434" s="9">
        <v>3033</v>
      </c>
      <c r="D434" s="9" t="str">
        <f t="shared" si="11"/>
        <v xml:space="preserve"> </v>
      </c>
      <c r="E434" s="9">
        <v>3033</v>
      </c>
      <c r="F434" t="s">
        <v>35</v>
      </c>
      <c r="G434">
        <v>30</v>
      </c>
      <c r="H434" t="s">
        <v>842</v>
      </c>
      <c r="I434" s="9">
        <v>3033</v>
      </c>
      <c r="J434" t="s">
        <v>35</v>
      </c>
      <c r="L434" s="9">
        <v>3033</v>
      </c>
      <c r="M434" t="s">
        <v>35</v>
      </c>
      <c r="N434">
        <v>30</v>
      </c>
      <c r="O434" t="s">
        <v>842</v>
      </c>
      <c r="P434">
        <v>3033</v>
      </c>
      <c r="Q434" t="s">
        <v>35</v>
      </c>
    </row>
    <row r="435" spans="2:17" x14ac:dyDescent="0.25">
      <c r="B435" t="str">
        <f t="shared" si="10"/>
        <v xml:space="preserve"> </v>
      </c>
      <c r="C435" s="9">
        <v>3034</v>
      </c>
      <c r="D435" s="9" t="str">
        <f t="shared" si="11"/>
        <v xml:space="preserve"> </v>
      </c>
      <c r="E435" s="9">
        <v>3034</v>
      </c>
      <c r="F435" t="s">
        <v>848</v>
      </c>
      <c r="G435">
        <v>30</v>
      </c>
      <c r="H435" t="s">
        <v>842</v>
      </c>
      <c r="I435" s="9">
        <v>3034</v>
      </c>
      <c r="J435" t="s">
        <v>848</v>
      </c>
      <c r="L435" s="9">
        <v>3034</v>
      </c>
      <c r="M435" t="s">
        <v>848</v>
      </c>
      <c r="N435">
        <v>30</v>
      </c>
      <c r="O435" t="s">
        <v>842</v>
      </c>
      <c r="P435">
        <v>3034</v>
      </c>
      <c r="Q435" t="s">
        <v>848</v>
      </c>
    </row>
    <row r="436" spans="2:17" x14ac:dyDescent="0.25">
      <c r="B436" t="str">
        <f t="shared" si="10"/>
        <v xml:space="preserve"> </v>
      </c>
      <c r="C436" s="9">
        <v>3035</v>
      </c>
      <c r="D436" s="9" t="str">
        <f t="shared" si="11"/>
        <v xml:space="preserve"> </v>
      </c>
      <c r="E436" s="9">
        <v>3035</v>
      </c>
      <c r="F436" t="s">
        <v>37</v>
      </c>
      <c r="G436">
        <v>30</v>
      </c>
      <c r="H436" t="s">
        <v>842</v>
      </c>
      <c r="I436" s="9">
        <v>3035</v>
      </c>
      <c r="J436" t="s">
        <v>37</v>
      </c>
      <c r="L436" s="9">
        <v>3035</v>
      </c>
      <c r="M436" t="s">
        <v>37</v>
      </c>
      <c r="N436">
        <v>30</v>
      </c>
      <c r="O436" t="s">
        <v>842</v>
      </c>
      <c r="P436">
        <v>3035</v>
      </c>
      <c r="Q436" t="s">
        <v>37</v>
      </c>
    </row>
    <row r="437" spans="2:17" x14ac:dyDescent="0.25">
      <c r="B437" t="str">
        <f t="shared" si="10"/>
        <v xml:space="preserve"> </v>
      </c>
      <c r="C437" s="9">
        <v>3036</v>
      </c>
      <c r="D437" s="9" t="str">
        <f t="shared" si="11"/>
        <v xml:space="preserve"> </v>
      </c>
      <c r="E437" s="9">
        <v>3036</v>
      </c>
      <c r="F437" t="s">
        <v>38</v>
      </c>
      <c r="G437">
        <v>30</v>
      </c>
      <c r="H437" t="s">
        <v>842</v>
      </c>
      <c r="I437" s="9">
        <v>3036</v>
      </c>
      <c r="J437" t="s">
        <v>38</v>
      </c>
      <c r="L437" s="9">
        <v>3036</v>
      </c>
      <c r="M437" t="s">
        <v>38</v>
      </c>
      <c r="N437">
        <v>30</v>
      </c>
      <c r="O437" t="s">
        <v>842</v>
      </c>
      <c r="P437">
        <v>3036</v>
      </c>
      <c r="Q437" t="s">
        <v>38</v>
      </c>
    </row>
    <row r="438" spans="2:17" x14ac:dyDescent="0.25">
      <c r="B438" t="str">
        <f t="shared" si="10"/>
        <v xml:space="preserve"> </v>
      </c>
      <c r="C438" s="9">
        <v>3037</v>
      </c>
      <c r="D438" s="9" t="str">
        <f t="shared" si="11"/>
        <v xml:space="preserve"> </v>
      </c>
      <c r="E438" s="9">
        <v>3037</v>
      </c>
      <c r="F438" t="s">
        <v>39</v>
      </c>
      <c r="G438">
        <v>30</v>
      </c>
      <c r="H438" t="s">
        <v>842</v>
      </c>
      <c r="I438" s="9">
        <v>3037</v>
      </c>
      <c r="J438" t="s">
        <v>39</v>
      </c>
      <c r="L438" s="9">
        <v>3037</v>
      </c>
      <c r="M438" t="s">
        <v>39</v>
      </c>
      <c r="N438">
        <v>30</v>
      </c>
      <c r="O438" t="s">
        <v>842</v>
      </c>
      <c r="P438">
        <v>3037</v>
      </c>
      <c r="Q438" t="s">
        <v>39</v>
      </c>
    </row>
    <row r="439" spans="2:17" x14ac:dyDescent="0.25">
      <c r="B439" t="str">
        <f t="shared" si="10"/>
        <v xml:space="preserve"> </v>
      </c>
      <c r="C439" s="9">
        <v>3040</v>
      </c>
      <c r="D439" s="9" t="str">
        <f t="shared" si="11"/>
        <v xml:space="preserve"> </v>
      </c>
      <c r="E439" s="9">
        <v>3040</v>
      </c>
      <c r="F439" t="s">
        <v>849</v>
      </c>
      <c r="G439">
        <v>30</v>
      </c>
      <c r="H439" t="s">
        <v>842</v>
      </c>
      <c r="I439" s="9">
        <v>3040</v>
      </c>
      <c r="J439" t="s">
        <v>849</v>
      </c>
      <c r="L439" s="9">
        <v>3040</v>
      </c>
      <c r="M439" t="s">
        <v>849</v>
      </c>
      <c r="N439">
        <v>30</v>
      </c>
      <c r="O439" t="s">
        <v>842</v>
      </c>
      <c r="P439">
        <v>3040</v>
      </c>
      <c r="Q439" t="s">
        <v>849</v>
      </c>
    </row>
    <row r="440" spans="2:17" x14ac:dyDescent="0.25">
      <c r="B440" t="str">
        <f t="shared" si="10"/>
        <v xml:space="preserve"> </v>
      </c>
      <c r="C440" s="9">
        <v>3041</v>
      </c>
      <c r="D440" s="9" t="str">
        <f t="shared" si="11"/>
        <v xml:space="preserve"> </v>
      </c>
      <c r="E440" s="9">
        <v>3041</v>
      </c>
      <c r="F440" t="s">
        <v>90</v>
      </c>
      <c r="G440">
        <v>30</v>
      </c>
      <c r="H440" t="s">
        <v>842</v>
      </c>
      <c r="I440" s="9">
        <v>3041</v>
      </c>
      <c r="J440" t="s">
        <v>90</v>
      </c>
      <c r="L440" s="9">
        <v>3041</v>
      </c>
      <c r="M440" t="s">
        <v>90</v>
      </c>
      <c r="N440">
        <v>30</v>
      </c>
      <c r="O440" t="s">
        <v>842</v>
      </c>
      <c r="P440">
        <v>3041</v>
      </c>
      <c r="Q440" t="s">
        <v>90</v>
      </c>
    </row>
    <row r="441" spans="2:17" x14ac:dyDescent="0.25">
      <c r="B441" t="str">
        <f t="shared" si="10"/>
        <v xml:space="preserve"> </v>
      </c>
      <c r="C441" s="9">
        <v>3042</v>
      </c>
      <c r="D441" s="9" t="str">
        <f t="shared" si="11"/>
        <v xml:space="preserve"> </v>
      </c>
      <c r="E441" s="9">
        <v>3042</v>
      </c>
      <c r="F441" t="s">
        <v>91</v>
      </c>
      <c r="G441">
        <v>30</v>
      </c>
      <c r="H441" t="s">
        <v>842</v>
      </c>
      <c r="I441" s="9">
        <v>3042</v>
      </c>
      <c r="J441" t="s">
        <v>91</v>
      </c>
      <c r="L441" s="9">
        <v>3042</v>
      </c>
      <c r="M441" t="s">
        <v>91</v>
      </c>
      <c r="N441">
        <v>30</v>
      </c>
      <c r="O441" t="s">
        <v>842</v>
      </c>
      <c r="P441">
        <v>3042</v>
      </c>
      <c r="Q441" t="s">
        <v>91</v>
      </c>
    </row>
    <row r="442" spans="2:17" x14ac:dyDescent="0.25">
      <c r="B442" t="str">
        <f t="shared" si="10"/>
        <v xml:space="preserve"> </v>
      </c>
      <c r="C442" s="9">
        <v>3043</v>
      </c>
      <c r="D442" s="9" t="str">
        <f t="shared" si="11"/>
        <v xml:space="preserve"> </v>
      </c>
      <c r="E442" s="9">
        <v>3043</v>
      </c>
      <c r="F442" t="s">
        <v>92</v>
      </c>
      <c r="G442">
        <v>30</v>
      </c>
      <c r="H442" t="s">
        <v>842</v>
      </c>
      <c r="I442" s="9">
        <v>3043</v>
      </c>
      <c r="J442" t="s">
        <v>92</v>
      </c>
      <c r="L442" s="9">
        <v>3043</v>
      </c>
      <c r="M442" t="s">
        <v>92</v>
      </c>
      <c r="N442">
        <v>30</v>
      </c>
      <c r="O442" t="s">
        <v>842</v>
      </c>
      <c r="P442">
        <v>3043</v>
      </c>
      <c r="Q442" t="s">
        <v>92</v>
      </c>
    </row>
    <row r="443" spans="2:17" x14ac:dyDescent="0.25">
      <c r="B443" t="str">
        <f t="shared" si="10"/>
        <v xml:space="preserve"> </v>
      </c>
      <c r="C443" s="9">
        <v>3044</v>
      </c>
      <c r="D443" s="9" t="str">
        <f t="shared" si="11"/>
        <v xml:space="preserve"> </v>
      </c>
      <c r="E443" s="9">
        <v>3044</v>
      </c>
      <c r="F443" t="s">
        <v>93</v>
      </c>
      <c r="G443">
        <v>30</v>
      </c>
      <c r="H443" t="s">
        <v>842</v>
      </c>
      <c r="I443" s="9">
        <v>3044</v>
      </c>
      <c r="J443" t="s">
        <v>93</v>
      </c>
      <c r="L443" s="9">
        <v>3044</v>
      </c>
      <c r="M443" t="s">
        <v>93</v>
      </c>
      <c r="N443">
        <v>30</v>
      </c>
      <c r="O443" t="s">
        <v>842</v>
      </c>
      <c r="P443">
        <v>3044</v>
      </c>
      <c r="Q443" t="s">
        <v>93</v>
      </c>
    </row>
    <row r="444" spans="2:17" x14ac:dyDescent="0.25">
      <c r="B444" t="str">
        <f t="shared" si="10"/>
        <v xml:space="preserve"> </v>
      </c>
      <c r="C444" s="9">
        <v>3045</v>
      </c>
      <c r="D444" s="9" t="str">
        <f t="shared" si="11"/>
        <v xml:space="preserve"> </v>
      </c>
      <c r="E444" s="9">
        <v>3045</v>
      </c>
      <c r="F444" t="s">
        <v>94</v>
      </c>
      <c r="G444">
        <v>30</v>
      </c>
      <c r="H444" t="s">
        <v>842</v>
      </c>
      <c r="I444" s="9">
        <v>3045</v>
      </c>
      <c r="J444" t="s">
        <v>94</v>
      </c>
      <c r="L444" s="9">
        <v>3045</v>
      </c>
      <c r="M444" t="s">
        <v>94</v>
      </c>
      <c r="N444">
        <v>30</v>
      </c>
      <c r="O444" t="s">
        <v>842</v>
      </c>
      <c r="P444">
        <v>3045</v>
      </c>
      <c r="Q444" t="s">
        <v>94</v>
      </c>
    </row>
    <row r="445" spans="2:17" x14ac:dyDescent="0.25">
      <c r="B445" t="str">
        <f t="shared" si="10"/>
        <v xml:space="preserve"> </v>
      </c>
      <c r="C445" s="9">
        <v>3046</v>
      </c>
      <c r="D445" s="9" t="str">
        <f t="shared" si="11"/>
        <v xml:space="preserve"> </v>
      </c>
      <c r="E445" s="9">
        <v>3046</v>
      </c>
      <c r="F445" t="s">
        <v>95</v>
      </c>
      <c r="G445">
        <v>30</v>
      </c>
      <c r="H445" t="s">
        <v>842</v>
      </c>
      <c r="I445" s="9">
        <v>3046</v>
      </c>
      <c r="J445" t="s">
        <v>95</v>
      </c>
      <c r="L445" s="9">
        <v>3046</v>
      </c>
      <c r="M445" t="s">
        <v>95</v>
      </c>
      <c r="N445">
        <v>30</v>
      </c>
      <c r="O445" t="s">
        <v>842</v>
      </c>
      <c r="P445">
        <v>3046</v>
      </c>
      <c r="Q445" t="s">
        <v>95</v>
      </c>
    </row>
    <row r="446" spans="2:17" x14ac:dyDescent="0.25">
      <c r="B446" t="str">
        <f t="shared" si="10"/>
        <v xml:space="preserve"> </v>
      </c>
      <c r="C446" s="9">
        <v>3047</v>
      </c>
      <c r="D446" s="9" t="str">
        <f t="shared" si="11"/>
        <v xml:space="preserve"> </v>
      </c>
      <c r="E446" s="9">
        <v>3047</v>
      </c>
      <c r="F446" t="s">
        <v>96</v>
      </c>
      <c r="G446">
        <v>30</v>
      </c>
      <c r="H446" t="s">
        <v>842</v>
      </c>
      <c r="I446" s="9">
        <v>3047</v>
      </c>
      <c r="J446" t="s">
        <v>96</v>
      </c>
      <c r="L446" s="9">
        <v>3047</v>
      </c>
      <c r="M446" t="s">
        <v>96</v>
      </c>
      <c r="N446">
        <v>30</v>
      </c>
      <c r="O446" t="s">
        <v>842</v>
      </c>
      <c r="P446">
        <v>3047</v>
      </c>
      <c r="Q446" t="s">
        <v>96</v>
      </c>
    </row>
    <row r="447" spans="2:17" x14ac:dyDescent="0.25">
      <c r="B447" t="str">
        <f t="shared" si="10"/>
        <v xml:space="preserve"> </v>
      </c>
      <c r="C447" s="9">
        <v>3048</v>
      </c>
      <c r="D447" s="9" t="str">
        <f t="shared" si="11"/>
        <v xml:space="preserve"> </v>
      </c>
      <c r="E447" s="9">
        <v>3048</v>
      </c>
      <c r="F447" t="s">
        <v>97</v>
      </c>
      <c r="G447">
        <v>30</v>
      </c>
      <c r="H447" t="s">
        <v>842</v>
      </c>
      <c r="I447" s="9">
        <v>3048</v>
      </c>
      <c r="J447" t="s">
        <v>97</v>
      </c>
      <c r="L447" s="9">
        <v>3048</v>
      </c>
      <c r="M447" t="s">
        <v>97</v>
      </c>
      <c r="N447">
        <v>30</v>
      </c>
      <c r="O447" t="s">
        <v>842</v>
      </c>
      <c r="P447">
        <v>3048</v>
      </c>
      <c r="Q447" t="s">
        <v>97</v>
      </c>
    </row>
    <row r="448" spans="2:17" x14ac:dyDescent="0.25">
      <c r="B448" t="str">
        <f t="shared" si="10"/>
        <v xml:space="preserve"> </v>
      </c>
      <c r="C448" s="9">
        <v>3049</v>
      </c>
      <c r="D448" s="9" t="str">
        <f t="shared" si="11"/>
        <v xml:space="preserve"> </v>
      </c>
      <c r="E448" s="9">
        <v>3049</v>
      </c>
      <c r="F448" t="s">
        <v>99</v>
      </c>
      <c r="G448">
        <v>30</v>
      </c>
      <c r="H448" t="s">
        <v>842</v>
      </c>
      <c r="I448" s="9">
        <v>3049</v>
      </c>
      <c r="J448" t="s">
        <v>99</v>
      </c>
      <c r="L448" s="9">
        <v>3049</v>
      </c>
      <c r="M448" t="s">
        <v>99</v>
      </c>
      <c r="N448">
        <v>30</v>
      </c>
      <c r="O448" t="s">
        <v>842</v>
      </c>
      <c r="P448">
        <v>3049</v>
      </c>
      <c r="Q448" t="s">
        <v>99</v>
      </c>
    </row>
    <row r="449" spans="2:17" x14ac:dyDescent="0.25">
      <c r="B449" t="str">
        <f t="shared" si="10"/>
        <v xml:space="preserve"> </v>
      </c>
      <c r="C449" s="9">
        <v>3051</v>
      </c>
      <c r="D449" s="9" t="str">
        <f t="shared" si="11"/>
        <v xml:space="preserve"> </v>
      </c>
      <c r="E449" s="9">
        <v>3051</v>
      </c>
      <c r="F449" t="s">
        <v>850</v>
      </c>
      <c r="G449">
        <v>30</v>
      </c>
      <c r="H449" t="s">
        <v>842</v>
      </c>
      <c r="I449" s="9">
        <v>3051</v>
      </c>
      <c r="J449" t="s">
        <v>850</v>
      </c>
      <c r="L449" s="9">
        <v>3051</v>
      </c>
      <c r="M449" t="s">
        <v>850</v>
      </c>
      <c r="N449">
        <v>30</v>
      </c>
      <c r="O449" t="s">
        <v>842</v>
      </c>
      <c r="P449">
        <v>3051</v>
      </c>
      <c r="Q449" t="s">
        <v>850</v>
      </c>
    </row>
    <row r="450" spans="2:17" x14ac:dyDescent="0.25">
      <c r="B450" t="str">
        <f t="shared" si="10"/>
        <v xml:space="preserve"> </v>
      </c>
      <c r="C450" s="9">
        <v>3052</v>
      </c>
      <c r="D450" s="9" t="str">
        <f t="shared" si="11"/>
        <v xml:space="preserve"> </v>
      </c>
      <c r="E450" s="9">
        <v>3052</v>
      </c>
      <c r="F450" t="s">
        <v>101</v>
      </c>
      <c r="G450">
        <v>30</v>
      </c>
      <c r="H450" t="s">
        <v>842</v>
      </c>
      <c r="I450" s="9">
        <v>3052</v>
      </c>
      <c r="J450" t="s">
        <v>101</v>
      </c>
      <c r="L450" s="9">
        <v>3052</v>
      </c>
      <c r="M450" t="s">
        <v>883</v>
      </c>
      <c r="N450">
        <v>30</v>
      </c>
      <c r="O450" t="s">
        <v>842</v>
      </c>
      <c r="P450">
        <v>3052</v>
      </c>
      <c r="Q450" t="s">
        <v>101</v>
      </c>
    </row>
    <row r="451" spans="2:17" x14ac:dyDescent="0.25">
      <c r="B451" t="str">
        <f t="shared" si="10"/>
        <v xml:space="preserve"> </v>
      </c>
      <c r="C451" s="9">
        <v>3053</v>
      </c>
      <c r="D451" s="9" t="str">
        <f t="shared" si="11"/>
        <v xml:space="preserve"> </v>
      </c>
      <c r="E451" s="9">
        <v>3053</v>
      </c>
      <c r="F451" t="s">
        <v>76</v>
      </c>
      <c r="G451">
        <v>30</v>
      </c>
      <c r="H451" t="s">
        <v>842</v>
      </c>
      <c r="I451" s="9">
        <v>3053</v>
      </c>
      <c r="J451" t="s">
        <v>76</v>
      </c>
      <c r="L451" s="9">
        <v>3053</v>
      </c>
      <c r="M451" t="s">
        <v>76</v>
      </c>
      <c r="N451">
        <v>30</v>
      </c>
      <c r="O451" t="s">
        <v>842</v>
      </c>
      <c r="P451">
        <v>3053</v>
      </c>
      <c r="Q451" t="s">
        <v>76</v>
      </c>
    </row>
    <row r="452" spans="2:17" x14ac:dyDescent="0.25">
      <c r="B452" t="str">
        <f t="shared" si="10"/>
        <v xml:space="preserve"> </v>
      </c>
      <c r="C452" s="9">
        <v>3054</v>
      </c>
      <c r="D452" s="9" t="str">
        <f t="shared" si="11"/>
        <v xml:space="preserve"> </v>
      </c>
      <c r="E452" s="9">
        <v>3054</v>
      </c>
      <c r="F452" t="s">
        <v>77</v>
      </c>
      <c r="G452">
        <v>30</v>
      </c>
      <c r="H452" t="s">
        <v>842</v>
      </c>
      <c r="I452" s="9">
        <v>3054</v>
      </c>
      <c r="J452" t="s">
        <v>77</v>
      </c>
      <c r="L452" s="9">
        <v>3054</v>
      </c>
      <c r="M452" t="s">
        <v>77</v>
      </c>
      <c r="N452">
        <v>30</v>
      </c>
      <c r="O452" t="s">
        <v>842</v>
      </c>
      <c r="P452">
        <v>3054</v>
      </c>
      <c r="Q452" t="s">
        <v>77</v>
      </c>
    </row>
    <row r="453" spans="2:17" x14ac:dyDescent="0.25">
      <c r="B453" t="str">
        <f t="shared" ref="B453:B516" si="12">IF(C453=E453," ","XX")</f>
        <v xml:space="preserve"> </v>
      </c>
      <c r="C453" s="9">
        <v>3401</v>
      </c>
      <c r="D453" s="9" t="str">
        <f t="shared" si="11"/>
        <v xml:space="preserve"> </v>
      </c>
      <c r="E453" s="9">
        <v>3401</v>
      </c>
      <c r="F453" t="s">
        <v>41</v>
      </c>
      <c r="G453">
        <v>34</v>
      </c>
      <c r="H453" t="s">
        <v>851</v>
      </c>
      <c r="I453" s="9">
        <v>3401</v>
      </c>
      <c r="J453" t="s">
        <v>41</v>
      </c>
      <c r="L453" s="9">
        <v>3401</v>
      </c>
      <c r="M453" t="s">
        <v>41</v>
      </c>
      <c r="N453">
        <v>34</v>
      </c>
      <c r="O453" t="s">
        <v>851</v>
      </c>
      <c r="P453">
        <v>3401</v>
      </c>
      <c r="Q453" t="s">
        <v>41</v>
      </c>
    </row>
    <row r="454" spans="2:17" x14ac:dyDescent="0.25">
      <c r="B454" t="str">
        <f t="shared" si="12"/>
        <v xml:space="preserve"> </v>
      </c>
      <c r="C454" s="9">
        <v>3403</v>
      </c>
      <c r="D454" s="9" t="str">
        <f t="shared" si="11"/>
        <v xml:space="preserve"> </v>
      </c>
      <c r="E454" s="9">
        <v>3403</v>
      </c>
      <c r="F454" t="s">
        <v>42</v>
      </c>
      <c r="G454">
        <v>34</v>
      </c>
      <c r="H454" t="s">
        <v>851</v>
      </c>
      <c r="I454" s="9">
        <v>3403</v>
      </c>
      <c r="J454" t="s">
        <v>42</v>
      </c>
      <c r="L454" s="9">
        <v>3403</v>
      </c>
      <c r="M454" t="s">
        <v>42</v>
      </c>
      <c r="N454">
        <v>34</v>
      </c>
      <c r="O454" t="s">
        <v>851</v>
      </c>
      <c r="P454">
        <v>3403</v>
      </c>
      <c r="Q454" t="s">
        <v>42</v>
      </c>
    </row>
    <row r="455" spans="2:17" x14ac:dyDescent="0.25">
      <c r="B455" t="str">
        <f t="shared" si="12"/>
        <v xml:space="preserve"> </v>
      </c>
      <c r="C455" s="9">
        <v>3405</v>
      </c>
      <c r="D455" s="9" t="str">
        <f t="shared" si="11"/>
        <v xml:space="preserve"> </v>
      </c>
      <c r="E455" s="9">
        <v>3405</v>
      </c>
      <c r="F455" t="s">
        <v>61</v>
      </c>
      <c r="G455">
        <v>34</v>
      </c>
      <c r="H455" t="s">
        <v>851</v>
      </c>
      <c r="I455" s="9">
        <v>3405</v>
      </c>
      <c r="J455" t="s">
        <v>61</v>
      </c>
      <c r="L455" s="9">
        <v>3405</v>
      </c>
      <c r="M455" t="s">
        <v>61</v>
      </c>
      <c r="N455">
        <v>34</v>
      </c>
      <c r="O455" t="s">
        <v>851</v>
      </c>
      <c r="P455">
        <v>3405</v>
      </c>
      <c r="Q455" t="s">
        <v>61</v>
      </c>
    </row>
    <row r="456" spans="2:17" x14ac:dyDescent="0.25">
      <c r="B456" t="str">
        <f t="shared" si="12"/>
        <v xml:space="preserve"> </v>
      </c>
      <c r="C456" s="9">
        <v>3407</v>
      </c>
      <c r="D456" s="9" t="str">
        <f t="shared" si="11"/>
        <v xml:space="preserve"> </v>
      </c>
      <c r="E456" s="9">
        <v>3407</v>
      </c>
      <c r="F456" t="s">
        <v>62</v>
      </c>
      <c r="G456">
        <v>34</v>
      </c>
      <c r="H456" t="s">
        <v>851</v>
      </c>
      <c r="I456" s="9">
        <v>3407</v>
      </c>
      <c r="J456" t="s">
        <v>62</v>
      </c>
      <c r="L456" s="9">
        <v>3407</v>
      </c>
      <c r="M456" t="s">
        <v>62</v>
      </c>
      <c r="N456">
        <v>34</v>
      </c>
      <c r="O456" t="s">
        <v>851</v>
      </c>
      <c r="P456">
        <v>3407</v>
      </c>
      <c r="Q456" t="s">
        <v>62</v>
      </c>
    </row>
    <row r="457" spans="2:17" x14ac:dyDescent="0.25">
      <c r="B457" t="str">
        <f t="shared" si="12"/>
        <v xml:space="preserve"> </v>
      </c>
      <c r="C457" s="9">
        <v>3411</v>
      </c>
      <c r="D457" s="9" t="str">
        <f t="shared" si="11"/>
        <v xml:space="preserve"> </v>
      </c>
      <c r="E457" s="9">
        <v>3411</v>
      </c>
      <c r="F457" t="s">
        <v>43</v>
      </c>
      <c r="G457">
        <v>34</v>
      </c>
      <c r="H457" t="s">
        <v>851</v>
      </c>
      <c r="I457" s="9">
        <v>3411</v>
      </c>
      <c r="J457" t="s">
        <v>43</v>
      </c>
      <c r="L457" s="9">
        <v>3411</v>
      </c>
      <c r="M457" t="s">
        <v>43</v>
      </c>
      <c r="N457">
        <v>34</v>
      </c>
      <c r="O457" t="s">
        <v>851</v>
      </c>
      <c r="P457">
        <v>3411</v>
      </c>
      <c r="Q457" t="s">
        <v>43</v>
      </c>
    </row>
    <row r="458" spans="2:17" x14ac:dyDescent="0.25">
      <c r="B458" t="str">
        <f t="shared" si="12"/>
        <v xml:space="preserve"> </v>
      </c>
      <c r="C458" s="9">
        <v>3412</v>
      </c>
      <c r="D458" s="9" t="str">
        <f t="shared" si="11"/>
        <v xml:space="preserve"> </v>
      </c>
      <c r="E458" s="9">
        <v>3412</v>
      </c>
      <c r="F458" t="s">
        <v>44</v>
      </c>
      <c r="G458">
        <v>34</v>
      </c>
      <c r="H458" t="s">
        <v>851</v>
      </c>
      <c r="I458" s="9">
        <v>3412</v>
      </c>
      <c r="J458" t="s">
        <v>44</v>
      </c>
      <c r="L458" s="9">
        <v>3412</v>
      </c>
      <c r="M458" t="s">
        <v>44</v>
      </c>
      <c r="N458">
        <v>34</v>
      </c>
      <c r="O458" t="s">
        <v>851</v>
      </c>
      <c r="P458">
        <v>3412</v>
      </c>
      <c r="Q458" t="s">
        <v>44</v>
      </c>
    </row>
    <row r="459" spans="2:17" x14ac:dyDescent="0.25">
      <c r="B459" t="str">
        <f t="shared" si="12"/>
        <v xml:space="preserve"> </v>
      </c>
      <c r="C459" s="9">
        <v>3413</v>
      </c>
      <c r="D459" s="9" t="str">
        <f t="shared" si="11"/>
        <v xml:space="preserve"> </v>
      </c>
      <c r="E459" s="9">
        <v>3413</v>
      </c>
      <c r="F459" t="s">
        <v>45</v>
      </c>
      <c r="G459">
        <v>34</v>
      </c>
      <c r="H459" t="s">
        <v>851</v>
      </c>
      <c r="I459" s="9">
        <v>3413</v>
      </c>
      <c r="J459" t="s">
        <v>45</v>
      </c>
      <c r="L459" s="9">
        <v>3413</v>
      </c>
      <c r="M459" t="s">
        <v>45</v>
      </c>
      <c r="N459">
        <v>34</v>
      </c>
      <c r="O459" t="s">
        <v>851</v>
      </c>
      <c r="P459">
        <v>3413</v>
      </c>
      <c r="Q459" t="s">
        <v>45</v>
      </c>
    </row>
    <row r="460" spans="2:17" x14ac:dyDescent="0.25">
      <c r="B460" t="str">
        <f t="shared" si="12"/>
        <v xml:space="preserve"> </v>
      </c>
      <c r="C460" s="9">
        <v>3414</v>
      </c>
      <c r="D460" s="9" t="str">
        <f t="shared" si="11"/>
        <v xml:space="preserve"> </v>
      </c>
      <c r="E460" s="9">
        <v>3414</v>
      </c>
      <c r="F460" t="s">
        <v>46</v>
      </c>
      <c r="G460">
        <v>34</v>
      </c>
      <c r="H460" t="s">
        <v>851</v>
      </c>
      <c r="I460" s="9">
        <v>3414</v>
      </c>
      <c r="J460" t="s">
        <v>46</v>
      </c>
      <c r="L460" s="9">
        <v>3414</v>
      </c>
      <c r="M460" t="s">
        <v>46</v>
      </c>
      <c r="N460">
        <v>34</v>
      </c>
      <c r="O460" t="s">
        <v>851</v>
      </c>
      <c r="P460">
        <v>3414</v>
      </c>
      <c r="Q460" t="s">
        <v>46</v>
      </c>
    </row>
    <row r="461" spans="2:17" x14ac:dyDescent="0.25">
      <c r="B461" t="str">
        <f t="shared" si="12"/>
        <v xml:space="preserve"> </v>
      </c>
      <c r="C461" s="9">
        <v>3415</v>
      </c>
      <c r="D461" s="9" t="str">
        <f t="shared" si="11"/>
        <v xml:space="preserve"> </v>
      </c>
      <c r="E461" s="9">
        <v>3415</v>
      </c>
      <c r="F461" t="s">
        <v>47</v>
      </c>
      <c r="G461">
        <v>34</v>
      </c>
      <c r="H461" t="s">
        <v>851</v>
      </c>
      <c r="I461" s="9">
        <v>3415</v>
      </c>
      <c r="J461" t="s">
        <v>47</v>
      </c>
      <c r="L461" s="9">
        <v>3415</v>
      </c>
      <c r="M461" t="s">
        <v>47</v>
      </c>
      <c r="N461">
        <v>34</v>
      </c>
      <c r="O461" t="s">
        <v>851</v>
      </c>
      <c r="P461">
        <v>3415</v>
      </c>
      <c r="Q461" t="s">
        <v>47</v>
      </c>
    </row>
    <row r="462" spans="2:17" x14ac:dyDescent="0.25">
      <c r="B462" t="str">
        <f t="shared" si="12"/>
        <v xml:space="preserve"> </v>
      </c>
      <c r="C462" s="9">
        <v>3416</v>
      </c>
      <c r="D462" s="9" t="str">
        <f t="shared" si="11"/>
        <v xml:space="preserve"> </v>
      </c>
      <c r="E462" s="9">
        <v>3416</v>
      </c>
      <c r="F462" t="s">
        <v>48</v>
      </c>
      <c r="G462">
        <v>34</v>
      </c>
      <c r="H462" t="s">
        <v>851</v>
      </c>
      <c r="I462" s="9">
        <v>3416</v>
      </c>
      <c r="J462" t="s">
        <v>48</v>
      </c>
      <c r="L462" s="9">
        <v>3416</v>
      </c>
      <c r="M462" t="s">
        <v>48</v>
      </c>
      <c r="N462">
        <v>34</v>
      </c>
      <c r="O462" t="s">
        <v>851</v>
      </c>
      <c r="P462">
        <v>3416</v>
      </c>
      <c r="Q462" t="s">
        <v>48</v>
      </c>
    </row>
    <row r="463" spans="2:17" x14ac:dyDescent="0.25">
      <c r="B463" t="str">
        <f t="shared" si="12"/>
        <v xml:space="preserve"> </v>
      </c>
      <c r="C463" s="9">
        <v>3417</v>
      </c>
      <c r="D463" s="9" t="str">
        <f t="shared" si="11"/>
        <v xml:space="preserve"> </v>
      </c>
      <c r="E463" s="9">
        <v>3417</v>
      </c>
      <c r="F463" t="s">
        <v>49</v>
      </c>
      <c r="G463">
        <v>34</v>
      </c>
      <c r="H463" t="s">
        <v>851</v>
      </c>
      <c r="I463" s="9">
        <v>3417</v>
      </c>
      <c r="J463" t="s">
        <v>49</v>
      </c>
      <c r="L463" s="9">
        <v>3417</v>
      </c>
      <c r="M463" t="s">
        <v>49</v>
      </c>
      <c r="N463">
        <v>34</v>
      </c>
      <c r="O463" t="s">
        <v>851</v>
      </c>
      <c r="P463">
        <v>3417</v>
      </c>
      <c r="Q463" t="s">
        <v>49</v>
      </c>
    </row>
    <row r="464" spans="2:17" x14ac:dyDescent="0.25">
      <c r="B464" t="str">
        <f t="shared" si="12"/>
        <v xml:space="preserve"> </v>
      </c>
      <c r="C464" s="9">
        <v>3418</v>
      </c>
      <c r="D464" s="9" t="str">
        <f t="shared" si="11"/>
        <v xml:space="preserve"> </v>
      </c>
      <c r="E464" s="9">
        <v>3418</v>
      </c>
      <c r="F464" t="s">
        <v>50</v>
      </c>
      <c r="G464">
        <v>34</v>
      </c>
      <c r="H464" t="s">
        <v>851</v>
      </c>
      <c r="I464" s="9">
        <v>3418</v>
      </c>
      <c r="J464" t="s">
        <v>50</v>
      </c>
      <c r="L464" s="9">
        <v>3418</v>
      </c>
      <c r="M464" t="s">
        <v>50</v>
      </c>
      <c r="N464">
        <v>34</v>
      </c>
      <c r="O464" t="s">
        <v>851</v>
      </c>
      <c r="P464">
        <v>3418</v>
      </c>
      <c r="Q464" t="s">
        <v>50</v>
      </c>
    </row>
    <row r="465" spans="2:17" x14ac:dyDescent="0.25">
      <c r="B465" t="str">
        <f t="shared" si="12"/>
        <v xml:space="preserve"> </v>
      </c>
      <c r="C465" s="9">
        <v>3419</v>
      </c>
      <c r="D465" s="9" t="str">
        <f t="shared" si="11"/>
        <v xml:space="preserve"> </v>
      </c>
      <c r="E465" s="9">
        <v>3419</v>
      </c>
      <c r="F465" t="s">
        <v>852</v>
      </c>
      <c r="G465">
        <v>34</v>
      </c>
      <c r="H465" t="s">
        <v>851</v>
      </c>
      <c r="I465" s="9">
        <v>3419</v>
      </c>
      <c r="J465" t="s">
        <v>876</v>
      </c>
      <c r="L465" s="9">
        <v>3419</v>
      </c>
      <c r="M465" t="s">
        <v>852</v>
      </c>
      <c r="N465">
        <v>34</v>
      </c>
      <c r="O465" t="s">
        <v>851</v>
      </c>
      <c r="P465">
        <v>3419</v>
      </c>
      <c r="Q465" t="s">
        <v>876</v>
      </c>
    </row>
    <row r="466" spans="2:17" x14ac:dyDescent="0.25">
      <c r="B466" t="str">
        <f t="shared" si="12"/>
        <v xml:space="preserve"> </v>
      </c>
      <c r="C466" s="9">
        <v>3420</v>
      </c>
      <c r="D466" s="9" t="str">
        <f t="shared" si="11"/>
        <v xml:space="preserve"> </v>
      </c>
      <c r="E466" s="9">
        <v>3420</v>
      </c>
      <c r="F466" t="s">
        <v>51</v>
      </c>
      <c r="G466">
        <v>34</v>
      </c>
      <c r="H466" t="s">
        <v>851</v>
      </c>
      <c r="I466" s="9">
        <v>3420</v>
      </c>
      <c r="J466" t="s">
        <v>51</v>
      </c>
      <c r="L466" s="9">
        <v>3420</v>
      </c>
      <c r="M466" t="s">
        <v>51</v>
      </c>
      <c r="N466">
        <v>34</v>
      </c>
      <c r="O466" t="s">
        <v>851</v>
      </c>
      <c r="P466">
        <v>3420</v>
      </c>
      <c r="Q466" t="s">
        <v>51</v>
      </c>
    </row>
    <row r="467" spans="2:17" x14ac:dyDescent="0.25">
      <c r="B467" t="str">
        <f t="shared" si="12"/>
        <v xml:space="preserve"> </v>
      </c>
      <c r="C467" s="9">
        <v>3421</v>
      </c>
      <c r="D467" s="9" t="str">
        <f t="shared" si="11"/>
        <v xml:space="preserve"> </v>
      </c>
      <c r="E467" s="9">
        <v>3421</v>
      </c>
      <c r="F467" t="s">
        <v>52</v>
      </c>
      <c r="G467">
        <v>34</v>
      </c>
      <c r="H467" t="s">
        <v>851</v>
      </c>
      <c r="I467" s="9">
        <v>3421</v>
      </c>
      <c r="J467" t="s">
        <v>52</v>
      </c>
      <c r="L467" s="9">
        <v>3421</v>
      </c>
      <c r="M467" t="s">
        <v>52</v>
      </c>
      <c r="N467">
        <v>34</v>
      </c>
      <c r="O467" t="s">
        <v>851</v>
      </c>
      <c r="P467">
        <v>3421</v>
      </c>
      <c r="Q467" t="s">
        <v>52</v>
      </c>
    </row>
    <row r="468" spans="2:17" x14ac:dyDescent="0.25">
      <c r="B468" t="str">
        <f t="shared" si="12"/>
        <v xml:space="preserve"> </v>
      </c>
      <c r="C468" s="9">
        <v>3422</v>
      </c>
      <c r="D468" s="9" t="str">
        <f t="shared" si="11"/>
        <v xml:space="preserve"> </v>
      </c>
      <c r="E468" s="9">
        <v>3422</v>
      </c>
      <c r="F468" t="s">
        <v>53</v>
      </c>
      <c r="G468">
        <v>34</v>
      </c>
      <c r="H468" t="s">
        <v>851</v>
      </c>
      <c r="I468" s="9">
        <v>3422</v>
      </c>
      <c r="J468" t="s">
        <v>53</v>
      </c>
      <c r="L468" s="9">
        <v>3422</v>
      </c>
      <c r="M468" t="s">
        <v>53</v>
      </c>
      <c r="N468">
        <v>34</v>
      </c>
      <c r="O468" t="s">
        <v>851</v>
      </c>
      <c r="P468">
        <v>3422</v>
      </c>
      <c r="Q468" t="s">
        <v>53</v>
      </c>
    </row>
    <row r="469" spans="2:17" x14ac:dyDescent="0.25">
      <c r="B469" t="str">
        <f t="shared" si="12"/>
        <v xml:space="preserve"> </v>
      </c>
      <c r="C469" s="9">
        <v>3423</v>
      </c>
      <c r="D469" s="9" t="str">
        <f t="shared" si="11"/>
        <v xml:space="preserve"> </v>
      </c>
      <c r="E469" s="9">
        <v>3423</v>
      </c>
      <c r="F469" t="s">
        <v>54</v>
      </c>
      <c r="G469">
        <v>34</v>
      </c>
      <c r="H469" t="s">
        <v>851</v>
      </c>
      <c r="I469" s="9">
        <v>3423</v>
      </c>
      <c r="J469" t="s">
        <v>54</v>
      </c>
      <c r="L469" s="9">
        <v>3423</v>
      </c>
      <c r="M469" t="s">
        <v>54</v>
      </c>
      <c r="N469">
        <v>34</v>
      </c>
      <c r="O469" t="s">
        <v>851</v>
      </c>
      <c r="P469">
        <v>3423</v>
      </c>
      <c r="Q469" t="s">
        <v>54</v>
      </c>
    </row>
    <row r="470" spans="2:17" x14ac:dyDescent="0.25">
      <c r="B470" t="str">
        <f t="shared" si="12"/>
        <v xml:space="preserve"> </v>
      </c>
      <c r="C470" s="9">
        <v>3424</v>
      </c>
      <c r="D470" s="9" t="str">
        <f t="shared" si="11"/>
        <v xml:space="preserve"> </v>
      </c>
      <c r="E470" s="9">
        <v>3424</v>
      </c>
      <c r="F470" t="s">
        <v>55</v>
      </c>
      <c r="G470">
        <v>34</v>
      </c>
      <c r="H470" t="s">
        <v>851</v>
      </c>
      <c r="I470" s="9">
        <v>3424</v>
      </c>
      <c r="J470" t="s">
        <v>55</v>
      </c>
      <c r="L470" s="9">
        <v>3424</v>
      </c>
      <c r="M470" t="s">
        <v>55</v>
      </c>
      <c r="N470">
        <v>34</v>
      </c>
      <c r="O470" t="s">
        <v>851</v>
      </c>
      <c r="P470">
        <v>3424</v>
      </c>
      <c r="Q470" t="s">
        <v>55</v>
      </c>
    </row>
    <row r="471" spans="2:17" x14ac:dyDescent="0.25">
      <c r="B471" t="str">
        <f t="shared" si="12"/>
        <v xml:space="preserve"> </v>
      </c>
      <c r="C471" s="9">
        <v>3425</v>
      </c>
      <c r="D471" s="9" t="str">
        <f t="shared" si="11"/>
        <v xml:space="preserve"> </v>
      </c>
      <c r="E471" s="9">
        <v>3425</v>
      </c>
      <c r="F471" t="s">
        <v>56</v>
      </c>
      <c r="G471">
        <v>34</v>
      </c>
      <c r="H471" t="s">
        <v>851</v>
      </c>
      <c r="I471" s="9">
        <v>3425</v>
      </c>
      <c r="J471" t="s">
        <v>56</v>
      </c>
      <c r="L471" s="9">
        <v>3425</v>
      </c>
      <c r="M471" t="s">
        <v>56</v>
      </c>
      <c r="N471">
        <v>34</v>
      </c>
      <c r="O471" t="s">
        <v>851</v>
      </c>
      <c r="P471">
        <v>3425</v>
      </c>
      <c r="Q471" t="s">
        <v>56</v>
      </c>
    </row>
    <row r="472" spans="2:17" x14ac:dyDescent="0.25">
      <c r="B472" t="str">
        <f t="shared" si="12"/>
        <v xml:space="preserve"> </v>
      </c>
      <c r="C472" s="9">
        <v>3426</v>
      </c>
      <c r="D472" s="9" t="str">
        <f t="shared" ref="D472:D535" si="13">IF(C472=E472," ","XX")</f>
        <v xml:space="preserve"> </v>
      </c>
      <c r="E472" s="9">
        <v>3426</v>
      </c>
      <c r="F472" t="s">
        <v>57</v>
      </c>
      <c r="G472">
        <v>34</v>
      </c>
      <c r="H472" t="s">
        <v>851</v>
      </c>
      <c r="I472" s="9">
        <v>3426</v>
      </c>
      <c r="J472" t="s">
        <v>57</v>
      </c>
      <c r="L472" s="9">
        <v>3426</v>
      </c>
      <c r="M472" t="s">
        <v>57</v>
      </c>
      <c r="N472">
        <v>34</v>
      </c>
      <c r="O472" t="s">
        <v>851</v>
      </c>
      <c r="P472">
        <v>3426</v>
      </c>
      <c r="Q472" t="s">
        <v>57</v>
      </c>
    </row>
    <row r="473" spans="2:17" x14ac:dyDescent="0.25">
      <c r="B473" t="str">
        <f t="shared" si="12"/>
        <v xml:space="preserve"> </v>
      </c>
      <c r="C473" s="9">
        <v>3427</v>
      </c>
      <c r="D473" s="9" t="str">
        <f t="shared" si="13"/>
        <v xml:space="preserve"> </v>
      </c>
      <c r="E473" s="9">
        <v>3427</v>
      </c>
      <c r="F473" t="s">
        <v>58</v>
      </c>
      <c r="G473">
        <v>34</v>
      </c>
      <c r="H473" t="s">
        <v>851</v>
      </c>
      <c r="I473" s="9">
        <v>3427</v>
      </c>
      <c r="J473" t="s">
        <v>58</v>
      </c>
      <c r="L473" s="9">
        <v>3427</v>
      </c>
      <c r="M473" t="s">
        <v>58</v>
      </c>
      <c r="N473">
        <v>34</v>
      </c>
      <c r="O473" t="s">
        <v>851</v>
      </c>
      <c r="P473">
        <v>3427</v>
      </c>
      <c r="Q473" t="s">
        <v>58</v>
      </c>
    </row>
    <row r="474" spans="2:17" x14ac:dyDescent="0.25">
      <c r="B474" t="str">
        <f t="shared" si="12"/>
        <v xml:space="preserve"> </v>
      </c>
      <c r="C474" s="9">
        <v>3428</v>
      </c>
      <c r="D474" s="9" t="str">
        <f t="shared" si="13"/>
        <v xml:space="preserve"> </v>
      </c>
      <c r="E474" s="9">
        <v>3428</v>
      </c>
      <c r="F474" t="s">
        <v>59</v>
      </c>
      <c r="G474">
        <v>34</v>
      </c>
      <c r="H474" t="s">
        <v>851</v>
      </c>
      <c r="I474" s="9">
        <v>3428</v>
      </c>
      <c r="J474" t="s">
        <v>59</v>
      </c>
      <c r="L474" s="9">
        <v>3428</v>
      </c>
      <c r="M474" t="s">
        <v>59</v>
      </c>
      <c r="N474">
        <v>34</v>
      </c>
      <c r="O474" t="s">
        <v>851</v>
      </c>
      <c r="P474">
        <v>3428</v>
      </c>
      <c r="Q474" t="s">
        <v>59</v>
      </c>
    </row>
    <row r="475" spans="2:17" x14ac:dyDescent="0.25">
      <c r="B475" t="str">
        <f t="shared" si="12"/>
        <v xml:space="preserve"> </v>
      </c>
      <c r="C475" s="9">
        <v>3429</v>
      </c>
      <c r="D475" s="9" t="str">
        <f t="shared" si="13"/>
        <v xml:space="preserve"> </v>
      </c>
      <c r="E475" s="9">
        <v>3429</v>
      </c>
      <c r="F475" t="s">
        <v>60</v>
      </c>
      <c r="G475">
        <v>34</v>
      </c>
      <c r="H475" t="s">
        <v>851</v>
      </c>
      <c r="I475" s="9">
        <v>3429</v>
      </c>
      <c r="J475" t="s">
        <v>60</v>
      </c>
      <c r="L475" s="9">
        <v>3429</v>
      </c>
      <c r="M475" t="s">
        <v>60</v>
      </c>
      <c r="N475">
        <v>34</v>
      </c>
      <c r="O475" t="s">
        <v>851</v>
      </c>
      <c r="P475">
        <v>3429</v>
      </c>
      <c r="Q475" t="s">
        <v>60</v>
      </c>
    </row>
    <row r="476" spans="2:17" x14ac:dyDescent="0.25">
      <c r="B476" t="str">
        <f t="shared" si="12"/>
        <v xml:space="preserve"> </v>
      </c>
      <c r="C476" s="9">
        <v>3430</v>
      </c>
      <c r="D476" s="9" t="str">
        <f t="shared" si="13"/>
        <v xml:space="preserve"> </v>
      </c>
      <c r="E476" s="9">
        <v>3430</v>
      </c>
      <c r="F476" t="s">
        <v>853</v>
      </c>
      <c r="G476">
        <v>34</v>
      </c>
      <c r="H476" t="s">
        <v>851</v>
      </c>
      <c r="I476" s="9">
        <v>3430</v>
      </c>
      <c r="J476" t="s">
        <v>853</v>
      </c>
      <c r="L476" s="9">
        <v>3430</v>
      </c>
      <c r="M476" t="s">
        <v>853</v>
      </c>
      <c r="N476">
        <v>34</v>
      </c>
      <c r="O476" t="s">
        <v>851</v>
      </c>
      <c r="P476">
        <v>3430</v>
      </c>
      <c r="Q476" t="s">
        <v>853</v>
      </c>
    </row>
    <row r="477" spans="2:17" x14ac:dyDescent="0.25">
      <c r="B477" t="str">
        <f t="shared" si="12"/>
        <v xml:space="preserve"> </v>
      </c>
      <c r="C477" s="9">
        <v>3431</v>
      </c>
      <c r="D477" s="9" t="str">
        <f t="shared" si="13"/>
        <v xml:space="preserve"> </v>
      </c>
      <c r="E477" s="9">
        <v>3431</v>
      </c>
      <c r="F477" t="s">
        <v>63</v>
      </c>
      <c r="G477">
        <v>34</v>
      </c>
      <c r="H477" t="s">
        <v>851</v>
      </c>
      <c r="I477" s="9">
        <v>3431</v>
      </c>
      <c r="J477" t="s">
        <v>63</v>
      </c>
      <c r="L477" s="9">
        <v>3431</v>
      </c>
      <c r="M477" t="s">
        <v>63</v>
      </c>
      <c r="N477">
        <v>34</v>
      </c>
      <c r="O477" t="s">
        <v>851</v>
      </c>
      <c r="P477">
        <v>3431</v>
      </c>
      <c r="Q477" t="s">
        <v>63</v>
      </c>
    </row>
    <row r="478" spans="2:17" x14ac:dyDescent="0.25">
      <c r="B478" t="str">
        <f t="shared" si="12"/>
        <v xml:space="preserve"> </v>
      </c>
      <c r="C478" s="9">
        <v>3432</v>
      </c>
      <c r="D478" s="9" t="str">
        <f t="shared" si="13"/>
        <v xml:space="preserve"> </v>
      </c>
      <c r="E478" s="9">
        <v>3432</v>
      </c>
      <c r="F478" t="s">
        <v>64</v>
      </c>
      <c r="G478">
        <v>34</v>
      </c>
      <c r="H478" t="s">
        <v>851</v>
      </c>
      <c r="I478" s="9">
        <v>3432</v>
      </c>
      <c r="J478" t="s">
        <v>64</v>
      </c>
      <c r="L478" s="9">
        <v>3432</v>
      </c>
      <c r="M478" t="s">
        <v>64</v>
      </c>
      <c r="N478">
        <v>34</v>
      </c>
      <c r="O478" t="s">
        <v>851</v>
      </c>
      <c r="P478">
        <v>3432</v>
      </c>
      <c r="Q478" t="s">
        <v>64</v>
      </c>
    </row>
    <row r="479" spans="2:17" x14ac:dyDescent="0.25">
      <c r="B479" t="str">
        <f t="shared" si="12"/>
        <v xml:space="preserve"> </v>
      </c>
      <c r="C479" s="9">
        <v>3433</v>
      </c>
      <c r="D479" s="9" t="str">
        <f t="shared" si="13"/>
        <v xml:space="preserve"> </v>
      </c>
      <c r="E479" s="9">
        <v>3433</v>
      </c>
      <c r="F479" t="s">
        <v>65</v>
      </c>
      <c r="G479">
        <v>34</v>
      </c>
      <c r="H479" t="s">
        <v>851</v>
      </c>
      <c r="I479" s="9">
        <v>3433</v>
      </c>
      <c r="J479" t="s">
        <v>65</v>
      </c>
      <c r="L479" s="9">
        <v>3433</v>
      </c>
      <c r="M479" t="s">
        <v>65</v>
      </c>
      <c r="N479">
        <v>34</v>
      </c>
      <c r="O479" t="s">
        <v>851</v>
      </c>
      <c r="P479">
        <v>3433</v>
      </c>
      <c r="Q479" t="s">
        <v>65</v>
      </c>
    </row>
    <row r="480" spans="2:17" x14ac:dyDescent="0.25">
      <c r="B480" t="str">
        <f t="shared" si="12"/>
        <v xml:space="preserve"> </v>
      </c>
      <c r="C480" s="9">
        <v>3434</v>
      </c>
      <c r="D480" s="9" t="str">
        <f t="shared" si="13"/>
        <v xml:space="preserve"> </v>
      </c>
      <c r="E480" s="9">
        <v>3434</v>
      </c>
      <c r="F480" t="s">
        <v>66</v>
      </c>
      <c r="G480">
        <v>34</v>
      </c>
      <c r="H480" t="s">
        <v>851</v>
      </c>
      <c r="I480" s="9">
        <v>3434</v>
      </c>
      <c r="J480" t="s">
        <v>66</v>
      </c>
      <c r="L480" s="9">
        <v>3434</v>
      </c>
      <c r="M480" t="s">
        <v>66</v>
      </c>
      <c r="N480">
        <v>34</v>
      </c>
      <c r="O480" t="s">
        <v>851</v>
      </c>
      <c r="P480">
        <v>3434</v>
      </c>
      <c r="Q480" t="s">
        <v>66</v>
      </c>
    </row>
    <row r="481" spans="2:17" x14ac:dyDescent="0.25">
      <c r="B481" t="str">
        <f t="shared" si="12"/>
        <v xml:space="preserve"> </v>
      </c>
      <c r="C481" s="9">
        <v>3435</v>
      </c>
      <c r="D481" s="9" t="str">
        <f t="shared" si="13"/>
        <v xml:space="preserve"> </v>
      </c>
      <c r="E481" s="9">
        <v>3435</v>
      </c>
      <c r="F481" t="s">
        <v>67</v>
      </c>
      <c r="G481">
        <v>34</v>
      </c>
      <c r="H481" t="s">
        <v>851</v>
      </c>
      <c r="I481" s="9">
        <v>3435</v>
      </c>
      <c r="J481" t="s">
        <v>67</v>
      </c>
      <c r="L481" s="9">
        <v>3435</v>
      </c>
      <c r="M481" t="s">
        <v>67</v>
      </c>
      <c r="N481">
        <v>34</v>
      </c>
      <c r="O481" t="s">
        <v>851</v>
      </c>
      <c r="P481">
        <v>3435</v>
      </c>
      <c r="Q481" t="s">
        <v>67</v>
      </c>
    </row>
    <row r="482" spans="2:17" x14ac:dyDescent="0.25">
      <c r="B482" t="str">
        <f t="shared" si="12"/>
        <v xml:space="preserve"> </v>
      </c>
      <c r="C482" s="9">
        <v>3436</v>
      </c>
      <c r="D482" s="9" t="str">
        <f t="shared" si="13"/>
        <v xml:space="preserve"> </v>
      </c>
      <c r="E482" s="9">
        <v>3436</v>
      </c>
      <c r="F482" t="s">
        <v>68</v>
      </c>
      <c r="G482">
        <v>34</v>
      </c>
      <c r="H482" t="s">
        <v>851</v>
      </c>
      <c r="I482" s="9">
        <v>3436</v>
      </c>
      <c r="J482" t="s">
        <v>68</v>
      </c>
      <c r="L482" s="9">
        <v>3436</v>
      </c>
      <c r="M482" t="s">
        <v>68</v>
      </c>
      <c r="N482">
        <v>34</v>
      </c>
      <c r="O482" t="s">
        <v>851</v>
      </c>
      <c r="P482">
        <v>3436</v>
      </c>
      <c r="Q482" t="s">
        <v>68</v>
      </c>
    </row>
    <row r="483" spans="2:17" x14ac:dyDescent="0.25">
      <c r="B483" t="str">
        <f t="shared" si="12"/>
        <v xml:space="preserve"> </v>
      </c>
      <c r="C483" s="9">
        <v>3437</v>
      </c>
      <c r="D483" s="9" t="str">
        <f t="shared" si="13"/>
        <v xml:space="preserve"> </v>
      </c>
      <c r="E483" s="9">
        <v>3437</v>
      </c>
      <c r="F483" t="s">
        <v>69</v>
      </c>
      <c r="G483">
        <v>34</v>
      </c>
      <c r="H483" t="s">
        <v>851</v>
      </c>
      <c r="I483" s="9">
        <v>3437</v>
      </c>
      <c r="J483" t="s">
        <v>69</v>
      </c>
      <c r="L483" s="9">
        <v>3437</v>
      </c>
      <c r="M483" t="s">
        <v>69</v>
      </c>
      <c r="N483">
        <v>34</v>
      </c>
      <c r="O483" t="s">
        <v>851</v>
      </c>
      <c r="P483">
        <v>3437</v>
      </c>
      <c r="Q483" t="s">
        <v>69</v>
      </c>
    </row>
    <row r="484" spans="2:17" x14ac:dyDescent="0.25">
      <c r="B484" t="str">
        <f t="shared" si="12"/>
        <v xml:space="preserve"> </v>
      </c>
      <c r="C484" s="9">
        <v>3438</v>
      </c>
      <c r="D484" s="9" t="str">
        <f t="shared" si="13"/>
        <v xml:space="preserve"> </v>
      </c>
      <c r="E484" s="9">
        <v>3438</v>
      </c>
      <c r="F484" t="s">
        <v>70</v>
      </c>
      <c r="G484">
        <v>34</v>
      </c>
      <c r="H484" t="s">
        <v>851</v>
      </c>
      <c r="I484" s="9">
        <v>3438</v>
      </c>
      <c r="J484" t="s">
        <v>70</v>
      </c>
      <c r="L484" s="9">
        <v>3438</v>
      </c>
      <c r="M484" t="s">
        <v>70</v>
      </c>
      <c r="N484">
        <v>34</v>
      </c>
      <c r="O484" t="s">
        <v>851</v>
      </c>
      <c r="P484">
        <v>3438</v>
      </c>
      <c r="Q484" t="s">
        <v>70</v>
      </c>
    </row>
    <row r="485" spans="2:17" x14ac:dyDescent="0.25">
      <c r="B485" t="str">
        <f t="shared" si="12"/>
        <v xml:space="preserve"> </v>
      </c>
      <c r="C485" s="9">
        <v>3439</v>
      </c>
      <c r="D485" s="9" t="str">
        <f t="shared" si="13"/>
        <v xml:space="preserve"> </v>
      </c>
      <c r="E485" s="9">
        <v>3439</v>
      </c>
      <c r="F485" t="s">
        <v>71</v>
      </c>
      <c r="G485">
        <v>34</v>
      </c>
      <c r="H485" t="s">
        <v>851</v>
      </c>
      <c r="I485" s="9">
        <v>3439</v>
      </c>
      <c r="J485" t="s">
        <v>71</v>
      </c>
      <c r="L485" s="9">
        <v>3439</v>
      </c>
      <c r="M485" t="s">
        <v>71</v>
      </c>
      <c r="N485">
        <v>34</v>
      </c>
      <c r="O485" t="s">
        <v>851</v>
      </c>
      <c r="P485">
        <v>3439</v>
      </c>
      <c r="Q485" t="s">
        <v>71</v>
      </c>
    </row>
    <row r="486" spans="2:17" x14ac:dyDescent="0.25">
      <c r="B486" t="str">
        <f t="shared" si="12"/>
        <v xml:space="preserve"> </v>
      </c>
      <c r="C486" s="9">
        <v>3440</v>
      </c>
      <c r="D486" s="9" t="str">
        <f t="shared" si="13"/>
        <v xml:space="preserve"> </v>
      </c>
      <c r="E486" s="9">
        <v>3440</v>
      </c>
      <c r="F486" t="s">
        <v>72</v>
      </c>
      <c r="G486">
        <v>34</v>
      </c>
      <c r="H486" t="s">
        <v>851</v>
      </c>
      <c r="I486" s="9">
        <v>3440</v>
      </c>
      <c r="J486" t="s">
        <v>72</v>
      </c>
      <c r="L486" s="9">
        <v>3440</v>
      </c>
      <c r="M486" t="s">
        <v>72</v>
      </c>
      <c r="N486">
        <v>34</v>
      </c>
      <c r="O486" t="s">
        <v>851</v>
      </c>
      <c r="P486">
        <v>3440</v>
      </c>
      <c r="Q486" t="s">
        <v>72</v>
      </c>
    </row>
    <row r="487" spans="2:17" x14ac:dyDescent="0.25">
      <c r="B487" t="str">
        <f t="shared" si="12"/>
        <v xml:space="preserve"> </v>
      </c>
      <c r="C487" s="9">
        <v>3441</v>
      </c>
      <c r="D487" s="9" t="str">
        <f t="shared" si="13"/>
        <v xml:space="preserve"> </v>
      </c>
      <c r="E487" s="9">
        <v>3441</v>
      </c>
      <c r="F487" t="s">
        <v>73</v>
      </c>
      <c r="G487">
        <v>34</v>
      </c>
      <c r="H487" t="s">
        <v>851</v>
      </c>
      <c r="I487" s="9">
        <v>3441</v>
      </c>
      <c r="J487" t="s">
        <v>73</v>
      </c>
      <c r="L487" s="9">
        <v>3441</v>
      </c>
      <c r="M487" t="s">
        <v>73</v>
      </c>
      <c r="N487">
        <v>34</v>
      </c>
      <c r="O487" t="s">
        <v>851</v>
      </c>
      <c r="P487">
        <v>3441</v>
      </c>
      <c r="Q487" t="s">
        <v>73</v>
      </c>
    </row>
    <row r="488" spans="2:17" x14ac:dyDescent="0.25">
      <c r="B488" t="str">
        <f t="shared" si="12"/>
        <v xml:space="preserve"> </v>
      </c>
      <c r="C488" s="9">
        <v>3442</v>
      </c>
      <c r="D488" s="9" t="str">
        <f t="shared" si="13"/>
        <v xml:space="preserve"> </v>
      </c>
      <c r="E488" s="9">
        <v>3442</v>
      </c>
      <c r="F488" t="s">
        <v>74</v>
      </c>
      <c r="G488">
        <v>34</v>
      </c>
      <c r="H488" t="s">
        <v>851</v>
      </c>
      <c r="I488" s="9">
        <v>3442</v>
      </c>
      <c r="J488" t="s">
        <v>74</v>
      </c>
      <c r="L488" s="9">
        <v>3442</v>
      </c>
      <c r="M488" t="s">
        <v>74</v>
      </c>
      <c r="N488">
        <v>34</v>
      </c>
      <c r="O488" t="s">
        <v>851</v>
      </c>
      <c r="P488">
        <v>3442</v>
      </c>
      <c r="Q488" t="s">
        <v>74</v>
      </c>
    </row>
    <row r="489" spans="2:17" x14ac:dyDescent="0.25">
      <c r="B489" t="str">
        <f t="shared" si="12"/>
        <v xml:space="preserve"> </v>
      </c>
      <c r="C489" s="9">
        <v>3443</v>
      </c>
      <c r="D489" s="9" t="str">
        <f t="shared" si="13"/>
        <v xml:space="preserve"> </v>
      </c>
      <c r="E489" s="9">
        <v>3443</v>
      </c>
      <c r="F489" t="s">
        <v>75</v>
      </c>
      <c r="G489">
        <v>34</v>
      </c>
      <c r="H489" t="s">
        <v>851</v>
      </c>
      <c r="I489" s="9">
        <v>3443</v>
      </c>
      <c r="J489" t="s">
        <v>75</v>
      </c>
      <c r="L489" s="9">
        <v>3443</v>
      </c>
      <c r="M489" t="s">
        <v>75</v>
      </c>
      <c r="N489">
        <v>34</v>
      </c>
      <c r="O489" t="s">
        <v>851</v>
      </c>
      <c r="P489">
        <v>3443</v>
      </c>
      <c r="Q489" t="s">
        <v>75</v>
      </c>
    </row>
    <row r="490" spans="2:17" x14ac:dyDescent="0.25">
      <c r="B490" t="str">
        <f t="shared" si="12"/>
        <v xml:space="preserve"> </v>
      </c>
      <c r="C490" s="9">
        <v>3446</v>
      </c>
      <c r="D490" s="9" t="str">
        <f t="shared" si="13"/>
        <v xml:space="preserve"> </v>
      </c>
      <c r="E490" s="9">
        <v>3446</v>
      </c>
      <c r="F490" t="s">
        <v>78</v>
      </c>
      <c r="G490">
        <v>34</v>
      </c>
      <c r="H490" t="s">
        <v>851</v>
      </c>
      <c r="I490" s="9">
        <v>3446</v>
      </c>
      <c r="J490" t="s">
        <v>78</v>
      </c>
      <c r="L490" s="9">
        <v>3446</v>
      </c>
      <c r="M490" t="s">
        <v>78</v>
      </c>
      <c r="N490">
        <v>34</v>
      </c>
      <c r="O490" t="s">
        <v>851</v>
      </c>
      <c r="P490">
        <v>3446</v>
      </c>
      <c r="Q490" t="s">
        <v>78</v>
      </c>
    </row>
    <row r="491" spans="2:17" x14ac:dyDescent="0.25">
      <c r="B491" t="str">
        <f t="shared" si="12"/>
        <v xml:space="preserve"> </v>
      </c>
      <c r="C491" s="9">
        <v>3447</v>
      </c>
      <c r="D491" s="9" t="str">
        <f t="shared" si="13"/>
        <v xml:space="preserve"> </v>
      </c>
      <c r="E491" s="9">
        <v>3447</v>
      </c>
      <c r="F491" t="s">
        <v>79</v>
      </c>
      <c r="G491">
        <v>34</v>
      </c>
      <c r="H491" t="s">
        <v>851</v>
      </c>
      <c r="I491" s="9">
        <v>3447</v>
      </c>
      <c r="J491" t="s">
        <v>79</v>
      </c>
      <c r="L491" s="9">
        <v>3447</v>
      </c>
      <c r="M491" t="s">
        <v>79</v>
      </c>
      <c r="N491">
        <v>34</v>
      </c>
      <c r="O491" t="s">
        <v>851</v>
      </c>
      <c r="P491">
        <v>3447</v>
      </c>
      <c r="Q491" t="s">
        <v>79</v>
      </c>
    </row>
    <row r="492" spans="2:17" x14ac:dyDescent="0.25">
      <c r="B492" t="str">
        <f t="shared" si="12"/>
        <v xml:space="preserve"> </v>
      </c>
      <c r="C492" s="9">
        <v>3448</v>
      </c>
      <c r="D492" s="9" t="str">
        <f t="shared" si="13"/>
        <v xml:space="preserve"> </v>
      </c>
      <c r="E492" s="9">
        <v>3448</v>
      </c>
      <c r="F492" t="s">
        <v>80</v>
      </c>
      <c r="G492">
        <v>34</v>
      </c>
      <c r="H492" t="s">
        <v>851</v>
      </c>
      <c r="I492" s="9">
        <v>3448</v>
      </c>
      <c r="J492" t="s">
        <v>80</v>
      </c>
      <c r="L492" s="9">
        <v>3448</v>
      </c>
      <c r="M492" t="s">
        <v>80</v>
      </c>
      <c r="N492">
        <v>34</v>
      </c>
      <c r="O492" t="s">
        <v>851</v>
      </c>
      <c r="P492">
        <v>3448</v>
      </c>
      <c r="Q492" t="s">
        <v>80</v>
      </c>
    </row>
    <row r="493" spans="2:17" x14ac:dyDescent="0.25">
      <c r="B493" t="str">
        <f t="shared" si="12"/>
        <v xml:space="preserve"> </v>
      </c>
      <c r="C493" s="9">
        <v>3449</v>
      </c>
      <c r="D493" s="9" t="str">
        <f t="shared" si="13"/>
        <v xml:space="preserve"> </v>
      </c>
      <c r="E493" s="9">
        <v>3449</v>
      </c>
      <c r="F493" t="s">
        <v>81</v>
      </c>
      <c r="G493">
        <v>34</v>
      </c>
      <c r="H493" t="s">
        <v>851</v>
      </c>
      <c r="I493" s="9">
        <v>3449</v>
      </c>
      <c r="J493" t="s">
        <v>81</v>
      </c>
      <c r="L493" s="9">
        <v>3449</v>
      </c>
      <c r="M493" t="s">
        <v>81</v>
      </c>
      <c r="N493">
        <v>34</v>
      </c>
      <c r="O493" t="s">
        <v>851</v>
      </c>
      <c r="P493">
        <v>3449</v>
      </c>
      <c r="Q493" t="s">
        <v>81</v>
      </c>
    </row>
    <row r="494" spans="2:17" x14ac:dyDescent="0.25">
      <c r="B494" t="str">
        <f t="shared" si="12"/>
        <v xml:space="preserve"> </v>
      </c>
      <c r="C494" s="9">
        <v>3450</v>
      </c>
      <c r="D494" s="9" t="str">
        <f t="shared" si="13"/>
        <v xml:space="preserve"> </v>
      </c>
      <c r="E494" s="9">
        <v>3450</v>
      </c>
      <c r="F494" t="s">
        <v>82</v>
      </c>
      <c r="G494">
        <v>34</v>
      </c>
      <c r="H494" t="s">
        <v>851</v>
      </c>
      <c r="I494" s="9">
        <v>3450</v>
      </c>
      <c r="J494" t="s">
        <v>82</v>
      </c>
      <c r="L494" s="9">
        <v>3450</v>
      </c>
      <c r="M494" t="s">
        <v>82</v>
      </c>
      <c r="N494">
        <v>34</v>
      </c>
      <c r="O494" t="s">
        <v>851</v>
      </c>
      <c r="P494">
        <v>3450</v>
      </c>
      <c r="Q494" t="s">
        <v>82</v>
      </c>
    </row>
    <row r="495" spans="2:17" x14ac:dyDescent="0.25">
      <c r="B495" t="str">
        <f t="shared" si="12"/>
        <v xml:space="preserve"> </v>
      </c>
      <c r="C495" s="9">
        <v>3451</v>
      </c>
      <c r="D495" s="9" t="str">
        <f t="shared" si="13"/>
        <v xml:space="preserve"> </v>
      </c>
      <c r="E495" s="9">
        <v>3451</v>
      </c>
      <c r="F495" t="s">
        <v>83</v>
      </c>
      <c r="G495">
        <v>34</v>
      </c>
      <c r="H495" t="s">
        <v>851</v>
      </c>
      <c r="I495" s="9">
        <v>3451</v>
      </c>
      <c r="J495" t="s">
        <v>83</v>
      </c>
      <c r="L495" s="9">
        <v>3451</v>
      </c>
      <c r="M495" t="s">
        <v>83</v>
      </c>
      <c r="N495">
        <v>34</v>
      </c>
      <c r="O495" t="s">
        <v>851</v>
      </c>
      <c r="P495">
        <v>3451</v>
      </c>
      <c r="Q495" t="s">
        <v>83</v>
      </c>
    </row>
    <row r="496" spans="2:17" x14ac:dyDescent="0.25">
      <c r="B496" t="str">
        <f t="shared" si="12"/>
        <v xml:space="preserve"> </v>
      </c>
      <c r="C496" s="9">
        <v>3452</v>
      </c>
      <c r="D496" s="9" t="str">
        <f t="shared" si="13"/>
        <v xml:space="preserve"> </v>
      </c>
      <c r="E496" s="9">
        <v>3452</v>
      </c>
      <c r="F496" t="s">
        <v>84</v>
      </c>
      <c r="G496">
        <v>34</v>
      </c>
      <c r="H496" t="s">
        <v>851</v>
      </c>
      <c r="I496" s="9">
        <v>3452</v>
      </c>
      <c r="J496" t="s">
        <v>84</v>
      </c>
      <c r="L496" s="9">
        <v>3452</v>
      </c>
      <c r="M496" t="s">
        <v>84</v>
      </c>
      <c r="N496">
        <v>34</v>
      </c>
      <c r="O496" t="s">
        <v>851</v>
      </c>
      <c r="P496">
        <v>3452</v>
      </c>
      <c r="Q496" t="s">
        <v>84</v>
      </c>
    </row>
    <row r="497" spans="2:17" x14ac:dyDescent="0.25">
      <c r="B497" t="str">
        <f t="shared" si="12"/>
        <v xml:space="preserve"> </v>
      </c>
      <c r="C497" s="9">
        <v>3453</v>
      </c>
      <c r="D497" s="9" t="str">
        <f t="shared" si="13"/>
        <v xml:space="preserve"> </v>
      </c>
      <c r="E497" s="9">
        <v>3453</v>
      </c>
      <c r="F497" t="s">
        <v>85</v>
      </c>
      <c r="G497">
        <v>34</v>
      </c>
      <c r="H497" t="s">
        <v>851</v>
      </c>
      <c r="I497" s="9">
        <v>3453</v>
      </c>
      <c r="J497" t="s">
        <v>85</v>
      </c>
      <c r="L497" s="9">
        <v>3453</v>
      </c>
      <c r="M497" t="s">
        <v>85</v>
      </c>
      <c r="N497">
        <v>34</v>
      </c>
      <c r="O497" t="s">
        <v>851</v>
      </c>
      <c r="P497">
        <v>3453</v>
      </c>
      <c r="Q497" t="s">
        <v>85</v>
      </c>
    </row>
    <row r="498" spans="2:17" x14ac:dyDescent="0.25">
      <c r="B498" t="str">
        <f t="shared" si="12"/>
        <v xml:space="preserve"> </v>
      </c>
      <c r="C498" s="9">
        <v>3454</v>
      </c>
      <c r="D498" s="9" t="str">
        <f t="shared" si="13"/>
        <v xml:space="preserve"> </v>
      </c>
      <c r="E498" s="9">
        <v>3454</v>
      </c>
      <c r="F498" t="s">
        <v>86</v>
      </c>
      <c r="G498">
        <v>34</v>
      </c>
      <c r="H498" t="s">
        <v>851</v>
      </c>
      <c r="I498" s="9">
        <v>3454</v>
      </c>
      <c r="J498" t="s">
        <v>86</v>
      </c>
      <c r="L498" s="9">
        <v>3454</v>
      </c>
      <c r="M498" t="s">
        <v>86</v>
      </c>
      <c r="N498">
        <v>34</v>
      </c>
      <c r="O498" t="s">
        <v>851</v>
      </c>
      <c r="P498">
        <v>3454</v>
      </c>
      <c r="Q498" t="s">
        <v>86</v>
      </c>
    </row>
    <row r="499" spans="2:17" x14ac:dyDescent="0.25">
      <c r="B499" t="str">
        <f t="shared" si="12"/>
        <v xml:space="preserve"> </v>
      </c>
      <c r="C499" s="9">
        <v>3801</v>
      </c>
      <c r="D499" s="9" t="str">
        <f t="shared" si="13"/>
        <v xml:space="preserve"> </v>
      </c>
      <c r="E499" s="9">
        <v>3801</v>
      </c>
      <c r="F499" t="s">
        <v>102</v>
      </c>
      <c r="G499">
        <v>38</v>
      </c>
      <c r="H499" t="s">
        <v>854</v>
      </c>
      <c r="I499" s="9">
        <v>3801</v>
      </c>
      <c r="J499" t="s">
        <v>102</v>
      </c>
      <c r="L499" s="9">
        <v>3801</v>
      </c>
      <c r="M499" t="s">
        <v>102</v>
      </c>
      <c r="N499">
        <v>38</v>
      </c>
      <c r="O499" t="s">
        <v>854</v>
      </c>
      <c r="P499">
        <v>3801</v>
      </c>
      <c r="Q499" t="s">
        <v>102</v>
      </c>
    </row>
    <row r="500" spans="2:17" x14ac:dyDescent="0.25">
      <c r="B500" t="str">
        <f t="shared" si="12"/>
        <v xml:space="preserve"> </v>
      </c>
      <c r="C500" s="9">
        <v>3802</v>
      </c>
      <c r="D500" s="9" t="str">
        <f t="shared" si="13"/>
        <v xml:space="preserve"> </v>
      </c>
      <c r="E500" s="9">
        <v>3802</v>
      </c>
      <c r="F500" t="s">
        <v>103</v>
      </c>
      <c r="G500">
        <v>38</v>
      </c>
      <c r="H500" t="s">
        <v>854</v>
      </c>
      <c r="I500" s="9">
        <v>3802</v>
      </c>
      <c r="J500" t="s">
        <v>103</v>
      </c>
      <c r="L500" s="9">
        <v>3802</v>
      </c>
      <c r="M500" t="s">
        <v>103</v>
      </c>
      <c r="N500">
        <v>38</v>
      </c>
      <c r="O500" t="s">
        <v>854</v>
      </c>
      <c r="P500">
        <v>3802</v>
      </c>
      <c r="Q500" t="s">
        <v>103</v>
      </c>
    </row>
    <row r="501" spans="2:17" x14ac:dyDescent="0.25">
      <c r="B501" t="str">
        <f t="shared" si="12"/>
        <v xml:space="preserve"> </v>
      </c>
      <c r="C501" s="9">
        <v>3803</v>
      </c>
      <c r="D501" s="9" t="str">
        <f t="shared" si="13"/>
        <v xml:space="preserve"> </v>
      </c>
      <c r="E501" s="9">
        <v>3803</v>
      </c>
      <c r="F501" t="s">
        <v>104</v>
      </c>
      <c r="G501">
        <v>38</v>
      </c>
      <c r="H501" t="s">
        <v>854</v>
      </c>
      <c r="I501" s="9">
        <v>3803</v>
      </c>
      <c r="J501" t="s">
        <v>104</v>
      </c>
      <c r="L501" s="9">
        <v>3803</v>
      </c>
      <c r="M501" t="s">
        <v>104</v>
      </c>
      <c r="N501">
        <v>38</v>
      </c>
      <c r="O501" t="s">
        <v>854</v>
      </c>
      <c r="P501">
        <v>3803</v>
      </c>
      <c r="Q501" t="s">
        <v>104</v>
      </c>
    </row>
    <row r="502" spans="2:17" x14ac:dyDescent="0.25">
      <c r="B502" t="str">
        <f t="shared" si="12"/>
        <v xml:space="preserve"> </v>
      </c>
      <c r="C502" s="9">
        <v>3804</v>
      </c>
      <c r="D502" s="9" t="str">
        <f t="shared" si="13"/>
        <v xml:space="preserve"> </v>
      </c>
      <c r="E502" s="9">
        <v>3804</v>
      </c>
      <c r="F502" t="s">
        <v>105</v>
      </c>
      <c r="G502">
        <v>38</v>
      </c>
      <c r="H502" t="s">
        <v>854</v>
      </c>
      <c r="I502" s="9">
        <v>3804</v>
      </c>
      <c r="J502" t="s">
        <v>105</v>
      </c>
      <c r="L502" s="9">
        <v>3804</v>
      </c>
      <c r="M502" t="s">
        <v>105</v>
      </c>
      <c r="N502">
        <v>38</v>
      </c>
      <c r="O502" t="s">
        <v>854</v>
      </c>
      <c r="P502">
        <v>3804</v>
      </c>
      <c r="Q502" t="s">
        <v>105</v>
      </c>
    </row>
    <row r="503" spans="2:17" x14ac:dyDescent="0.25">
      <c r="B503" t="str">
        <f t="shared" si="12"/>
        <v xml:space="preserve"> </v>
      </c>
      <c r="C503" s="9">
        <v>3805</v>
      </c>
      <c r="D503" s="9" t="str">
        <f t="shared" si="13"/>
        <v xml:space="preserve"> </v>
      </c>
      <c r="E503" s="9">
        <v>3805</v>
      </c>
      <c r="F503" t="s">
        <v>106</v>
      </c>
      <c r="G503">
        <v>38</v>
      </c>
      <c r="H503" t="s">
        <v>854</v>
      </c>
      <c r="I503" s="9">
        <v>3805</v>
      </c>
      <c r="J503" t="s">
        <v>106</v>
      </c>
      <c r="L503" s="9">
        <v>3805</v>
      </c>
      <c r="M503" t="s">
        <v>106</v>
      </c>
      <c r="N503">
        <v>38</v>
      </c>
      <c r="O503" t="s">
        <v>854</v>
      </c>
      <c r="P503">
        <v>3805</v>
      </c>
      <c r="Q503" t="s">
        <v>106</v>
      </c>
    </row>
    <row r="504" spans="2:17" x14ac:dyDescent="0.25">
      <c r="B504" t="str">
        <f t="shared" si="12"/>
        <v xml:space="preserve"> </v>
      </c>
      <c r="C504" s="9">
        <v>3806</v>
      </c>
      <c r="D504" s="9" t="str">
        <f t="shared" si="13"/>
        <v xml:space="preserve"> </v>
      </c>
      <c r="E504" s="9">
        <v>3806</v>
      </c>
      <c r="F504" t="s">
        <v>109</v>
      </c>
      <c r="G504">
        <v>38</v>
      </c>
      <c r="H504" t="s">
        <v>854</v>
      </c>
      <c r="I504" s="9">
        <v>3806</v>
      </c>
      <c r="J504" t="s">
        <v>109</v>
      </c>
      <c r="L504" s="9">
        <v>3806</v>
      </c>
      <c r="M504" t="s">
        <v>109</v>
      </c>
      <c r="N504">
        <v>38</v>
      </c>
      <c r="O504" t="s">
        <v>854</v>
      </c>
      <c r="P504">
        <v>3806</v>
      </c>
      <c r="Q504" t="s">
        <v>109</v>
      </c>
    </row>
    <row r="505" spans="2:17" x14ac:dyDescent="0.25">
      <c r="B505" t="str">
        <f t="shared" si="12"/>
        <v xml:space="preserve"> </v>
      </c>
      <c r="C505" s="9">
        <v>3807</v>
      </c>
      <c r="D505" s="9" t="str">
        <f t="shared" si="13"/>
        <v xml:space="preserve"> </v>
      </c>
      <c r="E505" s="9">
        <v>3807</v>
      </c>
      <c r="F505" t="s">
        <v>110</v>
      </c>
      <c r="G505">
        <v>38</v>
      </c>
      <c r="H505" t="s">
        <v>854</v>
      </c>
      <c r="I505" s="9">
        <v>3807</v>
      </c>
      <c r="J505" t="s">
        <v>110</v>
      </c>
      <c r="L505" s="9">
        <v>3807</v>
      </c>
      <c r="M505" t="s">
        <v>110</v>
      </c>
      <c r="N505">
        <v>38</v>
      </c>
      <c r="O505" t="s">
        <v>854</v>
      </c>
      <c r="P505">
        <v>3807</v>
      </c>
      <c r="Q505" t="s">
        <v>110</v>
      </c>
    </row>
    <row r="506" spans="2:17" x14ac:dyDescent="0.25">
      <c r="B506" t="str">
        <f t="shared" si="12"/>
        <v xml:space="preserve"> </v>
      </c>
      <c r="C506" s="9">
        <v>3808</v>
      </c>
      <c r="D506" s="9" t="str">
        <f t="shared" si="13"/>
        <v xml:space="preserve"> </v>
      </c>
      <c r="E506" s="9">
        <v>3808</v>
      </c>
      <c r="F506" t="s">
        <v>111</v>
      </c>
      <c r="G506">
        <v>38</v>
      </c>
      <c r="H506" t="s">
        <v>854</v>
      </c>
      <c r="I506" s="9">
        <v>3808</v>
      </c>
      <c r="J506" t="s">
        <v>111</v>
      </c>
      <c r="L506" s="9">
        <v>3808</v>
      </c>
      <c r="M506" t="s">
        <v>111</v>
      </c>
      <c r="N506">
        <v>38</v>
      </c>
      <c r="O506" t="s">
        <v>854</v>
      </c>
      <c r="P506">
        <v>3808</v>
      </c>
      <c r="Q506" t="s">
        <v>111</v>
      </c>
    </row>
    <row r="507" spans="2:17" x14ac:dyDescent="0.25">
      <c r="B507" t="str">
        <f t="shared" si="12"/>
        <v xml:space="preserve"> </v>
      </c>
      <c r="C507" s="9">
        <v>3811</v>
      </c>
      <c r="D507" s="9" t="str">
        <f t="shared" si="13"/>
        <v xml:space="preserve"> </v>
      </c>
      <c r="E507" s="9">
        <v>3811</v>
      </c>
      <c r="F507" t="s">
        <v>108</v>
      </c>
      <c r="G507">
        <v>38</v>
      </c>
      <c r="H507" t="s">
        <v>854</v>
      </c>
      <c r="I507" s="9">
        <v>3811</v>
      </c>
      <c r="J507" t="s">
        <v>108</v>
      </c>
      <c r="L507" s="9">
        <v>3811</v>
      </c>
      <c r="M507" t="s">
        <v>108</v>
      </c>
      <c r="N507">
        <v>38</v>
      </c>
      <c r="O507" t="s">
        <v>854</v>
      </c>
      <c r="P507">
        <v>3811</v>
      </c>
      <c r="Q507" t="s">
        <v>108</v>
      </c>
    </row>
    <row r="508" spans="2:17" x14ac:dyDescent="0.25">
      <c r="B508" t="str">
        <f t="shared" si="12"/>
        <v xml:space="preserve"> </v>
      </c>
      <c r="C508" s="9">
        <v>3813</v>
      </c>
      <c r="D508" s="9" t="str">
        <f t="shared" si="13"/>
        <v xml:space="preserve"> </v>
      </c>
      <c r="E508" s="9">
        <v>3813</v>
      </c>
      <c r="F508" t="s">
        <v>113</v>
      </c>
      <c r="G508">
        <v>38</v>
      </c>
      <c r="H508" t="s">
        <v>854</v>
      </c>
      <c r="I508" s="9">
        <v>3813</v>
      </c>
      <c r="J508" t="s">
        <v>113</v>
      </c>
      <c r="L508" s="9">
        <v>3813</v>
      </c>
      <c r="M508" t="s">
        <v>113</v>
      </c>
      <c r="N508">
        <v>38</v>
      </c>
      <c r="O508" t="s">
        <v>854</v>
      </c>
      <c r="P508">
        <v>3813</v>
      </c>
      <c r="Q508" t="s">
        <v>113</v>
      </c>
    </row>
    <row r="509" spans="2:17" x14ac:dyDescent="0.25">
      <c r="B509" t="str">
        <f t="shared" si="12"/>
        <v xml:space="preserve"> </v>
      </c>
      <c r="C509" s="9">
        <v>3814</v>
      </c>
      <c r="D509" s="9" t="str">
        <f t="shared" si="13"/>
        <v xml:space="preserve"> </v>
      </c>
      <c r="E509" s="9">
        <v>3814</v>
      </c>
      <c r="F509" t="s">
        <v>114</v>
      </c>
      <c r="G509">
        <v>38</v>
      </c>
      <c r="H509" t="s">
        <v>854</v>
      </c>
      <c r="I509" s="9">
        <v>3814</v>
      </c>
      <c r="J509" t="s">
        <v>114</v>
      </c>
      <c r="L509" s="9">
        <v>3814</v>
      </c>
      <c r="M509" t="s">
        <v>114</v>
      </c>
      <c r="N509">
        <v>38</v>
      </c>
      <c r="O509" t="s">
        <v>854</v>
      </c>
      <c r="P509">
        <v>3814</v>
      </c>
      <c r="Q509" t="s">
        <v>114</v>
      </c>
    </row>
    <row r="510" spans="2:17" x14ac:dyDescent="0.25">
      <c r="B510" t="str">
        <f t="shared" si="12"/>
        <v xml:space="preserve"> </v>
      </c>
      <c r="C510" s="9">
        <v>3815</v>
      </c>
      <c r="D510" s="9" t="str">
        <f t="shared" si="13"/>
        <v xml:space="preserve"> </v>
      </c>
      <c r="E510" s="9">
        <v>3815</v>
      </c>
      <c r="F510" t="s">
        <v>115</v>
      </c>
      <c r="G510">
        <v>38</v>
      </c>
      <c r="H510" t="s">
        <v>854</v>
      </c>
      <c r="I510" s="9">
        <v>3815</v>
      </c>
      <c r="J510" t="s">
        <v>115</v>
      </c>
      <c r="L510" s="9">
        <v>3815</v>
      </c>
      <c r="M510" t="s">
        <v>115</v>
      </c>
      <c r="N510">
        <v>38</v>
      </c>
      <c r="O510" t="s">
        <v>854</v>
      </c>
      <c r="P510">
        <v>3815</v>
      </c>
      <c r="Q510" t="s">
        <v>115</v>
      </c>
    </row>
    <row r="511" spans="2:17" x14ac:dyDescent="0.25">
      <c r="B511" t="str">
        <f t="shared" si="12"/>
        <v xml:space="preserve"> </v>
      </c>
      <c r="C511" s="9">
        <v>3816</v>
      </c>
      <c r="D511" s="9" t="str">
        <f t="shared" si="13"/>
        <v xml:space="preserve"> </v>
      </c>
      <c r="E511" s="9">
        <v>3816</v>
      </c>
      <c r="F511" t="s">
        <v>116</v>
      </c>
      <c r="G511">
        <v>38</v>
      </c>
      <c r="H511" t="s">
        <v>854</v>
      </c>
      <c r="I511" s="9">
        <v>3816</v>
      </c>
      <c r="J511" t="s">
        <v>116</v>
      </c>
      <c r="L511" s="9">
        <v>3816</v>
      </c>
      <c r="M511" t="s">
        <v>116</v>
      </c>
      <c r="N511">
        <v>38</v>
      </c>
      <c r="O511" t="s">
        <v>854</v>
      </c>
      <c r="P511">
        <v>3816</v>
      </c>
      <c r="Q511" t="s">
        <v>116</v>
      </c>
    </row>
    <row r="512" spans="2:17" x14ac:dyDescent="0.25">
      <c r="B512" t="str">
        <f t="shared" si="12"/>
        <v xml:space="preserve"> </v>
      </c>
      <c r="C512" s="9">
        <v>3817</v>
      </c>
      <c r="D512" s="9" t="str">
        <f t="shared" si="13"/>
        <v xml:space="preserve"> </v>
      </c>
      <c r="E512" s="9">
        <v>3817</v>
      </c>
      <c r="F512" t="s">
        <v>855</v>
      </c>
      <c r="G512">
        <v>38</v>
      </c>
      <c r="H512" t="s">
        <v>854</v>
      </c>
      <c r="I512" s="9">
        <v>3817</v>
      </c>
      <c r="J512" t="s">
        <v>855</v>
      </c>
      <c r="L512" s="9">
        <v>3817</v>
      </c>
      <c r="M512" t="s">
        <v>855</v>
      </c>
      <c r="N512">
        <v>38</v>
      </c>
      <c r="O512" t="s">
        <v>854</v>
      </c>
      <c r="P512">
        <v>3817</v>
      </c>
      <c r="Q512" t="s">
        <v>855</v>
      </c>
    </row>
    <row r="513" spans="2:17" x14ac:dyDescent="0.25">
      <c r="B513" t="str">
        <f t="shared" si="12"/>
        <v xml:space="preserve"> </v>
      </c>
      <c r="C513" s="9">
        <v>3818</v>
      </c>
      <c r="D513" s="9" t="str">
        <f t="shared" si="13"/>
        <v xml:space="preserve"> </v>
      </c>
      <c r="E513" s="9">
        <v>3818</v>
      </c>
      <c r="F513" t="s">
        <v>117</v>
      </c>
      <c r="G513">
        <v>38</v>
      </c>
      <c r="H513" t="s">
        <v>854</v>
      </c>
      <c r="I513" s="9">
        <v>3818</v>
      </c>
      <c r="J513" t="s">
        <v>117</v>
      </c>
      <c r="L513" s="9">
        <v>3818</v>
      </c>
      <c r="M513" t="s">
        <v>117</v>
      </c>
      <c r="N513">
        <v>38</v>
      </c>
      <c r="O513" t="s">
        <v>854</v>
      </c>
      <c r="P513">
        <v>3818</v>
      </c>
      <c r="Q513" t="s">
        <v>117</v>
      </c>
    </row>
    <row r="514" spans="2:17" x14ac:dyDescent="0.25">
      <c r="B514" t="str">
        <f t="shared" si="12"/>
        <v xml:space="preserve"> </v>
      </c>
      <c r="C514" s="9">
        <v>3819</v>
      </c>
      <c r="D514" s="9" t="str">
        <f t="shared" si="13"/>
        <v xml:space="preserve"> </v>
      </c>
      <c r="E514" s="9">
        <v>3819</v>
      </c>
      <c r="F514" t="s">
        <v>118</v>
      </c>
      <c r="G514">
        <v>38</v>
      </c>
      <c r="H514" t="s">
        <v>854</v>
      </c>
      <c r="I514" s="9">
        <v>3819</v>
      </c>
      <c r="J514" t="s">
        <v>118</v>
      </c>
      <c r="L514" s="9">
        <v>3819</v>
      </c>
      <c r="M514" t="s">
        <v>118</v>
      </c>
      <c r="N514">
        <v>38</v>
      </c>
      <c r="O514" t="s">
        <v>854</v>
      </c>
      <c r="P514">
        <v>3819</v>
      </c>
      <c r="Q514" t="s">
        <v>118</v>
      </c>
    </row>
    <row r="515" spans="2:17" x14ac:dyDescent="0.25">
      <c r="B515" t="str">
        <f t="shared" si="12"/>
        <v xml:space="preserve"> </v>
      </c>
      <c r="C515" s="9">
        <v>3820</v>
      </c>
      <c r="D515" s="9" t="str">
        <f t="shared" si="13"/>
        <v xml:space="preserve"> </v>
      </c>
      <c r="E515" s="9">
        <v>3820</v>
      </c>
      <c r="F515" t="s">
        <v>119</v>
      </c>
      <c r="G515">
        <v>38</v>
      </c>
      <c r="H515" t="s">
        <v>854</v>
      </c>
      <c r="I515" s="9">
        <v>3820</v>
      </c>
      <c r="J515" t="s">
        <v>119</v>
      </c>
      <c r="L515" s="9">
        <v>3820</v>
      </c>
      <c r="M515" t="s">
        <v>119</v>
      </c>
      <c r="N515">
        <v>38</v>
      </c>
      <c r="O515" t="s">
        <v>854</v>
      </c>
      <c r="P515">
        <v>3820</v>
      </c>
      <c r="Q515" t="s">
        <v>119</v>
      </c>
    </row>
    <row r="516" spans="2:17" x14ac:dyDescent="0.25">
      <c r="B516" t="str">
        <f t="shared" si="12"/>
        <v xml:space="preserve"> </v>
      </c>
      <c r="C516" s="9">
        <v>3821</v>
      </c>
      <c r="D516" s="9" t="str">
        <f t="shared" si="13"/>
        <v xml:space="preserve"> </v>
      </c>
      <c r="E516" s="9">
        <v>3821</v>
      </c>
      <c r="F516" t="s">
        <v>120</v>
      </c>
      <c r="G516">
        <v>38</v>
      </c>
      <c r="H516" t="s">
        <v>854</v>
      </c>
      <c r="I516" s="9">
        <v>3821</v>
      </c>
      <c r="J516" t="s">
        <v>120</v>
      </c>
      <c r="L516" s="9">
        <v>3821</v>
      </c>
      <c r="M516" t="s">
        <v>120</v>
      </c>
      <c r="N516">
        <v>38</v>
      </c>
      <c r="O516" t="s">
        <v>854</v>
      </c>
      <c r="P516">
        <v>3821</v>
      </c>
      <c r="Q516" t="s">
        <v>120</v>
      </c>
    </row>
    <row r="517" spans="2:17" x14ac:dyDescent="0.25">
      <c r="B517" t="str">
        <f t="shared" ref="B517:B580" si="14">IF(C517=E517," ","XX")</f>
        <v xml:space="preserve"> </v>
      </c>
      <c r="C517" s="9">
        <v>3823</v>
      </c>
      <c r="D517" s="9" t="str">
        <f t="shared" si="13"/>
        <v xml:space="preserve"> </v>
      </c>
      <c r="E517" s="9">
        <v>3823</v>
      </c>
      <c r="F517" t="s">
        <v>121</v>
      </c>
      <c r="G517">
        <v>38</v>
      </c>
      <c r="H517" t="s">
        <v>854</v>
      </c>
      <c r="I517" s="9">
        <v>3823</v>
      </c>
      <c r="J517" t="s">
        <v>121</v>
      </c>
      <c r="L517" s="9">
        <v>3823</v>
      </c>
      <c r="M517" t="s">
        <v>121</v>
      </c>
      <c r="N517">
        <v>38</v>
      </c>
      <c r="O517" t="s">
        <v>854</v>
      </c>
      <c r="P517">
        <v>3823</v>
      </c>
      <c r="Q517" t="s">
        <v>121</v>
      </c>
    </row>
    <row r="518" spans="2:17" x14ac:dyDescent="0.25">
      <c r="B518" t="str">
        <f t="shared" si="14"/>
        <v xml:space="preserve"> </v>
      </c>
      <c r="C518" s="9">
        <v>3824</v>
      </c>
      <c r="D518" s="9" t="str">
        <f t="shared" si="13"/>
        <v xml:space="preserve"> </v>
      </c>
      <c r="E518" s="9">
        <v>3824</v>
      </c>
      <c r="F518" t="s">
        <v>122</v>
      </c>
      <c r="G518">
        <v>38</v>
      </c>
      <c r="H518" t="s">
        <v>854</v>
      </c>
      <c r="I518" s="9">
        <v>3824</v>
      </c>
      <c r="J518" t="s">
        <v>122</v>
      </c>
      <c r="L518" s="9">
        <v>3824</v>
      </c>
      <c r="M518" t="s">
        <v>122</v>
      </c>
      <c r="N518">
        <v>38</v>
      </c>
      <c r="O518" t="s">
        <v>854</v>
      </c>
      <c r="P518">
        <v>3824</v>
      </c>
      <c r="Q518" t="s">
        <v>122</v>
      </c>
    </row>
    <row r="519" spans="2:17" x14ac:dyDescent="0.25">
      <c r="B519" t="str">
        <f t="shared" si="14"/>
        <v xml:space="preserve"> </v>
      </c>
      <c r="C519" s="9">
        <v>3825</v>
      </c>
      <c r="D519" s="9" t="str">
        <f t="shared" si="13"/>
        <v xml:space="preserve"> </v>
      </c>
      <c r="E519" s="9">
        <v>3825</v>
      </c>
      <c r="F519" t="s">
        <v>123</v>
      </c>
      <c r="G519">
        <v>38</v>
      </c>
      <c r="H519" t="s">
        <v>854</v>
      </c>
      <c r="I519" s="9">
        <v>3825</v>
      </c>
      <c r="J519" t="s">
        <v>123</v>
      </c>
      <c r="L519" s="9">
        <v>3825</v>
      </c>
      <c r="M519" t="s">
        <v>123</v>
      </c>
      <c r="N519">
        <v>38</v>
      </c>
      <c r="O519" t="s">
        <v>854</v>
      </c>
      <c r="P519">
        <v>3825</v>
      </c>
      <c r="Q519" t="s">
        <v>123</v>
      </c>
    </row>
    <row r="520" spans="2:17" x14ac:dyDescent="0.25">
      <c r="B520" t="str">
        <f t="shared" si="14"/>
        <v xml:space="preserve"> </v>
      </c>
      <c r="C520" s="9">
        <v>4201</v>
      </c>
      <c r="D520" s="9" t="str">
        <f t="shared" si="13"/>
        <v xml:space="preserve"> </v>
      </c>
      <c r="E520" s="9">
        <v>4201</v>
      </c>
      <c r="F520" t="s">
        <v>124</v>
      </c>
      <c r="G520">
        <v>42</v>
      </c>
      <c r="H520" t="s">
        <v>856</v>
      </c>
      <c r="I520" s="9">
        <v>4201</v>
      </c>
      <c r="J520" t="s">
        <v>124</v>
      </c>
      <c r="L520" s="9">
        <v>4201</v>
      </c>
      <c r="M520" t="s">
        <v>124</v>
      </c>
      <c r="N520">
        <v>42</v>
      </c>
      <c r="O520" t="s">
        <v>856</v>
      </c>
      <c r="P520">
        <v>4201</v>
      </c>
      <c r="Q520" t="s">
        <v>124</v>
      </c>
    </row>
    <row r="521" spans="2:17" x14ac:dyDescent="0.25">
      <c r="B521" t="str">
        <f t="shared" si="14"/>
        <v xml:space="preserve"> </v>
      </c>
      <c r="C521" s="9">
        <v>4202</v>
      </c>
      <c r="D521" s="9" t="str">
        <f t="shared" si="13"/>
        <v xml:space="preserve"> </v>
      </c>
      <c r="E521" s="9">
        <v>4202</v>
      </c>
      <c r="F521" t="s">
        <v>125</v>
      </c>
      <c r="G521">
        <v>42</v>
      </c>
      <c r="H521" t="s">
        <v>856</v>
      </c>
      <c r="I521" s="9">
        <v>4202</v>
      </c>
      <c r="J521" t="s">
        <v>125</v>
      </c>
      <c r="L521" s="9">
        <v>4202</v>
      </c>
      <c r="M521" t="s">
        <v>125</v>
      </c>
      <c r="N521">
        <v>42</v>
      </c>
      <c r="O521" t="s">
        <v>856</v>
      </c>
      <c r="P521">
        <v>4202</v>
      </c>
      <c r="Q521" t="s">
        <v>125</v>
      </c>
    </row>
    <row r="522" spans="2:17" x14ac:dyDescent="0.25">
      <c r="B522" t="str">
        <f t="shared" si="14"/>
        <v xml:space="preserve"> </v>
      </c>
      <c r="C522" s="9">
        <v>4203</v>
      </c>
      <c r="D522" s="9" t="str">
        <f t="shared" si="13"/>
        <v xml:space="preserve"> </v>
      </c>
      <c r="E522" s="9">
        <v>4203</v>
      </c>
      <c r="F522" t="s">
        <v>126</v>
      </c>
      <c r="G522">
        <v>42</v>
      </c>
      <c r="H522" t="s">
        <v>856</v>
      </c>
      <c r="I522" s="9">
        <v>4203</v>
      </c>
      <c r="J522" t="s">
        <v>126</v>
      </c>
      <c r="L522" s="9">
        <v>4203</v>
      </c>
      <c r="M522" t="s">
        <v>126</v>
      </c>
      <c r="N522">
        <v>42</v>
      </c>
      <c r="O522" t="s">
        <v>856</v>
      </c>
      <c r="P522">
        <v>4203</v>
      </c>
      <c r="Q522" t="s">
        <v>126</v>
      </c>
    </row>
    <row r="523" spans="2:17" x14ac:dyDescent="0.25">
      <c r="B523" t="str">
        <f t="shared" si="14"/>
        <v xml:space="preserve"> </v>
      </c>
      <c r="C523" s="9">
        <v>4204</v>
      </c>
      <c r="D523" s="9" t="str">
        <f t="shared" si="13"/>
        <v xml:space="preserve"> </v>
      </c>
      <c r="E523" s="9">
        <v>4204</v>
      </c>
      <c r="F523" t="s">
        <v>138</v>
      </c>
      <c r="G523">
        <v>42</v>
      </c>
      <c r="H523" t="s">
        <v>856</v>
      </c>
      <c r="I523" s="9">
        <v>4204</v>
      </c>
      <c r="J523" t="s">
        <v>138</v>
      </c>
      <c r="L523" s="9">
        <v>4204</v>
      </c>
      <c r="M523" t="s">
        <v>138</v>
      </c>
      <c r="N523">
        <v>42</v>
      </c>
      <c r="O523" t="s">
        <v>856</v>
      </c>
      <c r="P523">
        <v>4204</v>
      </c>
      <c r="Q523" t="s">
        <v>138</v>
      </c>
    </row>
    <row r="524" spans="2:17" x14ac:dyDescent="0.25">
      <c r="B524" t="str">
        <f t="shared" si="14"/>
        <v xml:space="preserve"> </v>
      </c>
      <c r="C524" s="9">
        <v>4205</v>
      </c>
      <c r="D524" s="9" t="str">
        <f t="shared" si="13"/>
        <v xml:space="preserve"> </v>
      </c>
      <c r="E524" s="9">
        <v>4205</v>
      </c>
      <c r="F524" t="s">
        <v>148</v>
      </c>
      <c r="G524">
        <v>42</v>
      </c>
      <c r="H524" t="s">
        <v>856</v>
      </c>
      <c r="I524" s="9">
        <v>4205</v>
      </c>
      <c r="J524" t="s">
        <v>148</v>
      </c>
      <c r="L524" s="9">
        <v>4205</v>
      </c>
      <c r="M524" t="s">
        <v>148</v>
      </c>
      <c r="N524">
        <v>42</v>
      </c>
      <c r="O524" t="s">
        <v>856</v>
      </c>
      <c r="P524">
        <v>4205</v>
      </c>
      <c r="Q524" t="s">
        <v>148</v>
      </c>
    </row>
    <row r="525" spans="2:17" x14ac:dyDescent="0.25">
      <c r="B525" t="str">
        <f t="shared" si="14"/>
        <v xml:space="preserve"> </v>
      </c>
      <c r="C525" s="9">
        <v>4206</v>
      </c>
      <c r="D525" s="9" t="str">
        <f t="shared" si="13"/>
        <v xml:space="preserve"> </v>
      </c>
      <c r="E525" s="9">
        <v>4206</v>
      </c>
      <c r="F525" t="s">
        <v>140</v>
      </c>
      <c r="G525">
        <v>42</v>
      </c>
      <c r="H525" t="s">
        <v>856</v>
      </c>
      <c r="I525" s="9">
        <v>4206</v>
      </c>
      <c r="J525" t="s">
        <v>140</v>
      </c>
      <c r="L525" s="9">
        <v>4206</v>
      </c>
      <c r="M525" t="s">
        <v>140</v>
      </c>
      <c r="N525">
        <v>42</v>
      </c>
      <c r="O525" t="s">
        <v>856</v>
      </c>
      <c r="P525">
        <v>4206</v>
      </c>
      <c r="Q525" t="s">
        <v>140</v>
      </c>
    </row>
    <row r="526" spans="2:17" x14ac:dyDescent="0.25">
      <c r="B526" t="str">
        <f t="shared" si="14"/>
        <v xml:space="preserve"> </v>
      </c>
      <c r="C526" s="9">
        <v>4207</v>
      </c>
      <c r="D526" s="9" t="str">
        <f t="shared" si="13"/>
        <v xml:space="preserve"> </v>
      </c>
      <c r="E526" s="9">
        <v>4207</v>
      </c>
      <c r="F526" t="s">
        <v>141</v>
      </c>
      <c r="G526">
        <v>42</v>
      </c>
      <c r="H526" t="s">
        <v>856</v>
      </c>
      <c r="I526" s="9">
        <v>4207</v>
      </c>
      <c r="J526" t="s">
        <v>141</v>
      </c>
      <c r="L526" s="9">
        <v>4207</v>
      </c>
      <c r="M526" t="s">
        <v>141</v>
      </c>
      <c r="N526">
        <v>42</v>
      </c>
      <c r="O526" t="s">
        <v>856</v>
      </c>
      <c r="P526">
        <v>4207</v>
      </c>
      <c r="Q526" t="s">
        <v>141</v>
      </c>
    </row>
    <row r="527" spans="2:17" x14ac:dyDescent="0.25">
      <c r="B527" t="str">
        <f t="shared" si="14"/>
        <v xml:space="preserve"> </v>
      </c>
      <c r="C527" s="9">
        <v>4211</v>
      </c>
      <c r="D527" s="9" t="str">
        <f t="shared" si="13"/>
        <v xml:space="preserve"> </v>
      </c>
      <c r="E527" s="9">
        <v>4211</v>
      </c>
      <c r="F527" t="s">
        <v>127</v>
      </c>
      <c r="G527">
        <v>42</v>
      </c>
      <c r="H527" t="s">
        <v>856</v>
      </c>
      <c r="I527" s="9">
        <v>4211</v>
      </c>
      <c r="J527" t="s">
        <v>127</v>
      </c>
      <c r="L527" s="9">
        <v>4211</v>
      </c>
      <c r="M527" t="s">
        <v>127</v>
      </c>
      <c r="N527">
        <v>42</v>
      </c>
      <c r="O527" t="s">
        <v>856</v>
      </c>
      <c r="P527">
        <v>4211</v>
      </c>
      <c r="Q527" t="s">
        <v>127</v>
      </c>
    </row>
    <row r="528" spans="2:17" x14ac:dyDescent="0.25">
      <c r="B528" t="str">
        <f t="shared" si="14"/>
        <v xml:space="preserve"> </v>
      </c>
      <c r="C528" s="9">
        <v>4213</v>
      </c>
      <c r="D528" s="9" t="str">
        <f t="shared" si="13"/>
        <v xml:space="preserve"> </v>
      </c>
      <c r="E528" s="9">
        <v>4213</v>
      </c>
      <c r="F528" t="s">
        <v>128</v>
      </c>
      <c r="G528">
        <v>42</v>
      </c>
      <c r="H528" t="s">
        <v>856</v>
      </c>
      <c r="I528" s="9">
        <v>4213</v>
      </c>
      <c r="J528" t="s">
        <v>128</v>
      </c>
      <c r="L528" s="9">
        <v>4213</v>
      </c>
      <c r="M528" t="s">
        <v>128</v>
      </c>
      <c r="N528">
        <v>42</v>
      </c>
      <c r="O528" t="s">
        <v>856</v>
      </c>
      <c r="P528">
        <v>4213</v>
      </c>
      <c r="Q528" t="s">
        <v>128</v>
      </c>
    </row>
    <row r="529" spans="2:17" x14ac:dyDescent="0.25">
      <c r="B529" t="str">
        <f t="shared" si="14"/>
        <v xml:space="preserve"> </v>
      </c>
      <c r="C529" s="9">
        <v>4214</v>
      </c>
      <c r="D529" s="9" t="str">
        <f t="shared" si="13"/>
        <v xml:space="preserve"> </v>
      </c>
      <c r="E529" s="9">
        <v>4214</v>
      </c>
      <c r="F529" t="s">
        <v>129</v>
      </c>
      <c r="G529">
        <v>42</v>
      </c>
      <c r="H529" t="s">
        <v>856</v>
      </c>
      <c r="I529" s="9">
        <v>4214</v>
      </c>
      <c r="J529" t="s">
        <v>129</v>
      </c>
      <c r="L529" s="9">
        <v>4214</v>
      </c>
      <c r="M529" t="s">
        <v>129</v>
      </c>
      <c r="N529">
        <v>42</v>
      </c>
      <c r="O529" t="s">
        <v>856</v>
      </c>
      <c r="P529">
        <v>4214</v>
      </c>
      <c r="Q529" t="s">
        <v>129</v>
      </c>
    </row>
    <row r="530" spans="2:17" x14ac:dyDescent="0.25">
      <c r="B530" t="str">
        <f t="shared" si="14"/>
        <v xml:space="preserve"> </v>
      </c>
      <c r="C530" s="9">
        <v>4215</v>
      </c>
      <c r="D530" s="9" t="str">
        <f t="shared" si="13"/>
        <v xml:space="preserve"> </v>
      </c>
      <c r="E530" s="9">
        <v>4215</v>
      </c>
      <c r="F530" t="s">
        <v>130</v>
      </c>
      <c r="G530">
        <v>42</v>
      </c>
      <c r="H530" t="s">
        <v>856</v>
      </c>
      <c r="I530" s="9">
        <v>4215</v>
      </c>
      <c r="J530" t="s">
        <v>130</v>
      </c>
      <c r="L530" s="9">
        <v>4215</v>
      </c>
      <c r="M530" t="s">
        <v>130</v>
      </c>
      <c r="N530">
        <v>42</v>
      </c>
      <c r="O530" t="s">
        <v>856</v>
      </c>
      <c r="P530">
        <v>4215</v>
      </c>
      <c r="Q530" t="s">
        <v>130</v>
      </c>
    </row>
    <row r="531" spans="2:17" x14ac:dyDescent="0.25">
      <c r="B531" t="str">
        <f t="shared" si="14"/>
        <v xml:space="preserve"> </v>
      </c>
      <c r="C531" s="9">
        <v>4216</v>
      </c>
      <c r="D531" s="9" t="str">
        <f t="shared" si="13"/>
        <v xml:space="preserve"> </v>
      </c>
      <c r="E531" s="9">
        <v>4216</v>
      </c>
      <c r="F531" t="s">
        <v>131</v>
      </c>
      <c r="G531">
        <v>42</v>
      </c>
      <c r="H531" t="s">
        <v>856</v>
      </c>
      <c r="I531" s="9">
        <v>4216</v>
      </c>
      <c r="J531" t="s">
        <v>131</v>
      </c>
      <c r="L531" s="9">
        <v>4216</v>
      </c>
      <c r="M531" t="s">
        <v>131</v>
      </c>
      <c r="N531">
        <v>42</v>
      </c>
      <c r="O531" t="s">
        <v>856</v>
      </c>
      <c r="P531">
        <v>4216</v>
      </c>
      <c r="Q531" t="s">
        <v>131</v>
      </c>
    </row>
    <row r="532" spans="2:17" x14ac:dyDescent="0.25">
      <c r="B532" t="str">
        <f t="shared" si="14"/>
        <v xml:space="preserve"> </v>
      </c>
      <c r="C532" s="9">
        <v>4217</v>
      </c>
      <c r="D532" s="9" t="str">
        <f t="shared" si="13"/>
        <v xml:space="preserve"> </v>
      </c>
      <c r="E532" s="9">
        <v>4217</v>
      </c>
      <c r="F532" t="s">
        <v>132</v>
      </c>
      <c r="G532">
        <v>42</v>
      </c>
      <c r="H532" t="s">
        <v>856</v>
      </c>
      <c r="I532" s="9">
        <v>4217</v>
      </c>
      <c r="J532" t="s">
        <v>132</v>
      </c>
      <c r="L532" s="9">
        <v>4217</v>
      </c>
      <c r="M532" t="s">
        <v>132</v>
      </c>
      <c r="N532">
        <v>42</v>
      </c>
      <c r="O532" t="s">
        <v>856</v>
      </c>
      <c r="P532">
        <v>4217</v>
      </c>
      <c r="Q532" t="s">
        <v>132</v>
      </c>
    </row>
    <row r="533" spans="2:17" x14ac:dyDescent="0.25">
      <c r="B533" t="str">
        <f t="shared" si="14"/>
        <v xml:space="preserve"> </v>
      </c>
      <c r="C533" s="9">
        <v>4218</v>
      </c>
      <c r="D533" s="9" t="str">
        <f t="shared" si="13"/>
        <v xml:space="preserve"> </v>
      </c>
      <c r="E533" s="9">
        <v>4218</v>
      </c>
      <c r="F533" t="s">
        <v>133</v>
      </c>
      <c r="G533">
        <v>42</v>
      </c>
      <c r="H533" t="s">
        <v>856</v>
      </c>
      <c r="I533" s="9">
        <v>4218</v>
      </c>
      <c r="J533" t="s">
        <v>133</v>
      </c>
      <c r="L533" s="9">
        <v>4218</v>
      </c>
      <c r="M533" t="s">
        <v>133</v>
      </c>
      <c r="N533">
        <v>42</v>
      </c>
      <c r="O533" t="s">
        <v>856</v>
      </c>
      <c r="P533">
        <v>4218</v>
      </c>
      <c r="Q533" t="s">
        <v>133</v>
      </c>
    </row>
    <row r="534" spans="2:17" x14ac:dyDescent="0.25">
      <c r="B534" t="str">
        <f t="shared" si="14"/>
        <v xml:space="preserve"> </v>
      </c>
      <c r="C534" s="9">
        <v>4219</v>
      </c>
      <c r="D534" s="9" t="str">
        <f t="shared" si="13"/>
        <v xml:space="preserve"> </v>
      </c>
      <c r="E534" s="9">
        <v>4219</v>
      </c>
      <c r="F534" t="s">
        <v>134</v>
      </c>
      <c r="G534">
        <v>42</v>
      </c>
      <c r="H534" t="s">
        <v>856</v>
      </c>
      <c r="I534" s="9">
        <v>4219</v>
      </c>
      <c r="J534" t="s">
        <v>134</v>
      </c>
      <c r="L534" s="9">
        <v>4219</v>
      </c>
      <c r="M534" t="s">
        <v>885</v>
      </c>
      <c r="N534">
        <v>42</v>
      </c>
      <c r="O534" t="s">
        <v>856</v>
      </c>
      <c r="P534">
        <v>4219</v>
      </c>
      <c r="Q534" t="s">
        <v>134</v>
      </c>
    </row>
    <row r="535" spans="2:17" x14ac:dyDescent="0.25">
      <c r="B535" t="str">
        <f t="shared" si="14"/>
        <v xml:space="preserve"> </v>
      </c>
      <c r="C535" s="9">
        <v>4220</v>
      </c>
      <c r="D535" s="9" t="str">
        <f t="shared" si="13"/>
        <v xml:space="preserve"> </v>
      </c>
      <c r="E535" s="9">
        <v>4220</v>
      </c>
      <c r="F535" t="s">
        <v>135</v>
      </c>
      <c r="G535">
        <v>42</v>
      </c>
      <c r="H535" t="s">
        <v>856</v>
      </c>
      <c r="I535" s="9">
        <v>4220</v>
      </c>
      <c r="J535" t="s">
        <v>135</v>
      </c>
      <c r="L535" s="9">
        <v>4220</v>
      </c>
      <c r="M535" t="s">
        <v>135</v>
      </c>
      <c r="N535">
        <v>42</v>
      </c>
      <c r="O535" t="s">
        <v>856</v>
      </c>
      <c r="P535">
        <v>4220</v>
      </c>
      <c r="Q535" t="s">
        <v>135</v>
      </c>
    </row>
    <row r="536" spans="2:17" x14ac:dyDescent="0.25">
      <c r="B536" t="str">
        <f t="shared" si="14"/>
        <v xml:space="preserve"> </v>
      </c>
      <c r="C536" s="9">
        <v>4221</v>
      </c>
      <c r="D536" s="9" t="str">
        <f t="shared" ref="D536:D599" si="15">IF(C536=E536," ","XX")</f>
        <v xml:space="preserve"> </v>
      </c>
      <c r="E536" s="9">
        <v>4221</v>
      </c>
      <c r="F536" t="s">
        <v>136</v>
      </c>
      <c r="G536">
        <v>42</v>
      </c>
      <c r="H536" t="s">
        <v>856</v>
      </c>
      <c r="I536" s="9">
        <v>4221</v>
      </c>
      <c r="J536" t="s">
        <v>136</v>
      </c>
      <c r="L536" s="9">
        <v>4221</v>
      </c>
      <c r="M536" t="s">
        <v>136</v>
      </c>
      <c r="N536">
        <v>42</v>
      </c>
      <c r="O536" t="s">
        <v>856</v>
      </c>
      <c r="P536">
        <v>4221</v>
      </c>
      <c r="Q536" t="s">
        <v>136</v>
      </c>
    </row>
    <row r="537" spans="2:17" x14ac:dyDescent="0.25">
      <c r="B537" t="str">
        <f t="shared" si="14"/>
        <v xml:space="preserve"> </v>
      </c>
      <c r="C537" s="9">
        <v>4222</v>
      </c>
      <c r="D537" s="9" t="str">
        <f t="shared" si="15"/>
        <v xml:space="preserve"> </v>
      </c>
      <c r="E537" s="9">
        <v>4222</v>
      </c>
      <c r="F537" t="s">
        <v>137</v>
      </c>
      <c r="G537">
        <v>42</v>
      </c>
      <c r="H537" t="s">
        <v>856</v>
      </c>
      <c r="I537" s="9">
        <v>4222</v>
      </c>
      <c r="J537" t="s">
        <v>137</v>
      </c>
      <c r="L537" s="9">
        <v>4222</v>
      </c>
      <c r="M537" t="s">
        <v>137</v>
      </c>
      <c r="N537">
        <v>42</v>
      </c>
      <c r="O537" t="s">
        <v>856</v>
      </c>
      <c r="P537">
        <v>4222</v>
      </c>
      <c r="Q537" t="s">
        <v>137</v>
      </c>
    </row>
    <row r="538" spans="2:17" x14ac:dyDescent="0.25">
      <c r="B538" t="str">
        <f t="shared" si="14"/>
        <v xml:space="preserve"> </v>
      </c>
      <c r="C538" s="9">
        <v>4223</v>
      </c>
      <c r="D538" s="9" t="str">
        <f t="shared" si="15"/>
        <v xml:space="preserve"> </v>
      </c>
      <c r="E538" s="9">
        <v>4223</v>
      </c>
      <c r="F538" t="s">
        <v>142</v>
      </c>
      <c r="G538">
        <v>42</v>
      </c>
      <c r="H538" t="s">
        <v>856</v>
      </c>
      <c r="I538" s="9">
        <v>4223</v>
      </c>
      <c r="J538" t="s">
        <v>142</v>
      </c>
      <c r="L538" s="9">
        <v>4223</v>
      </c>
      <c r="M538" t="s">
        <v>142</v>
      </c>
      <c r="N538">
        <v>42</v>
      </c>
      <c r="O538" t="s">
        <v>856</v>
      </c>
      <c r="P538">
        <v>4223</v>
      </c>
      <c r="Q538" t="s">
        <v>142</v>
      </c>
    </row>
    <row r="539" spans="2:17" x14ac:dyDescent="0.25">
      <c r="B539" t="str">
        <f t="shared" si="14"/>
        <v xml:space="preserve"> </v>
      </c>
      <c r="C539" s="9">
        <v>4224</v>
      </c>
      <c r="D539" s="9" t="str">
        <f t="shared" si="15"/>
        <v xml:space="preserve"> </v>
      </c>
      <c r="E539" s="9">
        <v>4224</v>
      </c>
      <c r="F539" t="s">
        <v>146</v>
      </c>
      <c r="G539">
        <v>42</v>
      </c>
      <c r="H539" t="s">
        <v>856</v>
      </c>
      <c r="I539" s="9">
        <v>4224</v>
      </c>
      <c r="J539" t="s">
        <v>146</v>
      </c>
      <c r="L539" s="9">
        <v>4224</v>
      </c>
      <c r="M539" t="s">
        <v>146</v>
      </c>
      <c r="N539">
        <v>42</v>
      </c>
      <c r="O539" t="s">
        <v>856</v>
      </c>
      <c r="P539">
        <v>4224</v>
      </c>
      <c r="Q539" t="s">
        <v>146</v>
      </c>
    </row>
    <row r="540" spans="2:17" x14ac:dyDescent="0.25">
      <c r="B540" t="str">
        <f t="shared" si="14"/>
        <v xml:space="preserve"> </v>
      </c>
      <c r="C540" s="9">
        <v>4225</v>
      </c>
      <c r="D540" s="9" t="str">
        <f t="shared" si="15"/>
        <v xml:space="preserve"> </v>
      </c>
      <c r="E540" s="9">
        <v>4225</v>
      </c>
      <c r="F540" t="s">
        <v>149</v>
      </c>
      <c r="G540">
        <v>42</v>
      </c>
      <c r="H540" t="s">
        <v>856</v>
      </c>
      <c r="I540" s="9">
        <v>4225</v>
      </c>
      <c r="J540" t="s">
        <v>149</v>
      </c>
      <c r="L540" s="9">
        <v>4225</v>
      </c>
      <c r="M540" t="s">
        <v>149</v>
      </c>
      <c r="N540">
        <v>42</v>
      </c>
      <c r="O540" t="s">
        <v>856</v>
      </c>
      <c r="P540">
        <v>4225</v>
      </c>
      <c r="Q540" t="s">
        <v>149</v>
      </c>
    </row>
    <row r="541" spans="2:17" x14ac:dyDescent="0.25">
      <c r="B541" t="str">
        <f t="shared" si="14"/>
        <v xml:space="preserve"> </v>
      </c>
      <c r="C541" s="9">
        <v>4226</v>
      </c>
      <c r="D541" s="9" t="str">
        <f t="shared" si="15"/>
        <v xml:space="preserve"> </v>
      </c>
      <c r="E541" s="9">
        <v>4226</v>
      </c>
      <c r="F541" t="s">
        <v>150</v>
      </c>
      <c r="G541">
        <v>42</v>
      </c>
      <c r="H541" t="s">
        <v>856</v>
      </c>
      <c r="I541" s="9">
        <v>4226</v>
      </c>
      <c r="J541" t="s">
        <v>150</v>
      </c>
      <c r="L541" s="9">
        <v>4226</v>
      </c>
      <c r="M541" t="s">
        <v>150</v>
      </c>
      <c r="N541">
        <v>42</v>
      </c>
      <c r="O541" t="s">
        <v>856</v>
      </c>
      <c r="P541">
        <v>4226</v>
      </c>
      <c r="Q541" t="s">
        <v>150</v>
      </c>
    </row>
    <row r="542" spans="2:17" x14ac:dyDescent="0.25">
      <c r="B542" t="str">
        <f t="shared" si="14"/>
        <v xml:space="preserve"> </v>
      </c>
      <c r="C542" s="9">
        <v>4227</v>
      </c>
      <c r="D542" s="9" t="str">
        <f t="shared" si="15"/>
        <v xml:space="preserve"> </v>
      </c>
      <c r="E542" s="9">
        <v>4227</v>
      </c>
      <c r="F542" t="s">
        <v>151</v>
      </c>
      <c r="G542">
        <v>42</v>
      </c>
      <c r="H542" t="s">
        <v>856</v>
      </c>
      <c r="I542" s="9">
        <v>4227</v>
      </c>
      <c r="J542" t="s">
        <v>151</v>
      </c>
      <c r="L542" s="9">
        <v>4227</v>
      </c>
      <c r="M542" t="s">
        <v>151</v>
      </c>
      <c r="N542">
        <v>42</v>
      </c>
      <c r="O542" t="s">
        <v>856</v>
      </c>
      <c r="P542">
        <v>4227</v>
      </c>
      <c r="Q542" t="s">
        <v>151</v>
      </c>
    </row>
    <row r="543" spans="2:17" x14ac:dyDescent="0.25">
      <c r="B543" t="str">
        <f t="shared" si="14"/>
        <v xml:space="preserve"> </v>
      </c>
      <c r="C543" s="9">
        <v>4228</v>
      </c>
      <c r="D543" s="9" t="str">
        <f t="shared" si="15"/>
        <v xml:space="preserve"> </v>
      </c>
      <c r="E543" s="9">
        <v>4228</v>
      </c>
      <c r="F543" t="s">
        <v>152</v>
      </c>
      <c r="G543">
        <v>42</v>
      </c>
      <c r="H543" t="s">
        <v>856</v>
      </c>
      <c r="I543" s="9">
        <v>4228</v>
      </c>
      <c r="J543" t="s">
        <v>152</v>
      </c>
      <c r="L543" s="9">
        <v>4228</v>
      </c>
      <c r="M543" t="s">
        <v>152</v>
      </c>
      <c r="N543">
        <v>42</v>
      </c>
      <c r="O543" t="s">
        <v>856</v>
      </c>
      <c r="P543">
        <v>4228</v>
      </c>
      <c r="Q543" t="s">
        <v>152</v>
      </c>
    </row>
    <row r="544" spans="2:17" x14ac:dyDescent="0.25">
      <c r="B544" t="str">
        <f t="shared" si="14"/>
        <v xml:space="preserve"> </v>
      </c>
      <c r="C544" s="9">
        <v>4601</v>
      </c>
      <c r="D544" s="9" t="str">
        <f t="shared" si="15"/>
        <v xml:space="preserve"> </v>
      </c>
      <c r="E544" s="9">
        <v>4601</v>
      </c>
      <c r="F544" t="s">
        <v>179</v>
      </c>
      <c r="G544">
        <v>46</v>
      </c>
      <c r="H544" t="s">
        <v>857</v>
      </c>
      <c r="I544" s="9">
        <v>4601</v>
      </c>
      <c r="J544" t="s">
        <v>179</v>
      </c>
      <c r="L544" s="9">
        <v>4601</v>
      </c>
      <c r="M544" t="s">
        <v>179</v>
      </c>
      <c r="N544">
        <v>46</v>
      </c>
      <c r="O544" t="s">
        <v>857</v>
      </c>
      <c r="P544">
        <v>4601</v>
      </c>
      <c r="Q544" t="s">
        <v>179</v>
      </c>
    </row>
    <row r="545" spans="2:17" x14ac:dyDescent="0.25">
      <c r="B545" t="str">
        <f t="shared" si="14"/>
        <v xml:space="preserve"> </v>
      </c>
      <c r="C545" s="9">
        <v>4602</v>
      </c>
      <c r="D545" s="9" t="str">
        <f t="shared" si="15"/>
        <v xml:space="preserve"> </v>
      </c>
      <c r="E545" s="9">
        <v>4602</v>
      </c>
      <c r="F545" t="s">
        <v>858</v>
      </c>
      <c r="G545">
        <v>46</v>
      </c>
      <c r="H545" t="s">
        <v>857</v>
      </c>
      <c r="I545" s="9">
        <v>4602</v>
      </c>
      <c r="J545" t="s">
        <v>858</v>
      </c>
      <c r="L545" s="9">
        <v>4602</v>
      </c>
      <c r="M545" t="s">
        <v>858</v>
      </c>
      <c r="N545">
        <v>46</v>
      </c>
      <c r="O545" t="s">
        <v>857</v>
      </c>
      <c r="P545">
        <v>4602</v>
      </c>
      <c r="Q545" t="s">
        <v>858</v>
      </c>
    </row>
    <row r="546" spans="2:17" x14ac:dyDescent="0.25">
      <c r="B546" t="str">
        <f t="shared" si="14"/>
        <v xml:space="preserve"> </v>
      </c>
      <c r="C546" s="9">
        <v>4611</v>
      </c>
      <c r="D546" s="9" t="str">
        <f t="shared" si="15"/>
        <v xml:space="preserve"> </v>
      </c>
      <c r="E546" s="9">
        <v>4611</v>
      </c>
      <c r="F546" t="s">
        <v>180</v>
      </c>
      <c r="G546">
        <v>46</v>
      </c>
      <c r="H546" t="s">
        <v>857</v>
      </c>
      <c r="I546" s="9">
        <v>4611</v>
      </c>
      <c r="J546" t="s">
        <v>180</v>
      </c>
      <c r="L546" s="9">
        <v>4611</v>
      </c>
      <c r="M546" t="s">
        <v>180</v>
      </c>
      <c r="N546">
        <v>46</v>
      </c>
      <c r="O546" t="s">
        <v>857</v>
      </c>
      <c r="P546">
        <v>4611</v>
      </c>
      <c r="Q546" t="s">
        <v>180</v>
      </c>
    </row>
    <row r="547" spans="2:17" x14ac:dyDescent="0.25">
      <c r="B547" t="str">
        <f t="shared" si="14"/>
        <v xml:space="preserve"> </v>
      </c>
      <c r="C547" s="9">
        <v>4612</v>
      </c>
      <c r="D547" s="9" t="str">
        <f t="shared" si="15"/>
        <v xml:space="preserve"> </v>
      </c>
      <c r="E547" s="9">
        <v>4612</v>
      </c>
      <c r="F547" t="s">
        <v>181</v>
      </c>
      <c r="G547">
        <v>46</v>
      </c>
      <c r="H547" t="s">
        <v>857</v>
      </c>
      <c r="I547" s="9">
        <v>4612</v>
      </c>
      <c r="J547" t="s">
        <v>181</v>
      </c>
      <c r="L547" s="9">
        <v>4612</v>
      </c>
      <c r="M547" t="s">
        <v>181</v>
      </c>
      <c r="N547">
        <v>46</v>
      </c>
      <c r="O547" t="s">
        <v>857</v>
      </c>
      <c r="P547">
        <v>4612</v>
      </c>
      <c r="Q547" t="s">
        <v>181</v>
      </c>
    </row>
    <row r="548" spans="2:17" x14ac:dyDescent="0.25">
      <c r="B548" t="str">
        <f t="shared" si="14"/>
        <v xml:space="preserve"> </v>
      </c>
      <c r="C548" s="9">
        <v>4613</v>
      </c>
      <c r="D548" s="9" t="str">
        <f t="shared" si="15"/>
        <v xml:space="preserve"> </v>
      </c>
      <c r="E548" s="9">
        <v>4613</v>
      </c>
      <c r="F548" t="s">
        <v>182</v>
      </c>
      <c r="G548">
        <v>46</v>
      </c>
      <c r="H548" t="s">
        <v>857</v>
      </c>
      <c r="I548" s="9">
        <v>4613</v>
      </c>
      <c r="J548" t="s">
        <v>182</v>
      </c>
      <c r="L548" s="9">
        <v>4613</v>
      </c>
      <c r="M548" t="s">
        <v>182</v>
      </c>
      <c r="N548">
        <v>46</v>
      </c>
      <c r="O548" t="s">
        <v>857</v>
      </c>
      <c r="P548">
        <v>4613</v>
      </c>
      <c r="Q548" t="s">
        <v>182</v>
      </c>
    </row>
    <row r="549" spans="2:17" x14ac:dyDescent="0.25">
      <c r="B549" t="str">
        <f t="shared" si="14"/>
        <v xml:space="preserve"> </v>
      </c>
      <c r="C549" s="9">
        <v>4614</v>
      </c>
      <c r="D549" s="9" t="str">
        <f t="shared" si="15"/>
        <v xml:space="preserve"> </v>
      </c>
      <c r="E549" s="9">
        <v>4614</v>
      </c>
      <c r="F549" t="s">
        <v>183</v>
      </c>
      <c r="G549">
        <v>46</v>
      </c>
      <c r="H549" t="s">
        <v>857</v>
      </c>
      <c r="I549" s="9">
        <v>4614</v>
      </c>
      <c r="J549" t="s">
        <v>183</v>
      </c>
      <c r="L549" s="9">
        <v>4614</v>
      </c>
      <c r="M549" t="s">
        <v>183</v>
      </c>
      <c r="N549">
        <v>46</v>
      </c>
      <c r="O549" t="s">
        <v>857</v>
      </c>
      <c r="P549">
        <v>4614</v>
      </c>
      <c r="Q549" t="s">
        <v>183</v>
      </c>
    </row>
    <row r="550" spans="2:17" x14ac:dyDescent="0.25">
      <c r="B550" t="str">
        <f t="shared" si="14"/>
        <v xml:space="preserve"> </v>
      </c>
      <c r="C550" s="9">
        <v>4615</v>
      </c>
      <c r="D550" s="9" t="str">
        <f t="shared" si="15"/>
        <v xml:space="preserve"> </v>
      </c>
      <c r="E550" s="9">
        <v>4615</v>
      </c>
      <c r="F550" t="s">
        <v>184</v>
      </c>
      <c r="G550">
        <v>46</v>
      </c>
      <c r="H550" t="s">
        <v>857</v>
      </c>
      <c r="I550" s="9">
        <v>4615</v>
      </c>
      <c r="J550" t="s">
        <v>184</v>
      </c>
      <c r="L550" s="9">
        <v>4615</v>
      </c>
      <c r="M550" t="s">
        <v>184</v>
      </c>
      <c r="N550">
        <v>46</v>
      </c>
      <c r="O550" t="s">
        <v>857</v>
      </c>
      <c r="P550">
        <v>4615</v>
      </c>
      <c r="Q550" t="s">
        <v>184</v>
      </c>
    </row>
    <row r="551" spans="2:17" x14ac:dyDescent="0.25">
      <c r="B551" t="str">
        <f t="shared" si="14"/>
        <v xml:space="preserve"> </v>
      </c>
      <c r="C551" s="9">
        <v>4616</v>
      </c>
      <c r="D551" s="9" t="str">
        <f t="shared" si="15"/>
        <v xml:space="preserve"> </v>
      </c>
      <c r="E551" s="9">
        <v>4616</v>
      </c>
      <c r="F551" t="s">
        <v>185</v>
      </c>
      <c r="G551">
        <v>46</v>
      </c>
      <c r="H551" t="s">
        <v>857</v>
      </c>
      <c r="I551" s="9">
        <v>4616</v>
      </c>
      <c r="J551" t="s">
        <v>185</v>
      </c>
      <c r="L551" s="9">
        <v>4616</v>
      </c>
      <c r="M551" t="s">
        <v>185</v>
      </c>
      <c r="N551">
        <v>46</v>
      </c>
      <c r="O551" t="s">
        <v>857</v>
      </c>
      <c r="P551">
        <v>4616</v>
      </c>
      <c r="Q551" t="s">
        <v>185</v>
      </c>
    </row>
    <row r="552" spans="2:17" x14ac:dyDescent="0.25">
      <c r="B552" t="str">
        <f t="shared" si="14"/>
        <v xml:space="preserve"> </v>
      </c>
      <c r="C552" s="9">
        <v>4617</v>
      </c>
      <c r="D552" s="9" t="str">
        <f t="shared" si="15"/>
        <v xml:space="preserve"> </v>
      </c>
      <c r="E552" s="9">
        <v>4617</v>
      </c>
      <c r="F552" t="s">
        <v>186</v>
      </c>
      <c r="G552">
        <v>46</v>
      </c>
      <c r="H552" t="s">
        <v>857</v>
      </c>
      <c r="I552" s="9">
        <v>4617</v>
      </c>
      <c r="J552" t="s">
        <v>186</v>
      </c>
      <c r="L552" s="9">
        <v>4617</v>
      </c>
      <c r="M552" t="s">
        <v>186</v>
      </c>
      <c r="N552">
        <v>46</v>
      </c>
      <c r="O552" t="s">
        <v>857</v>
      </c>
      <c r="P552">
        <v>4617</v>
      </c>
      <c r="Q552" t="s">
        <v>186</v>
      </c>
    </row>
    <row r="553" spans="2:17" x14ac:dyDescent="0.25">
      <c r="B553" t="str">
        <f t="shared" si="14"/>
        <v xml:space="preserve"> </v>
      </c>
      <c r="C553" s="9">
        <v>4618</v>
      </c>
      <c r="D553" s="9" t="str">
        <f t="shared" si="15"/>
        <v xml:space="preserve"> </v>
      </c>
      <c r="E553" s="9">
        <v>4618</v>
      </c>
      <c r="F553" t="s">
        <v>189</v>
      </c>
      <c r="G553">
        <v>46</v>
      </c>
      <c r="H553" t="s">
        <v>857</v>
      </c>
      <c r="I553" s="9">
        <v>4618</v>
      </c>
      <c r="J553" t="s">
        <v>189</v>
      </c>
      <c r="L553" s="9">
        <v>4618</v>
      </c>
      <c r="M553" t="s">
        <v>189</v>
      </c>
      <c r="N553">
        <v>46</v>
      </c>
      <c r="O553" t="s">
        <v>857</v>
      </c>
      <c r="P553">
        <v>4618</v>
      </c>
      <c r="Q553" t="s">
        <v>189</v>
      </c>
    </row>
    <row r="554" spans="2:17" x14ac:dyDescent="0.25">
      <c r="B554" t="str">
        <f t="shared" si="14"/>
        <v xml:space="preserve"> </v>
      </c>
      <c r="C554" s="9">
        <v>4619</v>
      </c>
      <c r="D554" s="9" t="str">
        <f t="shared" si="15"/>
        <v xml:space="preserve"> </v>
      </c>
      <c r="E554" s="9">
        <v>4619</v>
      </c>
      <c r="F554" t="s">
        <v>190</v>
      </c>
      <c r="G554">
        <v>46</v>
      </c>
      <c r="H554" t="s">
        <v>857</v>
      </c>
      <c r="I554" s="9">
        <v>4619</v>
      </c>
      <c r="J554" t="s">
        <v>190</v>
      </c>
      <c r="L554" s="9">
        <v>4619</v>
      </c>
      <c r="M554" t="s">
        <v>190</v>
      </c>
      <c r="N554">
        <v>46</v>
      </c>
      <c r="O554" t="s">
        <v>857</v>
      </c>
      <c r="P554">
        <v>4619</v>
      </c>
      <c r="Q554" t="s">
        <v>190</v>
      </c>
    </row>
    <row r="555" spans="2:17" x14ac:dyDescent="0.25">
      <c r="B555" t="str">
        <f t="shared" si="14"/>
        <v xml:space="preserve"> </v>
      </c>
      <c r="C555" s="9">
        <v>4620</v>
      </c>
      <c r="D555" s="9" t="str">
        <f t="shared" si="15"/>
        <v xml:space="preserve"> </v>
      </c>
      <c r="E555" s="9">
        <v>4620</v>
      </c>
      <c r="F555" t="s">
        <v>191</v>
      </c>
      <c r="G555">
        <v>46</v>
      </c>
      <c r="H555" t="s">
        <v>857</v>
      </c>
      <c r="I555" s="9">
        <v>4620</v>
      </c>
      <c r="J555" t="s">
        <v>191</v>
      </c>
      <c r="L555" s="9">
        <v>4620</v>
      </c>
      <c r="M555" t="s">
        <v>191</v>
      </c>
      <c r="N555">
        <v>46</v>
      </c>
      <c r="O555" t="s">
        <v>857</v>
      </c>
      <c r="P555">
        <v>4620</v>
      </c>
      <c r="Q555" t="s">
        <v>191</v>
      </c>
    </row>
    <row r="556" spans="2:17" x14ac:dyDescent="0.25">
      <c r="B556" t="str">
        <f t="shared" si="14"/>
        <v xml:space="preserve"> </v>
      </c>
      <c r="C556" s="9">
        <v>4621</v>
      </c>
      <c r="D556" s="9" t="str">
        <f t="shared" si="15"/>
        <v xml:space="preserve"> </v>
      </c>
      <c r="E556" s="9">
        <v>4621</v>
      </c>
      <c r="F556" t="s">
        <v>193</v>
      </c>
      <c r="G556">
        <v>46</v>
      </c>
      <c r="H556" t="s">
        <v>857</v>
      </c>
      <c r="I556" s="9">
        <v>4621</v>
      </c>
      <c r="J556" t="s">
        <v>193</v>
      </c>
      <c r="L556" s="9">
        <v>4621</v>
      </c>
      <c r="M556" t="s">
        <v>193</v>
      </c>
      <c r="N556">
        <v>46</v>
      </c>
      <c r="O556" t="s">
        <v>857</v>
      </c>
      <c r="P556">
        <v>4621</v>
      </c>
      <c r="Q556" t="s">
        <v>193</v>
      </c>
    </row>
    <row r="557" spans="2:17" x14ac:dyDescent="0.25">
      <c r="B557" t="str">
        <f t="shared" si="14"/>
        <v xml:space="preserve"> </v>
      </c>
      <c r="C557" s="9">
        <v>4622</v>
      </c>
      <c r="D557" s="9" t="str">
        <f t="shared" si="15"/>
        <v xml:space="preserve"> </v>
      </c>
      <c r="E557" s="9">
        <v>4622</v>
      </c>
      <c r="F557" t="s">
        <v>194</v>
      </c>
      <c r="G557">
        <v>46</v>
      </c>
      <c r="H557" t="s">
        <v>857</v>
      </c>
      <c r="I557" s="9">
        <v>4622</v>
      </c>
      <c r="J557" t="s">
        <v>194</v>
      </c>
      <c r="L557" s="9">
        <v>4622</v>
      </c>
      <c r="M557" t="s">
        <v>194</v>
      </c>
      <c r="N557">
        <v>46</v>
      </c>
      <c r="O557" t="s">
        <v>857</v>
      </c>
      <c r="P557">
        <v>4622</v>
      </c>
      <c r="Q557" t="s">
        <v>194</v>
      </c>
    </row>
    <row r="558" spans="2:17" x14ac:dyDescent="0.25">
      <c r="B558" t="str">
        <f t="shared" si="14"/>
        <v xml:space="preserve"> </v>
      </c>
      <c r="C558" s="9">
        <v>4623</v>
      </c>
      <c r="D558" s="9" t="str">
        <f t="shared" si="15"/>
        <v xml:space="preserve"> </v>
      </c>
      <c r="E558" s="9">
        <v>4623</v>
      </c>
      <c r="F558" t="s">
        <v>196</v>
      </c>
      <c r="G558">
        <v>46</v>
      </c>
      <c r="H558" t="s">
        <v>857</v>
      </c>
      <c r="I558" s="9">
        <v>4623</v>
      </c>
      <c r="J558" t="s">
        <v>196</v>
      </c>
      <c r="L558" s="9">
        <v>4623</v>
      </c>
      <c r="M558" t="s">
        <v>196</v>
      </c>
      <c r="N558">
        <v>46</v>
      </c>
      <c r="O558" t="s">
        <v>857</v>
      </c>
      <c r="P558">
        <v>4623</v>
      </c>
      <c r="Q558" t="s">
        <v>196</v>
      </c>
    </row>
    <row r="559" spans="2:17" x14ac:dyDescent="0.25">
      <c r="B559" t="str">
        <f t="shared" si="14"/>
        <v xml:space="preserve"> </v>
      </c>
      <c r="C559" s="9">
        <v>4624</v>
      </c>
      <c r="D559" s="9" t="str">
        <f t="shared" si="15"/>
        <v xml:space="preserve"> </v>
      </c>
      <c r="E559" s="9">
        <v>4624</v>
      </c>
      <c r="F559" t="s">
        <v>859</v>
      </c>
      <c r="G559">
        <v>46</v>
      </c>
      <c r="H559" t="s">
        <v>857</v>
      </c>
      <c r="I559" s="9">
        <v>4624</v>
      </c>
      <c r="J559" t="s">
        <v>859</v>
      </c>
      <c r="L559" s="9">
        <v>4624</v>
      </c>
      <c r="M559" t="s">
        <v>859</v>
      </c>
      <c r="N559">
        <v>46</v>
      </c>
      <c r="O559" t="s">
        <v>857</v>
      </c>
      <c r="P559">
        <v>4624</v>
      </c>
      <c r="Q559" t="s">
        <v>859</v>
      </c>
    </row>
    <row r="560" spans="2:17" x14ac:dyDescent="0.25">
      <c r="B560" t="str">
        <f t="shared" si="14"/>
        <v xml:space="preserve"> </v>
      </c>
      <c r="C560" s="9">
        <v>4625</v>
      </c>
      <c r="D560" s="9" t="str">
        <f t="shared" si="15"/>
        <v xml:space="preserve"> </v>
      </c>
      <c r="E560" s="9">
        <v>4625</v>
      </c>
      <c r="F560" t="s">
        <v>198</v>
      </c>
      <c r="G560">
        <v>46</v>
      </c>
      <c r="H560" t="s">
        <v>857</v>
      </c>
      <c r="I560" s="9">
        <v>4625</v>
      </c>
      <c r="J560" t="s">
        <v>198</v>
      </c>
      <c r="L560" s="9">
        <v>4625</v>
      </c>
      <c r="M560" t="s">
        <v>198</v>
      </c>
      <c r="N560">
        <v>46</v>
      </c>
      <c r="O560" t="s">
        <v>857</v>
      </c>
      <c r="P560">
        <v>4625</v>
      </c>
      <c r="Q560" t="s">
        <v>198</v>
      </c>
    </row>
    <row r="561" spans="2:17" x14ac:dyDescent="0.25">
      <c r="B561" t="str">
        <f t="shared" si="14"/>
        <v xml:space="preserve"> </v>
      </c>
      <c r="C561" s="9">
        <v>4626</v>
      </c>
      <c r="D561" s="9" t="str">
        <f t="shared" si="15"/>
        <v xml:space="preserve"> </v>
      </c>
      <c r="E561" s="9">
        <v>4626</v>
      </c>
      <c r="F561" t="s">
        <v>205</v>
      </c>
      <c r="G561">
        <v>46</v>
      </c>
      <c r="H561" t="s">
        <v>857</v>
      </c>
      <c r="I561" s="9">
        <v>4626</v>
      </c>
      <c r="J561" t="s">
        <v>205</v>
      </c>
      <c r="L561" s="9">
        <v>4626</v>
      </c>
      <c r="M561" t="s">
        <v>205</v>
      </c>
      <c r="N561">
        <v>46</v>
      </c>
      <c r="O561" t="s">
        <v>857</v>
      </c>
      <c r="P561">
        <v>4626</v>
      </c>
      <c r="Q561" t="s">
        <v>205</v>
      </c>
    </row>
    <row r="562" spans="2:17" x14ac:dyDescent="0.25">
      <c r="B562" t="str">
        <f t="shared" si="14"/>
        <v xml:space="preserve"> </v>
      </c>
      <c r="C562" s="9">
        <v>4628</v>
      </c>
      <c r="D562" s="9" t="str">
        <f t="shared" si="15"/>
        <v xml:space="preserve"> </v>
      </c>
      <c r="E562" s="9">
        <v>4628</v>
      </c>
      <c r="F562" t="s">
        <v>201</v>
      </c>
      <c r="G562">
        <v>46</v>
      </c>
      <c r="H562" t="s">
        <v>857</v>
      </c>
      <c r="I562" s="9">
        <v>4628</v>
      </c>
      <c r="J562" t="s">
        <v>201</v>
      </c>
      <c r="L562" s="9">
        <v>4628</v>
      </c>
      <c r="M562" t="s">
        <v>201</v>
      </c>
      <c r="N562">
        <v>46</v>
      </c>
      <c r="O562" t="s">
        <v>857</v>
      </c>
      <c r="P562">
        <v>4628</v>
      </c>
      <c r="Q562" t="s">
        <v>201</v>
      </c>
    </row>
    <row r="563" spans="2:17" x14ac:dyDescent="0.25">
      <c r="B563" t="str">
        <f t="shared" si="14"/>
        <v xml:space="preserve"> </v>
      </c>
      <c r="C563" s="9">
        <v>4629</v>
      </c>
      <c r="D563" s="9" t="str">
        <f t="shared" si="15"/>
        <v xml:space="preserve"> </v>
      </c>
      <c r="E563" s="9">
        <v>4629</v>
      </c>
      <c r="F563" t="s">
        <v>202</v>
      </c>
      <c r="G563">
        <v>46</v>
      </c>
      <c r="H563" t="s">
        <v>857</v>
      </c>
      <c r="I563" s="9">
        <v>4629</v>
      </c>
      <c r="J563" t="s">
        <v>202</v>
      </c>
      <c r="L563" s="9">
        <v>4629</v>
      </c>
      <c r="M563" t="s">
        <v>202</v>
      </c>
      <c r="N563">
        <v>46</v>
      </c>
      <c r="O563" t="s">
        <v>857</v>
      </c>
      <c r="P563">
        <v>4629</v>
      </c>
      <c r="Q563" t="s">
        <v>202</v>
      </c>
    </row>
    <row r="564" spans="2:17" x14ac:dyDescent="0.25">
      <c r="B564" t="str">
        <f t="shared" si="14"/>
        <v xml:space="preserve"> </v>
      </c>
      <c r="C564" s="9">
        <v>4630</v>
      </c>
      <c r="D564" s="9" t="str">
        <f t="shared" si="15"/>
        <v xml:space="preserve"> </v>
      </c>
      <c r="E564" s="9">
        <v>4630</v>
      </c>
      <c r="F564" t="s">
        <v>203</v>
      </c>
      <c r="G564">
        <v>46</v>
      </c>
      <c r="H564" t="s">
        <v>857</v>
      </c>
      <c r="I564" s="9">
        <v>4630</v>
      </c>
      <c r="J564" t="s">
        <v>203</v>
      </c>
      <c r="L564" s="9">
        <v>4630</v>
      </c>
      <c r="M564" t="s">
        <v>203</v>
      </c>
      <c r="N564">
        <v>46</v>
      </c>
      <c r="O564" t="s">
        <v>857</v>
      </c>
      <c r="P564">
        <v>4630</v>
      </c>
      <c r="Q564" t="s">
        <v>203</v>
      </c>
    </row>
    <row r="565" spans="2:17" x14ac:dyDescent="0.25">
      <c r="B565" t="str">
        <f t="shared" si="14"/>
        <v xml:space="preserve"> </v>
      </c>
      <c r="C565" s="9">
        <v>4631</v>
      </c>
      <c r="D565" s="9" t="str">
        <f t="shared" si="15"/>
        <v xml:space="preserve"> </v>
      </c>
      <c r="E565" s="9">
        <v>4631</v>
      </c>
      <c r="F565" t="s">
        <v>860</v>
      </c>
      <c r="G565">
        <v>46</v>
      </c>
      <c r="H565" t="s">
        <v>857</v>
      </c>
      <c r="I565" s="9">
        <v>4631</v>
      </c>
      <c r="J565" t="s">
        <v>860</v>
      </c>
      <c r="L565" s="9">
        <v>4631</v>
      </c>
      <c r="M565" t="s">
        <v>860</v>
      </c>
      <c r="N565">
        <v>46</v>
      </c>
      <c r="O565" t="s">
        <v>857</v>
      </c>
      <c r="P565">
        <v>4631</v>
      </c>
      <c r="Q565" t="s">
        <v>860</v>
      </c>
    </row>
    <row r="566" spans="2:17" x14ac:dyDescent="0.25">
      <c r="B566" t="str">
        <f t="shared" si="14"/>
        <v xml:space="preserve"> </v>
      </c>
      <c r="C566" s="9">
        <v>4632</v>
      </c>
      <c r="D566" s="9" t="str">
        <f t="shared" si="15"/>
        <v xml:space="preserve"> </v>
      </c>
      <c r="E566" s="9">
        <v>4632</v>
      </c>
      <c r="F566" t="s">
        <v>208</v>
      </c>
      <c r="G566">
        <v>46</v>
      </c>
      <c r="H566" t="s">
        <v>857</v>
      </c>
      <c r="I566" s="9">
        <v>4632</v>
      </c>
      <c r="J566" t="s">
        <v>208</v>
      </c>
      <c r="L566" s="9">
        <v>4632</v>
      </c>
      <c r="M566" t="s">
        <v>208</v>
      </c>
      <c r="N566">
        <v>46</v>
      </c>
      <c r="O566" t="s">
        <v>857</v>
      </c>
      <c r="P566">
        <v>4632</v>
      </c>
      <c r="Q566" t="s">
        <v>208</v>
      </c>
    </row>
    <row r="567" spans="2:17" x14ac:dyDescent="0.25">
      <c r="B567" t="str">
        <f t="shared" si="14"/>
        <v xml:space="preserve"> </v>
      </c>
      <c r="C567" s="9">
        <v>4634</v>
      </c>
      <c r="D567" s="9" t="str">
        <f t="shared" si="15"/>
        <v xml:space="preserve"> </v>
      </c>
      <c r="E567" s="9">
        <v>4634</v>
      </c>
      <c r="F567" t="s">
        <v>209</v>
      </c>
      <c r="G567">
        <v>46</v>
      </c>
      <c r="H567" t="s">
        <v>857</v>
      </c>
      <c r="I567" s="9">
        <v>4634</v>
      </c>
      <c r="J567" t="s">
        <v>209</v>
      </c>
      <c r="L567" s="9">
        <v>4634</v>
      </c>
      <c r="M567" t="s">
        <v>209</v>
      </c>
      <c r="N567">
        <v>46</v>
      </c>
      <c r="O567" t="s">
        <v>857</v>
      </c>
      <c r="P567">
        <v>4634</v>
      </c>
      <c r="Q567" t="s">
        <v>209</v>
      </c>
    </row>
    <row r="568" spans="2:17" x14ac:dyDescent="0.25">
      <c r="B568" t="str">
        <f t="shared" si="14"/>
        <v xml:space="preserve"> </v>
      </c>
      <c r="C568" s="9">
        <v>4635</v>
      </c>
      <c r="D568" s="9" t="str">
        <f t="shared" si="15"/>
        <v xml:space="preserve"> </v>
      </c>
      <c r="E568" s="9">
        <v>4635</v>
      </c>
      <c r="F568" t="s">
        <v>211</v>
      </c>
      <c r="G568">
        <v>46</v>
      </c>
      <c r="H568" t="s">
        <v>857</v>
      </c>
      <c r="I568" s="9">
        <v>4635</v>
      </c>
      <c r="J568" t="s">
        <v>211</v>
      </c>
      <c r="L568" s="9">
        <v>4635</v>
      </c>
      <c r="M568" t="s">
        <v>211</v>
      </c>
      <c r="N568">
        <v>46</v>
      </c>
      <c r="O568" t="s">
        <v>857</v>
      </c>
      <c r="P568">
        <v>4635</v>
      </c>
      <c r="Q568" t="s">
        <v>211</v>
      </c>
    </row>
    <row r="569" spans="2:17" x14ac:dyDescent="0.25">
      <c r="B569" t="str">
        <f t="shared" si="14"/>
        <v xml:space="preserve"> </v>
      </c>
      <c r="C569" s="9">
        <v>4636</v>
      </c>
      <c r="D569" s="9" t="str">
        <f t="shared" si="15"/>
        <v xml:space="preserve"> </v>
      </c>
      <c r="E569" s="9">
        <v>4636</v>
      </c>
      <c r="F569" t="s">
        <v>212</v>
      </c>
      <c r="G569">
        <v>46</v>
      </c>
      <c r="H569" t="s">
        <v>857</v>
      </c>
      <c r="I569" s="9">
        <v>4636</v>
      </c>
      <c r="J569" t="s">
        <v>212</v>
      </c>
      <c r="L569" s="9">
        <v>4636</v>
      </c>
      <c r="M569" t="s">
        <v>212</v>
      </c>
      <c r="N569">
        <v>46</v>
      </c>
      <c r="O569" t="s">
        <v>857</v>
      </c>
      <c r="P569">
        <v>4636</v>
      </c>
      <c r="Q569" t="s">
        <v>212</v>
      </c>
    </row>
    <row r="570" spans="2:17" x14ac:dyDescent="0.25">
      <c r="B570" t="str">
        <f t="shared" si="14"/>
        <v xml:space="preserve"> </v>
      </c>
      <c r="C570" s="9">
        <v>4637</v>
      </c>
      <c r="D570" s="9" t="str">
        <f t="shared" si="15"/>
        <v xml:space="preserve"> </v>
      </c>
      <c r="E570" s="9">
        <v>4637</v>
      </c>
      <c r="F570" t="s">
        <v>213</v>
      </c>
      <c r="G570">
        <v>46</v>
      </c>
      <c r="H570" t="s">
        <v>857</v>
      </c>
      <c r="I570" s="9">
        <v>4637</v>
      </c>
      <c r="J570" t="s">
        <v>213</v>
      </c>
      <c r="L570" s="9">
        <v>4637</v>
      </c>
      <c r="M570" t="s">
        <v>213</v>
      </c>
      <c r="N570">
        <v>46</v>
      </c>
      <c r="O570" t="s">
        <v>857</v>
      </c>
      <c r="P570">
        <v>4637</v>
      </c>
      <c r="Q570" t="s">
        <v>213</v>
      </c>
    </row>
    <row r="571" spans="2:17" x14ac:dyDescent="0.25">
      <c r="B571" t="str">
        <f t="shared" si="14"/>
        <v xml:space="preserve"> </v>
      </c>
      <c r="C571" s="9">
        <v>4638</v>
      </c>
      <c r="D571" s="9" t="str">
        <f t="shared" si="15"/>
        <v xml:space="preserve"> </v>
      </c>
      <c r="E571" s="9">
        <v>4638</v>
      </c>
      <c r="F571" t="s">
        <v>214</v>
      </c>
      <c r="G571">
        <v>46</v>
      </c>
      <c r="H571" t="s">
        <v>857</v>
      </c>
      <c r="I571" s="9">
        <v>4638</v>
      </c>
      <c r="J571" t="s">
        <v>214</v>
      </c>
      <c r="L571" s="9">
        <v>4638</v>
      </c>
      <c r="M571" t="s">
        <v>214</v>
      </c>
      <c r="N571">
        <v>46</v>
      </c>
      <c r="O571" t="s">
        <v>857</v>
      </c>
      <c r="P571">
        <v>4638</v>
      </c>
      <c r="Q571" t="s">
        <v>214</v>
      </c>
    </row>
    <row r="572" spans="2:17" x14ac:dyDescent="0.25">
      <c r="B572" t="str">
        <f t="shared" si="14"/>
        <v xml:space="preserve"> </v>
      </c>
      <c r="C572" s="9">
        <v>4639</v>
      </c>
      <c r="D572" s="9" t="str">
        <f t="shared" si="15"/>
        <v xml:space="preserve"> </v>
      </c>
      <c r="E572" s="9">
        <v>4639</v>
      </c>
      <c r="F572" t="s">
        <v>215</v>
      </c>
      <c r="G572">
        <v>46</v>
      </c>
      <c r="H572" t="s">
        <v>857</v>
      </c>
      <c r="I572" s="9">
        <v>4639</v>
      </c>
      <c r="J572" t="s">
        <v>215</v>
      </c>
      <c r="L572" s="9">
        <v>4639</v>
      </c>
      <c r="M572" t="s">
        <v>215</v>
      </c>
      <c r="N572">
        <v>46</v>
      </c>
      <c r="O572" t="s">
        <v>857</v>
      </c>
      <c r="P572">
        <v>4639</v>
      </c>
      <c r="Q572" t="s">
        <v>215</v>
      </c>
    </row>
    <row r="573" spans="2:17" x14ac:dyDescent="0.25">
      <c r="B573" t="str">
        <f t="shared" si="14"/>
        <v xml:space="preserve"> </v>
      </c>
      <c r="C573" s="9">
        <v>4640</v>
      </c>
      <c r="D573" s="9" t="str">
        <f t="shared" si="15"/>
        <v xml:space="preserve"> </v>
      </c>
      <c r="E573" s="9">
        <v>4640</v>
      </c>
      <c r="F573" t="s">
        <v>218</v>
      </c>
      <c r="G573">
        <v>46</v>
      </c>
      <c r="H573" t="s">
        <v>857</v>
      </c>
      <c r="I573" s="9">
        <v>4640</v>
      </c>
      <c r="J573" t="s">
        <v>218</v>
      </c>
      <c r="L573" s="9">
        <v>4640</v>
      </c>
      <c r="M573" t="s">
        <v>218</v>
      </c>
      <c r="N573">
        <v>46</v>
      </c>
      <c r="O573" t="s">
        <v>857</v>
      </c>
      <c r="P573">
        <v>4640</v>
      </c>
      <c r="Q573" t="s">
        <v>218</v>
      </c>
    </row>
    <row r="574" spans="2:17" x14ac:dyDescent="0.25">
      <c r="B574" t="str">
        <f t="shared" si="14"/>
        <v xml:space="preserve"> </v>
      </c>
      <c r="C574" s="9">
        <v>4641</v>
      </c>
      <c r="D574" s="9" t="str">
        <f t="shared" si="15"/>
        <v xml:space="preserve"> </v>
      </c>
      <c r="E574" s="9">
        <v>4641</v>
      </c>
      <c r="F574" t="s">
        <v>219</v>
      </c>
      <c r="G574">
        <v>46</v>
      </c>
      <c r="H574" t="s">
        <v>857</v>
      </c>
      <c r="I574" s="9">
        <v>4641</v>
      </c>
      <c r="J574" t="s">
        <v>219</v>
      </c>
      <c r="L574" s="9">
        <v>4641</v>
      </c>
      <c r="M574" t="s">
        <v>219</v>
      </c>
      <c r="N574">
        <v>46</v>
      </c>
      <c r="O574" t="s">
        <v>857</v>
      </c>
      <c r="P574">
        <v>4641</v>
      </c>
      <c r="Q574" t="s">
        <v>219</v>
      </c>
    </row>
    <row r="575" spans="2:17" x14ac:dyDescent="0.25">
      <c r="B575" t="str">
        <f t="shared" si="14"/>
        <v xml:space="preserve"> </v>
      </c>
      <c r="C575" s="9">
        <v>4642</v>
      </c>
      <c r="D575" s="9" t="str">
        <f t="shared" si="15"/>
        <v xml:space="preserve"> </v>
      </c>
      <c r="E575" s="9">
        <v>4642</v>
      </c>
      <c r="F575" t="s">
        <v>220</v>
      </c>
      <c r="G575">
        <v>46</v>
      </c>
      <c r="H575" t="s">
        <v>857</v>
      </c>
      <c r="I575" s="9">
        <v>4642</v>
      </c>
      <c r="J575" t="s">
        <v>220</v>
      </c>
      <c r="L575" s="9">
        <v>4642</v>
      </c>
      <c r="M575" t="s">
        <v>220</v>
      </c>
      <c r="N575">
        <v>46</v>
      </c>
      <c r="O575" t="s">
        <v>857</v>
      </c>
      <c r="P575">
        <v>4642</v>
      </c>
      <c r="Q575" t="s">
        <v>220</v>
      </c>
    </row>
    <row r="576" spans="2:17" x14ac:dyDescent="0.25">
      <c r="B576" t="str">
        <f t="shared" si="14"/>
        <v xml:space="preserve"> </v>
      </c>
      <c r="C576" s="9">
        <v>4644</v>
      </c>
      <c r="D576" s="9" t="str">
        <f t="shared" si="15"/>
        <v xml:space="preserve"> </v>
      </c>
      <c r="E576" s="9">
        <v>4644</v>
      </c>
      <c r="F576" t="s">
        <v>221</v>
      </c>
      <c r="G576">
        <v>46</v>
      </c>
      <c r="H576" t="s">
        <v>857</v>
      </c>
      <c r="I576" s="9">
        <v>4644</v>
      </c>
      <c r="J576" t="s">
        <v>221</v>
      </c>
      <c r="L576" s="9">
        <v>4644</v>
      </c>
      <c r="M576" t="s">
        <v>221</v>
      </c>
      <c r="N576">
        <v>46</v>
      </c>
      <c r="O576" t="s">
        <v>857</v>
      </c>
      <c r="P576">
        <v>4644</v>
      </c>
      <c r="Q576" t="s">
        <v>221</v>
      </c>
    </row>
    <row r="577" spans="2:17" x14ac:dyDescent="0.25">
      <c r="B577" t="str">
        <f t="shared" si="14"/>
        <v xml:space="preserve"> </v>
      </c>
      <c r="C577" s="9">
        <v>4645</v>
      </c>
      <c r="D577" s="9" t="str">
        <f t="shared" si="15"/>
        <v xml:space="preserve"> </v>
      </c>
      <c r="E577" s="9">
        <v>4645</v>
      </c>
      <c r="F577" t="s">
        <v>222</v>
      </c>
      <c r="G577">
        <v>46</v>
      </c>
      <c r="H577" t="s">
        <v>857</v>
      </c>
      <c r="I577" s="9">
        <v>4645</v>
      </c>
      <c r="J577" t="s">
        <v>222</v>
      </c>
      <c r="L577" s="9">
        <v>4645</v>
      </c>
      <c r="M577" t="s">
        <v>222</v>
      </c>
      <c r="N577">
        <v>46</v>
      </c>
      <c r="O577" t="s">
        <v>857</v>
      </c>
      <c r="P577">
        <v>4645</v>
      </c>
      <c r="Q577" t="s">
        <v>222</v>
      </c>
    </row>
    <row r="578" spans="2:17" x14ac:dyDescent="0.25">
      <c r="B578" t="str">
        <f t="shared" si="14"/>
        <v xml:space="preserve"> </v>
      </c>
      <c r="C578" s="9">
        <v>4646</v>
      </c>
      <c r="D578" s="9" t="str">
        <f t="shared" si="15"/>
        <v xml:space="preserve"> </v>
      </c>
      <c r="E578" s="9">
        <v>4646</v>
      </c>
      <c r="F578" t="s">
        <v>223</v>
      </c>
      <c r="G578">
        <v>46</v>
      </c>
      <c r="H578" t="s">
        <v>857</v>
      </c>
      <c r="I578" s="9">
        <v>4646</v>
      </c>
      <c r="J578" t="s">
        <v>223</v>
      </c>
      <c r="L578" s="9">
        <v>4646</v>
      </c>
      <c r="M578" t="s">
        <v>223</v>
      </c>
      <c r="N578">
        <v>46</v>
      </c>
      <c r="O578" t="s">
        <v>857</v>
      </c>
      <c r="P578">
        <v>4646</v>
      </c>
      <c r="Q578" t="s">
        <v>223</v>
      </c>
    </row>
    <row r="579" spans="2:17" x14ac:dyDescent="0.25">
      <c r="B579" t="str">
        <f t="shared" si="14"/>
        <v xml:space="preserve"> </v>
      </c>
      <c r="C579" s="9">
        <v>4647</v>
      </c>
      <c r="D579" s="9" t="str">
        <f t="shared" si="15"/>
        <v xml:space="preserve"> </v>
      </c>
      <c r="E579" s="9">
        <v>4647</v>
      </c>
      <c r="F579" t="s">
        <v>861</v>
      </c>
      <c r="G579">
        <v>46</v>
      </c>
      <c r="H579" t="s">
        <v>857</v>
      </c>
      <c r="I579" s="9">
        <v>4647</v>
      </c>
      <c r="J579" t="s">
        <v>861</v>
      </c>
      <c r="L579" s="9">
        <v>4647</v>
      </c>
      <c r="M579" t="s">
        <v>861</v>
      </c>
      <c r="N579">
        <v>46</v>
      </c>
      <c r="O579" t="s">
        <v>857</v>
      </c>
      <c r="P579">
        <v>4647</v>
      </c>
      <c r="Q579" t="s">
        <v>861</v>
      </c>
    </row>
    <row r="580" spans="2:17" x14ac:dyDescent="0.25">
      <c r="B580" t="str">
        <f t="shared" si="14"/>
        <v xml:space="preserve"> </v>
      </c>
      <c r="C580" s="9">
        <v>4648</v>
      </c>
      <c r="D580" s="9" t="str">
        <f t="shared" si="15"/>
        <v xml:space="preserve"> </v>
      </c>
      <c r="E580" s="9">
        <v>4648</v>
      </c>
      <c r="F580" t="s">
        <v>228</v>
      </c>
      <c r="G580">
        <v>46</v>
      </c>
      <c r="H580" t="s">
        <v>857</v>
      </c>
      <c r="I580" s="9">
        <v>4648</v>
      </c>
      <c r="J580" t="s">
        <v>228</v>
      </c>
      <c r="L580" s="9">
        <v>4648</v>
      </c>
      <c r="M580" t="s">
        <v>228</v>
      </c>
      <c r="N580">
        <v>46</v>
      </c>
      <c r="O580" t="s">
        <v>857</v>
      </c>
      <c r="P580">
        <v>4648</v>
      </c>
      <c r="Q580" t="s">
        <v>228</v>
      </c>
    </row>
    <row r="581" spans="2:17" x14ac:dyDescent="0.25">
      <c r="B581" t="str">
        <f t="shared" ref="B581:B644" si="16">IF(C581=E581," ","XX")</f>
        <v xml:space="preserve"> </v>
      </c>
      <c r="C581" s="9">
        <v>4649</v>
      </c>
      <c r="D581" s="9" t="str">
        <f t="shared" si="15"/>
        <v xml:space="preserve"> </v>
      </c>
      <c r="E581" s="9">
        <v>4649</v>
      </c>
      <c r="F581" t="s">
        <v>862</v>
      </c>
      <c r="G581">
        <v>46</v>
      </c>
      <c r="H581" t="s">
        <v>857</v>
      </c>
      <c r="I581" s="9">
        <v>4649</v>
      </c>
      <c r="J581" t="s">
        <v>862</v>
      </c>
      <c r="L581" s="9">
        <v>4649</v>
      </c>
      <c r="M581" t="s">
        <v>862</v>
      </c>
      <c r="N581">
        <v>46</v>
      </c>
      <c r="O581" t="s">
        <v>857</v>
      </c>
      <c r="P581">
        <v>4649</v>
      </c>
      <c r="Q581" t="s">
        <v>862</v>
      </c>
    </row>
    <row r="582" spans="2:17" x14ac:dyDescent="0.25">
      <c r="B582" t="str">
        <f t="shared" si="16"/>
        <v xml:space="preserve"> </v>
      </c>
      <c r="C582" s="9">
        <v>4650</v>
      </c>
      <c r="D582" s="9" t="str">
        <f t="shared" si="15"/>
        <v xml:space="preserve"> </v>
      </c>
      <c r="E582" s="9">
        <v>4650</v>
      </c>
      <c r="F582" t="s">
        <v>233</v>
      </c>
      <c r="G582">
        <v>46</v>
      </c>
      <c r="H582" t="s">
        <v>857</v>
      </c>
      <c r="I582" s="9">
        <v>4650</v>
      </c>
      <c r="J582" t="s">
        <v>233</v>
      </c>
      <c r="L582" s="9">
        <v>4650</v>
      </c>
      <c r="M582" t="s">
        <v>233</v>
      </c>
      <c r="N582">
        <v>46</v>
      </c>
      <c r="O582" t="s">
        <v>857</v>
      </c>
      <c r="P582">
        <v>4650</v>
      </c>
      <c r="Q582" t="s">
        <v>233</v>
      </c>
    </row>
    <row r="583" spans="2:17" x14ac:dyDescent="0.25">
      <c r="B583" t="str">
        <f t="shared" si="16"/>
        <v xml:space="preserve"> </v>
      </c>
      <c r="C583" s="9">
        <v>4651</v>
      </c>
      <c r="D583" s="9" t="str">
        <f t="shared" si="15"/>
        <v xml:space="preserve"> </v>
      </c>
      <c r="E583" s="9">
        <v>4651</v>
      </c>
      <c r="F583" t="s">
        <v>234</v>
      </c>
      <c r="G583">
        <v>46</v>
      </c>
      <c r="H583" t="s">
        <v>857</v>
      </c>
      <c r="I583" s="9">
        <v>4651</v>
      </c>
      <c r="J583" t="s">
        <v>234</v>
      </c>
      <c r="L583" s="9">
        <v>4651</v>
      </c>
      <c r="M583" t="s">
        <v>234</v>
      </c>
      <c r="N583">
        <v>46</v>
      </c>
      <c r="O583" t="s">
        <v>857</v>
      </c>
      <c r="P583">
        <v>4651</v>
      </c>
      <c r="Q583" t="s">
        <v>234</v>
      </c>
    </row>
    <row r="584" spans="2:17" x14ac:dyDescent="0.25">
      <c r="B584" t="str">
        <f t="shared" si="16"/>
        <v xml:space="preserve"> </v>
      </c>
      <c r="C584" s="9">
        <v>5001</v>
      </c>
      <c r="D584" s="9" t="str">
        <f t="shared" si="15"/>
        <v xml:space="preserve"> </v>
      </c>
      <c r="E584" s="9">
        <v>5001</v>
      </c>
      <c r="F584" t="s">
        <v>793</v>
      </c>
      <c r="G584">
        <v>50</v>
      </c>
      <c r="H584" t="s">
        <v>721</v>
      </c>
      <c r="I584" s="7">
        <v>5001</v>
      </c>
      <c r="J584" t="s">
        <v>793</v>
      </c>
      <c r="L584" s="9">
        <v>5001</v>
      </c>
      <c r="M584" t="s">
        <v>272</v>
      </c>
      <c r="N584">
        <v>50</v>
      </c>
      <c r="O584" t="s">
        <v>271</v>
      </c>
      <c r="P584">
        <v>5001</v>
      </c>
      <c r="Q584" t="s">
        <v>272</v>
      </c>
    </row>
    <row r="585" spans="2:17" x14ac:dyDescent="0.25">
      <c r="B585" t="str">
        <f t="shared" si="16"/>
        <v xml:space="preserve"> </v>
      </c>
      <c r="C585" s="9">
        <v>5004</v>
      </c>
      <c r="D585" s="9" t="str">
        <f t="shared" si="15"/>
        <v xml:space="preserve"> </v>
      </c>
      <c r="E585" s="9">
        <v>5004</v>
      </c>
      <c r="F585" t="s">
        <v>794</v>
      </c>
      <c r="G585">
        <v>50</v>
      </c>
      <c r="H585" t="s">
        <v>721</v>
      </c>
      <c r="I585" s="7">
        <v>5006</v>
      </c>
      <c r="J585" t="s">
        <v>794</v>
      </c>
      <c r="L585" s="9">
        <v>5004</v>
      </c>
      <c r="M585" t="s">
        <v>321</v>
      </c>
      <c r="N585">
        <v>50</v>
      </c>
      <c r="O585" t="s">
        <v>271</v>
      </c>
      <c r="P585">
        <v>5006</v>
      </c>
      <c r="Q585" t="s">
        <v>321</v>
      </c>
    </row>
    <row r="586" spans="2:17" x14ac:dyDescent="0.25">
      <c r="B586" t="str">
        <f t="shared" si="16"/>
        <v xml:space="preserve"> </v>
      </c>
      <c r="C586" s="9">
        <v>5005</v>
      </c>
      <c r="D586" s="9" t="str">
        <f t="shared" si="15"/>
        <v xml:space="preserve"> </v>
      </c>
      <c r="E586" s="9">
        <v>5005</v>
      </c>
      <c r="F586" t="s">
        <v>795</v>
      </c>
      <c r="G586">
        <v>50</v>
      </c>
      <c r="H586" t="s">
        <v>721</v>
      </c>
      <c r="I586" s="7">
        <v>5007</v>
      </c>
      <c r="J586" t="s">
        <v>795</v>
      </c>
      <c r="L586" s="9">
        <v>5005</v>
      </c>
      <c r="M586" t="s">
        <v>323</v>
      </c>
      <c r="N586">
        <v>50</v>
      </c>
      <c r="O586" t="s">
        <v>271</v>
      </c>
      <c r="P586">
        <v>5007</v>
      </c>
      <c r="Q586" t="s">
        <v>323</v>
      </c>
    </row>
    <row r="587" spans="2:17" x14ac:dyDescent="0.25">
      <c r="B587" t="str">
        <f t="shared" si="16"/>
        <v xml:space="preserve"> </v>
      </c>
      <c r="C587" s="9">
        <v>5006</v>
      </c>
      <c r="D587" s="9" t="str">
        <f t="shared" si="15"/>
        <v xml:space="preserve"> </v>
      </c>
      <c r="E587" s="9">
        <v>5006</v>
      </c>
      <c r="F587" t="s">
        <v>794</v>
      </c>
      <c r="G587">
        <v>50</v>
      </c>
      <c r="H587" t="s">
        <v>721</v>
      </c>
      <c r="I587" s="7">
        <v>5006</v>
      </c>
      <c r="J587" t="s">
        <v>794</v>
      </c>
      <c r="L587" s="9">
        <v>5006</v>
      </c>
      <c r="M587" t="s">
        <v>321</v>
      </c>
      <c r="N587">
        <v>50</v>
      </c>
      <c r="O587" t="s">
        <v>271</v>
      </c>
      <c r="P587">
        <v>5006</v>
      </c>
      <c r="Q587" t="s">
        <v>321</v>
      </c>
    </row>
    <row r="588" spans="2:17" x14ac:dyDescent="0.25">
      <c r="B588" t="str">
        <f t="shared" si="16"/>
        <v xml:space="preserve"> </v>
      </c>
      <c r="C588" s="9">
        <v>5007</v>
      </c>
      <c r="D588" s="9" t="str">
        <f t="shared" si="15"/>
        <v xml:space="preserve"> </v>
      </c>
      <c r="E588" s="9">
        <v>5007</v>
      </c>
      <c r="F588" t="s">
        <v>795</v>
      </c>
      <c r="G588">
        <v>50</v>
      </c>
      <c r="H588" t="s">
        <v>721</v>
      </c>
      <c r="I588" s="7">
        <v>5007</v>
      </c>
      <c r="J588" t="s">
        <v>795</v>
      </c>
      <c r="L588" s="9">
        <v>5007</v>
      </c>
      <c r="M588" t="s">
        <v>323</v>
      </c>
      <c r="N588">
        <v>50</v>
      </c>
      <c r="O588" t="s">
        <v>271</v>
      </c>
      <c r="P588">
        <v>5007</v>
      </c>
      <c r="Q588" t="s">
        <v>323</v>
      </c>
    </row>
    <row r="589" spans="2:17" x14ac:dyDescent="0.25">
      <c r="B589" t="str">
        <f t="shared" si="16"/>
        <v xml:space="preserve"> </v>
      </c>
      <c r="C589" s="9">
        <v>5011</v>
      </c>
      <c r="D589" s="9" t="str">
        <f t="shared" si="15"/>
        <v xml:space="preserve"> </v>
      </c>
      <c r="E589" s="9">
        <v>5011</v>
      </c>
      <c r="F589" t="s">
        <v>796</v>
      </c>
      <c r="G589">
        <v>50</v>
      </c>
      <c r="H589" t="s">
        <v>721</v>
      </c>
      <c r="I589" s="7">
        <v>5055</v>
      </c>
      <c r="J589" t="s">
        <v>722</v>
      </c>
      <c r="L589" s="9">
        <v>5011</v>
      </c>
      <c r="M589" t="s">
        <v>274</v>
      </c>
      <c r="N589">
        <v>50</v>
      </c>
      <c r="O589" t="s">
        <v>271</v>
      </c>
      <c r="P589">
        <v>5055</v>
      </c>
      <c r="Q589" t="s">
        <v>889</v>
      </c>
    </row>
    <row r="590" spans="2:17" x14ac:dyDescent="0.25">
      <c r="B590" t="str">
        <f t="shared" si="16"/>
        <v xml:space="preserve"> </v>
      </c>
      <c r="C590" s="9">
        <v>5012</v>
      </c>
      <c r="D590" s="9" t="str">
        <f t="shared" si="15"/>
        <v xml:space="preserve"> </v>
      </c>
      <c r="E590" s="9">
        <v>5012</v>
      </c>
      <c r="F590" t="s">
        <v>870</v>
      </c>
      <c r="G590">
        <v>50</v>
      </c>
      <c r="H590" t="s">
        <v>721</v>
      </c>
      <c r="I590" s="7">
        <v>5059</v>
      </c>
      <c r="J590" t="s">
        <v>798</v>
      </c>
      <c r="L590" s="9">
        <v>5012</v>
      </c>
      <c r="M590" t="s">
        <v>276</v>
      </c>
      <c r="N590">
        <v>50</v>
      </c>
      <c r="O590" t="s">
        <v>271</v>
      </c>
      <c r="P590">
        <v>5059</v>
      </c>
      <c r="Q590" t="s">
        <v>890</v>
      </c>
    </row>
    <row r="591" spans="2:17" x14ac:dyDescent="0.25">
      <c r="B591" t="str">
        <f t="shared" si="16"/>
        <v xml:space="preserve"> </v>
      </c>
      <c r="C591" s="9">
        <v>5013</v>
      </c>
      <c r="D591" s="9" t="str">
        <f t="shared" si="15"/>
        <v xml:space="preserve"> </v>
      </c>
      <c r="E591" s="9">
        <v>5013</v>
      </c>
      <c r="F591" t="s">
        <v>797</v>
      </c>
      <c r="G591">
        <v>50</v>
      </c>
      <c r="H591" t="s">
        <v>721</v>
      </c>
      <c r="I591" s="7">
        <v>5056</v>
      </c>
      <c r="J591" t="s">
        <v>797</v>
      </c>
      <c r="L591" s="9">
        <v>5013</v>
      </c>
      <c r="M591" t="s">
        <v>278</v>
      </c>
      <c r="N591">
        <v>50</v>
      </c>
      <c r="O591" t="s">
        <v>271</v>
      </c>
      <c r="P591">
        <v>5056</v>
      </c>
      <c r="Q591" t="s">
        <v>278</v>
      </c>
    </row>
    <row r="592" spans="2:17" x14ac:dyDescent="0.25">
      <c r="B592" t="str">
        <f t="shared" si="16"/>
        <v xml:space="preserve"> </v>
      </c>
      <c r="C592" s="9">
        <v>5014</v>
      </c>
      <c r="D592" s="9" t="str">
        <f t="shared" si="15"/>
        <v xml:space="preserve"> </v>
      </c>
      <c r="E592" s="9">
        <v>5014</v>
      </c>
      <c r="F592" t="s">
        <v>799</v>
      </c>
      <c r="G592">
        <v>50</v>
      </c>
      <c r="H592" t="s">
        <v>721</v>
      </c>
      <c r="I592">
        <v>5014</v>
      </c>
      <c r="J592" t="s">
        <v>799</v>
      </c>
      <c r="L592" s="9">
        <v>5014</v>
      </c>
      <c r="M592" t="s">
        <v>280</v>
      </c>
      <c r="N592">
        <v>50</v>
      </c>
      <c r="O592" t="s">
        <v>271</v>
      </c>
      <c r="P592">
        <v>5014</v>
      </c>
      <c r="Q592" t="s">
        <v>280</v>
      </c>
    </row>
    <row r="593" spans="2:17" x14ac:dyDescent="0.25">
      <c r="B593" t="str">
        <f t="shared" si="16"/>
        <v xml:space="preserve"> </v>
      </c>
      <c r="C593" s="9">
        <v>5015</v>
      </c>
      <c r="D593" s="9" t="str">
        <f t="shared" si="15"/>
        <v xml:space="preserve"> </v>
      </c>
      <c r="E593" s="9">
        <v>5015</v>
      </c>
      <c r="F593" t="s">
        <v>800</v>
      </c>
      <c r="G593">
        <v>50</v>
      </c>
      <c r="H593" t="s">
        <v>721</v>
      </c>
      <c r="I593" s="7">
        <v>5057</v>
      </c>
      <c r="J593" t="s">
        <v>800</v>
      </c>
      <c r="L593" s="9">
        <v>5015</v>
      </c>
      <c r="M593" t="s">
        <v>282</v>
      </c>
      <c r="N593">
        <v>50</v>
      </c>
      <c r="O593" t="s">
        <v>271</v>
      </c>
      <c r="P593">
        <v>5057</v>
      </c>
      <c r="Q593" t="s">
        <v>282</v>
      </c>
    </row>
    <row r="594" spans="2:17" x14ac:dyDescent="0.25">
      <c r="B594" t="str">
        <f t="shared" si="16"/>
        <v xml:space="preserve"> </v>
      </c>
      <c r="C594" s="9">
        <v>5016</v>
      </c>
      <c r="D594" s="9" t="str">
        <f t="shared" si="15"/>
        <v xml:space="preserve"> </v>
      </c>
      <c r="E594" s="9">
        <v>5016</v>
      </c>
      <c r="F594" t="s">
        <v>801</v>
      </c>
      <c r="G594">
        <v>50</v>
      </c>
      <c r="H594" t="s">
        <v>721</v>
      </c>
      <c r="I594" s="7">
        <v>5059</v>
      </c>
      <c r="J594" t="s">
        <v>798</v>
      </c>
      <c r="L594" s="9">
        <v>5016</v>
      </c>
      <c r="M594" t="s">
        <v>284</v>
      </c>
      <c r="N594">
        <v>50</v>
      </c>
      <c r="O594" t="s">
        <v>271</v>
      </c>
      <c r="P594">
        <v>5059</v>
      </c>
      <c r="Q594" t="s">
        <v>890</v>
      </c>
    </row>
    <row r="595" spans="2:17" x14ac:dyDescent="0.25">
      <c r="B595" t="str">
        <f t="shared" si="16"/>
        <v xml:space="preserve"> </v>
      </c>
      <c r="C595" s="9">
        <v>5017</v>
      </c>
      <c r="D595" s="9" t="str">
        <f t="shared" si="15"/>
        <v xml:space="preserve"> </v>
      </c>
      <c r="E595" s="9">
        <v>5017</v>
      </c>
      <c r="F595" t="s">
        <v>802</v>
      </c>
      <c r="G595">
        <v>50</v>
      </c>
      <c r="H595" t="s">
        <v>721</v>
      </c>
      <c r="I595" s="7">
        <v>5057</v>
      </c>
      <c r="J595" t="s">
        <v>800</v>
      </c>
      <c r="L595" s="9">
        <v>5017</v>
      </c>
      <c r="M595" t="s">
        <v>288</v>
      </c>
      <c r="N595">
        <v>50</v>
      </c>
      <c r="O595" t="s">
        <v>271</v>
      </c>
      <c r="P595">
        <v>5057</v>
      </c>
      <c r="Q595" t="s">
        <v>282</v>
      </c>
    </row>
    <row r="596" spans="2:17" x14ac:dyDescent="0.25">
      <c r="B596" t="str">
        <f t="shared" si="16"/>
        <v xml:space="preserve"> </v>
      </c>
      <c r="C596" s="9">
        <v>5018</v>
      </c>
      <c r="D596" s="9" t="str">
        <f t="shared" si="15"/>
        <v xml:space="preserve"> </v>
      </c>
      <c r="E596" s="9">
        <v>5018</v>
      </c>
      <c r="F596" t="s">
        <v>803</v>
      </c>
      <c r="G596">
        <v>50</v>
      </c>
      <c r="H596" t="s">
        <v>721</v>
      </c>
      <c r="I596" s="7">
        <v>5058</v>
      </c>
      <c r="J596" t="s">
        <v>803</v>
      </c>
      <c r="L596" s="9">
        <v>5018</v>
      </c>
      <c r="M596" t="s">
        <v>290</v>
      </c>
      <c r="N596">
        <v>50</v>
      </c>
      <c r="O596" t="s">
        <v>271</v>
      </c>
      <c r="P596">
        <v>5058</v>
      </c>
      <c r="Q596" t="s">
        <v>290</v>
      </c>
    </row>
    <row r="597" spans="2:17" x14ac:dyDescent="0.25">
      <c r="B597" t="str">
        <f t="shared" si="16"/>
        <v xml:space="preserve"> </v>
      </c>
      <c r="C597" s="9">
        <v>5019</v>
      </c>
      <c r="D597" s="9" t="str">
        <f t="shared" si="15"/>
        <v xml:space="preserve"> </v>
      </c>
      <c r="E597" s="9">
        <v>5019</v>
      </c>
      <c r="F597" t="s">
        <v>804</v>
      </c>
      <c r="G597">
        <v>50</v>
      </c>
      <c r="H597" t="s">
        <v>721</v>
      </c>
      <c r="I597" s="7">
        <v>5058</v>
      </c>
      <c r="J597" t="s">
        <v>803</v>
      </c>
      <c r="L597" s="9">
        <v>5019</v>
      </c>
      <c r="M597" t="s">
        <v>292</v>
      </c>
      <c r="N597">
        <v>50</v>
      </c>
      <c r="O597" t="s">
        <v>271</v>
      </c>
      <c r="P597">
        <v>5058</v>
      </c>
      <c r="Q597" t="s">
        <v>290</v>
      </c>
    </row>
    <row r="598" spans="2:17" x14ac:dyDescent="0.25">
      <c r="B598" t="str">
        <f t="shared" si="16"/>
        <v xml:space="preserve"> </v>
      </c>
      <c r="C598" s="9">
        <v>5020</v>
      </c>
      <c r="D598" s="9" t="str">
        <f t="shared" si="15"/>
        <v xml:space="preserve"> </v>
      </c>
      <c r="E598" s="9">
        <v>5020</v>
      </c>
      <c r="F598" t="s">
        <v>805</v>
      </c>
      <c r="G598">
        <v>50</v>
      </c>
      <c r="H598" t="s">
        <v>721</v>
      </c>
      <c r="I598">
        <v>5020</v>
      </c>
      <c r="J598" t="s">
        <v>805</v>
      </c>
      <c r="L598" s="9">
        <v>5020</v>
      </c>
      <c r="M598" t="s">
        <v>294</v>
      </c>
      <c r="N598">
        <v>50</v>
      </c>
      <c r="O598" t="s">
        <v>271</v>
      </c>
      <c r="P598">
        <v>5020</v>
      </c>
      <c r="Q598" t="s">
        <v>294</v>
      </c>
    </row>
    <row r="599" spans="2:17" x14ac:dyDescent="0.25">
      <c r="B599" t="str">
        <f t="shared" si="16"/>
        <v xml:space="preserve"> </v>
      </c>
      <c r="C599" s="9">
        <v>5021</v>
      </c>
      <c r="D599" s="9" t="str">
        <f t="shared" si="15"/>
        <v xml:space="preserve"> </v>
      </c>
      <c r="E599" s="9">
        <v>5021</v>
      </c>
      <c r="F599" t="s">
        <v>806</v>
      </c>
      <c r="G599">
        <v>50</v>
      </c>
      <c r="H599" t="s">
        <v>721</v>
      </c>
      <c r="I599">
        <v>5021</v>
      </c>
      <c r="J599" t="s">
        <v>806</v>
      </c>
      <c r="L599" s="9">
        <v>5021</v>
      </c>
      <c r="M599" t="s">
        <v>296</v>
      </c>
      <c r="N599">
        <v>50</v>
      </c>
      <c r="O599" t="s">
        <v>271</v>
      </c>
      <c r="P599">
        <v>5021</v>
      </c>
      <c r="Q599" t="s">
        <v>296</v>
      </c>
    </row>
    <row r="600" spans="2:17" x14ac:dyDescent="0.25">
      <c r="B600" t="str">
        <f t="shared" si="16"/>
        <v xml:space="preserve"> </v>
      </c>
      <c r="C600" s="9">
        <v>5022</v>
      </c>
      <c r="D600" s="9" t="str">
        <f t="shared" ref="D600:D638" si="17">IF(C600=E600," ","XX")</f>
        <v xml:space="preserve"> </v>
      </c>
      <c r="E600" s="9">
        <v>5022</v>
      </c>
      <c r="F600" t="s">
        <v>807</v>
      </c>
      <c r="G600">
        <v>50</v>
      </c>
      <c r="H600" t="s">
        <v>721</v>
      </c>
      <c r="I600">
        <v>5022</v>
      </c>
      <c r="J600" t="s">
        <v>807</v>
      </c>
      <c r="L600" s="9">
        <v>5022</v>
      </c>
      <c r="M600" t="s">
        <v>298</v>
      </c>
      <c r="N600">
        <v>50</v>
      </c>
      <c r="O600" t="s">
        <v>271</v>
      </c>
      <c r="P600">
        <v>5022</v>
      </c>
      <c r="Q600" t="s">
        <v>298</v>
      </c>
    </row>
    <row r="601" spans="2:17" x14ac:dyDescent="0.25">
      <c r="B601" t="str">
        <f t="shared" si="16"/>
        <v xml:space="preserve"> </v>
      </c>
      <c r="C601" s="9">
        <v>5023</v>
      </c>
      <c r="D601" s="9" t="str">
        <f t="shared" si="17"/>
        <v xml:space="preserve"> </v>
      </c>
      <c r="E601" s="9">
        <v>5023</v>
      </c>
      <c r="F601" t="s">
        <v>808</v>
      </c>
      <c r="G601">
        <v>50</v>
      </c>
      <c r="H601" t="s">
        <v>721</v>
      </c>
      <c r="I601" s="7">
        <v>5059</v>
      </c>
      <c r="J601" t="s">
        <v>798</v>
      </c>
      <c r="L601" s="9">
        <v>5023</v>
      </c>
      <c r="M601" t="s">
        <v>300</v>
      </c>
      <c r="N601">
        <v>50</v>
      </c>
      <c r="O601" t="s">
        <v>271</v>
      </c>
      <c r="P601">
        <v>5059</v>
      </c>
      <c r="Q601" t="s">
        <v>890</v>
      </c>
    </row>
    <row r="602" spans="2:17" x14ac:dyDescent="0.25">
      <c r="B602" t="str">
        <f t="shared" si="16"/>
        <v xml:space="preserve"> </v>
      </c>
      <c r="C602" s="9">
        <v>5024</v>
      </c>
      <c r="D602" s="9" t="str">
        <f t="shared" si="17"/>
        <v xml:space="preserve"> </v>
      </c>
      <c r="E602" s="9">
        <v>5024</v>
      </c>
      <c r="F602" t="s">
        <v>809</v>
      </c>
      <c r="G602">
        <v>50</v>
      </c>
      <c r="H602" t="s">
        <v>721</v>
      </c>
      <c r="I602" s="7">
        <v>5059</v>
      </c>
      <c r="J602" t="s">
        <v>798</v>
      </c>
      <c r="L602" s="9">
        <v>5024</v>
      </c>
      <c r="M602" t="s">
        <v>302</v>
      </c>
      <c r="N602">
        <v>50</v>
      </c>
      <c r="O602" t="s">
        <v>271</v>
      </c>
      <c r="P602">
        <v>5059</v>
      </c>
      <c r="Q602" t="s">
        <v>890</v>
      </c>
    </row>
    <row r="603" spans="2:17" x14ac:dyDescent="0.25">
      <c r="B603" t="str">
        <f t="shared" si="16"/>
        <v xml:space="preserve"> </v>
      </c>
      <c r="C603" s="9">
        <v>5025</v>
      </c>
      <c r="D603" s="9" t="str">
        <f t="shared" si="17"/>
        <v xml:space="preserve"> </v>
      </c>
      <c r="E603" s="9">
        <v>5025</v>
      </c>
      <c r="F603" t="s">
        <v>810</v>
      </c>
      <c r="G603">
        <v>50</v>
      </c>
      <c r="H603" t="s">
        <v>721</v>
      </c>
      <c r="I603">
        <v>5025</v>
      </c>
      <c r="J603" t="s">
        <v>810</v>
      </c>
      <c r="L603" s="9">
        <v>5025</v>
      </c>
      <c r="M603" t="s">
        <v>304</v>
      </c>
      <c r="N603">
        <v>50</v>
      </c>
      <c r="O603" t="s">
        <v>271</v>
      </c>
      <c r="P603">
        <v>5025</v>
      </c>
      <c r="Q603" t="s">
        <v>304</v>
      </c>
    </row>
    <row r="604" spans="2:17" x14ac:dyDescent="0.25">
      <c r="B604" t="str">
        <f t="shared" si="16"/>
        <v xml:space="preserve"> </v>
      </c>
      <c r="C604" s="9">
        <v>5026</v>
      </c>
      <c r="D604" s="9" t="str">
        <f t="shared" si="17"/>
        <v xml:space="preserve"> </v>
      </c>
      <c r="E604" s="9">
        <v>5026</v>
      </c>
      <c r="F604" t="s">
        <v>811</v>
      </c>
      <c r="G604">
        <v>50</v>
      </c>
      <c r="H604" t="s">
        <v>721</v>
      </c>
      <c r="I604">
        <v>5026</v>
      </c>
      <c r="J604" t="s">
        <v>811</v>
      </c>
      <c r="L604" s="9">
        <v>5026</v>
      </c>
      <c r="M604" t="s">
        <v>306</v>
      </c>
      <c r="N604">
        <v>50</v>
      </c>
      <c r="O604" t="s">
        <v>271</v>
      </c>
      <c r="P604">
        <v>5026</v>
      </c>
      <c r="Q604" t="s">
        <v>306</v>
      </c>
    </row>
    <row r="605" spans="2:17" x14ac:dyDescent="0.25">
      <c r="B605" t="str">
        <f t="shared" si="16"/>
        <v xml:space="preserve"> </v>
      </c>
      <c r="C605" s="9">
        <v>5027</v>
      </c>
      <c r="D605" s="9" t="str">
        <f t="shared" si="17"/>
        <v xml:space="preserve"> </v>
      </c>
      <c r="E605" s="9">
        <v>5027</v>
      </c>
      <c r="F605" t="s">
        <v>812</v>
      </c>
      <c r="G605">
        <v>50</v>
      </c>
      <c r="H605" t="s">
        <v>721</v>
      </c>
      <c r="I605">
        <v>5027</v>
      </c>
      <c r="J605" t="s">
        <v>812</v>
      </c>
      <c r="L605" s="9">
        <v>5027</v>
      </c>
      <c r="M605" t="s">
        <v>891</v>
      </c>
      <c r="N605">
        <v>50</v>
      </c>
      <c r="O605" t="s">
        <v>271</v>
      </c>
      <c r="P605">
        <v>5027</v>
      </c>
      <c r="Q605" t="s">
        <v>891</v>
      </c>
    </row>
    <row r="606" spans="2:17" x14ac:dyDescent="0.25">
      <c r="B606" t="str">
        <f t="shared" si="16"/>
        <v xml:space="preserve"> </v>
      </c>
      <c r="C606" s="9">
        <v>5028</v>
      </c>
      <c r="D606" s="9" t="str">
        <f t="shared" si="17"/>
        <v xml:space="preserve"> </v>
      </c>
      <c r="E606" s="9">
        <v>5028</v>
      </c>
      <c r="F606" t="s">
        <v>813</v>
      </c>
      <c r="G606">
        <v>50</v>
      </c>
      <c r="H606" t="s">
        <v>721</v>
      </c>
      <c r="I606">
        <v>5028</v>
      </c>
      <c r="J606" t="s">
        <v>813</v>
      </c>
      <c r="L606" s="9">
        <v>5028</v>
      </c>
      <c r="M606" t="s">
        <v>309</v>
      </c>
      <c r="N606">
        <v>50</v>
      </c>
      <c r="O606" t="s">
        <v>271</v>
      </c>
      <c r="P606">
        <v>5028</v>
      </c>
      <c r="Q606" t="s">
        <v>309</v>
      </c>
    </row>
    <row r="607" spans="2:17" x14ac:dyDescent="0.25">
      <c r="B607" t="str">
        <f t="shared" si="16"/>
        <v xml:space="preserve"> </v>
      </c>
      <c r="C607" s="9">
        <v>5029</v>
      </c>
      <c r="D607" s="9" t="str">
        <f t="shared" si="17"/>
        <v xml:space="preserve"> </v>
      </c>
      <c r="E607" s="9">
        <v>5029</v>
      </c>
      <c r="F607" t="s">
        <v>814</v>
      </c>
      <c r="G607">
        <v>50</v>
      </c>
      <c r="H607" t="s">
        <v>721</v>
      </c>
      <c r="I607">
        <v>5029</v>
      </c>
      <c r="J607" t="s">
        <v>814</v>
      </c>
      <c r="L607" s="9">
        <v>5029</v>
      </c>
      <c r="M607" t="s">
        <v>311</v>
      </c>
      <c r="N607">
        <v>50</v>
      </c>
      <c r="O607" t="s">
        <v>271</v>
      </c>
      <c r="P607">
        <v>5029</v>
      </c>
      <c r="Q607" t="s">
        <v>311</v>
      </c>
    </row>
    <row r="608" spans="2:17" x14ac:dyDescent="0.25">
      <c r="B608" t="str">
        <f t="shared" si="16"/>
        <v xml:space="preserve"> </v>
      </c>
      <c r="C608" s="9">
        <v>5030</v>
      </c>
      <c r="D608" s="9" t="str">
        <f t="shared" si="17"/>
        <v xml:space="preserve"> </v>
      </c>
      <c r="E608" s="9">
        <v>5030</v>
      </c>
      <c r="F608" t="s">
        <v>815</v>
      </c>
      <c r="G608">
        <v>50</v>
      </c>
      <c r="H608" t="s">
        <v>721</v>
      </c>
      <c r="I608" s="7">
        <v>5001</v>
      </c>
      <c r="J608" t="s">
        <v>793</v>
      </c>
      <c r="L608" s="9">
        <v>5030</v>
      </c>
      <c r="M608" t="s">
        <v>313</v>
      </c>
      <c r="N608">
        <v>50</v>
      </c>
      <c r="O608" t="s">
        <v>271</v>
      </c>
      <c r="P608">
        <v>5001</v>
      </c>
      <c r="Q608" t="s">
        <v>272</v>
      </c>
    </row>
    <row r="609" spans="2:17" x14ac:dyDescent="0.25">
      <c r="B609" t="str">
        <f t="shared" si="16"/>
        <v xml:space="preserve"> </v>
      </c>
      <c r="C609" s="9">
        <v>5031</v>
      </c>
      <c r="D609" s="9" t="str">
        <f t="shared" si="17"/>
        <v xml:space="preserve"> </v>
      </c>
      <c r="E609" s="9">
        <v>5031</v>
      </c>
      <c r="F609" t="s">
        <v>816</v>
      </c>
      <c r="G609">
        <v>50</v>
      </c>
      <c r="H609" t="s">
        <v>721</v>
      </c>
      <c r="I609">
        <v>5031</v>
      </c>
      <c r="J609" t="s">
        <v>816</v>
      </c>
      <c r="L609" s="9">
        <v>5031</v>
      </c>
      <c r="M609" t="s">
        <v>315</v>
      </c>
      <c r="N609">
        <v>50</v>
      </c>
      <c r="O609" t="s">
        <v>271</v>
      </c>
      <c r="P609">
        <v>5031</v>
      </c>
      <c r="Q609" t="s">
        <v>315</v>
      </c>
    </row>
    <row r="610" spans="2:17" x14ac:dyDescent="0.25">
      <c r="B610" t="str">
        <f t="shared" si="16"/>
        <v xml:space="preserve"> </v>
      </c>
      <c r="C610" s="9">
        <v>5032</v>
      </c>
      <c r="D610" s="9" t="str">
        <f t="shared" si="17"/>
        <v xml:space="preserve"> </v>
      </c>
      <c r="E610" s="9">
        <v>5032</v>
      </c>
      <c r="F610" t="s">
        <v>817</v>
      </c>
      <c r="G610">
        <v>50</v>
      </c>
      <c r="H610" t="s">
        <v>721</v>
      </c>
      <c r="I610">
        <v>5032</v>
      </c>
      <c r="J610" t="s">
        <v>817</v>
      </c>
      <c r="L610" s="9">
        <v>5032</v>
      </c>
      <c r="M610" t="s">
        <v>317</v>
      </c>
      <c r="N610">
        <v>50</v>
      </c>
      <c r="O610" t="s">
        <v>271</v>
      </c>
      <c r="P610">
        <v>5032</v>
      </c>
      <c r="Q610" t="s">
        <v>317</v>
      </c>
    </row>
    <row r="611" spans="2:17" x14ac:dyDescent="0.25">
      <c r="B611" t="str">
        <f t="shared" si="16"/>
        <v xml:space="preserve"> </v>
      </c>
      <c r="C611" s="9">
        <v>5033</v>
      </c>
      <c r="D611" s="9" t="str">
        <f t="shared" si="17"/>
        <v xml:space="preserve"> </v>
      </c>
      <c r="E611" s="9">
        <v>5033</v>
      </c>
      <c r="F611" t="s">
        <v>818</v>
      </c>
      <c r="G611">
        <v>50</v>
      </c>
      <c r="H611" t="s">
        <v>721</v>
      </c>
      <c r="I611">
        <v>5033</v>
      </c>
      <c r="J611" t="s">
        <v>818</v>
      </c>
      <c r="L611" s="9">
        <v>5033</v>
      </c>
      <c r="M611" t="s">
        <v>319</v>
      </c>
      <c r="N611">
        <v>50</v>
      </c>
      <c r="O611" t="s">
        <v>271</v>
      </c>
      <c r="P611">
        <v>5033</v>
      </c>
      <c r="Q611" t="s">
        <v>319</v>
      </c>
    </row>
    <row r="612" spans="2:17" x14ac:dyDescent="0.25">
      <c r="B612" t="str">
        <f t="shared" si="16"/>
        <v xml:space="preserve"> </v>
      </c>
      <c r="C612" s="9">
        <v>5034</v>
      </c>
      <c r="D612" s="9" t="str">
        <f t="shared" si="17"/>
        <v xml:space="preserve"> </v>
      </c>
      <c r="E612" s="9">
        <v>5034</v>
      </c>
      <c r="F612" t="s">
        <v>819</v>
      </c>
      <c r="G612">
        <v>50</v>
      </c>
      <c r="H612" t="s">
        <v>721</v>
      </c>
      <c r="I612">
        <v>5034</v>
      </c>
      <c r="J612" t="s">
        <v>819</v>
      </c>
      <c r="L612" s="9">
        <v>5034</v>
      </c>
      <c r="M612" t="s">
        <v>325</v>
      </c>
      <c r="N612">
        <v>50</v>
      </c>
      <c r="O612" t="s">
        <v>271</v>
      </c>
      <c r="P612">
        <v>5034</v>
      </c>
      <c r="Q612" t="s">
        <v>325</v>
      </c>
    </row>
    <row r="613" spans="2:17" x14ac:dyDescent="0.25">
      <c r="B613" t="str">
        <f t="shared" si="16"/>
        <v xml:space="preserve"> </v>
      </c>
      <c r="C613" s="9">
        <v>5035</v>
      </c>
      <c r="D613" s="9" t="str">
        <f t="shared" si="17"/>
        <v xml:space="preserve"> </v>
      </c>
      <c r="E613" s="9">
        <v>5035</v>
      </c>
      <c r="F613" t="s">
        <v>820</v>
      </c>
      <c r="G613">
        <v>50</v>
      </c>
      <c r="H613" t="s">
        <v>721</v>
      </c>
      <c r="I613">
        <v>5035</v>
      </c>
      <c r="J613" t="s">
        <v>820</v>
      </c>
      <c r="L613" s="9">
        <v>5035</v>
      </c>
      <c r="M613" t="s">
        <v>327</v>
      </c>
      <c r="N613">
        <v>50</v>
      </c>
      <c r="O613" t="s">
        <v>271</v>
      </c>
      <c r="P613">
        <v>5035</v>
      </c>
      <c r="Q613" t="s">
        <v>327</v>
      </c>
    </row>
    <row r="614" spans="2:17" x14ac:dyDescent="0.25">
      <c r="B614" t="str">
        <f t="shared" si="16"/>
        <v xml:space="preserve"> </v>
      </c>
      <c r="C614" s="9">
        <v>5036</v>
      </c>
      <c r="D614" s="9" t="str">
        <f t="shared" si="17"/>
        <v xml:space="preserve"> </v>
      </c>
      <c r="E614" s="9">
        <v>5036</v>
      </c>
      <c r="F614" t="s">
        <v>821</v>
      </c>
      <c r="G614">
        <v>50</v>
      </c>
      <c r="H614" t="s">
        <v>721</v>
      </c>
      <c r="I614">
        <v>5036</v>
      </c>
      <c r="J614" t="s">
        <v>821</v>
      </c>
      <c r="L614" s="9">
        <v>5036</v>
      </c>
      <c r="M614" t="s">
        <v>329</v>
      </c>
      <c r="N614">
        <v>50</v>
      </c>
      <c r="O614" t="s">
        <v>271</v>
      </c>
      <c r="P614">
        <v>5036</v>
      </c>
      <c r="Q614" t="s">
        <v>329</v>
      </c>
    </row>
    <row r="615" spans="2:17" x14ac:dyDescent="0.25">
      <c r="B615" t="str">
        <f t="shared" si="16"/>
        <v xml:space="preserve"> </v>
      </c>
      <c r="C615" s="9">
        <v>5037</v>
      </c>
      <c r="D615" s="9" t="str">
        <f t="shared" si="17"/>
        <v xml:space="preserve"> </v>
      </c>
      <c r="E615" s="9">
        <v>5037</v>
      </c>
      <c r="F615" t="s">
        <v>822</v>
      </c>
      <c r="G615">
        <v>50</v>
      </c>
      <c r="H615" t="s">
        <v>721</v>
      </c>
      <c r="I615">
        <v>5037</v>
      </c>
      <c r="J615" t="s">
        <v>822</v>
      </c>
      <c r="L615" s="9">
        <v>5037</v>
      </c>
      <c r="M615" t="s">
        <v>332</v>
      </c>
      <c r="N615">
        <v>50</v>
      </c>
      <c r="O615" t="s">
        <v>271</v>
      </c>
      <c r="P615">
        <v>5037</v>
      </c>
      <c r="Q615" t="s">
        <v>332</v>
      </c>
    </row>
    <row r="616" spans="2:17" x14ac:dyDescent="0.25">
      <c r="B616" t="str">
        <f t="shared" si="16"/>
        <v xml:space="preserve"> </v>
      </c>
      <c r="C616" s="9">
        <v>5038</v>
      </c>
      <c r="D616" s="9" t="str">
        <f t="shared" si="17"/>
        <v xml:space="preserve"> </v>
      </c>
      <c r="E616" s="9">
        <v>5038</v>
      </c>
      <c r="F616" t="s">
        <v>823</v>
      </c>
      <c r="G616">
        <v>50</v>
      </c>
      <c r="H616" t="s">
        <v>721</v>
      </c>
      <c r="I616">
        <v>5038</v>
      </c>
      <c r="J616" t="s">
        <v>823</v>
      </c>
      <c r="L616" s="9">
        <v>5038</v>
      </c>
      <c r="M616" t="s">
        <v>334</v>
      </c>
      <c r="N616">
        <v>50</v>
      </c>
      <c r="O616" t="s">
        <v>271</v>
      </c>
      <c r="P616">
        <v>5038</v>
      </c>
      <c r="Q616" t="s">
        <v>334</v>
      </c>
    </row>
    <row r="617" spans="2:17" x14ac:dyDescent="0.25">
      <c r="B617" t="str">
        <f t="shared" si="16"/>
        <v xml:space="preserve"> </v>
      </c>
      <c r="C617" s="9">
        <v>5039</v>
      </c>
      <c r="D617" s="9" t="str">
        <f t="shared" si="17"/>
        <v xml:space="preserve"> </v>
      </c>
      <c r="E617" s="9">
        <v>5039</v>
      </c>
      <c r="F617" t="s">
        <v>824</v>
      </c>
      <c r="G617">
        <v>50</v>
      </c>
      <c r="H617" t="s">
        <v>721</v>
      </c>
      <c r="I617" s="7">
        <v>5006</v>
      </c>
      <c r="J617" t="s">
        <v>794</v>
      </c>
      <c r="L617" s="9">
        <v>5039</v>
      </c>
      <c r="M617" t="s">
        <v>336</v>
      </c>
      <c r="N617">
        <v>50</v>
      </c>
      <c r="O617" t="s">
        <v>271</v>
      </c>
      <c r="P617">
        <v>5006</v>
      </c>
      <c r="Q617" t="s">
        <v>321</v>
      </c>
    </row>
    <row r="618" spans="2:17" x14ac:dyDescent="0.25">
      <c r="B618" t="str">
        <f t="shared" si="16"/>
        <v xml:space="preserve"> </v>
      </c>
      <c r="C618" s="9">
        <v>5040</v>
      </c>
      <c r="D618" s="9" t="str">
        <f t="shared" si="17"/>
        <v xml:space="preserve"> </v>
      </c>
      <c r="E618" s="9">
        <v>5040</v>
      </c>
      <c r="F618" t="s">
        <v>825</v>
      </c>
      <c r="G618">
        <v>50</v>
      </c>
      <c r="H618" t="s">
        <v>721</v>
      </c>
      <c r="I618" s="7">
        <v>5007</v>
      </c>
      <c r="J618" t="s">
        <v>795</v>
      </c>
      <c r="L618" s="9">
        <v>5040</v>
      </c>
      <c r="M618" t="s">
        <v>338</v>
      </c>
      <c r="N618">
        <v>50</v>
      </c>
      <c r="O618" t="s">
        <v>271</v>
      </c>
      <c r="P618">
        <v>5007</v>
      </c>
      <c r="Q618" t="s">
        <v>323</v>
      </c>
    </row>
    <row r="619" spans="2:17" x14ac:dyDescent="0.25">
      <c r="B619" t="str">
        <f t="shared" si="16"/>
        <v xml:space="preserve"> </v>
      </c>
      <c r="C619" s="9">
        <v>5041</v>
      </c>
      <c r="D619" s="9" t="str">
        <f t="shared" si="17"/>
        <v xml:space="preserve"> </v>
      </c>
      <c r="E619" s="9">
        <v>5041</v>
      </c>
      <c r="F619" t="s">
        <v>826</v>
      </c>
      <c r="G619">
        <v>50</v>
      </c>
      <c r="H619" t="s">
        <v>721</v>
      </c>
      <c r="I619">
        <v>5041</v>
      </c>
      <c r="J619" t="s">
        <v>826</v>
      </c>
      <c r="L619" s="9">
        <v>5041</v>
      </c>
      <c r="M619" t="s">
        <v>892</v>
      </c>
      <c r="N619">
        <v>50</v>
      </c>
      <c r="O619" t="s">
        <v>271</v>
      </c>
      <c r="P619">
        <v>5041</v>
      </c>
      <c r="Q619" t="s">
        <v>892</v>
      </c>
    </row>
    <row r="620" spans="2:17" x14ac:dyDescent="0.25">
      <c r="B620" t="str">
        <f t="shared" si="16"/>
        <v xml:space="preserve"> </v>
      </c>
      <c r="C620" s="9">
        <v>5042</v>
      </c>
      <c r="D620" s="9" t="str">
        <f t="shared" si="17"/>
        <v xml:space="preserve"> </v>
      </c>
      <c r="E620" s="9">
        <v>5042</v>
      </c>
      <c r="F620" t="s">
        <v>827</v>
      </c>
      <c r="G620">
        <v>50</v>
      </c>
      <c r="H620" t="s">
        <v>721</v>
      </c>
      <c r="I620">
        <v>5042</v>
      </c>
      <c r="J620" t="s">
        <v>827</v>
      </c>
      <c r="L620" s="9">
        <v>5042</v>
      </c>
      <c r="M620" t="s">
        <v>341</v>
      </c>
      <c r="N620">
        <v>50</v>
      </c>
      <c r="O620" t="s">
        <v>271</v>
      </c>
      <c r="P620">
        <v>5042</v>
      </c>
      <c r="Q620" t="s">
        <v>341</v>
      </c>
    </row>
    <row r="621" spans="2:17" x14ac:dyDescent="0.25">
      <c r="B621" t="str">
        <f t="shared" si="16"/>
        <v xml:space="preserve"> </v>
      </c>
      <c r="C621" s="9">
        <v>5043</v>
      </c>
      <c r="D621" s="9" t="str">
        <f t="shared" si="17"/>
        <v xml:space="preserve"> </v>
      </c>
      <c r="E621" s="9">
        <v>5043</v>
      </c>
      <c r="F621" t="s">
        <v>828</v>
      </c>
      <c r="G621">
        <v>50</v>
      </c>
      <c r="H621" t="s">
        <v>721</v>
      </c>
      <c r="I621">
        <v>5043</v>
      </c>
      <c r="J621" t="s">
        <v>828</v>
      </c>
      <c r="L621" s="9">
        <v>5043</v>
      </c>
      <c r="M621" t="s">
        <v>343</v>
      </c>
      <c r="N621">
        <v>50</v>
      </c>
      <c r="O621" t="s">
        <v>271</v>
      </c>
      <c r="P621">
        <v>5043</v>
      </c>
      <c r="Q621" t="s">
        <v>343</v>
      </c>
    </row>
    <row r="622" spans="2:17" x14ac:dyDescent="0.25">
      <c r="B622" t="str">
        <f t="shared" si="16"/>
        <v xml:space="preserve"> </v>
      </c>
      <c r="C622" s="9">
        <v>5044</v>
      </c>
      <c r="D622" s="9" t="str">
        <f t="shared" si="17"/>
        <v xml:space="preserve"> </v>
      </c>
      <c r="E622" s="9">
        <v>5044</v>
      </c>
      <c r="F622" t="s">
        <v>829</v>
      </c>
      <c r="G622">
        <v>50</v>
      </c>
      <c r="H622" t="s">
        <v>721</v>
      </c>
      <c r="I622">
        <v>5044</v>
      </c>
      <c r="J622" t="s">
        <v>829</v>
      </c>
      <c r="L622" s="9">
        <v>5044</v>
      </c>
      <c r="M622" t="s">
        <v>345</v>
      </c>
      <c r="N622">
        <v>50</v>
      </c>
      <c r="O622" t="s">
        <v>271</v>
      </c>
      <c r="P622">
        <v>5044</v>
      </c>
      <c r="Q622" t="s">
        <v>345</v>
      </c>
    </row>
    <row r="623" spans="2:17" x14ac:dyDescent="0.25">
      <c r="B623" t="str">
        <f t="shared" si="16"/>
        <v xml:space="preserve"> </v>
      </c>
      <c r="C623" s="9">
        <v>5045</v>
      </c>
      <c r="D623" s="9" t="str">
        <f t="shared" si="17"/>
        <v xml:space="preserve"> </v>
      </c>
      <c r="E623" s="9">
        <v>5045</v>
      </c>
      <c r="F623" t="s">
        <v>830</v>
      </c>
      <c r="G623">
        <v>50</v>
      </c>
      <c r="H623" t="s">
        <v>721</v>
      </c>
      <c r="I623">
        <v>5045</v>
      </c>
      <c r="J623" t="s">
        <v>830</v>
      </c>
      <c r="L623" s="9">
        <v>5045</v>
      </c>
      <c r="M623" t="s">
        <v>347</v>
      </c>
      <c r="N623">
        <v>50</v>
      </c>
      <c r="O623" t="s">
        <v>271</v>
      </c>
      <c r="P623">
        <v>5045</v>
      </c>
      <c r="Q623" t="s">
        <v>347</v>
      </c>
    </row>
    <row r="624" spans="2:17" x14ac:dyDescent="0.25">
      <c r="B624" t="str">
        <f t="shared" si="16"/>
        <v xml:space="preserve"> </v>
      </c>
      <c r="C624" s="9">
        <v>5046</v>
      </c>
      <c r="D624" s="9" t="str">
        <f t="shared" si="17"/>
        <v xml:space="preserve"> </v>
      </c>
      <c r="E624" s="9">
        <v>5046</v>
      </c>
      <c r="F624" t="s">
        <v>831</v>
      </c>
      <c r="G624">
        <v>50</v>
      </c>
      <c r="H624" t="s">
        <v>721</v>
      </c>
      <c r="I624">
        <v>5046</v>
      </c>
      <c r="J624" t="s">
        <v>831</v>
      </c>
      <c r="L624" s="9">
        <v>5046</v>
      </c>
      <c r="M624" t="s">
        <v>349</v>
      </c>
      <c r="N624">
        <v>50</v>
      </c>
      <c r="O624" t="s">
        <v>271</v>
      </c>
      <c r="P624">
        <v>5046</v>
      </c>
      <c r="Q624" t="s">
        <v>349</v>
      </c>
    </row>
    <row r="625" spans="2:17" x14ac:dyDescent="0.25">
      <c r="B625" t="str">
        <f t="shared" si="16"/>
        <v xml:space="preserve"> </v>
      </c>
      <c r="C625" s="9">
        <v>5047</v>
      </c>
      <c r="D625" s="9" t="str">
        <f t="shared" si="17"/>
        <v xml:space="preserve"> </v>
      </c>
      <c r="E625" s="9">
        <v>5047</v>
      </c>
      <c r="F625" t="s">
        <v>832</v>
      </c>
      <c r="G625">
        <v>50</v>
      </c>
      <c r="H625" t="s">
        <v>721</v>
      </c>
      <c r="I625">
        <v>5047</v>
      </c>
      <c r="J625" t="s">
        <v>832</v>
      </c>
      <c r="L625" s="9">
        <v>5047</v>
      </c>
      <c r="M625" t="s">
        <v>351</v>
      </c>
      <c r="N625">
        <v>50</v>
      </c>
      <c r="O625" t="s">
        <v>271</v>
      </c>
      <c r="P625">
        <v>5047</v>
      </c>
      <c r="Q625" t="s">
        <v>351</v>
      </c>
    </row>
    <row r="626" spans="2:17" x14ac:dyDescent="0.25">
      <c r="B626" t="str">
        <f t="shared" si="16"/>
        <v xml:space="preserve"> </v>
      </c>
      <c r="C626" s="9">
        <v>5048</v>
      </c>
      <c r="D626" s="9" t="str">
        <f t="shared" si="17"/>
        <v xml:space="preserve"> </v>
      </c>
      <c r="E626" s="9">
        <v>5048</v>
      </c>
      <c r="F626" t="s">
        <v>833</v>
      </c>
      <c r="G626">
        <v>50</v>
      </c>
      <c r="H626" t="s">
        <v>721</v>
      </c>
      <c r="I626" s="7">
        <v>5007</v>
      </c>
      <c r="J626" t="s">
        <v>795</v>
      </c>
      <c r="L626" s="9">
        <v>5048</v>
      </c>
      <c r="M626" t="s">
        <v>353</v>
      </c>
      <c r="N626">
        <v>50</v>
      </c>
      <c r="O626" t="s">
        <v>271</v>
      </c>
      <c r="P626">
        <v>5007</v>
      </c>
      <c r="Q626" t="s">
        <v>323</v>
      </c>
    </row>
    <row r="627" spans="2:17" x14ac:dyDescent="0.25">
      <c r="B627" t="str">
        <f t="shared" si="16"/>
        <v xml:space="preserve"> </v>
      </c>
      <c r="C627" s="9">
        <v>5049</v>
      </c>
      <c r="D627" s="9" t="str">
        <f t="shared" si="17"/>
        <v xml:space="preserve"> </v>
      </c>
      <c r="E627" s="9">
        <v>5049</v>
      </c>
      <c r="F627" t="s">
        <v>834</v>
      </c>
      <c r="G627">
        <v>50</v>
      </c>
      <c r="H627" t="s">
        <v>721</v>
      </c>
      <c r="I627">
        <v>5049</v>
      </c>
      <c r="J627" t="s">
        <v>834</v>
      </c>
      <c r="L627" s="9">
        <v>5049</v>
      </c>
      <c r="M627" t="s">
        <v>355</v>
      </c>
      <c r="N627">
        <v>50</v>
      </c>
      <c r="O627" t="s">
        <v>271</v>
      </c>
      <c r="P627">
        <v>5049</v>
      </c>
      <c r="Q627" t="s">
        <v>355</v>
      </c>
    </row>
    <row r="628" spans="2:17" x14ac:dyDescent="0.25">
      <c r="B628" t="str">
        <f t="shared" si="16"/>
        <v xml:space="preserve"> </v>
      </c>
      <c r="C628" s="9">
        <v>5050</v>
      </c>
      <c r="D628" s="9" t="str">
        <f t="shared" si="17"/>
        <v xml:space="preserve"> </v>
      </c>
      <c r="E628" s="9">
        <v>5050</v>
      </c>
      <c r="F628" t="s">
        <v>835</v>
      </c>
      <c r="G628">
        <v>50</v>
      </c>
      <c r="H628" t="s">
        <v>721</v>
      </c>
      <c r="I628" s="7">
        <v>5060</v>
      </c>
      <c r="J628" t="s">
        <v>836</v>
      </c>
      <c r="L628" s="9">
        <v>5050</v>
      </c>
      <c r="M628" t="s">
        <v>357</v>
      </c>
      <c r="N628">
        <v>50</v>
      </c>
      <c r="O628" t="s">
        <v>271</v>
      </c>
      <c r="P628">
        <v>5060</v>
      </c>
      <c r="Q628" t="s">
        <v>893</v>
      </c>
    </row>
    <row r="629" spans="2:17" x14ac:dyDescent="0.25">
      <c r="B629" t="str">
        <f t="shared" si="16"/>
        <v xml:space="preserve"> </v>
      </c>
      <c r="C629" s="9">
        <v>5051</v>
      </c>
      <c r="D629" s="9" t="str">
        <f t="shared" si="17"/>
        <v xml:space="preserve"> </v>
      </c>
      <c r="E629" s="9">
        <v>5051</v>
      </c>
      <c r="F629" t="s">
        <v>837</v>
      </c>
      <c r="G629">
        <v>50</v>
      </c>
      <c r="H629" t="s">
        <v>721</v>
      </c>
      <c r="I629" s="7">
        <v>5060</v>
      </c>
      <c r="J629" t="s">
        <v>836</v>
      </c>
      <c r="L629" s="9">
        <v>5051</v>
      </c>
      <c r="M629" t="s">
        <v>359</v>
      </c>
      <c r="N629">
        <v>50</v>
      </c>
      <c r="O629" t="s">
        <v>271</v>
      </c>
      <c r="P629">
        <v>5060</v>
      </c>
      <c r="Q629" t="s">
        <v>893</v>
      </c>
    </row>
    <row r="630" spans="2:17" x14ac:dyDescent="0.25">
      <c r="B630" t="str">
        <f t="shared" si="16"/>
        <v xml:space="preserve"> </v>
      </c>
      <c r="C630" s="9">
        <v>5052</v>
      </c>
      <c r="D630" s="9" t="str">
        <f t="shared" si="17"/>
        <v xml:space="preserve"> </v>
      </c>
      <c r="E630" s="9">
        <v>5052</v>
      </c>
      <c r="F630" t="s">
        <v>838</v>
      </c>
      <c r="G630">
        <v>50</v>
      </c>
      <c r="H630" t="s">
        <v>721</v>
      </c>
      <c r="I630">
        <v>5052</v>
      </c>
      <c r="J630" t="s">
        <v>838</v>
      </c>
      <c r="L630" s="9">
        <v>5052</v>
      </c>
      <c r="M630" t="s">
        <v>361</v>
      </c>
      <c r="N630">
        <v>50</v>
      </c>
      <c r="O630" t="s">
        <v>271</v>
      </c>
      <c r="P630">
        <v>5052</v>
      </c>
      <c r="Q630" t="s">
        <v>361</v>
      </c>
    </row>
    <row r="631" spans="2:17" x14ac:dyDescent="0.25">
      <c r="B631" t="str">
        <f t="shared" si="16"/>
        <v xml:space="preserve"> </v>
      </c>
      <c r="C631" s="9">
        <v>5053</v>
      </c>
      <c r="D631" s="9" t="str">
        <f t="shared" si="17"/>
        <v xml:space="preserve"> </v>
      </c>
      <c r="E631" s="9">
        <v>5053</v>
      </c>
      <c r="F631" t="s">
        <v>839</v>
      </c>
      <c r="G631">
        <v>50</v>
      </c>
      <c r="H631" t="s">
        <v>721</v>
      </c>
      <c r="I631">
        <v>5053</v>
      </c>
      <c r="J631" t="s">
        <v>839</v>
      </c>
      <c r="L631" s="9">
        <v>5053</v>
      </c>
      <c r="M631" t="s">
        <v>363</v>
      </c>
      <c r="N631">
        <v>50</v>
      </c>
      <c r="O631" t="s">
        <v>271</v>
      </c>
      <c r="P631">
        <v>5053</v>
      </c>
      <c r="Q631" t="s">
        <v>363</v>
      </c>
    </row>
    <row r="632" spans="2:17" x14ac:dyDescent="0.25">
      <c r="B632" t="str">
        <f t="shared" si="16"/>
        <v xml:space="preserve"> </v>
      </c>
      <c r="C632" s="9">
        <v>5054</v>
      </c>
      <c r="D632" s="9" t="str">
        <f t="shared" si="17"/>
        <v xml:space="preserve"> </v>
      </c>
      <c r="E632" s="9">
        <v>5054</v>
      </c>
      <c r="F632" t="s">
        <v>840</v>
      </c>
      <c r="G632">
        <v>50</v>
      </c>
      <c r="H632" t="s">
        <v>721</v>
      </c>
      <c r="I632">
        <v>5054</v>
      </c>
      <c r="J632" t="s">
        <v>840</v>
      </c>
      <c r="L632" s="9">
        <v>5054</v>
      </c>
      <c r="M632" t="s">
        <v>286</v>
      </c>
      <c r="N632">
        <v>50</v>
      </c>
      <c r="O632" t="s">
        <v>271</v>
      </c>
      <c r="P632">
        <v>5054</v>
      </c>
      <c r="Q632" t="s">
        <v>286</v>
      </c>
    </row>
    <row r="633" spans="2:17" x14ac:dyDescent="0.25">
      <c r="B633" t="str">
        <f t="shared" si="16"/>
        <v xml:space="preserve"> </v>
      </c>
      <c r="C633" s="9">
        <v>5055</v>
      </c>
      <c r="D633" s="9" t="str">
        <f t="shared" si="17"/>
        <v xml:space="preserve"> </v>
      </c>
      <c r="E633" s="9">
        <v>5055</v>
      </c>
      <c r="F633" t="s">
        <v>722</v>
      </c>
      <c r="G633">
        <v>50</v>
      </c>
      <c r="H633" t="s">
        <v>721</v>
      </c>
      <c r="I633" s="7">
        <v>5055</v>
      </c>
      <c r="J633" t="s">
        <v>722</v>
      </c>
      <c r="L633" s="9">
        <v>5055</v>
      </c>
      <c r="M633" t="s">
        <v>889</v>
      </c>
      <c r="N633">
        <v>50</v>
      </c>
      <c r="O633" t="s">
        <v>271</v>
      </c>
      <c r="P633">
        <v>5055</v>
      </c>
      <c r="Q633" t="s">
        <v>889</v>
      </c>
    </row>
    <row r="634" spans="2:17" x14ac:dyDescent="0.25">
      <c r="B634" t="str">
        <f t="shared" si="16"/>
        <v xml:space="preserve"> </v>
      </c>
      <c r="C634" s="9">
        <v>5056</v>
      </c>
      <c r="D634" s="9" t="str">
        <f t="shared" si="17"/>
        <v xml:space="preserve"> </v>
      </c>
      <c r="E634" s="9">
        <v>5056</v>
      </c>
      <c r="F634" t="s">
        <v>797</v>
      </c>
      <c r="G634">
        <v>50</v>
      </c>
      <c r="H634" t="s">
        <v>721</v>
      </c>
      <c r="I634" s="7">
        <v>5056</v>
      </c>
      <c r="J634" t="s">
        <v>797</v>
      </c>
      <c r="L634" s="9">
        <v>5056</v>
      </c>
      <c r="M634" t="s">
        <v>278</v>
      </c>
      <c r="N634">
        <v>50</v>
      </c>
      <c r="O634" t="s">
        <v>271</v>
      </c>
      <c r="P634">
        <v>5056</v>
      </c>
      <c r="Q634" t="s">
        <v>278</v>
      </c>
    </row>
    <row r="635" spans="2:17" x14ac:dyDescent="0.25">
      <c r="B635" t="str">
        <f t="shared" si="16"/>
        <v xml:space="preserve"> </v>
      </c>
      <c r="C635" s="9">
        <v>5057</v>
      </c>
      <c r="D635" s="9" t="str">
        <f t="shared" si="17"/>
        <v xml:space="preserve"> </v>
      </c>
      <c r="E635" s="9">
        <v>5057</v>
      </c>
      <c r="F635" t="s">
        <v>800</v>
      </c>
      <c r="G635">
        <v>50</v>
      </c>
      <c r="H635" t="s">
        <v>721</v>
      </c>
      <c r="I635" s="7">
        <v>5057</v>
      </c>
      <c r="J635" t="s">
        <v>800</v>
      </c>
      <c r="L635" s="9">
        <v>5057</v>
      </c>
      <c r="M635" t="s">
        <v>282</v>
      </c>
      <c r="N635">
        <v>50</v>
      </c>
      <c r="O635" t="s">
        <v>271</v>
      </c>
      <c r="P635">
        <v>5057</v>
      </c>
      <c r="Q635" t="s">
        <v>282</v>
      </c>
    </row>
    <row r="636" spans="2:17" x14ac:dyDescent="0.25">
      <c r="B636" t="str">
        <f t="shared" si="16"/>
        <v xml:space="preserve"> </v>
      </c>
      <c r="C636" s="9">
        <v>5058</v>
      </c>
      <c r="D636" s="9" t="str">
        <f t="shared" si="17"/>
        <v xml:space="preserve"> </v>
      </c>
      <c r="E636" s="9">
        <v>5058</v>
      </c>
      <c r="F636" t="s">
        <v>803</v>
      </c>
      <c r="G636">
        <v>50</v>
      </c>
      <c r="H636" t="s">
        <v>721</v>
      </c>
      <c r="I636" s="7">
        <v>5058</v>
      </c>
      <c r="J636" t="s">
        <v>803</v>
      </c>
      <c r="L636" s="9">
        <v>5058</v>
      </c>
      <c r="M636" t="s">
        <v>290</v>
      </c>
      <c r="N636">
        <v>50</v>
      </c>
      <c r="O636" t="s">
        <v>271</v>
      </c>
      <c r="P636">
        <v>5058</v>
      </c>
      <c r="Q636" t="s">
        <v>290</v>
      </c>
    </row>
    <row r="637" spans="2:17" x14ac:dyDescent="0.25">
      <c r="B637" t="str">
        <f t="shared" si="16"/>
        <v xml:space="preserve"> </v>
      </c>
      <c r="C637" s="9">
        <v>5059</v>
      </c>
      <c r="D637" s="9" t="str">
        <f t="shared" si="17"/>
        <v xml:space="preserve"> </v>
      </c>
      <c r="E637" s="9">
        <v>5059</v>
      </c>
      <c r="F637" t="s">
        <v>798</v>
      </c>
      <c r="G637">
        <v>50</v>
      </c>
      <c r="H637" t="s">
        <v>721</v>
      </c>
      <c r="I637" s="7">
        <v>5059</v>
      </c>
      <c r="J637" t="s">
        <v>798</v>
      </c>
      <c r="L637" s="9">
        <v>5059</v>
      </c>
      <c r="M637" t="s">
        <v>890</v>
      </c>
      <c r="N637">
        <v>50</v>
      </c>
      <c r="O637" t="s">
        <v>271</v>
      </c>
      <c r="P637">
        <v>5059</v>
      </c>
      <c r="Q637" t="s">
        <v>890</v>
      </c>
    </row>
    <row r="638" spans="2:17" x14ac:dyDescent="0.25">
      <c r="B638" t="str">
        <f t="shared" si="16"/>
        <v xml:space="preserve"> </v>
      </c>
      <c r="C638" s="9">
        <v>5060</v>
      </c>
      <c r="D638" s="9" t="str">
        <f t="shared" si="17"/>
        <v xml:space="preserve"> </v>
      </c>
      <c r="E638" s="9">
        <v>5060</v>
      </c>
      <c r="F638" t="s">
        <v>836</v>
      </c>
      <c r="G638">
        <v>50</v>
      </c>
      <c r="H638" t="s">
        <v>721</v>
      </c>
      <c r="I638" s="7">
        <v>5060</v>
      </c>
      <c r="J638" t="s">
        <v>836</v>
      </c>
      <c r="L638" s="9">
        <v>5060</v>
      </c>
      <c r="M638" t="s">
        <v>893</v>
      </c>
      <c r="N638">
        <v>50</v>
      </c>
      <c r="O638" t="s">
        <v>271</v>
      </c>
      <c r="P638">
        <v>5060</v>
      </c>
      <c r="Q638" t="s">
        <v>893</v>
      </c>
    </row>
    <row r="639" spans="2:17" x14ac:dyDescent="0.25">
      <c r="B639" t="str">
        <f t="shared" si="16"/>
        <v xml:space="preserve"> </v>
      </c>
      <c r="C639" s="9">
        <v>5061</v>
      </c>
      <c r="D639" s="9" t="str">
        <f>IF(C639=E639," ","XX")</f>
        <v xml:space="preserve"> </v>
      </c>
      <c r="E639" s="9">
        <v>5061</v>
      </c>
      <c r="F639" t="s">
        <v>841</v>
      </c>
      <c r="G639">
        <v>50</v>
      </c>
      <c r="H639" t="s">
        <v>721</v>
      </c>
      <c r="I639">
        <v>5061</v>
      </c>
      <c r="J639" t="s">
        <v>841</v>
      </c>
      <c r="L639" s="9">
        <v>5061</v>
      </c>
      <c r="M639" t="s">
        <v>266</v>
      </c>
      <c r="N639">
        <v>50</v>
      </c>
      <c r="O639" t="s">
        <v>271</v>
      </c>
      <c r="P639">
        <v>5061</v>
      </c>
      <c r="Q639" t="s">
        <v>266</v>
      </c>
    </row>
    <row r="640" spans="2:17" x14ac:dyDescent="0.25">
      <c r="B640" t="str">
        <f t="shared" si="16"/>
        <v xml:space="preserve"> </v>
      </c>
      <c r="C640" s="9">
        <v>5401</v>
      </c>
      <c r="D640" s="9" t="str">
        <f t="shared" ref="D640:D664" si="18">IF(C640=E640," ","XX")</f>
        <v xml:space="preserve"> </v>
      </c>
      <c r="E640" s="9">
        <v>5401</v>
      </c>
      <c r="F640" t="s">
        <v>402</v>
      </c>
      <c r="G640">
        <v>54</v>
      </c>
      <c r="H640" t="s">
        <v>863</v>
      </c>
      <c r="I640" s="9">
        <v>5401</v>
      </c>
      <c r="J640" t="s">
        <v>402</v>
      </c>
      <c r="L640" s="9">
        <v>5401</v>
      </c>
      <c r="M640" t="s">
        <v>402</v>
      </c>
      <c r="N640">
        <v>54</v>
      </c>
      <c r="O640" t="s">
        <v>863</v>
      </c>
      <c r="P640">
        <v>5401</v>
      </c>
      <c r="Q640" t="s">
        <v>402</v>
      </c>
    </row>
    <row r="641" spans="2:17" x14ac:dyDescent="0.25">
      <c r="B641" t="str">
        <f t="shared" si="16"/>
        <v xml:space="preserve"> </v>
      </c>
      <c r="C641" s="9">
        <v>5402</v>
      </c>
      <c r="D641" s="9" t="str">
        <f t="shared" si="18"/>
        <v xml:space="preserve"> </v>
      </c>
      <c r="E641" s="9">
        <v>5402</v>
      </c>
      <c r="F641" t="s">
        <v>403</v>
      </c>
      <c r="G641">
        <v>54</v>
      </c>
      <c r="H641" t="s">
        <v>863</v>
      </c>
      <c r="I641" s="9">
        <v>5402</v>
      </c>
      <c r="J641" t="s">
        <v>403</v>
      </c>
      <c r="L641" s="9">
        <v>5402</v>
      </c>
      <c r="M641" t="s">
        <v>403</v>
      </c>
      <c r="N641">
        <v>54</v>
      </c>
      <c r="O641" t="s">
        <v>863</v>
      </c>
      <c r="P641">
        <v>5402</v>
      </c>
      <c r="Q641" t="s">
        <v>403</v>
      </c>
    </row>
    <row r="642" spans="2:17" x14ac:dyDescent="0.25">
      <c r="B642" t="str">
        <f t="shared" si="16"/>
        <v xml:space="preserve"> </v>
      </c>
      <c r="C642" s="9">
        <v>5403</v>
      </c>
      <c r="D642" s="9" t="str">
        <f t="shared" si="18"/>
        <v xml:space="preserve"> </v>
      </c>
      <c r="E642" s="9">
        <v>5403</v>
      </c>
      <c r="F642" t="s">
        <v>423</v>
      </c>
      <c r="G642">
        <v>54</v>
      </c>
      <c r="H642" t="s">
        <v>863</v>
      </c>
      <c r="I642" s="9">
        <v>5403</v>
      </c>
      <c r="J642" t="s">
        <v>423</v>
      </c>
      <c r="L642" s="9">
        <v>5403</v>
      </c>
      <c r="M642" t="s">
        <v>423</v>
      </c>
      <c r="N642">
        <v>54</v>
      </c>
      <c r="O642" t="s">
        <v>863</v>
      </c>
      <c r="P642">
        <v>5403</v>
      </c>
      <c r="Q642" t="s">
        <v>423</v>
      </c>
    </row>
    <row r="643" spans="2:17" x14ac:dyDescent="0.25">
      <c r="B643" t="str">
        <f t="shared" si="16"/>
        <v xml:space="preserve"> </v>
      </c>
      <c r="C643" s="9">
        <v>5405</v>
      </c>
      <c r="D643" s="9" t="str">
        <f t="shared" si="18"/>
        <v xml:space="preserve"> </v>
      </c>
      <c r="E643" s="9">
        <v>5405</v>
      </c>
      <c r="F643" t="s">
        <v>421</v>
      </c>
      <c r="G643">
        <v>54</v>
      </c>
      <c r="H643" t="s">
        <v>863</v>
      </c>
      <c r="I643" s="9">
        <v>5405</v>
      </c>
      <c r="J643" t="s">
        <v>421</v>
      </c>
      <c r="L643" s="9">
        <v>5405</v>
      </c>
      <c r="M643" t="s">
        <v>421</v>
      </c>
      <c r="N643">
        <v>54</v>
      </c>
      <c r="O643" t="s">
        <v>863</v>
      </c>
      <c r="P643">
        <v>5405</v>
      </c>
      <c r="Q643" t="s">
        <v>421</v>
      </c>
    </row>
    <row r="644" spans="2:17" x14ac:dyDescent="0.25">
      <c r="B644" t="str">
        <f t="shared" si="16"/>
        <v xml:space="preserve"> </v>
      </c>
      <c r="C644" s="9">
        <v>5411</v>
      </c>
      <c r="D644" s="9" t="str">
        <f t="shared" si="18"/>
        <v xml:space="preserve"> </v>
      </c>
      <c r="E644" s="9">
        <v>5411</v>
      </c>
      <c r="F644" t="s">
        <v>404</v>
      </c>
      <c r="G644">
        <v>54</v>
      </c>
      <c r="H644" t="s">
        <v>863</v>
      </c>
      <c r="I644" s="9">
        <v>5411</v>
      </c>
      <c r="J644" t="s">
        <v>404</v>
      </c>
      <c r="L644" s="9">
        <v>5411</v>
      </c>
      <c r="M644" t="s">
        <v>404</v>
      </c>
      <c r="N644">
        <v>54</v>
      </c>
      <c r="O644" t="s">
        <v>863</v>
      </c>
      <c r="P644">
        <v>5411</v>
      </c>
      <c r="Q644" t="s">
        <v>404</v>
      </c>
    </row>
    <row r="645" spans="2:17" x14ac:dyDescent="0.25">
      <c r="B645" t="str">
        <f t="shared" ref="B645:B664" si="19">IF(C645=E645," ","XX")</f>
        <v xml:space="preserve"> </v>
      </c>
      <c r="C645" s="9">
        <v>5412</v>
      </c>
      <c r="D645" s="9" t="str">
        <f t="shared" si="18"/>
        <v xml:space="preserve"> </v>
      </c>
      <c r="E645" s="9">
        <v>5412</v>
      </c>
      <c r="F645" t="s">
        <v>392</v>
      </c>
      <c r="G645">
        <v>54</v>
      </c>
      <c r="H645" t="s">
        <v>863</v>
      </c>
      <c r="I645" s="9">
        <v>5412</v>
      </c>
      <c r="J645" t="s">
        <v>392</v>
      </c>
      <c r="L645" s="9">
        <v>5412</v>
      </c>
      <c r="M645" t="s">
        <v>392</v>
      </c>
      <c r="N645">
        <v>54</v>
      </c>
      <c r="O645" t="s">
        <v>863</v>
      </c>
      <c r="P645">
        <v>5412</v>
      </c>
      <c r="Q645" t="s">
        <v>392</v>
      </c>
    </row>
    <row r="646" spans="2:17" x14ac:dyDescent="0.25">
      <c r="B646" t="str">
        <f t="shared" si="19"/>
        <v xml:space="preserve"> </v>
      </c>
      <c r="C646" s="9">
        <v>5413</v>
      </c>
      <c r="D646" s="9" t="str">
        <f t="shared" si="18"/>
        <v xml:space="preserve"> </v>
      </c>
      <c r="E646" s="9">
        <v>5413</v>
      </c>
      <c r="F646" t="s">
        <v>406</v>
      </c>
      <c r="G646">
        <v>54</v>
      </c>
      <c r="H646" t="s">
        <v>863</v>
      </c>
      <c r="I646" s="9">
        <v>5413</v>
      </c>
      <c r="J646" t="s">
        <v>406</v>
      </c>
      <c r="L646" s="9">
        <v>5413</v>
      </c>
      <c r="M646" t="s">
        <v>406</v>
      </c>
      <c r="N646">
        <v>54</v>
      </c>
      <c r="O646" t="s">
        <v>863</v>
      </c>
      <c r="P646">
        <v>5413</v>
      </c>
      <c r="Q646" t="s">
        <v>406</v>
      </c>
    </row>
    <row r="647" spans="2:17" x14ac:dyDescent="0.25">
      <c r="B647" t="str">
        <f t="shared" si="19"/>
        <v xml:space="preserve"> </v>
      </c>
      <c r="C647" s="9">
        <v>5414</v>
      </c>
      <c r="D647" s="9" t="str">
        <f t="shared" si="18"/>
        <v xml:space="preserve"> </v>
      </c>
      <c r="E647" s="9">
        <v>5414</v>
      </c>
      <c r="F647" t="s">
        <v>407</v>
      </c>
      <c r="G647">
        <v>54</v>
      </c>
      <c r="H647" t="s">
        <v>863</v>
      </c>
      <c r="I647" s="9">
        <v>5414</v>
      </c>
      <c r="J647" t="s">
        <v>407</v>
      </c>
      <c r="L647" s="9">
        <v>5414</v>
      </c>
      <c r="M647" t="s">
        <v>407</v>
      </c>
      <c r="N647">
        <v>54</v>
      </c>
      <c r="O647" t="s">
        <v>863</v>
      </c>
      <c r="P647">
        <v>5414</v>
      </c>
      <c r="Q647" t="s">
        <v>407</v>
      </c>
    </row>
    <row r="648" spans="2:17" x14ac:dyDescent="0.25">
      <c r="B648" t="str">
        <f t="shared" si="19"/>
        <v xml:space="preserve"> </v>
      </c>
      <c r="C648" s="9">
        <v>5416</v>
      </c>
      <c r="D648" s="9" t="str">
        <f t="shared" si="18"/>
        <v xml:space="preserve"> </v>
      </c>
      <c r="E648" s="9">
        <v>5416</v>
      </c>
      <c r="F648" t="s">
        <v>408</v>
      </c>
      <c r="G648">
        <v>54</v>
      </c>
      <c r="H648" t="s">
        <v>863</v>
      </c>
      <c r="I648" s="9">
        <v>5416</v>
      </c>
      <c r="J648" t="s">
        <v>408</v>
      </c>
      <c r="L648" s="9">
        <v>5416</v>
      </c>
      <c r="M648" t="s">
        <v>408</v>
      </c>
      <c r="N648">
        <v>54</v>
      </c>
      <c r="O648" t="s">
        <v>863</v>
      </c>
      <c r="P648">
        <v>5416</v>
      </c>
      <c r="Q648" t="s">
        <v>408</v>
      </c>
    </row>
    <row r="649" spans="2:17" x14ac:dyDescent="0.25">
      <c r="B649" t="str">
        <f t="shared" si="19"/>
        <v xml:space="preserve"> </v>
      </c>
      <c r="C649" s="9">
        <v>5417</v>
      </c>
      <c r="D649" s="9" t="str">
        <f t="shared" si="18"/>
        <v xml:space="preserve"> </v>
      </c>
      <c r="E649" s="9">
        <v>5417</v>
      </c>
      <c r="F649" t="s">
        <v>409</v>
      </c>
      <c r="G649">
        <v>54</v>
      </c>
      <c r="H649" t="s">
        <v>863</v>
      </c>
      <c r="I649" s="9">
        <v>5417</v>
      </c>
      <c r="J649" t="s">
        <v>409</v>
      </c>
      <c r="L649" s="9">
        <v>5417</v>
      </c>
      <c r="M649" t="s">
        <v>409</v>
      </c>
      <c r="N649">
        <v>54</v>
      </c>
      <c r="O649" t="s">
        <v>863</v>
      </c>
      <c r="P649">
        <v>5417</v>
      </c>
      <c r="Q649" t="s">
        <v>409</v>
      </c>
    </row>
    <row r="650" spans="2:17" x14ac:dyDescent="0.25">
      <c r="B650" t="str">
        <f t="shared" si="19"/>
        <v xml:space="preserve"> </v>
      </c>
      <c r="C650" s="9">
        <v>5418</v>
      </c>
      <c r="D650" s="9" t="str">
        <f t="shared" si="18"/>
        <v xml:space="preserve"> </v>
      </c>
      <c r="E650" s="9">
        <v>5418</v>
      </c>
      <c r="F650" t="s">
        <v>410</v>
      </c>
      <c r="G650">
        <v>54</v>
      </c>
      <c r="H650" t="s">
        <v>863</v>
      </c>
      <c r="I650" s="9">
        <v>5418</v>
      </c>
      <c r="J650" t="s">
        <v>410</v>
      </c>
      <c r="L650" s="9">
        <v>5418</v>
      </c>
      <c r="M650" t="s">
        <v>410</v>
      </c>
      <c r="N650">
        <v>54</v>
      </c>
      <c r="O650" t="s">
        <v>863</v>
      </c>
      <c r="P650">
        <v>5418</v>
      </c>
      <c r="Q650" t="s">
        <v>410</v>
      </c>
    </row>
    <row r="651" spans="2:17" x14ac:dyDescent="0.25">
      <c r="B651" t="str">
        <f t="shared" si="19"/>
        <v xml:space="preserve"> </v>
      </c>
      <c r="C651" s="9">
        <v>5419</v>
      </c>
      <c r="D651" s="9" t="str">
        <f t="shared" si="18"/>
        <v xml:space="preserve"> </v>
      </c>
      <c r="E651" s="9">
        <v>5419</v>
      </c>
      <c r="F651" t="s">
        <v>411</v>
      </c>
      <c r="G651">
        <v>54</v>
      </c>
      <c r="H651" t="s">
        <v>863</v>
      </c>
      <c r="I651" s="9">
        <v>5419</v>
      </c>
      <c r="J651" t="s">
        <v>411</v>
      </c>
      <c r="L651" s="9">
        <v>5419</v>
      </c>
      <c r="M651" t="s">
        <v>411</v>
      </c>
      <c r="N651">
        <v>54</v>
      </c>
      <c r="O651" t="s">
        <v>863</v>
      </c>
      <c r="P651">
        <v>5419</v>
      </c>
      <c r="Q651" t="s">
        <v>411</v>
      </c>
    </row>
    <row r="652" spans="2:17" x14ac:dyDescent="0.25">
      <c r="B652" t="str">
        <f t="shared" si="19"/>
        <v xml:space="preserve"> </v>
      </c>
      <c r="C652" s="9">
        <v>5420</v>
      </c>
      <c r="D652" s="9" t="str">
        <f t="shared" si="18"/>
        <v xml:space="preserve"> </v>
      </c>
      <c r="E652" s="9">
        <v>5420</v>
      </c>
      <c r="F652" t="s">
        <v>412</v>
      </c>
      <c r="G652">
        <v>54</v>
      </c>
      <c r="H652" t="s">
        <v>863</v>
      </c>
      <c r="I652" s="9">
        <v>5420</v>
      </c>
      <c r="J652" t="s">
        <v>412</v>
      </c>
      <c r="L652" s="9">
        <v>5420</v>
      </c>
      <c r="M652" t="s">
        <v>412</v>
      </c>
      <c r="N652">
        <v>54</v>
      </c>
      <c r="O652" t="s">
        <v>863</v>
      </c>
      <c r="P652">
        <v>5420</v>
      </c>
      <c r="Q652" t="s">
        <v>412</v>
      </c>
    </row>
    <row r="653" spans="2:17" x14ac:dyDescent="0.25">
      <c r="B653" t="str">
        <f t="shared" si="19"/>
        <v xml:space="preserve"> </v>
      </c>
      <c r="C653" s="9">
        <v>5421</v>
      </c>
      <c r="D653" s="9" t="str">
        <f t="shared" si="18"/>
        <v xml:space="preserve"> </v>
      </c>
      <c r="E653" s="9">
        <v>5421</v>
      </c>
      <c r="F653" t="s">
        <v>864</v>
      </c>
      <c r="G653">
        <v>54</v>
      </c>
      <c r="H653" t="s">
        <v>863</v>
      </c>
      <c r="I653" s="9">
        <v>5421</v>
      </c>
      <c r="J653" t="s">
        <v>864</v>
      </c>
      <c r="L653" s="9">
        <v>5421</v>
      </c>
      <c r="M653" t="s">
        <v>864</v>
      </c>
      <c r="N653">
        <v>54</v>
      </c>
      <c r="O653" t="s">
        <v>863</v>
      </c>
      <c r="P653">
        <v>5421</v>
      </c>
      <c r="Q653" t="s">
        <v>864</v>
      </c>
    </row>
    <row r="654" spans="2:17" x14ac:dyDescent="0.25">
      <c r="B654" t="str">
        <f t="shared" si="19"/>
        <v xml:space="preserve"> </v>
      </c>
      <c r="C654" s="9">
        <v>5422</v>
      </c>
      <c r="D654" s="9" t="str">
        <f t="shared" si="18"/>
        <v xml:space="preserve"> </v>
      </c>
      <c r="E654" s="9">
        <v>5422</v>
      </c>
      <c r="F654" t="s">
        <v>415</v>
      </c>
      <c r="G654">
        <v>54</v>
      </c>
      <c r="H654" t="s">
        <v>863</v>
      </c>
      <c r="I654" s="9">
        <v>5422</v>
      </c>
      <c r="J654" t="s">
        <v>415</v>
      </c>
      <c r="L654" s="9">
        <v>5422</v>
      </c>
      <c r="M654" t="s">
        <v>415</v>
      </c>
      <c r="N654">
        <v>54</v>
      </c>
      <c r="O654" t="s">
        <v>863</v>
      </c>
      <c r="P654">
        <v>5422</v>
      </c>
      <c r="Q654" t="s">
        <v>415</v>
      </c>
    </row>
    <row r="655" spans="2:17" x14ac:dyDescent="0.25">
      <c r="B655" t="str">
        <f t="shared" si="19"/>
        <v xml:space="preserve"> </v>
      </c>
      <c r="C655" s="9">
        <v>5424</v>
      </c>
      <c r="D655" s="9" t="str">
        <f t="shared" si="18"/>
        <v xml:space="preserve"> </v>
      </c>
      <c r="E655" s="9">
        <v>5424</v>
      </c>
      <c r="F655" t="s">
        <v>416</v>
      </c>
      <c r="G655">
        <v>54</v>
      </c>
      <c r="H655" t="s">
        <v>863</v>
      </c>
      <c r="I655" s="9">
        <v>5424</v>
      </c>
      <c r="J655" t="s">
        <v>416</v>
      </c>
      <c r="L655" s="9">
        <v>5424</v>
      </c>
      <c r="M655" t="s">
        <v>416</v>
      </c>
      <c r="N655">
        <v>54</v>
      </c>
      <c r="O655" t="s">
        <v>863</v>
      </c>
      <c r="P655">
        <v>5424</v>
      </c>
      <c r="Q655" t="s">
        <v>416</v>
      </c>
    </row>
    <row r="656" spans="2:17" x14ac:dyDescent="0.25">
      <c r="B656" t="str">
        <f t="shared" si="19"/>
        <v xml:space="preserve"> </v>
      </c>
      <c r="C656" s="9">
        <v>5426</v>
      </c>
      <c r="D656" s="9" t="str">
        <f t="shared" si="18"/>
        <v xml:space="preserve"> </v>
      </c>
      <c r="E656" s="9">
        <v>5426</v>
      </c>
      <c r="F656" t="s">
        <v>865</v>
      </c>
      <c r="G656">
        <v>54</v>
      </c>
      <c r="H656" t="s">
        <v>863</v>
      </c>
      <c r="I656" s="9">
        <v>5426</v>
      </c>
      <c r="J656" t="s">
        <v>418</v>
      </c>
      <c r="L656" s="9">
        <v>5426</v>
      </c>
      <c r="M656" t="s">
        <v>865</v>
      </c>
      <c r="N656">
        <v>54</v>
      </c>
      <c r="O656" t="s">
        <v>863</v>
      </c>
      <c r="P656">
        <v>5426</v>
      </c>
      <c r="Q656" t="s">
        <v>418</v>
      </c>
    </row>
    <row r="657" spans="2:17" x14ac:dyDescent="0.25">
      <c r="B657" t="str">
        <f t="shared" si="19"/>
        <v xml:space="preserve"> </v>
      </c>
      <c r="C657" s="9">
        <v>5428</v>
      </c>
      <c r="D657" s="9" t="str">
        <f t="shared" si="18"/>
        <v xml:space="preserve"> </v>
      </c>
      <c r="E657" s="9">
        <v>5428</v>
      </c>
      <c r="F657" t="s">
        <v>419</v>
      </c>
      <c r="G657">
        <v>54</v>
      </c>
      <c r="H657" t="s">
        <v>863</v>
      </c>
      <c r="I657" s="9">
        <v>5428</v>
      </c>
      <c r="J657" t="s">
        <v>419</v>
      </c>
      <c r="L657" s="9">
        <v>5428</v>
      </c>
      <c r="M657" t="s">
        <v>419</v>
      </c>
      <c r="N657">
        <v>54</v>
      </c>
      <c r="O657" t="s">
        <v>863</v>
      </c>
      <c r="P657">
        <v>5428</v>
      </c>
      <c r="Q657" t="s">
        <v>419</v>
      </c>
    </row>
    <row r="658" spans="2:17" x14ac:dyDescent="0.25">
      <c r="B658" t="str">
        <f t="shared" si="19"/>
        <v xml:space="preserve"> </v>
      </c>
      <c r="C658" s="9">
        <v>5429</v>
      </c>
      <c r="D658" s="9" t="str">
        <f t="shared" si="18"/>
        <v xml:space="preserve"> </v>
      </c>
      <c r="E658" s="9">
        <v>5429</v>
      </c>
      <c r="F658" t="s">
        <v>420</v>
      </c>
      <c r="G658">
        <v>54</v>
      </c>
      <c r="H658" t="s">
        <v>863</v>
      </c>
      <c r="I658" s="9">
        <v>5429</v>
      </c>
      <c r="J658" t="s">
        <v>420</v>
      </c>
      <c r="L658" s="9">
        <v>5429</v>
      </c>
      <c r="M658" t="s">
        <v>420</v>
      </c>
      <c r="N658">
        <v>54</v>
      </c>
      <c r="O658" t="s">
        <v>863</v>
      </c>
      <c r="P658">
        <v>5429</v>
      </c>
      <c r="Q658" t="s">
        <v>420</v>
      </c>
    </row>
    <row r="659" spans="2:17" x14ac:dyDescent="0.25">
      <c r="B659" t="str">
        <f t="shared" si="19"/>
        <v xml:space="preserve"> </v>
      </c>
      <c r="C659" s="9">
        <v>5430</v>
      </c>
      <c r="D659" s="9" t="str">
        <f t="shared" si="18"/>
        <v xml:space="preserve"> </v>
      </c>
      <c r="E659" s="9">
        <v>5430</v>
      </c>
      <c r="F659" t="s">
        <v>866</v>
      </c>
      <c r="G659">
        <v>54</v>
      </c>
      <c r="H659" t="s">
        <v>863</v>
      </c>
      <c r="I659" s="9">
        <v>5430</v>
      </c>
      <c r="J659" t="s">
        <v>422</v>
      </c>
      <c r="L659" s="9">
        <v>5430</v>
      </c>
      <c r="M659" t="s">
        <v>866</v>
      </c>
      <c r="N659">
        <v>54</v>
      </c>
      <c r="O659" t="s">
        <v>863</v>
      </c>
      <c r="P659">
        <v>5430</v>
      </c>
      <c r="Q659" t="s">
        <v>422</v>
      </c>
    </row>
    <row r="660" spans="2:17" x14ac:dyDescent="0.25">
      <c r="B660" t="str">
        <f t="shared" si="19"/>
        <v xml:space="preserve"> </v>
      </c>
      <c r="C660" s="9">
        <v>5436</v>
      </c>
      <c r="D660" s="9" t="str">
        <f t="shared" si="18"/>
        <v xml:space="preserve"> </v>
      </c>
      <c r="E660" s="9">
        <v>5436</v>
      </c>
      <c r="F660" t="s">
        <v>867</v>
      </c>
      <c r="G660">
        <v>54</v>
      </c>
      <c r="H660" t="s">
        <v>863</v>
      </c>
      <c r="I660" s="9">
        <v>5436</v>
      </c>
      <c r="J660" t="s">
        <v>424</v>
      </c>
      <c r="L660" s="9">
        <v>5436</v>
      </c>
      <c r="M660" t="s">
        <v>867</v>
      </c>
      <c r="N660">
        <v>54</v>
      </c>
      <c r="O660" t="s">
        <v>863</v>
      </c>
      <c r="P660">
        <v>5436</v>
      </c>
      <c r="Q660" t="s">
        <v>424</v>
      </c>
    </row>
    <row r="661" spans="2:17" x14ac:dyDescent="0.25">
      <c r="B661" t="str">
        <f t="shared" si="19"/>
        <v xml:space="preserve"> </v>
      </c>
      <c r="C661" s="9">
        <v>5437</v>
      </c>
      <c r="D661" s="9" t="str">
        <f t="shared" si="18"/>
        <v xml:space="preserve"> </v>
      </c>
      <c r="E661" s="9">
        <v>5437</v>
      </c>
      <c r="F661" t="s">
        <v>868</v>
      </c>
      <c r="G661">
        <v>54</v>
      </c>
      <c r="H661" t="s">
        <v>863</v>
      </c>
      <c r="I661" s="9">
        <v>5437</v>
      </c>
      <c r="J661" t="s">
        <v>425</v>
      </c>
      <c r="L661" s="9">
        <v>5437</v>
      </c>
      <c r="M661" t="s">
        <v>868</v>
      </c>
      <c r="N661">
        <v>54</v>
      </c>
      <c r="O661" t="s">
        <v>863</v>
      </c>
      <c r="P661">
        <v>5437</v>
      </c>
      <c r="Q661" t="s">
        <v>425</v>
      </c>
    </row>
    <row r="662" spans="2:17" x14ac:dyDescent="0.25">
      <c r="B662" t="str">
        <f t="shared" si="19"/>
        <v xml:space="preserve"> </v>
      </c>
      <c r="C662" s="9">
        <v>5438</v>
      </c>
      <c r="D662" s="9" t="str">
        <f t="shared" si="18"/>
        <v xml:space="preserve"> </v>
      </c>
      <c r="E662" s="9">
        <v>5438</v>
      </c>
      <c r="F662" t="s">
        <v>426</v>
      </c>
      <c r="G662">
        <v>54</v>
      </c>
      <c r="H662" t="s">
        <v>863</v>
      </c>
      <c r="I662" s="9">
        <v>5438</v>
      </c>
      <c r="J662" t="s">
        <v>426</v>
      </c>
      <c r="L662" s="9">
        <v>5438</v>
      </c>
      <c r="M662" t="s">
        <v>426</v>
      </c>
      <c r="N662">
        <v>54</v>
      </c>
      <c r="O662" t="s">
        <v>863</v>
      </c>
      <c r="P662">
        <v>5438</v>
      </c>
      <c r="Q662" t="s">
        <v>426</v>
      </c>
    </row>
    <row r="663" spans="2:17" x14ac:dyDescent="0.25">
      <c r="B663" t="str">
        <f t="shared" si="19"/>
        <v xml:space="preserve"> </v>
      </c>
      <c r="C663" s="9">
        <v>5441</v>
      </c>
      <c r="D663" s="9" t="str">
        <f t="shared" si="18"/>
        <v xml:space="preserve"> </v>
      </c>
      <c r="E663" s="9">
        <v>5441</v>
      </c>
      <c r="F663" t="s">
        <v>869</v>
      </c>
      <c r="G663">
        <v>54</v>
      </c>
      <c r="H663" t="s">
        <v>863</v>
      </c>
      <c r="I663" s="9">
        <v>5441</v>
      </c>
      <c r="J663" t="s">
        <v>427</v>
      </c>
      <c r="L663" s="9">
        <v>5441</v>
      </c>
      <c r="M663" t="s">
        <v>869</v>
      </c>
      <c r="N663">
        <v>54</v>
      </c>
      <c r="O663" t="s">
        <v>863</v>
      </c>
      <c r="P663">
        <v>5441</v>
      </c>
      <c r="Q663" t="s">
        <v>427</v>
      </c>
    </row>
    <row r="664" spans="2:17" x14ac:dyDescent="0.25">
      <c r="B664" t="str">
        <f t="shared" si="19"/>
        <v xml:space="preserve"> </v>
      </c>
      <c r="C664" s="9">
        <v>5444</v>
      </c>
      <c r="D664" s="9" t="str">
        <f t="shared" si="18"/>
        <v xml:space="preserve"> </v>
      </c>
      <c r="E664" s="9">
        <v>5444</v>
      </c>
      <c r="F664" t="s">
        <v>429</v>
      </c>
      <c r="G664">
        <v>54</v>
      </c>
      <c r="H664" t="s">
        <v>863</v>
      </c>
      <c r="I664" s="9">
        <v>5444</v>
      </c>
      <c r="J664" t="s">
        <v>429</v>
      </c>
      <c r="L664" s="9">
        <v>5444</v>
      </c>
      <c r="M664" t="s">
        <v>429</v>
      </c>
      <c r="N664">
        <v>54</v>
      </c>
      <c r="O664" t="s">
        <v>863</v>
      </c>
      <c r="P664">
        <v>5444</v>
      </c>
      <c r="Q664" t="s">
        <v>429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8AB92-BF4D-4F29-9D11-8B71ED704F4B}">
  <sheetPr>
    <tabColor theme="9" tint="0.59999389629810485"/>
  </sheetPr>
  <dimension ref="B1:R343"/>
  <sheetViews>
    <sheetView workbookViewId="0">
      <selection activeCell="D28" sqref="D28"/>
    </sheetView>
  </sheetViews>
  <sheetFormatPr baseColWidth="10" defaultRowHeight="15" x14ac:dyDescent="0.25"/>
  <cols>
    <col min="1" max="1" width="6" customWidth="1"/>
    <col min="3" max="3" width="14.42578125" bestFit="1" customWidth="1"/>
    <col min="4" max="4" width="11.85546875" bestFit="1" customWidth="1"/>
    <col min="5" max="5" width="6.28515625" customWidth="1"/>
    <col min="6" max="6" width="14.42578125" bestFit="1" customWidth="1"/>
    <col min="7" max="7" width="11.85546875" style="72" bestFit="1" customWidth="1"/>
    <col min="8" max="8" width="7.42578125" customWidth="1"/>
    <col min="9" max="9" width="14.42578125" bestFit="1" customWidth="1"/>
    <col min="10" max="10" width="11.85546875" style="17" bestFit="1" customWidth="1"/>
    <col min="11" max="11" width="6.5703125" customWidth="1"/>
    <col min="14" max="14" width="14.42578125" bestFit="1" customWidth="1"/>
    <col min="15" max="15" width="11.85546875" bestFit="1" customWidth="1"/>
    <col min="17" max="17" width="14.42578125" bestFit="1" customWidth="1"/>
    <col min="18" max="18" width="11.85546875" style="72" bestFit="1" customWidth="1"/>
  </cols>
  <sheetData>
    <row r="1" spans="2:18" x14ac:dyDescent="0.25">
      <c r="C1" t="str">
        <f>_xlfn.CONCAT("Løpende sum av alle foretakene kommunevis i ",L9," i ",L18)</f>
        <v>Løpende sum av alle foretakene kommunevis i Innlandet i 2017</v>
      </c>
    </row>
    <row r="2" spans="2:18" x14ac:dyDescent="0.25">
      <c r="C2" t="str">
        <f>_xlfn.CONCAT("Løpende sum av 50 av kommunene med flest foretak i ",L18," i % ")</f>
        <v xml:space="preserve">Løpende sum av 50 av kommunene med flest foretak i 2017 i % </v>
      </c>
    </row>
    <row r="3" spans="2:18" x14ac:dyDescent="0.25">
      <c r="C3" t="str">
        <f>_xlfn.CONCAT("Antall melkeforetak kommunevis i ",L9," 
i ",L18,
)</f>
        <v>Antall melkeforetak kommunevis i Innlandet 
i 2017</v>
      </c>
    </row>
    <row r="4" spans="2:18" x14ac:dyDescent="0.25">
      <c r="C4" t="str">
        <f>_xlfn.CONCAT("Andel av melkeforetak kommunevis i ",L9," i ",L18," i prosent")</f>
        <v>Andel av melkeforetak kommunevis i Innlandet i 2017 i prosent</v>
      </c>
    </row>
    <row r="6" spans="2:18" x14ac:dyDescent="0.25">
      <c r="C6" t="str">
        <f>_xlfn.CONCAT("Melkeforetak kommunevis i ",L18," i antall, andel av landet og løpende sum av andel i prosent")</f>
        <v>Melkeforetak kommunevis i 2017 i antall, andel av landet og løpende sum av andel i prosent</v>
      </c>
    </row>
    <row r="9" spans="2:18" x14ac:dyDescent="0.25">
      <c r="C9" t="str">
        <f>_xlfn.CONCAT("Antall melkeforetak, andel melkeforetak og andel i løpende sum kommunevis i ",L18,)</f>
        <v>Antall melkeforetak, andel melkeforetak og andel i løpende sum kommunevis i 2017</v>
      </c>
      <c r="L9" s="19" t="str" vm="8">
        <f>IF(J12=L12,"flere fylker",IF(J12=L13," landet",J12))</f>
        <v>Innlandet</v>
      </c>
    </row>
    <row r="11" spans="2:18" x14ac:dyDescent="0.25">
      <c r="C11" s="1" t="s">
        <v>902</v>
      </c>
      <c r="D11" t="s" vm="5">
        <v>1317</v>
      </c>
      <c r="F11" s="1" t="s">
        <v>902</v>
      </c>
      <c r="G11" s="15" t="s" vm="5">
        <v>1317</v>
      </c>
      <c r="I11" s="1" t="s">
        <v>902</v>
      </c>
      <c r="J11" s="3" t="s" vm="5">
        <v>1317</v>
      </c>
      <c r="N11" s="1" t="s">
        <v>902</v>
      </c>
      <c r="O11" t="s" vm="5">
        <v>1317</v>
      </c>
      <c r="Q11" s="1" t="s">
        <v>902</v>
      </c>
      <c r="R11" s="15" t="s" vm="5">
        <v>1317</v>
      </c>
    </row>
    <row r="12" spans="2:18" x14ac:dyDescent="0.25">
      <c r="C12" s="1" t="s">
        <v>900</v>
      </c>
      <c r="D12" t="s" vm="8">
        <v>851</v>
      </c>
      <c r="F12" s="1" t="s">
        <v>900</v>
      </c>
      <c r="G12" t="s" vm="8">
        <v>851</v>
      </c>
      <c r="I12" s="1" t="s">
        <v>900</v>
      </c>
      <c r="J12" t="s" vm="8">
        <v>851</v>
      </c>
      <c r="L12" t="s">
        <v>908</v>
      </c>
      <c r="N12" s="1" t="s">
        <v>900</v>
      </c>
      <c r="O12" t="s" vm="8">
        <v>851</v>
      </c>
      <c r="Q12" s="1" t="s">
        <v>900</v>
      </c>
      <c r="R12" t="s" vm="8">
        <v>851</v>
      </c>
    </row>
    <row r="13" spans="2:18" x14ac:dyDescent="0.25">
      <c r="L13" t="s">
        <v>2</v>
      </c>
    </row>
    <row r="14" spans="2:18" x14ac:dyDescent="0.25">
      <c r="C14" s="1" t="s">
        <v>0</v>
      </c>
      <c r="D14" t="s">
        <v>5</v>
      </c>
      <c r="F14" s="1" t="s">
        <v>0</v>
      </c>
      <c r="G14" s="15" t="s">
        <v>5</v>
      </c>
      <c r="I14" s="1" t="s">
        <v>0</v>
      </c>
      <c r="J14" s="3" t="s">
        <v>5</v>
      </c>
      <c r="N14" s="1" t="s">
        <v>0</v>
      </c>
      <c r="O14" t="s">
        <v>5</v>
      </c>
      <c r="Q14" s="1" t="s">
        <v>0</v>
      </c>
      <c r="R14" s="15" t="s">
        <v>5</v>
      </c>
    </row>
    <row r="15" spans="2:18" x14ac:dyDescent="0.25">
      <c r="B15">
        <v>1</v>
      </c>
      <c r="C15" s="2" t="s">
        <v>43</v>
      </c>
      <c r="D15" s="3">
        <v>89</v>
      </c>
      <c r="E15" s="3"/>
      <c r="F15" s="2" t="s">
        <v>43</v>
      </c>
      <c r="G15" s="15">
        <v>5.6186868686868688E-2</v>
      </c>
      <c r="H15" s="3"/>
      <c r="I15" s="2" t="s">
        <v>59</v>
      </c>
      <c r="J15" s="15">
        <v>3.345959595959596E-2</v>
      </c>
      <c r="K15" s="15"/>
      <c r="L15" t="s">
        <v>909</v>
      </c>
      <c r="N15" s="2" t="s">
        <v>43</v>
      </c>
      <c r="O15" s="3">
        <v>89</v>
      </c>
      <c r="Q15" s="2" t="s">
        <v>43</v>
      </c>
      <c r="R15" s="15">
        <v>5.6687898089171976E-2</v>
      </c>
    </row>
    <row r="16" spans="2:18" x14ac:dyDescent="0.25">
      <c r="B16">
        <v>2</v>
      </c>
      <c r="C16" s="2" t="s">
        <v>73</v>
      </c>
      <c r="D16" s="3">
        <v>85</v>
      </c>
      <c r="E16" s="3"/>
      <c r="F16" s="2" t="s">
        <v>73</v>
      </c>
      <c r="G16" s="15">
        <v>5.366161616161616E-2</v>
      </c>
      <c r="H16" s="3"/>
      <c r="I16" s="2" t="s">
        <v>63</v>
      </c>
      <c r="J16" s="15">
        <v>6.1237373737373736E-2</v>
      </c>
      <c r="K16" s="15"/>
      <c r="L16" t="s">
        <v>910</v>
      </c>
      <c r="N16" s="2" t="s">
        <v>73</v>
      </c>
      <c r="O16" s="3">
        <v>85</v>
      </c>
      <c r="Q16" s="2" t="s">
        <v>73</v>
      </c>
      <c r="R16" s="15">
        <v>5.4140127388535034E-2</v>
      </c>
    </row>
    <row r="17" spans="2:18" x14ac:dyDescent="0.25">
      <c r="B17">
        <v>3</v>
      </c>
      <c r="C17" s="2" t="s">
        <v>58</v>
      </c>
      <c r="D17" s="3">
        <v>73</v>
      </c>
      <c r="E17" s="3"/>
      <c r="F17" s="2" t="s">
        <v>58</v>
      </c>
      <c r="G17" s="15">
        <v>4.6085858585858584E-2</v>
      </c>
      <c r="H17" s="3"/>
      <c r="I17" s="2" t="s">
        <v>48</v>
      </c>
      <c r="J17" s="15">
        <v>6.3131313131313135E-2</v>
      </c>
      <c r="K17" s="15"/>
      <c r="N17" s="2" t="s">
        <v>58</v>
      </c>
      <c r="O17" s="3">
        <v>73</v>
      </c>
      <c r="Q17" s="2" t="s">
        <v>58</v>
      </c>
      <c r="R17" s="15">
        <v>4.64968152866242E-2</v>
      </c>
    </row>
    <row r="18" spans="2:18" x14ac:dyDescent="0.25">
      <c r="B18">
        <v>4</v>
      </c>
      <c r="C18" s="2" t="s">
        <v>66</v>
      </c>
      <c r="D18" s="3">
        <v>70</v>
      </c>
      <c r="E18" s="3"/>
      <c r="F18" s="2" t="s">
        <v>66</v>
      </c>
      <c r="G18" s="15">
        <v>4.4191919191919192E-2</v>
      </c>
      <c r="H18" s="3"/>
      <c r="I18" s="2" t="s">
        <v>51</v>
      </c>
      <c r="J18" s="15">
        <v>7.0075757575757569E-2</v>
      </c>
      <c r="K18" s="15"/>
      <c r="L18" s="19" t="str" vm="5">
        <f>IF(J11=L12,L15,IF(J11=L13,L16,J11))</f>
        <v>2017</v>
      </c>
      <c r="N18" s="2" t="s">
        <v>66</v>
      </c>
      <c r="O18" s="3">
        <v>70</v>
      </c>
      <c r="Q18" s="2" t="s">
        <v>66</v>
      </c>
      <c r="R18" s="15">
        <v>4.4585987261146494E-2</v>
      </c>
    </row>
    <row r="19" spans="2:18" x14ac:dyDescent="0.25">
      <c r="B19">
        <v>5</v>
      </c>
      <c r="C19" s="2" t="s">
        <v>71</v>
      </c>
      <c r="D19" s="3">
        <v>66</v>
      </c>
      <c r="E19" s="3"/>
      <c r="F19" s="2" t="s">
        <v>71</v>
      </c>
      <c r="G19" s="15">
        <v>4.1666666666666664E-2</v>
      </c>
      <c r="H19" s="3"/>
      <c r="I19" s="2" t="s">
        <v>56</v>
      </c>
      <c r="J19" s="15">
        <v>8.3333333333333329E-2</v>
      </c>
      <c r="K19" s="15"/>
      <c r="N19" s="2" t="s">
        <v>71</v>
      </c>
      <c r="O19" s="3">
        <v>66</v>
      </c>
      <c r="Q19" s="2" t="s">
        <v>71</v>
      </c>
      <c r="R19" s="15">
        <v>4.2038216560509552E-2</v>
      </c>
    </row>
    <row r="20" spans="2:18" x14ac:dyDescent="0.25">
      <c r="B20">
        <v>6</v>
      </c>
      <c r="C20" s="2" t="s">
        <v>853</v>
      </c>
      <c r="D20" s="3">
        <v>65</v>
      </c>
      <c r="E20" s="3"/>
      <c r="F20" s="2" t="s">
        <v>853</v>
      </c>
      <c r="G20" s="15">
        <v>4.1035353535353536E-2</v>
      </c>
      <c r="H20" s="3"/>
      <c r="I20" s="2" t="s">
        <v>82</v>
      </c>
      <c r="J20" s="15">
        <v>9.7222222222222224E-2</v>
      </c>
      <c r="K20" s="15"/>
      <c r="N20" s="2" t="s">
        <v>853</v>
      </c>
      <c r="O20" s="3">
        <v>65</v>
      </c>
      <c r="Q20" s="2" t="s">
        <v>853</v>
      </c>
      <c r="R20" s="15">
        <v>4.1401273885350316E-2</v>
      </c>
    </row>
    <row r="21" spans="2:18" x14ac:dyDescent="0.25">
      <c r="B21">
        <v>7</v>
      </c>
      <c r="C21" s="2" t="s">
        <v>62</v>
      </c>
      <c r="D21" s="3">
        <v>63</v>
      </c>
      <c r="E21" s="3"/>
      <c r="F21" s="2" t="s">
        <v>62</v>
      </c>
      <c r="G21" s="15">
        <v>3.9772727272727272E-2</v>
      </c>
      <c r="H21" s="3"/>
      <c r="I21" s="2" t="s">
        <v>60</v>
      </c>
      <c r="J21" s="15">
        <v>0.11868686868686869</v>
      </c>
      <c r="K21" s="15"/>
      <c r="N21" s="2" t="s">
        <v>62</v>
      </c>
      <c r="O21" s="3">
        <v>63</v>
      </c>
      <c r="Q21" s="2" t="s">
        <v>62</v>
      </c>
      <c r="R21" s="15">
        <v>4.0127388535031845E-2</v>
      </c>
    </row>
    <row r="22" spans="2:18" x14ac:dyDescent="0.25">
      <c r="B22">
        <v>8</v>
      </c>
      <c r="C22" s="2" t="s">
        <v>85</v>
      </c>
      <c r="D22" s="3">
        <v>61</v>
      </c>
      <c r="E22" s="3"/>
      <c r="F22" s="2" t="s">
        <v>85</v>
      </c>
      <c r="G22" s="15">
        <v>3.8510101010101008E-2</v>
      </c>
      <c r="H22" s="3"/>
      <c r="I22" s="2" t="s">
        <v>73</v>
      </c>
      <c r="J22" s="15">
        <v>0.17234848484848486</v>
      </c>
      <c r="K22" s="15"/>
      <c r="N22" s="2" t="s">
        <v>85</v>
      </c>
      <c r="O22" s="3">
        <v>61</v>
      </c>
      <c r="Q22" s="2" t="s">
        <v>85</v>
      </c>
      <c r="R22" s="15">
        <v>3.8853503184713374E-2</v>
      </c>
    </row>
    <row r="23" spans="2:18" x14ac:dyDescent="0.25">
      <c r="B23">
        <v>9</v>
      </c>
      <c r="C23" s="2" t="s">
        <v>64</v>
      </c>
      <c r="D23" s="3">
        <v>58</v>
      </c>
      <c r="E23" s="3"/>
      <c r="F23" s="2" t="s">
        <v>64</v>
      </c>
      <c r="G23" s="15">
        <v>3.6616161616161616E-2</v>
      </c>
      <c r="H23" s="3"/>
      <c r="I23" s="2" t="s">
        <v>62</v>
      </c>
      <c r="J23" s="15">
        <v>0.21212121212121213</v>
      </c>
      <c r="K23" s="15"/>
      <c r="N23" s="2" t="s">
        <v>64</v>
      </c>
      <c r="O23" s="3">
        <v>58</v>
      </c>
      <c r="Q23" s="2" t="s">
        <v>64</v>
      </c>
      <c r="R23" s="15">
        <v>3.6942675159235668E-2</v>
      </c>
    </row>
    <row r="24" spans="2:18" x14ac:dyDescent="0.25">
      <c r="B24">
        <v>10</v>
      </c>
      <c r="C24" s="2" t="s">
        <v>57</v>
      </c>
      <c r="D24" s="3">
        <v>57</v>
      </c>
      <c r="E24" s="3"/>
      <c r="F24" s="2" t="s">
        <v>57</v>
      </c>
      <c r="G24" s="15">
        <v>3.5984848484848488E-2</v>
      </c>
      <c r="H24" s="3"/>
      <c r="I24" s="2" t="s">
        <v>78</v>
      </c>
      <c r="J24" s="15">
        <v>0.22474747474747475</v>
      </c>
      <c r="K24" s="15"/>
      <c r="N24" s="2" t="s">
        <v>57</v>
      </c>
      <c r="O24" s="3">
        <v>57</v>
      </c>
      <c r="Q24" s="2" t="s">
        <v>57</v>
      </c>
      <c r="R24" s="15">
        <v>3.6305732484076432E-2</v>
      </c>
    </row>
    <row r="25" spans="2:18" x14ac:dyDescent="0.25">
      <c r="B25">
        <v>11</v>
      </c>
      <c r="C25" s="2" t="s">
        <v>67</v>
      </c>
      <c r="D25" s="3">
        <v>56</v>
      </c>
      <c r="E25" s="3"/>
      <c r="F25" s="2" t="s">
        <v>67</v>
      </c>
      <c r="G25" s="15">
        <v>3.5353535353535352E-2</v>
      </c>
      <c r="H25" s="3"/>
      <c r="I25" s="2" t="s">
        <v>49</v>
      </c>
      <c r="J25" s="15">
        <v>0.22601010101010102</v>
      </c>
      <c r="K25" s="15"/>
      <c r="N25" s="2" t="s">
        <v>83</v>
      </c>
      <c r="O25" s="3">
        <v>56</v>
      </c>
      <c r="Q25" s="2" t="s">
        <v>83</v>
      </c>
      <c r="R25" s="15">
        <v>3.5668789808917196E-2</v>
      </c>
    </row>
    <row r="26" spans="2:18" x14ac:dyDescent="0.25">
      <c r="B26">
        <v>12</v>
      </c>
      <c r="C26" s="2" t="s">
        <v>83</v>
      </c>
      <c r="D26" s="3">
        <v>56</v>
      </c>
      <c r="E26" s="3"/>
      <c r="F26" s="2" t="s">
        <v>83</v>
      </c>
      <c r="G26" s="15">
        <v>3.5353535353535352E-2</v>
      </c>
      <c r="H26" s="3"/>
      <c r="I26" s="2" t="s">
        <v>42</v>
      </c>
      <c r="J26" s="15">
        <v>0.22790404040404041</v>
      </c>
      <c r="K26" s="15"/>
      <c r="N26" s="2" t="s">
        <v>67</v>
      </c>
      <c r="O26" s="3">
        <v>56</v>
      </c>
      <c r="Q26" s="2" t="s">
        <v>67</v>
      </c>
      <c r="R26" s="15">
        <v>3.5668789808917196E-2</v>
      </c>
    </row>
    <row r="27" spans="2:18" x14ac:dyDescent="0.25">
      <c r="B27">
        <v>13</v>
      </c>
      <c r="C27" s="2" t="s">
        <v>59</v>
      </c>
      <c r="D27" s="3">
        <v>53</v>
      </c>
      <c r="E27" s="3"/>
      <c r="F27" s="2" t="s">
        <v>59</v>
      </c>
      <c r="G27" s="15">
        <v>3.345959595959596E-2</v>
      </c>
      <c r="H27" s="3"/>
      <c r="I27" s="2" t="s">
        <v>41</v>
      </c>
      <c r="J27" s="15">
        <v>0.23295454545454544</v>
      </c>
      <c r="K27" s="15"/>
      <c r="N27" s="2" t="s">
        <v>59</v>
      </c>
      <c r="O27" s="3">
        <v>53</v>
      </c>
      <c r="Q27" s="2" t="s">
        <v>59</v>
      </c>
      <c r="R27" s="15">
        <v>3.375796178343949E-2</v>
      </c>
    </row>
    <row r="28" spans="2:18" x14ac:dyDescent="0.25">
      <c r="B28">
        <v>14</v>
      </c>
      <c r="C28" s="2" t="s">
        <v>84</v>
      </c>
      <c r="D28" s="3">
        <v>52</v>
      </c>
      <c r="E28" s="3"/>
      <c r="F28" s="2" t="s">
        <v>84</v>
      </c>
      <c r="G28" s="15">
        <v>3.2828282828282832E-2</v>
      </c>
      <c r="H28" s="3"/>
      <c r="I28" s="2" t="s">
        <v>64</v>
      </c>
      <c r="J28" s="15">
        <v>0.26957070707070707</v>
      </c>
      <c r="K28" s="15"/>
      <c r="N28" s="2" t="s">
        <v>84</v>
      </c>
      <c r="O28" s="3">
        <v>52</v>
      </c>
      <c r="Q28" s="2" t="s">
        <v>84</v>
      </c>
      <c r="R28" s="15">
        <v>3.3121019108280254E-2</v>
      </c>
    </row>
    <row r="29" spans="2:18" x14ac:dyDescent="0.25">
      <c r="B29">
        <v>15</v>
      </c>
      <c r="C29" s="2" t="s">
        <v>68</v>
      </c>
      <c r="D29" s="3">
        <v>50</v>
      </c>
      <c r="E29" s="3"/>
      <c r="F29" s="2" t="s">
        <v>68</v>
      </c>
      <c r="G29" s="15">
        <v>3.1565656565656568E-2</v>
      </c>
      <c r="H29" s="3"/>
      <c r="I29" s="2" t="s">
        <v>61</v>
      </c>
      <c r="J29" s="15">
        <v>0.28535353535353536</v>
      </c>
      <c r="K29" s="15"/>
      <c r="N29" s="2" t="s">
        <v>68</v>
      </c>
      <c r="O29" s="3">
        <v>50</v>
      </c>
      <c r="Q29" s="2" t="s">
        <v>68</v>
      </c>
      <c r="R29" s="15">
        <v>3.1847133757961783E-2</v>
      </c>
    </row>
    <row r="30" spans="2:18" x14ac:dyDescent="0.25">
      <c r="B30">
        <v>16</v>
      </c>
      <c r="C30" s="2" t="s">
        <v>80</v>
      </c>
      <c r="D30" s="3">
        <v>47</v>
      </c>
      <c r="E30" s="3"/>
      <c r="F30" s="2" t="s">
        <v>80</v>
      </c>
      <c r="G30" s="15">
        <v>2.9671717171717172E-2</v>
      </c>
      <c r="H30" s="3"/>
      <c r="I30" s="2" t="s">
        <v>66</v>
      </c>
      <c r="J30" s="15">
        <v>0.32954545454545453</v>
      </c>
      <c r="K30" s="15"/>
      <c r="N30" s="2" t="s">
        <v>80</v>
      </c>
      <c r="O30" s="3">
        <v>47</v>
      </c>
      <c r="Q30" s="2" t="s">
        <v>80</v>
      </c>
      <c r="R30" s="15">
        <v>2.9936305732484077E-2</v>
      </c>
    </row>
    <row r="31" spans="2:18" x14ac:dyDescent="0.25">
      <c r="B31">
        <v>17</v>
      </c>
      <c r="C31" s="2" t="s">
        <v>72</v>
      </c>
      <c r="D31" s="3">
        <v>46</v>
      </c>
      <c r="E31" s="3"/>
      <c r="F31" s="2" t="s">
        <v>72</v>
      </c>
      <c r="G31" s="15">
        <v>2.904040404040404E-2</v>
      </c>
      <c r="H31" s="3"/>
      <c r="I31" s="2" t="s">
        <v>44</v>
      </c>
      <c r="J31" s="15">
        <v>0.34090909090909088</v>
      </c>
      <c r="K31" s="15"/>
      <c r="N31" s="2" t="s">
        <v>72</v>
      </c>
      <c r="O31" s="3">
        <v>46</v>
      </c>
      <c r="Q31" s="2" t="s">
        <v>72</v>
      </c>
      <c r="R31" s="15">
        <v>2.9299363057324841E-2</v>
      </c>
    </row>
    <row r="32" spans="2:18" x14ac:dyDescent="0.25">
      <c r="B32">
        <v>18</v>
      </c>
      <c r="C32" s="2" t="s">
        <v>63</v>
      </c>
      <c r="D32" s="3">
        <v>44</v>
      </c>
      <c r="E32" s="3"/>
      <c r="F32" s="2" t="s">
        <v>63</v>
      </c>
      <c r="G32" s="15">
        <v>2.7777777777777776E-2</v>
      </c>
      <c r="H32" s="3"/>
      <c r="I32" s="2" t="s">
        <v>83</v>
      </c>
      <c r="J32" s="15">
        <v>0.37626262626262624</v>
      </c>
      <c r="K32" s="15"/>
      <c r="N32" s="2" t="s">
        <v>63</v>
      </c>
      <c r="O32" s="3">
        <v>44</v>
      </c>
      <c r="Q32" s="2" t="s">
        <v>63</v>
      </c>
      <c r="R32" s="15">
        <v>2.802547770700637E-2</v>
      </c>
    </row>
    <row r="33" spans="2:18" x14ac:dyDescent="0.25">
      <c r="B33">
        <v>19</v>
      </c>
      <c r="C33" s="2" t="s">
        <v>65</v>
      </c>
      <c r="D33" s="3">
        <v>41</v>
      </c>
      <c r="E33" s="3"/>
      <c r="F33" s="2" t="s">
        <v>65</v>
      </c>
      <c r="G33" s="15">
        <v>2.5883838383838384E-2</v>
      </c>
      <c r="H33" s="3"/>
      <c r="I33" s="2" t="s">
        <v>68</v>
      </c>
      <c r="J33" s="15">
        <v>0.40782828282828282</v>
      </c>
      <c r="K33" s="15"/>
      <c r="N33" s="2" t="s">
        <v>70</v>
      </c>
      <c r="O33" s="3">
        <v>41</v>
      </c>
      <c r="Q33" s="2" t="s">
        <v>70</v>
      </c>
      <c r="R33" s="15">
        <v>2.6114649681528664E-2</v>
      </c>
    </row>
    <row r="34" spans="2:18" x14ac:dyDescent="0.25">
      <c r="B34">
        <v>20</v>
      </c>
      <c r="C34" s="2" t="s">
        <v>70</v>
      </c>
      <c r="D34" s="3">
        <v>41</v>
      </c>
      <c r="E34" s="3"/>
      <c r="F34" s="2" t="s">
        <v>70</v>
      </c>
      <c r="G34" s="15">
        <v>2.5883838383838384E-2</v>
      </c>
      <c r="H34" s="3"/>
      <c r="I34" s="2" t="s">
        <v>46</v>
      </c>
      <c r="J34" s="15">
        <v>0.40909090909090912</v>
      </c>
      <c r="K34" s="15"/>
      <c r="N34" s="2" t="s">
        <v>65</v>
      </c>
      <c r="O34" s="3">
        <v>41</v>
      </c>
      <c r="Q34" s="2" t="s">
        <v>65</v>
      </c>
      <c r="R34" s="15">
        <v>2.6114649681528664E-2</v>
      </c>
    </row>
    <row r="35" spans="2:18" x14ac:dyDescent="0.25">
      <c r="B35">
        <v>21</v>
      </c>
      <c r="C35" s="2" t="s">
        <v>86</v>
      </c>
      <c r="D35" s="3">
        <v>37</v>
      </c>
      <c r="E35" s="3"/>
      <c r="F35" s="2" t="s">
        <v>86</v>
      </c>
      <c r="G35" s="15">
        <v>2.335858585858586E-2</v>
      </c>
      <c r="H35" s="3"/>
      <c r="I35" s="2" t="s">
        <v>80</v>
      </c>
      <c r="J35" s="15">
        <v>0.43876262626262624</v>
      </c>
      <c r="K35" s="15"/>
      <c r="N35" s="2" t="s">
        <v>86</v>
      </c>
      <c r="O35" s="3">
        <v>37</v>
      </c>
      <c r="Q35" s="2" t="s">
        <v>86</v>
      </c>
      <c r="R35" s="15">
        <v>2.3566878980891721E-2</v>
      </c>
    </row>
    <row r="36" spans="2:18" x14ac:dyDescent="0.25">
      <c r="B36">
        <v>22</v>
      </c>
      <c r="C36" s="2" t="s">
        <v>74</v>
      </c>
      <c r="D36" s="3">
        <v>34</v>
      </c>
      <c r="E36" s="3"/>
      <c r="F36" s="2" t="s">
        <v>74</v>
      </c>
      <c r="G36" s="15">
        <v>2.1464646464646464E-2</v>
      </c>
      <c r="H36" s="3"/>
      <c r="I36" s="2" t="s">
        <v>853</v>
      </c>
      <c r="J36" s="15">
        <v>0.47979797979797978</v>
      </c>
      <c r="K36" s="15"/>
      <c r="N36" s="2" t="s">
        <v>75</v>
      </c>
      <c r="O36" s="3">
        <v>34</v>
      </c>
      <c r="Q36" s="2" t="s">
        <v>75</v>
      </c>
      <c r="R36" s="15">
        <v>2.1656050955414011E-2</v>
      </c>
    </row>
    <row r="37" spans="2:18" x14ac:dyDescent="0.25">
      <c r="B37">
        <v>23</v>
      </c>
      <c r="C37" s="2" t="s">
        <v>75</v>
      </c>
      <c r="D37" s="3">
        <v>34</v>
      </c>
      <c r="E37" s="3"/>
      <c r="F37" s="2" t="s">
        <v>75</v>
      </c>
      <c r="G37" s="15">
        <v>2.1464646464646464E-2</v>
      </c>
      <c r="H37" s="3"/>
      <c r="I37" s="2" t="s">
        <v>55</v>
      </c>
      <c r="J37" s="15">
        <v>0.49179292929292928</v>
      </c>
      <c r="K37" s="15"/>
      <c r="N37" s="2" t="s">
        <v>60</v>
      </c>
      <c r="O37" s="3">
        <v>34</v>
      </c>
      <c r="Q37" s="2" t="s">
        <v>60</v>
      </c>
      <c r="R37" s="15">
        <v>2.1656050955414011E-2</v>
      </c>
    </row>
    <row r="38" spans="2:18" x14ac:dyDescent="0.25">
      <c r="B38">
        <v>24</v>
      </c>
      <c r="C38" s="2" t="s">
        <v>60</v>
      </c>
      <c r="D38" s="3">
        <v>34</v>
      </c>
      <c r="E38" s="3"/>
      <c r="F38" s="2" t="s">
        <v>60</v>
      </c>
      <c r="G38" s="15">
        <v>2.1464646464646464E-2</v>
      </c>
      <c r="H38" s="3"/>
      <c r="I38" s="2" t="s">
        <v>71</v>
      </c>
      <c r="J38" s="15">
        <v>0.53345959595959591</v>
      </c>
      <c r="K38" s="15"/>
      <c r="N38" s="2" t="s">
        <v>74</v>
      </c>
      <c r="O38" s="3">
        <v>34</v>
      </c>
      <c r="Q38" s="2" t="s">
        <v>74</v>
      </c>
      <c r="R38" s="15">
        <v>2.1656050955414011E-2</v>
      </c>
    </row>
    <row r="39" spans="2:18" x14ac:dyDescent="0.25">
      <c r="B39">
        <v>25</v>
      </c>
      <c r="C39" s="2" t="s">
        <v>69</v>
      </c>
      <c r="D39" s="3">
        <v>29</v>
      </c>
      <c r="E39" s="3"/>
      <c r="F39" s="2" t="s">
        <v>69</v>
      </c>
      <c r="G39" s="15">
        <v>1.8308080808080808E-2</v>
      </c>
      <c r="H39" s="3"/>
      <c r="I39" s="2" t="s">
        <v>43</v>
      </c>
      <c r="J39" s="15">
        <v>0.58964646464646464</v>
      </c>
      <c r="K39" s="15"/>
      <c r="N39" s="2" t="s">
        <v>69</v>
      </c>
      <c r="O39" s="3">
        <v>29</v>
      </c>
      <c r="Q39" s="2" t="s">
        <v>69</v>
      </c>
      <c r="R39" s="15">
        <v>1.8471337579617834E-2</v>
      </c>
    </row>
    <row r="40" spans="2:18" x14ac:dyDescent="0.25">
      <c r="B40">
        <v>26</v>
      </c>
      <c r="C40" s="2" t="s">
        <v>61</v>
      </c>
      <c r="D40" s="3">
        <v>25</v>
      </c>
      <c r="E40" s="3"/>
      <c r="F40" s="2" t="s">
        <v>61</v>
      </c>
      <c r="G40" s="15">
        <v>1.5782828282828284E-2</v>
      </c>
      <c r="H40" s="3"/>
      <c r="I40" s="2" t="s">
        <v>69</v>
      </c>
      <c r="J40" s="15">
        <v>0.60795454545454541</v>
      </c>
      <c r="K40" s="15"/>
      <c r="N40" s="2" t="s">
        <v>61</v>
      </c>
      <c r="O40" s="3">
        <v>25</v>
      </c>
      <c r="Q40" s="2" t="s">
        <v>61</v>
      </c>
      <c r="R40" s="15">
        <v>1.5923566878980892E-2</v>
      </c>
    </row>
    <row r="41" spans="2:18" x14ac:dyDescent="0.25">
      <c r="B41">
        <v>27</v>
      </c>
      <c r="C41" s="2" t="s">
        <v>81</v>
      </c>
      <c r="D41" s="3">
        <v>23</v>
      </c>
      <c r="E41" s="3"/>
      <c r="F41" s="2" t="s">
        <v>81</v>
      </c>
      <c r="G41" s="15">
        <v>1.452020202020202E-2</v>
      </c>
      <c r="H41" s="3"/>
      <c r="I41" s="2" t="s">
        <v>65</v>
      </c>
      <c r="J41" s="15">
        <v>0.63383838383838387</v>
      </c>
      <c r="K41" s="15"/>
      <c r="N41" s="2" t="s">
        <v>81</v>
      </c>
      <c r="O41" s="3">
        <v>23</v>
      </c>
      <c r="Q41" s="2" t="s">
        <v>81</v>
      </c>
      <c r="R41" s="15">
        <v>1.4649681528662421E-2</v>
      </c>
    </row>
    <row r="42" spans="2:18" x14ac:dyDescent="0.25">
      <c r="B42">
        <v>28</v>
      </c>
      <c r="C42" s="2" t="s">
        <v>82</v>
      </c>
      <c r="D42" s="3">
        <v>22</v>
      </c>
      <c r="E42" s="3"/>
      <c r="F42" s="2" t="s">
        <v>82</v>
      </c>
      <c r="G42" s="15">
        <v>1.3888888888888888E-2</v>
      </c>
      <c r="H42" s="3"/>
      <c r="I42" s="2" t="s">
        <v>45</v>
      </c>
      <c r="J42" s="15">
        <v>0.64457070707070707</v>
      </c>
      <c r="K42" s="15"/>
      <c r="N42" s="2" t="s">
        <v>82</v>
      </c>
      <c r="O42" s="3">
        <v>22</v>
      </c>
      <c r="Q42" s="2" t="s">
        <v>82</v>
      </c>
      <c r="R42" s="15">
        <v>1.4012738853503185E-2</v>
      </c>
    </row>
    <row r="43" spans="2:18" x14ac:dyDescent="0.25">
      <c r="B43">
        <v>29</v>
      </c>
      <c r="C43" s="2" t="s">
        <v>56</v>
      </c>
      <c r="D43" s="3">
        <v>21</v>
      </c>
      <c r="E43" s="3"/>
      <c r="F43" s="2" t="s">
        <v>56</v>
      </c>
      <c r="G43" s="15">
        <v>1.3257575757575758E-2</v>
      </c>
      <c r="H43" s="3"/>
      <c r="I43" s="2" t="s">
        <v>54</v>
      </c>
      <c r="J43" s="15">
        <v>0.6502525252525253</v>
      </c>
      <c r="K43" s="15"/>
      <c r="N43" s="2" t="s">
        <v>56</v>
      </c>
      <c r="O43" s="3">
        <v>21</v>
      </c>
      <c r="Q43" s="2" t="s">
        <v>56</v>
      </c>
      <c r="R43" s="15">
        <v>1.337579617834395E-2</v>
      </c>
    </row>
    <row r="44" spans="2:18" x14ac:dyDescent="0.25">
      <c r="B44">
        <v>30</v>
      </c>
      <c r="C44" s="2" t="s">
        <v>52</v>
      </c>
      <c r="D44" s="3">
        <v>20</v>
      </c>
      <c r="E44" s="3"/>
      <c r="F44" s="2" t="s">
        <v>52</v>
      </c>
      <c r="G44" s="15">
        <v>1.2626262626262626E-2</v>
      </c>
      <c r="H44" s="3"/>
      <c r="I44" s="2" t="s">
        <v>79</v>
      </c>
      <c r="J44" s="15">
        <v>0.65404040404040409</v>
      </c>
      <c r="K44" s="15"/>
      <c r="N44" s="2" t="s">
        <v>78</v>
      </c>
      <c r="O44" s="3">
        <v>20</v>
      </c>
      <c r="Q44" s="2" t="s">
        <v>78</v>
      </c>
      <c r="R44" s="15">
        <v>1.2738853503184714E-2</v>
      </c>
    </row>
    <row r="45" spans="2:18" x14ac:dyDescent="0.25">
      <c r="B45">
        <v>31</v>
      </c>
      <c r="C45" s="2" t="s">
        <v>78</v>
      </c>
      <c r="D45" s="3">
        <v>20</v>
      </c>
      <c r="E45" s="3"/>
      <c r="F45" s="2" t="s">
        <v>78</v>
      </c>
      <c r="G45" s="15">
        <v>1.2626262626262626E-2</v>
      </c>
      <c r="H45" s="3"/>
      <c r="I45" s="2" t="s">
        <v>81</v>
      </c>
      <c r="J45" s="15">
        <v>0.66856060606060608</v>
      </c>
      <c r="K45" s="15"/>
      <c r="N45" s="2" t="s">
        <v>52</v>
      </c>
      <c r="O45" s="3">
        <v>20</v>
      </c>
      <c r="Q45" s="2" t="s">
        <v>52</v>
      </c>
      <c r="R45" s="15">
        <v>1.2738853503184714E-2</v>
      </c>
    </row>
    <row r="46" spans="2:18" x14ac:dyDescent="0.25">
      <c r="B46">
        <v>32</v>
      </c>
      <c r="C46" s="2" t="s">
        <v>55</v>
      </c>
      <c r="D46" s="3">
        <v>19</v>
      </c>
      <c r="E46" s="3"/>
      <c r="F46" s="2" t="s">
        <v>55</v>
      </c>
      <c r="G46" s="15">
        <v>1.1994949494949494E-2</v>
      </c>
      <c r="H46" s="3"/>
      <c r="I46" s="2" t="s">
        <v>70</v>
      </c>
      <c r="J46" s="15">
        <v>0.69444444444444442</v>
      </c>
      <c r="K46" s="15"/>
      <c r="N46" s="2" t="s">
        <v>55</v>
      </c>
      <c r="O46" s="3">
        <v>19</v>
      </c>
      <c r="Q46" s="2" t="s">
        <v>55</v>
      </c>
      <c r="R46" s="15">
        <v>1.2101910828025478E-2</v>
      </c>
    </row>
    <row r="47" spans="2:18" x14ac:dyDescent="0.25">
      <c r="B47">
        <v>33</v>
      </c>
      <c r="C47" s="2" t="s">
        <v>44</v>
      </c>
      <c r="D47" s="3">
        <v>18</v>
      </c>
      <c r="E47" s="3"/>
      <c r="F47" s="2" t="s">
        <v>44</v>
      </c>
      <c r="G47" s="15">
        <v>1.1363636363636364E-2</v>
      </c>
      <c r="H47" s="3"/>
      <c r="I47" s="2" t="s">
        <v>47</v>
      </c>
      <c r="J47" s="15">
        <v>0.69570707070707072</v>
      </c>
      <c r="K47" s="15"/>
      <c r="N47" s="2" t="s">
        <v>44</v>
      </c>
      <c r="O47" s="3">
        <v>18</v>
      </c>
      <c r="Q47" s="2" t="s">
        <v>44</v>
      </c>
      <c r="R47" s="15">
        <v>1.1464968152866241E-2</v>
      </c>
    </row>
    <row r="48" spans="2:18" x14ac:dyDescent="0.25">
      <c r="B48">
        <v>34</v>
      </c>
      <c r="C48" s="2" t="s">
        <v>45</v>
      </c>
      <c r="D48" s="3">
        <v>17</v>
      </c>
      <c r="E48" s="3"/>
      <c r="F48" s="2" t="s">
        <v>45</v>
      </c>
      <c r="G48" s="15">
        <v>1.0732323232323232E-2</v>
      </c>
      <c r="H48" s="3"/>
      <c r="I48" s="2" t="s">
        <v>57</v>
      </c>
      <c r="J48" s="15">
        <v>0.73169191919191923</v>
      </c>
      <c r="K48" s="15"/>
      <c r="N48" s="2" t="s">
        <v>45</v>
      </c>
      <c r="O48" s="3">
        <v>17</v>
      </c>
      <c r="Q48" s="2" t="s">
        <v>45</v>
      </c>
      <c r="R48" s="15">
        <v>1.0828025477707006E-2</v>
      </c>
    </row>
    <row r="49" spans="2:18" x14ac:dyDescent="0.25">
      <c r="B49">
        <v>35</v>
      </c>
      <c r="C49" s="2" t="s">
        <v>51</v>
      </c>
      <c r="D49" s="3">
        <v>11</v>
      </c>
      <c r="E49" s="3"/>
      <c r="F49" s="2" t="s">
        <v>51</v>
      </c>
      <c r="G49" s="15">
        <v>6.9444444444444441E-3</v>
      </c>
      <c r="H49" s="3"/>
      <c r="I49" s="2" t="s">
        <v>52</v>
      </c>
      <c r="J49" s="15">
        <v>0.74431818181818177</v>
      </c>
      <c r="K49" s="15"/>
      <c r="N49" s="2" t="s">
        <v>51</v>
      </c>
      <c r="O49" s="3">
        <v>11</v>
      </c>
      <c r="Q49" s="2" t="s">
        <v>51</v>
      </c>
      <c r="R49" s="15">
        <v>7.0063694267515925E-3</v>
      </c>
    </row>
    <row r="50" spans="2:18" x14ac:dyDescent="0.25">
      <c r="B50">
        <v>36</v>
      </c>
      <c r="C50" s="2" t="s">
        <v>54</v>
      </c>
      <c r="D50" s="3">
        <v>9</v>
      </c>
      <c r="E50" s="3"/>
      <c r="F50" s="2" t="s">
        <v>54</v>
      </c>
      <c r="G50" s="15">
        <v>5.681818181818182E-3</v>
      </c>
      <c r="H50" s="3"/>
      <c r="I50" s="2" t="s">
        <v>58</v>
      </c>
      <c r="J50" s="15">
        <v>0.79040404040404044</v>
      </c>
      <c r="K50" s="15"/>
      <c r="N50" s="2" t="s">
        <v>54</v>
      </c>
      <c r="O50" s="3">
        <v>9</v>
      </c>
      <c r="Q50" s="2" t="s">
        <v>54</v>
      </c>
      <c r="R50" s="15">
        <v>5.7324840764331206E-3</v>
      </c>
    </row>
    <row r="51" spans="2:18" x14ac:dyDescent="0.25">
      <c r="B51">
        <v>37</v>
      </c>
      <c r="C51" s="2" t="s">
        <v>41</v>
      </c>
      <c r="D51" s="3">
        <v>8</v>
      </c>
      <c r="E51" s="3"/>
      <c r="F51" s="2" t="s">
        <v>41</v>
      </c>
      <c r="G51" s="15">
        <v>5.0505050505050509E-3</v>
      </c>
      <c r="H51" s="3"/>
      <c r="I51" s="2" t="s">
        <v>86</v>
      </c>
      <c r="J51" s="15">
        <v>0.8137626262626263</v>
      </c>
      <c r="K51" s="15"/>
      <c r="N51" s="2" t="s">
        <v>41</v>
      </c>
      <c r="O51" s="3">
        <v>8</v>
      </c>
      <c r="Q51" s="2" t="s">
        <v>41</v>
      </c>
      <c r="R51" s="15">
        <v>5.0955414012738851E-3</v>
      </c>
    </row>
    <row r="52" spans="2:18" x14ac:dyDescent="0.25">
      <c r="B52">
        <v>38</v>
      </c>
      <c r="C52" s="2" t="s">
        <v>79</v>
      </c>
      <c r="D52" s="3">
        <v>6</v>
      </c>
      <c r="E52" s="3"/>
      <c r="F52" s="2" t="s">
        <v>79</v>
      </c>
      <c r="G52" s="15">
        <v>3.787878787878788E-3</v>
      </c>
      <c r="H52" s="3"/>
      <c r="I52" s="2" t="s">
        <v>84</v>
      </c>
      <c r="J52" s="15">
        <v>0.84659090909090906</v>
      </c>
      <c r="K52" s="15"/>
      <c r="N52" s="2" t="s">
        <v>53</v>
      </c>
      <c r="O52" s="3">
        <v>6</v>
      </c>
      <c r="Q52" s="2" t="s">
        <v>53</v>
      </c>
      <c r="R52" s="15">
        <v>3.821656050955414E-3</v>
      </c>
    </row>
    <row r="53" spans="2:18" x14ac:dyDescent="0.25">
      <c r="B53">
        <v>39</v>
      </c>
      <c r="C53" s="2" t="s">
        <v>53</v>
      </c>
      <c r="D53" s="3">
        <v>6</v>
      </c>
      <c r="E53" s="3"/>
      <c r="F53" s="2" t="s">
        <v>53</v>
      </c>
      <c r="G53" s="15">
        <v>3.787878787878788E-3</v>
      </c>
      <c r="H53" s="3"/>
      <c r="I53" s="2" t="s">
        <v>75</v>
      </c>
      <c r="J53" s="15">
        <v>0.86805555555555558</v>
      </c>
      <c r="K53" s="15"/>
      <c r="N53" s="2" t="s">
        <v>79</v>
      </c>
      <c r="O53" s="3">
        <v>6</v>
      </c>
      <c r="Q53" s="2" t="s">
        <v>79</v>
      </c>
      <c r="R53" s="15">
        <v>3.821656050955414E-3</v>
      </c>
    </row>
    <row r="54" spans="2:18" x14ac:dyDescent="0.25">
      <c r="B54">
        <v>40</v>
      </c>
      <c r="C54" s="2" t="s">
        <v>50</v>
      </c>
      <c r="D54" s="3">
        <v>4</v>
      </c>
      <c r="E54" s="3"/>
      <c r="F54" s="2" t="s">
        <v>50</v>
      </c>
      <c r="G54" s="15">
        <v>2.5252525252525255E-3</v>
      </c>
      <c r="H54" s="3"/>
      <c r="I54" s="2" t="s">
        <v>67</v>
      </c>
      <c r="J54" s="15">
        <v>0.90340909090909094</v>
      </c>
      <c r="K54" s="15"/>
      <c r="N54" s="2" t="s">
        <v>50</v>
      </c>
      <c r="O54" s="3">
        <v>4</v>
      </c>
      <c r="Q54" s="2" t="s">
        <v>50</v>
      </c>
      <c r="R54" s="15">
        <v>2.5477707006369425E-3</v>
      </c>
    </row>
    <row r="55" spans="2:18" x14ac:dyDescent="0.25">
      <c r="B55">
        <v>41</v>
      </c>
      <c r="C55" s="2" t="s">
        <v>42</v>
      </c>
      <c r="D55" s="3">
        <v>3</v>
      </c>
      <c r="E55" s="3"/>
      <c r="F55" s="2" t="s">
        <v>42</v>
      </c>
      <c r="G55" s="15">
        <v>1.893939393939394E-3</v>
      </c>
      <c r="H55" s="3"/>
      <c r="I55" s="2" t="s">
        <v>876</v>
      </c>
      <c r="J55" s="15">
        <v>0.90467171717171713</v>
      </c>
      <c r="K55" s="15"/>
      <c r="R55"/>
    </row>
    <row r="56" spans="2:18" x14ac:dyDescent="0.25">
      <c r="B56">
        <v>42</v>
      </c>
      <c r="C56" s="2" t="s">
        <v>48</v>
      </c>
      <c r="D56" s="3">
        <v>3</v>
      </c>
      <c r="E56" s="3"/>
      <c r="F56" s="2" t="s">
        <v>48</v>
      </c>
      <c r="G56" s="15">
        <v>1.893939393939394E-3</v>
      </c>
      <c r="H56" s="3"/>
      <c r="I56" s="2" t="s">
        <v>74</v>
      </c>
      <c r="J56" s="15">
        <v>0.92613636363636365</v>
      </c>
      <c r="K56" s="15"/>
      <c r="R56"/>
    </row>
    <row r="57" spans="2:18" x14ac:dyDescent="0.25">
      <c r="B57">
        <v>43</v>
      </c>
      <c r="C57" s="2" t="s">
        <v>46</v>
      </c>
      <c r="D57" s="3">
        <v>2</v>
      </c>
      <c r="E57" s="3"/>
      <c r="F57" s="2" t="s">
        <v>46</v>
      </c>
      <c r="G57" s="15">
        <v>1.2626262626262627E-3</v>
      </c>
      <c r="H57" s="3"/>
      <c r="I57" s="2" t="s">
        <v>72</v>
      </c>
      <c r="J57" s="15">
        <v>0.95517676767676762</v>
      </c>
      <c r="K57" s="15"/>
      <c r="R57"/>
    </row>
    <row r="58" spans="2:18" x14ac:dyDescent="0.25">
      <c r="B58">
        <v>44</v>
      </c>
      <c r="C58" s="2" t="s">
        <v>49</v>
      </c>
      <c r="D58" s="3">
        <v>2</v>
      </c>
      <c r="E58" s="3"/>
      <c r="F58" s="2" t="s">
        <v>49</v>
      </c>
      <c r="G58" s="15">
        <v>1.2626262626262627E-3</v>
      </c>
      <c r="H58" s="3"/>
      <c r="I58" s="2" t="s">
        <v>85</v>
      </c>
      <c r="J58" s="15">
        <v>0.99368686868686873</v>
      </c>
      <c r="K58" s="15"/>
      <c r="R58"/>
    </row>
    <row r="59" spans="2:18" x14ac:dyDescent="0.25">
      <c r="B59">
        <v>45</v>
      </c>
      <c r="C59" s="2" t="s">
        <v>47</v>
      </c>
      <c r="D59" s="3">
        <v>2</v>
      </c>
      <c r="E59" s="3"/>
      <c r="F59" s="2" t="s">
        <v>47</v>
      </c>
      <c r="G59" s="15">
        <v>1.2626262626262627E-3</v>
      </c>
      <c r="H59" s="3"/>
      <c r="I59" s="2" t="s">
        <v>53</v>
      </c>
      <c r="J59" s="15">
        <v>0.99747474747474751</v>
      </c>
      <c r="K59" s="15"/>
      <c r="R59"/>
    </row>
    <row r="60" spans="2:18" x14ac:dyDescent="0.25">
      <c r="B60">
        <v>46</v>
      </c>
      <c r="C60" s="2" t="s">
        <v>876</v>
      </c>
      <c r="D60" s="3">
        <v>2</v>
      </c>
      <c r="E60" s="3"/>
      <c r="F60" s="2" t="s">
        <v>876</v>
      </c>
      <c r="G60" s="15">
        <v>1.2626262626262627E-3</v>
      </c>
      <c r="H60" s="3"/>
      <c r="I60" s="2" t="s">
        <v>50</v>
      </c>
      <c r="J60" s="15">
        <v>1</v>
      </c>
      <c r="K60" s="15"/>
      <c r="R60"/>
    </row>
    <row r="61" spans="2:18" x14ac:dyDescent="0.25">
      <c r="B61">
        <v>47</v>
      </c>
      <c r="E61" s="3"/>
      <c r="G61"/>
      <c r="H61" s="3"/>
      <c r="J61"/>
      <c r="K61" s="15"/>
      <c r="R61"/>
    </row>
    <row r="62" spans="2:18" x14ac:dyDescent="0.25">
      <c r="B62">
        <v>48</v>
      </c>
      <c r="E62" s="3"/>
      <c r="G62"/>
      <c r="H62" s="3"/>
      <c r="J62"/>
      <c r="K62" s="15"/>
      <c r="R62"/>
    </row>
    <row r="63" spans="2:18" x14ac:dyDescent="0.25">
      <c r="B63">
        <v>49</v>
      </c>
      <c r="E63" s="3"/>
      <c r="G63"/>
      <c r="H63" s="3"/>
      <c r="J63"/>
      <c r="K63" s="15"/>
      <c r="R63"/>
    </row>
    <row r="64" spans="2:18" x14ac:dyDescent="0.25">
      <c r="B64">
        <v>50</v>
      </c>
      <c r="E64" s="3"/>
      <c r="G64"/>
      <c r="H64" s="3"/>
      <c r="J64"/>
      <c r="K64" s="15"/>
      <c r="R64"/>
    </row>
    <row r="65" spans="2:18" x14ac:dyDescent="0.25">
      <c r="B65">
        <v>51</v>
      </c>
      <c r="E65" s="3"/>
      <c r="G65"/>
      <c r="H65" s="3"/>
      <c r="J65"/>
      <c r="K65" s="15"/>
      <c r="R65"/>
    </row>
    <row r="66" spans="2:18" x14ac:dyDescent="0.25">
      <c r="B66">
        <v>52</v>
      </c>
      <c r="E66" s="3"/>
      <c r="G66"/>
      <c r="H66" s="3"/>
      <c r="J66"/>
      <c r="K66" s="15"/>
      <c r="R66"/>
    </row>
    <row r="67" spans="2:18" x14ac:dyDescent="0.25">
      <c r="B67">
        <v>53</v>
      </c>
      <c r="E67" s="3"/>
      <c r="G67"/>
      <c r="H67" s="3"/>
      <c r="J67"/>
      <c r="K67" s="15"/>
      <c r="R67"/>
    </row>
    <row r="68" spans="2:18" x14ac:dyDescent="0.25">
      <c r="B68">
        <v>54</v>
      </c>
      <c r="E68" s="3"/>
      <c r="G68"/>
      <c r="H68" s="3"/>
      <c r="J68"/>
      <c r="K68" s="15"/>
      <c r="R68"/>
    </row>
    <row r="69" spans="2:18" x14ac:dyDescent="0.25">
      <c r="B69">
        <v>55</v>
      </c>
      <c r="E69" s="3"/>
      <c r="G69"/>
      <c r="H69" s="3"/>
      <c r="J69"/>
      <c r="K69" s="15"/>
      <c r="R69"/>
    </row>
    <row r="70" spans="2:18" x14ac:dyDescent="0.25">
      <c r="B70">
        <v>56</v>
      </c>
      <c r="E70" s="3"/>
      <c r="G70"/>
      <c r="H70" s="3"/>
      <c r="J70"/>
      <c r="K70" s="15"/>
      <c r="R70"/>
    </row>
    <row r="71" spans="2:18" x14ac:dyDescent="0.25">
      <c r="B71">
        <v>57</v>
      </c>
      <c r="E71" s="3"/>
      <c r="G71"/>
      <c r="H71" s="3"/>
      <c r="J71"/>
      <c r="K71" s="15"/>
      <c r="R71"/>
    </row>
    <row r="72" spans="2:18" x14ac:dyDescent="0.25">
      <c r="B72">
        <v>58</v>
      </c>
      <c r="E72" s="3"/>
      <c r="G72"/>
      <c r="H72" s="3"/>
      <c r="J72"/>
      <c r="K72" s="15"/>
      <c r="R72"/>
    </row>
    <row r="73" spans="2:18" x14ac:dyDescent="0.25">
      <c r="B73">
        <v>59</v>
      </c>
      <c r="E73" s="3"/>
      <c r="G73"/>
      <c r="H73" s="3"/>
      <c r="J73"/>
      <c r="K73" s="15"/>
      <c r="R73"/>
    </row>
    <row r="74" spans="2:18" x14ac:dyDescent="0.25">
      <c r="B74">
        <v>60</v>
      </c>
      <c r="E74" s="3"/>
      <c r="G74"/>
      <c r="H74" s="3"/>
      <c r="J74"/>
      <c r="K74" s="15"/>
      <c r="R74"/>
    </row>
    <row r="75" spans="2:18" x14ac:dyDescent="0.25">
      <c r="B75">
        <v>61</v>
      </c>
      <c r="E75" s="3"/>
      <c r="G75"/>
      <c r="H75" s="3"/>
      <c r="J75"/>
      <c r="K75" s="15"/>
      <c r="R75"/>
    </row>
    <row r="76" spans="2:18" x14ac:dyDescent="0.25">
      <c r="B76">
        <v>62</v>
      </c>
      <c r="E76" s="3"/>
      <c r="G76"/>
      <c r="H76" s="3"/>
      <c r="J76"/>
      <c r="K76" s="15"/>
      <c r="R76"/>
    </row>
    <row r="77" spans="2:18" x14ac:dyDescent="0.25">
      <c r="B77">
        <v>63</v>
      </c>
      <c r="E77" s="3"/>
      <c r="G77"/>
      <c r="H77" s="3"/>
      <c r="J77"/>
      <c r="K77" s="15"/>
      <c r="R77"/>
    </row>
    <row r="78" spans="2:18" x14ac:dyDescent="0.25">
      <c r="B78">
        <v>64</v>
      </c>
      <c r="E78" s="3"/>
      <c r="G78"/>
      <c r="H78" s="3"/>
      <c r="J78"/>
      <c r="K78" s="15"/>
      <c r="R78"/>
    </row>
    <row r="79" spans="2:18" x14ac:dyDescent="0.25">
      <c r="B79">
        <v>65</v>
      </c>
      <c r="E79" s="3"/>
      <c r="G79"/>
      <c r="H79" s="3"/>
      <c r="J79"/>
      <c r="K79" s="15"/>
      <c r="R79"/>
    </row>
    <row r="80" spans="2:18" x14ac:dyDescent="0.25">
      <c r="B80">
        <v>66</v>
      </c>
      <c r="E80" s="3"/>
      <c r="G80"/>
      <c r="H80" s="3"/>
      <c r="J80"/>
      <c r="K80" s="15"/>
      <c r="R80"/>
    </row>
    <row r="81" spans="2:18" x14ac:dyDescent="0.25">
      <c r="B81">
        <v>67</v>
      </c>
      <c r="E81" s="3"/>
      <c r="G81"/>
      <c r="H81" s="3"/>
      <c r="J81"/>
      <c r="K81" s="15"/>
      <c r="R81"/>
    </row>
    <row r="82" spans="2:18" x14ac:dyDescent="0.25">
      <c r="B82">
        <v>68</v>
      </c>
      <c r="E82" s="3"/>
      <c r="G82"/>
      <c r="H82" s="3"/>
      <c r="J82"/>
      <c r="K82" s="15"/>
      <c r="R82"/>
    </row>
    <row r="83" spans="2:18" x14ac:dyDescent="0.25">
      <c r="B83">
        <v>69</v>
      </c>
      <c r="E83" s="3"/>
      <c r="G83"/>
      <c r="H83" s="3"/>
      <c r="J83"/>
      <c r="K83" s="15"/>
      <c r="R83"/>
    </row>
    <row r="84" spans="2:18" x14ac:dyDescent="0.25">
      <c r="B84">
        <v>70</v>
      </c>
      <c r="E84" s="3"/>
      <c r="G84"/>
      <c r="H84" s="3"/>
      <c r="J84"/>
      <c r="K84" s="15"/>
      <c r="R84"/>
    </row>
    <row r="85" spans="2:18" x14ac:dyDescent="0.25">
      <c r="B85">
        <v>71</v>
      </c>
      <c r="E85" s="3"/>
      <c r="G85"/>
      <c r="H85" s="3"/>
      <c r="J85"/>
      <c r="K85" s="15"/>
      <c r="R85"/>
    </row>
    <row r="86" spans="2:18" x14ac:dyDescent="0.25">
      <c r="B86">
        <v>72</v>
      </c>
      <c r="E86" s="3"/>
      <c r="G86"/>
      <c r="H86" s="3"/>
      <c r="J86"/>
      <c r="K86" s="15"/>
      <c r="R86"/>
    </row>
    <row r="87" spans="2:18" x14ac:dyDescent="0.25">
      <c r="B87">
        <v>73</v>
      </c>
      <c r="E87" s="3"/>
      <c r="G87"/>
      <c r="H87" s="3"/>
      <c r="J87"/>
      <c r="K87" s="15"/>
      <c r="R87"/>
    </row>
    <row r="88" spans="2:18" x14ac:dyDescent="0.25">
      <c r="B88">
        <v>74</v>
      </c>
      <c r="E88" s="3"/>
      <c r="G88"/>
      <c r="H88" s="3"/>
      <c r="J88"/>
      <c r="K88" s="15"/>
      <c r="R88"/>
    </row>
    <row r="89" spans="2:18" x14ac:dyDescent="0.25">
      <c r="B89">
        <v>75</v>
      </c>
      <c r="E89" s="3"/>
      <c r="G89"/>
      <c r="H89" s="3"/>
      <c r="J89"/>
      <c r="K89" s="15"/>
      <c r="R89"/>
    </row>
    <row r="90" spans="2:18" x14ac:dyDescent="0.25">
      <c r="B90">
        <v>76</v>
      </c>
      <c r="E90" s="3"/>
      <c r="G90"/>
      <c r="H90" s="3"/>
      <c r="J90"/>
      <c r="K90" s="15"/>
      <c r="R90"/>
    </row>
    <row r="91" spans="2:18" x14ac:dyDescent="0.25">
      <c r="B91">
        <v>77</v>
      </c>
      <c r="E91" s="3"/>
      <c r="G91"/>
      <c r="H91" s="3"/>
      <c r="J91"/>
      <c r="K91" s="15"/>
      <c r="R91"/>
    </row>
    <row r="92" spans="2:18" x14ac:dyDescent="0.25">
      <c r="B92">
        <v>78</v>
      </c>
      <c r="E92" s="3"/>
      <c r="G92"/>
      <c r="H92" s="3"/>
      <c r="J92"/>
      <c r="K92" s="15"/>
      <c r="R92"/>
    </row>
    <row r="93" spans="2:18" x14ac:dyDescent="0.25">
      <c r="B93">
        <v>79</v>
      </c>
      <c r="E93" s="3"/>
      <c r="G93"/>
      <c r="H93" s="3"/>
      <c r="J93"/>
      <c r="K93" s="15"/>
      <c r="R93"/>
    </row>
    <row r="94" spans="2:18" x14ac:dyDescent="0.25">
      <c r="B94">
        <v>80</v>
      </c>
      <c r="E94" s="3"/>
      <c r="G94"/>
      <c r="H94" s="3"/>
      <c r="J94"/>
      <c r="K94" s="15"/>
      <c r="R94"/>
    </row>
    <row r="95" spans="2:18" x14ac:dyDescent="0.25">
      <c r="B95">
        <v>81</v>
      </c>
      <c r="E95" s="3"/>
      <c r="G95"/>
      <c r="H95" s="3"/>
      <c r="J95"/>
      <c r="K95" s="15"/>
      <c r="R95"/>
    </row>
    <row r="96" spans="2:18" x14ac:dyDescent="0.25">
      <c r="B96">
        <v>82</v>
      </c>
      <c r="E96" s="3"/>
      <c r="G96"/>
      <c r="H96" s="3"/>
      <c r="J96"/>
      <c r="K96" s="15"/>
      <c r="R96"/>
    </row>
    <row r="97" spans="2:18" x14ac:dyDescent="0.25">
      <c r="B97">
        <v>83</v>
      </c>
      <c r="E97" s="3"/>
      <c r="G97"/>
      <c r="H97" s="3"/>
      <c r="J97"/>
      <c r="K97" s="15"/>
      <c r="R97"/>
    </row>
    <row r="98" spans="2:18" x14ac:dyDescent="0.25">
      <c r="B98">
        <v>84</v>
      </c>
      <c r="E98" s="3"/>
      <c r="G98"/>
      <c r="H98" s="3"/>
      <c r="J98"/>
      <c r="K98" s="15"/>
      <c r="R98"/>
    </row>
    <row r="99" spans="2:18" x14ac:dyDescent="0.25">
      <c r="B99">
        <v>85</v>
      </c>
      <c r="E99" s="3"/>
      <c r="G99"/>
      <c r="H99" s="3"/>
      <c r="J99"/>
      <c r="K99" s="15"/>
      <c r="R99"/>
    </row>
    <row r="100" spans="2:18" x14ac:dyDescent="0.25">
      <c r="B100">
        <v>86</v>
      </c>
      <c r="E100" s="3"/>
      <c r="G100"/>
      <c r="H100" s="3"/>
      <c r="J100"/>
      <c r="K100" s="15"/>
      <c r="R100"/>
    </row>
    <row r="101" spans="2:18" x14ac:dyDescent="0.25">
      <c r="B101">
        <v>87</v>
      </c>
      <c r="E101" s="3"/>
      <c r="G101"/>
      <c r="H101" s="3"/>
      <c r="J101"/>
      <c r="K101" s="15"/>
      <c r="R101"/>
    </row>
    <row r="102" spans="2:18" x14ac:dyDescent="0.25">
      <c r="B102">
        <v>88</v>
      </c>
      <c r="E102" s="3"/>
      <c r="G102"/>
      <c r="H102" s="3"/>
      <c r="J102"/>
      <c r="K102" s="15"/>
      <c r="R102"/>
    </row>
    <row r="103" spans="2:18" x14ac:dyDescent="0.25">
      <c r="B103">
        <v>89</v>
      </c>
      <c r="E103" s="3"/>
      <c r="G103"/>
      <c r="H103" s="3"/>
      <c r="J103"/>
      <c r="K103" s="15"/>
      <c r="R103"/>
    </row>
    <row r="104" spans="2:18" x14ac:dyDescent="0.25">
      <c r="B104">
        <v>90</v>
      </c>
      <c r="E104" s="3"/>
      <c r="G104"/>
      <c r="H104" s="3"/>
      <c r="J104"/>
      <c r="K104" s="15"/>
      <c r="R104"/>
    </row>
    <row r="105" spans="2:18" x14ac:dyDescent="0.25">
      <c r="B105">
        <v>91</v>
      </c>
      <c r="E105" s="3"/>
      <c r="G105"/>
      <c r="H105" s="3"/>
      <c r="J105"/>
      <c r="K105" s="15"/>
      <c r="R105"/>
    </row>
    <row r="106" spans="2:18" x14ac:dyDescent="0.25">
      <c r="B106">
        <v>92</v>
      </c>
      <c r="E106" s="3"/>
      <c r="G106"/>
      <c r="H106" s="3"/>
      <c r="J106"/>
      <c r="K106" s="15"/>
      <c r="R106"/>
    </row>
    <row r="107" spans="2:18" x14ac:dyDescent="0.25">
      <c r="B107">
        <v>93</v>
      </c>
      <c r="E107" s="3"/>
      <c r="G107"/>
      <c r="H107" s="3"/>
      <c r="J107"/>
      <c r="K107" s="15"/>
      <c r="R107"/>
    </row>
    <row r="108" spans="2:18" x14ac:dyDescent="0.25">
      <c r="B108">
        <v>94</v>
      </c>
      <c r="E108" s="3"/>
      <c r="G108"/>
      <c r="H108" s="3"/>
      <c r="J108"/>
      <c r="K108" s="15"/>
      <c r="R108"/>
    </row>
    <row r="109" spans="2:18" x14ac:dyDescent="0.25">
      <c r="B109">
        <v>95</v>
      </c>
      <c r="E109" s="3"/>
      <c r="G109"/>
      <c r="H109" s="3"/>
      <c r="J109"/>
      <c r="K109" s="15"/>
      <c r="R109"/>
    </row>
    <row r="110" spans="2:18" x14ac:dyDescent="0.25">
      <c r="B110">
        <v>96</v>
      </c>
      <c r="E110" s="3"/>
      <c r="G110"/>
      <c r="H110" s="3"/>
      <c r="J110"/>
      <c r="K110" s="15"/>
      <c r="R110"/>
    </row>
    <row r="111" spans="2:18" x14ac:dyDescent="0.25">
      <c r="B111">
        <v>97</v>
      </c>
      <c r="E111" s="3"/>
      <c r="G111"/>
      <c r="H111" s="3"/>
      <c r="J111"/>
      <c r="K111" s="15"/>
      <c r="R111"/>
    </row>
    <row r="112" spans="2:18" x14ac:dyDescent="0.25">
      <c r="B112">
        <v>98</v>
      </c>
      <c r="E112" s="3"/>
      <c r="G112"/>
      <c r="H112" s="3"/>
      <c r="J112"/>
      <c r="K112" s="15"/>
      <c r="R112"/>
    </row>
    <row r="113" spans="2:18" x14ac:dyDescent="0.25">
      <c r="B113">
        <v>99</v>
      </c>
      <c r="E113" s="3"/>
      <c r="G113"/>
      <c r="H113" s="3"/>
      <c r="J113"/>
      <c r="K113" s="15"/>
      <c r="R113"/>
    </row>
    <row r="114" spans="2:18" x14ac:dyDescent="0.25">
      <c r="B114">
        <v>100</v>
      </c>
      <c r="E114" s="3"/>
      <c r="G114"/>
      <c r="H114" s="3"/>
      <c r="J114"/>
      <c r="K114" s="15"/>
      <c r="R114"/>
    </row>
    <row r="115" spans="2:18" x14ac:dyDescent="0.25">
      <c r="B115">
        <v>101</v>
      </c>
      <c r="E115" s="3"/>
      <c r="G115"/>
      <c r="H115" s="3"/>
      <c r="J115"/>
      <c r="K115" s="15"/>
      <c r="R115"/>
    </row>
    <row r="116" spans="2:18" x14ac:dyDescent="0.25">
      <c r="B116">
        <v>102</v>
      </c>
      <c r="E116" s="3"/>
      <c r="G116"/>
      <c r="H116" s="3"/>
      <c r="J116"/>
      <c r="K116" s="15"/>
      <c r="R116"/>
    </row>
    <row r="117" spans="2:18" x14ac:dyDescent="0.25">
      <c r="B117">
        <v>103</v>
      </c>
      <c r="E117" s="3"/>
      <c r="G117"/>
      <c r="H117" s="3"/>
      <c r="J117"/>
      <c r="K117" s="15"/>
      <c r="R117"/>
    </row>
    <row r="118" spans="2:18" x14ac:dyDescent="0.25">
      <c r="B118">
        <v>104</v>
      </c>
      <c r="E118" s="3"/>
      <c r="G118"/>
      <c r="H118" s="3"/>
      <c r="J118"/>
      <c r="K118" s="15"/>
      <c r="R118"/>
    </row>
    <row r="119" spans="2:18" x14ac:dyDescent="0.25">
      <c r="B119">
        <v>105</v>
      </c>
      <c r="E119" s="3"/>
      <c r="G119"/>
      <c r="H119" s="3"/>
      <c r="J119"/>
      <c r="K119" s="15"/>
      <c r="R119"/>
    </row>
    <row r="120" spans="2:18" x14ac:dyDescent="0.25">
      <c r="B120">
        <v>106</v>
      </c>
      <c r="E120" s="3"/>
      <c r="G120"/>
      <c r="H120" s="3"/>
      <c r="J120"/>
      <c r="K120" s="15"/>
      <c r="R120"/>
    </row>
    <row r="121" spans="2:18" x14ac:dyDescent="0.25">
      <c r="B121">
        <v>107</v>
      </c>
      <c r="E121" s="3"/>
      <c r="G121"/>
      <c r="H121" s="3"/>
      <c r="J121"/>
      <c r="K121" s="15"/>
      <c r="R121"/>
    </row>
    <row r="122" spans="2:18" x14ac:dyDescent="0.25">
      <c r="B122">
        <v>108</v>
      </c>
      <c r="E122" s="3"/>
      <c r="G122"/>
      <c r="H122" s="3"/>
      <c r="J122"/>
      <c r="K122" s="15"/>
      <c r="R122"/>
    </row>
    <row r="123" spans="2:18" x14ac:dyDescent="0.25">
      <c r="B123">
        <v>109</v>
      </c>
      <c r="E123" s="3"/>
      <c r="G123"/>
      <c r="H123" s="3"/>
      <c r="J123"/>
      <c r="K123" s="15"/>
      <c r="R123"/>
    </row>
    <row r="124" spans="2:18" x14ac:dyDescent="0.25">
      <c r="B124">
        <v>110</v>
      </c>
      <c r="E124" s="3"/>
      <c r="G124"/>
      <c r="H124" s="3"/>
      <c r="J124"/>
      <c r="K124" s="15"/>
      <c r="R124"/>
    </row>
    <row r="125" spans="2:18" x14ac:dyDescent="0.25">
      <c r="B125">
        <v>111</v>
      </c>
      <c r="E125" s="3"/>
      <c r="G125"/>
      <c r="H125" s="3"/>
      <c r="J125"/>
      <c r="K125" s="15"/>
      <c r="R125"/>
    </row>
    <row r="126" spans="2:18" x14ac:dyDescent="0.25">
      <c r="B126">
        <v>112</v>
      </c>
      <c r="E126" s="3"/>
      <c r="G126"/>
      <c r="H126" s="3"/>
      <c r="J126"/>
      <c r="K126" s="15"/>
      <c r="R126"/>
    </row>
    <row r="127" spans="2:18" x14ac:dyDescent="0.25">
      <c r="B127">
        <v>113</v>
      </c>
      <c r="E127" s="3"/>
      <c r="G127"/>
      <c r="H127" s="3"/>
      <c r="J127"/>
      <c r="K127" s="15"/>
      <c r="R127"/>
    </row>
    <row r="128" spans="2:18" x14ac:dyDescent="0.25">
      <c r="B128">
        <v>114</v>
      </c>
      <c r="E128" s="3"/>
      <c r="G128"/>
      <c r="H128" s="3"/>
      <c r="J128"/>
      <c r="K128" s="15"/>
      <c r="R128"/>
    </row>
    <row r="129" spans="2:18" x14ac:dyDescent="0.25">
      <c r="B129">
        <v>115</v>
      </c>
      <c r="E129" s="3"/>
      <c r="G129"/>
      <c r="H129" s="3"/>
      <c r="J129"/>
      <c r="K129" s="15"/>
      <c r="R129"/>
    </row>
    <row r="130" spans="2:18" x14ac:dyDescent="0.25">
      <c r="B130">
        <v>116</v>
      </c>
      <c r="E130" s="3"/>
      <c r="G130"/>
      <c r="H130" s="3"/>
      <c r="J130"/>
      <c r="K130" s="15"/>
      <c r="R130"/>
    </row>
    <row r="131" spans="2:18" x14ac:dyDescent="0.25">
      <c r="B131">
        <v>117</v>
      </c>
      <c r="E131" s="3"/>
      <c r="G131"/>
      <c r="H131" s="3"/>
      <c r="J131"/>
      <c r="K131" s="15"/>
      <c r="R131"/>
    </row>
    <row r="132" spans="2:18" x14ac:dyDescent="0.25">
      <c r="B132">
        <v>118</v>
      </c>
      <c r="E132" s="3"/>
      <c r="G132"/>
      <c r="H132" s="3"/>
      <c r="J132"/>
      <c r="K132" s="15"/>
      <c r="R132"/>
    </row>
    <row r="133" spans="2:18" x14ac:dyDescent="0.25">
      <c r="B133">
        <v>119</v>
      </c>
      <c r="E133" s="3"/>
      <c r="G133"/>
      <c r="H133" s="3"/>
      <c r="J133"/>
      <c r="K133" s="15"/>
      <c r="R133"/>
    </row>
    <row r="134" spans="2:18" x14ac:dyDescent="0.25">
      <c r="B134">
        <v>120</v>
      </c>
      <c r="E134" s="3"/>
      <c r="G134"/>
      <c r="H134" s="3"/>
      <c r="J134"/>
      <c r="K134" s="15"/>
      <c r="R134"/>
    </row>
    <row r="135" spans="2:18" x14ac:dyDescent="0.25">
      <c r="B135">
        <v>121</v>
      </c>
      <c r="E135" s="3"/>
      <c r="G135"/>
      <c r="H135" s="3"/>
      <c r="J135"/>
      <c r="K135" s="15"/>
      <c r="R135"/>
    </row>
    <row r="136" spans="2:18" x14ac:dyDescent="0.25">
      <c r="B136">
        <v>122</v>
      </c>
      <c r="E136" s="3"/>
      <c r="G136"/>
      <c r="H136" s="3"/>
      <c r="J136"/>
      <c r="K136" s="15"/>
      <c r="R136"/>
    </row>
    <row r="137" spans="2:18" x14ac:dyDescent="0.25">
      <c r="B137">
        <v>123</v>
      </c>
      <c r="E137" s="3"/>
      <c r="G137"/>
      <c r="H137" s="3"/>
      <c r="J137"/>
      <c r="K137" s="15"/>
      <c r="R137"/>
    </row>
    <row r="138" spans="2:18" x14ac:dyDescent="0.25">
      <c r="B138">
        <v>124</v>
      </c>
      <c r="E138" s="3"/>
      <c r="G138"/>
      <c r="H138" s="3"/>
      <c r="J138"/>
      <c r="K138" s="15"/>
      <c r="R138"/>
    </row>
    <row r="139" spans="2:18" x14ac:dyDescent="0.25">
      <c r="B139">
        <v>125</v>
      </c>
      <c r="E139" s="3"/>
      <c r="G139"/>
      <c r="H139" s="3"/>
      <c r="J139"/>
      <c r="K139" s="15"/>
      <c r="R139"/>
    </row>
    <row r="140" spans="2:18" x14ac:dyDescent="0.25">
      <c r="B140">
        <v>126</v>
      </c>
      <c r="E140" s="3"/>
      <c r="G140"/>
      <c r="H140" s="3"/>
      <c r="J140"/>
      <c r="K140" s="15"/>
      <c r="R140"/>
    </row>
    <row r="141" spans="2:18" x14ac:dyDescent="0.25">
      <c r="B141">
        <v>127</v>
      </c>
      <c r="E141" s="3"/>
      <c r="G141"/>
      <c r="H141" s="3"/>
      <c r="J141"/>
      <c r="K141" s="15"/>
      <c r="R141"/>
    </row>
    <row r="142" spans="2:18" x14ac:dyDescent="0.25">
      <c r="B142">
        <v>128</v>
      </c>
      <c r="E142" s="3"/>
      <c r="G142"/>
      <c r="H142" s="3"/>
      <c r="J142"/>
      <c r="K142" s="15"/>
      <c r="R142"/>
    </row>
    <row r="143" spans="2:18" x14ac:dyDescent="0.25">
      <c r="B143">
        <v>129</v>
      </c>
      <c r="E143" s="3"/>
      <c r="G143"/>
      <c r="H143" s="3"/>
      <c r="J143"/>
      <c r="K143" s="15"/>
      <c r="R143"/>
    </row>
    <row r="144" spans="2:18" x14ac:dyDescent="0.25">
      <c r="B144">
        <v>130</v>
      </c>
      <c r="E144" s="3"/>
      <c r="G144"/>
      <c r="H144" s="3"/>
      <c r="J144"/>
      <c r="K144" s="15"/>
      <c r="R144"/>
    </row>
    <row r="145" spans="2:18" x14ac:dyDescent="0.25">
      <c r="B145">
        <v>131</v>
      </c>
      <c r="E145" s="3"/>
      <c r="G145"/>
      <c r="H145" s="3"/>
      <c r="J145"/>
      <c r="K145" s="15"/>
      <c r="R145"/>
    </row>
    <row r="146" spans="2:18" x14ac:dyDescent="0.25">
      <c r="B146">
        <v>132</v>
      </c>
      <c r="E146" s="3"/>
      <c r="G146"/>
      <c r="H146" s="3"/>
      <c r="J146"/>
      <c r="K146" s="15"/>
      <c r="R146"/>
    </row>
    <row r="147" spans="2:18" x14ac:dyDescent="0.25">
      <c r="B147">
        <v>133</v>
      </c>
      <c r="E147" s="3"/>
      <c r="G147"/>
      <c r="H147" s="3"/>
      <c r="J147"/>
      <c r="K147" s="15"/>
      <c r="R147"/>
    </row>
    <row r="148" spans="2:18" x14ac:dyDescent="0.25">
      <c r="B148">
        <v>134</v>
      </c>
      <c r="E148" s="3"/>
      <c r="G148"/>
      <c r="H148" s="3"/>
      <c r="J148"/>
      <c r="K148" s="15"/>
      <c r="R148"/>
    </row>
    <row r="149" spans="2:18" x14ac:dyDescent="0.25">
      <c r="B149">
        <v>135</v>
      </c>
      <c r="E149" s="3"/>
      <c r="G149"/>
      <c r="H149" s="3"/>
      <c r="J149"/>
      <c r="K149" s="15"/>
      <c r="R149"/>
    </row>
    <row r="150" spans="2:18" x14ac:dyDescent="0.25">
      <c r="B150">
        <v>136</v>
      </c>
      <c r="E150" s="3"/>
      <c r="G150"/>
      <c r="H150" s="3"/>
      <c r="J150"/>
      <c r="K150" s="15"/>
      <c r="R150"/>
    </row>
    <row r="151" spans="2:18" x14ac:dyDescent="0.25">
      <c r="B151">
        <v>137</v>
      </c>
      <c r="E151" s="3"/>
      <c r="G151"/>
      <c r="H151" s="3"/>
      <c r="J151"/>
      <c r="K151" s="15"/>
      <c r="R151"/>
    </row>
    <row r="152" spans="2:18" x14ac:dyDescent="0.25">
      <c r="B152">
        <v>138</v>
      </c>
      <c r="E152" s="3"/>
      <c r="G152"/>
      <c r="H152" s="3"/>
      <c r="J152"/>
      <c r="K152" s="15"/>
      <c r="R152"/>
    </row>
    <row r="153" spans="2:18" x14ac:dyDescent="0.25">
      <c r="B153">
        <v>139</v>
      </c>
      <c r="E153" s="3"/>
      <c r="G153"/>
      <c r="H153" s="3"/>
      <c r="J153"/>
      <c r="K153" s="15"/>
      <c r="R153"/>
    </row>
    <row r="154" spans="2:18" x14ac:dyDescent="0.25">
      <c r="B154">
        <v>140</v>
      </c>
      <c r="E154" s="3"/>
      <c r="G154"/>
      <c r="H154" s="3"/>
      <c r="J154"/>
      <c r="K154" s="15"/>
      <c r="R154"/>
    </row>
    <row r="155" spans="2:18" x14ac:dyDescent="0.25">
      <c r="B155">
        <v>141</v>
      </c>
      <c r="E155" s="3"/>
      <c r="G155"/>
      <c r="H155" s="3"/>
      <c r="J155"/>
      <c r="K155" s="15"/>
      <c r="R155"/>
    </row>
    <row r="156" spans="2:18" x14ac:dyDescent="0.25">
      <c r="B156">
        <v>142</v>
      </c>
      <c r="E156" s="3"/>
      <c r="G156"/>
      <c r="H156" s="3"/>
      <c r="J156"/>
      <c r="K156" s="15"/>
      <c r="R156"/>
    </row>
    <row r="157" spans="2:18" x14ac:dyDescent="0.25">
      <c r="B157">
        <v>143</v>
      </c>
      <c r="E157" s="3"/>
      <c r="G157"/>
      <c r="H157" s="3"/>
      <c r="J157"/>
      <c r="K157" s="15"/>
      <c r="R157"/>
    </row>
    <row r="158" spans="2:18" x14ac:dyDescent="0.25">
      <c r="B158">
        <v>144</v>
      </c>
      <c r="E158" s="3"/>
      <c r="G158"/>
      <c r="H158" s="3"/>
      <c r="J158"/>
      <c r="K158" s="15"/>
      <c r="R158"/>
    </row>
    <row r="159" spans="2:18" x14ac:dyDescent="0.25">
      <c r="B159">
        <v>145</v>
      </c>
      <c r="E159" s="3"/>
      <c r="G159"/>
      <c r="H159" s="3"/>
      <c r="J159"/>
      <c r="K159" s="15"/>
      <c r="R159"/>
    </row>
    <row r="160" spans="2:18" x14ac:dyDescent="0.25">
      <c r="B160">
        <v>146</v>
      </c>
      <c r="E160" s="3"/>
      <c r="G160"/>
      <c r="H160" s="3"/>
      <c r="J160"/>
      <c r="K160" s="15"/>
      <c r="R160"/>
    </row>
    <row r="161" spans="2:18" x14ac:dyDescent="0.25">
      <c r="B161">
        <v>147</v>
      </c>
      <c r="E161" s="3"/>
      <c r="G161"/>
      <c r="H161" s="3"/>
      <c r="J161"/>
      <c r="K161" s="15"/>
      <c r="R161"/>
    </row>
    <row r="162" spans="2:18" x14ac:dyDescent="0.25">
      <c r="B162">
        <v>148</v>
      </c>
      <c r="E162" s="3"/>
      <c r="G162"/>
      <c r="H162" s="3"/>
      <c r="J162"/>
      <c r="K162" s="15"/>
      <c r="R162"/>
    </row>
    <row r="163" spans="2:18" x14ac:dyDescent="0.25">
      <c r="B163">
        <v>149</v>
      </c>
      <c r="E163" s="3"/>
      <c r="G163"/>
      <c r="H163" s="3"/>
      <c r="J163"/>
      <c r="K163" s="15"/>
      <c r="R163"/>
    </row>
    <row r="164" spans="2:18" x14ac:dyDescent="0.25">
      <c r="B164">
        <v>150</v>
      </c>
      <c r="E164" s="3"/>
      <c r="G164"/>
      <c r="H164" s="3"/>
      <c r="J164"/>
      <c r="K164" s="15"/>
      <c r="R164"/>
    </row>
    <row r="165" spans="2:18" x14ac:dyDescent="0.25">
      <c r="B165">
        <v>151</v>
      </c>
      <c r="E165" s="3"/>
      <c r="G165"/>
      <c r="H165" s="3"/>
      <c r="J165"/>
      <c r="K165" s="15"/>
      <c r="R165"/>
    </row>
    <row r="166" spans="2:18" x14ac:dyDescent="0.25">
      <c r="B166">
        <v>152</v>
      </c>
      <c r="E166" s="3"/>
      <c r="G166"/>
      <c r="H166" s="3"/>
      <c r="J166"/>
      <c r="K166" s="15"/>
      <c r="R166"/>
    </row>
    <row r="167" spans="2:18" x14ac:dyDescent="0.25">
      <c r="B167">
        <v>153</v>
      </c>
      <c r="E167" s="3"/>
      <c r="G167"/>
      <c r="H167" s="3"/>
      <c r="J167"/>
      <c r="K167" s="15"/>
      <c r="R167"/>
    </row>
    <row r="168" spans="2:18" x14ac:dyDescent="0.25">
      <c r="B168">
        <v>154</v>
      </c>
      <c r="E168" s="3"/>
      <c r="G168"/>
      <c r="H168" s="3"/>
      <c r="J168"/>
      <c r="K168" s="15"/>
      <c r="R168"/>
    </row>
    <row r="169" spans="2:18" x14ac:dyDescent="0.25">
      <c r="B169">
        <v>155</v>
      </c>
      <c r="E169" s="3"/>
      <c r="G169"/>
      <c r="H169" s="3"/>
      <c r="J169"/>
      <c r="K169" s="15"/>
      <c r="R169"/>
    </row>
    <row r="170" spans="2:18" x14ac:dyDescent="0.25">
      <c r="B170">
        <v>156</v>
      </c>
      <c r="E170" s="3"/>
      <c r="G170"/>
      <c r="H170" s="3"/>
      <c r="J170"/>
      <c r="K170" s="15"/>
      <c r="R170"/>
    </row>
    <row r="171" spans="2:18" x14ac:dyDescent="0.25">
      <c r="B171">
        <v>157</v>
      </c>
      <c r="E171" s="3"/>
      <c r="G171"/>
      <c r="H171" s="3"/>
      <c r="J171"/>
      <c r="K171" s="15"/>
      <c r="R171"/>
    </row>
    <row r="172" spans="2:18" x14ac:dyDescent="0.25">
      <c r="B172">
        <v>158</v>
      </c>
      <c r="E172" s="3"/>
      <c r="G172"/>
      <c r="H172" s="3"/>
      <c r="J172"/>
      <c r="K172" s="15"/>
      <c r="R172"/>
    </row>
    <row r="173" spans="2:18" x14ac:dyDescent="0.25">
      <c r="B173">
        <v>159</v>
      </c>
      <c r="E173" s="3"/>
      <c r="G173"/>
      <c r="H173" s="3"/>
      <c r="J173"/>
      <c r="K173" s="15"/>
      <c r="R173"/>
    </row>
    <row r="174" spans="2:18" x14ac:dyDescent="0.25">
      <c r="B174">
        <v>160</v>
      </c>
      <c r="E174" s="3"/>
      <c r="G174"/>
      <c r="H174" s="3"/>
      <c r="J174"/>
      <c r="K174" s="15"/>
      <c r="R174"/>
    </row>
    <row r="175" spans="2:18" x14ac:dyDescent="0.25">
      <c r="B175">
        <v>161</v>
      </c>
      <c r="E175" s="3"/>
      <c r="G175"/>
      <c r="H175" s="3"/>
      <c r="J175"/>
      <c r="K175" s="15"/>
      <c r="R175"/>
    </row>
    <row r="176" spans="2:18" x14ac:dyDescent="0.25">
      <c r="B176">
        <v>162</v>
      </c>
      <c r="E176" s="3"/>
      <c r="G176"/>
      <c r="H176" s="3"/>
      <c r="J176"/>
      <c r="K176" s="15"/>
      <c r="R176"/>
    </row>
    <row r="177" spans="2:18" x14ac:dyDescent="0.25">
      <c r="B177">
        <v>163</v>
      </c>
      <c r="E177" s="3"/>
      <c r="G177"/>
      <c r="H177" s="3"/>
      <c r="J177"/>
      <c r="K177" s="15"/>
      <c r="R177"/>
    </row>
    <row r="178" spans="2:18" x14ac:dyDescent="0.25">
      <c r="B178">
        <v>164</v>
      </c>
      <c r="E178" s="3"/>
      <c r="G178"/>
      <c r="H178" s="3"/>
      <c r="J178"/>
      <c r="K178" s="15"/>
      <c r="R178"/>
    </row>
    <row r="179" spans="2:18" x14ac:dyDescent="0.25">
      <c r="B179">
        <v>165</v>
      </c>
      <c r="E179" s="3"/>
      <c r="G179"/>
      <c r="H179" s="3"/>
      <c r="J179"/>
      <c r="K179" s="15"/>
      <c r="R179"/>
    </row>
    <row r="180" spans="2:18" x14ac:dyDescent="0.25">
      <c r="B180">
        <v>166</v>
      </c>
      <c r="E180" s="3"/>
      <c r="G180"/>
      <c r="H180" s="3"/>
      <c r="J180"/>
      <c r="K180" s="15"/>
      <c r="R180"/>
    </row>
    <row r="181" spans="2:18" x14ac:dyDescent="0.25">
      <c r="B181">
        <v>167</v>
      </c>
      <c r="E181" s="3"/>
      <c r="G181"/>
      <c r="H181" s="3"/>
      <c r="J181"/>
      <c r="K181" s="15"/>
      <c r="R181"/>
    </row>
    <row r="182" spans="2:18" x14ac:dyDescent="0.25">
      <c r="B182">
        <v>168</v>
      </c>
      <c r="E182" s="3"/>
      <c r="G182"/>
      <c r="H182" s="3"/>
      <c r="J182"/>
      <c r="K182" s="15"/>
      <c r="R182"/>
    </row>
    <row r="183" spans="2:18" x14ac:dyDescent="0.25">
      <c r="B183">
        <v>169</v>
      </c>
      <c r="E183" s="3"/>
      <c r="G183"/>
      <c r="H183" s="3"/>
      <c r="J183"/>
      <c r="K183" s="15"/>
      <c r="R183"/>
    </row>
    <row r="184" spans="2:18" x14ac:dyDescent="0.25">
      <c r="B184">
        <v>170</v>
      </c>
      <c r="E184" s="3"/>
      <c r="G184"/>
      <c r="H184" s="3"/>
      <c r="J184"/>
      <c r="K184" s="15"/>
      <c r="R184"/>
    </row>
    <row r="185" spans="2:18" x14ac:dyDescent="0.25">
      <c r="B185">
        <v>171</v>
      </c>
      <c r="E185" s="3"/>
      <c r="G185"/>
      <c r="H185" s="3"/>
      <c r="J185"/>
      <c r="K185" s="15"/>
      <c r="R185"/>
    </row>
    <row r="186" spans="2:18" x14ac:dyDescent="0.25">
      <c r="B186">
        <v>172</v>
      </c>
      <c r="E186" s="3"/>
      <c r="G186"/>
      <c r="H186" s="3"/>
      <c r="J186"/>
      <c r="K186" s="15"/>
      <c r="R186"/>
    </row>
    <row r="187" spans="2:18" x14ac:dyDescent="0.25">
      <c r="B187">
        <v>173</v>
      </c>
      <c r="E187" s="3"/>
      <c r="G187"/>
      <c r="H187" s="3"/>
      <c r="J187"/>
      <c r="K187" s="15"/>
      <c r="R187"/>
    </row>
    <row r="188" spans="2:18" x14ac:dyDescent="0.25">
      <c r="B188">
        <v>174</v>
      </c>
      <c r="E188" s="3"/>
      <c r="G188"/>
      <c r="H188" s="3"/>
      <c r="J188"/>
      <c r="K188" s="15"/>
      <c r="R188"/>
    </row>
    <row r="189" spans="2:18" x14ac:dyDescent="0.25">
      <c r="B189">
        <v>175</v>
      </c>
      <c r="E189" s="3"/>
      <c r="G189"/>
      <c r="H189" s="3"/>
      <c r="J189"/>
      <c r="K189" s="15"/>
      <c r="R189"/>
    </row>
    <row r="190" spans="2:18" x14ac:dyDescent="0.25">
      <c r="B190">
        <v>176</v>
      </c>
      <c r="E190" s="3"/>
      <c r="G190"/>
      <c r="H190" s="3"/>
      <c r="J190"/>
      <c r="K190" s="15"/>
      <c r="R190"/>
    </row>
    <row r="191" spans="2:18" x14ac:dyDescent="0.25">
      <c r="B191">
        <v>177</v>
      </c>
      <c r="E191" s="3"/>
      <c r="G191"/>
      <c r="H191" s="3"/>
      <c r="J191"/>
      <c r="K191" s="15"/>
      <c r="R191"/>
    </row>
    <row r="192" spans="2:18" x14ac:dyDescent="0.25">
      <c r="B192">
        <v>178</v>
      </c>
      <c r="E192" s="3"/>
      <c r="G192"/>
      <c r="H192" s="3"/>
      <c r="J192"/>
      <c r="K192" s="15"/>
      <c r="R192"/>
    </row>
    <row r="193" spans="2:18" x14ac:dyDescent="0.25">
      <c r="B193">
        <v>179</v>
      </c>
      <c r="E193" s="3"/>
      <c r="G193"/>
      <c r="H193" s="3"/>
      <c r="J193"/>
      <c r="K193" s="15"/>
      <c r="R193"/>
    </row>
    <row r="194" spans="2:18" x14ac:dyDescent="0.25">
      <c r="B194">
        <v>180</v>
      </c>
      <c r="E194" s="3"/>
      <c r="G194"/>
      <c r="H194" s="3"/>
      <c r="J194"/>
      <c r="K194" s="15"/>
      <c r="R194"/>
    </row>
    <row r="195" spans="2:18" x14ac:dyDescent="0.25">
      <c r="B195">
        <v>181</v>
      </c>
      <c r="E195" s="3"/>
      <c r="G195"/>
      <c r="H195" s="3"/>
      <c r="J195"/>
      <c r="K195" s="15"/>
      <c r="R195"/>
    </row>
    <row r="196" spans="2:18" x14ac:dyDescent="0.25">
      <c r="B196">
        <v>182</v>
      </c>
      <c r="E196" s="3"/>
      <c r="G196"/>
      <c r="H196" s="3"/>
      <c r="J196"/>
      <c r="K196" s="15"/>
      <c r="R196"/>
    </row>
    <row r="197" spans="2:18" x14ac:dyDescent="0.25">
      <c r="B197">
        <v>183</v>
      </c>
      <c r="E197" s="3"/>
      <c r="G197"/>
      <c r="H197" s="3"/>
      <c r="J197"/>
      <c r="K197" s="15"/>
      <c r="R197"/>
    </row>
    <row r="198" spans="2:18" x14ac:dyDescent="0.25">
      <c r="B198">
        <v>184</v>
      </c>
      <c r="E198" s="3"/>
      <c r="G198"/>
      <c r="H198" s="3"/>
      <c r="J198"/>
      <c r="K198" s="15"/>
      <c r="R198"/>
    </row>
    <row r="199" spans="2:18" x14ac:dyDescent="0.25">
      <c r="B199">
        <v>185</v>
      </c>
      <c r="E199" s="3"/>
      <c r="G199"/>
      <c r="H199" s="3"/>
      <c r="J199"/>
      <c r="K199" s="15"/>
      <c r="R199"/>
    </row>
    <row r="200" spans="2:18" x14ac:dyDescent="0.25">
      <c r="B200">
        <v>186</v>
      </c>
      <c r="E200" s="3"/>
      <c r="G200"/>
      <c r="H200" s="3"/>
      <c r="J200"/>
      <c r="K200" s="15"/>
      <c r="R200"/>
    </row>
    <row r="201" spans="2:18" x14ac:dyDescent="0.25">
      <c r="B201">
        <v>187</v>
      </c>
      <c r="E201" s="3"/>
      <c r="G201"/>
      <c r="H201" s="3"/>
      <c r="J201"/>
      <c r="K201" s="15"/>
      <c r="R201"/>
    </row>
    <row r="202" spans="2:18" x14ac:dyDescent="0.25">
      <c r="B202">
        <v>188</v>
      </c>
      <c r="E202" s="3"/>
      <c r="G202"/>
      <c r="H202" s="3"/>
      <c r="J202"/>
      <c r="K202" s="15"/>
      <c r="R202"/>
    </row>
    <row r="203" spans="2:18" x14ac:dyDescent="0.25">
      <c r="B203">
        <v>189</v>
      </c>
      <c r="E203" s="3"/>
      <c r="G203"/>
      <c r="H203" s="3"/>
      <c r="J203"/>
      <c r="K203" s="15"/>
      <c r="R203"/>
    </row>
    <row r="204" spans="2:18" x14ac:dyDescent="0.25">
      <c r="B204">
        <v>190</v>
      </c>
      <c r="E204" s="3"/>
      <c r="G204"/>
      <c r="H204" s="3"/>
      <c r="J204"/>
      <c r="K204" s="15"/>
      <c r="R204"/>
    </row>
    <row r="205" spans="2:18" x14ac:dyDescent="0.25">
      <c r="B205">
        <v>191</v>
      </c>
      <c r="E205" s="3"/>
      <c r="G205"/>
      <c r="H205" s="3"/>
      <c r="J205"/>
      <c r="K205" s="15"/>
      <c r="R205"/>
    </row>
    <row r="206" spans="2:18" x14ac:dyDescent="0.25">
      <c r="B206">
        <v>192</v>
      </c>
      <c r="E206" s="3"/>
      <c r="G206"/>
      <c r="H206" s="3"/>
      <c r="J206"/>
      <c r="K206" s="15"/>
      <c r="R206"/>
    </row>
    <row r="207" spans="2:18" x14ac:dyDescent="0.25">
      <c r="B207">
        <v>193</v>
      </c>
      <c r="E207" s="3"/>
      <c r="G207"/>
      <c r="H207" s="3"/>
      <c r="J207"/>
      <c r="K207" s="15"/>
      <c r="R207"/>
    </row>
    <row r="208" spans="2:18" x14ac:dyDescent="0.25">
      <c r="B208">
        <v>194</v>
      </c>
      <c r="E208" s="3"/>
      <c r="G208"/>
      <c r="H208" s="3"/>
      <c r="J208"/>
      <c r="K208" s="15"/>
      <c r="R208"/>
    </row>
    <row r="209" spans="2:18" x14ac:dyDescent="0.25">
      <c r="B209">
        <v>195</v>
      </c>
      <c r="E209" s="3"/>
      <c r="G209"/>
      <c r="H209" s="3"/>
      <c r="J209"/>
      <c r="K209" s="15"/>
      <c r="R209"/>
    </row>
    <row r="210" spans="2:18" x14ac:dyDescent="0.25">
      <c r="B210">
        <v>196</v>
      </c>
      <c r="E210" s="3"/>
      <c r="G210"/>
      <c r="H210" s="3"/>
      <c r="J210"/>
      <c r="K210" s="15"/>
      <c r="R210"/>
    </row>
    <row r="211" spans="2:18" x14ac:dyDescent="0.25">
      <c r="B211">
        <v>197</v>
      </c>
      <c r="E211" s="3"/>
      <c r="G211"/>
      <c r="H211" s="3"/>
      <c r="J211"/>
      <c r="K211" s="15"/>
      <c r="R211"/>
    </row>
    <row r="212" spans="2:18" x14ac:dyDescent="0.25">
      <c r="B212">
        <v>198</v>
      </c>
      <c r="E212" s="3"/>
      <c r="G212"/>
      <c r="H212" s="3"/>
      <c r="J212"/>
      <c r="K212" s="15"/>
      <c r="R212"/>
    </row>
    <row r="213" spans="2:18" x14ac:dyDescent="0.25">
      <c r="B213">
        <v>199</v>
      </c>
      <c r="E213" s="3"/>
      <c r="G213"/>
      <c r="H213" s="3"/>
      <c r="J213"/>
      <c r="K213" s="15"/>
      <c r="R213"/>
    </row>
    <row r="214" spans="2:18" x14ac:dyDescent="0.25">
      <c r="B214">
        <v>200</v>
      </c>
      <c r="E214" s="3"/>
      <c r="G214"/>
      <c r="H214" s="3"/>
      <c r="J214"/>
      <c r="K214" s="15"/>
      <c r="R214"/>
    </row>
    <row r="215" spans="2:18" x14ac:dyDescent="0.25">
      <c r="B215">
        <v>201</v>
      </c>
      <c r="E215" s="3"/>
      <c r="G215"/>
      <c r="H215" s="3"/>
      <c r="J215"/>
      <c r="K215" s="15"/>
      <c r="R215"/>
    </row>
    <row r="216" spans="2:18" x14ac:dyDescent="0.25">
      <c r="B216">
        <v>202</v>
      </c>
      <c r="E216" s="3"/>
      <c r="G216"/>
      <c r="H216" s="3"/>
      <c r="J216"/>
      <c r="K216" s="15"/>
      <c r="R216"/>
    </row>
    <row r="217" spans="2:18" x14ac:dyDescent="0.25">
      <c r="B217">
        <v>203</v>
      </c>
      <c r="E217" s="3"/>
      <c r="G217"/>
      <c r="H217" s="3"/>
      <c r="J217"/>
      <c r="K217" s="15"/>
      <c r="R217"/>
    </row>
    <row r="218" spans="2:18" x14ac:dyDescent="0.25">
      <c r="B218">
        <v>204</v>
      </c>
      <c r="E218" s="3"/>
      <c r="G218"/>
      <c r="H218" s="3"/>
      <c r="J218"/>
      <c r="K218" s="15"/>
      <c r="R218"/>
    </row>
    <row r="219" spans="2:18" x14ac:dyDescent="0.25">
      <c r="B219">
        <v>205</v>
      </c>
      <c r="E219" s="3"/>
      <c r="G219"/>
      <c r="H219" s="3"/>
      <c r="J219"/>
      <c r="K219" s="15"/>
      <c r="R219"/>
    </row>
    <row r="220" spans="2:18" x14ac:dyDescent="0.25">
      <c r="B220">
        <v>206</v>
      </c>
      <c r="E220" s="3"/>
      <c r="G220"/>
      <c r="H220" s="3"/>
      <c r="J220"/>
      <c r="K220" s="15"/>
      <c r="R220"/>
    </row>
    <row r="221" spans="2:18" x14ac:dyDescent="0.25">
      <c r="B221">
        <v>207</v>
      </c>
      <c r="E221" s="3"/>
      <c r="G221"/>
      <c r="H221" s="3"/>
      <c r="J221"/>
      <c r="K221" s="15"/>
      <c r="R221"/>
    </row>
    <row r="222" spans="2:18" x14ac:dyDescent="0.25">
      <c r="B222">
        <v>208</v>
      </c>
      <c r="E222" s="3"/>
      <c r="G222"/>
      <c r="H222" s="3"/>
      <c r="J222"/>
      <c r="K222" s="15"/>
      <c r="R222"/>
    </row>
    <row r="223" spans="2:18" x14ac:dyDescent="0.25">
      <c r="B223">
        <v>209</v>
      </c>
      <c r="E223" s="3"/>
      <c r="G223"/>
      <c r="H223" s="3"/>
      <c r="J223"/>
      <c r="K223" s="15"/>
      <c r="R223"/>
    </row>
    <row r="224" spans="2:18" x14ac:dyDescent="0.25">
      <c r="B224">
        <v>210</v>
      </c>
      <c r="E224" s="3"/>
      <c r="G224"/>
      <c r="H224" s="3"/>
      <c r="J224"/>
      <c r="K224" s="15"/>
      <c r="R224"/>
    </row>
    <row r="225" spans="2:18" x14ac:dyDescent="0.25">
      <c r="B225">
        <v>211</v>
      </c>
      <c r="E225" s="3"/>
      <c r="G225"/>
      <c r="H225" s="3"/>
      <c r="J225"/>
      <c r="K225" s="15"/>
      <c r="R225"/>
    </row>
    <row r="226" spans="2:18" x14ac:dyDescent="0.25">
      <c r="B226">
        <v>212</v>
      </c>
      <c r="E226" s="3"/>
      <c r="G226"/>
      <c r="H226" s="3"/>
      <c r="J226"/>
      <c r="K226" s="15"/>
      <c r="R226"/>
    </row>
    <row r="227" spans="2:18" x14ac:dyDescent="0.25">
      <c r="B227">
        <v>213</v>
      </c>
      <c r="E227" s="3"/>
      <c r="G227"/>
      <c r="H227" s="3"/>
      <c r="J227"/>
      <c r="K227" s="15"/>
      <c r="R227"/>
    </row>
    <row r="228" spans="2:18" x14ac:dyDescent="0.25">
      <c r="B228">
        <v>214</v>
      </c>
      <c r="E228" s="3"/>
      <c r="G228"/>
      <c r="H228" s="3"/>
      <c r="J228"/>
      <c r="K228" s="15"/>
      <c r="R228"/>
    </row>
    <row r="229" spans="2:18" x14ac:dyDescent="0.25">
      <c r="B229">
        <v>215</v>
      </c>
      <c r="E229" s="3"/>
      <c r="G229"/>
      <c r="H229" s="3"/>
      <c r="J229"/>
      <c r="K229" s="15"/>
      <c r="R229"/>
    </row>
    <row r="230" spans="2:18" x14ac:dyDescent="0.25">
      <c r="B230">
        <v>216</v>
      </c>
      <c r="E230" s="3"/>
      <c r="G230"/>
      <c r="H230" s="3"/>
      <c r="J230"/>
      <c r="K230" s="15"/>
      <c r="R230"/>
    </row>
    <row r="231" spans="2:18" x14ac:dyDescent="0.25">
      <c r="B231">
        <v>217</v>
      </c>
      <c r="E231" s="3"/>
      <c r="G231"/>
      <c r="H231" s="3"/>
      <c r="J231"/>
      <c r="K231" s="15"/>
      <c r="R231"/>
    </row>
    <row r="232" spans="2:18" x14ac:dyDescent="0.25">
      <c r="B232">
        <v>218</v>
      </c>
      <c r="E232" s="3"/>
      <c r="G232"/>
      <c r="H232" s="3"/>
      <c r="J232"/>
      <c r="K232" s="15"/>
      <c r="R232"/>
    </row>
    <row r="233" spans="2:18" x14ac:dyDescent="0.25">
      <c r="B233">
        <v>219</v>
      </c>
      <c r="E233" s="3"/>
      <c r="G233"/>
      <c r="H233" s="3"/>
      <c r="J233"/>
      <c r="K233" s="15"/>
      <c r="R233"/>
    </row>
    <row r="234" spans="2:18" x14ac:dyDescent="0.25">
      <c r="B234">
        <v>220</v>
      </c>
      <c r="E234" s="3"/>
      <c r="G234"/>
      <c r="H234" s="3"/>
      <c r="J234"/>
      <c r="K234" s="15"/>
      <c r="R234"/>
    </row>
    <row r="235" spans="2:18" x14ac:dyDescent="0.25">
      <c r="B235">
        <v>221</v>
      </c>
      <c r="E235" s="3"/>
      <c r="G235"/>
      <c r="H235" s="3"/>
      <c r="J235"/>
      <c r="K235" s="15"/>
      <c r="R235"/>
    </row>
    <row r="236" spans="2:18" x14ac:dyDescent="0.25">
      <c r="B236">
        <v>222</v>
      </c>
      <c r="E236" s="3"/>
      <c r="G236"/>
      <c r="H236" s="3"/>
      <c r="J236"/>
      <c r="K236" s="15"/>
      <c r="R236"/>
    </row>
    <row r="237" spans="2:18" x14ac:dyDescent="0.25">
      <c r="B237">
        <v>223</v>
      </c>
      <c r="E237" s="3"/>
      <c r="G237"/>
      <c r="H237" s="3"/>
      <c r="J237"/>
      <c r="K237" s="15"/>
      <c r="R237"/>
    </row>
    <row r="238" spans="2:18" x14ac:dyDescent="0.25">
      <c r="B238">
        <v>224</v>
      </c>
      <c r="E238" s="3"/>
      <c r="G238"/>
      <c r="H238" s="3"/>
      <c r="J238"/>
      <c r="K238" s="15"/>
      <c r="R238"/>
    </row>
    <row r="239" spans="2:18" x14ac:dyDescent="0.25">
      <c r="B239">
        <v>225</v>
      </c>
      <c r="E239" s="3"/>
      <c r="G239"/>
      <c r="H239" s="3"/>
      <c r="J239"/>
      <c r="K239" s="15"/>
      <c r="R239"/>
    </row>
    <row r="240" spans="2:18" x14ac:dyDescent="0.25">
      <c r="B240">
        <v>226</v>
      </c>
      <c r="E240" s="3"/>
      <c r="G240"/>
      <c r="H240" s="3"/>
      <c r="J240"/>
      <c r="K240" s="15"/>
      <c r="R240"/>
    </row>
    <row r="241" spans="2:18" x14ac:dyDescent="0.25">
      <c r="B241">
        <v>227</v>
      </c>
      <c r="E241" s="3"/>
      <c r="G241"/>
      <c r="H241" s="3"/>
      <c r="J241"/>
      <c r="K241" s="15"/>
      <c r="R241"/>
    </row>
    <row r="242" spans="2:18" x14ac:dyDescent="0.25">
      <c r="B242">
        <v>228</v>
      </c>
      <c r="E242" s="3"/>
      <c r="G242"/>
      <c r="H242" s="3"/>
      <c r="J242"/>
      <c r="K242" s="15"/>
      <c r="R242"/>
    </row>
    <row r="243" spans="2:18" x14ac:dyDescent="0.25">
      <c r="B243">
        <v>229</v>
      </c>
      <c r="E243" s="3"/>
      <c r="G243"/>
      <c r="H243" s="3"/>
      <c r="J243"/>
      <c r="K243" s="15"/>
      <c r="R243"/>
    </row>
    <row r="244" spans="2:18" x14ac:dyDescent="0.25">
      <c r="B244">
        <v>230</v>
      </c>
      <c r="E244" s="3"/>
      <c r="G244"/>
      <c r="H244" s="3"/>
      <c r="J244"/>
      <c r="K244" s="15"/>
      <c r="R244"/>
    </row>
    <row r="245" spans="2:18" x14ac:dyDescent="0.25">
      <c r="B245">
        <v>231</v>
      </c>
      <c r="E245" s="3"/>
      <c r="G245"/>
      <c r="H245" s="3"/>
      <c r="J245"/>
      <c r="K245" s="15"/>
      <c r="R245"/>
    </row>
    <row r="246" spans="2:18" x14ac:dyDescent="0.25">
      <c r="B246">
        <v>232</v>
      </c>
      <c r="E246" s="3"/>
      <c r="G246"/>
      <c r="H246" s="3"/>
      <c r="J246"/>
      <c r="K246" s="15"/>
      <c r="R246"/>
    </row>
    <row r="247" spans="2:18" x14ac:dyDescent="0.25">
      <c r="B247">
        <v>233</v>
      </c>
      <c r="E247" s="3"/>
      <c r="G247"/>
      <c r="H247" s="3"/>
      <c r="J247"/>
      <c r="K247" s="15"/>
      <c r="R247"/>
    </row>
    <row r="248" spans="2:18" x14ac:dyDescent="0.25">
      <c r="B248">
        <v>234</v>
      </c>
      <c r="E248" s="3"/>
      <c r="G248"/>
      <c r="H248" s="3"/>
      <c r="J248"/>
      <c r="K248" s="15"/>
      <c r="R248"/>
    </row>
    <row r="249" spans="2:18" x14ac:dyDescent="0.25">
      <c r="B249">
        <v>235</v>
      </c>
      <c r="E249" s="3"/>
      <c r="G249"/>
      <c r="H249" s="3"/>
      <c r="J249"/>
      <c r="K249" s="15"/>
      <c r="R249"/>
    </row>
    <row r="250" spans="2:18" x14ac:dyDescent="0.25">
      <c r="B250">
        <v>236</v>
      </c>
      <c r="E250" s="3"/>
      <c r="G250"/>
      <c r="H250" s="3"/>
      <c r="J250"/>
      <c r="K250" s="15"/>
      <c r="R250"/>
    </row>
    <row r="251" spans="2:18" x14ac:dyDescent="0.25">
      <c r="B251">
        <v>237</v>
      </c>
      <c r="E251" s="3"/>
      <c r="G251"/>
      <c r="H251" s="3"/>
      <c r="J251"/>
      <c r="K251" s="15"/>
      <c r="R251"/>
    </row>
    <row r="252" spans="2:18" x14ac:dyDescent="0.25">
      <c r="B252">
        <v>238</v>
      </c>
      <c r="E252" s="3"/>
      <c r="G252"/>
      <c r="H252" s="3"/>
      <c r="J252"/>
      <c r="K252" s="15"/>
      <c r="R252"/>
    </row>
    <row r="253" spans="2:18" x14ac:dyDescent="0.25">
      <c r="B253">
        <v>239</v>
      </c>
      <c r="E253" s="3"/>
      <c r="G253"/>
      <c r="H253" s="3"/>
      <c r="J253"/>
      <c r="K253" s="15"/>
      <c r="R253"/>
    </row>
    <row r="254" spans="2:18" x14ac:dyDescent="0.25">
      <c r="B254">
        <v>240</v>
      </c>
      <c r="E254" s="3"/>
      <c r="G254"/>
      <c r="H254" s="3"/>
      <c r="J254"/>
      <c r="K254" s="15"/>
      <c r="R254"/>
    </row>
    <row r="255" spans="2:18" x14ac:dyDescent="0.25">
      <c r="B255">
        <v>241</v>
      </c>
      <c r="E255" s="3"/>
      <c r="G255"/>
      <c r="H255" s="3"/>
      <c r="J255"/>
      <c r="K255" s="15"/>
      <c r="R255"/>
    </row>
    <row r="256" spans="2:18" x14ac:dyDescent="0.25">
      <c r="B256">
        <v>242</v>
      </c>
      <c r="E256" s="3"/>
      <c r="G256"/>
      <c r="H256" s="3"/>
      <c r="J256"/>
      <c r="K256" s="15"/>
      <c r="R256"/>
    </row>
    <row r="257" spans="2:18" x14ac:dyDescent="0.25">
      <c r="B257">
        <v>243</v>
      </c>
      <c r="E257" s="3"/>
      <c r="G257"/>
      <c r="H257" s="3"/>
      <c r="J257"/>
      <c r="K257" s="15"/>
      <c r="R257"/>
    </row>
    <row r="258" spans="2:18" x14ac:dyDescent="0.25">
      <c r="B258">
        <v>244</v>
      </c>
      <c r="E258" s="3"/>
      <c r="G258"/>
      <c r="H258" s="3"/>
      <c r="J258"/>
      <c r="K258" s="15"/>
      <c r="R258"/>
    </row>
    <row r="259" spans="2:18" x14ac:dyDescent="0.25">
      <c r="B259">
        <v>245</v>
      </c>
      <c r="E259" s="3"/>
      <c r="G259"/>
      <c r="H259" s="3"/>
      <c r="J259"/>
      <c r="K259" s="15"/>
      <c r="R259"/>
    </row>
    <row r="260" spans="2:18" x14ac:dyDescent="0.25">
      <c r="B260">
        <v>246</v>
      </c>
      <c r="E260" s="3"/>
      <c r="G260"/>
      <c r="H260" s="3"/>
      <c r="J260"/>
      <c r="K260" s="15"/>
      <c r="R260"/>
    </row>
    <row r="261" spans="2:18" x14ac:dyDescent="0.25">
      <c r="B261">
        <v>247</v>
      </c>
      <c r="E261" s="3"/>
      <c r="G261"/>
      <c r="H261" s="3"/>
      <c r="J261"/>
      <c r="K261" s="15"/>
      <c r="R261"/>
    </row>
    <row r="262" spans="2:18" x14ac:dyDescent="0.25">
      <c r="B262">
        <v>248</v>
      </c>
      <c r="E262" s="3"/>
      <c r="G262"/>
      <c r="H262" s="3"/>
      <c r="J262"/>
      <c r="K262" s="15"/>
      <c r="R262"/>
    </row>
    <row r="263" spans="2:18" x14ac:dyDescent="0.25">
      <c r="B263">
        <v>249</v>
      </c>
      <c r="E263" s="3"/>
      <c r="G263"/>
      <c r="H263" s="3"/>
      <c r="J263"/>
      <c r="K263" s="15"/>
      <c r="R263"/>
    </row>
    <row r="264" spans="2:18" x14ac:dyDescent="0.25">
      <c r="B264">
        <v>250</v>
      </c>
      <c r="E264" s="3"/>
      <c r="G264"/>
      <c r="H264" s="3"/>
      <c r="J264"/>
      <c r="K264" s="15"/>
      <c r="R264"/>
    </row>
    <row r="265" spans="2:18" x14ac:dyDescent="0.25">
      <c r="B265">
        <v>251</v>
      </c>
      <c r="E265" s="3"/>
      <c r="G265"/>
      <c r="H265" s="3"/>
      <c r="J265"/>
      <c r="K265" s="15"/>
      <c r="R265"/>
    </row>
    <row r="266" spans="2:18" x14ac:dyDescent="0.25">
      <c r="B266">
        <v>252</v>
      </c>
      <c r="E266" s="3"/>
      <c r="G266"/>
      <c r="H266" s="3"/>
      <c r="J266"/>
      <c r="K266" s="15"/>
      <c r="R266"/>
    </row>
    <row r="267" spans="2:18" x14ac:dyDescent="0.25">
      <c r="B267">
        <v>253</v>
      </c>
      <c r="E267" s="3"/>
      <c r="G267"/>
      <c r="H267" s="3"/>
      <c r="J267"/>
      <c r="K267" s="15"/>
      <c r="R267"/>
    </row>
    <row r="268" spans="2:18" x14ac:dyDescent="0.25">
      <c r="B268">
        <v>254</v>
      </c>
      <c r="E268" s="3"/>
      <c r="G268"/>
      <c r="H268" s="3"/>
      <c r="J268"/>
      <c r="K268" s="15"/>
      <c r="R268"/>
    </row>
    <row r="269" spans="2:18" x14ac:dyDescent="0.25">
      <c r="B269">
        <v>255</v>
      </c>
      <c r="E269" s="3"/>
      <c r="G269"/>
      <c r="H269" s="3"/>
      <c r="J269"/>
      <c r="K269" s="15"/>
      <c r="R269"/>
    </row>
    <row r="270" spans="2:18" x14ac:dyDescent="0.25">
      <c r="B270">
        <v>256</v>
      </c>
      <c r="E270" s="3"/>
      <c r="G270"/>
      <c r="H270" s="3"/>
      <c r="J270"/>
      <c r="K270" s="15"/>
      <c r="R270"/>
    </row>
    <row r="271" spans="2:18" x14ac:dyDescent="0.25">
      <c r="B271">
        <v>257</v>
      </c>
      <c r="E271" s="3"/>
      <c r="G271"/>
      <c r="H271" s="3"/>
      <c r="J271"/>
      <c r="K271" s="15"/>
      <c r="R271"/>
    </row>
    <row r="272" spans="2:18" x14ac:dyDescent="0.25">
      <c r="B272">
        <v>258</v>
      </c>
      <c r="E272" s="3"/>
      <c r="G272"/>
      <c r="H272" s="3"/>
      <c r="J272"/>
      <c r="K272" s="15"/>
      <c r="R272"/>
    </row>
    <row r="273" spans="2:18" x14ac:dyDescent="0.25">
      <c r="B273">
        <v>259</v>
      </c>
      <c r="E273" s="3"/>
      <c r="G273"/>
      <c r="H273" s="3"/>
      <c r="J273"/>
      <c r="K273" s="15"/>
      <c r="R273"/>
    </row>
    <row r="274" spans="2:18" x14ac:dyDescent="0.25">
      <c r="B274">
        <v>260</v>
      </c>
      <c r="E274" s="3"/>
      <c r="G274"/>
      <c r="H274" s="3"/>
      <c r="J274"/>
      <c r="K274" s="15"/>
      <c r="R274"/>
    </row>
    <row r="275" spans="2:18" x14ac:dyDescent="0.25">
      <c r="B275">
        <v>261</v>
      </c>
      <c r="E275" s="3"/>
      <c r="G275"/>
      <c r="H275" s="3"/>
      <c r="J275"/>
      <c r="K275" s="15"/>
      <c r="R275"/>
    </row>
    <row r="276" spans="2:18" x14ac:dyDescent="0.25">
      <c r="B276">
        <v>262</v>
      </c>
      <c r="E276" s="3"/>
      <c r="G276"/>
      <c r="H276" s="3"/>
      <c r="J276"/>
      <c r="K276" s="15"/>
      <c r="R276"/>
    </row>
    <row r="277" spans="2:18" x14ac:dyDescent="0.25">
      <c r="B277">
        <v>263</v>
      </c>
      <c r="E277" s="3"/>
      <c r="G277"/>
      <c r="H277" s="3"/>
      <c r="J277"/>
      <c r="K277" s="15"/>
      <c r="R277"/>
    </row>
    <row r="278" spans="2:18" x14ac:dyDescent="0.25">
      <c r="B278">
        <v>264</v>
      </c>
      <c r="E278" s="3"/>
      <c r="G278"/>
      <c r="H278" s="3"/>
      <c r="J278"/>
      <c r="K278" s="15"/>
      <c r="R278"/>
    </row>
    <row r="279" spans="2:18" x14ac:dyDescent="0.25">
      <c r="B279">
        <v>265</v>
      </c>
      <c r="E279" s="3"/>
      <c r="G279"/>
      <c r="H279" s="3"/>
      <c r="J279"/>
      <c r="K279" s="15"/>
      <c r="R279"/>
    </row>
    <row r="280" spans="2:18" x14ac:dyDescent="0.25">
      <c r="B280">
        <v>266</v>
      </c>
      <c r="E280" s="3"/>
      <c r="G280"/>
      <c r="H280" s="3"/>
      <c r="J280"/>
      <c r="K280" s="15"/>
      <c r="R280"/>
    </row>
    <row r="281" spans="2:18" x14ac:dyDescent="0.25">
      <c r="B281">
        <v>267</v>
      </c>
      <c r="E281" s="3"/>
      <c r="G281"/>
      <c r="H281" s="3"/>
      <c r="J281"/>
      <c r="K281" s="15"/>
      <c r="R281"/>
    </row>
    <row r="282" spans="2:18" x14ac:dyDescent="0.25">
      <c r="B282">
        <v>268</v>
      </c>
      <c r="E282" s="3"/>
      <c r="G282"/>
      <c r="H282" s="3"/>
      <c r="J282"/>
      <c r="K282" s="15"/>
      <c r="R282"/>
    </row>
    <row r="283" spans="2:18" x14ac:dyDescent="0.25">
      <c r="B283">
        <v>269</v>
      </c>
      <c r="E283" s="3"/>
      <c r="G283"/>
      <c r="H283" s="3"/>
      <c r="J283"/>
      <c r="K283" s="15"/>
      <c r="R283"/>
    </row>
    <row r="284" spans="2:18" x14ac:dyDescent="0.25">
      <c r="B284">
        <v>270</v>
      </c>
      <c r="E284" s="3"/>
      <c r="G284"/>
      <c r="H284" s="3"/>
      <c r="J284"/>
      <c r="K284" s="15"/>
      <c r="R284"/>
    </row>
    <row r="285" spans="2:18" x14ac:dyDescent="0.25">
      <c r="B285">
        <v>271</v>
      </c>
      <c r="E285" s="3"/>
      <c r="G285"/>
      <c r="H285" s="3"/>
      <c r="J285"/>
      <c r="K285" s="15"/>
      <c r="R285"/>
    </row>
    <row r="286" spans="2:18" x14ac:dyDescent="0.25">
      <c r="B286">
        <v>272</v>
      </c>
      <c r="E286" s="3"/>
      <c r="G286"/>
      <c r="H286" s="3"/>
      <c r="J286"/>
      <c r="K286" s="15"/>
      <c r="R286"/>
    </row>
    <row r="287" spans="2:18" x14ac:dyDescent="0.25">
      <c r="B287">
        <v>273</v>
      </c>
      <c r="E287" s="3"/>
      <c r="G287"/>
      <c r="H287" s="3"/>
      <c r="J287"/>
      <c r="K287" s="15"/>
      <c r="R287"/>
    </row>
    <row r="288" spans="2:18" x14ac:dyDescent="0.25">
      <c r="B288">
        <v>274</v>
      </c>
      <c r="E288" s="3"/>
      <c r="G288"/>
      <c r="H288" s="3"/>
      <c r="J288"/>
      <c r="K288" s="15"/>
      <c r="R288"/>
    </row>
    <row r="289" spans="2:18" x14ac:dyDescent="0.25">
      <c r="B289">
        <v>275</v>
      </c>
      <c r="E289" s="3"/>
      <c r="G289"/>
      <c r="H289" s="3"/>
      <c r="J289"/>
      <c r="K289" s="15"/>
      <c r="R289"/>
    </row>
    <row r="290" spans="2:18" x14ac:dyDescent="0.25">
      <c r="B290">
        <v>276</v>
      </c>
      <c r="E290" s="3"/>
      <c r="G290"/>
      <c r="H290" s="3"/>
      <c r="J290"/>
      <c r="K290" s="15"/>
      <c r="R290"/>
    </row>
    <row r="291" spans="2:18" x14ac:dyDescent="0.25">
      <c r="B291">
        <v>277</v>
      </c>
      <c r="E291" s="3"/>
      <c r="G291"/>
      <c r="H291" s="3"/>
      <c r="J291"/>
      <c r="K291" s="15"/>
      <c r="R291"/>
    </row>
    <row r="292" spans="2:18" x14ac:dyDescent="0.25">
      <c r="B292">
        <v>278</v>
      </c>
      <c r="E292" s="3"/>
      <c r="G292"/>
      <c r="H292" s="3"/>
      <c r="J292"/>
      <c r="K292" s="15"/>
      <c r="R292"/>
    </row>
    <row r="293" spans="2:18" x14ac:dyDescent="0.25">
      <c r="B293">
        <v>279</v>
      </c>
      <c r="E293" s="3"/>
      <c r="G293"/>
      <c r="H293" s="3"/>
      <c r="J293"/>
      <c r="K293" s="15"/>
      <c r="R293"/>
    </row>
    <row r="294" spans="2:18" x14ac:dyDescent="0.25">
      <c r="B294">
        <v>280</v>
      </c>
      <c r="E294" s="3"/>
      <c r="G294"/>
      <c r="H294" s="3"/>
      <c r="J294"/>
      <c r="K294" s="15"/>
      <c r="R294"/>
    </row>
    <row r="295" spans="2:18" x14ac:dyDescent="0.25">
      <c r="B295">
        <v>281</v>
      </c>
      <c r="E295" s="3"/>
      <c r="G295"/>
      <c r="H295" s="3"/>
      <c r="J295"/>
      <c r="K295" s="15"/>
      <c r="R295"/>
    </row>
    <row r="296" spans="2:18" x14ac:dyDescent="0.25">
      <c r="B296">
        <v>282</v>
      </c>
      <c r="E296" s="3"/>
      <c r="G296"/>
      <c r="H296" s="3"/>
      <c r="J296"/>
      <c r="K296" s="15"/>
      <c r="R296"/>
    </row>
    <row r="297" spans="2:18" x14ac:dyDescent="0.25">
      <c r="B297">
        <v>283</v>
      </c>
      <c r="E297" s="3"/>
      <c r="G297"/>
      <c r="H297" s="3"/>
      <c r="J297"/>
      <c r="K297" s="15"/>
      <c r="R297"/>
    </row>
    <row r="298" spans="2:18" x14ac:dyDescent="0.25">
      <c r="B298">
        <v>284</v>
      </c>
      <c r="E298" s="3"/>
      <c r="G298"/>
      <c r="H298" s="3"/>
      <c r="J298"/>
      <c r="K298" s="15"/>
      <c r="R298"/>
    </row>
    <row r="299" spans="2:18" x14ac:dyDescent="0.25">
      <c r="B299">
        <v>285</v>
      </c>
      <c r="E299" s="3"/>
      <c r="G299"/>
      <c r="H299" s="3"/>
      <c r="J299"/>
      <c r="K299" s="15"/>
      <c r="R299"/>
    </row>
    <row r="300" spans="2:18" x14ac:dyDescent="0.25">
      <c r="B300">
        <v>286</v>
      </c>
      <c r="E300" s="3"/>
      <c r="G300"/>
      <c r="H300" s="3"/>
      <c r="J300"/>
      <c r="K300" s="15"/>
      <c r="R300"/>
    </row>
    <row r="301" spans="2:18" x14ac:dyDescent="0.25">
      <c r="B301">
        <v>287</v>
      </c>
      <c r="E301" s="3"/>
      <c r="G301"/>
      <c r="H301" s="3"/>
      <c r="J301"/>
      <c r="K301" s="15"/>
      <c r="R301"/>
    </row>
    <row r="302" spans="2:18" x14ac:dyDescent="0.25">
      <c r="B302">
        <v>288</v>
      </c>
      <c r="E302" s="3"/>
      <c r="G302"/>
      <c r="H302" s="3"/>
      <c r="J302"/>
      <c r="K302" s="15"/>
      <c r="R302"/>
    </row>
    <row r="303" spans="2:18" x14ac:dyDescent="0.25">
      <c r="B303">
        <v>289</v>
      </c>
      <c r="E303" s="3"/>
      <c r="G303"/>
      <c r="H303" s="3"/>
      <c r="J303"/>
      <c r="K303" s="15"/>
      <c r="R303"/>
    </row>
    <row r="304" spans="2:18" x14ac:dyDescent="0.25">
      <c r="B304">
        <v>290</v>
      </c>
      <c r="E304" s="3"/>
      <c r="G304"/>
      <c r="H304" s="3"/>
      <c r="J304"/>
      <c r="K304" s="15"/>
      <c r="R304"/>
    </row>
    <row r="305" spans="2:18" x14ac:dyDescent="0.25">
      <c r="B305">
        <v>291</v>
      </c>
      <c r="E305" s="3"/>
      <c r="G305"/>
      <c r="H305" s="3"/>
      <c r="J305"/>
      <c r="K305" s="15"/>
      <c r="R305"/>
    </row>
    <row r="306" spans="2:18" x14ac:dyDescent="0.25">
      <c r="B306">
        <v>292</v>
      </c>
      <c r="E306" s="3"/>
      <c r="G306"/>
      <c r="H306" s="3"/>
      <c r="J306"/>
      <c r="K306" s="15"/>
      <c r="R306"/>
    </row>
    <row r="307" spans="2:18" x14ac:dyDescent="0.25">
      <c r="B307">
        <v>293</v>
      </c>
      <c r="E307" s="3"/>
      <c r="G307"/>
      <c r="H307" s="3"/>
      <c r="J307"/>
      <c r="K307" s="15"/>
      <c r="R307"/>
    </row>
    <row r="308" spans="2:18" x14ac:dyDescent="0.25">
      <c r="B308">
        <v>294</v>
      </c>
      <c r="E308" s="3"/>
      <c r="G308"/>
      <c r="H308" s="3"/>
      <c r="J308"/>
      <c r="K308" s="15"/>
      <c r="R308"/>
    </row>
    <row r="309" spans="2:18" x14ac:dyDescent="0.25">
      <c r="B309">
        <v>295</v>
      </c>
      <c r="E309" s="3"/>
      <c r="G309"/>
      <c r="H309" s="3"/>
      <c r="J309"/>
      <c r="K309" s="15"/>
      <c r="R309"/>
    </row>
    <row r="310" spans="2:18" x14ac:dyDescent="0.25">
      <c r="B310">
        <v>296</v>
      </c>
      <c r="E310" s="3"/>
      <c r="G310"/>
      <c r="H310" s="3"/>
      <c r="J310"/>
      <c r="K310" s="15"/>
      <c r="R310"/>
    </row>
    <row r="311" spans="2:18" x14ac:dyDescent="0.25">
      <c r="B311">
        <v>297</v>
      </c>
      <c r="E311" s="3"/>
      <c r="G311"/>
      <c r="H311" s="3"/>
      <c r="J311"/>
      <c r="K311" s="15"/>
      <c r="R311"/>
    </row>
    <row r="312" spans="2:18" x14ac:dyDescent="0.25">
      <c r="B312">
        <v>298</v>
      </c>
      <c r="E312" s="3"/>
      <c r="G312"/>
      <c r="H312" s="3"/>
      <c r="J312"/>
      <c r="K312" s="15"/>
      <c r="R312"/>
    </row>
    <row r="313" spans="2:18" x14ac:dyDescent="0.25">
      <c r="B313">
        <v>299</v>
      </c>
      <c r="E313" s="3"/>
      <c r="G313"/>
      <c r="H313" s="3"/>
      <c r="J313"/>
      <c r="K313" s="15"/>
      <c r="R313"/>
    </row>
    <row r="314" spans="2:18" x14ac:dyDescent="0.25">
      <c r="B314">
        <v>300</v>
      </c>
      <c r="E314" s="3"/>
      <c r="G314"/>
      <c r="H314" s="3"/>
      <c r="J314"/>
      <c r="K314" s="15"/>
      <c r="R314"/>
    </row>
    <row r="315" spans="2:18" x14ac:dyDescent="0.25">
      <c r="B315">
        <v>301</v>
      </c>
      <c r="E315" s="3"/>
      <c r="G315"/>
      <c r="H315" s="3"/>
      <c r="J315"/>
      <c r="K315" s="15"/>
      <c r="R315"/>
    </row>
    <row r="316" spans="2:18" x14ac:dyDescent="0.25">
      <c r="B316">
        <v>302</v>
      </c>
      <c r="E316" s="3"/>
      <c r="G316"/>
      <c r="H316" s="3"/>
      <c r="J316"/>
      <c r="K316" s="15"/>
      <c r="R316"/>
    </row>
    <row r="317" spans="2:18" x14ac:dyDescent="0.25">
      <c r="B317">
        <v>303</v>
      </c>
      <c r="E317" s="3"/>
      <c r="G317"/>
      <c r="H317" s="3"/>
      <c r="J317"/>
      <c r="K317" s="15"/>
      <c r="R317"/>
    </row>
    <row r="318" spans="2:18" x14ac:dyDescent="0.25">
      <c r="B318">
        <v>304</v>
      </c>
      <c r="E318" s="3"/>
      <c r="G318"/>
      <c r="H318" s="3"/>
      <c r="J318"/>
      <c r="K318" s="15"/>
      <c r="R318"/>
    </row>
    <row r="319" spans="2:18" x14ac:dyDescent="0.25">
      <c r="B319">
        <v>305</v>
      </c>
      <c r="E319" s="3"/>
      <c r="G319"/>
      <c r="H319" s="3"/>
      <c r="J319"/>
      <c r="K319" s="15"/>
      <c r="R319"/>
    </row>
    <row r="320" spans="2:18" x14ac:dyDescent="0.25">
      <c r="B320">
        <v>306</v>
      </c>
      <c r="E320" s="3"/>
      <c r="G320"/>
      <c r="H320" s="3"/>
      <c r="J320"/>
      <c r="K320" s="15"/>
      <c r="R320"/>
    </row>
    <row r="321" spans="2:18" x14ac:dyDescent="0.25">
      <c r="B321">
        <v>307</v>
      </c>
      <c r="E321" s="3"/>
      <c r="G321"/>
      <c r="H321" s="3"/>
      <c r="J321"/>
      <c r="K321" s="15"/>
      <c r="R321"/>
    </row>
    <row r="322" spans="2:18" x14ac:dyDescent="0.25">
      <c r="B322">
        <v>308</v>
      </c>
      <c r="E322" s="3"/>
      <c r="G322"/>
      <c r="H322" s="3"/>
      <c r="J322"/>
      <c r="K322" s="15"/>
      <c r="R322"/>
    </row>
    <row r="323" spans="2:18" x14ac:dyDescent="0.25">
      <c r="B323">
        <v>309</v>
      </c>
      <c r="E323" s="3"/>
      <c r="G323"/>
      <c r="H323" s="3"/>
      <c r="J323"/>
      <c r="K323" s="15"/>
      <c r="R323"/>
    </row>
    <row r="324" spans="2:18" x14ac:dyDescent="0.25">
      <c r="B324">
        <v>310</v>
      </c>
      <c r="E324" s="3"/>
      <c r="G324"/>
      <c r="H324" s="3"/>
      <c r="J324"/>
      <c r="K324" s="15"/>
      <c r="R324"/>
    </row>
    <row r="325" spans="2:18" x14ac:dyDescent="0.25">
      <c r="B325">
        <v>311</v>
      </c>
      <c r="E325" s="3"/>
      <c r="G325"/>
      <c r="H325" s="3"/>
      <c r="J325"/>
      <c r="K325" s="15"/>
      <c r="R325"/>
    </row>
    <row r="326" spans="2:18" x14ac:dyDescent="0.25">
      <c r="B326">
        <v>312</v>
      </c>
      <c r="E326" s="3"/>
      <c r="G326"/>
      <c r="H326" s="3"/>
      <c r="J326"/>
      <c r="K326" s="15"/>
      <c r="R326"/>
    </row>
    <row r="327" spans="2:18" x14ac:dyDescent="0.25">
      <c r="B327">
        <v>313</v>
      </c>
      <c r="E327" s="3"/>
      <c r="G327"/>
      <c r="H327" s="3"/>
      <c r="J327"/>
      <c r="K327" s="15"/>
      <c r="R327"/>
    </row>
    <row r="328" spans="2:18" x14ac:dyDescent="0.25">
      <c r="B328">
        <v>314</v>
      </c>
      <c r="E328" s="3"/>
      <c r="G328"/>
      <c r="H328" s="3"/>
      <c r="J328"/>
      <c r="K328" s="15"/>
      <c r="R328"/>
    </row>
    <row r="329" spans="2:18" x14ac:dyDescent="0.25">
      <c r="B329">
        <v>315</v>
      </c>
      <c r="E329" s="3"/>
      <c r="G329"/>
      <c r="H329" s="3"/>
      <c r="J329"/>
      <c r="K329" s="15"/>
      <c r="R329"/>
    </row>
    <row r="330" spans="2:18" x14ac:dyDescent="0.25">
      <c r="B330">
        <v>316</v>
      </c>
      <c r="E330" s="3"/>
      <c r="G330"/>
      <c r="H330" s="3"/>
      <c r="J330"/>
      <c r="K330" s="15"/>
      <c r="R330"/>
    </row>
    <row r="331" spans="2:18" x14ac:dyDescent="0.25">
      <c r="B331">
        <v>317</v>
      </c>
      <c r="E331" s="3"/>
      <c r="G331"/>
      <c r="H331" s="3"/>
      <c r="J331"/>
      <c r="K331" s="15"/>
      <c r="R331"/>
    </row>
    <row r="332" spans="2:18" x14ac:dyDescent="0.25">
      <c r="B332">
        <v>318</v>
      </c>
      <c r="E332" s="3"/>
      <c r="G332"/>
      <c r="H332" s="3"/>
      <c r="J332"/>
      <c r="K332" s="15"/>
      <c r="R332"/>
    </row>
    <row r="333" spans="2:18" x14ac:dyDescent="0.25">
      <c r="B333">
        <v>319</v>
      </c>
      <c r="E333" s="3"/>
      <c r="G333"/>
      <c r="H333" s="3"/>
      <c r="J333"/>
      <c r="K333" s="15"/>
      <c r="R333"/>
    </row>
    <row r="334" spans="2:18" x14ac:dyDescent="0.25">
      <c r="B334">
        <v>320</v>
      </c>
      <c r="E334" s="3"/>
      <c r="G334"/>
      <c r="H334" s="3"/>
      <c r="J334"/>
      <c r="K334" s="15"/>
      <c r="R334"/>
    </row>
    <row r="335" spans="2:18" x14ac:dyDescent="0.25">
      <c r="B335">
        <v>321</v>
      </c>
      <c r="E335" s="3"/>
      <c r="G335"/>
      <c r="H335" s="3"/>
      <c r="J335"/>
      <c r="K335" s="15"/>
      <c r="R335"/>
    </row>
    <row r="336" spans="2:18" x14ac:dyDescent="0.25">
      <c r="B336">
        <v>322</v>
      </c>
      <c r="E336" s="3"/>
      <c r="G336"/>
      <c r="H336" s="3"/>
      <c r="J336"/>
      <c r="K336" s="15"/>
      <c r="R336"/>
    </row>
    <row r="337" spans="2:18" x14ac:dyDescent="0.25">
      <c r="B337">
        <v>323</v>
      </c>
      <c r="E337" s="3"/>
      <c r="G337"/>
      <c r="H337" s="3"/>
      <c r="J337"/>
      <c r="K337" s="15"/>
      <c r="R337"/>
    </row>
    <row r="338" spans="2:18" x14ac:dyDescent="0.25">
      <c r="B338">
        <v>324</v>
      </c>
      <c r="E338" s="3"/>
      <c r="G338"/>
      <c r="H338" s="3"/>
      <c r="J338"/>
      <c r="R338"/>
    </row>
    <row r="339" spans="2:18" x14ac:dyDescent="0.25">
      <c r="B339">
        <v>325</v>
      </c>
      <c r="E339" s="3"/>
      <c r="G339"/>
      <c r="H339" s="3"/>
      <c r="J339"/>
      <c r="R339"/>
    </row>
    <row r="340" spans="2:18" x14ac:dyDescent="0.25">
      <c r="B340">
        <v>326</v>
      </c>
      <c r="E340" s="3"/>
      <c r="G340"/>
      <c r="H340" s="3"/>
      <c r="J340"/>
      <c r="R340"/>
    </row>
    <row r="341" spans="2:18" x14ac:dyDescent="0.25">
      <c r="B341">
        <v>327</v>
      </c>
      <c r="E341" s="3"/>
      <c r="G341"/>
      <c r="H341" s="3"/>
      <c r="J341"/>
      <c r="R341"/>
    </row>
    <row r="342" spans="2:18" x14ac:dyDescent="0.25">
      <c r="B342">
        <v>328</v>
      </c>
      <c r="E342" s="3"/>
      <c r="G342"/>
      <c r="H342" s="3"/>
      <c r="J342"/>
      <c r="R342"/>
    </row>
    <row r="343" spans="2:18" x14ac:dyDescent="0.25">
      <c r="E343" s="3"/>
      <c r="H343" s="3"/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F341F-7FEF-4E83-B7EA-E5E479E42808}">
  <sheetPr>
    <tabColor theme="9" tint="0.59999389629810485"/>
  </sheetPr>
  <dimension ref="A1:P31"/>
  <sheetViews>
    <sheetView workbookViewId="0">
      <selection activeCell="P8" sqref="P8"/>
    </sheetView>
  </sheetViews>
  <sheetFormatPr baseColWidth="10" defaultRowHeight="15" x14ac:dyDescent="0.25"/>
  <cols>
    <col min="1" max="1" width="22.140625" customWidth="1"/>
    <col min="2" max="5" width="18.85546875" customWidth="1"/>
    <col min="6" max="6" width="11" bestFit="1" customWidth="1"/>
    <col min="7" max="7" width="15.85546875" customWidth="1"/>
    <col min="8" max="10" width="11" bestFit="1" customWidth="1"/>
    <col min="11" max="11" width="12" bestFit="1" customWidth="1"/>
  </cols>
  <sheetData>
    <row r="1" spans="1:16" x14ac:dyDescent="0.25">
      <c r="A1" s="1" t="s">
        <v>902</v>
      </c>
      <c r="B1" t="s" vm="4">
        <v>1236</v>
      </c>
      <c r="D1" s="1" t="s">
        <v>902</v>
      </c>
      <c r="E1" t="s" vm="4">
        <v>1236</v>
      </c>
      <c r="G1" s="1" t="s">
        <v>902</v>
      </c>
      <c r="H1" t="s" vm="4">
        <v>1236</v>
      </c>
      <c r="J1" s="1" t="s">
        <v>902</v>
      </c>
      <c r="K1" t="s" vm="4">
        <v>1236</v>
      </c>
    </row>
    <row r="2" spans="1:16" x14ac:dyDescent="0.25">
      <c r="M2" t="s">
        <v>908</v>
      </c>
      <c r="P2" t="str">
        <f>_xlfn.CONCAT("Melkeleveranser til meieri i ",M8," i mill. liter")</f>
        <v>Melkeleveranser til meieri i 2022 i mill. liter</v>
      </c>
    </row>
    <row r="3" spans="1:16" x14ac:dyDescent="0.25">
      <c r="A3" s="1" t="s">
        <v>0</v>
      </c>
      <c r="B3" t="s">
        <v>911</v>
      </c>
      <c r="D3" s="1" t="s">
        <v>0</v>
      </c>
      <c r="E3" t="s">
        <v>901</v>
      </c>
      <c r="G3" s="1" t="s">
        <v>0</v>
      </c>
      <c r="H3" t="s">
        <v>5</v>
      </c>
      <c r="J3" s="1" t="s">
        <v>0</v>
      </c>
      <c r="K3" t="s">
        <v>5</v>
      </c>
      <c r="M3" t="s">
        <v>2</v>
      </c>
      <c r="P3" t="str">
        <f>_xlfn.CONCAT("Fordeling av melkeleveransene fylkesvis i ",M8," i prosent")</f>
        <v>Fordeling av melkeleveransene fylkesvis i 2022 i prosent</v>
      </c>
    </row>
    <row r="4" spans="1:16" x14ac:dyDescent="0.25">
      <c r="A4" s="18" t="s">
        <v>854</v>
      </c>
      <c r="B4" s="3">
        <v>29.817395000000001</v>
      </c>
      <c r="D4" s="18" t="s">
        <v>854</v>
      </c>
      <c r="E4" s="16">
        <v>2.0587775617067747E-2</v>
      </c>
      <c r="G4" s="18" t="s">
        <v>854</v>
      </c>
      <c r="H4" s="3">
        <v>125</v>
      </c>
      <c r="J4" s="18" t="s">
        <v>854</v>
      </c>
      <c r="K4" s="16">
        <v>1.8298931342409602E-2</v>
      </c>
      <c r="P4" t="str">
        <f>_xlfn.CONCAT("Antall melkeleverandører fylkesvis i ",M8,)</f>
        <v>Antall melkeleverandører fylkesvis i 2022</v>
      </c>
    </row>
    <row r="5" spans="1:16" x14ac:dyDescent="0.25">
      <c r="A5" s="18" t="s">
        <v>856</v>
      </c>
      <c r="B5" s="3">
        <v>44.407868999999998</v>
      </c>
      <c r="D5" s="18" t="s">
        <v>856</v>
      </c>
      <c r="E5" s="16">
        <v>3.0661942218766551E-2</v>
      </c>
      <c r="G5" s="18" t="s">
        <v>863</v>
      </c>
      <c r="H5" s="3">
        <v>249</v>
      </c>
      <c r="J5" s="18" t="s">
        <v>863</v>
      </c>
      <c r="K5" s="16">
        <v>3.6451471234079928E-2</v>
      </c>
      <c r="M5" t="s">
        <v>909</v>
      </c>
      <c r="P5" t="str">
        <f>_xlfn.CONCAT("Andel melkeleverandører fylkesvis i ",M8," i prosent")</f>
        <v>Andel melkeleverandører fylkesvis i 2022 i prosent</v>
      </c>
    </row>
    <row r="6" spans="1:16" x14ac:dyDescent="0.25">
      <c r="A6" s="18" t="s">
        <v>863</v>
      </c>
      <c r="B6" s="3">
        <v>48.583731999999998</v>
      </c>
      <c r="D6" s="18" t="s">
        <v>863</v>
      </c>
      <c r="E6" s="16">
        <v>3.3545216577630405E-2</v>
      </c>
      <c r="G6" s="18" t="s">
        <v>856</v>
      </c>
      <c r="H6" s="3">
        <v>272</v>
      </c>
      <c r="J6" s="18" t="s">
        <v>856</v>
      </c>
      <c r="K6" s="16">
        <v>3.9818474601083294E-2</v>
      </c>
      <c r="M6" t="s">
        <v>910</v>
      </c>
    </row>
    <row r="7" spans="1:16" x14ac:dyDescent="0.25">
      <c r="A7" s="18" t="s">
        <v>842</v>
      </c>
      <c r="B7" s="3">
        <v>91.973662000000004</v>
      </c>
      <c r="D7" s="18" t="s">
        <v>842</v>
      </c>
      <c r="E7" s="16">
        <v>6.3504310686296722E-2</v>
      </c>
      <c r="G7" s="18" t="s">
        <v>842</v>
      </c>
      <c r="H7" s="3">
        <v>373</v>
      </c>
      <c r="J7" s="18" t="s">
        <v>842</v>
      </c>
      <c r="K7" s="16">
        <v>5.4604011125750258E-2</v>
      </c>
      <c r="P7" t="str">
        <f>_xlfn.CONCAT("Melkeleveranser fylkesvis i ",M8,)</f>
        <v>Melkeleveranser fylkesvis i 2022</v>
      </c>
    </row>
    <row r="8" spans="1:16" x14ac:dyDescent="0.25">
      <c r="A8" s="18" t="s">
        <v>365</v>
      </c>
      <c r="B8" s="3">
        <v>98.385713999999993</v>
      </c>
      <c r="D8" s="18" t="s">
        <v>365</v>
      </c>
      <c r="E8" s="16">
        <v>6.7931588381781871E-2</v>
      </c>
      <c r="G8" s="18" t="s">
        <v>365</v>
      </c>
      <c r="H8" s="3">
        <v>460</v>
      </c>
      <c r="J8" s="18" t="s">
        <v>365</v>
      </c>
      <c r="K8" s="16">
        <v>6.7340067340067339E-2</v>
      </c>
      <c r="M8" s="19" t="str" vm="4">
        <f>IF(K1=M2,M5,IF(K1=M3,M6,K1))</f>
        <v>2022</v>
      </c>
    </row>
    <row r="9" spans="1:16" x14ac:dyDescent="0.25">
      <c r="A9" s="18" t="s">
        <v>236</v>
      </c>
      <c r="B9" s="3">
        <v>132.32520500000001</v>
      </c>
      <c r="D9" s="18" t="s">
        <v>236</v>
      </c>
      <c r="E9" s="16">
        <v>9.1365514291992675E-2</v>
      </c>
      <c r="G9" s="18" t="s">
        <v>236</v>
      </c>
      <c r="H9" s="3">
        <v>608</v>
      </c>
      <c r="J9" s="18" t="s">
        <v>236</v>
      </c>
      <c r="K9" s="16">
        <v>8.9006002049480309E-2</v>
      </c>
    </row>
    <row r="10" spans="1:16" x14ac:dyDescent="0.25">
      <c r="A10" s="18" t="s">
        <v>857</v>
      </c>
      <c r="B10" s="3">
        <v>166.999021</v>
      </c>
      <c r="D10" s="18" t="s">
        <v>857</v>
      </c>
      <c r="E10" s="16">
        <v>0.11530646364707528</v>
      </c>
      <c r="G10" s="18" t="s">
        <v>857</v>
      </c>
      <c r="H10" s="3">
        <v>1043</v>
      </c>
      <c r="J10" s="18" t="s">
        <v>857</v>
      </c>
      <c r="K10" s="16">
        <v>0.15268628312106572</v>
      </c>
    </row>
    <row r="11" spans="1:16" x14ac:dyDescent="0.25">
      <c r="A11" s="18" t="s">
        <v>851</v>
      </c>
      <c r="B11" s="3">
        <v>245.696113</v>
      </c>
      <c r="D11" s="18" t="s">
        <v>851</v>
      </c>
      <c r="E11" s="16">
        <v>0.16964380840209956</v>
      </c>
      <c r="G11" s="18" t="s">
        <v>154</v>
      </c>
      <c r="H11" s="3">
        <v>1054</v>
      </c>
      <c r="J11" s="18" t="s">
        <v>154</v>
      </c>
      <c r="K11" s="16">
        <v>0.15429658907919777</v>
      </c>
    </row>
    <row r="12" spans="1:16" x14ac:dyDescent="0.25">
      <c r="A12" s="18" t="s">
        <v>154</v>
      </c>
      <c r="B12" s="3">
        <v>270.50492800000001</v>
      </c>
      <c r="D12" s="18" t="s">
        <v>154</v>
      </c>
      <c r="E12" s="16">
        <v>0.18677335028680628</v>
      </c>
      <c r="G12" s="18" t="s">
        <v>851</v>
      </c>
      <c r="H12" s="3">
        <v>1306</v>
      </c>
      <c r="J12" s="18" t="s">
        <v>851</v>
      </c>
      <c r="K12" s="16">
        <v>0.19118723466549553</v>
      </c>
    </row>
    <row r="13" spans="1:16" x14ac:dyDescent="0.25">
      <c r="A13" s="18" t="s">
        <v>271</v>
      </c>
      <c r="B13" s="3">
        <v>319.61216899999999</v>
      </c>
      <c r="D13" s="18" t="s">
        <v>271</v>
      </c>
      <c r="E13" s="16">
        <v>0.22068002989048291</v>
      </c>
      <c r="G13" s="18" t="s">
        <v>271</v>
      </c>
      <c r="H13" s="3">
        <v>1341</v>
      </c>
      <c r="J13" s="18" t="s">
        <v>271</v>
      </c>
      <c r="K13" s="16">
        <v>0.19631093544137021</v>
      </c>
    </row>
    <row r="14" spans="1:16" x14ac:dyDescent="0.25">
      <c r="A14" s="18" t="s">
        <v>1</v>
      </c>
      <c r="B14" s="3">
        <v>1448.3058080000001</v>
      </c>
      <c r="D14" s="18" t="s">
        <v>1</v>
      </c>
      <c r="E14" s="16">
        <v>1</v>
      </c>
      <c r="G14" s="18" t="s">
        <v>1</v>
      </c>
      <c r="H14" s="3">
        <v>6831</v>
      </c>
      <c r="J14" s="18" t="s">
        <v>1</v>
      </c>
      <c r="K14" s="16">
        <v>1</v>
      </c>
    </row>
    <row r="18" spans="1:11" x14ac:dyDescent="0.25">
      <c r="A18" s="1" t="s">
        <v>902</v>
      </c>
      <c r="B18" t="s" vm="4">
        <v>1236</v>
      </c>
      <c r="D18" s="1" t="s">
        <v>902</v>
      </c>
      <c r="E18" t="s" vm="4">
        <v>1236</v>
      </c>
      <c r="G18" s="1" t="s">
        <v>902</v>
      </c>
      <c r="H18" t="s" vm="4">
        <v>1236</v>
      </c>
      <c r="J18" s="1" t="s">
        <v>902</v>
      </c>
      <c r="K18" t="s" vm="4">
        <v>1236</v>
      </c>
    </row>
    <row r="20" spans="1:11" x14ac:dyDescent="0.25">
      <c r="B20" t="s">
        <v>911</v>
      </c>
      <c r="E20" t="s">
        <v>901</v>
      </c>
      <c r="H20" t="s">
        <v>5</v>
      </c>
      <c r="K20" t="s">
        <v>5</v>
      </c>
    </row>
    <row r="21" spans="1:11" x14ac:dyDescent="0.25">
      <c r="A21" s="18" t="s">
        <v>271</v>
      </c>
      <c r="B21" s="3">
        <v>319.61216899999999</v>
      </c>
      <c r="D21" s="18" t="s">
        <v>271</v>
      </c>
      <c r="E21" s="16">
        <v>0.22068002989048291</v>
      </c>
      <c r="G21" s="18" t="s">
        <v>271</v>
      </c>
      <c r="H21" s="3">
        <v>1341</v>
      </c>
      <c r="J21" s="18" t="s">
        <v>271</v>
      </c>
      <c r="K21" s="16">
        <v>0.19631093544137021</v>
      </c>
    </row>
    <row r="22" spans="1:11" x14ac:dyDescent="0.25">
      <c r="A22" s="18" t="s">
        <v>154</v>
      </c>
      <c r="B22" s="3">
        <v>270.50492800000001</v>
      </c>
      <c r="D22" s="18" t="s">
        <v>154</v>
      </c>
      <c r="E22" s="16">
        <v>0.18677335028680628</v>
      </c>
      <c r="G22" s="18" t="s">
        <v>851</v>
      </c>
      <c r="H22" s="3">
        <v>1306</v>
      </c>
      <c r="J22" s="18" t="s">
        <v>851</v>
      </c>
      <c r="K22" s="16">
        <v>0.19118723466549553</v>
      </c>
    </row>
    <row r="23" spans="1:11" x14ac:dyDescent="0.25">
      <c r="A23" s="18" t="s">
        <v>851</v>
      </c>
      <c r="B23" s="3">
        <v>245.696113</v>
      </c>
      <c r="D23" s="18" t="s">
        <v>851</v>
      </c>
      <c r="E23" s="16">
        <v>0.16964380840209956</v>
      </c>
      <c r="G23" s="18" t="s">
        <v>154</v>
      </c>
      <c r="H23" s="3">
        <v>1054</v>
      </c>
      <c r="J23" s="18" t="s">
        <v>154</v>
      </c>
      <c r="K23" s="16">
        <v>0.15429658907919777</v>
      </c>
    </row>
    <row r="24" spans="1:11" x14ac:dyDescent="0.25">
      <c r="A24" s="18" t="s">
        <v>857</v>
      </c>
      <c r="B24" s="3">
        <v>166.999021</v>
      </c>
      <c r="D24" s="18" t="s">
        <v>857</v>
      </c>
      <c r="E24" s="16">
        <v>0.11530646364707528</v>
      </c>
      <c r="G24" s="18" t="s">
        <v>857</v>
      </c>
      <c r="H24" s="3">
        <v>1043</v>
      </c>
      <c r="J24" s="18" t="s">
        <v>857</v>
      </c>
      <c r="K24" s="16">
        <v>0.15268628312106572</v>
      </c>
    </row>
    <row r="25" spans="1:11" x14ac:dyDescent="0.25">
      <c r="A25" s="18" t="s">
        <v>236</v>
      </c>
      <c r="B25" s="3">
        <v>132.32520500000001</v>
      </c>
      <c r="D25" s="18" t="s">
        <v>236</v>
      </c>
      <c r="E25" s="16">
        <v>9.1365514291992675E-2</v>
      </c>
      <c r="G25" s="18" t="s">
        <v>236</v>
      </c>
      <c r="H25" s="3">
        <v>608</v>
      </c>
      <c r="J25" s="18" t="s">
        <v>236</v>
      </c>
      <c r="K25" s="16">
        <v>8.9006002049480309E-2</v>
      </c>
    </row>
    <row r="26" spans="1:11" x14ac:dyDescent="0.25">
      <c r="A26" s="18" t="s">
        <v>365</v>
      </c>
      <c r="B26" s="3">
        <v>98.385713999999993</v>
      </c>
      <c r="D26" s="18" t="s">
        <v>365</v>
      </c>
      <c r="E26" s="16">
        <v>6.7931588381781871E-2</v>
      </c>
      <c r="G26" s="18" t="s">
        <v>365</v>
      </c>
      <c r="H26" s="3">
        <v>460</v>
      </c>
      <c r="J26" s="18" t="s">
        <v>365</v>
      </c>
      <c r="K26" s="16">
        <v>6.7340067340067339E-2</v>
      </c>
    </row>
    <row r="27" spans="1:11" x14ac:dyDescent="0.25">
      <c r="A27" s="18" t="s">
        <v>842</v>
      </c>
      <c r="B27" s="3">
        <v>91.973662000000004</v>
      </c>
      <c r="D27" s="18" t="s">
        <v>842</v>
      </c>
      <c r="E27" s="16">
        <v>6.3504310686296722E-2</v>
      </c>
      <c r="G27" s="18" t="s">
        <v>842</v>
      </c>
      <c r="H27" s="3">
        <v>373</v>
      </c>
      <c r="J27" s="18" t="s">
        <v>842</v>
      </c>
      <c r="K27" s="16">
        <v>5.4604011125750258E-2</v>
      </c>
    </row>
    <row r="28" spans="1:11" x14ac:dyDescent="0.25">
      <c r="A28" s="18" t="s">
        <v>863</v>
      </c>
      <c r="B28" s="3">
        <v>48.583731999999998</v>
      </c>
      <c r="D28" s="18" t="s">
        <v>863</v>
      </c>
      <c r="E28" s="16">
        <v>3.3545216577630405E-2</v>
      </c>
      <c r="G28" s="18" t="s">
        <v>856</v>
      </c>
      <c r="H28" s="3">
        <v>272</v>
      </c>
      <c r="J28" s="18" t="s">
        <v>856</v>
      </c>
      <c r="K28" s="16">
        <v>3.9818474601083294E-2</v>
      </c>
    </row>
    <row r="29" spans="1:11" x14ac:dyDescent="0.25">
      <c r="A29" s="18" t="s">
        <v>856</v>
      </c>
      <c r="B29" s="3">
        <v>44.407868999999998</v>
      </c>
      <c r="D29" s="18" t="s">
        <v>856</v>
      </c>
      <c r="E29" s="16">
        <v>3.0661942218766551E-2</v>
      </c>
      <c r="G29" s="18" t="s">
        <v>863</v>
      </c>
      <c r="H29" s="3">
        <v>249</v>
      </c>
      <c r="J29" s="18" t="s">
        <v>863</v>
      </c>
      <c r="K29" s="16">
        <v>3.6451471234079928E-2</v>
      </c>
    </row>
    <row r="30" spans="1:11" x14ac:dyDescent="0.25">
      <c r="A30" s="18" t="s">
        <v>854</v>
      </c>
      <c r="B30" s="3">
        <v>29.817395000000001</v>
      </c>
      <c r="D30" s="18" t="s">
        <v>854</v>
      </c>
      <c r="E30" s="16">
        <v>2.0587775617067747E-2</v>
      </c>
      <c r="G30" s="18" t="s">
        <v>854</v>
      </c>
      <c r="H30" s="3">
        <v>125</v>
      </c>
      <c r="J30" s="18" t="s">
        <v>854</v>
      </c>
      <c r="K30" s="16">
        <v>1.8298931342409602E-2</v>
      </c>
    </row>
    <row r="31" spans="1:11" x14ac:dyDescent="0.25">
      <c r="A31" s="18" t="s">
        <v>914</v>
      </c>
      <c r="B31" s="3">
        <v>1448.3058080000001</v>
      </c>
      <c r="D31" s="18" t="s">
        <v>1</v>
      </c>
      <c r="E31" s="16">
        <v>1</v>
      </c>
      <c r="G31" s="18" t="s">
        <v>915</v>
      </c>
      <c r="H31" s="3">
        <v>6831</v>
      </c>
      <c r="J31" s="18" t="s">
        <v>1</v>
      </c>
      <c r="K31" s="16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70384-975C-4FB3-8F50-B091FD62B88D}">
  <sheetPr>
    <tabColor theme="9" tint="0.59999389629810485"/>
  </sheetPr>
  <dimension ref="B3:V74"/>
  <sheetViews>
    <sheetView topLeftCell="A22" workbookViewId="0">
      <selection activeCell="B63" sqref="B63"/>
    </sheetView>
  </sheetViews>
  <sheetFormatPr baseColWidth="10" defaultRowHeight="15" x14ac:dyDescent="0.25"/>
  <cols>
    <col min="1" max="1" width="4.140625" customWidth="1"/>
    <col min="2" max="2" width="20" bestFit="1" customWidth="1"/>
    <col min="3" max="12" width="11" customWidth="1"/>
    <col min="13" max="15" width="5.85546875" customWidth="1"/>
    <col min="16" max="16" width="18.5703125" customWidth="1"/>
    <col min="17" max="17" width="6" customWidth="1"/>
    <col min="18" max="18" width="9.28515625" customWidth="1"/>
    <col min="19" max="19" width="8.85546875" customWidth="1"/>
    <col min="20" max="25" width="18.5703125" customWidth="1"/>
  </cols>
  <sheetData>
    <row r="3" spans="2:22" x14ac:dyDescent="0.25">
      <c r="B3" s="1" t="s">
        <v>911</v>
      </c>
      <c r="P3" s="1" t="s">
        <v>911</v>
      </c>
      <c r="Q3" s="1" t="s">
        <v>3</v>
      </c>
      <c r="T3" s="1" t="s">
        <v>911</v>
      </c>
      <c r="U3" s="1" t="s">
        <v>3</v>
      </c>
    </row>
    <row r="4" spans="2:22" x14ac:dyDescent="0.25">
      <c r="C4">
        <v>2013</v>
      </c>
      <c r="D4">
        <v>2014</v>
      </c>
      <c r="E4">
        <v>2015</v>
      </c>
      <c r="F4">
        <v>2016</v>
      </c>
      <c r="G4">
        <v>2017</v>
      </c>
      <c r="H4">
        <v>2018</v>
      </c>
      <c r="I4">
        <v>2019</v>
      </c>
      <c r="J4">
        <v>2020</v>
      </c>
      <c r="K4">
        <v>2021</v>
      </c>
      <c r="L4">
        <v>2022</v>
      </c>
      <c r="P4" s="1" t="s">
        <v>0</v>
      </c>
      <c r="Q4">
        <v>2013</v>
      </c>
      <c r="R4" t="s">
        <v>1311</v>
      </c>
      <c r="T4" s="1" t="s">
        <v>0</v>
      </c>
      <c r="U4">
        <v>2013</v>
      </c>
      <c r="V4" t="s">
        <v>1312</v>
      </c>
    </row>
    <row r="5" spans="2:22" x14ac:dyDescent="0.25">
      <c r="B5" s="2" t="s">
        <v>856</v>
      </c>
      <c r="C5" s="3">
        <v>46.111221</v>
      </c>
      <c r="D5" s="3">
        <v>45.781633999999997</v>
      </c>
      <c r="E5" s="3">
        <v>47.468487000000003</v>
      </c>
      <c r="F5" s="3">
        <v>46.826566</v>
      </c>
      <c r="G5" s="3">
        <v>45.523687000000002</v>
      </c>
      <c r="H5" s="3">
        <v>46.750512999999998</v>
      </c>
      <c r="I5" s="3">
        <v>45.265321</v>
      </c>
      <c r="J5" s="3">
        <v>46.320329999999998</v>
      </c>
      <c r="K5" s="3">
        <v>46.646227000000003</v>
      </c>
      <c r="L5" s="3">
        <v>44.407868999999998</v>
      </c>
      <c r="P5" s="2" t="s">
        <v>856</v>
      </c>
      <c r="Q5" s="3"/>
      <c r="R5" s="3">
        <v>-1.7033520000000024</v>
      </c>
      <c r="T5" s="2" t="s">
        <v>856</v>
      </c>
      <c r="U5" s="14"/>
      <c r="V5" s="15">
        <v>-3.6940075822325384E-2</v>
      </c>
    </row>
    <row r="6" spans="2:22" x14ac:dyDescent="0.25">
      <c r="B6" s="2" t="s">
        <v>851</v>
      </c>
      <c r="C6" s="3">
        <v>262.05583300000001</v>
      </c>
      <c r="D6" s="3">
        <v>260.32046800000001</v>
      </c>
      <c r="E6" s="3">
        <v>261.12823100000003</v>
      </c>
      <c r="F6" s="3">
        <v>256.68783100000002</v>
      </c>
      <c r="G6" s="3">
        <v>252.464225</v>
      </c>
      <c r="H6" s="3">
        <v>253.428123</v>
      </c>
      <c r="I6" s="3">
        <v>244.88189</v>
      </c>
      <c r="J6" s="3">
        <v>249.46979300000001</v>
      </c>
      <c r="K6" s="3">
        <v>256.50219499999997</v>
      </c>
      <c r="L6" s="3">
        <v>245.696113</v>
      </c>
      <c r="P6" s="2" t="s">
        <v>851</v>
      </c>
      <c r="Q6" s="3"/>
      <c r="R6" s="3">
        <v>-16.35972000000001</v>
      </c>
      <c r="T6" s="2" t="s">
        <v>851</v>
      </c>
      <c r="U6" s="14"/>
      <c r="V6" s="15">
        <v>-6.2428375711827827E-2</v>
      </c>
    </row>
    <row r="7" spans="2:22" x14ac:dyDescent="0.25">
      <c r="B7" s="2" t="s">
        <v>236</v>
      </c>
      <c r="C7" s="3">
        <v>137.303676</v>
      </c>
      <c r="D7" s="3">
        <v>135.853533</v>
      </c>
      <c r="E7" s="3">
        <v>137.94038599999999</v>
      </c>
      <c r="F7" s="3">
        <v>139.93116800000001</v>
      </c>
      <c r="G7" s="3">
        <v>138.723704</v>
      </c>
      <c r="H7" s="3">
        <v>139.240037</v>
      </c>
      <c r="I7" s="3">
        <v>137.16968299999999</v>
      </c>
      <c r="J7" s="3">
        <v>135.613033</v>
      </c>
      <c r="K7" s="3">
        <v>137.877342</v>
      </c>
      <c r="L7" s="3">
        <v>132.32520500000001</v>
      </c>
      <c r="P7" s="2" t="s">
        <v>236</v>
      </c>
      <c r="Q7" s="3"/>
      <c r="R7" s="3">
        <v>-4.9784709999999848</v>
      </c>
      <c r="T7" s="2" t="s">
        <v>236</v>
      </c>
      <c r="U7" s="14"/>
      <c r="V7" s="15">
        <v>-3.6258832574883028E-2</v>
      </c>
    </row>
    <row r="8" spans="2:22" x14ac:dyDescent="0.25">
      <c r="B8" s="2" t="s">
        <v>365</v>
      </c>
      <c r="C8" s="3">
        <v>103.229505</v>
      </c>
      <c r="D8" s="3">
        <v>103.433745</v>
      </c>
      <c r="E8" s="3">
        <v>105.044304</v>
      </c>
      <c r="F8" s="3">
        <v>102.081164</v>
      </c>
      <c r="G8" s="3">
        <v>101.39387600000001</v>
      </c>
      <c r="H8" s="3">
        <v>101.363164</v>
      </c>
      <c r="I8" s="3">
        <v>99.622853000000006</v>
      </c>
      <c r="J8" s="3">
        <v>102.690971</v>
      </c>
      <c r="K8" s="3">
        <v>104.00415</v>
      </c>
      <c r="L8" s="3">
        <v>98.385713999999993</v>
      </c>
      <c r="P8" s="2" t="s">
        <v>365</v>
      </c>
      <c r="Q8" s="3"/>
      <c r="R8" s="3">
        <v>-4.8437910000000102</v>
      </c>
      <c r="T8" s="2" t="s">
        <v>365</v>
      </c>
      <c r="U8" s="14"/>
      <c r="V8" s="15">
        <v>-4.6922544092408563E-2</v>
      </c>
    </row>
    <row r="9" spans="2:22" x14ac:dyDescent="0.25">
      <c r="B9" s="2" t="s">
        <v>154</v>
      </c>
      <c r="C9" s="3">
        <v>282.270802</v>
      </c>
      <c r="D9" s="3">
        <v>280.49608699999999</v>
      </c>
      <c r="E9" s="3">
        <v>288.345033</v>
      </c>
      <c r="F9" s="3">
        <v>281.50307700000002</v>
      </c>
      <c r="G9" s="3">
        <v>273.92840899999999</v>
      </c>
      <c r="H9" s="3">
        <v>284.24129399999998</v>
      </c>
      <c r="I9" s="3">
        <v>275.51474999999999</v>
      </c>
      <c r="J9" s="3">
        <v>282.52408000000003</v>
      </c>
      <c r="K9" s="3">
        <v>288.636729</v>
      </c>
      <c r="L9" s="3">
        <v>270.50492800000001</v>
      </c>
      <c r="P9" s="2" t="s">
        <v>154</v>
      </c>
      <c r="Q9" s="3"/>
      <c r="R9" s="3">
        <v>-11.765873999999997</v>
      </c>
      <c r="T9" s="2" t="s">
        <v>154</v>
      </c>
      <c r="U9" s="14"/>
      <c r="V9" s="15">
        <v>-4.1682929713715115E-2</v>
      </c>
    </row>
    <row r="10" spans="2:22" x14ac:dyDescent="0.25">
      <c r="B10" s="2" t="s">
        <v>863</v>
      </c>
      <c r="C10" s="3">
        <v>51.066479999999999</v>
      </c>
      <c r="D10" s="3">
        <v>51.201861000000001</v>
      </c>
      <c r="E10" s="3">
        <v>51.318891000000001</v>
      </c>
      <c r="F10" s="3">
        <v>51.359152999999999</v>
      </c>
      <c r="G10" s="3">
        <v>50.512484000000001</v>
      </c>
      <c r="H10" s="3">
        <v>51.841804000000003</v>
      </c>
      <c r="I10" s="3">
        <v>51.181573</v>
      </c>
      <c r="J10" s="3">
        <v>51.581820999999998</v>
      </c>
      <c r="K10" s="3">
        <v>51.159824999999998</v>
      </c>
      <c r="L10" s="3">
        <v>48.583731999999998</v>
      </c>
      <c r="P10" s="2" t="s">
        <v>863</v>
      </c>
      <c r="Q10" s="3"/>
      <c r="R10" s="3">
        <v>-2.4827480000000008</v>
      </c>
      <c r="T10" s="2" t="s">
        <v>863</v>
      </c>
      <c r="U10" s="14"/>
      <c r="V10" s="15">
        <v>-4.8617958394626001E-2</v>
      </c>
    </row>
    <row r="11" spans="2:22" x14ac:dyDescent="0.25">
      <c r="B11" s="2" t="s">
        <v>271</v>
      </c>
      <c r="C11" s="3">
        <v>337.33940200000001</v>
      </c>
      <c r="D11" s="3">
        <v>332.792464</v>
      </c>
      <c r="E11" s="3">
        <v>340.67218100000002</v>
      </c>
      <c r="F11" s="3">
        <v>339.88867599999998</v>
      </c>
      <c r="G11" s="3">
        <v>333.15759700000001</v>
      </c>
      <c r="H11" s="3">
        <v>337.84219300000001</v>
      </c>
      <c r="I11" s="3">
        <v>332.711478</v>
      </c>
      <c r="J11" s="3">
        <v>332.39104800000001</v>
      </c>
      <c r="K11" s="3">
        <v>339.01254</v>
      </c>
      <c r="L11" s="3">
        <v>319.61216899999999</v>
      </c>
      <c r="P11" s="2" t="s">
        <v>271</v>
      </c>
      <c r="Q11" s="3"/>
      <c r="R11" s="3">
        <v>-17.727233000000012</v>
      </c>
      <c r="T11" s="2" t="s">
        <v>271</v>
      </c>
      <c r="U11" s="14"/>
      <c r="V11" s="15">
        <v>-5.2550140585119115E-2</v>
      </c>
    </row>
    <row r="12" spans="2:22" x14ac:dyDescent="0.25">
      <c r="B12" s="2" t="s">
        <v>854</v>
      </c>
      <c r="C12" s="3">
        <v>30.402113</v>
      </c>
      <c r="D12" s="3">
        <v>30.293085999999999</v>
      </c>
      <c r="E12" s="3">
        <v>30.767199999999999</v>
      </c>
      <c r="F12" s="3">
        <v>30.681687</v>
      </c>
      <c r="G12" s="3">
        <v>30.594652</v>
      </c>
      <c r="H12" s="3">
        <v>30.556695000000001</v>
      </c>
      <c r="I12" s="3">
        <v>29.88747</v>
      </c>
      <c r="J12" s="3">
        <v>30.605412999999999</v>
      </c>
      <c r="K12" s="3">
        <v>30.942985</v>
      </c>
      <c r="L12" s="3">
        <v>29.817395000000001</v>
      </c>
      <c r="P12" s="2" t="s">
        <v>854</v>
      </c>
      <c r="Q12" s="3"/>
      <c r="R12" s="3">
        <v>-0.58471799999999874</v>
      </c>
      <c r="T12" s="2" t="s">
        <v>854</v>
      </c>
      <c r="U12" s="14"/>
      <c r="V12" s="15">
        <v>-1.9232807930159287E-2</v>
      </c>
    </row>
    <row r="13" spans="2:22" x14ac:dyDescent="0.25">
      <c r="B13" s="2" t="s">
        <v>857</v>
      </c>
      <c r="C13" s="3">
        <v>176.04963799999999</v>
      </c>
      <c r="D13" s="3">
        <v>171.393719</v>
      </c>
      <c r="E13" s="3">
        <v>174.18978999999999</v>
      </c>
      <c r="F13" s="3">
        <v>176.25972200000001</v>
      </c>
      <c r="G13" s="3">
        <v>172.702415</v>
      </c>
      <c r="H13" s="3">
        <v>174.296943</v>
      </c>
      <c r="I13" s="3">
        <v>170.36042</v>
      </c>
      <c r="J13" s="3">
        <v>170.86796000000001</v>
      </c>
      <c r="K13" s="3">
        <v>175.237099</v>
      </c>
      <c r="L13" s="3">
        <v>166.999021</v>
      </c>
      <c r="P13" s="2" t="s">
        <v>857</v>
      </c>
      <c r="Q13" s="3"/>
      <c r="R13" s="3">
        <v>-9.0506169999999884</v>
      </c>
      <c r="T13" s="2" t="s">
        <v>857</v>
      </c>
      <c r="U13" s="14"/>
      <c r="V13" s="15">
        <v>-5.1409461006673519E-2</v>
      </c>
    </row>
    <row r="14" spans="2:22" x14ac:dyDescent="0.25">
      <c r="B14" s="2" t="s">
        <v>842</v>
      </c>
      <c r="C14" s="3">
        <v>98.860744999999994</v>
      </c>
      <c r="D14" s="3">
        <v>97.633531000000005</v>
      </c>
      <c r="E14" s="3">
        <v>99.123082999999994</v>
      </c>
      <c r="F14" s="3">
        <v>97.231583000000001</v>
      </c>
      <c r="G14" s="3">
        <v>95.372849000000002</v>
      </c>
      <c r="H14" s="3">
        <v>95.960616999999999</v>
      </c>
      <c r="I14" s="3">
        <v>93.129628999999994</v>
      </c>
      <c r="J14" s="3">
        <v>94.509744999999995</v>
      </c>
      <c r="K14" s="3">
        <v>95.3339</v>
      </c>
      <c r="L14" s="3">
        <v>91.973662000000004</v>
      </c>
      <c r="P14" s="2" t="s">
        <v>842</v>
      </c>
      <c r="Q14" s="3"/>
      <c r="R14" s="3">
        <v>-6.8870829999999899</v>
      </c>
      <c r="T14" s="2" t="s">
        <v>842</v>
      </c>
      <c r="U14" s="14"/>
      <c r="V14" s="15">
        <v>-6.9664486141592305E-2</v>
      </c>
    </row>
    <row r="15" spans="2:22" x14ac:dyDescent="0.25">
      <c r="B15" s="2" t="s">
        <v>1306</v>
      </c>
      <c r="C15" s="3">
        <v>1524.6894150000001</v>
      </c>
      <c r="D15" s="3">
        <v>1509.2001279999999</v>
      </c>
      <c r="E15" s="3">
        <v>1535.997586</v>
      </c>
      <c r="F15" s="3">
        <v>1522.4506269999999</v>
      </c>
      <c r="G15" s="3">
        <v>1494.3738980000001</v>
      </c>
      <c r="H15" s="3">
        <v>1515.521383</v>
      </c>
      <c r="I15" s="3">
        <v>1479.7250670000001</v>
      </c>
      <c r="J15" s="3">
        <v>1496.574194</v>
      </c>
      <c r="K15" s="3">
        <v>1525.3529920000001</v>
      </c>
      <c r="L15" s="3">
        <v>1448.3058080000001</v>
      </c>
      <c r="N15" s="17"/>
      <c r="O15" s="17"/>
      <c r="P15" s="2" t="s">
        <v>1</v>
      </c>
      <c r="Q15" s="3"/>
      <c r="R15" s="3">
        <v>-76.383606999999984</v>
      </c>
      <c r="T15" s="2" t="s">
        <v>1</v>
      </c>
      <c r="U15" s="14"/>
      <c r="V15" s="15">
        <v>-5.009781418335614E-2</v>
      </c>
    </row>
    <row r="18" spans="2:12" x14ac:dyDescent="0.25">
      <c r="B18" s="1" t="s">
        <v>911</v>
      </c>
    </row>
    <row r="19" spans="2:12" x14ac:dyDescent="0.25">
      <c r="C19">
        <v>2013</v>
      </c>
      <c r="D19">
        <v>2014</v>
      </c>
      <c r="E19">
        <v>2015</v>
      </c>
      <c r="F19">
        <v>2016</v>
      </c>
      <c r="G19">
        <v>2017</v>
      </c>
      <c r="H19">
        <v>2018</v>
      </c>
      <c r="I19">
        <v>2019</v>
      </c>
      <c r="J19">
        <v>2020</v>
      </c>
      <c r="K19">
        <v>2021</v>
      </c>
      <c r="L19">
        <v>2022</v>
      </c>
    </row>
    <row r="20" spans="2:12" x14ac:dyDescent="0.25">
      <c r="B20" s="2" t="s">
        <v>856</v>
      </c>
      <c r="C20" s="15">
        <v>3.0243025593510792E-2</v>
      </c>
      <c r="D20" s="15">
        <v>3.0335031882531088E-2</v>
      </c>
      <c r="E20" s="15">
        <v>3.0904011459820097E-2</v>
      </c>
      <c r="F20" s="15">
        <v>3.0757362616265653E-2</v>
      </c>
      <c r="G20" s="15">
        <v>3.0463384739874519E-2</v>
      </c>
      <c r="H20" s="15">
        <v>3.0847808235774658E-2</v>
      </c>
      <c r="I20" s="15">
        <v>3.0590358985923698E-2</v>
      </c>
      <c r="J20" s="15">
        <v>3.0950907870592348E-2</v>
      </c>
      <c r="K20" s="15">
        <v>3.0580611336946197E-2</v>
      </c>
      <c r="L20" s="15">
        <v>3.0661942218766548E-2</v>
      </c>
    </row>
    <row r="21" spans="2:12" x14ac:dyDescent="0.25">
      <c r="B21" s="2" t="s">
        <v>851</v>
      </c>
      <c r="C21" s="15">
        <v>0.17187489492737115</v>
      </c>
      <c r="D21" s="15">
        <v>0.17248903122276968</v>
      </c>
      <c r="E21" s="15">
        <v>0.17000562590727927</v>
      </c>
      <c r="F21" s="15">
        <v>0.16860174408795461</v>
      </c>
      <c r="G21" s="15">
        <v>0.16894314424113421</v>
      </c>
      <c r="H21" s="15">
        <v>0.16722174021611941</v>
      </c>
      <c r="I21" s="15">
        <v>0.16549147910055645</v>
      </c>
      <c r="J21" s="15">
        <v>0.16669390264790307</v>
      </c>
      <c r="K21" s="15">
        <v>0.16815923680962627</v>
      </c>
      <c r="L21" s="15">
        <v>0.16964380840209956</v>
      </c>
    </row>
    <row r="22" spans="2:12" x14ac:dyDescent="0.25">
      <c r="B22" s="2" t="s">
        <v>236</v>
      </c>
      <c r="C22" s="15">
        <v>9.005353788725555E-2</v>
      </c>
      <c r="D22" s="15">
        <v>9.0016910600209013E-2</v>
      </c>
      <c r="E22" s="15">
        <v>8.9805079941056618E-2</v>
      </c>
      <c r="F22" s="15">
        <v>9.1911793734641756E-2</v>
      </c>
      <c r="G22" s="15">
        <v>9.2830652479718292E-2</v>
      </c>
      <c r="H22" s="15">
        <v>9.1875996315124248E-2</v>
      </c>
      <c r="I22" s="15">
        <v>9.2699438604563408E-2</v>
      </c>
      <c r="J22" s="15">
        <v>9.0615643075828686E-2</v>
      </c>
      <c r="K22" s="15">
        <v>9.0390449111204807E-2</v>
      </c>
      <c r="L22" s="15">
        <v>9.1365514291992675E-2</v>
      </c>
    </row>
    <row r="23" spans="2:12" x14ac:dyDescent="0.25">
      <c r="B23" s="2" t="s">
        <v>365</v>
      </c>
      <c r="C23" s="15">
        <v>6.7705267698733251E-2</v>
      </c>
      <c r="D23" s="15">
        <v>6.8535473249045478E-2</v>
      </c>
      <c r="E23" s="15">
        <v>6.8388326230090835E-2</v>
      </c>
      <c r="F23" s="15">
        <v>6.7050557955466633E-2</v>
      </c>
      <c r="G23" s="15">
        <v>6.7850406204030211E-2</v>
      </c>
      <c r="H23" s="15">
        <v>6.6883361156772278E-2</v>
      </c>
      <c r="I23" s="15">
        <v>6.732524522408459E-2</v>
      </c>
      <c r="J23" s="15">
        <v>6.8617360510226738E-2</v>
      </c>
      <c r="K23" s="15">
        <v>6.8183660139960564E-2</v>
      </c>
      <c r="L23" s="15">
        <v>6.7931588381781857E-2</v>
      </c>
    </row>
    <row r="24" spans="2:12" x14ac:dyDescent="0.25">
      <c r="B24" s="2" t="s">
        <v>154</v>
      </c>
      <c r="C24" s="15">
        <v>0.18513331254418133</v>
      </c>
      <c r="D24" s="15">
        <v>0.1858574497815044</v>
      </c>
      <c r="E24" s="15">
        <v>0.18772492589060619</v>
      </c>
      <c r="F24" s="15">
        <v>0.18490128481519555</v>
      </c>
      <c r="G24" s="15">
        <v>0.18330647327727881</v>
      </c>
      <c r="H24" s="15">
        <v>0.18755346984107843</v>
      </c>
      <c r="I24" s="15">
        <v>0.18619320314589222</v>
      </c>
      <c r="J24" s="15">
        <v>0.18878053699755298</v>
      </c>
      <c r="K24" s="15">
        <v>0.18922618601321103</v>
      </c>
      <c r="L24" s="15">
        <v>0.18677335028680628</v>
      </c>
    </row>
    <row r="25" spans="2:12" x14ac:dyDescent="0.25">
      <c r="B25" s="2" t="s">
        <v>863</v>
      </c>
      <c r="C25" s="15">
        <v>3.3493037662362203E-2</v>
      </c>
      <c r="D25" s="15">
        <v>3.3926488641273164E-2</v>
      </c>
      <c r="E25" s="15">
        <v>3.3410788837007981E-2</v>
      </c>
      <c r="F25" s="15">
        <v>3.373452779956719E-2</v>
      </c>
      <c r="G25" s="15">
        <v>3.3801770806893471E-2</v>
      </c>
      <c r="H25" s="15">
        <v>3.4207240215494872E-2</v>
      </c>
      <c r="I25" s="15">
        <v>3.4588569283188333E-2</v>
      </c>
      <c r="J25" s="15">
        <v>3.4466597918632824E-2</v>
      </c>
      <c r="K25" s="15">
        <v>3.3539662798261975E-2</v>
      </c>
      <c r="L25" s="15">
        <v>3.3545216577630405E-2</v>
      </c>
    </row>
    <row r="26" spans="2:12" x14ac:dyDescent="0.25">
      <c r="B26" s="2" t="s">
        <v>271</v>
      </c>
      <c r="C26" s="15">
        <v>0.22125122577833334</v>
      </c>
      <c r="D26" s="15">
        <v>0.22050916762180398</v>
      </c>
      <c r="E26" s="15">
        <v>0.22179213307695916</v>
      </c>
      <c r="F26" s="15">
        <v>0.2232510335456678</v>
      </c>
      <c r="G26" s="15">
        <v>0.22294125817232388</v>
      </c>
      <c r="H26" s="15">
        <v>0.22292142941014512</v>
      </c>
      <c r="I26" s="15">
        <v>0.22484682149403634</v>
      </c>
      <c r="J26" s="15">
        <v>0.22210128260436918</v>
      </c>
      <c r="K26" s="15">
        <v>0.22225186024350749</v>
      </c>
      <c r="L26" s="15">
        <v>0.22068002989048288</v>
      </c>
    </row>
    <row r="27" spans="2:12" x14ac:dyDescent="0.25">
      <c r="B27" s="2" t="s">
        <v>854</v>
      </c>
      <c r="C27" s="15">
        <v>1.9939872803537498E-2</v>
      </c>
      <c r="D27" s="15">
        <v>2.0072278976112041E-2</v>
      </c>
      <c r="E27" s="15">
        <v>2.0030760647302213E-2</v>
      </c>
      <c r="F27" s="15">
        <v>2.0152828903528049E-2</v>
      </c>
      <c r="G27" s="15">
        <v>2.0473224298782552E-2</v>
      </c>
      <c r="H27" s="15">
        <v>2.0162496776860061E-2</v>
      </c>
      <c r="I27" s="15">
        <v>2.0197988576752278E-2</v>
      </c>
      <c r="J27" s="15">
        <v>2.0450314540169063E-2</v>
      </c>
      <c r="K27" s="15">
        <v>2.0285786412906581E-2</v>
      </c>
      <c r="L27" s="15">
        <v>2.0587775617067747E-2</v>
      </c>
    </row>
    <row r="28" spans="2:12" x14ac:dyDescent="0.25">
      <c r="B28" s="2" t="s">
        <v>857</v>
      </c>
      <c r="C28" s="15">
        <v>0.115465901624299</v>
      </c>
      <c r="D28" s="15">
        <v>0.11356593192655759</v>
      </c>
      <c r="E28" s="15">
        <v>0.11340498942685187</v>
      </c>
      <c r="F28" s="15">
        <v>0.11577368676140327</v>
      </c>
      <c r="G28" s="15">
        <v>0.11556840977424514</v>
      </c>
      <c r="H28" s="15">
        <v>0.11500790747998307</v>
      </c>
      <c r="I28" s="15">
        <v>0.11512977903752711</v>
      </c>
      <c r="J28" s="15">
        <v>0.11417272908021292</v>
      </c>
      <c r="K28" s="15">
        <v>0.11488298113227813</v>
      </c>
      <c r="L28" s="15">
        <v>0.11530646364707528</v>
      </c>
    </row>
    <row r="29" spans="2:12" x14ac:dyDescent="0.25">
      <c r="B29" s="2" t="s">
        <v>842</v>
      </c>
      <c r="C29" s="15">
        <v>6.483992348041584E-2</v>
      </c>
      <c r="D29" s="15">
        <v>6.4692236098193606E-2</v>
      </c>
      <c r="E29" s="15">
        <v>6.4533358583025793E-2</v>
      </c>
      <c r="F29" s="15">
        <v>6.3865179780309561E-2</v>
      </c>
      <c r="G29" s="15">
        <v>6.382127600571888E-2</v>
      </c>
      <c r="H29" s="15">
        <v>6.3318550352647843E-2</v>
      </c>
      <c r="I29" s="15">
        <v>6.2937116547475497E-2</v>
      </c>
      <c r="J29" s="15">
        <v>6.3150724754512236E-2</v>
      </c>
      <c r="K29" s="15">
        <v>6.2499566002096905E-2</v>
      </c>
      <c r="L29" s="15">
        <v>6.3504310686296722E-2</v>
      </c>
    </row>
    <row r="30" spans="2:12" x14ac:dyDescent="0.25">
      <c r="B30" s="2" t="s">
        <v>1306</v>
      </c>
      <c r="C30" s="15">
        <v>1</v>
      </c>
      <c r="D30" s="15">
        <v>1</v>
      </c>
      <c r="E30" s="15">
        <v>1</v>
      </c>
      <c r="F30" s="15">
        <v>1</v>
      </c>
      <c r="G30" s="15">
        <v>1</v>
      </c>
      <c r="H30" s="15">
        <v>1</v>
      </c>
      <c r="I30" s="15">
        <v>1</v>
      </c>
      <c r="J30" s="15">
        <v>1</v>
      </c>
      <c r="K30" s="15">
        <v>1</v>
      </c>
      <c r="L30" s="15">
        <v>1</v>
      </c>
    </row>
    <row r="33" spans="2:22" x14ac:dyDescent="0.25">
      <c r="B33" s="1" t="s">
        <v>5</v>
      </c>
      <c r="P33" s="1" t="s">
        <v>5</v>
      </c>
      <c r="Q33" s="1" t="s">
        <v>3</v>
      </c>
      <c r="T33" s="1" t="s">
        <v>5</v>
      </c>
      <c r="U33" s="1" t="s">
        <v>3</v>
      </c>
    </row>
    <row r="34" spans="2:22" x14ac:dyDescent="0.25">
      <c r="C34">
        <v>2013</v>
      </c>
      <c r="D34">
        <v>2014</v>
      </c>
      <c r="E34">
        <v>2015</v>
      </c>
      <c r="F34">
        <v>2016</v>
      </c>
      <c r="G34">
        <v>2017</v>
      </c>
      <c r="H34">
        <v>2018</v>
      </c>
      <c r="I34">
        <v>2019</v>
      </c>
      <c r="J34">
        <v>2020</v>
      </c>
      <c r="K34">
        <v>2021</v>
      </c>
      <c r="L34">
        <v>2022</v>
      </c>
      <c r="P34" s="1" t="s">
        <v>0</v>
      </c>
      <c r="Q34">
        <v>2013</v>
      </c>
      <c r="R34" t="s">
        <v>1310</v>
      </c>
      <c r="T34" s="1" t="s">
        <v>0</v>
      </c>
      <c r="U34">
        <v>2013</v>
      </c>
      <c r="V34" t="s">
        <v>1312</v>
      </c>
    </row>
    <row r="35" spans="2:22" x14ac:dyDescent="0.25">
      <c r="B35" s="2" t="s">
        <v>856</v>
      </c>
      <c r="C35" s="3">
        <v>384</v>
      </c>
      <c r="D35" s="3">
        <v>374</v>
      </c>
      <c r="E35" s="3">
        <v>360</v>
      </c>
      <c r="F35" s="3">
        <v>345</v>
      </c>
      <c r="G35" s="3">
        <v>322</v>
      </c>
      <c r="H35" s="3">
        <v>310</v>
      </c>
      <c r="I35" s="3">
        <v>293</v>
      </c>
      <c r="J35" s="3">
        <v>284</v>
      </c>
      <c r="K35" s="3">
        <v>274</v>
      </c>
      <c r="L35" s="3">
        <v>272</v>
      </c>
      <c r="P35" s="2" t="s">
        <v>856</v>
      </c>
      <c r="Q35" s="3"/>
      <c r="R35" s="3">
        <v>-112</v>
      </c>
      <c r="T35" s="2" t="s">
        <v>856</v>
      </c>
      <c r="U35" s="14"/>
      <c r="V35" s="16">
        <v>-0.29166666666666669</v>
      </c>
    </row>
    <row r="36" spans="2:22" x14ac:dyDescent="0.25">
      <c r="B36" s="2" t="s">
        <v>851</v>
      </c>
      <c r="C36" s="3">
        <v>1881</v>
      </c>
      <c r="D36" s="3">
        <v>1818</v>
      </c>
      <c r="E36" s="3">
        <v>1719</v>
      </c>
      <c r="F36" s="3">
        <v>1702</v>
      </c>
      <c r="G36" s="3">
        <v>1584</v>
      </c>
      <c r="H36" s="3">
        <v>1518</v>
      </c>
      <c r="I36" s="3">
        <v>1466</v>
      </c>
      <c r="J36" s="3">
        <v>1414</v>
      </c>
      <c r="K36" s="3">
        <v>1343</v>
      </c>
      <c r="L36" s="3">
        <v>1306</v>
      </c>
      <c r="P36" s="2" t="s">
        <v>851</v>
      </c>
      <c r="Q36" s="3"/>
      <c r="R36" s="3">
        <v>-575</v>
      </c>
      <c r="T36" s="2" t="s">
        <v>851</v>
      </c>
      <c r="U36" s="14"/>
      <c r="V36" s="16">
        <v>-0.3056884635832004</v>
      </c>
    </row>
    <row r="37" spans="2:22" x14ac:dyDescent="0.25">
      <c r="B37" s="2" t="s">
        <v>236</v>
      </c>
      <c r="C37" s="3">
        <v>900</v>
      </c>
      <c r="D37" s="3">
        <v>857</v>
      </c>
      <c r="E37" s="3">
        <v>810</v>
      </c>
      <c r="F37" s="3">
        <v>800</v>
      </c>
      <c r="G37" s="3">
        <v>748</v>
      </c>
      <c r="H37" s="3">
        <v>727</v>
      </c>
      <c r="I37" s="3">
        <v>695</v>
      </c>
      <c r="J37" s="3">
        <v>655</v>
      </c>
      <c r="K37" s="3">
        <v>632</v>
      </c>
      <c r="L37" s="3">
        <v>608</v>
      </c>
      <c r="P37" s="2" t="s">
        <v>236</v>
      </c>
      <c r="Q37" s="3"/>
      <c r="R37" s="3">
        <v>-292</v>
      </c>
      <c r="T37" s="2" t="s">
        <v>236</v>
      </c>
      <c r="U37" s="14"/>
      <c r="V37" s="16">
        <v>-0.32444444444444442</v>
      </c>
    </row>
    <row r="38" spans="2:22" x14ac:dyDescent="0.25">
      <c r="B38" s="2" t="s">
        <v>365</v>
      </c>
      <c r="C38" s="3">
        <v>706</v>
      </c>
      <c r="D38" s="3">
        <v>688</v>
      </c>
      <c r="E38" s="3">
        <v>633</v>
      </c>
      <c r="F38" s="3">
        <v>620</v>
      </c>
      <c r="G38" s="3">
        <v>576</v>
      </c>
      <c r="H38" s="3">
        <v>543</v>
      </c>
      <c r="I38" s="3">
        <v>524</v>
      </c>
      <c r="J38" s="3">
        <v>494</v>
      </c>
      <c r="K38" s="3">
        <v>468</v>
      </c>
      <c r="L38" s="3">
        <v>460</v>
      </c>
      <c r="P38" s="2" t="s">
        <v>365</v>
      </c>
      <c r="Q38" s="3"/>
      <c r="R38" s="3">
        <v>-246</v>
      </c>
      <c r="T38" s="2" t="s">
        <v>365</v>
      </c>
      <c r="U38" s="14"/>
      <c r="V38" s="16">
        <v>-0.34844192634560905</v>
      </c>
    </row>
    <row r="39" spans="2:22" x14ac:dyDescent="0.25">
      <c r="B39" s="2" t="s">
        <v>154</v>
      </c>
      <c r="C39" s="3">
        <v>1491</v>
      </c>
      <c r="D39" s="3">
        <v>1431</v>
      </c>
      <c r="E39" s="3">
        <v>1313</v>
      </c>
      <c r="F39" s="3">
        <v>1325</v>
      </c>
      <c r="G39" s="3">
        <v>1226</v>
      </c>
      <c r="H39" s="3">
        <v>1191</v>
      </c>
      <c r="I39" s="3">
        <v>1159</v>
      </c>
      <c r="J39" s="3">
        <v>1128</v>
      </c>
      <c r="K39" s="3">
        <v>1084</v>
      </c>
      <c r="L39" s="3">
        <v>1054</v>
      </c>
      <c r="P39" s="2" t="s">
        <v>154</v>
      </c>
      <c r="Q39" s="3"/>
      <c r="R39" s="3">
        <v>-437</v>
      </c>
      <c r="T39" s="2" t="s">
        <v>154</v>
      </c>
      <c r="U39" s="14"/>
      <c r="V39" s="16">
        <v>-0.29309188464118041</v>
      </c>
    </row>
    <row r="40" spans="2:22" x14ac:dyDescent="0.25">
      <c r="B40" s="2" t="s">
        <v>863</v>
      </c>
      <c r="C40" s="3">
        <v>380</v>
      </c>
      <c r="D40" s="3">
        <v>354</v>
      </c>
      <c r="E40" s="3">
        <v>337</v>
      </c>
      <c r="F40" s="3">
        <v>325</v>
      </c>
      <c r="G40" s="3">
        <v>305</v>
      </c>
      <c r="H40" s="3">
        <v>298</v>
      </c>
      <c r="I40" s="3">
        <v>282</v>
      </c>
      <c r="J40" s="3">
        <v>267</v>
      </c>
      <c r="K40" s="3">
        <v>262</v>
      </c>
      <c r="L40" s="3">
        <v>249</v>
      </c>
      <c r="P40" s="2" t="s">
        <v>863</v>
      </c>
      <c r="Q40" s="3"/>
      <c r="R40" s="3">
        <v>-131</v>
      </c>
      <c r="T40" s="2" t="s">
        <v>863</v>
      </c>
      <c r="U40" s="14"/>
      <c r="V40" s="16">
        <v>-0.34473684210526317</v>
      </c>
    </row>
    <row r="41" spans="2:22" x14ac:dyDescent="0.25">
      <c r="B41" s="2" t="s">
        <v>271</v>
      </c>
      <c r="C41" s="3">
        <v>2044</v>
      </c>
      <c r="D41" s="3">
        <v>1939</v>
      </c>
      <c r="E41" s="3">
        <v>1835</v>
      </c>
      <c r="F41" s="3">
        <v>1799</v>
      </c>
      <c r="G41" s="3">
        <v>1696</v>
      </c>
      <c r="H41" s="3">
        <v>1611</v>
      </c>
      <c r="I41" s="3">
        <v>1548</v>
      </c>
      <c r="J41" s="3">
        <v>1447</v>
      </c>
      <c r="K41" s="3">
        <v>1385</v>
      </c>
      <c r="L41" s="3">
        <v>1341</v>
      </c>
      <c r="P41" s="2" t="s">
        <v>271</v>
      </c>
      <c r="Q41" s="3"/>
      <c r="R41" s="3">
        <v>-703</v>
      </c>
      <c r="T41" s="2" t="s">
        <v>271</v>
      </c>
      <c r="U41" s="14"/>
      <c r="V41" s="16">
        <v>-0.34393346379647749</v>
      </c>
    </row>
    <row r="42" spans="2:22" x14ac:dyDescent="0.25">
      <c r="B42" s="2" t="s">
        <v>854</v>
      </c>
      <c r="C42" s="3">
        <v>197</v>
      </c>
      <c r="D42" s="3">
        <v>182</v>
      </c>
      <c r="E42" s="3">
        <v>164</v>
      </c>
      <c r="F42" s="3">
        <v>167</v>
      </c>
      <c r="G42" s="3">
        <v>155</v>
      </c>
      <c r="H42" s="3">
        <v>150</v>
      </c>
      <c r="I42" s="3">
        <v>143</v>
      </c>
      <c r="J42" s="3">
        <v>137</v>
      </c>
      <c r="K42" s="3">
        <v>128</v>
      </c>
      <c r="L42" s="3">
        <v>125</v>
      </c>
      <c r="P42" s="2" t="s">
        <v>854</v>
      </c>
      <c r="Q42" s="3"/>
      <c r="R42" s="3">
        <v>-72</v>
      </c>
      <c r="T42" s="2" t="s">
        <v>854</v>
      </c>
      <c r="U42" s="14"/>
      <c r="V42" s="16">
        <v>-0.36548223350253806</v>
      </c>
    </row>
    <row r="43" spans="2:22" x14ac:dyDescent="0.25">
      <c r="B43" s="2" t="s">
        <v>857</v>
      </c>
      <c r="C43" s="3">
        <v>1557</v>
      </c>
      <c r="D43" s="3">
        <v>1490</v>
      </c>
      <c r="E43" s="3">
        <v>1412</v>
      </c>
      <c r="F43" s="3">
        <v>1367</v>
      </c>
      <c r="G43" s="3">
        <v>1301</v>
      </c>
      <c r="H43" s="3">
        <v>1259</v>
      </c>
      <c r="I43" s="3">
        <v>1196</v>
      </c>
      <c r="J43" s="3">
        <v>1136</v>
      </c>
      <c r="K43" s="3">
        <v>1081</v>
      </c>
      <c r="L43" s="3">
        <v>1043</v>
      </c>
      <c r="P43" s="2" t="s">
        <v>857</v>
      </c>
      <c r="Q43" s="3"/>
      <c r="R43" s="3">
        <v>-514</v>
      </c>
      <c r="T43" s="2" t="s">
        <v>857</v>
      </c>
      <c r="U43" s="14"/>
      <c r="V43" s="16">
        <v>-0.33012202954399489</v>
      </c>
    </row>
    <row r="44" spans="2:22" x14ac:dyDescent="0.25">
      <c r="B44" s="2" t="s">
        <v>842</v>
      </c>
      <c r="C44" s="3">
        <v>560</v>
      </c>
      <c r="D44" s="3">
        <v>535</v>
      </c>
      <c r="E44" s="3">
        <v>509</v>
      </c>
      <c r="F44" s="3">
        <v>488</v>
      </c>
      <c r="G44" s="3">
        <v>463</v>
      </c>
      <c r="H44" s="3">
        <v>451</v>
      </c>
      <c r="I44" s="3">
        <v>433</v>
      </c>
      <c r="J44" s="3">
        <v>404</v>
      </c>
      <c r="K44" s="3">
        <v>385</v>
      </c>
      <c r="L44" s="3">
        <v>373</v>
      </c>
      <c r="P44" s="2" t="s">
        <v>842</v>
      </c>
      <c r="Q44" s="3"/>
      <c r="R44" s="3">
        <v>-187</v>
      </c>
      <c r="T44" s="2" t="s">
        <v>842</v>
      </c>
      <c r="U44" s="14"/>
      <c r="V44" s="16">
        <v>-0.33392857142857141</v>
      </c>
    </row>
    <row r="45" spans="2:22" x14ac:dyDescent="0.25">
      <c r="B45" s="2" t="s">
        <v>1306</v>
      </c>
      <c r="C45" s="3">
        <v>10099</v>
      </c>
      <c r="D45" s="3">
        <v>9665</v>
      </c>
      <c r="E45" s="3">
        <v>9092</v>
      </c>
      <c r="F45" s="3">
        <v>8938</v>
      </c>
      <c r="G45" s="3">
        <v>8376</v>
      </c>
      <c r="H45" s="3">
        <v>8057</v>
      </c>
      <c r="I45" s="3">
        <v>7739</v>
      </c>
      <c r="J45" s="3">
        <v>7366</v>
      </c>
      <c r="K45" s="3">
        <v>7042</v>
      </c>
      <c r="L45" s="3">
        <v>6831</v>
      </c>
      <c r="P45" s="2" t="s">
        <v>1</v>
      </c>
      <c r="Q45" s="3"/>
      <c r="R45" s="3">
        <v>-3268</v>
      </c>
      <c r="T45" s="2" t="s">
        <v>1</v>
      </c>
      <c r="U45" s="14"/>
      <c r="V45" s="16">
        <v>-0.32359639568274084</v>
      </c>
    </row>
    <row r="47" spans="2:22" x14ac:dyDescent="0.25">
      <c r="B47" s="1" t="s">
        <v>5</v>
      </c>
    </row>
    <row r="48" spans="2:22" x14ac:dyDescent="0.25">
      <c r="C48">
        <v>2013</v>
      </c>
      <c r="D48">
        <v>2014</v>
      </c>
      <c r="E48">
        <v>2015</v>
      </c>
      <c r="F48">
        <v>2016</v>
      </c>
      <c r="G48">
        <v>2017</v>
      </c>
      <c r="H48">
        <v>2018</v>
      </c>
      <c r="I48">
        <v>2019</v>
      </c>
      <c r="J48">
        <v>2020</v>
      </c>
      <c r="K48">
        <v>2021</v>
      </c>
      <c r="L48">
        <v>2022</v>
      </c>
    </row>
    <row r="49" spans="2:12" x14ac:dyDescent="0.25">
      <c r="B49" s="2" t="s">
        <v>856</v>
      </c>
      <c r="C49" s="15">
        <v>3.8023566689771263E-2</v>
      </c>
      <c r="D49" s="15">
        <v>3.8696326952922917E-2</v>
      </c>
      <c r="E49" s="15">
        <v>3.9595248570171576E-2</v>
      </c>
      <c r="F49" s="15">
        <v>3.8599239203401206E-2</v>
      </c>
      <c r="G49" s="15">
        <v>3.8443170964660933E-2</v>
      </c>
      <c r="H49" s="15">
        <v>3.8475859501054983E-2</v>
      </c>
      <c r="I49" s="15">
        <v>3.7860188654864971E-2</v>
      </c>
      <c r="J49" s="15">
        <v>3.8555525386912842E-2</v>
      </c>
      <c r="K49" s="15">
        <v>3.8909400738426581E-2</v>
      </c>
      <c r="L49" s="15">
        <v>3.9818474601083294E-2</v>
      </c>
    </row>
    <row r="50" spans="2:12" x14ac:dyDescent="0.25">
      <c r="B50" s="2" t="s">
        <v>851</v>
      </c>
      <c r="C50" s="15">
        <v>0.18625606495692643</v>
      </c>
      <c r="D50" s="15">
        <v>0.18810139679255045</v>
      </c>
      <c r="E50" s="15">
        <v>0.18906731192256929</v>
      </c>
      <c r="F50" s="15">
        <v>0.19042291340344597</v>
      </c>
      <c r="G50" s="15">
        <v>0.18911174785100288</v>
      </c>
      <c r="H50" s="15">
        <v>0.18840759587935957</v>
      </c>
      <c r="I50" s="15">
        <v>0.18943015893526297</v>
      </c>
      <c r="J50" s="15">
        <v>0.19196307358131959</v>
      </c>
      <c r="K50" s="15">
        <v>0.19071286566316387</v>
      </c>
      <c r="L50" s="15">
        <v>0.19118723466549553</v>
      </c>
    </row>
    <row r="51" spans="2:12" x14ac:dyDescent="0.25">
      <c r="B51" s="2" t="s">
        <v>236</v>
      </c>
      <c r="C51" s="15">
        <v>8.9117734429151399E-2</v>
      </c>
      <c r="D51" s="15">
        <v>8.8670460424211076E-2</v>
      </c>
      <c r="E51" s="15">
        <v>8.9089309282886053E-2</v>
      </c>
      <c r="F51" s="15">
        <v>8.9505482210785414E-2</v>
      </c>
      <c r="G51" s="15">
        <v>8.9302769818529137E-2</v>
      </c>
      <c r="H51" s="15">
        <v>9.0232096313764429E-2</v>
      </c>
      <c r="I51" s="15">
        <v>8.9804884351983458E-2</v>
      </c>
      <c r="J51" s="15">
        <v>8.8922074395872935E-2</v>
      </c>
      <c r="K51" s="15">
        <v>8.9747230900312405E-2</v>
      </c>
      <c r="L51" s="15">
        <v>8.9006002049480309E-2</v>
      </c>
    </row>
    <row r="52" spans="2:12" x14ac:dyDescent="0.25">
      <c r="B52" s="2" t="s">
        <v>365</v>
      </c>
      <c r="C52" s="15">
        <v>6.9907911674423215E-2</v>
      </c>
      <c r="D52" s="15">
        <v>7.1184687015002593E-2</v>
      </c>
      <c r="E52" s="15">
        <v>6.9621645402551696E-2</v>
      </c>
      <c r="F52" s="15">
        <v>6.9366748713358697E-2</v>
      </c>
      <c r="G52" s="15">
        <v>6.8767908309455589E-2</v>
      </c>
      <c r="H52" s="15">
        <v>6.7394811964751153E-2</v>
      </c>
      <c r="I52" s="15">
        <v>6.7709006331567387E-2</v>
      </c>
      <c r="J52" s="15">
        <v>6.7064892750475155E-2</v>
      </c>
      <c r="K52" s="15">
        <v>6.6458392502130079E-2</v>
      </c>
      <c r="L52" s="15">
        <v>6.7340067340067339E-2</v>
      </c>
    </row>
    <row r="53" spans="2:12" x14ac:dyDescent="0.25">
      <c r="B53" s="2" t="s">
        <v>154</v>
      </c>
      <c r="C53" s="15">
        <v>0.1476383800376275</v>
      </c>
      <c r="D53" s="15">
        <v>0.14806001034661148</v>
      </c>
      <c r="E53" s="15">
        <v>0.14441267047954245</v>
      </c>
      <c r="F53" s="15">
        <v>0.14824345491161334</v>
      </c>
      <c r="G53" s="15">
        <v>0.14637058261700095</v>
      </c>
      <c r="H53" s="15">
        <v>0.14782176988953705</v>
      </c>
      <c r="I53" s="15">
        <v>0.1497609510272645</v>
      </c>
      <c r="J53" s="15">
        <v>0.15313603040999185</v>
      </c>
      <c r="K53" s="15">
        <v>0.15393354160749786</v>
      </c>
      <c r="L53" s="15">
        <v>0.15429658907919777</v>
      </c>
    </row>
    <row r="54" spans="2:12" x14ac:dyDescent="0.25">
      <c r="B54" s="2" t="s">
        <v>863</v>
      </c>
      <c r="C54" s="15">
        <v>3.762748787008615E-2</v>
      </c>
      <c r="D54" s="15">
        <v>3.6627004655975168E-2</v>
      </c>
      <c r="E54" s="15">
        <v>3.7065552133743948E-2</v>
      </c>
      <c r="F54" s="15">
        <v>3.6361602148131576E-2</v>
      </c>
      <c r="G54" s="15">
        <v>3.6413562559694364E-2</v>
      </c>
      <c r="H54" s="15">
        <v>3.6986471391336727E-2</v>
      </c>
      <c r="I54" s="15">
        <v>3.6438816384545804E-2</v>
      </c>
      <c r="J54" s="15">
        <v>3.6247624219386369E-2</v>
      </c>
      <c r="K54" s="15">
        <v>3.7205339392218123E-2</v>
      </c>
      <c r="L54" s="15">
        <v>3.6451471234079928E-2</v>
      </c>
    </row>
    <row r="55" spans="2:12" x14ac:dyDescent="0.25">
      <c r="B55" s="2" t="s">
        <v>271</v>
      </c>
      <c r="C55" s="15">
        <v>0.20239627685909495</v>
      </c>
      <c r="D55" s="15">
        <v>0.20062079668908434</v>
      </c>
      <c r="E55" s="15">
        <v>0.20182578090629125</v>
      </c>
      <c r="F55" s="15">
        <v>0.20127545312150369</v>
      </c>
      <c r="G55" s="15">
        <v>0.20248328557784145</v>
      </c>
      <c r="H55" s="15">
        <v>0.19995035372967607</v>
      </c>
      <c r="I55" s="15">
        <v>0.20002584313218763</v>
      </c>
      <c r="J55" s="15">
        <v>0.19644311702416509</v>
      </c>
      <c r="K55" s="15">
        <v>0.19667708037489351</v>
      </c>
      <c r="L55" s="15">
        <v>0.19631093544137021</v>
      </c>
    </row>
    <row r="56" spans="2:12" x14ac:dyDescent="0.25">
      <c r="B56" s="2" t="s">
        <v>854</v>
      </c>
      <c r="C56" s="15">
        <v>1.9506881869492027E-2</v>
      </c>
      <c r="D56" s="15">
        <v>1.8830832902224523E-2</v>
      </c>
      <c r="E56" s="15">
        <v>1.8037835459744831E-2</v>
      </c>
      <c r="F56" s="15">
        <v>1.8684269411501454E-2</v>
      </c>
      <c r="G56" s="15">
        <v>1.8505253104106972E-2</v>
      </c>
      <c r="H56" s="15">
        <v>1.8617351371478217E-2</v>
      </c>
      <c r="I56" s="15">
        <v>1.8477839514149115E-2</v>
      </c>
      <c r="J56" s="15">
        <v>1.8598968232419223E-2</v>
      </c>
      <c r="K56" s="15">
        <v>1.8176654359556944E-2</v>
      </c>
      <c r="L56" s="15">
        <v>1.8298931342409602E-2</v>
      </c>
    </row>
    <row r="57" spans="2:12" x14ac:dyDescent="0.25">
      <c r="B57" s="2" t="s">
        <v>857</v>
      </c>
      <c r="C57" s="15">
        <v>0.15417368056243191</v>
      </c>
      <c r="D57" s="15">
        <v>0.15416451112260735</v>
      </c>
      <c r="E57" s="15">
        <v>0.15530136383633963</v>
      </c>
      <c r="F57" s="15">
        <v>0.15294249272767957</v>
      </c>
      <c r="G57" s="15">
        <v>0.15532473734479466</v>
      </c>
      <c r="H57" s="15">
        <v>0.15626163584460717</v>
      </c>
      <c r="I57" s="15">
        <v>0.15454193048197443</v>
      </c>
      <c r="J57" s="15">
        <v>0.15422210154765137</v>
      </c>
      <c r="K57" s="15">
        <v>0.15350752627094574</v>
      </c>
      <c r="L57" s="15">
        <v>0.15268628312106572</v>
      </c>
    </row>
    <row r="58" spans="2:12" x14ac:dyDescent="0.25">
      <c r="B58" s="2" t="s">
        <v>842</v>
      </c>
      <c r="C58" s="15">
        <v>5.545103475591643E-2</v>
      </c>
      <c r="D58" s="15">
        <v>5.5354371443352299E-2</v>
      </c>
      <c r="E58" s="15">
        <v>5.5983282006159263E-2</v>
      </c>
      <c r="F58" s="15">
        <v>5.45983441485791E-2</v>
      </c>
      <c r="G58" s="15">
        <v>5.5276981852913083E-2</v>
      </c>
      <c r="H58" s="15">
        <v>5.5976169790244508E-2</v>
      </c>
      <c r="I58" s="15">
        <v>5.5950381186199764E-2</v>
      </c>
      <c r="J58" s="15">
        <v>5.4846592451805593E-2</v>
      </c>
      <c r="K58" s="15">
        <v>5.4671968190854868E-2</v>
      </c>
      <c r="L58" s="15">
        <v>5.4604011125750258E-2</v>
      </c>
    </row>
    <row r="59" spans="2:12" x14ac:dyDescent="0.25">
      <c r="B59" s="2" t="s">
        <v>1306</v>
      </c>
      <c r="C59" s="15">
        <v>1</v>
      </c>
      <c r="D59" s="15">
        <v>1</v>
      </c>
      <c r="E59" s="15">
        <v>1</v>
      </c>
      <c r="F59" s="15">
        <v>1</v>
      </c>
      <c r="G59" s="15">
        <v>1</v>
      </c>
      <c r="H59" s="15">
        <v>1</v>
      </c>
      <c r="I59" s="15">
        <v>1</v>
      </c>
      <c r="J59" s="15">
        <v>1</v>
      </c>
      <c r="K59" s="15">
        <v>1</v>
      </c>
      <c r="L59" s="15">
        <v>1</v>
      </c>
    </row>
    <row r="63" spans="2:12" x14ac:dyDescent="0.25">
      <c r="C63">
        <v>2013</v>
      </c>
      <c r="D63">
        <v>2014</v>
      </c>
      <c r="E63">
        <v>2015</v>
      </c>
      <c r="F63">
        <v>2016</v>
      </c>
      <c r="G63">
        <v>2017</v>
      </c>
      <c r="H63">
        <v>2018</v>
      </c>
      <c r="I63">
        <v>2019</v>
      </c>
      <c r="J63">
        <v>2020</v>
      </c>
      <c r="K63">
        <v>2021</v>
      </c>
      <c r="L63">
        <v>2022</v>
      </c>
    </row>
    <row r="64" spans="2:12" x14ac:dyDescent="0.25">
      <c r="B64" t="s">
        <v>856</v>
      </c>
      <c r="C64" s="9">
        <f>IFERROR(C5*1000/C35,0)</f>
        <v>120.08130468749999</v>
      </c>
      <c r="D64" s="9">
        <f t="shared" ref="D64:L64" si="0">IFERROR(D5*1000/D35,0)</f>
        <v>122.41078609625669</v>
      </c>
      <c r="E64" s="9">
        <f t="shared" si="0"/>
        <v>131.85690833333334</v>
      </c>
      <c r="F64" s="9">
        <f t="shared" si="0"/>
        <v>135.72917681159419</v>
      </c>
      <c r="G64" s="9">
        <f t="shared" si="0"/>
        <v>141.37790993788821</v>
      </c>
      <c r="H64" s="9">
        <f t="shared" si="0"/>
        <v>150.8081064516129</v>
      </c>
      <c r="I64" s="9">
        <f t="shared" si="0"/>
        <v>154.48915017064849</v>
      </c>
      <c r="J64" s="9">
        <f t="shared" si="0"/>
        <v>163.09975352112676</v>
      </c>
      <c r="K64" s="9">
        <f t="shared" si="0"/>
        <v>170.24170437956207</v>
      </c>
      <c r="L64" s="9">
        <f t="shared" si="0"/>
        <v>163.26422426470589</v>
      </c>
    </row>
    <row r="65" spans="2:12" x14ac:dyDescent="0.25">
      <c r="B65" t="s">
        <v>851</v>
      </c>
      <c r="C65" s="9">
        <f t="shared" ref="C65:L74" si="1">IFERROR(C6*1000/C36,0)</f>
        <v>139.31729558745349</v>
      </c>
      <c r="D65" s="9">
        <f t="shared" si="1"/>
        <v>143.19057645764576</v>
      </c>
      <c r="E65" s="9">
        <f t="shared" si="1"/>
        <v>151.90705700988948</v>
      </c>
      <c r="F65" s="9">
        <f t="shared" si="1"/>
        <v>150.81541186839013</v>
      </c>
      <c r="G65" s="9">
        <f t="shared" si="1"/>
        <v>159.38398042929293</v>
      </c>
      <c r="H65" s="9">
        <f t="shared" si="1"/>
        <v>166.94869762845849</v>
      </c>
      <c r="I65" s="9">
        <f t="shared" si="1"/>
        <v>167.04085266030012</v>
      </c>
      <c r="J65" s="9">
        <f t="shared" si="1"/>
        <v>176.42842503536068</v>
      </c>
      <c r="K65" s="9">
        <f t="shared" si="1"/>
        <v>190.99195457930006</v>
      </c>
      <c r="L65" s="9">
        <f t="shared" si="1"/>
        <v>188.12872358346092</v>
      </c>
    </row>
    <row r="66" spans="2:12" x14ac:dyDescent="0.25">
      <c r="B66" t="s">
        <v>236</v>
      </c>
      <c r="C66" s="9">
        <f t="shared" si="1"/>
        <v>152.55964</v>
      </c>
      <c r="D66" s="9">
        <f t="shared" si="1"/>
        <v>158.52220886814467</v>
      </c>
      <c r="E66" s="9">
        <f t="shared" si="1"/>
        <v>170.29677283950616</v>
      </c>
      <c r="F66" s="9">
        <f t="shared" si="1"/>
        <v>174.91396</v>
      </c>
      <c r="G66" s="9">
        <f t="shared" si="1"/>
        <v>185.45949732620321</v>
      </c>
      <c r="H66" s="9">
        <f t="shared" si="1"/>
        <v>191.52687345254472</v>
      </c>
      <c r="I66" s="9">
        <f t="shared" si="1"/>
        <v>197.36645035971222</v>
      </c>
      <c r="J66" s="9">
        <f t="shared" si="1"/>
        <v>207.04279847328243</v>
      </c>
      <c r="K66" s="9">
        <f t="shared" si="1"/>
        <v>218.16035126582278</v>
      </c>
      <c r="L66" s="9">
        <f t="shared" si="1"/>
        <v>217.64013980263161</v>
      </c>
    </row>
    <row r="67" spans="2:12" x14ac:dyDescent="0.25">
      <c r="B67" t="s">
        <v>365</v>
      </c>
      <c r="C67" s="9">
        <f t="shared" si="1"/>
        <v>146.21742917847027</v>
      </c>
      <c r="D67" s="9">
        <f t="shared" si="1"/>
        <v>150.33974563953487</v>
      </c>
      <c r="E67" s="9">
        <f t="shared" si="1"/>
        <v>165.94676777251186</v>
      </c>
      <c r="F67" s="9">
        <f t="shared" si="1"/>
        <v>164.64703870967742</v>
      </c>
      <c r="G67" s="9">
        <f t="shared" si="1"/>
        <v>176.03103472222222</v>
      </c>
      <c r="H67" s="9">
        <f t="shared" si="1"/>
        <v>186.67249355432781</v>
      </c>
      <c r="I67" s="9">
        <f t="shared" si="1"/>
        <v>190.11994847328245</v>
      </c>
      <c r="J67" s="9">
        <f t="shared" si="1"/>
        <v>207.87645951417005</v>
      </c>
      <c r="K67" s="9">
        <f t="shared" si="1"/>
        <v>222.23108974358973</v>
      </c>
      <c r="L67" s="9">
        <f t="shared" si="1"/>
        <v>213.88198695652173</v>
      </c>
    </row>
    <row r="68" spans="2:12" x14ac:dyDescent="0.25">
      <c r="B68" t="s">
        <v>154</v>
      </c>
      <c r="C68" s="9">
        <f t="shared" si="1"/>
        <v>189.31643326626426</v>
      </c>
      <c r="D68" s="9">
        <f t="shared" si="1"/>
        <v>196.01403703703704</v>
      </c>
      <c r="E68" s="9">
        <f t="shared" si="1"/>
        <v>219.60779360243717</v>
      </c>
      <c r="F68" s="9">
        <f t="shared" si="1"/>
        <v>212.45515245283019</v>
      </c>
      <c r="G68" s="9">
        <f t="shared" si="1"/>
        <v>223.43263376835236</v>
      </c>
      <c r="H68" s="9">
        <f t="shared" si="1"/>
        <v>238.65767758186396</v>
      </c>
      <c r="I68" s="9">
        <f t="shared" si="1"/>
        <v>237.71764452113891</v>
      </c>
      <c r="J68" s="9">
        <f t="shared" si="1"/>
        <v>250.46460992907802</v>
      </c>
      <c r="K68" s="9">
        <f t="shared" si="1"/>
        <v>266.27004520295202</v>
      </c>
      <c r="L68" s="9">
        <f t="shared" si="1"/>
        <v>256.64604174573054</v>
      </c>
    </row>
    <row r="69" spans="2:12" x14ac:dyDescent="0.25">
      <c r="B69" t="s">
        <v>863</v>
      </c>
      <c r="C69" s="9">
        <f t="shared" si="1"/>
        <v>134.38547368421052</v>
      </c>
      <c r="D69" s="9">
        <f t="shared" si="1"/>
        <v>144.63802542372883</v>
      </c>
      <c r="E69" s="9">
        <f t="shared" si="1"/>
        <v>152.2815756676558</v>
      </c>
      <c r="F69" s="9">
        <f t="shared" si="1"/>
        <v>158.02816307692308</v>
      </c>
      <c r="G69" s="9">
        <f t="shared" si="1"/>
        <v>165.61470163934428</v>
      </c>
      <c r="H69" s="9">
        <f t="shared" si="1"/>
        <v>173.96578523489933</v>
      </c>
      <c r="I69" s="9">
        <f t="shared" si="1"/>
        <v>181.49493971631205</v>
      </c>
      <c r="J69" s="9">
        <f t="shared" si="1"/>
        <v>193.19034082397002</v>
      </c>
      <c r="K69" s="9">
        <f t="shared" si="1"/>
        <v>195.26650763358776</v>
      </c>
      <c r="L69" s="9">
        <f t="shared" si="1"/>
        <v>195.11538955823292</v>
      </c>
    </row>
    <row r="70" spans="2:12" x14ac:dyDescent="0.25">
      <c r="B70" t="s">
        <v>271</v>
      </c>
      <c r="C70" s="9">
        <f t="shared" si="1"/>
        <v>165.03884637964774</v>
      </c>
      <c r="D70" s="9">
        <f t="shared" si="1"/>
        <v>171.63097679216091</v>
      </c>
      <c r="E70" s="9">
        <f t="shared" si="1"/>
        <v>185.65241471389649</v>
      </c>
      <c r="F70" s="9">
        <f t="shared" si="1"/>
        <v>188.93200444691493</v>
      </c>
      <c r="G70" s="9">
        <f t="shared" si="1"/>
        <v>196.43726238207549</v>
      </c>
      <c r="H70" s="9">
        <f t="shared" si="1"/>
        <v>209.70961700806953</v>
      </c>
      <c r="I70" s="9">
        <f t="shared" si="1"/>
        <v>214.92989534883722</v>
      </c>
      <c r="J70" s="9">
        <f t="shared" si="1"/>
        <v>229.71046855563236</v>
      </c>
      <c r="K70" s="9">
        <f t="shared" si="1"/>
        <v>244.77439711191334</v>
      </c>
      <c r="L70" s="9">
        <f t="shared" si="1"/>
        <v>238.33867934377329</v>
      </c>
    </row>
    <row r="71" spans="2:12" x14ac:dyDescent="0.25">
      <c r="B71" t="s">
        <v>854</v>
      </c>
      <c r="C71" s="9">
        <f t="shared" si="1"/>
        <v>154.32544670050763</v>
      </c>
      <c r="D71" s="9">
        <f t="shared" si="1"/>
        <v>166.44552747252746</v>
      </c>
      <c r="E71" s="9">
        <f t="shared" si="1"/>
        <v>187.60487804878051</v>
      </c>
      <c r="F71" s="9">
        <f t="shared" si="1"/>
        <v>183.72267664670659</v>
      </c>
      <c r="G71" s="9">
        <f t="shared" si="1"/>
        <v>197.38485161290322</v>
      </c>
      <c r="H71" s="9">
        <f t="shared" si="1"/>
        <v>203.71129999999999</v>
      </c>
      <c r="I71" s="9">
        <f t="shared" si="1"/>
        <v>209.00328671328671</v>
      </c>
      <c r="J71" s="9">
        <f t="shared" si="1"/>
        <v>223.39717518248176</v>
      </c>
      <c r="K71" s="9">
        <f t="shared" si="1"/>
        <v>241.7420703125</v>
      </c>
      <c r="L71" s="9">
        <f t="shared" si="1"/>
        <v>238.53916000000001</v>
      </c>
    </row>
    <row r="72" spans="2:12" x14ac:dyDescent="0.25">
      <c r="B72" t="s">
        <v>857</v>
      </c>
      <c r="C72" s="9">
        <f t="shared" si="1"/>
        <v>113.06977392421322</v>
      </c>
      <c r="D72" s="9">
        <f t="shared" si="1"/>
        <v>115.02934161073826</v>
      </c>
      <c r="E72" s="9">
        <f t="shared" si="1"/>
        <v>123.36387393767704</v>
      </c>
      <c r="F72" s="9">
        <f t="shared" si="1"/>
        <v>128.9390797366496</v>
      </c>
      <c r="G72" s="9">
        <f t="shared" si="1"/>
        <v>132.74589930822444</v>
      </c>
      <c r="H72" s="9">
        <f t="shared" si="1"/>
        <v>138.44078077839555</v>
      </c>
      <c r="I72" s="9">
        <f t="shared" si="1"/>
        <v>142.44182274247493</v>
      </c>
      <c r="J72" s="9">
        <f t="shared" si="1"/>
        <v>150.41193661971832</v>
      </c>
      <c r="K72" s="9">
        <f t="shared" si="1"/>
        <v>162.10647456059203</v>
      </c>
      <c r="L72" s="9">
        <f t="shared" si="1"/>
        <v>160.11411409395973</v>
      </c>
    </row>
    <row r="73" spans="2:12" x14ac:dyDescent="0.25">
      <c r="B73" t="s">
        <v>842</v>
      </c>
      <c r="C73" s="9">
        <f t="shared" si="1"/>
        <v>176.53704464285713</v>
      </c>
      <c r="D73" s="9">
        <f t="shared" si="1"/>
        <v>182.49258130841122</v>
      </c>
      <c r="E73" s="9">
        <f t="shared" si="1"/>
        <v>194.74083104125737</v>
      </c>
      <c r="F73" s="9">
        <f t="shared" si="1"/>
        <v>199.24504713114754</v>
      </c>
      <c r="G73" s="9">
        <f t="shared" si="1"/>
        <v>205.98887473002159</v>
      </c>
      <c r="H73" s="9">
        <f t="shared" si="1"/>
        <v>212.77298669623059</v>
      </c>
      <c r="I73" s="9">
        <f t="shared" si="1"/>
        <v>215.07997459584297</v>
      </c>
      <c r="J73" s="9">
        <f t="shared" si="1"/>
        <v>233.93501237623761</v>
      </c>
      <c r="K73" s="9">
        <f t="shared" si="1"/>
        <v>247.62051948051948</v>
      </c>
      <c r="L73" s="9">
        <f t="shared" si="1"/>
        <v>246.57818230563007</v>
      </c>
    </row>
    <row r="74" spans="2:12" x14ac:dyDescent="0.25">
      <c r="B74" t="s">
        <v>1306</v>
      </c>
      <c r="C74" s="9">
        <f t="shared" si="1"/>
        <v>150.97429596989801</v>
      </c>
      <c r="D74" s="9">
        <f t="shared" si="1"/>
        <v>156.1510737713399</v>
      </c>
      <c r="E74" s="9">
        <f t="shared" si="1"/>
        <v>168.93946172459303</v>
      </c>
      <c r="F74" s="9">
        <f t="shared" si="1"/>
        <v>170.33459688968449</v>
      </c>
      <c r="G74" s="9">
        <f t="shared" si="1"/>
        <v>178.41140138490928</v>
      </c>
      <c r="H74" s="9">
        <f t="shared" si="1"/>
        <v>188.09996065533076</v>
      </c>
      <c r="I74" s="9">
        <f t="shared" si="1"/>
        <v>191.20365253908776</v>
      </c>
      <c r="J74" s="9">
        <f t="shared" si="1"/>
        <v>203.17325468368179</v>
      </c>
      <c r="K74" s="9">
        <f t="shared" si="1"/>
        <v>216.60792274921897</v>
      </c>
      <c r="L74" s="9">
        <f t="shared" si="1"/>
        <v>212.01958834724053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F4033-7B13-4B00-8B21-AAD6A6B660AF}">
  <sheetPr>
    <tabColor theme="9" tint="0.59999389629810485"/>
  </sheetPr>
  <dimension ref="B1:AA284"/>
  <sheetViews>
    <sheetView topLeftCell="A4" workbookViewId="0">
      <selection activeCell="E18" sqref="E18"/>
    </sheetView>
  </sheetViews>
  <sheetFormatPr baseColWidth="10" defaultRowHeight="15" x14ac:dyDescent="0.25"/>
  <cols>
    <col min="3" max="3" width="18.140625" customWidth="1"/>
    <col min="4" max="4" width="28" customWidth="1"/>
    <col min="6" max="6" width="14.42578125" customWidth="1"/>
    <col min="7" max="7" width="15.7109375" customWidth="1"/>
    <col min="8" max="15" width="4.85546875" customWidth="1"/>
    <col min="17" max="17" width="11.42578125" style="43"/>
  </cols>
  <sheetData>
    <row r="1" spans="3:18" x14ac:dyDescent="0.25">
      <c r="E1" s="1" t="s">
        <v>900</v>
      </c>
      <c r="F1" t="s" vm="1">
        <v>271</v>
      </c>
    </row>
    <row r="2" spans="3:18" x14ac:dyDescent="0.25">
      <c r="E2" s="1" t="s">
        <v>899</v>
      </c>
      <c r="F2" t="s" vm="3">
        <v>2</v>
      </c>
      <c r="P2" t="s">
        <v>908</v>
      </c>
      <c r="R2" s="20" t="str" vm="1">
        <f>IF(F2=P2,P5,IF(F2=P3,F1,F2))</f>
        <v>Trøndelag</v>
      </c>
    </row>
    <row r="3" spans="3:18" x14ac:dyDescent="0.25">
      <c r="P3" t="s">
        <v>2</v>
      </c>
      <c r="R3" s="19" t="str" vm="1">
        <f>IF(F1=P2,P6,IF(F1=P3,P7,R2))</f>
        <v>Trøndelag</v>
      </c>
    </row>
    <row r="4" spans="3:18" x14ac:dyDescent="0.25">
      <c r="F4" s="1" t="s">
        <v>902</v>
      </c>
    </row>
    <row r="5" spans="3:18" x14ac:dyDescent="0.25">
      <c r="F5">
        <v>2013</v>
      </c>
      <c r="G5">
        <v>2021</v>
      </c>
      <c r="P5" t="str">
        <f>_xlfn.CONCAT("flere kommuner i ",F1)</f>
        <v>flere kommuner i Trøndelag</v>
      </c>
    </row>
    <row r="6" spans="3:18" ht="15.75" x14ac:dyDescent="0.25">
      <c r="E6" s="39" t="s">
        <v>901</v>
      </c>
      <c r="F6" s="40">
        <v>337339402</v>
      </c>
      <c r="G6" s="40">
        <v>339012540</v>
      </c>
      <c r="P6" s="4" t="s">
        <v>943</v>
      </c>
    </row>
    <row r="7" spans="3:18" x14ac:dyDescent="0.25">
      <c r="P7" t="s">
        <v>944</v>
      </c>
    </row>
    <row r="8" spans="3:18" x14ac:dyDescent="0.25">
      <c r="P8" t="e">
        <v>#DIV/0!</v>
      </c>
    </row>
    <row r="10" spans="3:18" x14ac:dyDescent="0.25">
      <c r="P10" t="str">
        <f>_xlfn.CONCAT("Melkeleveranser til meieri i 2013 og 2021 med endringer i ",R3,)</f>
        <v>Melkeleveranser til meieri i 2013 og 2021 med endringer i Trøndelag</v>
      </c>
    </row>
    <row r="14" spans="3:18" x14ac:dyDescent="0.25">
      <c r="C14" s="1" t="s">
        <v>900</v>
      </c>
      <c r="D14" t="s" vm="1">
        <v>271</v>
      </c>
    </row>
    <row r="16" spans="3:18" x14ac:dyDescent="0.25">
      <c r="C16" s="1" t="s">
        <v>901</v>
      </c>
      <c r="F16" s="1" t="s">
        <v>902</v>
      </c>
    </row>
    <row r="17" spans="2:18" s="39" customFormat="1" ht="54.75" customHeight="1" x14ac:dyDescent="0.25">
      <c r="B17" s="39" t="s">
        <v>919</v>
      </c>
      <c r="C17" s="1" t="s">
        <v>4</v>
      </c>
      <c r="D17" s="1" t="s">
        <v>907</v>
      </c>
      <c r="E17" s="1" t="s">
        <v>899</v>
      </c>
      <c r="F17">
        <v>2013</v>
      </c>
      <c r="G17">
        <v>2021</v>
      </c>
      <c r="H17"/>
      <c r="I17"/>
      <c r="J17"/>
      <c r="K17"/>
      <c r="L17"/>
      <c r="M17"/>
      <c r="N17"/>
      <c r="P17" s="53" t="s">
        <v>947</v>
      </c>
      <c r="Q17" s="54"/>
      <c r="R17" s="55" t="s">
        <v>948</v>
      </c>
    </row>
    <row r="18" spans="2:18" s="39" customFormat="1" ht="15.75" x14ac:dyDescent="0.25">
      <c r="B18" s="39">
        <v>1</v>
      </c>
      <c r="C18" s="39">
        <v>981634357</v>
      </c>
      <c r="D18" t="s">
        <v>1079</v>
      </c>
      <c r="E18" t="s">
        <v>332</v>
      </c>
      <c r="F18" s="40"/>
      <c r="G18" s="40">
        <v>1004681</v>
      </c>
      <c r="H18"/>
      <c r="I18"/>
      <c r="J18"/>
      <c r="K18"/>
      <c r="L18"/>
      <c r="M18"/>
      <c r="N18"/>
      <c r="P18" s="40">
        <f>G18-F18</f>
        <v>1004681</v>
      </c>
      <c r="Q18" s="44" t="str">
        <f>IFERROR(P18/F18," ")</f>
        <v xml:space="preserve"> </v>
      </c>
      <c r="R18" s="42" t="str">
        <f>IF(Q18=0," ",Q18)</f>
        <v xml:space="preserve"> </v>
      </c>
    </row>
    <row r="19" spans="2:18" s="39" customFormat="1" ht="15.75" x14ac:dyDescent="0.25">
      <c r="B19" s="39">
        <v>2</v>
      </c>
      <c r="C19" s="39">
        <v>982219779</v>
      </c>
      <c r="D19" t="s">
        <v>1085</v>
      </c>
      <c r="E19" t="s">
        <v>334</v>
      </c>
      <c r="F19" s="40">
        <v>534972</v>
      </c>
      <c r="G19" s="40">
        <v>992894</v>
      </c>
      <c r="H19"/>
      <c r="I19"/>
      <c r="J19"/>
      <c r="K19"/>
      <c r="L19"/>
      <c r="M19"/>
      <c r="N19"/>
      <c r="P19" s="40">
        <f t="shared" ref="P19:P31" si="0">G19-F19</f>
        <v>457922</v>
      </c>
      <c r="Q19" s="44">
        <f t="shared" ref="Q19:Q82" si="1">IFERROR(P19/F19," ")</f>
        <v>0.85597377058986268</v>
      </c>
      <c r="R19" s="42">
        <f t="shared" ref="R19:R82" si="2">IF(Q19=0," ",Q19)</f>
        <v>0.85597377058986268</v>
      </c>
    </row>
    <row r="20" spans="2:18" s="39" customFormat="1" ht="15.75" x14ac:dyDescent="0.25">
      <c r="B20" s="39">
        <v>3</v>
      </c>
      <c r="C20" s="39">
        <v>990443238</v>
      </c>
      <c r="D20" t="s">
        <v>1157</v>
      </c>
      <c r="E20" t="s">
        <v>290</v>
      </c>
      <c r="F20" s="40">
        <v>623174</v>
      </c>
      <c r="G20" s="40">
        <v>967077</v>
      </c>
      <c r="H20"/>
      <c r="I20"/>
      <c r="J20"/>
      <c r="K20"/>
      <c r="L20"/>
      <c r="M20"/>
      <c r="N20"/>
      <c r="P20" s="40">
        <f t="shared" si="0"/>
        <v>343903</v>
      </c>
      <c r="Q20" s="44">
        <f t="shared" si="1"/>
        <v>0.55185710572007174</v>
      </c>
      <c r="R20" s="42">
        <f t="shared" si="2"/>
        <v>0.55185710572007174</v>
      </c>
    </row>
    <row r="21" spans="2:18" s="39" customFormat="1" ht="15.75" x14ac:dyDescent="0.25">
      <c r="B21" s="39">
        <v>4</v>
      </c>
      <c r="C21" s="39">
        <v>971183454</v>
      </c>
      <c r="D21" t="s">
        <v>1052</v>
      </c>
      <c r="E21" t="s">
        <v>309</v>
      </c>
      <c r="F21" s="40"/>
      <c r="G21" s="40">
        <v>948520</v>
      </c>
      <c r="H21"/>
      <c r="I21"/>
      <c r="J21"/>
      <c r="K21"/>
      <c r="L21"/>
      <c r="M21"/>
      <c r="N21"/>
      <c r="P21" s="40">
        <f t="shared" si="0"/>
        <v>948520</v>
      </c>
      <c r="Q21" s="44" t="str">
        <f t="shared" si="1"/>
        <v xml:space="preserve"> </v>
      </c>
      <c r="R21" s="42" t="str">
        <f t="shared" si="2"/>
        <v xml:space="preserve"> </v>
      </c>
    </row>
    <row r="22" spans="2:18" s="39" customFormat="1" ht="15.75" x14ac:dyDescent="0.25">
      <c r="B22" s="39">
        <v>5</v>
      </c>
      <c r="C22" s="39">
        <v>969641410</v>
      </c>
      <c r="D22" t="s">
        <v>1036</v>
      </c>
      <c r="E22" t="s">
        <v>323</v>
      </c>
      <c r="F22" s="40">
        <v>427176</v>
      </c>
      <c r="G22" s="40">
        <v>942564</v>
      </c>
      <c r="H22"/>
      <c r="I22"/>
      <c r="J22"/>
      <c r="K22"/>
      <c r="L22"/>
      <c r="M22"/>
      <c r="N22"/>
      <c r="P22" s="40">
        <f t="shared" si="0"/>
        <v>515388</v>
      </c>
      <c r="Q22" s="44">
        <f t="shared" si="1"/>
        <v>1.2065003651890556</v>
      </c>
      <c r="R22" s="42">
        <f t="shared" si="2"/>
        <v>1.2065003651890556</v>
      </c>
    </row>
    <row r="23" spans="2:18" s="39" customFormat="1" ht="15.75" x14ac:dyDescent="0.25">
      <c r="B23" s="39">
        <v>6</v>
      </c>
      <c r="C23" s="39">
        <v>989148958</v>
      </c>
      <c r="D23" t="s">
        <v>1148</v>
      </c>
      <c r="E23" t="s">
        <v>334</v>
      </c>
      <c r="F23" s="40">
        <v>742870</v>
      </c>
      <c r="G23" s="40">
        <v>917306</v>
      </c>
      <c r="H23"/>
      <c r="I23"/>
      <c r="J23"/>
      <c r="K23"/>
      <c r="L23"/>
      <c r="M23"/>
      <c r="N23"/>
      <c r="P23" s="40">
        <f t="shared" si="0"/>
        <v>174436</v>
      </c>
      <c r="Q23" s="44">
        <f t="shared" si="1"/>
        <v>0.23481362822566532</v>
      </c>
      <c r="R23" s="42">
        <f t="shared" si="2"/>
        <v>0.23481362822566532</v>
      </c>
    </row>
    <row r="24" spans="2:18" s="39" customFormat="1" ht="15.75" x14ac:dyDescent="0.25">
      <c r="B24" s="39">
        <v>7</v>
      </c>
      <c r="C24" s="39">
        <v>994948024</v>
      </c>
      <c r="D24" t="s">
        <v>1209</v>
      </c>
      <c r="E24" t="s">
        <v>332</v>
      </c>
      <c r="F24" s="40">
        <v>78383</v>
      </c>
      <c r="G24" s="40">
        <v>878865</v>
      </c>
      <c r="H24"/>
      <c r="I24"/>
      <c r="J24"/>
      <c r="K24"/>
      <c r="L24"/>
      <c r="M24"/>
      <c r="N24"/>
      <c r="P24" s="40">
        <f t="shared" si="0"/>
        <v>800482</v>
      </c>
      <c r="Q24" s="44">
        <f t="shared" si="1"/>
        <v>10.212444024852328</v>
      </c>
      <c r="R24" s="42">
        <f t="shared" si="2"/>
        <v>10.212444024852328</v>
      </c>
    </row>
    <row r="25" spans="2:18" s="39" customFormat="1" ht="15.75" x14ac:dyDescent="0.25">
      <c r="B25" s="39">
        <v>8</v>
      </c>
      <c r="C25" s="39">
        <v>984280408</v>
      </c>
      <c r="D25" t="s">
        <v>904</v>
      </c>
      <c r="E25" t="s">
        <v>304</v>
      </c>
      <c r="F25" s="40">
        <v>167750</v>
      </c>
      <c r="G25" s="40">
        <v>845395</v>
      </c>
      <c r="H25"/>
      <c r="I25"/>
      <c r="J25"/>
      <c r="K25"/>
      <c r="L25"/>
      <c r="M25"/>
      <c r="N25"/>
      <c r="P25" s="40">
        <f t="shared" si="0"/>
        <v>677645</v>
      </c>
      <c r="Q25" s="44">
        <f t="shared" si="1"/>
        <v>4.0396125186289122</v>
      </c>
      <c r="R25" s="42">
        <f t="shared" si="2"/>
        <v>4.0396125186289122</v>
      </c>
    </row>
    <row r="26" spans="2:18" s="39" customFormat="1" ht="15.75" x14ac:dyDescent="0.25">
      <c r="B26" s="39">
        <v>9</v>
      </c>
      <c r="C26" s="39">
        <v>979850603</v>
      </c>
      <c r="D26" t="s">
        <v>1067</v>
      </c>
      <c r="E26" t="s">
        <v>889</v>
      </c>
      <c r="F26" s="40"/>
      <c r="G26" s="40">
        <v>825296</v>
      </c>
      <c r="H26"/>
      <c r="I26"/>
      <c r="J26"/>
      <c r="K26"/>
      <c r="L26"/>
      <c r="M26"/>
      <c r="N26"/>
      <c r="P26" s="40">
        <f t="shared" si="0"/>
        <v>825296</v>
      </c>
      <c r="Q26" s="44" t="str">
        <f t="shared" si="1"/>
        <v xml:space="preserve"> </v>
      </c>
      <c r="R26" s="42" t="str">
        <f t="shared" si="2"/>
        <v xml:space="preserve"> </v>
      </c>
    </row>
    <row r="27" spans="2:18" s="39" customFormat="1" ht="15.75" x14ac:dyDescent="0.25">
      <c r="B27" s="39">
        <v>10</v>
      </c>
      <c r="C27" s="39">
        <v>991767339</v>
      </c>
      <c r="D27" t="s">
        <v>1179</v>
      </c>
      <c r="E27" t="s">
        <v>290</v>
      </c>
      <c r="F27" s="40">
        <v>745886</v>
      </c>
      <c r="G27" s="40">
        <v>814962</v>
      </c>
      <c r="H27"/>
      <c r="I27"/>
      <c r="J27"/>
      <c r="K27"/>
      <c r="L27"/>
      <c r="M27"/>
      <c r="N27"/>
      <c r="P27" s="40">
        <f t="shared" si="0"/>
        <v>69076</v>
      </c>
      <c r="Q27" s="44">
        <f t="shared" si="1"/>
        <v>9.2609326358183419E-2</v>
      </c>
      <c r="R27" s="42">
        <f t="shared" si="2"/>
        <v>9.2609326358183419E-2</v>
      </c>
    </row>
    <row r="28" spans="2:18" s="39" customFormat="1" ht="15.75" x14ac:dyDescent="0.25">
      <c r="B28" s="39">
        <v>11</v>
      </c>
      <c r="C28" s="39">
        <v>888354832</v>
      </c>
      <c r="D28" t="s">
        <v>999</v>
      </c>
      <c r="E28" t="s">
        <v>321</v>
      </c>
      <c r="F28" s="40">
        <v>661369</v>
      </c>
      <c r="G28" s="40">
        <v>801990</v>
      </c>
      <c r="H28"/>
      <c r="I28"/>
      <c r="J28"/>
      <c r="K28"/>
      <c r="L28"/>
      <c r="M28"/>
      <c r="N28"/>
      <c r="P28" s="40">
        <f t="shared" si="0"/>
        <v>140621</v>
      </c>
      <c r="Q28" s="44">
        <f t="shared" si="1"/>
        <v>0.21262109351965394</v>
      </c>
      <c r="R28" s="42">
        <f t="shared" si="2"/>
        <v>0.21262109351965394</v>
      </c>
    </row>
    <row r="29" spans="2:18" s="39" customFormat="1" ht="15.75" x14ac:dyDescent="0.25">
      <c r="B29" s="39">
        <v>12</v>
      </c>
      <c r="C29" s="39">
        <v>992776811</v>
      </c>
      <c r="D29" t="s">
        <v>1193</v>
      </c>
      <c r="E29" t="s">
        <v>321</v>
      </c>
      <c r="F29" s="40">
        <v>636723</v>
      </c>
      <c r="G29" s="40">
        <v>800027</v>
      </c>
      <c r="H29"/>
      <c r="I29"/>
      <c r="J29"/>
      <c r="K29"/>
      <c r="L29"/>
      <c r="M29"/>
      <c r="N29"/>
      <c r="P29" s="40">
        <f t="shared" si="0"/>
        <v>163304</v>
      </c>
      <c r="Q29" s="44">
        <f t="shared" si="1"/>
        <v>0.25647573591656025</v>
      </c>
      <c r="R29" s="42">
        <f t="shared" si="2"/>
        <v>0.25647573591656025</v>
      </c>
    </row>
    <row r="30" spans="2:18" s="39" customFormat="1" ht="15.75" x14ac:dyDescent="0.25">
      <c r="B30" s="39">
        <v>13</v>
      </c>
      <c r="C30" s="39">
        <v>987172592</v>
      </c>
      <c r="D30" t="s">
        <v>1130</v>
      </c>
      <c r="E30" t="s">
        <v>323</v>
      </c>
      <c r="F30" s="40">
        <v>625946</v>
      </c>
      <c r="G30" s="40">
        <v>788798</v>
      </c>
      <c r="H30"/>
      <c r="I30"/>
      <c r="J30"/>
      <c r="K30"/>
      <c r="L30"/>
      <c r="M30"/>
      <c r="N30"/>
      <c r="P30" s="40">
        <f t="shared" si="0"/>
        <v>162852</v>
      </c>
      <c r="Q30" s="44">
        <f t="shared" si="1"/>
        <v>0.26016940758467982</v>
      </c>
      <c r="R30" s="42">
        <f t="shared" si="2"/>
        <v>0.26016940758467982</v>
      </c>
    </row>
    <row r="31" spans="2:18" s="39" customFormat="1" ht="15.75" x14ac:dyDescent="0.25">
      <c r="B31" s="39">
        <v>14</v>
      </c>
      <c r="C31" s="39">
        <v>992040920</v>
      </c>
      <c r="D31" t="s">
        <v>1182</v>
      </c>
      <c r="E31" t="s">
        <v>323</v>
      </c>
      <c r="F31" s="40">
        <v>715117</v>
      </c>
      <c r="G31" s="40">
        <v>780138</v>
      </c>
      <c r="H31"/>
      <c r="I31"/>
      <c r="J31"/>
      <c r="K31"/>
      <c r="L31"/>
      <c r="M31"/>
      <c r="N31"/>
      <c r="P31" s="40">
        <f t="shared" si="0"/>
        <v>65021</v>
      </c>
      <c r="Q31" s="44">
        <f t="shared" si="1"/>
        <v>9.0923583133948715E-2</v>
      </c>
      <c r="R31" s="42">
        <f t="shared" si="2"/>
        <v>9.0923583133948715E-2</v>
      </c>
    </row>
    <row r="32" spans="2:18" s="39" customFormat="1" ht="15.75" x14ac:dyDescent="0.25">
      <c r="B32" s="39">
        <v>15</v>
      </c>
      <c r="C32" s="39">
        <v>989079662</v>
      </c>
      <c r="D32" t="s">
        <v>903</v>
      </c>
      <c r="E32" t="s">
        <v>304</v>
      </c>
      <c r="F32" s="40">
        <v>719182</v>
      </c>
      <c r="G32" s="40">
        <v>755202</v>
      </c>
      <c r="H32"/>
      <c r="I32"/>
      <c r="J32"/>
      <c r="K32"/>
      <c r="L32"/>
      <c r="M32"/>
      <c r="N32"/>
      <c r="P32" s="40">
        <f t="shared" ref="P32:P95" si="3">G32-F32</f>
        <v>36020</v>
      </c>
      <c r="Q32" s="44">
        <f t="shared" si="1"/>
        <v>5.0084679538698135E-2</v>
      </c>
      <c r="R32" s="42">
        <f t="shared" si="2"/>
        <v>5.0084679538698135E-2</v>
      </c>
    </row>
    <row r="33" spans="2:18" s="39" customFormat="1" ht="15.75" x14ac:dyDescent="0.25">
      <c r="B33" s="39">
        <v>16</v>
      </c>
      <c r="C33" s="39">
        <v>983608809</v>
      </c>
      <c r="D33" t="s">
        <v>1100</v>
      </c>
      <c r="E33" t="s">
        <v>332</v>
      </c>
      <c r="F33" s="40">
        <v>504507</v>
      </c>
      <c r="G33" s="40">
        <v>735465</v>
      </c>
      <c r="H33"/>
      <c r="I33"/>
      <c r="J33"/>
      <c r="K33"/>
      <c r="L33"/>
      <c r="M33"/>
      <c r="N33"/>
      <c r="P33" s="40">
        <f t="shared" si="3"/>
        <v>230958</v>
      </c>
      <c r="Q33" s="44">
        <f t="shared" si="1"/>
        <v>0.45778948557700883</v>
      </c>
      <c r="R33" s="42">
        <f t="shared" si="2"/>
        <v>0.45778948557700883</v>
      </c>
    </row>
    <row r="34" spans="2:18" s="39" customFormat="1" ht="15.75" x14ac:dyDescent="0.25">
      <c r="B34" s="39">
        <v>17</v>
      </c>
      <c r="C34" s="39">
        <v>984794843</v>
      </c>
      <c r="D34" t="s">
        <v>1106</v>
      </c>
      <c r="E34" t="s">
        <v>286</v>
      </c>
      <c r="F34" s="40">
        <v>511534</v>
      </c>
      <c r="G34" s="40">
        <v>720487</v>
      </c>
      <c r="H34"/>
      <c r="I34"/>
      <c r="J34"/>
      <c r="K34"/>
      <c r="L34"/>
      <c r="M34"/>
      <c r="N34"/>
      <c r="P34" s="40">
        <f t="shared" si="3"/>
        <v>208953</v>
      </c>
      <c r="Q34" s="44">
        <f t="shared" si="1"/>
        <v>0.40848311158202583</v>
      </c>
      <c r="R34" s="42">
        <f t="shared" si="2"/>
        <v>0.40848311158202583</v>
      </c>
    </row>
    <row r="35" spans="2:18" s="39" customFormat="1" ht="15.75" x14ac:dyDescent="0.25">
      <c r="B35" s="39">
        <v>18</v>
      </c>
      <c r="C35" s="39">
        <v>982689147</v>
      </c>
      <c r="D35" t="s">
        <v>1086</v>
      </c>
      <c r="E35" t="s">
        <v>282</v>
      </c>
      <c r="F35" s="40">
        <v>567972</v>
      </c>
      <c r="G35" s="40">
        <v>710948</v>
      </c>
      <c r="H35"/>
      <c r="I35"/>
      <c r="J35"/>
      <c r="K35"/>
      <c r="L35"/>
      <c r="M35"/>
      <c r="N35"/>
      <c r="P35" s="40">
        <f t="shared" si="3"/>
        <v>142976</v>
      </c>
      <c r="Q35" s="44">
        <f t="shared" si="1"/>
        <v>0.25173071911995659</v>
      </c>
      <c r="R35" s="42">
        <f t="shared" si="2"/>
        <v>0.25173071911995659</v>
      </c>
    </row>
    <row r="36" spans="2:18" s="39" customFormat="1" ht="15.75" x14ac:dyDescent="0.25">
      <c r="B36" s="39">
        <v>19</v>
      </c>
      <c r="C36" s="39">
        <v>925683418</v>
      </c>
      <c r="D36" t="s">
        <v>1006</v>
      </c>
      <c r="E36" t="s">
        <v>890</v>
      </c>
      <c r="F36" s="40"/>
      <c r="G36" s="40">
        <v>681752</v>
      </c>
      <c r="H36"/>
      <c r="I36"/>
      <c r="J36"/>
      <c r="K36"/>
      <c r="L36"/>
      <c r="M36"/>
      <c r="N36"/>
      <c r="P36" s="40">
        <f t="shared" si="3"/>
        <v>681752</v>
      </c>
      <c r="Q36" s="44" t="str">
        <f t="shared" si="1"/>
        <v xml:space="preserve"> </v>
      </c>
      <c r="R36" s="42" t="str">
        <f t="shared" si="2"/>
        <v xml:space="preserve"> </v>
      </c>
    </row>
    <row r="37" spans="2:18" s="39" customFormat="1" ht="15.75" x14ac:dyDescent="0.25">
      <c r="B37" s="39">
        <v>20</v>
      </c>
      <c r="C37" s="39">
        <v>991594124</v>
      </c>
      <c r="D37" t="s">
        <v>985</v>
      </c>
      <c r="E37" t="s">
        <v>893</v>
      </c>
      <c r="F37" s="40">
        <v>499708</v>
      </c>
      <c r="G37" s="40">
        <v>680838</v>
      </c>
      <c r="H37"/>
      <c r="I37"/>
      <c r="J37"/>
      <c r="K37"/>
      <c r="L37"/>
      <c r="M37"/>
      <c r="N37"/>
      <c r="P37" s="40">
        <f t="shared" si="3"/>
        <v>181130</v>
      </c>
      <c r="Q37" s="44">
        <f t="shared" si="1"/>
        <v>0.36247168346314246</v>
      </c>
      <c r="R37" s="42">
        <f t="shared" si="2"/>
        <v>0.36247168346314246</v>
      </c>
    </row>
    <row r="38" spans="2:18" s="39" customFormat="1" ht="15.75" x14ac:dyDescent="0.25">
      <c r="B38" s="39">
        <v>21</v>
      </c>
      <c r="C38" s="39">
        <v>969434830</v>
      </c>
      <c r="D38" t="s">
        <v>1027</v>
      </c>
      <c r="E38" t="s">
        <v>332</v>
      </c>
      <c r="F38" s="40">
        <v>325647</v>
      </c>
      <c r="G38" s="40">
        <v>676073</v>
      </c>
      <c r="H38"/>
      <c r="I38"/>
      <c r="J38"/>
      <c r="K38"/>
      <c r="L38"/>
      <c r="M38"/>
      <c r="N38"/>
      <c r="P38" s="40">
        <f t="shared" si="3"/>
        <v>350426</v>
      </c>
      <c r="Q38" s="44">
        <f t="shared" si="1"/>
        <v>1.0760915961148114</v>
      </c>
      <c r="R38" s="42">
        <f t="shared" si="2"/>
        <v>1.0760915961148114</v>
      </c>
    </row>
    <row r="39" spans="2:18" s="39" customFormat="1" ht="15.75" x14ac:dyDescent="0.25">
      <c r="B39" s="39">
        <v>22</v>
      </c>
      <c r="C39" s="39">
        <v>992205369</v>
      </c>
      <c r="D39" t="s">
        <v>1187</v>
      </c>
      <c r="E39" t="s">
        <v>890</v>
      </c>
      <c r="F39" s="40">
        <v>601252</v>
      </c>
      <c r="G39" s="40">
        <v>671157</v>
      </c>
      <c r="H39"/>
      <c r="I39"/>
      <c r="J39"/>
      <c r="K39"/>
      <c r="L39"/>
      <c r="M39"/>
      <c r="N39"/>
      <c r="P39" s="40">
        <f t="shared" si="3"/>
        <v>69905</v>
      </c>
      <c r="Q39" s="44">
        <f t="shared" si="1"/>
        <v>0.11626572551941615</v>
      </c>
      <c r="R39" s="42">
        <f t="shared" si="2"/>
        <v>0.11626572551941615</v>
      </c>
    </row>
    <row r="40" spans="2:18" s="39" customFormat="1" ht="15.75" x14ac:dyDescent="0.25">
      <c r="B40" s="39">
        <v>23</v>
      </c>
      <c r="C40" s="39">
        <v>989767291</v>
      </c>
      <c r="D40" t="s">
        <v>982</v>
      </c>
      <c r="E40" t="s">
        <v>893</v>
      </c>
      <c r="F40" s="40">
        <v>476866</v>
      </c>
      <c r="G40" s="40">
        <v>660445</v>
      </c>
      <c r="H40"/>
      <c r="I40"/>
      <c r="J40"/>
      <c r="K40"/>
      <c r="L40"/>
      <c r="M40"/>
      <c r="N40"/>
      <c r="P40" s="40">
        <f t="shared" si="3"/>
        <v>183579</v>
      </c>
      <c r="Q40" s="44">
        <f t="shared" si="1"/>
        <v>0.38496978186744285</v>
      </c>
      <c r="R40" s="42">
        <f t="shared" si="2"/>
        <v>0.38496978186744285</v>
      </c>
    </row>
    <row r="41" spans="2:18" s="39" customFormat="1" ht="15.75" x14ac:dyDescent="0.25">
      <c r="B41" s="39">
        <v>24</v>
      </c>
      <c r="C41" s="39">
        <v>979913850</v>
      </c>
      <c r="D41" t="s">
        <v>1068</v>
      </c>
      <c r="E41" t="s">
        <v>321</v>
      </c>
      <c r="F41" s="40">
        <v>389186</v>
      </c>
      <c r="G41" s="40">
        <v>656402</v>
      </c>
      <c r="H41"/>
      <c r="I41"/>
      <c r="J41"/>
      <c r="K41"/>
      <c r="L41"/>
      <c r="M41"/>
      <c r="N41"/>
      <c r="P41" s="40">
        <f t="shared" si="3"/>
        <v>267216</v>
      </c>
      <c r="Q41" s="44">
        <f t="shared" si="1"/>
        <v>0.68660229299101205</v>
      </c>
      <c r="R41" s="42">
        <f t="shared" si="2"/>
        <v>0.68660229299101205</v>
      </c>
    </row>
    <row r="42" spans="2:18" s="39" customFormat="1" ht="15.75" x14ac:dyDescent="0.25">
      <c r="B42" s="39">
        <v>25</v>
      </c>
      <c r="C42" s="39">
        <v>969641275</v>
      </c>
      <c r="D42" t="s">
        <v>957</v>
      </c>
      <c r="E42" t="s">
        <v>327</v>
      </c>
      <c r="F42" s="40"/>
      <c r="G42" s="40">
        <v>654199</v>
      </c>
      <c r="H42"/>
      <c r="I42"/>
      <c r="J42"/>
      <c r="K42"/>
      <c r="L42"/>
      <c r="M42"/>
      <c r="N42"/>
      <c r="P42" s="40">
        <f t="shared" si="3"/>
        <v>654199</v>
      </c>
      <c r="Q42" s="44" t="str">
        <f t="shared" si="1"/>
        <v xml:space="preserve"> </v>
      </c>
      <c r="R42" s="42" t="str">
        <f t="shared" si="2"/>
        <v xml:space="preserve"> </v>
      </c>
    </row>
    <row r="43" spans="2:18" s="39" customFormat="1" ht="15.75" x14ac:dyDescent="0.25">
      <c r="B43" s="39">
        <v>26</v>
      </c>
      <c r="C43" s="39">
        <v>969331373</v>
      </c>
      <c r="D43" t="s">
        <v>1024</v>
      </c>
      <c r="E43" t="s">
        <v>890</v>
      </c>
      <c r="F43" s="40">
        <v>412829</v>
      </c>
      <c r="G43" s="40">
        <v>652893</v>
      </c>
      <c r="H43"/>
      <c r="I43"/>
      <c r="J43"/>
      <c r="K43"/>
      <c r="L43"/>
      <c r="M43"/>
      <c r="N43"/>
      <c r="P43" s="40">
        <f t="shared" si="3"/>
        <v>240064</v>
      </c>
      <c r="Q43" s="44">
        <f t="shared" si="1"/>
        <v>0.5815095354250791</v>
      </c>
      <c r="R43" s="42">
        <f t="shared" si="2"/>
        <v>0.5815095354250791</v>
      </c>
    </row>
    <row r="44" spans="2:18" s="39" customFormat="1" ht="15.75" x14ac:dyDescent="0.25">
      <c r="B44" s="39">
        <v>27</v>
      </c>
      <c r="C44" s="39">
        <v>994207016</v>
      </c>
      <c r="D44" t="s">
        <v>1206</v>
      </c>
      <c r="E44" t="s">
        <v>889</v>
      </c>
      <c r="F44" s="40">
        <v>117206</v>
      </c>
      <c r="G44" s="40">
        <v>652184</v>
      </c>
      <c r="H44"/>
      <c r="I44"/>
      <c r="J44"/>
      <c r="K44"/>
      <c r="L44"/>
      <c r="M44"/>
      <c r="N44"/>
      <c r="P44" s="40">
        <f t="shared" si="3"/>
        <v>534978</v>
      </c>
      <c r="Q44" s="44">
        <f t="shared" si="1"/>
        <v>4.5644250294353528</v>
      </c>
      <c r="R44" s="42">
        <f t="shared" si="2"/>
        <v>4.5644250294353528</v>
      </c>
    </row>
    <row r="45" spans="2:18" s="39" customFormat="1" ht="15.75" x14ac:dyDescent="0.25">
      <c r="B45" s="39">
        <v>28</v>
      </c>
      <c r="C45" s="39">
        <v>979545223</v>
      </c>
      <c r="D45" t="s">
        <v>1066</v>
      </c>
      <c r="E45" t="s">
        <v>332</v>
      </c>
      <c r="F45" s="40"/>
      <c r="G45" s="40">
        <v>646870</v>
      </c>
      <c r="H45"/>
      <c r="I45"/>
      <c r="J45"/>
      <c r="K45"/>
      <c r="L45"/>
      <c r="M45"/>
      <c r="N45"/>
      <c r="P45" s="40">
        <f t="shared" si="3"/>
        <v>646870</v>
      </c>
      <c r="Q45" s="44" t="str">
        <f t="shared" si="1"/>
        <v xml:space="preserve"> </v>
      </c>
      <c r="R45" s="42" t="str">
        <f t="shared" si="2"/>
        <v xml:space="preserve"> </v>
      </c>
    </row>
    <row r="46" spans="2:18" s="39" customFormat="1" ht="15.75" x14ac:dyDescent="0.25">
      <c r="B46" s="39">
        <v>29</v>
      </c>
      <c r="C46" s="39">
        <v>983250920</v>
      </c>
      <c r="D46" t="s">
        <v>1095</v>
      </c>
      <c r="E46" t="s">
        <v>286</v>
      </c>
      <c r="F46" s="40"/>
      <c r="G46" s="40">
        <v>631779</v>
      </c>
      <c r="H46"/>
      <c r="I46"/>
      <c r="J46"/>
      <c r="K46"/>
      <c r="L46"/>
      <c r="M46"/>
      <c r="N46"/>
      <c r="P46" s="40">
        <f t="shared" si="3"/>
        <v>631779</v>
      </c>
      <c r="Q46" s="44" t="str">
        <f t="shared" si="1"/>
        <v xml:space="preserve"> </v>
      </c>
      <c r="R46" s="42" t="str">
        <f t="shared" si="2"/>
        <v xml:space="preserve"> </v>
      </c>
    </row>
    <row r="47" spans="2:18" s="39" customFormat="1" ht="15.75" x14ac:dyDescent="0.25">
      <c r="B47" s="39">
        <v>30</v>
      </c>
      <c r="C47" s="39">
        <v>969673533</v>
      </c>
      <c r="D47" t="s">
        <v>1042</v>
      </c>
      <c r="E47" t="s">
        <v>290</v>
      </c>
      <c r="F47" s="40">
        <v>223113</v>
      </c>
      <c r="G47" s="40">
        <v>628705</v>
      </c>
      <c r="H47"/>
      <c r="I47"/>
      <c r="J47"/>
      <c r="K47"/>
      <c r="L47"/>
      <c r="M47"/>
      <c r="N47"/>
      <c r="P47" s="40">
        <f t="shared" si="3"/>
        <v>405592</v>
      </c>
      <c r="Q47" s="44">
        <f t="shared" si="1"/>
        <v>1.8178770398856186</v>
      </c>
      <c r="R47" s="42">
        <f t="shared" si="2"/>
        <v>1.8178770398856186</v>
      </c>
    </row>
    <row r="48" spans="2:18" s="39" customFormat="1" ht="15.75" x14ac:dyDescent="0.25">
      <c r="B48" s="39">
        <v>31</v>
      </c>
      <c r="C48" s="39">
        <v>991241310</v>
      </c>
      <c r="D48" t="s">
        <v>1172</v>
      </c>
      <c r="E48" t="s">
        <v>332</v>
      </c>
      <c r="F48" s="40">
        <v>392268</v>
      </c>
      <c r="G48" s="40">
        <v>628579</v>
      </c>
      <c r="H48"/>
      <c r="I48"/>
      <c r="J48"/>
      <c r="K48"/>
      <c r="L48"/>
      <c r="M48"/>
      <c r="N48"/>
      <c r="P48" s="40">
        <f t="shared" si="3"/>
        <v>236311</v>
      </c>
      <c r="Q48" s="44">
        <f t="shared" si="1"/>
        <v>0.60242232351351632</v>
      </c>
      <c r="R48" s="42">
        <f t="shared" si="2"/>
        <v>0.60242232351351632</v>
      </c>
    </row>
    <row r="49" spans="2:18" s="39" customFormat="1" ht="15.75" x14ac:dyDescent="0.25">
      <c r="B49" s="39">
        <v>32</v>
      </c>
      <c r="C49" s="39">
        <v>899150562</v>
      </c>
      <c r="D49" t="s">
        <v>1004</v>
      </c>
      <c r="E49" t="s">
        <v>282</v>
      </c>
      <c r="F49" s="40">
        <v>142975</v>
      </c>
      <c r="G49" s="40">
        <v>627596</v>
      </c>
      <c r="H49"/>
      <c r="I49"/>
      <c r="J49"/>
      <c r="K49"/>
      <c r="L49"/>
      <c r="M49"/>
      <c r="N49"/>
      <c r="P49" s="40">
        <f t="shared" si="3"/>
        <v>484621</v>
      </c>
      <c r="Q49" s="44">
        <f t="shared" si="1"/>
        <v>3.3895506207378912</v>
      </c>
      <c r="R49" s="42">
        <f t="shared" si="2"/>
        <v>3.3895506207378912</v>
      </c>
    </row>
    <row r="50" spans="2:18" s="39" customFormat="1" ht="15.75" x14ac:dyDescent="0.25">
      <c r="B50" s="39">
        <v>33</v>
      </c>
      <c r="C50" s="39">
        <v>980876713</v>
      </c>
      <c r="D50" t="s">
        <v>1073</v>
      </c>
      <c r="E50" t="s">
        <v>286</v>
      </c>
      <c r="F50" s="40">
        <v>497339</v>
      </c>
      <c r="G50" s="40">
        <v>622931</v>
      </c>
      <c r="H50"/>
      <c r="I50"/>
      <c r="J50"/>
      <c r="K50"/>
      <c r="L50"/>
      <c r="M50"/>
      <c r="N50"/>
      <c r="P50" s="40">
        <f t="shared" si="3"/>
        <v>125592</v>
      </c>
      <c r="Q50" s="44">
        <f t="shared" si="1"/>
        <v>0.25252795376996373</v>
      </c>
      <c r="R50" s="42">
        <f t="shared" si="2"/>
        <v>0.25252795376996373</v>
      </c>
    </row>
    <row r="51" spans="2:18" s="39" customFormat="1" ht="15.75" x14ac:dyDescent="0.25">
      <c r="B51" s="39">
        <v>34</v>
      </c>
      <c r="C51" s="39">
        <v>882110982</v>
      </c>
      <c r="D51" t="s">
        <v>994</v>
      </c>
      <c r="E51" t="s">
        <v>290</v>
      </c>
      <c r="F51" s="40">
        <v>354288</v>
      </c>
      <c r="G51" s="40">
        <v>606162</v>
      </c>
      <c r="H51"/>
      <c r="I51"/>
      <c r="J51"/>
      <c r="K51"/>
      <c r="L51"/>
      <c r="M51"/>
      <c r="N51"/>
      <c r="P51" s="40">
        <f t="shared" si="3"/>
        <v>251874</v>
      </c>
      <c r="Q51" s="44">
        <f t="shared" si="1"/>
        <v>0.71093009077360791</v>
      </c>
      <c r="R51" s="42">
        <f t="shared" si="2"/>
        <v>0.71093009077360791</v>
      </c>
    </row>
    <row r="52" spans="2:18" s="39" customFormat="1" ht="15.75" x14ac:dyDescent="0.25">
      <c r="B52" s="39">
        <v>35</v>
      </c>
      <c r="C52" s="39">
        <v>969637944</v>
      </c>
      <c r="D52" t="s">
        <v>1034</v>
      </c>
      <c r="E52" t="s">
        <v>890</v>
      </c>
      <c r="F52" s="40">
        <v>385594</v>
      </c>
      <c r="G52" s="40">
        <v>605578</v>
      </c>
      <c r="H52"/>
      <c r="I52"/>
      <c r="J52"/>
      <c r="K52"/>
      <c r="L52"/>
      <c r="M52"/>
      <c r="N52"/>
      <c r="P52" s="40">
        <f t="shared" si="3"/>
        <v>219984</v>
      </c>
      <c r="Q52" s="44">
        <f t="shared" si="1"/>
        <v>0.57050680249174002</v>
      </c>
      <c r="R52" s="42">
        <f t="shared" si="2"/>
        <v>0.57050680249174002</v>
      </c>
    </row>
    <row r="53" spans="2:18" s="39" customFormat="1" ht="15.75" x14ac:dyDescent="0.25">
      <c r="B53" s="39">
        <v>36</v>
      </c>
      <c r="C53" s="39">
        <v>984515162</v>
      </c>
      <c r="D53" t="s">
        <v>1103</v>
      </c>
      <c r="E53" t="s">
        <v>890</v>
      </c>
      <c r="F53" s="40">
        <v>298369</v>
      </c>
      <c r="G53" s="40">
        <v>604520</v>
      </c>
      <c r="H53"/>
      <c r="I53"/>
      <c r="J53"/>
      <c r="K53"/>
      <c r="L53"/>
      <c r="M53"/>
      <c r="N53"/>
      <c r="P53" s="40">
        <f t="shared" si="3"/>
        <v>306151</v>
      </c>
      <c r="Q53" s="44">
        <f t="shared" si="1"/>
        <v>1.0260817980420218</v>
      </c>
      <c r="R53" s="42">
        <f t="shared" si="2"/>
        <v>1.0260817980420218</v>
      </c>
    </row>
    <row r="54" spans="2:18" s="39" customFormat="1" ht="15.75" x14ac:dyDescent="0.25">
      <c r="B54" s="39">
        <v>37</v>
      </c>
      <c r="C54" s="39">
        <v>898044572</v>
      </c>
      <c r="D54" t="s">
        <v>968</v>
      </c>
      <c r="E54" t="s">
        <v>893</v>
      </c>
      <c r="F54" s="40">
        <v>369971</v>
      </c>
      <c r="G54" s="40">
        <v>603755</v>
      </c>
      <c r="H54"/>
      <c r="I54"/>
      <c r="J54"/>
      <c r="K54"/>
      <c r="L54"/>
      <c r="M54"/>
      <c r="N54"/>
      <c r="P54" s="40">
        <f t="shared" si="3"/>
        <v>233784</v>
      </c>
      <c r="Q54" s="44">
        <f t="shared" si="1"/>
        <v>0.63189817580296836</v>
      </c>
      <c r="R54" s="42">
        <f t="shared" si="2"/>
        <v>0.63189817580296836</v>
      </c>
    </row>
    <row r="55" spans="2:18" s="39" customFormat="1" ht="15.75" x14ac:dyDescent="0.25">
      <c r="B55" s="39">
        <v>38</v>
      </c>
      <c r="C55" s="39">
        <v>987749008</v>
      </c>
      <c r="D55" t="s">
        <v>966</v>
      </c>
      <c r="E55" t="s">
        <v>298</v>
      </c>
      <c r="F55" s="40">
        <v>618411</v>
      </c>
      <c r="G55" s="40">
        <v>602048</v>
      </c>
      <c r="H55"/>
      <c r="I55"/>
      <c r="J55"/>
      <c r="K55"/>
      <c r="L55"/>
      <c r="M55"/>
      <c r="N55"/>
      <c r="P55" s="40">
        <f t="shared" si="3"/>
        <v>-16363</v>
      </c>
      <c r="Q55" s="44">
        <f t="shared" si="1"/>
        <v>-2.6459749260605001E-2</v>
      </c>
      <c r="R55" s="42">
        <f t="shared" si="2"/>
        <v>-2.6459749260605001E-2</v>
      </c>
    </row>
    <row r="56" spans="2:18" s="39" customFormat="1" ht="15.75" x14ac:dyDescent="0.25">
      <c r="B56" s="39">
        <v>39</v>
      </c>
      <c r="C56" s="39">
        <v>990882347</v>
      </c>
      <c r="D56" t="s">
        <v>1165</v>
      </c>
      <c r="E56" t="s">
        <v>891</v>
      </c>
      <c r="F56" s="40">
        <v>541234</v>
      </c>
      <c r="G56" s="40">
        <v>596540</v>
      </c>
      <c r="H56"/>
      <c r="I56"/>
      <c r="J56"/>
      <c r="K56"/>
      <c r="L56"/>
      <c r="M56"/>
      <c r="N56"/>
      <c r="P56" s="40">
        <f t="shared" si="3"/>
        <v>55306</v>
      </c>
      <c r="Q56" s="44">
        <f t="shared" si="1"/>
        <v>0.10218500685470609</v>
      </c>
      <c r="R56" s="42">
        <f t="shared" si="2"/>
        <v>0.10218500685470609</v>
      </c>
    </row>
    <row r="57" spans="2:18" s="39" customFormat="1" ht="15.75" x14ac:dyDescent="0.25">
      <c r="B57" s="39">
        <v>40</v>
      </c>
      <c r="C57" s="39">
        <v>991220585</v>
      </c>
      <c r="D57" t="s">
        <v>1169</v>
      </c>
      <c r="E57" t="s">
        <v>363</v>
      </c>
      <c r="F57" s="40">
        <v>534742</v>
      </c>
      <c r="G57" s="40">
        <v>595894</v>
      </c>
      <c r="H57"/>
      <c r="I57"/>
      <c r="J57"/>
      <c r="K57"/>
      <c r="L57"/>
      <c r="M57"/>
      <c r="N57"/>
      <c r="P57" s="40">
        <f t="shared" si="3"/>
        <v>61152</v>
      </c>
      <c r="Q57" s="44">
        <f t="shared" si="1"/>
        <v>0.11435795205912384</v>
      </c>
      <c r="R57" s="42">
        <f t="shared" si="2"/>
        <v>0.11435795205912384</v>
      </c>
    </row>
    <row r="58" spans="2:18" s="39" customFormat="1" ht="15.75" x14ac:dyDescent="0.25">
      <c r="B58" s="39">
        <v>41</v>
      </c>
      <c r="C58" s="39">
        <v>991296727</v>
      </c>
      <c r="D58" t="s">
        <v>1173</v>
      </c>
      <c r="E58" t="s">
        <v>290</v>
      </c>
      <c r="F58" s="40">
        <v>580267</v>
      </c>
      <c r="G58" s="40">
        <v>595390</v>
      </c>
      <c r="H58"/>
      <c r="I58"/>
      <c r="J58"/>
      <c r="K58"/>
      <c r="L58"/>
      <c r="M58"/>
      <c r="N58"/>
      <c r="P58" s="40">
        <f t="shared" si="3"/>
        <v>15123</v>
      </c>
      <c r="Q58" s="44">
        <f t="shared" si="1"/>
        <v>2.6062140359524151E-2</v>
      </c>
      <c r="R58" s="42">
        <f t="shared" si="2"/>
        <v>2.6062140359524151E-2</v>
      </c>
    </row>
    <row r="59" spans="2:18" s="39" customFormat="1" ht="15.75" x14ac:dyDescent="0.25">
      <c r="B59" s="39">
        <v>42</v>
      </c>
      <c r="C59" s="39">
        <v>991224815</v>
      </c>
      <c r="D59" t="s">
        <v>1170</v>
      </c>
      <c r="E59" t="s">
        <v>332</v>
      </c>
      <c r="F59" s="40">
        <v>520637</v>
      </c>
      <c r="G59" s="40">
        <v>594177</v>
      </c>
      <c r="H59"/>
      <c r="I59"/>
      <c r="J59"/>
      <c r="K59"/>
      <c r="L59"/>
      <c r="M59"/>
      <c r="N59"/>
      <c r="P59" s="40">
        <f t="shared" si="3"/>
        <v>73540</v>
      </c>
      <c r="Q59" s="44">
        <f t="shared" si="1"/>
        <v>0.14125004561719587</v>
      </c>
      <c r="R59" s="42">
        <f t="shared" si="2"/>
        <v>0.14125004561719587</v>
      </c>
    </row>
    <row r="60" spans="2:18" s="39" customFormat="1" ht="15.75" x14ac:dyDescent="0.25">
      <c r="B60" s="39">
        <v>43</v>
      </c>
      <c r="C60" s="39">
        <v>988227439</v>
      </c>
      <c r="D60" t="s">
        <v>1139</v>
      </c>
      <c r="E60" t="s">
        <v>286</v>
      </c>
      <c r="F60" s="40">
        <v>512695</v>
      </c>
      <c r="G60" s="40">
        <v>594172</v>
      </c>
      <c r="H60"/>
      <c r="I60"/>
      <c r="J60"/>
      <c r="K60"/>
      <c r="L60"/>
      <c r="M60"/>
      <c r="N60"/>
      <c r="P60" s="40">
        <f t="shared" si="3"/>
        <v>81477</v>
      </c>
      <c r="Q60" s="44">
        <f t="shared" si="1"/>
        <v>0.15891904543637056</v>
      </c>
      <c r="R60" s="42">
        <f t="shared" si="2"/>
        <v>0.15891904543637056</v>
      </c>
    </row>
    <row r="61" spans="2:18" s="39" customFormat="1" ht="15.75" x14ac:dyDescent="0.25">
      <c r="B61" s="39">
        <v>44</v>
      </c>
      <c r="C61" s="39">
        <v>993422932</v>
      </c>
      <c r="D61" t="s">
        <v>1202</v>
      </c>
      <c r="E61" t="s">
        <v>890</v>
      </c>
      <c r="F61" s="40">
        <v>351835</v>
      </c>
      <c r="G61" s="40">
        <v>589779</v>
      </c>
      <c r="H61"/>
      <c r="I61"/>
      <c r="J61"/>
      <c r="K61"/>
      <c r="L61"/>
      <c r="M61"/>
      <c r="N61"/>
      <c r="P61" s="40">
        <f t="shared" si="3"/>
        <v>237944</v>
      </c>
      <c r="Q61" s="44">
        <f t="shared" si="1"/>
        <v>0.67629428567368222</v>
      </c>
      <c r="R61" s="42">
        <f t="shared" si="2"/>
        <v>0.67629428567368222</v>
      </c>
    </row>
    <row r="62" spans="2:18" s="39" customFormat="1" ht="15.75" x14ac:dyDescent="0.25">
      <c r="B62" s="39">
        <v>45</v>
      </c>
      <c r="C62" s="39">
        <v>991710604</v>
      </c>
      <c r="D62" t="s">
        <v>986</v>
      </c>
      <c r="E62" t="s">
        <v>893</v>
      </c>
      <c r="F62" s="40">
        <v>44263</v>
      </c>
      <c r="G62" s="40">
        <v>589142</v>
      </c>
      <c r="H62"/>
      <c r="I62"/>
      <c r="J62"/>
      <c r="K62"/>
      <c r="L62"/>
      <c r="M62"/>
      <c r="N62"/>
      <c r="P62" s="40">
        <f t="shared" si="3"/>
        <v>544879</v>
      </c>
      <c r="Q62" s="44">
        <f t="shared" si="1"/>
        <v>12.310033210582201</v>
      </c>
      <c r="R62" s="42">
        <f t="shared" si="2"/>
        <v>12.310033210582201</v>
      </c>
    </row>
    <row r="63" spans="2:18" s="39" customFormat="1" ht="15.75" x14ac:dyDescent="0.25">
      <c r="B63" s="39">
        <v>46</v>
      </c>
      <c r="D63" t="s">
        <v>987</v>
      </c>
      <c r="E63" t="s">
        <v>893</v>
      </c>
      <c r="F63" s="40">
        <v>514789</v>
      </c>
      <c r="G63" s="40"/>
      <c r="H63"/>
      <c r="I63"/>
      <c r="J63"/>
      <c r="K63"/>
      <c r="L63"/>
      <c r="M63"/>
      <c r="N63"/>
      <c r="P63" s="40">
        <f t="shared" si="3"/>
        <v>-514789</v>
      </c>
      <c r="Q63" s="44">
        <f t="shared" si="1"/>
        <v>-1</v>
      </c>
      <c r="R63" s="42">
        <f t="shared" si="2"/>
        <v>-1</v>
      </c>
    </row>
    <row r="64" spans="2:18" s="39" customFormat="1" ht="15.75" x14ac:dyDescent="0.25">
      <c r="B64" s="39">
        <v>47</v>
      </c>
      <c r="C64" s="39">
        <v>987777613</v>
      </c>
      <c r="D64" t="s">
        <v>1135</v>
      </c>
      <c r="E64" t="s">
        <v>334</v>
      </c>
      <c r="F64" s="40">
        <v>550500</v>
      </c>
      <c r="G64" s="40">
        <v>581828</v>
      </c>
      <c r="H64"/>
      <c r="I64"/>
      <c r="J64"/>
      <c r="K64"/>
      <c r="L64"/>
      <c r="M64"/>
      <c r="N64"/>
      <c r="P64" s="40">
        <f t="shared" si="3"/>
        <v>31328</v>
      </c>
      <c r="Q64" s="44">
        <f t="shared" si="1"/>
        <v>5.6908265213442326E-2</v>
      </c>
      <c r="R64" s="42">
        <f t="shared" si="2"/>
        <v>5.6908265213442326E-2</v>
      </c>
    </row>
    <row r="65" spans="2:18" s="39" customFormat="1" ht="15.75" x14ac:dyDescent="0.25">
      <c r="B65" s="39">
        <v>48</v>
      </c>
      <c r="C65" s="39">
        <v>969440512</v>
      </c>
      <c r="D65" t="s">
        <v>1028</v>
      </c>
      <c r="E65" t="s">
        <v>266</v>
      </c>
      <c r="F65" s="40">
        <v>289756</v>
      </c>
      <c r="G65" s="40">
        <v>581674</v>
      </c>
      <c r="H65"/>
      <c r="I65"/>
      <c r="J65"/>
      <c r="K65"/>
      <c r="L65"/>
      <c r="M65"/>
      <c r="N65"/>
      <c r="P65" s="40">
        <f t="shared" si="3"/>
        <v>291918</v>
      </c>
      <c r="Q65" s="44">
        <f t="shared" si="1"/>
        <v>1.0074614503237207</v>
      </c>
      <c r="R65" s="42">
        <f t="shared" si="2"/>
        <v>1.0074614503237207</v>
      </c>
    </row>
    <row r="66" spans="2:18" s="39" customFormat="1" ht="15.75" x14ac:dyDescent="0.25">
      <c r="B66" s="39">
        <v>49</v>
      </c>
      <c r="C66" s="39">
        <v>991238840</v>
      </c>
      <c r="D66" t="s">
        <v>1171</v>
      </c>
      <c r="E66" t="s">
        <v>332</v>
      </c>
      <c r="F66" s="40">
        <v>426891</v>
      </c>
      <c r="G66" s="40">
        <v>581202</v>
      </c>
      <c r="H66"/>
      <c r="I66"/>
      <c r="J66"/>
      <c r="K66"/>
      <c r="L66"/>
      <c r="M66"/>
      <c r="N66"/>
      <c r="P66" s="40">
        <f t="shared" si="3"/>
        <v>154311</v>
      </c>
      <c r="Q66" s="44">
        <f t="shared" si="1"/>
        <v>0.36147634876350171</v>
      </c>
      <c r="R66" s="42">
        <f t="shared" si="2"/>
        <v>0.36147634876350171</v>
      </c>
    </row>
    <row r="67" spans="2:18" ht="15.75" x14ac:dyDescent="0.25">
      <c r="B67" s="39">
        <v>50</v>
      </c>
      <c r="C67" s="39">
        <v>987292776</v>
      </c>
      <c r="D67" t="s">
        <v>1131</v>
      </c>
      <c r="E67" t="s">
        <v>892</v>
      </c>
      <c r="F67" s="40">
        <v>367879</v>
      </c>
      <c r="G67" s="40">
        <v>579867</v>
      </c>
      <c r="P67" s="40">
        <f t="shared" si="3"/>
        <v>211988</v>
      </c>
      <c r="Q67" s="44">
        <f t="shared" si="1"/>
        <v>0.57624381929928048</v>
      </c>
      <c r="R67" s="42">
        <f t="shared" si="2"/>
        <v>0.57624381929928048</v>
      </c>
    </row>
    <row r="68" spans="2:18" ht="15.75" x14ac:dyDescent="0.25">
      <c r="B68" s="39">
        <v>51</v>
      </c>
      <c r="C68" s="39">
        <v>982789907</v>
      </c>
      <c r="D68" t="s">
        <v>1088</v>
      </c>
      <c r="E68" t="s">
        <v>321</v>
      </c>
      <c r="F68" s="40">
        <v>616728</v>
      </c>
      <c r="G68" s="40">
        <v>579047</v>
      </c>
      <c r="P68" s="40">
        <f t="shared" si="3"/>
        <v>-37681</v>
      </c>
      <c r="Q68" s="44">
        <f t="shared" si="1"/>
        <v>-6.1098247525651503E-2</v>
      </c>
      <c r="R68" s="42">
        <f t="shared" si="2"/>
        <v>-6.1098247525651503E-2</v>
      </c>
    </row>
    <row r="69" spans="2:18" ht="15.75" x14ac:dyDescent="0.25">
      <c r="B69" s="39">
        <v>52</v>
      </c>
      <c r="C69" s="39">
        <v>997615271</v>
      </c>
      <c r="D69" t="s">
        <v>1217</v>
      </c>
      <c r="E69" t="s">
        <v>347</v>
      </c>
      <c r="F69" s="40">
        <v>348998</v>
      </c>
      <c r="G69" s="40">
        <v>578634</v>
      </c>
      <c r="P69" s="40">
        <f t="shared" si="3"/>
        <v>229636</v>
      </c>
      <c r="Q69" s="44">
        <f t="shared" si="1"/>
        <v>0.65798657871964883</v>
      </c>
      <c r="R69" s="42">
        <f t="shared" si="2"/>
        <v>0.65798657871964883</v>
      </c>
    </row>
    <row r="70" spans="2:18" ht="15.75" x14ac:dyDescent="0.25">
      <c r="B70" s="39">
        <v>53</v>
      </c>
      <c r="C70" s="39">
        <v>992238151</v>
      </c>
      <c r="D70" t="s">
        <v>1188</v>
      </c>
      <c r="E70" t="s">
        <v>290</v>
      </c>
      <c r="F70" s="40">
        <v>559668</v>
      </c>
      <c r="G70" s="40">
        <v>574447</v>
      </c>
      <c r="P70" s="40">
        <f t="shared" si="3"/>
        <v>14779</v>
      </c>
      <c r="Q70" s="44">
        <f t="shared" si="1"/>
        <v>2.6406726845201085E-2</v>
      </c>
      <c r="R70" s="42">
        <f t="shared" si="2"/>
        <v>2.6406726845201085E-2</v>
      </c>
    </row>
    <row r="71" spans="2:18" ht="15.75" x14ac:dyDescent="0.25">
      <c r="B71" s="39">
        <v>54</v>
      </c>
      <c r="C71" s="39">
        <v>994787098</v>
      </c>
      <c r="D71" t="s">
        <v>1208</v>
      </c>
      <c r="E71" t="s">
        <v>347</v>
      </c>
      <c r="F71" s="40">
        <v>525235</v>
      </c>
      <c r="G71" s="40">
        <v>572691</v>
      </c>
      <c r="P71" s="40">
        <f t="shared" si="3"/>
        <v>47456</v>
      </c>
      <c r="Q71" s="44">
        <f t="shared" si="1"/>
        <v>9.0351937704075319E-2</v>
      </c>
      <c r="R71" s="42">
        <f t="shared" si="2"/>
        <v>9.0351937704075319E-2</v>
      </c>
    </row>
    <row r="72" spans="2:18" ht="15.75" x14ac:dyDescent="0.25">
      <c r="B72" s="39">
        <v>55</v>
      </c>
      <c r="C72" s="39">
        <v>988124737</v>
      </c>
      <c r="D72" t="s">
        <v>1138</v>
      </c>
      <c r="E72" t="s">
        <v>890</v>
      </c>
      <c r="F72" s="40">
        <v>135965</v>
      </c>
      <c r="G72" s="40">
        <v>570067</v>
      </c>
      <c r="P72" s="40">
        <f t="shared" si="3"/>
        <v>434102</v>
      </c>
      <c r="Q72" s="44">
        <f t="shared" si="1"/>
        <v>3.1927481337108814</v>
      </c>
      <c r="R72" s="42">
        <f t="shared" si="2"/>
        <v>3.1927481337108814</v>
      </c>
    </row>
    <row r="73" spans="2:18" ht="15.75" x14ac:dyDescent="0.25">
      <c r="B73" s="39">
        <v>56</v>
      </c>
      <c r="C73" s="39">
        <v>969261049</v>
      </c>
      <c r="D73" t="s">
        <v>1022</v>
      </c>
      <c r="E73" t="s">
        <v>266</v>
      </c>
      <c r="F73" s="40">
        <v>297944</v>
      </c>
      <c r="G73" s="40">
        <v>569469</v>
      </c>
      <c r="P73" s="40">
        <f t="shared" si="3"/>
        <v>271525</v>
      </c>
      <c r="Q73" s="44">
        <f t="shared" si="1"/>
        <v>0.91132897457240292</v>
      </c>
      <c r="R73" s="42">
        <f t="shared" si="2"/>
        <v>0.91132897457240292</v>
      </c>
    </row>
    <row r="74" spans="2:18" ht="15.75" x14ac:dyDescent="0.25">
      <c r="B74" s="39">
        <v>57</v>
      </c>
      <c r="C74" s="39">
        <v>985922365</v>
      </c>
      <c r="D74" t="s">
        <v>1119</v>
      </c>
      <c r="E74" t="s">
        <v>286</v>
      </c>
      <c r="F74" s="40">
        <v>520061</v>
      </c>
      <c r="G74" s="40">
        <v>569336</v>
      </c>
      <c r="P74" s="40">
        <f t="shared" si="3"/>
        <v>49275</v>
      </c>
      <c r="Q74" s="44">
        <f t="shared" si="1"/>
        <v>9.4748500656653745E-2</v>
      </c>
      <c r="R74" s="42">
        <f t="shared" si="2"/>
        <v>9.4748500656653745E-2</v>
      </c>
    </row>
    <row r="75" spans="2:18" ht="15.75" x14ac:dyDescent="0.25">
      <c r="B75" s="39">
        <v>58</v>
      </c>
      <c r="C75" s="39">
        <v>994474308</v>
      </c>
      <c r="D75" t="s">
        <v>1207</v>
      </c>
      <c r="E75" t="s">
        <v>282</v>
      </c>
      <c r="F75" s="40">
        <v>529365</v>
      </c>
      <c r="G75" s="40">
        <v>569319</v>
      </c>
      <c r="P75" s="40">
        <f t="shared" si="3"/>
        <v>39954</v>
      </c>
      <c r="Q75" s="44">
        <f t="shared" si="1"/>
        <v>7.5475333654472815E-2</v>
      </c>
      <c r="R75" s="42">
        <f t="shared" si="2"/>
        <v>7.5475333654472815E-2</v>
      </c>
    </row>
    <row r="76" spans="2:18" ht="15.75" x14ac:dyDescent="0.25">
      <c r="B76" s="39">
        <v>59</v>
      </c>
      <c r="C76" s="39">
        <v>988408581</v>
      </c>
      <c r="D76" t="s">
        <v>1141</v>
      </c>
      <c r="E76" t="s">
        <v>332</v>
      </c>
      <c r="F76" s="40">
        <v>532321</v>
      </c>
      <c r="G76" s="40">
        <v>568466</v>
      </c>
      <c r="P76" s="40">
        <f t="shared" si="3"/>
        <v>36145</v>
      </c>
      <c r="Q76" s="44">
        <f t="shared" si="1"/>
        <v>6.790075912842064E-2</v>
      </c>
      <c r="R76" s="42">
        <f t="shared" si="2"/>
        <v>6.790075912842064E-2</v>
      </c>
    </row>
    <row r="77" spans="2:18" ht="15.75" x14ac:dyDescent="0.25">
      <c r="B77" s="39">
        <v>60</v>
      </c>
      <c r="C77" s="39">
        <v>992545658</v>
      </c>
      <c r="D77" t="s">
        <v>1191</v>
      </c>
      <c r="E77" t="s">
        <v>332</v>
      </c>
      <c r="F77" s="40">
        <v>201137</v>
      </c>
      <c r="G77" s="40">
        <v>567616</v>
      </c>
      <c r="P77" s="40">
        <f t="shared" si="3"/>
        <v>366479</v>
      </c>
      <c r="Q77" s="44">
        <f t="shared" si="1"/>
        <v>1.8220367212397519</v>
      </c>
      <c r="R77" s="42">
        <f t="shared" si="2"/>
        <v>1.8220367212397519</v>
      </c>
    </row>
    <row r="78" spans="2:18" ht="15.75" x14ac:dyDescent="0.25">
      <c r="B78" s="39">
        <v>61</v>
      </c>
      <c r="C78" s="39">
        <v>980888878</v>
      </c>
      <c r="D78" t="s">
        <v>1074</v>
      </c>
      <c r="E78" t="s">
        <v>282</v>
      </c>
      <c r="F78" s="40">
        <v>156792</v>
      </c>
      <c r="G78" s="40">
        <v>567151</v>
      </c>
      <c r="P78" s="40">
        <f t="shared" si="3"/>
        <v>410359</v>
      </c>
      <c r="Q78" s="44">
        <f t="shared" si="1"/>
        <v>2.6172189907648349</v>
      </c>
      <c r="R78" s="42">
        <f t="shared" si="2"/>
        <v>2.6172189907648349</v>
      </c>
    </row>
    <row r="79" spans="2:18" ht="15.75" x14ac:dyDescent="0.25">
      <c r="B79" s="39">
        <v>62</v>
      </c>
      <c r="C79" s="39">
        <v>888545352</v>
      </c>
      <c r="D79" t="s">
        <v>1000</v>
      </c>
      <c r="E79" t="s">
        <v>317</v>
      </c>
      <c r="F79" s="40">
        <v>189794</v>
      </c>
      <c r="G79" s="40">
        <v>563795</v>
      </c>
      <c r="P79" s="40">
        <f t="shared" si="3"/>
        <v>374001</v>
      </c>
      <c r="Q79" s="44">
        <f t="shared" si="1"/>
        <v>1.9705628207424892</v>
      </c>
      <c r="R79" s="42">
        <f t="shared" si="2"/>
        <v>1.9705628207424892</v>
      </c>
    </row>
    <row r="80" spans="2:18" ht="15.75" x14ac:dyDescent="0.25">
      <c r="B80" s="39">
        <v>63</v>
      </c>
      <c r="C80" s="39">
        <v>983617794</v>
      </c>
      <c r="D80" t="s">
        <v>1101</v>
      </c>
      <c r="E80" t="s">
        <v>890</v>
      </c>
      <c r="F80" s="40">
        <v>485468</v>
      </c>
      <c r="G80" s="40">
        <v>562014</v>
      </c>
      <c r="P80" s="40">
        <f t="shared" si="3"/>
        <v>76546</v>
      </c>
      <c r="Q80" s="44">
        <f t="shared" si="1"/>
        <v>0.1576746562080302</v>
      </c>
      <c r="R80" s="42">
        <f t="shared" si="2"/>
        <v>0.1576746562080302</v>
      </c>
    </row>
    <row r="81" spans="2:18" ht="15.75" x14ac:dyDescent="0.25">
      <c r="B81" s="39">
        <v>64</v>
      </c>
      <c r="C81" s="39">
        <v>988633062</v>
      </c>
      <c r="D81" t="s">
        <v>1144</v>
      </c>
      <c r="E81" t="s">
        <v>332</v>
      </c>
      <c r="F81" s="40">
        <v>479297</v>
      </c>
      <c r="G81" s="40">
        <v>558534</v>
      </c>
      <c r="P81" s="40">
        <f t="shared" si="3"/>
        <v>79237</v>
      </c>
      <c r="Q81" s="44">
        <f t="shared" si="1"/>
        <v>0.16531920708871534</v>
      </c>
      <c r="R81" s="42">
        <f t="shared" si="2"/>
        <v>0.16531920708871534</v>
      </c>
    </row>
    <row r="82" spans="2:18" ht="15.75" x14ac:dyDescent="0.25">
      <c r="B82" s="39">
        <v>65</v>
      </c>
      <c r="C82" s="39">
        <v>985558876</v>
      </c>
      <c r="D82" t="s">
        <v>1115</v>
      </c>
      <c r="E82" t="s">
        <v>321</v>
      </c>
      <c r="F82" s="40">
        <v>542914</v>
      </c>
      <c r="G82" s="40">
        <v>557847</v>
      </c>
      <c r="P82" s="40">
        <f t="shared" si="3"/>
        <v>14933</v>
      </c>
      <c r="Q82" s="44">
        <f t="shared" si="1"/>
        <v>2.750527707887437E-2</v>
      </c>
      <c r="R82" s="42">
        <f t="shared" si="2"/>
        <v>2.750527707887437E-2</v>
      </c>
    </row>
    <row r="83" spans="2:18" ht="15.75" x14ac:dyDescent="0.25">
      <c r="B83" s="39">
        <v>66</v>
      </c>
      <c r="C83" s="39">
        <v>989431439</v>
      </c>
      <c r="D83" t="s">
        <v>1150</v>
      </c>
      <c r="E83" t="s">
        <v>282</v>
      </c>
      <c r="F83" s="40">
        <v>472377</v>
      </c>
      <c r="G83" s="40">
        <v>557542</v>
      </c>
      <c r="P83" s="40">
        <f t="shared" si="3"/>
        <v>85165</v>
      </c>
      <c r="Q83" s="44">
        <f t="shared" ref="Q83:Q146" si="4">IFERROR(P83/F83," ")</f>
        <v>0.1802903189613381</v>
      </c>
      <c r="R83" s="42">
        <f t="shared" ref="R83:R146" si="5">IF(Q83=0," ",Q83)</f>
        <v>0.1802903189613381</v>
      </c>
    </row>
    <row r="84" spans="2:18" ht="15.75" x14ac:dyDescent="0.25">
      <c r="B84" s="39">
        <v>67</v>
      </c>
      <c r="C84" s="39">
        <v>991241620</v>
      </c>
      <c r="D84" t="s">
        <v>984</v>
      </c>
      <c r="E84" t="s">
        <v>296</v>
      </c>
      <c r="F84" s="40">
        <v>540616</v>
      </c>
      <c r="G84" s="40">
        <v>556056</v>
      </c>
      <c r="P84" s="40">
        <f t="shared" si="3"/>
        <v>15440</v>
      </c>
      <c r="Q84" s="44">
        <f t="shared" si="4"/>
        <v>2.8560013022182102E-2</v>
      </c>
      <c r="R84" s="42">
        <f t="shared" si="5"/>
        <v>2.8560013022182102E-2</v>
      </c>
    </row>
    <row r="85" spans="2:18" ht="15.75" x14ac:dyDescent="0.25">
      <c r="B85" s="39">
        <v>68</v>
      </c>
      <c r="C85" s="39">
        <v>980038025</v>
      </c>
      <c r="D85" t="s">
        <v>1070</v>
      </c>
      <c r="E85" t="s">
        <v>323</v>
      </c>
      <c r="F85" s="40">
        <v>359257</v>
      </c>
      <c r="G85" s="40">
        <v>554827</v>
      </c>
      <c r="P85" s="40">
        <f t="shared" si="3"/>
        <v>195570</v>
      </c>
      <c r="Q85" s="44">
        <f t="shared" si="4"/>
        <v>0.54437352647269222</v>
      </c>
      <c r="R85" s="42">
        <f t="shared" si="5"/>
        <v>0.54437352647269222</v>
      </c>
    </row>
    <row r="86" spans="2:18" ht="15.75" x14ac:dyDescent="0.25">
      <c r="B86" s="39">
        <v>69</v>
      </c>
      <c r="C86" s="39">
        <v>989286641</v>
      </c>
      <c r="D86" t="s">
        <v>1149</v>
      </c>
      <c r="E86" t="s">
        <v>311</v>
      </c>
      <c r="F86" s="40">
        <v>467591</v>
      </c>
      <c r="G86" s="40">
        <v>552208</v>
      </c>
      <c r="P86" s="40">
        <f t="shared" si="3"/>
        <v>84617</v>
      </c>
      <c r="Q86" s="44">
        <f t="shared" si="4"/>
        <v>0.18096370546054136</v>
      </c>
      <c r="R86" s="42">
        <f t="shared" si="5"/>
        <v>0.18096370546054136</v>
      </c>
    </row>
    <row r="87" spans="2:18" ht="15.75" x14ac:dyDescent="0.25">
      <c r="B87" s="39">
        <v>70</v>
      </c>
      <c r="C87" s="39">
        <v>993459984</v>
      </c>
      <c r="D87" t="s">
        <v>1203</v>
      </c>
      <c r="E87" t="s">
        <v>323</v>
      </c>
      <c r="F87" s="40">
        <v>305756</v>
      </c>
      <c r="G87" s="40">
        <v>550963</v>
      </c>
      <c r="P87" s="40">
        <f t="shared" si="3"/>
        <v>245207</v>
      </c>
      <c r="Q87" s="44">
        <f t="shared" si="4"/>
        <v>0.80196954434254764</v>
      </c>
      <c r="R87" s="42">
        <f t="shared" si="5"/>
        <v>0.80196954434254764</v>
      </c>
    </row>
    <row r="88" spans="2:18" ht="15.75" x14ac:dyDescent="0.25">
      <c r="B88" s="39">
        <v>71</v>
      </c>
      <c r="C88" s="39">
        <v>894755822</v>
      </c>
      <c r="D88" t="s">
        <v>1003</v>
      </c>
      <c r="E88" t="s">
        <v>323</v>
      </c>
      <c r="F88" s="40">
        <v>156801</v>
      </c>
      <c r="G88" s="40">
        <v>549270</v>
      </c>
      <c r="P88" s="40">
        <f t="shared" si="3"/>
        <v>392469</v>
      </c>
      <c r="Q88" s="44">
        <f t="shared" si="4"/>
        <v>2.5029751085771137</v>
      </c>
      <c r="R88" s="42">
        <f t="shared" si="5"/>
        <v>2.5029751085771137</v>
      </c>
    </row>
    <row r="89" spans="2:18" ht="15.75" x14ac:dyDescent="0.25">
      <c r="B89" s="39">
        <v>72</v>
      </c>
      <c r="C89" s="39">
        <v>989677373</v>
      </c>
      <c r="D89" t="s">
        <v>1154</v>
      </c>
      <c r="E89" t="s">
        <v>332</v>
      </c>
      <c r="F89" s="40">
        <v>505132</v>
      </c>
      <c r="G89" s="40">
        <v>548190</v>
      </c>
      <c r="P89" s="40">
        <f t="shared" si="3"/>
        <v>43058</v>
      </c>
      <c r="Q89" s="44">
        <f t="shared" si="4"/>
        <v>8.5241085498443975E-2</v>
      </c>
      <c r="R89" s="42">
        <f t="shared" si="5"/>
        <v>8.5241085498443975E-2</v>
      </c>
    </row>
    <row r="90" spans="2:18" ht="15.75" x14ac:dyDescent="0.25">
      <c r="B90" s="39">
        <v>73</v>
      </c>
      <c r="C90" s="39">
        <v>982832039</v>
      </c>
      <c r="D90" t="s">
        <v>1090</v>
      </c>
      <c r="E90" t="s">
        <v>290</v>
      </c>
      <c r="F90" s="40">
        <v>502832</v>
      </c>
      <c r="G90" s="40">
        <v>547084</v>
      </c>
      <c r="P90" s="40">
        <f t="shared" si="3"/>
        <v>44252</v>
      </c>
      <c r="Q90" s="44">
        <f t="shared" si="4"/>
        <v>8.8005536640468382E-2</v>
      </c>
      <c r="R90" s="42">
        <f t="shared" si="5"/>
        <v>8.8005536640468382E-2</v>
      </c>
    </row>
    <row r="91" spans="2:18" ht="15.75" x14ac:dyDescent="0.25">
      <c r="B91" s="39">
        <v>74</v>
      </c>
      <c r="C91" s="39">
        <v>977046017</v>
      </c>
      <c r="D91" t="s">
        <v>1064</v>
      </c>
      <c r="E91" t="s">
        <v>334</v>
      </c>
      <c r="F91" s="40">
        <v>239201</v>
      </c>
      <c r="G91" s="40">
        <v>542108</v>
      </c>
      <c r="P91" s="40">
        <f t="shared" si="3"/>
        <v>302907</v>
      </c>
      <c r="Q91" s="44">
        <f t="shared" si="4"/>
        <v>1.2663283180254263</v>
      </c>
      <c r="R91" s="42">
        <f t="shared" si="5"/>
        <v>1.2663283180254263</v>
      </c>
    </row>
    <row r="92" spans="2:18" ht="15.75" x14ac:dyDescent="0.25">
      <c r="B92" s="39">
        <v>75</v>
      </c>
      <c r="C92" s="39">
        <v>999522955</v>
      </c>
      <c r="D92" t="s">
        <v>1223</v>
      </c>
      <c r="E92" t="s">
        <v>890</v>
      </c>
      <c r="F92" s="40">
        <v>219095</v>
      </c>
      <c r="G92" s="40">
        <v>540559</v>
      </c>
      <c r="P92" s="40">
        <f t="shared" si="3"/>
        <v>321464</v>
      </c>
      <c r="Q92" s="44">
        <f t="shared" si="4"/>
        <v>1.4672356740226842</v>
      </c>
      <c r="R92" s="42">
        <f t="shared" si="5"/>
        <v>1.4672356740226842</v>
      </c>
    </row>
    <row r="93" spans="2:18" ht="15.75" x14ac:dyDescent="0.25">
      <c r="B93" s="39">
        <v>76</v>
      </c>
      <c r="C93" s="39">
        <v>985620776</v>
      </c>
      <c r="D93" t="s">
        <v>1116</v>
      </c>
      <c r="E93" t="s">
        <v>347</v>
      </c>
      <c r="F93" s="40">
        <v>568016</v>
      </c>
      <c r="G93" s="40">
        <v>540082</v>
      </c>
      <c r="P93" s="40">
        <f t="shared" si="3"/>
        <v>-27934</v>
      </c>
      <c r="Q93" s="44">
        <f t="shared" si="4"/>
        <v>-4.9178192163601024E-2</v>
      </c>
      <c r="R93" s="42">
        <f t="shared" si="5"/>
        <v>-4.9178192163601024E-2</v>
      </c>
    </row>
    <row r="94" spans="2:18" ht="15.75" x14ac:dyDescent="0.25">
      <c r="B94" s="39">
        <v>77</v>
      </c>
      <c r="C94" s="39">
        <v>981937708</v>
      </c>
      <c r="D94" t="s">
        <v>1082</v>
      </c>
      <c r="E94" t="s">
        <v>363</v>
      </c>
      <c r="F94" s="40">
        <v>499064</v>
      </c>
      <c r="G94" s="40">
        <v>539701</v>
      </c>
      <c r="P94" s="40">
        <f t="shared" si="3"/>
        <v>40637</v>
      </c>
      <c r="Q94" s="44">
        <f t="shared" si="4"/>
        <v>8.1426430277479436E-2</v>
      </c>
      <c r="R94" s="42">
        <f t="shared" si="5"/>
        <v>8.1426430277479436E-2</v>
      </c>
    </row>
    <row r="95" spans="2:18" ht="15.75" x14ac:dyDescent="0.25">
      <c r="B95" s="39">
        <v>78</v>
      </c>
      <c r="C95" s="39">
        <v>987910127</v>
      </c>
      <c r="D95" t="s">
        <v>1136</v>
      </c>
      <c r="E95" t="s">
        <v>351</v>
      </c>
      <c r="F95" s="40">
        <v>178250</v>
      </c>
      <c r="G95" s="40">
        <v>534733</v>
      </c>
      <c r="P95" s="40">
        <f t="shared" si="3"/>
        <v>356483</v>
      </c>
      <c r="Q95" s="44">
        <f t="shared" si="4"/>
        <v>1.9999046283309958</v>
      </c>
      <c r="R95" s="42">
        <f t="shared" si="5"/>
        <v>1.9999046283309958</v>
      </c>
    </row>
    <row r="96" spans="2:18" ht="15.75" x14ac:dyDescent="0.25">
      <c r="B96" s="39">
        <v>79</v>
      </c>
      <c r="C96" s="39">
        <v>992282851</v>
      </c>
      <c r="D96" t="s">
        <v>1189</v>
      </c>
      <c r="E96" t="s">
        <v>890</v>
      </c>
      <c r="F96" s="40">
        <v>508302</v>
      </c>
      <c r="G96" s="40">
        <v>531618</v>
      </c>
      <c r="P96" s="40">
        <f t="shared" ref="P96:P159" si="6">G96-F96</f>
        <v>23316</v>
      </c>
      <c r="Q96" s="44">
        <f t="shared" si="4"/>
        <v>4.5870368403035988E-2</v>
      </c>
      <c r="R96" s="42">
        <f t="shared" si="5"/>
        <v>4.5870368403035988E-2</v>
      </c>
    </row>
    <row r="97" spans="2:18" ht="15.75" x14ac:dyDescent="0.25">
      <c r="B97" s="39">
        <v>80</v>
      </c>
      <c r="C97" s="39">
        <v>984722249</v>
      </c>
      <c r="D97" t="s">
        <v>1105</v>
      </c>
      <c r="E97" t="s">
        <v>286</v>
      </c>
      <c r="F97" s="40">
        <v>510239</v>
      </c>
      <c r="G97" s="40">
        <v>530972</v>
      </c>
      <c r="P97" s="40">
        <f t="shared" si="6"/>
        <v>20733</v>
      </c>
      <c r="Q97" s="44">
        <f t="shared" si="4"/>
        <v>4.0633899015951346E-2</v>
      </c>
      <c r="R97" s="42">
        <f t="shared" si="5"/>
        <v>4.0633899015951346E-2</v>
      </c>
    </row>
    <row r="98" spans="2:18" ht="15.75" x14ac:dyDescent="0.25">
      <c r="B98" s="39">
        <v>81</v>
      </c>
      <c r="C98" s="39">
        <v>969128330</v>
      </c>
      <c r="D98" t="s">
        <v>1009</v>
      </c>
      <c r="E98" t="s">
        <v>266</v>
      </c>
      <c r="F98" s="40">
        <v>375794</v>
      </c>
      <c r="G98" s="40">
        <v>530759</v>
      </c>
      <c r="P98" s="40">
        <f t="shared" si="6"/>
        <v>154965</v>
      </c>
      <c r="Q98" s="44">
        <f t="shared" si="4"/>
        <v>0.41236688185548465</v>
      </c>
      <c r="R98" s="42">
        <f t="shared" si="5"/>
        <v>0.41236688185548465</v>
      </c>
    </row>
    <row r="99" spans="2:18" ht="15.75" x14ac:dyDescent="0.25">
      <c r="B99" s="39">
        <v>82</v>
      </c>
      <c r="C99" s="39">
        <v>979916647</v>
      </c>
      <c r="D99" t="s">
        <v>1069</v>
      </c>
      <c r="E99" t="s">
        <v>290</v>
      </c>
      <c r="F99" s="40">
        <v>328484</v>
      </c>
      <c r="G99" s="40">
        <v>528806</v>
      </c>
      <c r="P99" s="40">
        <f t="shared" si="6"/>
        <v>200322</v>
      </c>
      <c r="Q99" s="44">
        <f t="shared" si="4"/>
        <v>0.60983792209057364</v>
      </c>
      <c r="R99" s="42">
        <f t="shared" si="5"/>
        <v>0.60983792209057364</v>
      </c>
    </row>
    <row r="100" spans="2:18" ht="15.75" x14ac:dyDescent="0.25">
      <c r="B100" s="39">
        <v>83</v>
      </c>
      <c r="C100" s="39">
        <v>992109998</v>
      </c>
      <c r="D100" t="s">
        <v>1185</v>
      </c>
      <c r="E100" t="s">
        <v>332</v>
      </c>
      <c r="F100" s="40">
        <v>21536</v>
      </c>
      <c r="G100" s="40">
        <v>523218</v>
      </c>
      <c r="P100" s="40">
        <f t="shared" si="6"/>
        <v>501682</v>
      </c>
      <c r="Q100" s="44">
        <f t="shared" si="4"/>
        <v>23.29504086181278</v>
      </c>
      <c r="R100" s="42">
        <f t="shared" si="5"/>
        <v>23.29504086181278</v>
      </c>
    </row>
    <row r="101" spans="2:18" ht="15.75" x14ac:dyDescent="0.25">
      <c r="B101" s="39">
        <v>84</v>
      </c>
      <c r="C101" s="39"/>
      <c r="D101" t="s">
        <v>1186</v>
      </c>
      <c r="E101" t="s">
        <v>332</v>
      </c>
      <c r="F101" s="40">
        <v>332330</v>
      </c>
      <c r="G101" s="40"/>
      <c r="P101" s="40">
        <f t="shared" si="6"/>
        <v>-332330</v>
      </c>
      <c r="Q101" s="44">
        <f t="shared" si="4"/>
        <v>-1</v>
      </c>
      <c r="R101" s="42">
        <f t="shared" si="5"/>
        <v>-1</v>
      </c>
    </row>
    <row r="102" spans="2:18" ht="15.75" x14ac:dyDescent="0.25">
      <c r="B102" s="39">
        <v>85</v>
      </c>
      <c r="C102" s="39">
        <v>991329595</v>
      </c>
      <c r="D102" t="s">
        <v>1174</v>
      </c>
      <c r="E102" t="s">
        <v>282</v>
      </c>
      <c r="F102" s="40">
        <v>544491</v>
      </c>
      <c r="G102" s="40">
        <v>521299</v>
      </c>
      <c r="P102" s="40">
        <f t="shared" si="6"/>
        <v>-23192</v>
      </c>
      <c r="Q102" s="44">
        <f t="shared" si="4"/>
        <v>-4.2593908806573481E-2</v>
      </c>
      <c r="R102" s="42">
        <f t="shared" si="5"/>
        <v>-4.2593908806573481E-2</v>
      </c>
    </row>
    <row r="103" spans="2:18" ht="15.75" x14ac:dyDescent="0.25">
      <c r="B103" s="39">
        <v>86</v>
      </c>
      <c r="C103" s="39">
        <v>983254071</v>
      </c>
      <c r="D103" t="s">
        <v>1096</v>
      </c>
      <c r="E103" t="s">
        <v>321</v>
      </c>
      <c r="F103" s="40">
        <v>416847</v>
      </c>
      <c r="G103" s="40">
        <v>520310</v>
      </c>
      <c r="P103" s="40">
        <f t="shared" si="6"/>
        <v>103463</v>
      </c>
      <c r="Q103" s="44">
        <f t="shared" si="4"/>
        <v>0.24820377740513905</v>
      </c>
      <c r="R103" s="42">
        <f t="shared" si="5"/>
        <v>0.24820377740513905</v>
      </c>
    </row>
    <row r="104" spans="2:18" ht="15.75" x14ac:dyDescent="0.25">
      <c r="B104" s="39">
        <v>87</v>
      </c>
      <c r="C104" s="39">
        <v>976194861</v>
      </c>
      <c r="D104" t="s">
        <v>1059</v>
      </c>
      <c r="E104" t="s">
        <v>321</v>
      </c>
      <c r="F104" s="40">
        <v>414657</v>
      </c>
      <c r="G104" s="40">
        <v>519440</v>
      </c>
      <c r="P104" s="40">
        <f t="shared" si="6"/>
        <v>104783</v>
      </c>
      <c r="Q104" s="44">
        <f t="shared" si="4"/>
        <v>0.25269801305657447</v>
      </c>
      <c r="R104" s="42">
        <f t="shared" si="5"/>
        <v>0.25269801305657447</v>
      </c>
    </row>
    <row r="105" spans="2:18" ht="15.75" x14ac:dyDescent="0.25">
      <c r="B105" s="39">
        <v>88</v>
      </c>
      <c r="C105" s="39">
        <v>989600745</v>
      </c>
      <c r="D105" t="s">
        <v>1153</v>
      </c>
      <c r="E105" t="s">
        <v>891</v>
      </c>
      <c r="F105" s="40">
        <v>465314</v>
      </c>
      <c r="G105" s="40">
        <v>516961</v>
      </c>
      <c r="P105" s="40">
        <f t="shared" si="6"/>
        <v>51647</v>
      </c>
      <c r="Q105" s="44">
        <f t="shared" si="4"/>
        <v>0.11099386650734773</v>
      </c>
      <c r="R105" s="42">
        <f t="shared" si="5"/>
        <v>0.11099386650734773</v>
      </c>
    </row>
    <row r="106" spans="2:18" ht="15.75" x14ac:dyDescent="0.25">
      <c r="B106" s="39">
        <v>89</v>
      </c>
      <c r="C106" s="39">
        <v>994061801</v>
      </c>
      <c r="D106" t="s">
        <v>1205</v>
      </c>
      <c r="E106" t="s">
        <v>323</v>
      </c>
      <c r="F106" s="40">
        <v>504184</v>
      </c>
      <c r="G106" s="40">
        <v>515566</v>
      </c>
      <c r="P106" s="40">
        <f t="shared" si="6"/>
        <v>11382</v>
      </c>
      <c r="Q106" s="44">
        <f t="shared" si="4"/>
        <v>2.2575091633213272E-2</v>
      </c>
      <c r="R106" s="42">
        <f t="shared" si="5"/>
        <v>2.2575091633213272E-2</v>
      </c>
    </row>
    <row r="107" spans="2:18" ht="15.75" x14ac:dyDescent="0.25">
      <c r="B107" s="39">
        <v>90</v>
      </c>
      <c r="C107" s="39">
        <v>982809088</v>
      </c>
      <c r="D107" t="s">
        <v>1089</v>
      </c>
      <c r="E107" t="s">
        <v>332</v>
      </c>
      <c r="F107" s="40">
        <v>357752</v>
      </c>
      <c r="G107" s="40">
        <v>512049</v>
      </c>
      <c r="P107" s="40">
        <f t="shared" si="6"/>
        <v>154297</v>
      </c>
      <c r="Q107" s="44">
        <f t="shared" si="4"/>
        <v>0.4312959815738277</v>
      </c>
      <c r="R107" s="42">
        <f t="shared" si="5"/>
        <v>0.4312959815738277</v>
      </c>
    </row>
    <row r="108" spans="2:18" ht="15.75" x14ac:dyDescent="0.25">
      <c r="B108" s="39">
        <v>91</v>
      </c>
      <c r="C108" s="39">
        <v>990473552</v>
      </c>
      <c r="D108" t="s">
        <v>1158</v>
      </c>
      <c r="E108" t="s">
        <v>341</v>
      </c>
      <c r="F108" s="40">
        <v>143837</v>
      </c>
      <c r="G108" s="40">
        <v>509781</v>
      </c>
      <c r="P108" s="40">
        <f t="shared" si="6"/>
        <v>365944</v>
      </c>
      <c r="Q108" s="44">
        <f t="shared" si="4"/>
        <v>2.5441576228647707</v>
      </c>
      <c r="R108" s="42">
        <f t="shared" si="5"/>
        <v>2.5441576228647707</v>
      </c>
    </row>
    <row r="109" spans="2:18" ht="15.75" x14ac:dyDescent="0.25">
      <c r="B109" s="39">
        <v>92</v>
      </c>
      <c r="C109" s="39">
        <v>983603645</v>
      </c>
      <c r="D109" t="s">
        <v>1099</v>
      </c>
      <c r="E109" t="s">
        <v>890</v>
      </c>
      <c r="F109" s="40">
        <v>343500</v>
      </c>
      <c r="G109" s="40">
        <v>509736</v>
      </c>
      <c r="P109" s="40">
        <f t="shared" si="6"/>
        <v>166236</v>
      </c>
      <c r="Q109" s="44">
        <f t="shared" si="4"/>
        <v>0.4839475982532751</v>
      </c>
      <c r="R109" s="42">
        <f t="shared" si="5"/>
        <v>0.4839475982532751</v>
      </c>
    </row>
    <row r="110" spans="2:18" ht="15.75" x14ac:dyDescent="0.25">
      <c r="B110" s="39">
        <v>93</v>
      </c>
      <c r="C110" s="39">
        <v>986018328</v>
      </c>
      <c r="D110" t="s">
        <v>1120</v>
      </c>
      <c r="E110" t="s">
        <v>321</v>
      </c>
      <c r="F110" s="40">
        <v>497136</v>
      </c>
      <c r="G110" s="40">
        <v>508583</v>
      </c>
      <c r="P110" s="40">
        <f t="shared" si="6"/>
        <v>11447</v>
      </c>
      <c r="Q110" s="44">
        <f t="shared" si="4"/>
        <v>2.3025892311158314E-2</v>
      </c>
      <c r="R110" s="42">
        <f t="shared" si="5"/>
        <v>2.3025892311158314E-2</v>
      </c>
    </row>
    <row r="111" spans="2:18" ht="15.75" x14ac:dyDescent="0.25">
      <c r="B111" s="39">
        <v>94</v>
      </c>
      <c r="C111" s="39">
        <v>986654402</v>
      </c>
      <c r="D111" t="s">
        <v>1123</v>
      </c>
      <c r="E111" t="s">
        <v>891</v>
      </c>
      <c r="F111" s="40">
        <v>182280</v>
      </c>
      <c r="G111" s="40">
        <v>506126</v>
      </c>
      <c r="P111" s="40">
        <f t="shared" si="6"/>
        <v>323846</v>
      </c>
      <c r="Q111" s="44">
        <f t="shared" si="4"/>
        <v>1.7766403335527758</v>
      </c>
      <c r="R111" s="42">
        <f t="shared" si="5"/>
        <v>1.7766403335527758</v>
      </c>
    </row>
    <row r="112" spans="2:18" ht="15.75" x14ac:dyDescent="0.25">
      <c r="B112" s="39">
        <v>95</v>
      </c>
      <c r="C112" s="39">
        <v>985672687</v>
      </c>
      <c r="D112" t="s">
        <v>1117</v>
      </c>
      <c r="E112" t="s">
        <v>889</v>
      </c>
      <c r="F112" s="40">
        <v>486053</v>
      </c>
      <c r="G112" s="40">
        <v>504119</v>
      </c>
      <c r="P112" s="40">
        <f t="shared" si="6"/>
        <v>18066</v>
      </c>
      <c r="Q112" s="44">
        <f t="shared" si="4"/>
        <v>3.7168786120032181E-2</v>
      </c>
      <c r="R112" s="42">
        <f t="shared" si="5"/>
        <v>3.7168786120032181E-2</v>
      </c>
    </row>
    <row r="113" spans="2:18" ht="15.75" x14ac:dyDescent="0.25">
      <c r="B113" s="39">
        <v>96</v>
      </c>
      <c r="C113" s="39">
        <v>969221543</v>
      </c>
      <c r="D113" t="s">
        <v>1017</v>
      </c>
      <c r="E113" t="s">
        <v>889</v>
      </c>
      <c r="F113" s="40">
        <v>388700</v>
      </c>
      <c r="G113" s="40">
        <v>503348</v>
      </c>
      <c r="P113" s="40">
        <f t="shared" si="6"/>
        <v>114648</v>
      </c>
      <c r="Q113" s="44">
        <f t="shared" si="4"/>
        <v>0.29495240545407769</v>
      </c>
      <c r="R113" s="42">
        <f t="shared" si="5"/>
        <v>0.29495240545407769</v>
      </c>
    </row>
    <row r="114" spans="2:18" ht="15.75" x14ac:dyDescent="0.25">
      <c r="B114" s="39">
        <v>97</v>
      </c>
      <c r="C114" s="39">
        <v>969331802</v>
      </c>
      <c r="D114" t="s">
        <v>1025</v>
      </c>
      <c r="E114" t="s">
        <v>889</v>
      </c>
      <c r="F114" s="40">
        <v>405948</v>
      </c>
      <c r="G114" s="40">
        <v>502812</v>
      </c>
      <c r="P114" s="40">
        <f t="shared" si="6"/>
        <v>96864</v>
      </c>
      <c r="Q114" s="44">
        <f t="shared" si="4"/>
        <v>0.2386118419107866</v>
      </c>
      <c r="R114" s="42">
        <f t="shared" si="5"/>
        <v>0.2386118419107866</v>
      </c>
    </row>
    <row r="115" spans="2:18" ht="15.75" x14ac:dyDescent="0.25">
      <c r="B115" s="39">
        <v>98</v>
      </c>
      <c r="C115" s="39">
        <v>986844422</v>
      </c>
      <c r="D115" t="s">
        <v>1125</v>
      </c>
      <c r="E115" t="s">
        <v>282</v>
      </c>
      <c r="F115" s="40">
        <v>197234</v>
      </c>
      <c r="G115" s="40">
        <v>502208</v>
      </c>
      <c r="P115" s="40">
        <f t="shared" si="6"/>
        <v>304974</v>
      </c>
      <c r="Q115" s="44">
        <f t="shared" si="4"/>
        <v>1.546254702536074</v>
      </c>
      <c r="R115" s="42">
        <f t="shared" si="5"/>
        <v>1.546254702536074</v>
      </c>
    </row>
    <row r="116" spans="2:18" ht="15.75" x14ac:dyDescent="0.25">
      <c r="B116" s="39">
        <v>99</v>
      </c>
      <c r="C116" s="39">
        <v>993353175</v>
      </c>
      <c r="D116" t="s">
        <v>1201</v>
      </c>
      <c r="E116" t="s">
        <v>294</v>
      </c>
      <c r="F116" s="40">
        <v>532133</v>
      </c>
      <c r="G116" s="40">
        <v>499786</v>
      </c>
      <c r="P116" s="40">
        <f t="shared" si="6"/>
        <v>-32347</v>
      </c>
      <c r="Q116" s="44">
        <f t="shared" si="4"/>
        <v>-6.0787434720267298E-2</v>
      </c>
      <c r="R116" s="42">
        <f t="shared" si="5"/>
        <v>-6.0787434720267298E-2</v>
      </c>
    </row>
    <row r="117" spans="2:18" ht="15.75" x14ac:dyDescent="0.25">
      <c r="B117" s="39">
        <v>100</v>
      </c>
      <c r="C117" s="39">
        <v>986568689</v>
      </c>
      <c r="D117" t="s">
        <v>965</v>
      </c>
      <c r="E117" t="s">
        <v>298</v>
      </c>
      <c r="F117" s="40">
        <v>485328</v>
      </c>
      <c r="G117" s="40">
        <v>499691</v>
      </c>
      <c r="P117" s="40">
        <f t="shared" si="6"/>
        <v>14363</v>
      </c>
      <c r="Q117" s="44">
        <f t="shared" si="4"/>
        <v>2.9594418619984835E-2</v>
      </c>
      <c r="R117" s="42">
        <f t="shared" si="5"/>
        <v>2.9594418619984835E-2</v>
      </c>
    </row>
    <row r="118" spans="2:18" ht="15.75" x14ac:dyDescent="0.25">
      <c r="B118" s="39">
        <v>101</v>
      </c>
      <c r="C118" s="39">
        <v>993327778</v>
      </c>
      <c r="D118" t="s">
        <v>1199</v>
      </c>
      <c r="E118" t="s">
        <v>347</v>
      </c>
      <c r="F118" s="40">
        <v>300887</v>
      </c>
      <c r="G118" s="40"/>
      <c r="P118" s="40">
        <f t="shared" si="6"/>
        <v>-300887</v>
      </c>
      <c r="Q118" s="44">
        <f t="shared" si="4"/>
        <v>-1</v>
      </c>
      <c r="R118" s="42">
        <f t="shared" si="5"/>
        <v>-1</v>
      </c>
    </row>
    <row r="119" spans="2:18" ht="15.75" x14ac:dyDescent="0.25">
      <c r="B119" s="39">
        <v>102</v>
      </c>
      <c r="C119" s="39"/>
      <c r="D119" t="s">
        <v>1200</v>
      </c>
      <c r="E119" t="s">
        <v>347</v>
      </c>
      <c r="F119" s="40">
        <v>33060</v>
      </c>
      <c r="G119" s="40">
        <v>497984</v>
      </c>
      <c r="P119" s="40">
        <f t="shared" si="6"/>
        <v>464924</v>
      </c>
      <c r="Q119" s="44">
        <f t="shared" si="4"/>
        <v>14.063036902601331</v>
      </c>
      <c r="R119" s="42">
        <f t="shared" si="5"/>
        <v>14.063036902601331</v>
      </c>
    </row>
    <row r="120" spans="2:18" ht="15.75" x14ac:dyDescent="0.25">
      <c r="B120" s="39">
        <v>103</v>
      </c>
      <c r="C120" s="39">
        <v>969135280</v>
      </c>
      <c r="D120" t="s">
        <v>1012</v>
      </c>
      <c r="E120" t="s">
        <v>294</v>
      </c>
      <c r="F120" s="40">
        <v>255580</v>
      </c>
      <c r="G120" s="40">
        <v>496964</v>
      </c>
      <c r="P120" s="40">
        <f t="shared" si="6"/>
        <v>241384</v>
      </c>
      <c r="Q120" s="44">
        <f t="shared" si="4"/>
        <v>0.94445574771108853</v>
      </c>
      <c r="R120" s="42">
        <f t="shared" si="5"/>
        <v>0.94445574771108853</v>
      </c>
    </row>
    <row r="121" spans="2:18" ht="15.75" x14ac:dyDescent="0.25">
      <c r="B121" s="39">
        <v>104</v>
      </c>
      <c r="C121" s="39">
        <v>992160071</v>
      </c>
      <c r="D121" t="s">
        <v>906</v>
      </c>
      <c r="E121" t="s">
        <v>304</v>
      </c>
      <c r="F121" s="40">
        <v>377527</v>
      </c>
      <c r="G121" s="40">
        <v>496407</v>
      </c>
      <c r="P121" s="40">
        <f t="shared" si="6"/>
        <v>118880</v>
      </c>
      <c r="Q121" s="44">
        <f t="shared" si="4"/>
        <v>0.31489138525191573</v>
      </c>
      <c r="R121" s="42">
        <f t="shared" si="5"/>
        <v>0.31489138525191573</v>
      </c>
    </row>
    <row r="122" spans="2:18" ht="15.75" x14ac:dyDescent="0.25">
      <c r="B122" s="39">
        <v>105</v>
      </c>
      <c r="C122" s="39">
        <v>993558435</v>
      </c>
      <c r="D122" t="s">
        <v>1204</v>
      </c>
      <c r="E122" t="s">
        <v>317</v>
      </c>
      <c r="F122" s="40">
        <v>453915</v>
      </c>
      <c r="G122" s="40">
        <v>495712</v>
      </c>
      <c r="P122" s="40">
        <f t="shared" si="6"/>
        <v>41797</v>
      </c>
      <c r="Q122" s="44">
        <f t="shared" si="4"/>
        <v>9.2081116508597419E-2</v>
      </c>
      <c r="R122" s="42">
        <f t="shared" si="5"/>
        <v>9.2081116508597419E-2</v>
      </c>
    </row>
    <row r="123" spans="2:18" ht="15.75" x14ac:dyDescent="0.25">
      <c r="B123" s="39">
        <v>106</v>
      </c>
      <c r="C123" s="39">
        <v>988755443</v>
      </c>
      <c r="D123" t="s">
        <v>1145</v>
      </c>
      <c r="E123" t="s">
        <v>890</v>
      </c>
      <c r="F123" s="40">
        <v>416047</v>
      </c>
      <c r="G123" s="40">
        <v>495176</v>
      </c>
      <c r="P123" s="40">
        <f t="shared" si="6"/>
        <v>79129</v>
      </c>
      <c r="Q123" s="44">
        <f t="shared" si="4"/>
        <v>0.19019245421791289</v>
      </c>
      <c r="R123" s="42">
        <f t="shared" si="5"/>
        <v>0.19019245421791289</v>
      </c>
    </row>
    <row r="124" spans="2:18" ht="15.75" x14ac:dyDescent="0.25">
      <c r="B124" s="39">
        <v>107</v>
      </c>
      <c r="C124" s="39">
        <v>992655976</v>
      </c>
      <c r="D124" t="s">
        <v>1192</v>
      </c>
      <c r="E124" t="s">
        <v>355</v>
      </c>
      <c r="F124" s="40">
        <v>434282</v>
      </c>
      <c r="G124" s="40">
        <v>494917</v>
      </c>
      <c r="P124" s="40">
        <f t="shared" si="6"/>
        <v>60635</v>
      </c>
      <c r="Q124" s="44">
        <f t="shared" si="4"/>
        <v>0.13962125991867036</v>
      </c>
      <c r="R124" s="42">
        <f t="shared" si="5"/>
        <v>0.13962125991867036</v>
      </c>
    </row>
    <row r="125" spans="2:18" ht="15.75" x14ac:dyDescent="0.25">
      <c r="B125" s="39">
        <v>108</v>
      </c>
      <c r="C125" s="39">
        <v>995357631</v>
      </c>
      <c r="D125" t="s">
        <v>1211</v>
      </c>
      <c r="E125" t="s">
        <v>351</v>
      </c>
      <c r="F125" s="40">
        <v>554273</v>
      </c>
      <c r="G125" s="40">
        <v>494016</v>
      </c>
      <c r="P125" s="40">
        <f t="shared" si="6"/>
        <v>-60257</v>
      </c>
      <c r="Q125" s="44">
        <f t="shared" si="4"/>
        <v>-0.10871357616192742</v>
      </c>
      <c r="R125" s="42">
        <f t="shared" si="5"/>
        <v>-0.10871357616192742</v>
      </c>
    </row>
    <row r="126" spans="2:18" ht="15.75" x14ac:dyDescent="0.25">
      <c r="B126" s="39">
        <v>109</v>
      </c>
      <c r="C126" s="39">
        <v>969178443</v>
      </c>
      <c r="D126" t="s">
        <v>1013</v>
      </c>
      <c r="E126" t="s">
        <v>317</v>
      </c>
      <c r="F126" s="40">
        <v>175013</v>
      </c>
      <c r="G126" s="40">
        <v>491884</v>
      </c>
      <c r="P126" s="40">
        <f t="shared" si="6"/>
        <v>316871</v>
      </c>
      <c r="Q126" s="44">
        <f t="shared" si="4"/>
        <v>1.8105569300566244</v>
      </c>
      <c r="R126" s="42">
        <f t="shared" si="5"/>
        <v>1.8105569300566244</v>
      </c>
    </row>
    <row r="127" spans="2:18" ht="15.75" x14ac:dyDescent="0.25">
      <c r="B127" s="39">
        <v>110</v>
      </c>
      <c r="C127" s="39">
        <v>969680580</v>
      </c>
      <c r="D127" t="s">
        <v>1043</v>
      </c>
      <c r="E127" t="s">
        <v>282</v>
      </c>
      <c r="F127" s="40">
        <v>324947</v>
      </c>
      <c r="G127" s="40">
        <v>489499</v>
      </c>
      <c r="P127" s="40">
        <f t="shared" si="6"/>
        <v>164552</v>
      </c>
      <c r="Q127" s="44">
        <f t="shared" si="4"/>
        <v>0.50639642772513671</v>
      </c>
      <c r="R127" s="42">
        <f t="shared" si="5"/>
        <v>0.50639642772513671</v>
      </c>
    </row>
    <row r="128" spans="2:18" ht="15.75" x14ac:dyDescent="0.25">
      <c r="B128" s="39">
        <v>111</v>
      </c>
      <c r="C128" s="39">
        <v>990698864</v>
      </c>
      <c r="D128" t="s">
        <v>1161</v>
      </c>
      <c r="E128" t="s">
        <v>891</v>
      </c>
      <c r="F128" s="40">
        <v>137033</v>
      </c>
      <c r="G128" s="40">
        <v>488162</v>
      </c>
      <c r="P128" s="40">
        <f t="shared" si="6"/>
        <v>351129</v>
      </c>
      <c r="Q128" s="44">
        <f t="shared" si="4"/>
        <v>2.5623681886844776</v>
      </c>
      <c r="R128" s="42">
        <f t="shared" si="5"/>
        <v>2.5623681886844776</v>
      </c>
    </row>
    <row r="129" spans="2:18" ht="15.75" x14ac:dyDescent="0.25">
      <c r="B129" s="39">
        <v>112</v>
      </c>
      <c r="C129" s="39">
        <v>991780351</v>
      </c>
      <c r="D129" t="s">
        <v>1180</v>
      </c>
      <c r="E129" t="s">
        <v>890</v>
      </c>
      <c r="F129" s="40">
        <v>475588</v>
      </c>
      <c r="G129" s="40">
        <v>487541</v>
      </c>
      <c r="P129" s="40">
        <f t="shared" si="6"/>
        <v>11953</v>
      </c>
      <c r="Q129" s="44">
        <f t="shared" si="4"/>
        <v>2.5133098396090733E-2</v>
      </c>
      <c r="R129" s="42">
        <f t="shared" si="5"/>
        <v>2.5133098396090733E-2</v>
      </c>
    </row>
    <row r="130" spans="2:18" ht="15.75" x14ac:dyDescent="0.25">
      <c r="B130" s="39">
        <v>113</v>
      </c>
      <c r="C130" s="39">
        <v>981398173</v>
      </c>
      <c r="D130" t="s">
        <v>1075</v>
      </c>
      <c r="E130" t="s">
        <v>892</v>
      </c>
      <c r="F130" s="40">
        <v>337779</v>
      </c>
      <c r="G130" s="40">
        <v>484207</v>
      </c>
      <c r="P130" s="40">
        <f t="shared" si="6"/>
        <v>146428</v>
      </c>
      <c r="Q130" s="44">
        <f t="shared" si="4"/>
        <v>0.43350237877428732</v>
      </c>
      <c r="R130" s="42">
        <f t="shared" si="5"/>
        <v>0.43350237877428732</v>
      </c>
    </row>
    <row r="131" spans="2:18" ht="15.75" x14ac:dyDescent="0.25">
      <c r="B131" s="39">
        <v>114</v>
      </c>
      <c r="C131" s="39">
        <v>974437015</v>
      </c>
      <c r="D131" t="s">
        <v>1055</v>
      </c>
      <c r="E131" t="s">
        <v>315</v>
      </c>
      <c r="F131" s="40">
        <v>414034</v>
      </c>
      <c r="G131" s="40">
        <v>479645</v>
      </c>
      <c r="P131" s="40">
        <f t="shared" si="6"/>
        <v>65611</v>
      </c>
      <c r="Q131" s="44">
        <f t="shared" si="4"/>
        <v>0.15846766207606139</v>
      </c>
      <c r="R131" s="42">
        <f t="shared" si="5"/>
        <v>0.15846766207606139</v>
      </c>
    </row>
    <row r="132" spans="2:18" ht="15.75" x14ac:dyDescent="0.25">
      <c r="B132" s="39">
        <v>115</v>
      </c>
      <c r="C132" s="39">
        <v>974427427</v>
      </c>
      <c r="D132" t="s">
        <v>1054</v>
      </c>
      <c r="E132" t="s">
        <v>286</v>
      </c>
      <c r="F132" s="40">
        <v>370478</v>
      </c>
      <c r="G132" s="40">
        <v>478090</v>
      </c>
      <c r="P132" s="40">
        <f t="shared" si="6"/>
        <v>107612</v>
      </c>
      <c r="Q132" s="44">
        <f t="shared" si="4"/>
        <v>0.29046799000210538</v>
      </c>
      <c r="R132" s="42">
        <f t="shared" si="5"/>
        <v>0.29046799000210538</v>
      </c>
    </row>
    <row r="133" spans="2:18" ht="15.75" x14ac:dyDescent="0.25">
      <c r="B133" s="39">
        <v>116</v>
      </c>
      <c r="C133" s="39">
        <v>998309239</v>
      </c>
      <c r="D133" t="s">
        <v>1220</v>
      </c>
      <c r="E133" t="s">
        <v>347</v>
      </c>
      <c r="F133" s="40">
        <v>422533</v>
      </c>
      <c r="G133" s="40">
        <v>476087</v>
      </c>
      <c r="P133" s="40">
        <f t="shared" si="6"/>
        <v>53554</v>
      </c>
      <c r="Q133" s="44">
        <f t="shared" si="4"/>
        <v>0.12674512996618015</v>
      </c>
      <c r="R133" s="42">
        <f t="shared" si="5"/>
        <v>0.12674512996618015</v>
      </c>
    </row>
    <row r="134" spans="2:18" ht="15.75" x14ac:dyDescent="0.25">
      <c r="B134" s="39">
        <v>117</v>
      </c>
      <c r="C134" s="39">
        <v>992079665</v>
      </c>
      <c r="D134" t="s">
        <v>1183</v>
      </c>
      <c r="E134" t="s">
        <v>321</v>
      </c>
      <c r="F134" s="40">
        <v>552601</v>
      </c>
      <c r="G134" s="40">
        <v>475479</v>
      </c>
      <c r="P134" s="40">
        <f t="shared" si="6"/>
        <v>-77122</v>
      </c>
      <c r="Q134" s="44">
        <f t="shared" si="4"/>
        <v>-0.13956181765867234</v>
      </c>
      <c r="R134" s="42">
        <f t="shared" si="5"/>
        <v>-0.13956181765867234</v>
      </c>
    </row>
    <row r="135" spans="2:18" ht="15.75" x14ac:dyDescent="0.25">
      <c r="B135" s="39">
        <v>118</v>
      </c>
      <c r="C135" s="39">
        <v>969185520</v>
      </c>
      <c r="D135" t="s">
        <v>1016</v>
      </c>
      <c r="E135" t="s">
        <v>363</v>
      </c>
      <c r="F135" s="40">
        <v>303051</v>
      </c>
      <c r="G135" s="40">
        <v>474498</v>
      </c>
      <c r="P135" s="40">
        <f t="shared" si="6"/>
        <v>171447</v>
      </c>
      <c r="Q135" s="44">
        <f t="shared" si="4"/>
        <v>0.56573646019976831</v>
      </c>
      <c r="R135" s="42">
        <f t="shared" si="5"/>
        <v>0.56573646019976831</v>
      </c>
    </row>
    <row r="136" spans="2:18" ht="15.75" x14ac:dyDescent="0.25">
      <c r="B136" s="39">
        <v>119</v>
      </c>
      <c r="C136" s="39">
        <v>985294089</v>
      </c>
      <c r="D136" t="s">
        <v>1111</v>
      </c>
      <c r="E136" t="s">
        <v>334</v>
      </c>
      <c r="F136" s="40">
        <v>176545</v>
      </c>
      <c r="G136" s="40">
        <v>469720</v>
      </c>
      <c r="P136" s="40">
        <f t="shared" si="6"/>
        <v>293175</v>
      </c>
      <c r="Q136" s="44">
        <f t="shared" si="4"/>
        <v>1.6606247698886969</v>
      </c>
      <c r="R136" s="42">
        <f t="shared" si="5"/>
        <v>1.6606247698886969</v>
      </c>
    </row>
    <row r="137" spans="2:18" ht="15.75" x14ac:dyDescent="0.25">
      <c r="B137" s="39">
        <v>120</v>
      </c>
      <c r="C137" s="39">
        <v>969669935</v>
      </c>
      <c r="D137" t="s">
        <v>1040</v>
      </c>
      <c r="E137" t="s">
        <v>317</v>
      </c>
      <c r="F137" s="40">
        <v>228333</v>
      </c>
      <c r="G137" s="40">
        <v>468139</v>
      </c>
      <c r="P137" s="40">
        <f t="shared" si="6"/>
        <v>239806</v>
      </c>
      <c r="Q137" s="44">
        <f t="shared" si="4"/>
        <v>1.0502467886814433</v>
      </c>
      <c r="R137" s="42">
        <f t="shared" si="5"/>
        <v>1.0502467886814433</v>
      </c>
    </row>
    <row r="138" spans="2:18" ht="15.75" x14ac:dyDescent="0.25">
      <c r="B138" s="39">
        <v>121</v>
      </c>
      <c r="C138" s="39">
        <v>887721432</v>
      </c>
      <c r="D138" t="s">
        <v>998</v>
      </c>
      <c r="E138" t="s">
        <v>282</v>
      </c>
      <c r="F138" s="40">
        <v>275276</v>
      </c>
      <c r="G138" s="40">
        <v>466971</v>
      </c>
      <c r="P138" s="40">
        <f t="shared" si="6"/>
        <v>191695</v>
      </c>
      <c r="Q138" s="44">
        <f t="shared" si="4"/>
        <v>0.69637382118310354</v>
      </c>
      <c r="R138" s="42">
        <f t="shared" si="5"/>
        <v>0.69637382118310354</v>
      </c>
    </row>
    <row r="139" spans="2:18" ht="15.75" x14ac:dyDescent="0.25">
      <c r="B139" s="39">
        <v>122</v>
      </c>
      <c r="C139" s="39">
        <v>986946233</v>
      </c>
      <c r="D139" t="s">
        <v>1127</v>
      </c>
      <c r="E139" t="s">
        <v>317</v>
      </c>
      <c r="F139" s="40">
        <v>241788</v>
      </c>
      <c r="G139" s="40">
        <v>465774</v>
      </c>
      <c r="P139" s="40">
        <f t="shared" si="6"/>
        <v>223986</v>
      </c>
      <c r="Q139" s="44">
        <f t="shared" si="4"/>
        <v>0.9263735172961437</v>
      </c>
      <c r="R139" s="42">
        <f t="shared" si="5"/>
        <v>0.9263735172961437</v>
      </c>
    </row>
    <row r="140" spans="2:18" ht="15.75" x14ac:dyDescent="0.25">
      <c r="B140" s="39">
        <v>123</v>
      </c>
      <c r="C140" s="39">
        <v>987769084</v>
      </c>
      <c r="D140" t="s">
        <v>978</v>
      </c>
      <c r="E140" t="s">
        <v>893</v>
      </c>
      <c r="F140" s="40">
        <v>189213</v>
      </c>
      <c r="G140" s="40">
        <v>465597</v>
      </c>
      <c r="P140" s="40">
        <f t="shared" si="6"/>
        <v>276384</v>
      </c>
      <c r="Q140" s="44">
        <f t="shared" si="4"/>
        <v>1.4607030172345452</v>
      </c>
      <c r="R140" s="42">
        <f t="shared" si="5"/>
        <v>1.4607030172345452</v>
      </c>
    </row>
    <row r="141" spans="2:18" ht="15.75" x14ac:dyDescent="0.25">
      <c r="B141" s="39">
        <v>124</v>
      </c>
      <c r="C141" s="39">
        <v>986926755</v>
      </c>
      <c r="D141" t="s">
        <v>1126</v>
      </c>
      <c r="E141" t="s">
        <v>892</v>
      </c>
      <c r="F141" s="40">
        <v>343370</v>
      </c>
      <c r="G141" s="40">
        <v>465398</v>
      </c>
      <c r="P141" s="40">
        <f t="shared" si="6"/>
        <v>122028</v>
      </c>
      <c r="Q141" s="44">
        <f t="shared" si="4"/>
        <v>0.3553834056557067</v>
      </c>
      <c r="R141" s="42">
        <f t="shared" si="5"/>
        <v>0.3553834056557067</v>
      </c>
    </row>
    <row r="142" spans="2:18" ht="15.75" x14ac:dyDescent="0.25">
      <c r="B142" s="39">
        <v>125</v>
      </c>
      <c r="C142" s="39">
        <v>995715007</v>
      </c>
      <c r="D142" t="s">
        <v>1214</v>
      </c>
      <c r="E142" t="s">
        <v>321</v>
      </c>
      <c r="F142" s="40">
        <v>298764</v>
      </c>
      <c r="G142" s="40">
        <v>465083</v>
      </c>
      <c r="P142" s="40">
        <f t="shared" si="6"/>
        <v>166319</v>
      </c>
      <c r="Q142" s="44">
        <f t="shared" si="4"/>
        <v>0.55669023041598054</v>
      </c>
      <c r="R142" s="42">
        <f t="shared" si="5"/>
        <v>0.55669023041598054</v>
      </c>
    </row>
    <row r="143" spans="2:18" ht="15.75" x14ac:dyDescent="0.25">
      <c r="B143" s="39">
        <v>126</v>
      </c>
      <c r="C143" s="39">
        <v>969642484</v>
      </c>
      <c r="D143" t="s">
        <v>1037</v>
      </c>
      <c r="E143" t="s">
        <v>334</v>
      </c>
      <c r="F143" s="40">
        <v>352691</v>
      </c>
      <c r="G143" s="40">
        <v>464708</v>
      </c>
      <c r="P143" s="40">
        <f t="shared" si="6"/>
        <v>112017</v>
      </c>
      <c r="Q143" s="44">
        <f t="shared" si="4"/>
        <v>0.3176066301663496</v>
      </c>
      <c r="R143" s="42">
        <f t="shared" si="5"/>
        <v>0.3176066301663496</v>
      </c>
    </row>
    <row r="144" spans="2:18" ht="15.75" x14ac:dyDescent="0.25">
      <c r="B144" s="39">
        <v>127</v>
      </c>
      <c r="C144" s="39">
        <v>990724733</v>
      </c>
      <c r="D144" t="s">
        <v>1163</v>
      </c>
      <c r="E144" t="s">
        <v>890</v>
      </c>
      <c r="F144" s="40">
        <v>455428</v>
      </c>
      <c r="G144" s="40">
        <v>464481</v>
      </c>
      <c r="P144" s="40">
        <f t="shared" si="6"/>
        <v>9053</v>
      </c>
      <c r="Q144" s="44">
        <f t="shared" si="4"/>
        <v>1.9878004865752655E-2</v>
      </c>
      <c r="R144" s="42">
        <f t="shared" si="5"/>
        <v>1.9878004865752655E-2</v>
      </c>
    </row>
    <row r="145" spans="2:18" ht="15.75" x14ac:dyDescent="0.25">
      <c r="B145" s="39">
        <v>128</v>
      </c>
      <c r="C145" s="39">
        <v>990690170</v>
      </c>
      <c r="D145" t="s">
        <v>1160</v>
      </c>
      <c r="E145" t="s">
        <v>323</v>
      </c>
      <c r="F145" s="40">
        <v>408055</v>
      </c>
      <c r="G145" s="40">
        <v>464170</v>
      </c>
      <c r="P145" s="40">
        <f t="shared" si="6"/>
        <v>56115</v>
      </c>
      <c r="Q145" s="44">
        <f t="shared" si="4"/>
        <v>0.13751822670963473</v>
      </c>
      <c r="R145" s="42">
        <f t="shared" si="5"/>
        <v>0.13751822670963473</v>
      </c>
    </row>
    <row r="146" spans="2:18" ht="15.75" x14ac:dyDescent="0.25">
      <c r="B146" s="39">
        <v>129</v>
      </c>
      <c r="C146" s="39">
        <v>982774136</v>
      </c>
      <c r="D146" t="s">
        <v>1087</v>
      </c>
      <c r="E146" t="s">
        <v>317</v>
      </c>
      <c r="F146" s="40">
        <v>242131</v>
      </c>
      <c r="G146" s="40">
        <v>463837</v>
      </c>
      <c r="P146" s="40">
        <f t="shared" si="6"/>
        <v>221706</v>
      </c>
      <c r="Q146" s="44">
        <f t="shared" si="4"/>
        <v>0.91564483688581799</v>
      </c>
      <c r="R146" s="42">
        <f t="shared" si="5"/>
        <v>0.91564483688581799</v>
      </c>
    </row>
    <row r="147" spans="2:18" ht="15.75" x14ac:dyDescent="0.25">
      <c r="B147" s="39">
        <v>130</v>
      </c>
      <c r="C147" s="39">
        <v>976963210</v>
      </c>
      <c r="D147" t="s">
        <v>1062</v>
      </c>
      <c r="E147" t="s">
        <v>349</v>
      </c>
      <c r="F147" s="40"/>
      <c r="G147" s="40">
        <v>463810</v>
      </c>
      <c r="P147" s="40">
        <f t="shared" si="6"/>
        <v>463810</v>
      </c>
      <c r="Q147" s="44" t="str">
        <f t="shared" ref="Q147:Q210" si="7">IFERROR(P147/F147," ")</f>
        <v xml:space="preserve"> </v>
      </c>
      <c r="R147" s="42" t="str">
        <f t="shared" ref="R147:R210" si="8">IF(Q147=0," ",Q147)</f>
        <v xml:space="preserve"> </v>
      </c>
    </row>
    <row r="148" spans="2:18" ht="15.75" x14ac:dyDescent="0.25">
      <c r="B148" s="39">
        <v>131</v>
      </c>
      <c r="C148" s="39"/>
      <c r="D148" t="s">
        <v>1063</v>
      </c>
      <c r="E148" t="s">
        <v>349</v>
      </c>
      <c r="F148" s="40">
        <v>319915</v>
      </c>
      <c r="G148" s="40"/>
      <c r="P148" s="40">
        <f t="shared" si="6"/>
        <v>-319915</v>
      </c>
      <c r="Q148" s="44">
        <f t="shared" si="7"/>
        <v>-1</v>
      </c>
      <c r="R148" s="42">
        <f t="shared" si="8"/>
        <v>-1</v>
      </c>
    </row>
    <row r="149" spans="2:18" ht="15.75" x14ac:dyDescent="0.25">
      <c r="B149" s="39">
        <v>132</v>
      </c>
      <c r="C149" s="39">
        <v>991042296</v>
      </c>
      <c r="D149" t="s">
        <v>1166</v>
      </c>
      <c r="E149" t="s">
        <v>890</v>
      </c>
      <c r="F149" s="40">
        <v>392408</v>
      </c>
      <c r="G149" s="40">
        <v>463433</v>
      </c>
      <c r="P149" s="40">
        <f t="shared" si="6"/>
        <v>71025</v>
      </c>
      <c r="Q149" s="44">
        <f t="shared" si="7"/>
        <v>0.18099783898391469</v>
      </c>
      <c r="R149" s="42">
        <f t="shared" si="8"/>
        <v>0.18099783898391469</v>
      </c>
    </row>
    <row r="150" spans="2:18" ht="15.75" x14ac:dyDescent="0.25">
      <c r="B150" s="39">
        <v>133</v>
      </c>
      <c r="C150" s="39">
        <v>991459251</v>
      </c>
      <c r="D150" t="s">
        <v>1175</v>
      </c>
      <c r="E150" t="s">
        <v>329</v>
      </c>
      <c r="F150" s="40">
        <v>340516</v>
      </c>
      <c r="G150" s="40">
        <v>460869</v>
      </c>
      <c r="P150" s="40">
        <f t="shared" si="6"/>
        <v>120353</v>
      </c>
      <c r="Q150" s="44">
        <f t="shared" si="7"/>
        <v>0.35344301002008716</v>
      </c>
      <c r="R150" s="42">
        <f t="shared" si="8"/>
        <v>0.35344301002008716</v>
      </c>
    </row>
    <row r="151" spans="2:18" ht="15.75" x14ac:dyDescent="0.25">
      <c r="B151" s="39">
        <v>134</v>
      </c>
      <c r="C151" s="39">
        <v>990832544</v>
      </c>
      <c r="D151" t="s">
        <v>1164</v>
      </c>
      <c r="E151" t="s">
        <v>321</v>
      </c>
      <c r="F151" s="40">
        <v>462286</v>
      </c>
      <c r="G151" s="40">
        <v>458936</v>
      </c>
      <c r="P151" s="40">
        <f t="shared" si="6"/>
        <v>-3350</v>
      </c>
      <c r="Q151" s="44">
        <f t="shared" si="7"/>
        <v>-7.246596262919491E-3</v>
      </c>
      <c r="R151" s="42">
        <f t="shared" si="8"/>
        <v>-7.246596262919491E-3</v>
      </c>
    </row>
    <row r="152" spans="2:18" ht="15.75" x14ac:dyDescent="0.25">
      <c r="B152" s="39">
        <v>135</v>
      </c>
      <c r="C152" s="39">
        <v>984944799</v>
      </c>
      <c r="D152" t="s">
        <v>1108</v>
      </c>
      <c r="E152" t="s">
        <v>329</v>
      </c>
      <c r="F152" s="40">
        <v>450557</v>
      </c>
      <c r="G152" s="40">
        <v>458814</v>
      </c>
      <c r="P152" s="40">
        <f t="shared" si="6"/>
        <v>8257</v>
      </c>
      <c r="Q152" s="44">
        <f t="shared" si="7"/>
        <v>1.8326205119441049E-2</v>
      </c>
      <c r="R152" s="42">
        <f t="shared" si="8"/>
        <v>1.8326205119441049E-2</v>
      </c>
    </row>
    <row r="153" spans="2:18" ht="15.75" x14ac:dyDescent="0.25">
      <c r="B153" s="39">
        <v>136</v>
      </c>
      <c r="C153" s="39">
        <v>990035768</v>
      </c>
      <c r="D153" t="s">
        <v>1156</v>
      </c>
      <c r="E153" t="s">
        <v>321</v>
      </c>
      <c r="F153" s="40">
        <v>336203</v>
      </c>
      <c r="G153" s="40">
        <v>457210</v>
      </c>
      <c r="P153" s="40">
        <f t="shared" si="6"/>
        <v>121007</v>
      </c>
      <c r="Q153" s="44">
        <f t="shared" si="7"/>
        <v>0.35992242781890704</v>
      </c>
      <c r="R153" s="42">
        <f t="shared" si="8"/>
        <v>0.35992242781890704</v>
      </c>
    </row>
    <row r="154" spans="2:18" ht="15.75" x14ac:dyDescent="0.25">
      <c r="B154" s="39">
        <v>137</v>
      </c>
      <c r="C154" s="39">
        <v>996239829</v>
      </c>
      <c r="D154" t="s">
        <v>1216</v>
      </c>
      <c r="E154" t="s">
        <v>321</v>
      </c>
      <c r="F154" s="40">
        <v>269735</v>
      </c>
      <c r="G154" s="40">
        <v>456252</v>
      </c>
      <c r="P154" s="40">
        <f t="shared" si="6"/>
        <v>186517</v>
      </c>
      <c r="Q154" s="44">
        <f t="shared" si="7"/>
        <v>0.69148238085528391</v>
      </c>
      <c r="R154" s="42">
        <f t="shared" si="8"/>
        <v>0.69148238085528391</v>
      </c>
    </row>
    <row r="155" spans="2:18" ht="15.75" x14ac:dyDescent="0.25">
      <c r="B155" s="39">
        <v>138</v>
      </c>
      <c r="C155" s="39">
        <v>892655642</v>
      </c>
      <c r="D155" t="s">
        <v>1002</v>
      </c>
      <c r="E155" t="s">
        <v>332</v>
      </c>
      <c r="F155" s="40">
        <v>398773</v>
      </c>
      <c r="G155" s="40">
        <v>455296</v>
      </c>
      <c r="P155" s="40">
        <f t="shared" si="6"/>
        <v>56523</v>
      </c>
      <c r="Q155" s="44">
        <f t="shared" si="7"/>
        <v>0.141742294488343</v>
      </c>
      <c r="R155" s="42">
        <f t="shared" si="8"/>
        <v>0.141742294488343</v>
      </c>
    </row>
    <row r="156" spans="2:18" ht="15.75" x14ac:dyDescent="0.25">
      <c r="B156" s="39">
        <v>139</v>
      </c>
      <c r="C156" s="39">
        <v>969301687</v>
      </c>
      <c r="D156" t="s">
        <v>1023</v>
      </c>
      <c r="E156" t="s">
        <v>890</v>
      </c>
      <c r="F156" s="40">
        <v>409734</v>
      </c>
      <c r="G156" s="40">
        <v>454407</v>
      </c>
      <c r="P156" s="40">
        <f t="shared" si="6"/>
        <v>44673</v>
      </c>
      <c r="Q156" s="44">
        <f t="shared" si="7"/>
        <v>0.10902927265006077</v>
      </c>
      <c r="R156" s="42">
        <f t="shared" si="8"/>
        <v>0.10902927265006077</v>
      </c>
    </row>
    <row r="157" spans="2:18" ht="15.75" x14ac:dyDescent="0.25">
      <c r="B157" s="39">
        <v>140</v>
      </c>
      <c r="C157" s="39">
        <v>996067165</v>
      </c>
      <c r="D157" t="s">
        <v>1215</v>
      </c>
      <c r="E157" t="s">
        <v>332</v>
      </c>
      <c r="F157" s="40">
        <v>440558</v>
      </c>
      <c r="G157" s="40">
        <v>453872</v>
      </c>
      <c r="P157" s="40">
        <f t="shared" si="6"/>
        <v>13314</v>
      </c>
      <c r="Q157" s="44">
        <f t="shared" si="7"/>
        <v>3.0220765483772852E-2</v>
      </c>
      <c r="R157" s="42">
        <f t="shared" si="8"/>
        <v>3.0220765483772852E-2</v>
      </c>
    </row>
    <row r="158" spans="2:18" ht="15.75" x14ac:dyDescent="0.25">
      <c r="B158" s="39">
        <v>141</v>
      </c>
      <c r="C158" s="39">
        <v>988438464</v>
      </c>
      <c r="D158" t="s">
        <v>1142</v>
      </c>
      <c r="E158" t="s">
        <v>323</v>
      </c>
      <c r="F158" s="40"/>
      <c r="G158" s="40">
        <v>65674</v>
      </c>
      <c r="P158" s="40">
        <f t="shared" si="6"/>
        <v>65674</v>
      </c>
      <c r="Q158" s="44" t="str">
        <f t="shared" si="7"/>
        <v xml:space="preserve"> </v>
      </c>
      <c r="R158" s="42" t="str">
        <f t="shared" si="8"/>
        <v xml:space="preserve"> </v>
      </c>
    </row>
    <row r="159" spans="2:18" ht="15.75" x14ac:dyDescent="0.25">
      <c r="B159" s="39">
        <v>142</v>
      </c>
      <c r="C159" s="39"/>
      <c r="D159" t="s">
        <v>1143</v>
      </c>
      <c r="E159" t="s">
        <v>323</v>
      </c>
      <c r="F159" s="40">
        <v>498432</v>
      </c>
      <c r="G159" s="40">
        <v>388147</v>
      </c>
      <c r="P159" s="40">
        <f t="shared" si="6"/>
        <v>-110285</v>
      </c>
      <c r="Q159" s="44">
        <f t="shared" si="7"/>
        <v>-0.2212638835387776</v>
      </c>
      <c r="R159" s="42">
        <f t="shared" si="8"/>
        <v>-0.2212638835387776</v>
      </c>
    </row>
    <row r="160" spans="2:18" ht="15.75" x14ac:dyDescent="0.25">
      <c r="B160" s="39">
        <v>143</v>
      </c>
      <c r="C160" s="39">
        <v>998275199</v>
      </c>
      <c r="D160" t="s">
        <v>1219</v>
      </c>
      <c r="E160" t="s">
        <v>890</v>
      </c>
      <c r="F160" s="40">
        <v>374767</v>
      </c>
      <c r="G160" s="40">
        <v>451716</v>
      </c>
      <c r="P160" s="40">
        <f t="shared" ref="P160:P223" si="9">G160-F160</f>
        <v>76949</v>
      </c>
      <c r="Q160" s="44">
        <f t="shared" si="7"/>
        <v>0.20532490854317484</v>
      </c>
      <c r="R160" s="42">
        <f t="shared" si="8"/>
        <v>0.20532490854317484</v>
      </c>
    </row>
    <row r="161" spans="2:18" ht="15.75" x14ac:dyDescent="0.25">
      <c r="B161" s="39">
        <v>144</v>
      </c>
      <c r="C161" s="39">
        <v>998777895</v>
      </c>
      <c r="D161" t="s">
        <v>1222</v>
      </c>
      <c r="E161" t="s">
        <v>363</v>
      </c>
      <c r="F161" s="40">
        <v>302739</v>
      </c>
      <c r="G161" s="40">
        <v>450055</v>
      </c>
      <c r="P161" s="40">
        <f t="shared" si="9"/>
        <v>147316</v>
      </c>
      <c r="Q161" s="44">
        <f t="shared" si="7"/>
        <v>0.48661057874935176</v>
      </c>
      <c r="R161" s="42">
        <f t="shared" si="8"/>
        <v>0.48661057874935176</v>
      </c>
    </row>
    <row r="162" spans="2:18" ht="15.75" x14ac:dyDescent="0.25">
      <c r="B162" s="39">
        <v>145</v>
      </c>
      <c r="C162" s="39">
        <v>969687585</v>
      </c>
      <c r="D162" t="s">
        <v>975</v>
      </c>
      <c r="E162" t="s">
        <v>893</v>
      </c>
      <c r="F162" s="40">
        <v>319251</v>
      </c>
      <c r="G162" s="40">
        <v>443319</v>
      </c>
      <c r="P162" s="40">
        <f t="shared" si="9"/>
        <v>124068</v>
      </c>
      <c r="Q162" s="44">
        <f t="shared" si="7"/>
        <v>0.38862211864645685</v>
      </c>
      <c r="R162" s="42">
        <f t="shared" si="8"/>
        <v>0.38862211864645685</v>
      </c>
    </row>
    <row r="163" spans="2:18" ht="15.75" x14ac:dyDescent="0.25">
      <c r="B163" s="39">
        <v>146</v>
      </c>
      <c r="C163" s="39">
        <v>992924063</v>
      </c>
      <c r="D163" t="s">
        <v>988</v>
      </c>
      <c r="E163" t="s">
        <v>296</v>
      </c>
      <c r="F163" s="40"/>
      <c r="G163" s="40">
        <v>442312</v>
      </c>
      <c r="P163" s="40">
        <f t="shared" si="9"/>
        <v>442312</v>
      </c>
      <c r="Q163" s="44" t="str">
        <f t="shared" si="7"/>
        <v xml:space="preserve"> </v>
      </c>
      <c r="R163" s="42" t="str">
        <f t="shared" si="8"/>
        <v xml:space="preserve"> </v>
      </c>
    </row>
    <row r="164" spans="2:18" ht="15.75" x14ac:dyDescent="0.25">
      <c r="B164" s="39">
        <v>147</v>
      </c>
      <c r="C164" s="39"/>
      <c r="D164" t="s">
        <v>989</v>
      </c>
      <c r="E164" t="s">
        <v>296</v>
      </c>
      <c r="F164" s="40">
        <v>406513</v>
      </c>
      <c r="G164" s="40"/>
      <c r="P164" s="40">
        <f t="shared" si="9"/>
        <v>-406513</v>
      </c>
      <c r="Q164" s="44">
        <f t="shared" si="7"/>
        <v>-1</v>
      </c>
      <c r="R164" s="42">
        <f t="shared" si="8"/>
        <v>-1</v>
      </c>
    </row>
    <row r="165" spans="2:18" ht="15.75" x14ac:dyDescent="0.25">
      <c r="B165" s="39">
        <v>148</v>
      </c>
      <c r="C165" s="39">
        <v>995445980</v>
      </c>
      <c r="D165" t="s">
        <v>1212</v>
      </c>
      <c r="E165" t="s">
        <v>890</v>
      </c>
      <c r="F165" s="40">
        <v>435448</v>
      </c>
      <c r="G165" s="40">
        <v>439790</v>
      </c>
      <c r="P165" s="40">
        <f t="shared" si="9"/>
        <v>4342</v>
      </c>
      <c r="Q165" s="44">
        <f t="shared" si="7"/>
        <v>9.9713398614759974E-3</v>
      </c>
      <c r="R165" s="42">
        <f t="shared" si="8"/>
        <v>9.9713398614759974E-3</v>
      </c>
    </row>
    <row r="166" spans="2:18" ht="15.75" x14ac:dyDescent="0.25">
      <c r="B166" s="39">
        <v>149</v>
      </c>
      <c r="C166" s="39">
        <v>985055270</v>
      </c>
      <c r="D166" t="s">
        <v>1109</v>
      </c>
      <c r="E166" t="s">
        <v>323</v>
      </c>
      <c r="F166" s="40">
        <v>505491</v>
      </c>
      <c r="G166" s="40">
        <v>439632</v>
      </c>
      <c r="P166" s="40">
        <f t="shared" si="9"/>
        <v>-65859</v>
      </c>
      <c r="Q166" s="44">
        <f t="shared" si="7"/>
        <v>-0.1302871861220081</v>
      </c>
      <c r="R166" s="42">
        <f t="shared" si="8"/>
        <v>-0.1302871861220081</v>
      </c>
    </row>
    <row r="167" spans="2:18" ht="15.75" x14ac:dyDescent="0.25">
      <c r="B167" s="39">
        <v>150</v>
      </c>
      <c r="C167" s="39">
        <v>887246122</v>
      </c>
      <c r="D167" t="s">
        <v>996</v>
      </c>
      <c r="E167" t="s">
        <v>282</v>
      </c>
      <c r="F167" s="40">
        <v>449884</v>
      </c>
      <c r="G167" s="40">
        <v>439260</v>
      </c>
      <c r="P167" s="40">
        <f t="shared" si="9"/>
        <v>-10624</v>
      </c>
      <c r="Q167" s="44">
        <f t="shared" si="7"/>
        <v>-2.3614976305003067E-2</v>
      </c>
      <c r="R167" s="42">
        <f t="shared" si="8"/>
        <v>-2.3614976305003067E-2</v>
      </c>
    </row>
    <row r="168" spans="2:18" ht="15.75" x14ac:dyDescent="0.25">
      <c r="B168" s="39">
        <v>151</v>
      </c>
      <c r="C168" s="39">
        <v>985446598</v>
      </c>
      <c r="D168" t="s">
        <v>1114</v>
      </c>
      <c r="E168" t="s">
        <v>890</v>
      </c>
      <c r="F168" s="40">
        <v>227253</v>
      </c>
      <c r="G168" s="40">
        <v>438407</v>
      </c>
      <c r="P168" s="40">
        <f t="shared" si="9"/>
        <v>211154</v>
      </c>
      <c r="Q168" s="44">
        <f t="shared" si="7"/>
        <v>0.92915825093618121</v>
      </c>
      <c r="R168" s="42">
        <f t="shared" si="8"/>
        <v>0.92915825093618121</v>
      </c>
    </row>
    <row r="169" spans="2:18" ht="15.75" x14ac:dyDescent="0.25">
      <c r="B169" s="39">
        <v>152</v>
      </c>
      <c r="C169" s="39">
        <v>989549758</v>
      </c>
      <c r="D169" t="s">
        <v>1152</v>
      </c>
      <c r="E169" t="s">
        <v>351</v>
      </c>
      <c r="F169" s="40">
        <v>303300</v>
      </c>
      <c r="G169" s="40">
        <v>437336</v>
      </c>
      <c r="P169" s="40">
        <f t="shared" si="9"/>
        <v>134036</v>
      </c>
      <c r="Q169" s="44">
        <f t="shared" si="7"/>
        <v>0.44192548631717771</v>
      </c>
      <c r="R169" s="42">
        <f t="shared" si="8"/>
        <v>0.44192548631717771</v>
      </c>
    </row>
    <row r="170" spans="2:18" ht="15.75" x14ac:dyDescent="0.25">
      <c r="B170" s="39">
        <v>153</v>
      </c>
      <c r="C170" s="39">
        <v>998016169</v>
      </c>
      <c r="D170" t="s">
        <v>1218</v>
      </c>
      <c r="E170" t="s">
        <v>286</v>
      </c>
      <c r="F170" s="40">
        <v>448357</v>
      </c>
      <c r="G170" s="40">
        <v>436686</v>
      </c>
      <c r="P170" s="40">
        <f t="shared" si="9"/>
        <v>-11671</v>
      </c>
      <c r="Q170" s="44">
        <f t="shared" si="7"/>
        <v>-2.6030596154403746E-2</v>
      </c>
      <c r="R170" s="42">
        <f t="shared" si="8"/>
        <v>-2.6030596154403746E-2</v>
      </c>
    </row>
    <row r="171" spans="2:18" ht="15.75" x14ac:dyDescent="0.25">
      <c r="B171" s="39">
        <v>154</v>
      </c>
      <c r="C171" s="39">
        <v>990618925</v>
      </c>
      <c r="D171" t="s">
        <v>1159</v>
      </c>
      <c r="E171" t="s">
        <v>351</v>
      </c>
      <c r="F171" s="40">
        <v>327040</v>
      </c>
      <c r="G171" s="40">
        <v>436010</v>
      </c>
      <c r="P171" s="40">
        <f t="shared" si="9"/>
        <v>108970</v>
      </c>
      <c r="Q171" s="44">
        <f t="shared" si="7"/>
        <v>0.33320083170254405</v>
      </c>
      <c r="R171" s="42">
        <f t="shared" si="8"/>
        <v>0.33320083170254405</v>
      </c>
    </row>
    <row r="172" spans="2:18" ht="15.75" x14ac:dyDescent="0.25">
      <c r="B172" s="39">
        <v>155</v>
      </c>
      <c r="C172" s="39">
        <v>982948177</v>
      </c>
      <c r="D172" t="s">
        <v>1093</v>
      </c>
      <c r="E172" t="s">
        <v>286</v>
      </c>
      <c r="F172" s="40">
        <v>239202</v>
      </c>
      <c r="G172" s="40">
        <v>435425</v>
      </c>
      <c r="P172" s="40">
        <f t="shared" si="9"/>
        <v>196223</v>
      </c>
      <c r="Q172" s="44">
        <f t="shared" si="7"/>
        <v>0.82032340866715159</v>
      </c>
      <c r="R172" s="42">
        <f t="shared" si="8"/>
        <v>0.82032340866715159</v>
      </c>
    </row>
    <row r="173" spans="2:18" ht="15.75" x14ac:dyDescent="0.25">
      <c r="B173" s="39">
        <v>156</v>
      </c>
      <c r="C173" s="39">
        <v>985287791</v>
      </c>
      <c r="D173" t="s">
        <v>977</v>
      </c>
      <c r="E173" t="s">
        <v>345</v>
      </c>
      <c r="F173" s="40">
        <v>237653</v>
      </c>
      <c r="G173" s="40">
        <v>434586</v>
      </c>
      <c r="P173" s="40">
        <f t="shared" si="9"/>
        <v>196933</v>
      </c>
      <c r="Q173" s="44">
        <f t="shared" si="7"/>
        <v>0.82865774890281207</v>
      </c>
      <c r="R173" s="42">
        <f t="shared" si="8"/>
        <v>0.82865774890281207</v>
      </c>
    </row>
    <row r="174" spans="2:18" ht="15.75" x14ac:dyDescent="0.25">
      <c r="B174" s="39">
        <v>157</v>
      </c>
      <c r="C174" s="39">
        <v>991712240</v>
      </c>
      <c r="D174" t="s">
        <v>1178</v>
      </c>
      <c r="E174" t="s">
        <v>889</v>
      </c>
      <c r="F174" s="40">
        <v>519420</v>
      </c>
      <c r="G174" s="40">
        <v>434056</v>
      </c>
      <c r="P174" s="40">
        <f t="shared" si="9"/>
        <v>-85364</v>
      </c>
      <c r="Q174" s="44">
        <f t="shared" si="7"/>
        <v>-0.16434484617457934</v>
      </c>
      <c r="R174" s="42">
        <f t="shared" si="8"/>
        <v>-0.16434484617457934</v>
      </c>
    </row>
    <row r="175" spans="2:18" ht="15.75" x14ac:dyDescent="0.25">
      <c r="B175" s="39">
        <v>158</v>
      </c>
      <c r="C175" s="39">
        <v>982210895</v>
      </c>
      <c r="D175" t="s">
        <v>1084</v>
      </c>
      <c r="E175" t="s">
        <v>290</v>
      </c>
      <c r="F175" s="40">
        <v>188736</v>
      </c>
      <c r="G175" s="40">
        <v>434002</v>
      </c>
      <c r="P175" s="40">
        <f t="shared" si="9"/>
        <v>245266</v>
      </c>
      <c r="Q175" s="44">
        <f t="shared" si="7"/>
        <v>1.2995189047134621</v>
      </c>
      <c r="R175" s="42">
        <f t="shared" si="8"/>
        <v>1.2995189047134621</v>
      </c>
    </row>
    <row r="176" spans="2:18" ht="15.75" x14ac:dyDescent="0.25">
      <c r="B176" s="39">
        <v>159</v>
      </c>
      <c r="C176" s="39">
        <v>878709632</v>
      </c>
      <c r="D176" t="s">
        <v>993</v>
      </c>
      <c r="E176" t="s">
        <v>282</v>
      </c>
      <c r="F176" s="40">
        <v>290292</v>
      </c>
      <c r="G176" s="40">
        <v>433305</v>
      </c>
      <c r="P176" s="40">
        <f t="shared" si="9"/>
        <v>143013</v>
      </c>
      <c r="Q176" s="44">
        <f t="shared" si="7"/>
        <v>0.49265222603447562</v>
      </c>
      <c r="R176" s="42">
        <f t="shared" si="8"/>
        <v>0.49265222603447562</v>
      </c>
    </row>
    <row r="177" spans="2:18" ht="15.75" x14ac:dyDescent="0.25">
      <c r="B177" s="39">
        <v>160</v>
      </c>
      <c r="C177" s="39">
        <v>991608184</v>
      </c>
      <c r="D177" t="s">
        <v>1177</v>
      </c>
      <c r="E177" t="s">
        <v>323</v>
      </c>
      <c r="F177" s="40">
        <v>197661</v>
      </c>
      <c r="G177" s="40">
        <v>433279</v>
      </c>
      <c r="P177" s="40">
        <f t="shared" si="9"/>
        <v>235618</v>
      </c>
      <c r="Q177" s="44">
        <f t="shared" si="7"/>
        <v>1.1920308002084377</v>
      </c>
      <c r="R177" s="42">
        <f t="shared" si="8"/>
        <v>1.1920308002084377</v>
      </c>
    </row>
    <row r="178" spans="2:18" ht="15.75" x14ac:dyDescent="0.25">
      <c r="B178" s="39">
        <v>161</v>
      </c>
      <c r="C178" s="39">
        <v>988072109</v>
      </c>
      <c r="D178" t="s">
        <v>979</v>
      </c>
      <c r="E178" t="s">
        <v>893</v>
      </c>
      <c r="F178" s="40">
        <v>429266</v>
      </c>
      <c r="G178" s="40">
        <v>433277</v>
      </c>
      <c r="P178" s="40">
        <f t="shared" si="9"/>
        <v>4011</v>
      </c>
      <c r="Q178" s="44">
        <f t="shared" si="7"/>
        <v>9.3438567228711338E-3</v>
      </c>
      <c r="R178" s="42">
        <f t="shared" si="8"/>
        <v>9.3438567228711338E-3</v>
      </c>
    </row>
    <row r="179" spans="2:18" ht="15.75" x14ac:dyDescent="0.25">
      <c r="B179" s="39">
        <v>162</v>
      </c>
      <c r="C179" s="39">
        <v>969466430</v>
      </c>
      <c r="D179" t="s">
        <v>1029</v>
      </c>
      <c r="E179" t="s">
        <v>332</v>
      </c>
      <c r="F179" s="40">
        <v>457273</v>
      </c>
      <c r="G179" s="40">
        <v>433017</v>
      </c>
      <c r="P179" s="40">
        <f t="shared" si="9"/>
        <v>-24256</v>
      </c>
      <c r="Q179" s="44">
        <f t="shared" si="7"/>
        <v>-5.3044898780378463E-2</v>
      </c>
      <c r="R179" s="42">
        <f t="shared" si="8"/>
        <v>-5.3044898780378463E-2</v>
      </c>
    </row>
    <row r="180" spans="2:18" ht="15.75" x14ac:dyDescent="0.25">
      <c r="B180" s="39">
        <v>163</v>
      </c>
      <c r="C180" s="39">
        <v>991153071</v>
      </c>
      <c r="D180" t="s">
        <v>983</v>
      </c>
      <c r="E180" t="s">
        <v>893</v>
      </c>
      <c r="F180" s="40">
        <v>285159</v>
      </c>
      <c r="G180" s="40">
        <v>432228</v>
      </c>
      <c r="P180" s="40">
        <f t="shared" si="9"/>
        <v>147069</v>
      </c>
      <c r="Q180" s="44">
        <f t="shared" si="7"/>
        <v>0.51574384816891627</v>
      </c>
      <c r="R180" s="42">
        <f t="shared" si="8"/>
        <v>0.51574384816891627</v>
      </c>
    </row>
    <row r="181" spans="2:18" ht="15.75" x14ac:dyDescent="0.25">
      <c r="B181" s="39">
        <v>164</v>
      </c>
      <c r="C181" s="39">
        <v>976214374</v>
      </c>
      <c r="D181" t="s">
        <v>1061</v>
      </c>
      <c r="E181" t="s">
        <v>321</v>
      </c>
      <c r="F181" s="40">
        <v>241349</v>
      </c>
      <c r="G181" s="40">
        <v>431409</v>
      </c>
      <c r="P181" s="40">
        <f t="shared" si="9"/>
        <v>190060</v>
      </c>
      <c r="Q181" s="44">
        <f t="shared" si="7"/>
        <v>0.78749031485525112</v>
      </c>
      <c r="R181" s="42">
        <f t="shared" si="8"/>
        <v>0.78749031485525112</v>
      </c>
    </row>
    <row r="182" spans="2:18" ht="15.75" x14ac:dyDescent="0.25">
      <c r="B182" s="39">
        <v>165</v>
      </c>
      <c r="C182" s="39">
        <v>992823089</v>
      </c>
      <c r="D182" t="s">
        <v>905</v>
      </c>
      <c r="E182" t="s">
        <v>304</v>
      </c>
      <c r="F182" s="40">
        <v>296311</v>
      </c>
      <c r="G182" s="40">
        <v>426915</v>
      </c>
      <c r="P182" s="40">
        <f t="shared" si="9"/>
        <v>130604</v>
      </c>
      <c r="Q182" s="44">
        <f t="shared" si="7"/>
        <v>0.44076662695613728</v>
      </c>
      <c r="R182" s="42">
        <f t="shared" si="8"/>
        <v>0.44076662695613728</v>
      </c>
    </row>
    <row r="183" spans="2:18" ht="15.75" x14ac:dyDescent="0.25">
      <c r="B183" s="39">
        <v>166</v>
      </c>
      <c r="C183" s="39">
        <v>989747231</v>
      </c>
      <c r="D183" t="s">
        <v>1155</v>
      </c>
      <c r="E183" t="s">
        <v>332</v>
      </c>
      <c r="F183" s="40">
        <v>374088</v>
      </c>
      <c r="G183" s="40">
        <v>426869</v>
      </c>
      <c r="P183" s="40">
        <f t="shared" si="9"/>
        <v>52781</v>
      </c>
      <c r="Q183" s="44">
        <f t="shared" si="7"/>
        <v>0.14109247022091059</v>
      </c>
      <c r="R183" s="42">
        <f t="shared" si="8"/>
        <v>0.14109247022091059</v>
      </c>
    </row>
    <row r="184" spans="2:18" ht="15.75" x14ac:dyDescent="0.25">
      <c r="B184" s="39">
        <v>167</v>
      </c>
      <c r="C184" s="39">
        <v>989041819</v>
      </c>
      <c r="D184" t="s">
        <v>980</v>
      </c>
      <c r="E184" t="s">
        <v>893</v>
      </c>
      <c r="F184" s="40"/>
      <c r="G184" s="40">
        <v>426678</v>
      </c>
      <c r="P184" s="40">
        <f t="shared" si="9"/>
        <v>426678</v>
      </c>
      <c r="Q184" s="44" t="str">
        <f t="shared" si="7"/>
        <v xml:space="preserve"> </v>
      </c>
      <c r="R184" s="42" t="str">
        <f t="shared" si="8"/>
        <v xml:space="preserve"> </v>
      </c>
    </row>
    <row r="185" spans="2:18" ht="15.75" x14ac:dyDescent="0.25">
      <c r="B185" s="39">
        <v>168</v>
      </c>
      <c r="C185" s="39"/>
      <c r="D185" t="s">
        <v>981</v>
      </c>
      <c r="E185" t="s">
        <v>893</v>
      </c>
      <c r="F185" s="40">
        <v>352839</v>
      </c>
      <c r="G185" s="40"/>
      <c r="P185" s="40">
        <f t="shared" si="9"/>
        <v>-352839</v>
      </c>
      <c r="Q185" s="44">
        <f t="shared" si="7"/>
        <v>-1</v>
      </c>
      <c r="R185" s="42">
        <f t="shared" si="8"/>
        <v>-1</v>
      </c>
    </row>
    <row r="186" spans="2:18" ht="15.75" x14ac:dyDescent="0.25">
      <c r="B186" s="39">
        <v>169</v>
      </c>
      <c r="C186" s="39">
        <v>977098904</v>
      </c>
      <c r="D186" t="s">
        <v>1065</v>
      </c>
      <c r="E186" t="s">
        <v>890</v>
      </c>
      <c r="F186" s="40">
        <v>389685</v>
      </c>
      <c r="G186" s="40">
        <v>426561</v>
      </c>
      <c r="P186" s="40">
        <f t="shared" si="9"/>
        <v>36876</v>
      </c>
      <c r="Q186" s="44">
        <f t="shared" si="7"/>
        <v>9.4630278301705228E-2</v>
      </c>
      <c r="R186" s="42">
        <f t="shared" si="8"/>
        <v>9.4630278301705228E-2</v>
      </c>
    </row>
    <row r="187" spans="2:18" ht="15.75" x14ac:dyDescent="0.25">
      <c r="B187" s="39">
        <v>170</v>
      </c>
      <c r="C187" s="39">
        <v>969378612</v>
      </c>
      <c r="D187" t="s">
        <v>1026</v>
      </c>
      <c r="E187" t="s">
        <v>282</v>
      </c>
      <c r="F187" s="40">
        <v>295257</v>
      </c>
      <c r="G187" s="40">
        <v>424744</v>
      </c>
      <c r="P187" s="40">
        <f t="shared" si="9"/>
        <v>129487</v>
      </c>
      <c r="Q187" s="44">
        <f t="shared" si="7"/>
        <v>0.43855691821023718</v>
      </c>
      <c r="R187" s="42">
        <f t="shared" si="8"/>
        <v>0.43855691821023718</v>
      </c>
    </row>
    <row r="188" spans="2:18" ht="15.75" x14ac:dyDescent="0.25">
      <c r="B188" s="39">
        <v>171</v>
      </c>
      <c r="C188" s="39">
        <v>985299749</v>
      </c>
      <c r="D188" t="s">
        <v>1112</v>
      </c>
      <c r="E188" t="s">
        <v>323</v>
      </c>
      <c r="F188" s="40">
        <v>365768</v>
      </c>
      <c r="G188" s="40">
        <v>422748</v>
      </c>
      <c r="P188" s="40">
        <f t="shared" si="9"/>
        <v>56980</v>
      </c>
      <c r="Q188" s="44">
        <f t="shared" si="7"/>
        <v>0.15578180704708997</v>
      </c>
      <c r="R188" s="42">
        <f t="shared" si="8"/>
        <v>0.15578180704708997</v>
      </c>
    </row>
    <row r="189" spans="2:18" ht="15.75" x14ac:dyDescent="0.25">
      <c r="B189" s="39">
        <v>172</v>
      </c>
      <c r="C189" s="39">
        <v>984933169</v>
      </c>
      <c r="D189" t="s">
        <v>1107</v>
      </c>
      <c r="E189" t="s">
        <v>323</v>
      </c>
      <c r="F189" s="40">
        <v>290708</v>
      </c>
      <c r="G189" s="40">
        <v>422208</v>
      </c>
      <c r="P189" s="40">
        <f t="shared" si="9"/>
        <v>131500</v>
      </c>
      <c r="Q189" s="44">
        <f t="shared" si="7"/>
        <v>0.45234393274350893</v>
      </c>
      <c r="R189" s="42">
        <f t="shared" si="8"/>
        <v>0.45234393274350893</v>
      </c>
    </row>
    <row r="190" spans="2:18" ht="15.75" x14ac:dyDescent="0.25">
      <c r="B190" s="39">
        <v>173</v>
      </c>
      <c r="C190" s="39">
        <v>983052908</v>
      </c>
      <c r="D190" t="s">
        <v>1094</v>
      </c>
      <c r="E190" t="s">
        <v>890</v>
      </c>
      <c r="F190" s="40">
        <v>205655</v>
      </c>
      <c r="G190" s="40">
        <v>422018</v>
      </c>
      <c r="P190" s="40">
        <f t="shared" si="9"/>
        <v>216363</v>
      </c>
      <c r="Q190" s="44">
        <f t="shared" si="7"/>
        <v>1.0520677834236951</v>
      </c>
      <c r="R190" s="42">
        <f t="shared" si="8"/>
        <v>1.0520677834236951</v>
      </c>
    </row>
    <row r="191" spans="2:18" ht="15.75" x14ac:dyDescent="0.25">
      <c r="B191" s="39">
        <v>174</v>
      </c>
      <c r="C191" s="39">
        <v>985904855</v>
      </c>
      <c r="D191" t="s">
        <v>1118</v>
      </c>
      <c r="E191" t="s">
        <v>363</v>
      </c>
      <c r="F191" s="40">
        <v>363099</v>
      </c>
      <c r="G191" s="40">
        <v>421985</v>
      </c>
      <c r="P191" s="40">
        <f t="shared" si="9"/>
        <v>58886</v>
      </c>
      <c r="Q191" s="44">
        <f t="shared" si="7"/>
        <v>0.16217615581425451</v>
      </c>
      <c r="R191" s="42">
        <f t="shared" si="8"/>
        <v>0.16217615581425451</v>
      </c>
    </row>
    <row r="192" spans="2:18" ht="15.75" x14ac:dyDescent="0.25">
      <c r="B192" s="39">
        <v>175</v>
      </c>
      <c r="C192" s="39">
        <v>969154935</v>
      </c>
      <c r="D192" t="s">
        <v>969</v>
      </c>
      <c r="E192" t="s">
        <v>893</v>
      </c>
      <c r="F192" s="40">
        <v>379737</v>
      </c>
      <c r="G192" s="40">
        <v>421606</v>
      </c>
      <c r="P192" s="40">
        <f t="shared" si="9"/>
        <v>41869</v>
      </c>
      <c r="Q192" s="44">
        <f t="shared" si="7"/>
        <v>0.11025788901265876</v>
      </c>
      <c r="R192" s="42">
        <f t="shared" si="8"/>
        <v>0.11025788901265876</v>
      </c>
    </row>
    <row r="193" spans="2:18" ht="15.75" x14ac:dyDescent="0.25">
      <c r="B193" s="39">
        <v>176</v>
      </c>
      <c r="C193" s="39">
        <v>974530538</v>
      </c>
      <c r="D193" t="s">
        <v>1056</v>
      </c>
      <c r="E193" t="s">
        <v>321</v>
      </c>
      <c r="F193" s="40">
        <v>350097</v>
      </c>
      <c r="G193" s="40">
        <v>420761</v>
      </c>
      <c r="P193" s="40">
        <f t="shared" si="9"/>
        <v>70664</v>
      </c>
      <c r="Q193" s="44">
        <f t="shared" si="7"/>
        <v>0.2018412040091746</v>
      </c>
      <c r="R193" s="42">
        <f t="shared" si="8"/>
        <v>0.2018412040091746</v>
      </c>
    </row>
    <row r="194" spans="2:18" ht="15.75" x14ac:dyDescent="0.25">
      <c r="B194" s="39">
        <v>177</v>
      </c>
      <c r="C194" s="39">
        <v>869221112</v>
      </c>
      <c r="D194" t="s">
        <v>990</v>
      </c>
      <c r="E194" t="s">
        <v>309</v>
      </c>
      <c r="F194" s="40">
        <v>270795</v>
      </c>
      <c r="G194" s="40">
        <v>419275</v>
      </c>
      <c r="P194" s="40">
        <f t="shared" si="9"/>
        <v>148480</v>
      </c>
      <c r="Q194" s="44">
        <f t="shared" si="7"/>
        <v>0.54831145331339204</v>
      </c>
      <c r="R194" s="42">
        <f t="shared" si="8"/>
        <v>0.54831145331339204</v>
      </c>
    </row>
    <row r="195" spans="2:18" ht="15.75" x14ac:dyDescent="0.25">
      <c r="B195" s="39">
        <v>178</v>
      </c>
      <c r="C195" s="39">
        <v>989060198</v>
      </c>
      <c r="D195" t="s">
        <v>1146</v>
      </c>
      <c r="E195" t="s">
        <v>363</v>
      </c>
      <c r="F195" s="40">
        <v>296564</v>
      </c>
      <c r="G195" s="40">
        <v>418114</v>
      </c>
      <c r="P195" s="40">
        <f t="shared" si="9"/>
        <v>121550</v>
      </c>
      <c r="Q195" s="44">
        <f t="shared" si="7"/>
        <v>0.40986094064013162</v>
      </c>
      <c r="R195" s="42">
        <f t="shared" si="8"/>
        <v>0.40986094064013162</v>
      </c>
    </row>
    <row r="196" spans="2:18" ht="15.75" x14ac:dyDescent="0.25">
      <c r="B196" s="39">
        <v>179</v>
      </c>
      <c r="C196" s="39">
        <v>969184141</v>
      </c>
      <c r="D196" t="s">
        <v>1015</v>
      </c>
      <c r="E196" t="s">
        <v>347</v>
      </c>
      <c r="F196" s="40">
        <v>315205</v>
      </c>
      <c r="G196" s="40">
        <v>417919</v>
      </c>
      <c r="P196" s="40">
        <f t="shared" si="9"/>
        <v>102714</v>
      </c>
      <c r="Q196" s="44">
        <f t="shared" si="7"/>
        <v>0.32586412017575861</v>
      </c>
      <c r="R196" s="42">
        <f t="shared" si="8"/>
        <v>0.32586412017575861</v>
      </c>
    </row>
    <row r="197" spans="2:18" ht="15.75" x14ac:dyDescent="0.25">
      <c r="B197" s="39">
        <v>180</v>
      </c>
      <c r="C197" s="39">
        <v>912194949</v>
      </c>
      <c r="D197" t="s">
        <v>1005</v>
      </c>
      <c r="E197" t="s">
        <v>321</v>
      </c>
      <c r="F197" s="40">
        <v>204332</v>
      </c>
      <c r="G197" s="40">
        <v>417348</v>
      </c>
      <c r="P197" s="40">
        <f t="shared" si="9"/>
        <v>213016</v>
      </c>
      <c r="Q197" s="44">
        <f t="shared" si="7"/>
        <v>1.0424994616604351</v>
      </c>
      <c r="R197" s="42">
        <f t="shared" si="8"/>
        <v>1.0424994616604351</v>
      </c>
    </row>
    <row r="198" spans="2:18" ht="15.75" x14ac:dyDescent="0.25">
      <c r="B198" s="39">
        <v>181</v>
      </c>
      <c r="C198" s="39">
        <v>957903304</v>
      </c>
      <c r="D198" t="s">
        <v>1007</v>
      </c>
      <c r="E198" t="s">
        <v>351</v>
      </c>
      <c r="F198" s="40">
        <v>376614</v>
      </c>
      <c r="G198" s="40">
        <v>417145</v>
      </c>
      <c r="P198" s="40">
        <f t="shared" si="9"/>
        <v>40531</v>
      </c>
      <c r="Q198" s="44">
        <f t="shared" si="7"/>
        <v>0.10761947245721083</v>
      </c>
      <c r="R198" s="42">
        <f t="shared" si="8"/>
        <v>0.10761947245721083</v>
      </c>
    </row>
    <row r="199" spans="2:18" ht="15.75" x14ac:dyDescent="0.25">
      <c r="B199" s="39">
        <v>182</v>
      </c>
      <c r="C199" s="39">
        <v>969666839</v>
      </c>
      <c r="D199" t="s">
        <v>1038</v>
      </c>
      <c r="E199" t="s">
        <v>889</v>
      </c>
      <c r="F199" s="40">
        <v>242764</v>
      </c>
      <c r="G199" s="40">
        <v>416633</v>
      </c>
      <c r="P199" s="40">
        <f t="shared" si="9"/>
        <v>173869</v>
      </c>
      <c r="Q199" s="44">
        <f t="shared" si="7"/>
        <v>0.71620586248372908</v>
      </c>
      <c r="R199" s="42">
        <f t="shared" si="8"/>
        <v>0.71620586248372908</v>
      </c>
    </row>
    <row r="200" spans="2:18" ht="15.75" x14ac:dyDescent="0.25">
      <c r="B200" s="39">
        <v>183</v>
      </c>
      <c r="C200" s="39">
        <v>986710582</v>
      </c>
      <c r="D200" t="s">
        <v>1124</v>
      </c>
      <c r="E200" t="s">
        <v>321</v>
      </c>
      <c r="F200" s="40">
        <v>320161</v>
      </c>
      <c r="G200" s="40">
        <v>413415</v>
      </c>
      <c r="P200" s="40">
        <f t="shared" si="9"/>
        <v>93254</v>
      </c>
      <c r="Q200" s="44">
        <f t="shared" si="7"/>
        <v>0.29127220367252726</v>
      </c>
      <c r="R200" s="42">
        <f t="shared" si="8"/>
        <v>0.29127220367252726</v>
      </c>
    </row>
    <row r="201" spans="2:18" ht="15.75" x14ac:dyDescent="0.25">
      <c r="B201" s="39">
        <v>184</v>
      </c>
      <c r="C201" s="39">
        <v>992796316</v>
      </c>
      <c r="D201" t="s">
        <v>1194</v>
      </c>
      <c r="E201" t="s">
        <v>890</v>
      </c>
      <c r="F201" s="40">
        <v>208900</v>
      </c>
      <c r="G201" s="40">
        <v>412462</v>
      </c>
      <c r="P201" s="40">
        <f t="shared" si="9"/>
        <v>203562</v>
      </c>
      <c r="Q201" s="44">
        <f t="shared" si="7"/>
        <v>0.97444710387745337</v>
      </c>
      <c r="R201" s="42">
        <f t="shared" si="8"/>
        <v>0.97444710387745337</v>
      </c>
    </row>
    <row r="202" spans="2:18" ht="15.75" x14ac:dyDescent="0.25">
      <c r="B202" s="39">
        <v>185</v>
      </c>
      <c r="C202" s="39">
        <v>991157190</v>
      </c>
      <c r="D202" t="s">
        <v>1168</v>
      </c>
      <c r="E202" t="s">
        <v>309</v>
      </c>
      <c r="F202" s="40">
        <v>336980</v>
      </c>
      <c r="G202" s="40">
        <v>410516</v>
      </c>
      <c r="P202" s="40">
        <f t="shared" si="9"/>
        <v>73536</v>
      </c>
      <c r="Q202" s="44">
        <f t="shared" si="7"/>
        <v>0.21822066591489109</v>
      </c>
      <c r="R202" s="42">
        <f t="shared" si="8"/>
        <v>0.21822066591489109</v>
      </c>
    </row>
    <row r="203" spans="2:18" ht="15.75" x14ac:dyDescent="0.25">
      <c r="B203" s="39">
        <v>186</v>
      </c>
      <c r="C203" s="39">
        <v>976210700</v>
      </c>
      <c r="D203" t="s">
        <v>1060</v>
      </c>
      <c r="E203" t="s">
        <v>317</v>
      </c>
      <c r="F203" s="40">
        <v>326001</v>
      </c>
      <c r="G203" s="40">
        <v>408866</v>
      </c>
      <c r="P203" s="40">
        <f t="shared" si="9"/>
        <v>82865</v>
      </c>
      <c r="Q203" s="44">
        <f t="shared" si="7"/>
        <v>0.25418633685172742</v>
      </c>
      <c r="R203" s="42">
        <f t="shared" si="8"/>
        <v>0.25418633685172742</v>
      </c>
    </row>
    <row r="204" spans="2:18" ht="15.75" x14ac:dyDescent="0.25">
      <c r="B204" s="39">
        <v>187</v>
      </c>
      <c r="C204" s="39">
        <v>985250863</v>
      </c>
      <c r="D204" t="s">
        <v>1110</v>
      </c>
      <c r="E204" t="s">
        <v>290</v>
      </c>
      <c r="F204" s="40">
        <v>378317</v>
      </c>
      <c r="G204" s="40">
        <v>408448</v>
      </c>
      <c r="P204" s="40">
        <f t="shared" si="9"/>
        <v>30131</v>
      </c>
      <c r="Q204" s="44">
        <f t="shared" si="7"/>
        <v>7.9644848103574514E-2</v>
      </c>
      <c r="R204" s="42">
        <f t="shared" si="8"/>
        <v>7.9644848103574514E-2</v>
      </c>
    </row>
    <row r="205" spans="2:18" ht="15.75" x14ac:dyDescent="0.25">
      <c r="B205" s="39">
        <v>188</v>
      </c>
      <c r="C205" s="39">
        <v>969669544</v>
      </c>
      <c r="D205" t="s">
        <v>1039</v>
      </c>
      <c r="E205" t="s">
        <v>890</v>
      </c>
      <c r="F205" s="40">
        <v>374383</v>
      </c>
      <c r="G205" s="40">
        <v>408381</v>
      </c>
      <c r="P205" s="40">
        <f t="shared" si="9"/>
        <v>33998</v>
      </c>
      <c r="Q205" s="44">
        <f t="shared" si="7"/>
        <v>9.081074728286273E-2</v>
      </c>
      <c r="R205" s="42">
        <f t="shared" si="8"/>
        <v>9.081074728286273E-2</v>
      </c>
    </row>
    <row r="206" spans="2:18" ht="15.75" x14ac:dyDescent="0.25">
      <c r="B206" s="39">
        <v>189</v>
      </c>
      <c r="C206" s="39">
        <v>985335834</v>
      </c>
      <c r="D206" t="s">
        <v>1113</v>
      </c>
      <c r="E206" t="s">
        <v>332</v>
      </c>
      <c r="F206" s="40">
        <v>367156</v>
      </c>
      <c r="G206" s="40">
        <v>407664</v>
      </c>
      <c r="P206" s="40">
        <f t="shared" si="9"/>
        <v>40508</v>
      </c>
      <c r="Q206" s="44">
        <f t="shared" si="7"/>
        <v>0.11032912440488511</v>
      </c>
      <c r="R206" s="42">
        <f t="shared" si="8"/>
        <v>0.11032912440488511</v>
      </c>
    </row>
    <row r="207" spans="2:18" ht="15.75" x14ac:dyDescent="0.25">
      <c r="B207" s="39">
        <v>190</v>
      </c>
      <c r="C207" s="39">
        <v>969469693</v>
      </c>
      <c r="D207" t="s">
        <v>1030</v>
      </c>
      <c r="E207" t="s">
        <v>355</v>
      </c>
      <c r="F207" s="40">
        <v>253902</v>
      </c>
      <c r="G207" s="40">
        <v>407493</v>
      </c>
      <c r="P207" s="40">
        <f t="shared" si="9"/>
        <v>153591</v>
      </c>
      <c r="Q207" s="44">
        <f t="shared" si="7"/>
        <v>0.60492237162369733</v>
      </c>
      <c r="R207" s="42">
        <f t="shared" si="8"/>
        <v>0.60492237162369733</v>
      </c>
    </row>
    <row r="208" spans="2:18" ht="15.75" x14ac:dyDescent="0.25">
      <c r="B208" s="39">
        <v>191</v>
      </c>
      <c r="C208" s="39">
        <v>983594301</v>
      </c>
      <c r="D208" t="s">
        <v>958</v>
      </c>
      <c r="E208" t="s">
        <v>327</v>
      </c>
      <c r="F208" s="40">
        <v>381937</v>
      </c>
      <c r="G208" s="40">
        <v>407098</v>
      </c>
      <c r="P208" s="40">
        <f t="shared" si="9"/>
        <v>25161</v>
      </c>
      <c r="Q208" s="44">
        <f t="shared" si="7"/>
        <v>6.5877356736844028E-2</v>
      </c>
      <c r="R208" s="42">
        <f t="shared" si="8"/>
        <v>6.5877356736844028E-2</v>
      </c>
    </row>
    <row r="209" spans="2:18" ht="15.75" x14ac:dyDescent="0.25">
      <c r="B209" s="39">
        <v>192</v>
      </c>
      <c r="C209" s="39">
        <v>971130032</v>
      </c>
      <c r="D209" t="s">
        <v>1051</v>
      </c>
      <c r="E209" t="s">
        <v>317</v>
      </c>
      <c r="F209" s="40">
        <v>378911</v>
      </c>
      <c r="G209" s="40">
        <v>407083</v>
      </c>
      <c r="P209" s="40">
        <f t="shared" si="9"/>
        <v>28172</v>
      </c>
      <c r="Q209" s="44">
        <f t="shared" si="7"/>
        <v>7.4349913304179616E-2</v>
      </c>
      <c r="R209" s="42">
        <f t="shared" si="8"/>
        <v>7.4349913304179616E-2</v>
      </c>
    </row>
    <row r="210" spans="2:18" ht="15.75" x14ac:dyDescent="0.25">
      <c r="B210" s="39">
        <v>193</v>
      </c>
      <c r="C210" s="39">
        <v>982938759</v>
      </c>
      <c r="D210" t="s">
        <v>1091</v>
      </c>
      <c r="E210" t="s">
        <v>892</v>
      </c>
      <c r="F210" s="40">
        <v>342598</v>
      </c>
      <c r="G210" s="40">
        <v>403972</v>
      </c>
      <c r="P210" s="40">
        <f t="shared" si="9"/>
        <v>61374</v>
      </c>
      <c r="Q210" s="44">
        <f t="shared" si="7"/>
        <v>0.17914290217689538</v>
      </c>
      <c r="R210" s="42">
        <f t="shared" si="8"/>
        <v>0.17914290217689538</v>
      </c>
    </row>
    <row r="211" spans="2:18" ht="15.75" x14ac:dyDescent="0.25">
      <c r="B211" s="39">
        <v>194</v>
      </c>
      <c r="C211" s="39">
        <v>969181614</v>
      </c>
      <c r="D211" t="s">
        <v>970</v>
      </c>
      <c r="E211" t="s">
        <v>893</v>
      </c>
      <c r="F211" s="40">
        <v>285733</v>
      </c>
      <c r="G211" s="40">
        <v>403542</v>
      </c>
      <c r="P211" s="40">
        <f t="shared" si="9"/>
        <v>117809</v>
      </c>
      <c r="Q211" s="44">
        <f t="shared" ref="Q211:Q267" si="10">IFERROR(P211/F211," ")</f>
        <v>0.41230449405563935</v>
      </c>
      <c r="R211" s="42">
        <f t="shared" ref="R211:R267" si="11">IF(Q211=0," ",Q211)</f>
        <v>0.41230449405563935</v>
      </c>
    </row>
    <row r="212" spans="2:18" ht="15.75" x14ac:dyDescent="0.25">
      <c r="B212" s="39">
        <v>195</v>
      </c>
      <c r="C212" s="39">
        <v>969292858</v>
      </c>
      <c r="D212" t="s">
        <v>971</v>
      </c>
      <c r="E212" t="s">
        <v>893</v>
      </c>
      <c r="F212" s="40">
        <v>251182</v>
      </c>
      <c r="G212" s="40"/>
      <c r="P212" s="40">
        <f t="shared" si="9"/>
        <v>-251182</v>
      </c>
      <c r="Q212" s="44">
        <f t="shared" si="10"/>
        <v>-1</v>
      </c>
      <c r="R212" s="42">
        <f t="shared" si="11"/>
        <v>-1</v>
      </c>
    </row>
    <row r="213" spans="2:18" ht="15.75" x14ac:dyDescent="0.25">
      <c r="B213" s="39">
        <v>196</v>
      </c>
      <c r="C213" s="39"/>
      <c r="D213" t="s">
        <v>972</v>
      </c>
      <c r="E213" t="s">
        <v>893</v>
      </c>
      <c r="F213" s="40"/>
      <c r="G213" s="40">
        <v>402644</v>
      </c>
      <c r="P213" s="40">
        <f t="shared" si="9"/>
        <v>402644</v>
      </c>
      <c r="Q213" s="44" t="str">
        <f t="shared" si="10"/>
        <v xml:space="preserve"> </v>
      </c>
      <c r="R213" s="42" t="str">
        <f t="shared" si="11"/>
        <v xml:space="preserve"> </v>
      </c>
    </row>
    <row r="214" spans="2:18" ht="15.75" x14ac:dyDescent="0.25">
      <c r="B214" s="39">
        <v>197</v>
      </c>
      <c r="C214" s="39">
        <v>969258803</v>
      </c>
      <c r="D214" t="s">
        <v>1020</v>
      </c>
      <c r="E214" t="s">
        <v>286</v>
      </c>
      <c r="F214" s="40">
        <v>222212</v>
      </c>
      <c r="G214" s="40">
        <v>401230</v>
      </c>
      <c r="P214" s="40">
        <f t="shared" si="9"/>
        <v>179018</v>
      </c>
      <c r="Q214" s="44">
        <f t="shared" si="10"/>
        <v>0.80561805843068779</v>
      </c>
      <c r="R214" s="42">
        <f t="shared" si="11"/>
        <v>0.80561805843068779</v>
      </c>
    </row>
    <row r="215" spans="2:18" ht="15.75" x14ac:dyDescent="0.25">
      <c r="B215" s="39">
        <v>198</v>
      </c>
      <c r="C215" s="39">
        <v>995563797</v>
      </c>
      <c r="D215" t="s">
        <v>1213</v>
      </c>
      <c r="E215" t="s">
        <v>890</v>
      </c>
      <c r="F215" s="40">
        <v>283617</v>
      </c>
      <c r="G215" s="40">
        <v>401170</v>
      </c>
      <c r="P215" s="40">
        <f t="shared" si="9"/>
        <v>117553</v>
      </c>
      <c r="Q215" s="44">
        <f t="shared" si="10"/>
        <v>0.41447797557974309</v>
      </c>
      <c r="R215" s="42">
        <f t="shared" si="11"/>
        <v>0.41447797557974309</v>
      </c>
    </row>
    <row r="216" spans="2:18" ht="15.75" x14ac:dyDescent="0.25">
      <c r="B216" s="39">
        <v>199</v>
      </c>
      <c r="C216" s="39">
        <v>991101527</v>
      </c>
      <c r="D216" t="s">
        <v>1167</v>
      </c>
      <c r="E216" t="s">
        <v>282</v>
      </c>
      <c r="F216" s="40">
        <v>389202</v>
      </c>
      <c r="G216" s="40">
        <v>399591</v>
      </c>
      <c r="P216" s="40">
        <f t="shared" si="9"/>
        <v>10389</v>
      </c>
      <c r="Q216" s="44">
        <f t="shared" si="10"/>
        <v>2.6693079686126997E-2</v>
      </c>
      <c r="R216" s="42">
        <f t="shared" si="11"/>
        <v>2.6693079686126997E-2</v>
      </c>
    </row>
    <row r="217" spans="2:18" ht="15.75" x14ac:dyDescent="0.25">
      <c r="B217" s="39">
        <v>200</v>
      </c>
      <c r="C217" s="39">
        <v>991549129</v>
      </c>
      <c r="D217" t="s">
        <v>1176</v>
      </c>
      <c r="E217" t="s">
        <v>286</v>
      </c>
      <c r="F217" s="40">
        <v>354208</v>
      </c>
      <c r="G217" s="40">
        <v>399228</v>
      </c>
      <c r="P217" s="40">
        <f t="shared" si="9"/>
        <v>45020</v>
      </c>
      <c r="Q217" s="44">
        <f t="shared" si="10"/>
        <v>0.12710046074622822</v>
      </c>
      <c r="R217" s="42">
        <f t="shared" si="11"/>
        <v>0.12710046074622822</v>
      </c>
    </row>
    <row r="218" spans="2:18" ht="15.75" x14ac:dyDescent="0.25">
      <c r="B218" s="39">
        <v>201</v>
      </c>
      <c r="C218" s="39">
        <v>969183773</v>
      </c>
      <c r="D218" t="s">
        <v>1014</v>
      </c>
      <c r="E218" t="s">
        <v>321</v>
      </c>
      <c r="F218" s="40">
        <v>227230</v>
      </c>
      <c r="G218" s="40">
        <v>396704</v>
      </c>
      <c r="P218" s="40">
        <f t="shared" si="9"/>
        <v>169474</v>
      </c>
      <c r="Q218" s="44">
        <f t="shared" si="10"/>
        <v>0.74582581525326763</v>
      </c>
      <c r="R218" s="42">
        <f t="shared" si="11"/>
        <v>0.74582581525326763</v>
      </c>
    </row>
    <row r="219" spans="2:18" ht="15.75" x14ac:dyDescent="0.25">
      <c r="B219" s="39">
        <v>202</v>
      </c>
      <c r="C219" s="39">
        <v>975646904</v>
      </c>
      <c r="D219" t="s">
        <v>1057</v>
      </c>
      <c r="E219" t="s">
        <v>321</v>
      </c>
      <c r="F219" s="40">
        <v>381856</v>
      </c>
      <c r="G219" s="40">
        <v>396501</v>
      </c>
      <c r="P219" s="40">
        <f t="shared" si="9"/>
        <v>14645</v>
      </c>
      <c r="Q219" s="44">
        <f t="shared" si="10"/>
        <v>3.8352153691443895E-2</v>
      </c>
      <c r="R219" s="42">
        <f t="shared" si="11"/>
        <v>3.8352153691443895E-2</v>
      </c>
    </row>
    <row r="220" spans="2:18" ht="15.75" x14ac:dyDescent="0.25">
      <c r="B220" s="39">
        <v>203</v>
      </c>
      <c r="C220" s="39">
        <v>983438415</v>
      </c>
      <c r="D220" t="s">
        <v>1097</v>
      </c>
      <c r="E220" t="s">
        <v>286</v>
      </c>
      <c r="F220" s="40">
        <v>344150</v>
      </c>
      <c r="G220" s="40">
        <v>394659</v>
      </c>
      <c r="P220" s="40">
        <f t="shared" si="9"/>
        <v>50509</v>
      </c>
      <c r="Q220" s="44">
        <f t="shared" si="10"/>
        <v>0.14676449222722651</v>
      </c>
      <c r="R220" s="42">
        <f t="shared" si="11"/>
        <v>0.14676449222722651</v>
      </c>
    </row>
    <row r="221" spans="2:18" ht="15.75" x14ac:dyDescent="0.25">
      <c r="B221" s="39">
        <v>204</v>
      </c>
      <c r="C221" s="39">
        <v>982943329</v>
      </c>
      <c r="D221" t="s">
        <v>1092</v>
      </c>
      <c r="E221" t="s">
        <v>334</v>
      </c>
      <c r="F221" s="40">
        <v>376579</v>
      </c>
      <c r="G221" s="40">
        <v>394379</v>
      </c>
      <c r="P221" s="40">
        <f t="shared" si="9"/>
        <v>17800</v>
      </c>
      <c r="Q221" s="44">
        <f t="shared" si="10"/>
        <v>4.7267638397255292E-2</v>
      </c>
      <c r="R221" s="42">
        <f t="shared" si="11"/>
        <v>4.7267638397255292E-2</v>
      </c>
    </row>
    <row r="222" spans="2:18" ht="15.75" x14ac:dyDescent="0.25">
      <c r="B222" s="39">
        <v>205</v>
      </c>
      <c r="C222" s="39">
        <v>995197804</v>
      </c>
      <c r="D222" t="s">
        <v>1210</v>
      </c>
      <c r="E222" t="s">
        <v>890</v>
      </c>
      <c r="F222" s="40">
        <v>347603</v>
      </c>
      <c r="G222" s="40">
        <v>392958</v>
      </c>
      <c r="P222" s="40">
        <f t="shared" si="9"/>
        <v>45355</v>
      </c>
      <c r="Q222" s="44">
        <f t="shared" si="10"/>
        <v>0.1304793111682005</v>
      </c>
      <c r="R222" s="42">
        <f t="shared" si="11"/>
        <v>0.1304793111682005</v>
      </c>
    </row>
    <row r="223" spans="2:18" ht="15.75" x14ac:dyDescent="0.25">
      <c r="B223" s="39">
        <v>206</v>
      </c>
      <c r="C223" s="39">
        <v>969134624</v>
      </c>
      <c r="D223" t="s">
        <v>1010</v>
      </c>
      <c r="E223" t="s">
        <v>286</v>
      </c>
      <c r="F223" s="40">
        <v>21505</v>
      </c>
      <c r="G223" s="40">
        <v>392864</v>
      </c>
      <c r="P223" s="40">
        <f t="shared" si="9"/>
        <v>371359</v>
      </c>
      <c r="Q223" s="44">
        <f t="shared" si="10"/>
        <v>17.268495698674727</v>
      </c>
      <c r="R223" s="42">
        <f t="shared" si="11"/>
        <v>17.268495698674727</v>
      </c>
    </row>
    <row r="224" spans="2:18" ht="15.75" x14ac:dyDescent="0.25">
      <c r="B224" s="39">
        <v>207</v>
      </c>
      <c r="C224" s="39"/>
      <c r="D224" t="s">
        <v>1011</v>
      </c>
      <c r="E224" t="s">
        <v>286</v>
      </c>
      <c r="F224" s="40">
        <v>208965</v>
      </c>
      <c r="G224" s="40"/>
      <c r="P224" s="40">
        <f t="shared" ref="P224:P267" si="12">G224-F224</f>
        <v>-208965</v>
      </c>
      <c r="Q224" s="44">
        <f t="shared" si="10"/>
        <v>-1</v>
      </c>
      <c r="R224" s="42">
        <f t="shared" si="11"/>
        <v>-1</v>
      </c>
    </row>
    <row r="225" spans="2:18" ht="15.75" x14ac:dyDescent="0.25">
      <c r="B225" s="39">
        <v>208</v>
      </c>
      <c r="C225" s="39">
        <v>969602148</v>
      </c>
      <c r="D225" t="s">
        <v>1031</v>
      </c>
      <c r="E225" t="s">
        <v>272</v>
      </c>
      <c r="F225" s="40">
        <v>364099</v>
      </c>
      <c r="G225" s="40"/>
      <c r="P225" s="40">
        <f t="shared" si="12"/>
        <v>-364099</v>
      </c>
      <c r="Q225" s="44">
        <f t="shared" si="10"/>
        <v>-1</v>
      </c>
      <c r="R225" s="42">
        <f t="shared" si="11"/>
        <v>-1</v>
      </c>
    </row>
    <row r="226" spans="2:18" ht="15.75" x14ac:dyDescent="0.25">
      <c r="B226" s="39">
        <v>209</v>
      </c>
      <c r="C226" s="39"/>
      <c r="D226" t="s">
        <v>1032</v>
      </c>
      <c r="E226" t="s">
        <v>272</v>
      </c>
      <c r="F226" s="40">
        <v>34188</v>
      </c>
      <c r="G226" s="40">
        <v>392764</v>
      </c>
      <c r="P226" s="40">
        <f t="shared" si="12"/>
        <v>358576</v>
      </c>
      <c r="Q226" s="44">
        <f t="shared" si="10"/>
        <v>10.488358488358488</v>
      </c>
      <c r="R226" s="42">
        <f t="shared" si="11"/>
        <v>10.488358488358488</v>
      </c>
    </row>
    <row r="227" spans="2:18" ht="15.75" x14ac:dyDescent="0.25">
      <c r="B227" s="39">
        <v>210</v>
      </c>
      <c r="C227" s="39">
        <v>869640212</v>
      </c>
      <c r="D227" t="s">
        <v>991</v>
      </c>
      <c r="E227" t="s">
        <v>334</v>
      </c>
      <c r="F227" s="40">
        <v>234269</v>
      </c>
      <c r="G227" s="40">
        <v>390686</v>
      </c>
      <c r="P227" s="40">
        <f t="shared" si="12"/>
        <v>156417</v>
      </c>
      <c r="Q227" s="44">
        <f t="shared" si="10"/>
        <v>0.66768116993712356</v>
      </c>
      <c r="R227" s="42">
        <f t="shared" si="11"/>
        <v>0.66768116993712356</v>
      </c>
    </row>
    <row r="228" spans="2:18" ht="15.75" x14ac:dyDescent="0.25">
      <c r="B228" s="39">
        <v>211</v>
      </c>
      <c r="C228" s="39">
        <v>982170192</v>
      </c>
      <c r="D228" t="s">
        <v>1083</v>
      </c>
      <c r="E228" t="s">
        <v>363</v>
      </c>
      <c r="F228" s="40">
        <v>393547</v>
      </c>
      <c r="G228" s="40">
        <v>389736</v>
      </c>
      <c r="P228" s="40">
        <f t="shared" si="12"/>
        <v>-3811</v>
      </c>
      <c r="Q228" s="44">
        <f t="shared" si="10"/>
        <v>-9.6837226557437862E-3</v>
      </c>
      <c r="R228" s="42">
        <f t="shared" si="11"/>
        <v>-9.6837226557437862E-3</v>
      </c>
    </row>
    <row r="229" spans="2:18" ht="15.75" x14ac:dyDescent="0.25">
      <c r="B229" s="39">
        <v>212</v>
      </c>
      <c r="C229" s="39">
        <v>981519973</v>
      </c>
      <c r="D229" t="s">
        <v>1076</v>
      </c>
      <c r="E229" t="s">
        <v>311</v>
      </c>
      <c r="F229" s="40">
        <v>262739</v>
      </c>
      <c r="G229" s="40">
        <v>386482</v>
      </c>
      <c r="P229" s="40">
        <f t="shared" si="12"/>
        <v>123743</v>
      </c>
      <c r="Q229" s="44">
        <f t="shared" si="10"/>
        <v>0.47097309497257733</v>
      </c>
      <c r="R229" s="42">
        <f t="shared" si="11"/>
        <v>0.47097309497257733</v>
      </c>
    </row>
    <row r="230" spans="2:18" ht="15.75" x14ac:dyDescent="0.25">
      <c r="B230" s="39">
        <v>213</v>
      </c>
      <c r="C230" s="39">
        <v>969603853</v>
      </c>
      <c r="D230" t="s">
        <v>1033</v>
      </c>
      <c r="E230" t="s">
        <v>321</v>
      </c>
      <c r="F230" s="40">
        <v>364237</v>
      </c>
      <c r="G230" s="40">
        <v>386212</v>
      </c>
      <c r="P230" s="40">
        <f t="shared" si="12"/>
        <v>21975</v>
      </c>
      <c r="Q230" s="44">
        <f t="shared" si="10"/>
        <v>6.0331597284185849E-2</v>
      </c>
      <c r="R230" s="42">
        <f t="shared" si="11"/>
        <v>6.0331597284185849E-2</v>
      </c>
    </row>
    <row r="231" spans="2:18" ht="15.75" x14ac:dyDescent="0.25">
      <c r="B231" s="39">
        <v>214</v>
      </c>
      <c r="C231" s="39">
        <v>981622464</v>
      </c>
      <c r="D231" t="s">
        <v>1078</v>
      </c>
      <c r="E231" t="s">
        <v>332</v>
      </c>
      <c r="F231" s="40">
        <v>393973</v>
      </c>
      <c r="G231" s="40">
        <v>384303</v>
      </c>
      <c r="P231" s="40">
        <f t="shared" si="12"/>
        <v>-9670</v>
      </c>
      <c r="Q231" s="44">
        <f t="shared" si="10"/>
        <v>-2.454482921418473E-2</v>
      </c>
      <c r="R231" s="42">
        <f t="shared" si="11"/>
        <v>-2.454482921418473E-2</v>
      </c>
    </row>
    <row r="232" spans="2:18" ht="15.75" x14ac:dyDescent="0.25">
      <c r="B232" s="39">
        <v>215</v>
      </c>
      <c r="C232" s="39">
        <v>969222833</v>
      </c>
      <c r="D232" t="s">
        <v>1019</v>
      </c>
      <c r="E232" t="s">
        <v>280</v>
      </c>
      <c r="F232" s="40">
        <v>265008</v>
      </c>
      <c r="G232" s="40">
        <v>382133</v>
      </c>
      <c r="P232" s="40">
        <f t="shared" si="12"/>
        <v>117125</v>
      </c>
      <c r="Q232" s="44">
        <f t="shared" si="10"/>
        <v>0.44196778965163314</v>
      </c>
      <c r="R232" s="42">
        <f t="shared" si="11"/>
        <v>0.44196778965163314</v>
      </c>
    </row>
    <row r="233" spans="2:18" ht="15.75" x14ac:dyDescent="0.25">
      <c r="B233" s="39">
        <v>216</v>
      </c>
      <c r="C233" s="39">
        <v>987484616</v>
      </c>
      <c r="D233" t="s">
        <v>1132</v>
      </c>
      <c r="E233" t="s">
        <v>294</v>
      </c>
      <c r="F233" s="40">
        <v>318283</v>
      </c>
      <c r="G233" s="40">
        <v>381159</v>
      </c>
      <c r="P233" s="40">
        <f t="shared" si="12"/>
        <v>62876</v>
      </c>
      <c r="Q233" s="44">
        <f t="shared" si="10"/>
        <v>0.19754746562021849</v>
      </c>
      <c r="R233" s="42">
        <f t="shared" si="11"/>
        <v>0.19754746562021849</v>
      </c>
    </row>
    <row r="234" spans="2:18" ht="15.75" x14ac:dyDescent="0.25">
      <c r="B234" s="39">
        <v>217</v>
      </c>
      <c r="C234" s="39">
        <v>970538046</v>
      </c>
      <c r="D234" t="s">
        <v>1049</v>
      </c>
      <c r="E234" t="s">
        <v>891</v>
      </c>
      <c r="F234" s="40">
        <v>285551</v>
      </c>
      <c r="G234" s="40">
        <v>379036</v>
      </c>
      <c r="P234" s="40">
        <f t="shared" si="12"/>
        <v>93485</v>
      </c>
      <c r="Q234" s="44">
        <f t="shared" si="10"/>
        <v>0.3273846002990709</v>
      </c>
      <c r="R234" s="42">
        <f t="shared" si="11"/>
        <v>0.3273846002990709</v>
      </c>
    </row>
    <row r="235" spans="2:18" ht="15.75" x14ac:dyDescent="0.25">
      <c r="B235" s="39">
        <v>218</v>
      </c>
      <c r="C235" s="39">
        <v>990702616</v>
      </c>
      <c r="D235" t="s">
        <v>1162</v>
      </c>
      <c r="E235" t="s">
        <v>890</v>
      </c>
      <c r="F235" s="40">
        <v>386083</v>
      </c>
      <c r="G235" s="40">
        <v>378841</v>
      </c>
      <c r="P235" s="40">
        <f t="shared" si="12"/>
        <v>-7242</v>
      </c>
      <c r="Q235" s="44">
        <f t="shared" si="10"/>
        <v>-1.8757624655838252E-2</v>
      </c>
      <c r="R235" s="42">
        <f t="shared" si="11"/>
        <v>-1.8757624655838252E-2</v>
      </c>
    </row>
    <row r="236" spans="2:18" ht="15.75" x14ac:dyDescent="0.25">
      <c r="B236" s="39">
        <v>219</v>
      </c>
      <c r="C236" s="39">
        <v>969434628</v>
      </c>
      <c r="D236" t="s">
        <v>974</v>
      </c>
      <c r="E236" t="s">
        <v>893</v>
      </c>
      <c r="F236" s="40">
        <v>282312</v>
      </c>
      <c r="G236" s="40">
        <v>376996</v>
      </c>
      <c r="P236" s="40">
        <f t="shared" si="12"/>
        <v>94684</v>
      </c>
      <c r="Q236" s="44">
        <f t="shared" si="10"/>
        <v>0.33538779789736178</v>
      </c>
      <c r="R236" s="42">
        <f t="shared" si="11"/>
        <v>0.33538779789736178</v>
      </c>
    </row>
    <row r="237" spans="2:18" ht="15.75" x14ac:dyDescent="0.25">
      <c r="B237" s="39">
        <v>220</v>
      </c>
      <c r="C237" s="39">
        <v>993076880</v>
      </c>
      <c r="D237" t="s">
        <v>1197</v>
      </c>
      <c r="E237" t="s">
        <v>290</v>
      </c>
      <c r="F237" s="40">
        <v>327708</v>
      </c>
      <c r="G237" s="40">
        <v>376780</v>
      </c>
      <c r="P237" s="40">
        <f t="shared" si="12"/>
        <v>49072</v>
      </c>
      <c r="Q237" s="44">
        <f t="shared" si="10"/>
        <v>0.14974306394717249</v>
      </c>
      <c r="R237" s="42">
        <f t="shared" si="11"/>
        <v>0.14974306394717249</v>
      </c>
    </row>
    <row r="238" spans="2:18" ht="15.75" x14ac:dyDescent="0.25">
      <c r="B238" s="39">
        <v>221</v>
      </c>
      <c r="C238" s="39">
        <v>991967125</v>
      </c>
      <c r="D238" t="s">
        <v>1181</v>
      </c>
      <c r="E238" t="s">
        <v>266</v>
      </c>
      <c r="F238" s="40">
        <v>277458</v>
      </c>
      <c r="G238" s="40">
        <v>375108</v>
      </c>
      <c r="P238" s="40">
        <f t="shared" si="12"/>
        <v>97650</v>
      </c>
      <c r="Q238" s="44">
        <f t="shared" si="10"/>
        <v>0.3519451592673486</v>
      </c>
      <c r="R238" s="42">
        <f t="shared" si="11"/>
        <v>0.3519451592673486</v>
      </c>
    </row>
    <row r="239" spans="2:18" ht="15.75" x14ac:dyDescent="0.25">
      <c r="B239" s="39">
        <v>222</v>
      </c>
      <c r="C239" s="39">
        <v>969222396</v>
      </c>
      <c r="D239" t="s">
        <v>1018</v>
      </c>
      <c r="E239" t="s">
        <v>890</v>
      </c>
      <c r="F239" s="40">
        <v>341703</v>
      </c>
      <c r="G239" s="40">
        <v>374239</v>
      </c>
      <c r="P239" s="40">
        <f t="shared" si="12"/>
        <v>32536</v>
      </c>
      <c r="Q239" s="44">
        <f t="shared" si="10"/>
        <v>9.5217191537680379E-2</v>
      </c>
      <c r="R239" s="42">
        <f t="shared" si="11"/>
        <v>9.5217191537680379E-2</v>
      </c>
    </row>
    <row r="240" spans="2:18" ht="15.75" x14ac:dyDescent="0.25">
      <c r="B240" s="39">
        <v>223</v>
      </c>
      <c r="C240" s="39">
        <v>987028556</v>
      </c>
      <c r="D240" t="s">
        <v>1129</v>
      </c>
      <c r="E240" t="s">
        <v>363</v>
      </c>
      <c r="F240" s="40">
        <v>419839</v>
      </c>
      <c r="G240" s="40">
        <v>372288</v>
      </c>
      <c r="P240" s="40">
        <f t="shared" si="12"/>
        <v>-47551</v>
      </c>
      <c r="Q240" s="44">
        <f t="shared" si="10"/>
        <v>-0.11326008303182887</v>
      </c>
      <c r="R240" s="42">
        <f t="shared" si="11"/>
        <v>-0.11326008303182887</v>
      </c>
    </row>
    <row r="241" spans="2:18" ht="15.75" x14ac:dyDescent="0.25">
      <c r="B241" s="39">
        <v>224</v>
      </c>
      <c r="C241" s="39">
        <v>959762791</v>
      </c>
      <c r="D241" t="s">
        <v>1008</v>
      </c>
      <c r="E241" t="s">
        <v>890</v>
      </c>
      <c r="F241" s="40">
        <v>317393</v>
      </c>
      <c r="G241" s="40">
        <v>371801</v>
      </c>
      <c r="P241" s="40">
        <f t="shared" si="12"/>
        <v>54408</v>
      </c>
      <c r="Q241" s="44">
        <f t="shared" si="10"/>
        <v>0.17142154993966471</v>
      </c>
      <c r="R241" s="42">
        <f t="shared" si="11"/>
        <v>0.17142154993966471</v>
      </c>
    </row>
    <row r="242" spans="2:18" ht="15.75" x14ac:dyDescent="0.25">
      <c r="B242" s="39">
        <v>225</v>
      </c>
      <c r="C242" s="39">
        <v>988323845</v>
      </c>
      <c r="D242" t="s">
        <v>1140</v>
      </c>
      <c r="E242" t="s">
        <v>890</v>
      </c>
      <c r="F242" s="40">
        <v>289022</v>
      </c>
      <c r="G242" s="40">
        <v>369898</v>
      </c>
      <c r="P242" s="40">
        <f t="shared" si="12"/>
        <v>80876</v>
      </c>
      <c r="Q242" s="44">
        <f t="shared" si="10"/>
        <v>0.27982644919763894</v>
      </c>
      <c r="R242" s="42">
        <f t="shared" si="11"/>
        <v>0.27982644919763894</v>
      </c>
    </row>
    <row r="243" spans="2:18" ht="15.75" x14ac:dyDescent="0.25">
      <c r="B243" s="39">
        <v>226</v>
      </c>
      <c r="C243" s="39">
        <v>877511782</v>
      </c>
      <c r="D243" t="s">
        <v>992</v>
      </c>
      <c r="E243" t="s">
        <v>321</v>
      </c>
      <c r="F243" s="40">
        <v>280533</v>
      </c>
      <c r="G243" s="40">
        <v>369795</v>
      </c>
      <c r="P243" s="40">
        <f t="shared" si="12"/>
        <v>89262</v>
      </c>
      <c r="Q243" s="44">
        <f t="shared" si="10"/>
        <v>0.31818716514634643</v>
      </c>
      <c r="R243" s="42">
        <f t="shared" si="11"/>
        <v>0.31818716514634643</v>
      </c>
    </row>
    <row r="244" spans="2:18" ht="15.75" x14ac:dyDescent="0.25">
      <c r="B244" s="39">
        <v>227</v>
      </c>
      <c r="C244" s="39">
        <v>970066462</v>
      </c>
      <c r="D244" t="s">
        <v>1047</v>
      </c>
      <c r="E244" t="s">
        <v>286</v>
      </c>
      <c r="F244" s="40"/>
      <c r="G244" s="40">
        <v>369582</v>
      </c>
      <c r="P244" s="40">
        <f t="shared" si="12"/>
        <v>369582</v>
      </c>
      <c r="Q244" s="44" t="str">
        <f t="shared" si="10"/>
        <v xml:space="preserve"> </v>
      </c>
      <c r="R244" s="42" t="str">
        <f t="shared" si="11"/>
        <v xml:space="preserve"> </v>
      </c>
    </row>
    <row r="245" spans="2:18" ht="15.75" x14ac:dyDescent="0.25">
      <c r="B245" s="39">
        <v>228</v>
      </c>
      <c r="C245" s="39"/>
      <c r="E245" t="s">
        <v>321</v>
      </c>
      <c r="F245" s="40">
        <v>265650</v>
      </c>
      <c r="G245" s="40"/>
      <c r="P245" s="40">
        <f t="shared" si="12"/>
        <v>-265650</v>
      </c>
      <c r="Q245" s="44">
        <f t="shared" si="10"/>
        <v>-1</v>
      </c>
      <c r="R245" s="42">
        <f t="shared" si="11"/>
        <v>-1</v>
      </c>
    </row>
    <row r="246" spans="2:18" ht="15.75" x14ac:dyDescent="0.25">
      <c r="B246" s="39">
        <v>229</v>
      </c>
      <c r="C246" s="39">
        <v>989539604</v>
      </c>
      <c r="D246" t="s">
        <v>1151</v>
      </c>
      <c r="E246" t="s">
        <v>286</v>
      </c>
      <c r="F246" s="40">
        <v>282195</v>
      </c>
      <c r="G246" s="40">
        <v>369405</v>
      </c>
      <c r="P246" s="40">
        <f t="shared" si="12"/>
        <v>87210</v>
      </c>
      <c r="Q246" s="44">
        <f t="shared" si="10"/>
        <v>0.3090416201562749</v>
      </c>
      <c r="R246" s="42">
        <f t="shared" si="11"/>
        <v>0.3090416201562749</v>
      </c>
    </row>
    <row r="247" spans="2:18" ht="15.75" x14ac:dyDescent="0.25">
      <c r="B247" s="39">
        <v>230</v>
      </c>
      <c r="C247" s="39">
        <v>887642192</v>
      </c>
      <c r="D247" t="s">
        <v>997</v>
      </c>
      <c r="E247" t="s">
        <v>319</v>
      </c>
      <c r="F247" s="40">
        <v>273630</v>
      </c>
      <c r="G247" s="40">
        <v>367415</v>
      </c>
      <c r="P247" s="40">
        <f t="shared" si="12"/>
        <v>93785</v>
      </c>
      <c r="Q247" s="44">
        <f t="shared" si="10"/>
        <v>0.342743851185908</v>
      </c>
      <c r="R247" s="42">
        <f t="shared" si="11"/>
        <v>0.342743851185908</v>
      </c>
    </row>
    <row r="248" spans="2:18" ht="15.75" x14ac:dyDescent="0.25">
      <c r="B248" s="39">
        <v>231</v>
      </c>
      <c r="C248" s="39">
        <v>975943275</v>
      </c>
      <c r="D248" t="s">
        <v>1058</v>
      </c>
      <c r="E248" t="s">
        <v>351</v>
      </c>
      <c r="F248" s="40">
        <v>316499</v>
      </c>
      <c r="G248" s="40">
        <v>361974</v>
      </c>
      <c r="P248" s="40">
        <f t="shared" si="12"/>
        <v>45475</v>
      </c>
      <c r="Q248" s="44">
        <f t="shared" si="10"/>
        <v>0.14368133864561974</v>
      </c>
      <c r="R248" s="42">
        <f t="shared" si="11"/>
        <v>0.14368133864561974</v>
      </c>
    </row>
    <row r="249" spans="2:18" ht="15.75" x14ac:dyDescent="0.25">
      <c r="B249" s="39">
        <v>232</v>
      </c>
      <c r="C249" s="39">
        <v>998719135</v>
      </c>
      <c r="D249" t="s">
        <v>1221</v>
      </c>
      <c r="E249" t="s">
        <v>321</v>
      </c>
      <c r="F249" s="40">
        <v>265137</v>
      </c>
      <c r="G249" s="40">
        <v>361847</v>
      </c>
      <c r="P249" s="40">
        <f t="shared" si="12"/>
        <v>96710</v>
      </c>
      <c r="Q249" s="44">
        <f t="shared" si="10"/>
        <v>0.36475482486412686</v>
      </c>
      <c r="R249" s="42">
        <f t="shared" si="11"/>
        <v>0.36475482486412686</v>
      </c>
    </row>
    <row r="250" spans="2:18" ht="15.75" x14ac:dyDescent="0.25">
      <c r="B250" s="39">
        <v>233</v>
      </c>
      <c r="C250" s="39">
        <v>987581042</v>
      </c>
      <c r="D250" t="s">
        <v>1133</v>
      </c>
      <c r="E250" t="s">
        <v>286</v>
      </c>
      <c r="F250" s="40">
        <v>294527</v>
      </c>
      <c r="G250" s="40">
        <v>361571</v>
      </c>
      <c r="P250" s="40">
        <f t="shared" si="12"/>
        <v>67044</v>
      </c>
      <c r="Q250" s="44">
        <f t="shared" si="10"/>
        <v>0.22763278069582754</v>
      </c>
      <c r="R250" s="42">
        <f t="shared" si="11"/>
        <v>0.22763278069582754</v>
      </c>
    </row>
    <row r="251" spans="2:18" ht="15.75" x14ac:dyDescent="0.25">
      <c r="B251" s="39">
        <v>234</v>
      </c>
      <c r="C251" s="39">
        <v>992094052</v>
      </c>
      <c r="D251" t="s">
        <v>1184</v>
      </c>
      <c r="E251" t="s">
        <v>317</v>
      </c>
      <c r="F251" s="40">
        <v>286671</v>
      </c>
      <c r="G251" s="40">
        <v>359253</v>
      </c>
      <c r="P251" s="40">
        <f t="shared" si="12"/>
        <v>72582</v>
      </c>
      <c r="Q251" s="44">
        <f t="shared" si="10"/>
        <v>0.25318919597727013</v>
      </c>
      <c r="R251" s="42">
        <f t="shared" si="11"/>
        <v>0.25318919597727013</v>
      </c>
    </row>
    <row r="252" spans="2:18" ht="15.75" x14ac:dyDescent="0.25">
      <c r="B252" s="39">
        <v>235</v>
      </c>
      <c r="C252" s="39">
        <v>970162518</v>
      </c>
      <c r="D252" t="s">
        <v>1048</v>
      </c>
      <c r="E252" t="s">
        <v>334</v>
      </c>
      <c r="F252" s="40">
        <v>337478</v>
      </c>
      <c r="G252" s="40">
        <v>358643</v>
      </c>
      <c r="P252" s="40">
        <f t="shared" si="12"/>
        <v>21165</v>
      </c>
      <c r="Q252" s="44">
        <f t="shared" si="10"/>
        <v>6.2715199212985739E-2</v>
      </c>
      <c r="R252" s="42">
        <f t="shared" si="11"/>
        <v>6.2715199212985739E-2</v>
      </c>
    </row>
    <row r="253" spans="2:18" ht="15.75" x14ac:dyDescent="0.25">
      <c r="B253" s="39">
        <v>236</v>
      </c>
      <c r="C253" s="39">
        <v>969638584</v>
      </c>
      <c r="D253" t="s">
        <v>1035</v>
      </c>
      <c r="E253" t="s">
        <v>889</v>
      </c>
      <c r="F253" s="40">
        <v>379707</v>
      </c>
      <c r="G253" s="40">
        <v>358589</v>
      </c>
      <c r="P253" s="40">
        <f t="shared" si="12"/>
        <v>-21118</v>
      </c>
      <c r="Q253" s="44">
        <f t="shared" si="10"/>
        <v>-5.5616567511265265E-2</v>
      </c>
      <c r="R253" s="42">
        <f t="shared" si="11"/>
        <v>-5.5616567511265265E-2</v>
      </c>
    </row>
    <row r="254" spans="2:18" ht="15.75" x14ac:dyDescent="0.25">
      <c r="B254" s="39">
        <v>237</v>
      </c>
      <c r="C254" s="39">
        <v>989074601</v>
      </c>
      <c r="D254" t="s">
        <v>1147</v>
      </c>
      <c r="E254" t="s">
        <v>890</v>
      </c>
      <c r="F254" s="40">
        <v>360485</v>
      </c>
      <c r="G254" s="40">
        <v>358309</v>
      </c>
      <c r="P254" s="40">
        <f t="shared" si="12"/>
        <v>-2176</v>
      </c>
      <c r="Q254" s="44">
        <f t="shared" si="10"/>
        <v>-6.0363121905211035E-3</v>
      </c>
      <c r="R254" s="42">
        <f t="shared" si="11"/>
        <v>-6.0363121905211035E-3</v>
      </c>
    </row>
    <row r="255" spans="2:18" ht="15.75" x14ac:dyDescent="0.25">
      <c r="B255" s="39">
        <v>238</v>
      </c>
      <c r="C255" s="39">
        <v>969332299</v>
      </c>
      <c r="D255" t="s">
        <v>973</v>
      </c>
      <c r="E255" t="s">
        <v>296</v>
      </c>
      <c r="F255" s="40">
        <v>362276</v>
      </c>
      <c r="G255" s="40">
        <v>357977</v>
      </c>
      <c r="P255" s="40">
        <f t="shared" si="12"/>
        <v>-4299</v>
      </c>
      <c r="Q255" s="44">
        <f t="shared" si="10"/>
        <v>-1.1866643111881549E-2</v>
      </c>
      <c r="R255" s="42">
        <f t="shared" si="11"/>
        <v>-1.1866643111881549E-2</v>
      </c>
    </row>
    <row r="256" spans="2:18" ht="15.75" x14ac:dyDescent="0.25">
      <c r="B256" s="39">
        <v>239</v>
      </c>
      <c r="C256" s="39">
        <v>889255692</v>
      </c>
      <c r="D256" t="s">
        <v>967</v>
      </c>
      <c r="E256" t="s">
        <v>893</v>
      </c>
      <c r="F256" s="40">
        <v>274067</v>
      </c>
      <c r="G256" s="40">
        <v>357917</v>
      </c>
      <c r="P256" s="40">
        <f t="shared" si="12"/>
        <v>83850</v>
      </c>
      <c r="Q256" s="44">
        <f t="shared" si="10"/>
        <v>0.3059470859315423</v>
      </c>
      <c r="R256" s="42">
        <f t="shared" si="11"/>
        <v>0.3059470859315423</v>
      </c>
    </row>
    <row r="257" spans="2:27" ht="15.75" x14ac:dyDescent="0.25">
      <c r="B257" s="39">
        <v>240</v>
      </c>
      <c r="C257" s="39">
        <v>886915462</v>
      </c>
      <c r="D257" t="s">
        <v>995</v>
      </c>
      <c r="E257" t="s">
        <v>334</v>
      </c>
      <c r="F257" s="40">
        <v>310972</v>
      </c>
      <c r="G257" s="40">
        <v>354406</v>
      </c>
      <c r="P257" s="40">
        <f t="shared" si="12"/>
        <v>43434</v>
      </c>
      <c r="Q257" s="44">
        <f t="shared" si="10"/>
        <v>0.13967173893469509</v>
      </c>
      <c r="R257" s="42">
        <f t="shared" si="11"/>
        <v>0.13967173893469509</v>
      </c>
    </row>
    <row r="258" spans="2:27" ht="15.75" x14ac:dyDescent="0.25">
      <c r="B258" s="39">
        <v>241</v>
      </c>
      <c r="C258" s="39">
        <v>986400427</v>
      </c>
      <c r="D258" t="s">
        <v>1121</v>
      </c>
      <c r="E258" t="s">
        <v>351</v>
      </c>
      <c r="F258" s="40">
        <v>322065</v>
      </c>
      <c r="G258" s="40">
        <v>351952</v>
      </c>
      <c r="P258" s="40">
        <f t="shared" si="12"/>
        <v>29887</v>
      </c>
      <c r="Q258" s="44">
        <f t="shared" si="10"/>
        <v>9.279803766320463E-2</v>
      </c>
      <c r="R258" s="42">
        <f t="shared" si="11"/>
        <v>9.279803766320463E-2</v>
      </c>
    </row>
    <row r="259" spans="2:27" ht="15.75" x14ac:dyDescent="0.25">
      <c r="B259" s="39">
        <v>242</v>
      </c>
      <c r="C259" s="39">
        <v>969259338</v>
      </c>
      <c r="D259" t="s">
        <v>1021</v>
      </c>
      <c r="E259" t="s">
        <v>889</v>
      </c>
      <c r="F259" s="40">
        <v>315236</v>
      </c>
      <c r="G259" s="40">
        <v>351119</v>
      </c>
      <c r="P259" s="40">
        <f t="shared" si="12"/>
        <v>35883</v>
      </c>
      <c r="Q259" s="44">
        <f t="shared" si="10"/>
        <v>0.11382900430153917</v>
      </c>
      <c r="R259" s="42">
        <f t="shared" si="11"/>
        <v>0.11382900430153917</v>
      </c>
    </row>
    <row r="260" spans="2:27" ht="15.75" x14ac:dyDescent="0.25">
      <c r="B260" s="39">
        <v>243</v>
      </c>
      <c r="C260" s="39">
        <v>993275395</v>
      </c>
      <c r="D260" t="s">
        <v>1198</v>
      </c>
      <c r="E260" t="s">
        <v>282</v>
      </c>
      <c r="F260" s="40">
        <v>411297</v>
      </c>
      <c r="G260" s="40">
        <v>350949</v>
      </c>
      <c r="P260" s="40">
        <f t="shared" si="12"/>
        <v>-60348</v>
      </c>
      <c r="Q260" s="44">
        <f t="shared" si="10"/>
        <v>-0.14672608844703464</v>
      </c>
      <c r="R260" s="42">
        <f t="shared" si="11"/>
        <v>-0.14672608844703464</v>
      </c>
    </row>
    <row r="261" spans="2:27" ht="15.75" x14ac:dyDescent="0.25">
      <c r="B261" s="39">
        <v>244</v>
      </c>
      <c r="C261" s="39">
        <v>980311600</v>
      </c>
      <c r="D261" t="s">
        <v>1071</v>
      </c>
      <c r="E261" t="s">
        <v>282</v>
      </c>
      <c r="F261" s="40">
        <v>374031</v>
      </c>
      <c r="G261" s="40">
        <v>349035</v>
      </c>
      <c r="P261" s="40">
        <f t="shared" si="12"/>
        <v>-24996</v>
      </c>
      <c r="Q261" s="44">
        <f t="shared" si="10"/>
        <v>-6.6828685322874309E-2</v>
      </c>
      <c r="R261" s="42">
        <f t="shared" si="11"/>
        <v>-6.6828685322874309E-2</v>
      </c>
    </row>
    <row r="262" spans="2:27" ht="15.75" x14ac:dyDescent="0.25">
      <c r="B262" s="39">
        <v>245</v>
      </c>
      <c r="C262" s="39">
        <v>986505156</v>
      </c>
      <c r="D262" t="s">
        <v>1122</v>
      </c>
      <c r="E262" t="s">
        <v>332</v>
      </c>
      <c r="F262" s="40">
        <v>338602</v>
      </c>
      <c r="G262" s="40">
        <v>347577</v>
      </c>
      <c r="P262" s="40">
        <f t="shared" si="12"/>
        <v>8975</v>
      </c>
      <c r="Q262" s="44">
        <f t="shared" si="10"/>
        <v>2.6506045445685494E-2</v>
      </c>
      <c r="R262" s="42">
        <f t="shared" si="11"/>
        <v>2.6506045445685494E-2</v>
      </c>
    </row>
    <row r="263" spans="2:27" ht="15.75" x14ac:dyDescent="0.25">
      <c r="B263" s="39">
        <v>246</v>
      </c>
      <c r="C263" s="39">
        <v>981588487</v>
      </c>
      <c r="D263" t="s">
        <v>1077</v>
      </c>
      <c r="E263" t="s">
        <v>290</v>
      </c>
      <c r="F263" s="40">
        <v>285724</v>
      </c>
      <c r="G263" s="40">
        <v>345397</v>
      </c>
      <c r="P263" s="40">
        <f t="shared" si="12"/>
        <v>59673</v>
      </c>
      <c r="Q263" s="44">
        <f t="shared" si="10"/>
        <v>0.20884839915442874</v>
      </c>
      <c r="R263" s="42">
        <f t="shared" si="11"/>
        <v>0.20884839915442874</v>
      </c>
    </row>
    <row r="264" spans="2:27" ht="15.75" x14ac:dyDescent="0.25">
      <c r="B264" s="39">
        <v>247</v>
      </c>
      <c r="C264" s="39">
        <v>992889012</v>
      </c>
      <c r="D264" t="s">
        <v>1196</v>
      </c>
      <c r="E264" t="s">
        <v>266</v>
      </c>
      <c r="F264" s="40">
        <v>385277</v>
      </c>
      <c r="G264" s="40">
        <v>342568</v>
      </c>
      <c r="P264" s="40">
        <f t="shared" si="12"/>
        <v>-42709</v>
      </c>
      <c r="Q264" s="44">
        <f t="shared" si="10"/>
        <v>-0.11085271116625181</v>
      </c>
      <c r="R264" s="42">
        <f t="shared" si="11"/>
        <v>-0.11085271116625181</v>
      </c>
    </row>
    <row r="265" spans="2:27" ht="15.75" x14ac:dyDescent="0.25">
      <c r="B265" s="39">
        <v>248</v>
      </c>
      <c r="C265" s="39">
        <v>969681838</v>
      </c>
      <c r="D265" t="s">
        <v>1044</v>
      </c>
      <c r="E265" t="s">
        <v>890</v>
      </c>
      <c r="F265" s="40">
        <v>265773</v>
      </c>
      <c r="G265" s="40"/>
      <c r="P265" s="40">
        <f t="shared" si="12"/>
        <v>-265773</v>
      </c>
      <c r="Q265" s="44">
        <f t="shared" si="10"/>
        <v>-1</v>
      </c>
      <c r="R265" s="42">
        <f t="shared" si="11"/>
        <v>-1</v>
      </c>
    </row>
    <row r="266" spans="2:27" ht="15.75" x14ac:dyDescent="0.25">
      <c r="B266" s="39">
        <v>249</v>
      </c>
      <c r="C266" s="39"/>
      <c r="D266" t="s">
        <v>1045</v>
      </c>
      <c r="E266" t="s">
        <v>890</v>
      </c>
      <c r="F266" s="40">
        <v>26983</v>
      </c>
      <c r="G266" s="40">
        <v>336814</v>
      </c>
      <c r="P266" s="40">
        <f t="shared" si="12"/>
        <v>309831</v>
      </c>
      <c r="Q266" s="44">
        <f t="shared" si="10"/>
        <v>11.48245191416818</v>
      </c>
      <c r="R266" s="42">
        <f t="shared" si="11"/>
        <v>11.48245191416818</v>
      </c>
    </row>
    <row r="267" spans="2:27" ht="15.75" x14ac:dyDescent="0.25">
      <c r="B267" s="39">
        <v>250</v>
      </c>
      <c r="C267" s="39">
        <v>889900792</v>
      </c>
      <c r="D267" t="s">
        <v>1001</v>
      </c>
      <c r="E267" t="s">
        <v>890</v>
      </c>
      <c r="F267" s="40">
        <v>365644</v>
      </c>
      <c r="G267" s="40">
        <v>334674</v>
      </c>
      <c r="P267" s="40">
        <f t="shared" si="12"/>
        <v>-30970</v>
      </c>
      <c r="Q267" s="44">
        <f t="shared" si="10"/>
        <v>-8.4699872006651272E-2</v>
      </c>
      <c r="R267" s="42">
        <f t="shared" si="11"/>
        <v>-8.4699872006651272E-2</v>
      </c>
    </row>
    <row r="268" spans="2:27" ht="15.75" x14ac:dyDescent="0.25">
      <c r="B268" s="45"/>
      <c r="C268" s="39">
        <v>970580964</v>
      </c>
      <c r="D268" t="s">
        <v>1050</v>
      </c>
      <c r="E268" t="s">
        <v>334</v>
      </c>
      <c r="F268" s="40">
        <v>299186</v>
      </c>
      <c r="G268" s="40">
        <v>334273</v>
      </c>
      <c r="O268" s="45"/>
      <c r="P268" s="45"/>
      <c r="Q268" s="46"/>
      <c r="R268" s="45"/>
      <c r="S268" s="45"/>
      <c r="T268" s="45"/>
      <c r="U268" s="45"/>
      <c r="V268" s="45"/>
      <c r="W268" s="45"/>
      <c r="X268" s="45"/>
      <c r="Y268" s="45"/>
      <c r="Z268" s="45"/>
      <c r="AA268" s="45"/>
    </row>
    <row r="269" spans="2:27" ht="15.75" x14ac:dyDescent="0.25">
      <c r="B269" s="45"/>
      <c r="C269" s="39">
        <v>987995459</v>
      </c>
      <c r="D269" t="s">
        <v>1137</v>
      </c>
      <c r="E269" t="s">
        <v>332</v>
      </c>
      <c r="F269" s="40">
        <v>319622</v>
      </c>
      <c r="G269" s="40">
        <v>333097</v>
      </c>
      <c r="O269" s="45"/>
      <c r="P269" s="45"/>
      <c r="Q269" s="46"/>
      <c r="R269" s="45"/>
      <c r="S269" s="45"/>
      <c r="T269" s="45"/>
      <c r="U269" s="45"/>
      <c r="V269" s="45"/>
      <c r="W269" s="45"/>
      <c r="X269" s="45"/>
      <c r="Y269" s="45"/>
      <c r="Z269" s="45"/>
      <c r="AA269" s="45"/>
    </row>
    <row r="270" spans="2:27" ht="15.75" x14ac:dyDescent="0.25">
      <c r="C270" s="39">
        <v>984020414</v>
      </c>
      <c r="D270" t="s">
        <v>1102</v>
      </c>
      <c r="E270" t="s">
        <v>321</v>
      </c>
      <c r="F270" s="40">
        <v>293142</v>
      </c>
      <c r="G270" s="40">
        <v>328602</v>
      </c>
    </row>
    <row r="271" spans="2:27" ht="15.75" x14ac:dyDescent="0.25">
      <c r="C271" s="39">
        <v>979749813</v>
      </c>
      <c r="D271" t="s">
        <v>976</v>
      </c>
      <c r="E271" t="s">
        <v>893</v>
      </c>
      <c r="F271" s="40">
        <v>317726</v>
      </c>
      <c r="G271" s="40">
        <v>322416</v>
      </c>
    </row>
    <row r="272" spans="2:27" ht="15.75" x14ac:dyDescent="0.25">
      <c r="C272" s="39">
        <v>981694252</v>
      </c>
      <c r="D272" t="s">
        <v>1081</v>
      </c>
      <c r="E272" t="s">
        <v>341</v>
      </c>
      <c r="F272" s="40">
        <v>304576</v>
      </c>
      <c r="G272" s="40">
        <v>317619</v>
      </c>
    </row>
    <row r="273" spans="3:7" ht="15.75" x14ac:dyDescent="0.25">
      <c r="C273" s="39">
        <v>986970819</v>
      </c>
      <c r="D273" t="s">
        <v>1128</v>
      </c>
      <c r="E273" t="s">
        <v>332</v>
      </c>
      <c r="F273" s="40">
        <v>426663</v>
      </c>
      <c r="G273" s="40">
        <v>312775</v>
      </c>
    </row>
    <row r="274" spans="3:7" ht="15.75" x14ac:dyDescent="0.25">
      <c r="C274" s="39">
        <v>987626399</v>
      </c>
      <c r="D274" t="s">
        <v>1134</v>
      </c>
      <c r="E274" t="s">
        <v>351</v>
      </c>
      <c r="F274" s="40">
        <v>325464</v>
      </c>
      <c r="G274" s="40">
        <v>309463</v>
      </c>
    </row>
    <row r="275" spans="3:7" ht="15.75" x14ac:dyDescent="0.25">
      <c r="C275" s="39">
        <v>993318507</v>
      </c>
      <c r="D275" t="s">
        <v>959</v>
      </c>
      <c r="E275" t="s">
        <v>327</v>
      </c>
      <c r="F275" s="40">
        <v>326373</v>
      </c>
      <c r="G275" s="40">
        <v>308632</v>
      </c>
    </row>
    <row r="276" spans="3:7" ht="15.75" x14ac:dyDescent="0.25">
      <c r="C276" s="39">
        <v>969687461</v>
      </c>
      <c r="D276" t="s">
        <v>1046</v>
      </c>
      <c r="E276" t="s">
        <v>321</v>
      </c>
      <c r="F276" s="40">
        <v>356027</v>
      </c>
      <c r="G276" s="40">
        <v>302521</v>
      </c>
    </row>
    <row r="277" spans="3:7" ht="15.75" x14ac:dyDescent="0.25">
      <c r="C277" s="39">
        <v>984663188</v>
      </c>
      <c r="D277" t="s">
        <v>1104</v>
      </c>
      <c r="E277" t="s">
        <v>321</v>
      </c>
      <c r="F277" s="40">
        <v>350148</v>
      </c>
      <c r="G277" s="40">
        <v>301866</v>
      </c>
    </row>
    <row r="278" spans="3:7" ht="15.75" x14ac:dyDescent="0.25">
      <c r="C278" s="39">
        <v>981646630</v>
      </c>
      <c r="D278" t="s">
        <v>1080</v>
      </c>
      <c r="E278" t="s">
        <v>347</v>
      </c>
      <c r="F278" s="40">
        <v>324410</v>
      </c>
      <c r="G278" s="40">
        <v>300001</v>
      </c>
    </row>
    <row r="279" spans="3:7" ht="15.75" x14ac:dyDescent="0.25">
      <c r="C279" s="39">
        <v>969673029</v>
      </c>
      <c r="D279" t="s">
        <v>1041</v>
      </c>
      <c r="E279" t="s">
        <v>290</v>
      </c>
      <c r="F279" s="40">
        <v>382291</v>
      </c>
      <c r="G279" s="40">
        <v>298964</v>
      </c>
    </row>
    <row r="280" spans="3:7" ht="15.75" x14ac:dyDescent="0.25">
      <c r="C280" s="39">
        <v>992825715</v>
      </c>
      <c r="D280" t="s">
        <v>1195</v>
      </c>
      <c r="E280" t="s">
        <v>311</v>
      </c>
      <c r="F280" s="40">
        <v>544880</v>
      </c>
      <c r="G280" s="40">
        <v>260277</v>
      </c>
    </row>
    <row r="281" spans="3:7" ht="15.75" x14ac:dyDescent="0.25">
      <c r="C281" s="39">
        <v>974380064</v>
      </c>
      <c r="D281" t="s">
        <v>1053</v>
      </c>
      <c r="E281" t="s">
        <v>355</v>
      </c>
      <c r="F281" s="40">
        <v>435061</v>
      </c>
      <c r="G281" s="40">
        <v>253214</v>
      </c>
    </row>
    <row r="282" spans="3:7" ht="15.75" x14ac:dyDescent="0.25">
      <c r="C282" s="39">
        <v>980717887</v>
      </c>
      <c r="D282" t="s">
        <v>1072</v>
      </c>
      <c r="E282" t="s">
        <v>363</v>
      </c>
      <c r="F282" s="40">
        <v>374167</v>
      </c>
      <c r="G282" s="40">
        <v>251692</v>
      </c>
    </row>
    <row r="283" spans="3:7" ht="15.75" x14ac:dyDescent="0.25">
      <c r="C283" s="39">
        <v>992367350</v>
      </c>
      <c r="D283" t="s">
        <v>1190</v>
      </c>
      <c r="E283" t="s">
        <v>309</v>
      </c>
      <c r="F283" s="40">
        <v>864502</v>
      </c>
      <c r="G283" s="40">
        <v>12508</v>
      </c>
    </row>
    <row r="284" spans="3:7" ht="15.75" x14ac:dyDescent="0.25">
      <c r="C284" s="39">
        <v>983470017</v>
      </c>
      <c r="D284" t="s">
        <v>1098</v>
      </c>
      <c r="E284" t="s">
        <v>332</v>
      </c>
      <c r="F284" s="40">
        <v>900987</v>
      </c>
      <c r="G284" s="40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B915E-FFC2-4AE0-81EB-26E000E0BC60}">
  <sheetPr>
    <tabColor theme="9" tint="0.59999389629810485"/>
  </sheetPr>
  <dimension ref="B2:AA340"/>
  <sheetViews>
    <sheetView topLeftCell="B1" workbookViewId="0">
      <selection activeCell="Z11" sqref="Z11:AA51"/>
    </sheetView>
  </sheetViews>
  <sheetFormatPr baseColWidth="10" defaultRowHeight="15" x14ac:dyDescent="0.25"/>
  <cols>
    <col min="1" max="1" width="6" customWidth="1"/>
    <col min="3" max="3" width="14.42578125" bestFit="1" customWidth="1"/>
    <col min="4" max="4" width="13.5703125" customWidth="1"/>
    <col min="5" max="5" width="6.28515625" customWidth="1"/>
    <col min="6" max="6" width="14.42578125" bestFit="1" customWidth="1"/>
    <col min="7" max="7" width="10.7109375" customWidth="1"/>
    <col min="8" max="8" width="7.42578125" customWidth="1"/>
    <col min="9" max="9" width="14.42578125" bestFit="1" customWidth="1"/>
    <col min="10" max="10" width="9.28515625" customWidth="1"/>
    <col min="11" max="11" width="6.5703125" customWidth="1"/>
    <col min="12" max="12" width="14.5703125" customWidth="1"/>
    <col min="13" max="13" width="7.5703125" customWidth="1"/>
    <col min="14" max="14" width="14.42578125" bestFit="1" customWidth="1"/>
    <col min="15" max="15" width="10.85546875" customWidth="1"/>
    <col min="16" max="16" width="8.7109375" customWidth="1"/>
    <col min="17" max="17" width="14.42578125" bestFit="1" customWidth="1"/>
    <col min="18" max="18" width="10.5703125" customWidth="1"/>
    <col min="19" max="19" width="7.7109375" customWidth="1"/>
    <col min="20" max="20" width="0" hidden="1" customWidth="1"/>
    <col min="21" max="21" width="14.42578125" bestFit="1" customWidth="1"/>
    <col min="22" max="22" width="16.5703125" customWidth="1"/>
    <col min="24" max="25" width="0" hidden="1" customWidth="1"/>
  </cols>
  <sheetData>
    <row r="2" spans="2:27" x14ac:dyDescent="0.25">
      <c r="N2" t="str">
        <f>_xlfn.CONCAT("Løpende sum av de største leveransekommunene i ",L15," i % 
(Kommunene her har halvparten av landets leveranser)")</f>
        <v>Løpende sum av de største leveransekommunene i 2022 i % 
(Kommunene her har halvparten av landets leveranser)</v>
      </c>
    </row>
    <row r="3" spans="2:27" x14ac:dyDescent="0.25">
      <c r="N3" t="str">
        <f>_xlfn.CONCAT("Melkeleveranser kommunevis i ",L17," i ",L15," i tusen liter")</f>
        <v>Melkeleveranser kommunevis i hele landet i 2022 i tusen liter</v>
      </c>
    </row>
    <row r="4" spans="2:27" x14ac:dyDescent="0.25">
      <c r="N4" t="str">
        <f>_xlfn.CONCAT("Andel av melkeleveransene kommunevis i ",L17," i ",L15," i prosent")</f>
        <v>Andel av melkeleveransene kommunevis i hele landet i 2022 i prosent</v>
      </c>
    </row>
    <row r="6" spans="2:27" x14ac:dyDescent="0.25">
      <c r="C6" t="str">
        <f>_xlfn.CONCAT("Kommunevise melkeleveranser til meieri i ",L15," i tusen liter, andel i prosent og løpende sum i prosent")</f>
        <v>Kommunevise melkeleveranser til meieri i 2022 i tusen liter, andel i prosent og løpende sum i prosent</v>
      </c>
      <c r="N6" t="str">
        <f>_xlfn.CONCAT("Kommunevise melkeleveranser til meieri i ",L15," i tusen liter, andel i prosent og løpende sum i prosent")</f>
        <v>Kommunevise melkeleveranser til meieri i 2022 i tusen liter, andel i prosent og løpende sum i prosent</v>
      </c>
    </row>
    <row r="8" spans="2:27" x14ac:dyDescent="0.25">
      <c r="C8" s="1" t="s">
        <v>900</v>
      </c>
      <c r="D8" t="s" vm="2">
        <v>2</v>
      </c>
      <c r="F8" s="1" t="s">
        <v>900</v>
      </c>
      <c r="G8" t="s" vm="2">
        <v>2</v>
      </c>
      <c r="I8" s="1" t="s">
        <v>900</v>
      </c>
      <c r="J8" t="s" vm="2">
        <v>2</v>
      </c>
      <c r="N8" s="1" t="s">
        <v>900</v>
      </c>
      <c r="O8" t="s" vm="2">
        <v>2</v>
      </c>
      <c r="Q8" s="1" t="s">
        <v>900</v>
      </c>
      <c r="R8" t="s" vm="2">
        <v>2</v>
      </c>
      <c r="U8" s="1" t="s">
        <v>900</v>
      </c>
      <c r="V8" t="s" vm="2">
        <v>2</v>
      </c>
    </row>
    <row r="9" spans="2:27" x14ac:dyDescent="0.25">
      <c r="C9" s="1" t="s">
        <v>902</v>
      </c>
      <c r="D9" t="s" vm="4">
        <v>1236</v>
      </c>
      <c r="F9" s="1" t="s">
        <v>902</v>
      </c>
      <c r="G9" t="s" vm="4">
        <v>1236</v>
      </c>
      <c r="I9" s="1" t="s">
        <v>902</v>
      </c>
      <c r="J9" t="s" vm="4">
        <v>1236</v>
      </c>
      <c r="L9" t="s">
        <v>908</v>
      </c>
      <c r="N9" s="1" t="s">
        <v>902</v>
      </c>
      <c r="O9" t="s" vm="4">
        <v>1236</v>
      </c>
      <c r="Q9" s="1" t="s">
        <v>902</v>
      </c>
      <c r="R9" t="s" vm="4">
        <v>1236</v>
      </c>
      <c r="U9" s="1" t="s">
        <v>902</v>
      </c>
      <c r="V9" t="s" vm="4">
        <v>1236</v>
      </c>
    </row>
    <row r="10" spans="2:27" x14ac:dyDescent="0.25">
      <c r="L10" t="s">
        <v>2</v>
      </c>
    </row>
    <row r="11" spans="2:27" x14ac:dyDescent="0.25">
      <c r="C11" s="1" t="s">
        <v>0</v>
      </c>
      <c r="D11" t="s">
        <v>912</v>
      </c>
      <c r="F11" s="1" t="s">
        <v>0</v>
      </c>
      <c r="G11" t="s">
        <v>901</v>
      </c>
      <c r="I11" s="1" t="s">
        <v>0</v>
      </c>
      <c r="J11" t="s">
        <v>901</v>
      </c>
      <c r="N11" s="1" t="s">
        <v>0</v>
      </c>
      <c r="O11" t="s">
        <v>912</v>
      </c>
      <c r="Q11" s="1" t="s">
        <v>0</v>
      </c>
      <c r="R11" t="s">
        <v>901</v>
      </c>
      <c r="U11" s="1" t="s">
        <v>0</v>
      </c>
      <c r="V11" t="s">
        <v>901</v>
      </c>
      <c r="AA11" t="s">
        <v>1314</v>
      </c>
    </row>
    <row r="12" spans="2:27" x14ac:dyDescent="0.25">
      <c r="B12">
        <v>1</v>
      </c>
      <c r="C12" s="2" t="s">
        <v>161</v>
      </c>
      <c r="D12" s="3">
        <v>64154.275000000001</v>
      </c>
      <c r="E12" s="3"/>
      <c r="F12" s="2" t="s">
        <v>161</v>
      </c>
      <c r="G12" s="15">
        <v>4.4296083496752778E-2</v>
      </c>
      <c r="H12" s="3"/>
      <c r="I12" s="2" t="s">
        <v>161</v>
      </c>
      <c r="J12" s="15">
        <v>4.4296083496752778E-2</v>
      </c>
      <c r="K12" s="15"/>
      <c r="L12" t="s">
        <v>909</v>
      </c>
      <c r="N12" s="2" t="s">
        <v>161</v>
      </c>
      <c r="O12" s="3">
        <v>64154.275000000001</v>
      </c>
      <c r="Q12" s="2" t="s">
        <v>161</v>
      </c>
      <c r="R12" s="16">
        <v>9.2926903021225291E-2</v>
      </c>
      <c r="U12" s="2" t="s">
        <v>161</v>
      </c>
      <c r="V12" s="15">
        <v>4.4296083496752778E-2</v>
      </c>
      <c r="Z12" t="str">
        <f>U12</f>
        <v>Hå</v>
      </c>
      <c r="AA12" s="47">
        <f>V12</f>
        <v>4.4296083496752778E-2</v>
      </c>
    </row>
    <row r="13" spans="2:27" x14ac:dyDescent="0.25">
      <c r="B13">
        <v>2</v>
      </c>
      <c r="C13" s="2" t="s">
        <v>162</v>
      </c>
      <c r="D13" s="3">
        <v>32411.437999999998</v>
      </c>
      <c r="E13" s="3"/>
      <c r="F13" s="2" t="s">
        <v>162</v>
      </c>
      <c r="G13" s="15">
        <v>2.2378863511400074E-2</v>
      </c>
      <c r="H13" s="3"/>
      <c r="I13" s="2" t="s">
        <v>162</v>
      </c>
      <c r="J13" s="15">
        <v>6.6674947008152852E-2</v>
      </c>
      <c r="K13" s="15"/>
      <c r="L13" t="s">
        <v>1313</v>
      </c>
      <c r="N13" s="2" t="s">
        <v>162</v>
      </c>
      <c r="O13" s="3">
        <v>32411.437999999998</v>
      </c>
      <c r="Q13" s="2" t="s">
        <v>162</v>
      </c>
      <c r="R13" s="16">
        <v>4.6947682844275869E-2</v>
      </c>
      <c r="U13" s="2" t="s">
        <v>162</v>
      </c>
      <c r="V13" s="15">
        <v>6.6674947008152852E-2</v>
      </c>
      <c r="Z13" t="str">
        <f t="shared" ref="Z13:Z51" si="0">U13</f>
        <v>Klepp</v>
      </c>
      <c r="AA13" s="47">
        <f t="shared" ref="AA13:AA51" si="1">V13</f>
        <v>6.6674947008152852E-2</v>
      </c>
    </row>
    <row r="14" spans="2:27" x14ac:dyDescent="0.25">
      <c r="B14">
        <v>3</v>
      </c>
      <c r="C14" s="2" t="s">
        <v>163</v>
      </c>
      <c r="D14" s="3">
        <v>31608.04</v>
      </c>
      <c r="E14" s="3"/>
      <c r="F14" s="2" t="s">
        <v>163</v>
      </c>
      <c r="G14" s="15">
        <v>2.1824147790754422E-2</v>
      </c>
      <c r="H14" s="3"/>
      <c r="I14" s="2" t="s">
        <v>163</v>
      </c>
      <c r="J14" s="15">
        <v>8.8499094798907274E-2</v>
      </c>
      <c r="K14" s="15"/>
      <c r="N14" s="2" t="s">
        <v>163</v>
      </c>
      <c r="O14" s="3">
        <v>31608.04</v>
      </c>
      <c r="Q14" s="2" t="s">
        <v>163</v>
      </c>
      <c r="R14" s="16">
        <v>4.5783967908155927E-2</v>
      </c>
      <c r="U14" s="2" t="s">
        <v>163</v>
      </c>
      <c r="V14" s="15">
        <v>8.8499094798907274E-2</v>
      </c>
      <c r="Z14" t="str">
        <f t="shared" si="0"/>
        <v>Time</v>
      </c>
      <c r="AA14" s="47">
        <f t="shared" si="1"/>
        <v>8.8499094798907274E-2</v>
      </c>
    </row>
    <row r="15" spans="2:27" x14ac:dyDescent="0.25">
      <c r="B15">
        <v>4</v>
      </c>
      <c r="C15" s="2" t="s">
        <v>321</v>
      </c>
      <c r="D15" s="3">
        <v>29505.187999999998</v>
      </c>
      <c r="E15" s="3"/>
      <c r="F15" s="2" t="s">
        <v>321</v>
      </c>
      <c r="G15" s="15">
        <v>2.0372208574337223E-2</v>
      </c>
      <c r="H15" s="3"/>
      <c r="I15" s="2" t="s">
        <v>321</v>
      </c>
      <c r="J15" s="15">
        <v>0.10887130337324449</v>
      </c>
      <c r="K15" s="15"/>
      <c r="L15" s="19" t="str" vm="4">
        <f>IF(J9=L9,L12,IF(J9=L10,L13,J9))</f>
        <v>2022</v>
      </c>
      <c r="N15" s="2" t="s">
        <v>321</v>
      </c>
      <c r="O15" s="3">
        <v>29505.187999999998</v>
      </c>
      <c r="Q15" s="2" t="s">
        <v>321</v>
      </c>
      <c r="R15" s="16">
        <v>4.2738005283342699E-2</v>
      </c>
      <c r="U15" s="2" t="s">
        <v>321</v>
      </c>
      <c r="V15" s="15">
        <v>0.10887130337324449</v>
      </c>
      <c r="Z15" t="str">
        <f t="shared" si="0"/>
        <v>Steinkjer</v>
      </c>
      <c r="AA15" s="47">
        <f t="shared" si="1"/>
        <v>0.10887130337324449</v>
      </c>
    </row>
    <row r="16" spans="2:27" x14ac:dyDescent="0.25">
      <c r="B16">
        <v>5</v>
      </c>
      <c r="C16" s="2" t="s">
        <v>890</v>
      </c>
      <c r="D16" s="3">
        <v>26188.311000000002</v>
      </c>
      <c r="E16" s="3"/>
      <c r="F16" s="2" t="s">
        <v>890</v>
      </c>
      <c r="G16" s="15">
        <v>1.8082031332984892E-2</v>
      </c>
      <c r="H16" s="3"/>
      <c r="I16" s="2" t="s">
        <v>890</v>
      </c>
      <c r="J16" s="15">
        <v>0.12695333470622938</v>
      </c>
      <c r="K16" s="15"/>
      <c r="N16" s="2" t="s">
        <v>890</v>
      </c>
      <c r="O16" s="3">
        <v>26188.311000000002</v>
      </c>
      <c r="Q16" s="2" t="s">
        <v>890</v>
      </c>
      <c r="R16" s="16">
        <v>3.7933538124882364E-2</v>
      </c>
      <c r="U16" s="2" t="s">
        <v>890</v>
      </c>
      <c r="V16" s="15">
        <v>0.12695333470622938</v>
      </c>
      <c r="Z16" t="str">
        <f t="shared" si="0"/>
        <v>Orkland</v>
      </c>
      <c r="AA16" s="47">
        <f t="shared" si="1"/>
        <v>0.12695333470622938</v>
      </c>
    </row>
    <row r="17" spans="2:27" x14ac:dyDescent="0.25">
      <c r="B17">
        <v>6</v>
      </c>
      <c r="C17" s="2" t="s">
        <v>888</v>
      </c>
      <c r="D17" s="3">
        <v>25407.064999999999</v>
      </c>
      <c r="E17" s="3"/>
      <c r="F17" s="2" t="s">
        <v>888</v>
      </c>
      <c r="G17" s="15">
        <v>1.7542610724654361E-2</v>
      </c>
      <c r="H17" s="3"/>
      <c r="I17" s="2" t="s">
        <v>888</v>
      </c>
      <c r="J17" s="15">
        <v>0.14449594543088376</v>
      </c>
      <c r="K17" s="15"/>
      <c r="L17" s="45" t="str">
        <f>IF(J8=L9,"flere fylker",IF(J8=L10,"hele landet",J8))</f>
        <v>hele landet</v>
      </c>
      <c r="N17" s="2" t="s">
        <v>888</v>
      </c>
      <c r="O17" s="3">
        <v>25407.064999999999</v>
      </c>
      <c r="Q17" s="2" t="s">
        <v>888</v>
      </c>
      <c r="R17" s="16">
        <v>3.6801910165908155E-2</v>
      </c>
      <c r="U17" s="2" t="s">
        <v>888</v>
      </c>
      <c r="V17" s="15">
        <v>0.14449594543088376</v>
      </c>
      <c r="Z17" t="str">
        <f t="shared" si="0"/>
        <v>Hustadvika</v>
      </c>
      <c r="AA17" s="47">
        <f t="shared" si="1"/>
        <v>0.14449594543088376</v>
      </c>
    </row>
    <row r="18" spans="2:27" x14ac:dyDescent="0.25">
      <c r="B18">
        <v>7</v>
      </c>
      <c r="C18" s="2" t="s">
        <v>155</v>
      </c>
      <c r="D18" s="3">
        <v>24735.895</v>
      </c>
      <c r="E18" s="3"/>
      <c r="F18" s="2" t="s">
        <v>155</v>
      </c>
      <c r="G18" s="15">
        <v>1.7079193401950372E-2</v>
      </c>
      <c r="H18" s="3"/>
      <c r="I18" s="2" t="s">
        <v>155</v>
      </c>
      <c r="J18" s="15">
        <v>0.16157513883283411</v>
      </c>
      <c r="K18" s="15"/>
      <c r="N18" s="2" t="s">
        <v>155</v>
      </c>
      <c r="O18" s="3">
        <v>24735.895</v>
      </c>
      <c r="Q18" s="2" t="s">
        <v>155</v>
      </c>
      <c r="R18" s="16">
        <v>3.5829726324679248E-2</v>
      </c>
      <c r="U18" s="2" t="s">
        <v>155</v>
      </c>
      <c r="V18" s="15">
        <v>0.16157513883283411</v>
      </c>
      <c r="Z18" t="str">
        <f t="shared" si="0"/>
        <v>Sandnes</v>
      </c>
      <c r="AA18" s="47">
        <f t="shared" si="1"/>
        <v>0.16157513883283411</v>
      </c>
    </row>
    <row r="19" spans="2:27" x14ac:dyDescent="0.25">
      <c r="B19">
        <v>8</v>
      </c>
      <c r="C19" s="2" t="s">
        <v>861</v>
      </c>
      <c r="D19" s="3">
        <v>24433.57</v>
      </c>
      <c r="E19" s="3"/>
      <c r="F19" s="2" t="s">
        <v>861</v>
      </c>
      <c r="G19" s="15">
        <v>1.6870449503852296E-2</v>
      </c>
      <c r="H19" s="3"/>
      <c r="I19" s="2" t="s">
        <v>861</v>
      </c>
      <c r="J19" s="15">
        <v>0.17844558833668642</v>
      </c>
      <c r="K19" s="15"/>
      <c r="N19" s="2" t="s">
        <v>861</v>
      </c>
      <c r="O19" s="3">
        <v>24433.57</v>
      </c>
      <c r="Q19" s="2" t="s">
        <v>861</v>
      </c>
      <c r="R19" s="16">
        <v>3.5391811221501916E-2</v>
      </c>
      <c r="U19" s="2" t="s">
        <v>861</v>
      </c>
      <c r="V19" s="15">
        <v>0.17844558833668642</v>
      </c>
      <c r="Z19" t="str">
        <f t="shared" si="0"/>
        <v>Sunnfjord</v>
      </c>
      <c r="AA19" s="47">
        <f t="shared" si="1"/>
        <v>0.17844558833668642</v>
      </c>
    </row>
    <row r="20" spans="2:27" x14ac:dyDescent="0.25">
      <c r="B20">
        <v>9</v>
      </c>
      <c r="C20" s="2" t="s">
        <v>332</v>
      </c>
      <c r="D20" s="3">
        <v>23135.078000000001</v>
      </c>
      <c r="E20" s="3"/>
      <c r="F20" s="2" t="s">
        <v>332</v>
      </c>
      <c r="G20" s="15">
        <v>1.5973890232441848E-2</v>
      </c>
      <c r="H20" s="3"/>
      <c r="I20" s="2" t="s">
        <v>332</v>
      </c>
      <c r="J20" s="15">
        <v>0.19441947856912828</v>
      </c>
      <c r="K20" s="15"/>
      <c r="N20" s="2" t="s">
        <v>332</v>
      </c>
      <c r="O20" s="3">
        <v>23135.078000000001</v>
      </c>
      <c r="Q20" s="2" t="s">
        <v>332</v>
      </c>
      <c r="R20" s="16">
        <v>3.3510956981346651E-2</v>
      </c>
      <c r="U20" s="2" t="s">
        <v>332</v>
      </c>
      <c r="V20" s="15">
        <v>0.19441947856912828</v>
      </c>
      <c r="Z20" t="str">
        <f t="shared" si="0"/>
        <v>Levanger</v>
      </c>
      <c r="AA20" s="47">
        <f t="shared" si="1"/>
        <v>0.19441947856912828</v>
      </c>
    </row>
    <row r="21" spans="2:27" x14ac:dyDescent="0.25">
      <c r="B21">
        <v>10</v>
      </c>
      <c r="C21" s="2" t="s">
        <v>43</v>
      </c>
      <c r="D21" s="3">
        <v>20790.348999999998</v>
      </c>
      <c r="E21" s="3"/>
      <c r="F21" s="2" t="s">
        <v>43</v>
      </c>
      <c r="G21" s="15">
        <v>1.4354944159693656E-2</v>
      </c>
      <c r="H21" s="3"/>
      <c r="I21" s="2" t="s">
        <v>43</v>
      </c>
      <c r="J21" s="15">
        <v>0.20877442272882193</v>
      </c>
      <c r="K21" s="15"/>
      <c r="N21" s="2" t="s">
        <v>43</v>
      </c>
      <c r="O21" s="3">
        <v>20790.348999999998</v>
      </c>
      <c r="Q21" s="2" t="s">
        <v>43</v>
      </c>
      <c r="R21" s="16">
        <v>3.0114637649641091E-2</v>
      </c>
      <c r="U21" s="2" t="s">
        <v>43</v>
      </c>
      <c r="V21" s="15">
        <v>0.20877442272882193</v>
      </c>
      <c r="Z21" t="str">
        <f t="shared" si="0"/>
        <v>Ringsaker</v>
      </c>
      <c r="AA21" s="47">
        <f t="shared" si="1"/>
        <v>0.20877442272882193</v>
      </c>
    </row>
    <row r="22" spans="2:27" x14ac:dyDescent="0.25">
      <c r="B22">
        <v>11</v>
      </c>
      <c r="C22" s="2" t="s">
        <v>286</v>
      </c>
      <c r="D22" s="3">
        <v>19107.382000000001</v>
      </c>
      <c r="E22" s="3"/>
      <c r="F22" s="2" t="s">
        <v>286</v>
      </c>
      <c r="G22" s="15">
        <v>1.3192919543964158E-2</v>
      </c>
      <c r="H22" s="3"/>
      <c r="I22" s="2" t="s">
        <v>286</v>
      </c>
      <c r="J22" s="15">
        <v>0.22196734227278608</v>
      </c>
      <c r="K22" s="15"/>
      <c r="N22" s="2" t="s">
        <v>286</v>
      </c>
      <c r="O22" s="3">
        <v>19107.382000000001</v>
      </c>
      <c r="Q22" s="2" t="s">
        <v>286</v>
      </c>
      <c r="R22" s="16">
        <v>2.7676874753919452E-2</v>
      </c>
      <c r="U22" s="2" t="s">
        <v>286</v>
      </c>
      <c r="V22" s="15">
        <v>0.22196734227278608</v>
      </c>
      <c r="Z22" t="str">
        <f t="shared" si="0"/>
        <v>Indre Fosen</v>
      </c>
      <c r="AA22" s="47">
        <f t="shared" si="1"/>
        <v>0.22196734227278608</v>
      </c>
    </row>
    <row r="23" spans="2:27" x14ac:dyDescent="0.25">
      <c r="B23">
        <v>12</v>
      </c>
      <c r="C23" s="2" t="s">
        <v>323</v>
      </c>
      <c r="D23" s="3">
        <v>18837.664000000001</v>
      </c>
      <c r="E23" s="3"/>
      <c r="F23" s="2" t="s">
        <v>323</v>
      </c>
      <c r="G23" s="15">
        <v>1.3006689537490276E-2</v>
      </c>
      <c r="H23" s="3"/>
      <c r="I23" s="2" t="s">
        <v>323</v>
      </c>
      <c r="J23" s="15">
        <v>0.23497403181027635</v>
      </c>
      <c r="K23" s="15"/>
      <c r="N23" s="2" t="s">
        <v>323</v>
      </c>
      <c r="O23" s="3">
        <v>18837.664000000001</v>
      </c>
      <c r="Q23" s="2" t="s">
        <v>323</v>
      </c>
      <c r="R23" s="16">
        <v>2.7286190603423185E-2</v>
      </c>
      <c r="U23" s="2" t="s">
        <v>323</v>
      </c>
      <c r="V23" s="15">
        <v>0.23497403181027635</v>
      </c>
      <c r="Z23" t="str">
        <f t="shared" si="0"/>
        <v>Namsos</v>
      </c>
      <c r="AA23" s="47">
        <f t="shared" si="1"/>
        <v>0.23497403181027635</v>
      </c>
    </row>
    <row r="24" spans="2:27" x14ac:dyDescent="0.25">
      <c r="B24">
        <v>13</v>
      </c>
      <c r="C24" s="2" t="s">
        <v>156</v>
      </c>
      <c r="D24" s="3">
        <v>18564.501</v>
      </c>
      <c r="E24" s="3"/>
      <c r="F24" s="2" t="s">
        <v>156</v>
      </c>
      <c r="G24" s="15">
        <v>1.2818080889723256E-2</v>
      </c>
      <c r="H24" s="3"/>
      <c r="I24" s="2" t="s">
        <v>156</v>
      </c>
      <c r="J24" s="15">
        <v>0.24779211269999962</v>
      </c>
      <c r="K24" s="15"/>
      <c r="N24" s="2" t="s">
        <v>156</v>
      </c>
      <c r="O24" s="3">
        <v>18564.501</v>
      </c>
      <c r="Q24" s="2" t="s">
        <v>156</v>
      </c>
      <c r="R24" s="16">
        <v>2.6890516400729959E-2</v>
      </c>
      <c r="U24" s="2" t="s">
        <v>156</v>
      </c>
      <c r="V24" s="15">
        <v>0.24779211269999962</v>
      </c>
      <c r="Z24" t="str">
        <f t="shared" si="0"/>
        <v>Stavanger</v>
      </c>
      <c r="AA24" s="47">
        <f t="shared" si="1"/>
        <v>0.24779211269999962</v>
      </c>
    </row>
    <row r="25" spans="2:27" x14ac:dyDescent="0.25">
      <c r="B25">
        <v>14</v>
      </c>
      <c r="C25" s="2" t="s">
        <v>193</v>
      </c>
      <c r="D25" s="3">
        <v>18117.348000000002</v>
      </c>
      <c r="E25" s="3"/>
      <c r="F25" s="2" t="s">
        <v>193</v>
      </c>
      <c r="G25" s="15">
        <v>1.250933877356929E-2</v>
      </c>
      <c r="H25" s="3"/>
      <c r="I25" s="2" t="s">
        <v>193</v>
      </c>
      <c r="J25" s="15">
        <v>0.26030145147356892</v>
      </c>
      <c r="K25" s="15"/>
      <c r="N25" s="2" t="s">
        <v>193</v>
      </c>
      <c r="O25" s="3">
        <v>18117.348000000002</v>
      </c>
      <c r="Q25" s="2" t="s">
        <v>193</v>
      </c>
      <c r="R25" s="16">
        <v>2.6242819213494192E-2</v>
      </c>
      <c r="U25" s="2" t="s">
        <v>193</v>
      </c>
      <c r="V25" s="15">
        <v>0.26030145147356892</v>
      </c>
      <c r="Z25" t="str">
        <f t="shared" si="0"/>
        <v>Voss</v>
      </c>
      <c r="AA25" s="47">
        <f t="shared" si="1"/>
        <v>0.26030145147356892</v>
      </c>
    </row>
    <row r="26" spans="2:27" x14ac:dyDescent="0.25">
      <c r="B26">
        <v>15</v>
      </c>
      <c r="C26" s="2" t="s">
        <v>178</v>
      </c>
      <c r="D26" s="3">
        <v>17731.201000000001</v>
      </c>
      <c r="E26" s="3"/>
      <c r="F26" s="2" t="s">
        <v>178</v>
      </c>
      <c r="G26" s="15">
        <v>1.2242718976930319E-2</v>
      </c>
      <c r="H26" s="3"/>
      <c r="I26" s="2" t="s">
        <v>178</v>
      </c>
      <c r="J26" s="15">
        <v>0.27254417045049922</v>
      </c>
      <c r="K26" s="15"/>
      <c r="N26" s="2" t="s">
        <v>178</v>
      </c>
      <c r="O26" s="3">
        <v>17731.201000000001</v>
      </c>
      <c r="Q26" s="2" t="s">
        <v>178</v>
      </c>
      <c r="R26" s="16">
        <v>2.5683488680635125E-2</v>
      </c>
      <c r="U26" s="2" t="s">
        <v>178</v>
      </c>
      <c r="V26" s="15">
        <v>0.27254417045049922</v>
      </c>
      <c r="Z26" t="str">
        <f t="shared" si="0"/>
        <v>Vindafjord</v>
      </c>
      <c r="AA26" s="47">
        <f t="shared" si="1"/>
        <v>0.27254417045049922</v>
      </c>
    </row>
    <row r="27" spans="2:27" x14ac:dyDescent="0.25">
      <c r="B27">
        <v>16</v>
      </c>
      <c r="C27" s="2" t="s">
        <v>893</v>
      </c>
      <c r="D27" s="3">
        <v>16744.844000000001</v>
      </c>
      <c r="E27" s="3"/>
      <c r="F27" s="2" t="s">
        <v>893</v>
      </c>
      <c r="G27" s="15">
        <v>1.1561677034992598E-2</v>
      </c>
      <c r="H27" s="3"/>
      <c r="I27" s="2" t="s">
        <v>893</v>
      </c>
      <c r="J27" s="15">
        <v>0.28410584748549184</v>
      </c>
      <c r="K27" s="15"/>
      <c r="N27" s="2" t="s">
        <v>893</v>
      </c>
      <c r="O27" s="3">
        <v>16744.844000000001</v>
      </c>
      <c r="Q27" s="2" t="s">
        <v>893</v>
      </c>
      <c r="R27" s="16">
        <v>2.4254759242366097E-2</v>
      </c>
      <c r="U27" s="2" t="s">
        <v>893</v>
      </c>
      <c r="V27" s="15">
        <v>0.28410584748549184</v>
      </c>
      <c r="Z27" t="str">
        <f t="shared" si="0"/>
        <v>Nærøysund</v>
      </c>
      <c r="AA27" s="47">
        <f t="shared" si="1"/>
        <v>0.28410584748549184</v>
      </c>
    </row>
    <row r="28" spans="2:27" x14ac:dyDescent="0.25">
      <c r="B28">
        <v>17</v>
      </c>
      <c r="C28" s="2" t="s">
        <v>160</v>
      </c>
      <c r="D28" s="3">
        <v>15300.698</v>
      </c>
      <c r="E28" s="3"/>
      <c r="F28" s="2" t="s">
        <v>160</v>
      </c>
      <c r="G28" s="15">
        <v>1.0564549223985436E-2</v>
      </c>
      <c r="H28" s="3"/>
      <c r="I28" s="2" t="s">
        <v>160</v>
      </c>
      <c r="J28" s="15">
        <v>0.29467039670947726</v>
      </c>
      <c r="K28" s="15"/>
      <c r="N28" s="2" t="s">
        <v>160</v>
      </c>
      <c r="O28" s="3">
        <v>15300.698</v>
      </c>
      <c r="Q28" s="2" t="s">
        <v>160</v>
      </c>
      <c r="R28" s="16">
        <v>2.216292646441809E-2</v>
      </c>
      <c r="U28" s="2" t="s">
        <v>160</v>
      </c>
      <c r="V28" s="15">
        <v>0.29467039670947726</v>
      </c>
      <c r="Z28" t="str">
        <f t="shared" si="0"/>
        <v>Bjerkreim</v>
      </c>
      <c r="AA28" s="47">
        <f t="shared" si="1"/>
        <v>0.29467039670947726</v>
      </c>
    </row>
    <row r="29" spans="2:27" x14ac:dyDescent="0.25">
      <c r="B29">
        <v>18</v>
      </c>
      <c r="C29" s="2" t="s">
        <v>73</v>
      </c>
      <c r="D29" s="3">
        <v>14628.596</v>
      </c>
      <c r="E29" s="3"/>
      <c r="F29" s="2" t="s">
        <v>73</v>
      </c>
      <c r="G29" s="15">
        <v>1.0100488390777757E-2</v>
      </c>
      <c r="H29" s="3"/>
      <c r="I29" s="2" t="s">
        <v>73</v>
      </c>
      <c r="J29" s="15">
        <v>0.30477088510025502</v>
      </c>
      <c r="K29" s="15"/>
      <c r="N29" s="2" t="s">
        <v>73</v>
      </c>
      <c r="O29" s="3">
        <v>14628.596</v>
      </c>
      <c r="Q29" s="2" t="s">
        <v>73</v>
      </c>
      <c r="R29" s="16">
        <v>2.1189392629387273E-2</v>
      </c>
      <c r="U29" s="2" t="s">
        <v>73</v>
      </c>
      <c r="V29" s="15">
        <v>0.30477088510025502</v>
      </c>
      <c r="Z29" t="str">
        <f t="shared" si="0"/>
        <v>Gausdal</v>
      </c>
      <c r="AA29" s="47">
        <f t="shared" si="1"/>
        <v>0.30477088510025502</v>
      </c>
    </row>
    <row r="30" spans="2:27" x14ac:dyDescent="0.25">
      <c r="B30">
        <v>19</v>
      </c>
      <c r="C30" s="2" t="s">
        <v>233</v>
      </c>
      <c r="D30" s="3">
        <v>14345.967000000001</v>
      </c>
      <c r="E30" s="3"/>
      <c r="F30" s="2" t="s">
        <v>233</v>
      </c>
      <c r="G30" s="15">
        <v>9.905343830534442E-3</v>
      </c>
      <c r="H30" s="3"/>
      <c r="I30" s="2" t="s">
        <v>233</v>
      </c>
      <c r="J30" s="15">
        <v>0.31467622893078945</v>
      </c>
      <c r="K30" s="15"/>
      <c r="N30" s="2" t="s">
        <v>233</v>
      </c>
      <c r="O30" s="3">
        <v>14345.967000000001</v>
      </c>
      <c r="Q30" s="2" t="s">
        <v>233</v>
      </c>
      <c r="R30" s="16">
        <v>2.0780007008959236E-2</v>
      </c>
      <c r="U30" s="2" t="s">
        <v>233</v>
      </c>
      <c r="V30" s="15">
        <v>0.31467622893078945</v>
      </c>
      <c r="Z30" t="str">
        <f t="shared" si="0"/>
        <v>Gloppen</v>
      </c>
      <c r="AA30" s="47">
        <f t="shared" si="1"/>
        <v>0.31467622893078945</v>
      </c>
    </row>
    <row r="31" spans="2:27" x14ac:dyDescent="0.25">
      <c r="B31">
        <v>20</v>
      </c>
      <c r="C31" s="2" t="s">
        <v>290</v>
      </c>
      <c r="D31" s="3">
        <v>13987.79</v>
      </c>
      <c r="E31" s="3"/>
      <c r="F31" s="2" t="s">
        <v>290</v>
      </c>
      <c r="G31" s="15">
        <v>9.6580362536252424E-3</v>
      </c>
      <c r="H31" s="3"/>
      <c r="I31" s="2" t="s">
        <v>290</v>
      </c>
      <c r="J31" s="15">
        <v>0.32433426518441472</v>
      </c>
      <c r="K31" s="15"/>
      <c r="N31" s="2" t="s">
        <v>290</v>
      </c>
      <c r="O31" s="3">
        <v>13987.79</v>
      </c>
      <c r="Q31" s="2" t="s">
        <v>290</v>
      </c>
      <c r="R31" s="16">
        <v>2.0261190775069392E-2</v>
      </c>
      <c r="U31" s="2" t="s">
        <v>290</v>
      </c>
      <c r="V31" s="15">
        <v>0.32433426518441472</v>
      </c>
      <c r="Z31" t="str">
        <f t="shared" si="0"/>
        <v>Åfjord</v>
      </c>
      <c r="AA31" s="47">
        <f t="shared" si="1"/>
        <v>0.32433426518441472</v>
      </c>
    </row>
    <row r="32" spans="2:27" x14ac:dyDescent="0.25">
      <c r="B32">
        <v>21</v>
      </c>
      <c r="C32" s="2" t="s">
        <v>334</v>
      </c>
      <c r="D32" s="3">
        <v>12542.991</v>
      </c>
      <c r="E32" s="3"/>
      <c r="F32" s="2" t="s">
        <v>334</v>
      </c>
      <c r="G32" s="15">
        <v>8.6604575709883502E-3</v>
      </c>
      <c r="H32" s="3"/>
      <c r="I32" s="2" t="s">
        <v>334</v>
      </c>
      <c r="J32" s="15">
        <v>0.33299472275540304</v>
      </c>
      <c r="K32" s="15"/>
      <c r="N32" s="2" t="s">
        <v>334</v>
      </c>
      <c r="O32" s="3">
        <v>12542.991</v>
      </c>
      <c r="Q32" s="2" t="s">
        <v>334</v>
      </c>
      <c r="R32" s="16">
        <v>1.8168412132365329E-2</v>
      </c>
      <c r="U32" s="2" t="s">
        <v>334</v>
      </c>
      <c r="V32" s="15">
        <v>0.33299472275540304</v>
      </c>
      <c r="Z32" t="str">
        <f t="shared" si="0"/>
        <v>Verdal</v>
      </c>
      <c r="AA32" s="47">
        <f t="shared" si="1"/>
        <v>0.33299472275540304</v>
      </c>
    </row>
    <row r="33" spans="2:27" x14ac:dyDescent="0.25">
      <c r="B33">
        <v>22</v>
      </c>
      <c r="C33" s="2" t="s">
        <v>62</v>
      </c>
      <c r="D33" s="3">
        <v>12412.245000000001</v>
      </c>
      <c r="E33" s="3"/>
      <c r="F33" s="2" t="s">
        <v>62</v>
      </c>
      <c r="G33" s="15">
        <v>8.5701824376029842E-3</v>
      </c>
      <c r="H33" s="3"/>
      <c r="I33" s="2" t="s">
        <v>62</v>
      </c>
      <c r="J33" s="15">
        <v>0.34156490519300603</v>
      </c>
      <c r="K33" s="15"/>
      <c r="N33" s="2" t="s">
        <v>62</v>
      </c>
      <c r="O33" s="3">
        <v>12412.245000000001</v>
      </c>
      <c r="Q33" s="2" t="s">
        <v>62</v>
      </c>
      <c r="R33" s="16">
        <v>1.7979027701438267E-2</v>
      </c>
      <c r="U33" s="2" t="s">
        <v>62</v>
      </c>
      <c r="V33" s="15">
        <v>0.34156490519300603</v>
      </c>
      <c r="Z33" t="str">
        <f t="shared" si="0"/>
        <v>Gjøvik</v>
      </c>
      <c r="AA33" s="47">
        <f t="shared" si="1"/>
        <v>0.34156490519300603</v>
      </c>
    </row>
    <row r="34" spans="2:27" x14ac:dyDescent="0.25">
      <c r="B34">
        <v>23</v>
      </c>
      <c r="C34" s="2" t="s">
        <v>282</v>
      </c>
      <c r="D34" s="3">
        <v>12378.343000000001</v>
      </c>
      <c r="E34" s="3"/>
      <c r="F34" s="2" t="s">
        <v>282</v>
      </c>
      <c r="G34" s="15">
        <v>8.5467743978003847E-3</v>
      </c>
      <c r="H34" s="3"/>
      <c r="I34" s="2" t="s">
        <v>282</v>
      </c>
      <c r="J34" s="15">
        <v>0.35011167959080641</v>
      </c>
      <c r="K34" s="15"/>
      <c r="N34" s="2" t="s">
        <v>282</v>
      </c>
      <c r="O34" s="3">
        <v>12378.343000000001</v>
      </c>
      <c r="Q34" s="2" t="s">
        <v>282</v>
      </c>
      <c r="R34" s="16">
        <v>1.792992095264833E-2</v>
      </c>
      <c r="U34" s="2" t="s">
        <v>282</v>
      </c>
      <c r="V34" s="15">
        <v>0.35011167959080641</v>
      </c>
      <c r="Z34" t="str">
        <f t="shared" si="0"/>
        <v>Ørland</v>
      </c>
      <c r="AA34" s="47">
        <f t="shared" si="1"/>
        <v>0.35011167959080641</v>
      </c>
    </row>
    <row r="35" spans="2:27" x14ac:dyDescent="0.25">
      <c r="B35">
        <v>24</v>
      </c>
      <c r="C35" s="2" t="s">
        <v>368</v>
      </c>
      <c r="D35" s="3">
        <v>12307.732</v>
      </c>
      <c r="E35" s="3"/>
      <c r="F35" s="2" t="s">
        <v>368</v>
      </c>
      <c r="G35" s="15">
        <v>8.4980201916030704E-3</v>
      </c>
      <c r="H35" s="3"/>
      <c r="I35" s="2" t="s">
        <v>368</v>
      </c>
      <c r="J35" s="15">
        <v>0.35860969978240947</v>
      </c>
      <c r="K35" s="15"/>
      <c r="N35" s="2" t="s">
        <v>368</v>
      </c>
      <c r="O35" s="3">
        <v>12307.732</v>
      </c>
      <c r="Q35" s="2" t="s">
        <v>368</v>
      </c>
      <c r="R35" s="16">
        <v>1.7827641540259495E-2</v>
      </c>
      <c r="U35" s="2" t="s">
        <v>368</v>
      </c>
      <c r="V35" s="15">
        <v>0.35860969978240947</v>
      </c>
      <c r="Z35" t="str">
        <f t="shared" si="0"/>
        <v>Sømna</v>
      </c>
      <c r="AA35" s="47">
        <f t="shared" si="1"/>
        <v>0.35860969978240947</v>
      </c>
    </row>
    <row r="36" spans="2:27" x14ac:dyDescent="0.25">
      <c r="B36">
        <v>25</v>
      </c>
      <c r="C36" s="2" t="s">
        <v>265</v>
      </c>
      <c r="D36" s="3">
        <v>11881.987999999999</v>
      </c>
      <c r="E36" s="3"/>
      <c r="F36" s="2" t="s">
        <v>265</v>
      </c>
      <c r="G36" s="15">
        <v>8.2040601745622492E-3</v>
      </c>
      <c r="H36" s="3"/>
      <c r="I36" s="2" t="s">
        <v>265</v>
      </c>
      <c r="J36" s="15">
        <v>0.36681375995697174</v>
      </c>
      <c r="K36" s="15"/>
      <c r="N36" s="2" t="s">
        <v>265</v>
      </c>
      <c r="O36" s="3">
        <v>11881.987999999999</v>
      </c>
      <c r="Q36" s="2" t="s">
        <v>265</v>
      </c>
      <c r="R36" s="16">
        <v>1.7210955101205065E-2</v>
      </c>
      <c r="U36" s="2" t="s">
        <v>265</v>
      </c>
      <c r="V36" s="15">
        <v>0.36681375995697174</v>
      </c>
      <c r="Z36" t="str">
        <f t="shared" si="0"/>
        <v>Surnadal</v>
      </c>
      <c r="AA36" s="47">
        <f t="shared" si="1"/>
        <v>0.36681375995697174</v>
      </c>
    </row>
    <row r="37" spans="2:27" x14ac:dyDescent="0.25">
      <c r="B37">
        <v>26</v>
      </c>
      <c r="C37" s="2" t="s">
        <v>64</v>
      </c>
      <c r="D37" s="3">
        <v>11801.72</v>
      </c>
      <c r="E37" s="3"/>
      <c r="F37" s="2" t="s">
        <v>64</v>
      </c>
      <c r="G37" s="15">
        <v>8.1486381776630975E-3</v>
      </c>
      <c r="H37" s="3"/>
      <c r="I37" s="2" t="s">
        <v>64</v>
      </c>
      <c r="J37" s="15">
        <v>0.37496239813463483</v>
      </c>
      <c r="K37" s="15"/>
      <c r="N37" s="2" t="s">
        <v>64</v>
      </c>
      <c r="O37" s="3">
        <v>11801.72</v>
      </c>
      <c r="Q37" s="2" t="s">
        <v>64</v>
      </c>
      <c r="R37" s="16">
        <v>1.7094687609261503E-2</v>
      </c>
      <c r="U37" s="2" t="s">
        <v>64</v>
      </c>
      <c r="V37" s="15">
        <v>0.37496239813463483</v>
      </c>
      <c r="Z37" t="str">
        <f t="shared" si="0"/>
        <v>Lesja</v>
      </c>
      <c r="AA37" s="47">
        <f t="shared" si="1"/>
        <v>0.37496239813463483</v>
      </c>
    </row>
    <row r="38" spans="2:27" x14ac:dyDescent="0.25">
      <c r="B38">
        <v>27</v>
      </c>
      <c r="C38" s="2" t="s">
        <v>58</v>
      </c>
      <c r="D38" s="3">
        <v>11796.502</v>
      </c>
      <c r="E38" s="3"/>
      <c r="F38" s="2" t="s">
        <v>58</v>
      </c>
      <c r="G38" s="15">
        <v>8.1450353473967434E-3</v>
      </c>
      <c r="H38" s="3"/>
      <c r="I38" s="2" t="s">
        <v>58</v>
      </c>
      <c r="J38" s="15">
        <v>0.38310743348203158</v>
      </c>
      <c r="K38" s="15"/>
      <c r="N38" s="2" t="s">
        <v>58</v>
      </c>
      <c r="O38" s="3">
        <v>11796.502</v>
      </c>
      <c r="Q38" s="2" t="s">
        <v>58</v>
      </c>
      <c r="R38" s="16">
        <v>1.7087129382160272E-2</v>
      </c>
      <c r="U38" s="2" t="s">
        <v>58</v>
      </c>
      <c r="V38" s="15">
        <v>0.38310743348203158</v>
      </c>
      <c r="Z38" t="str">
        <f t="shared" si="0"/>
        <v>Tynset</v>
      </c>
      <c r="AA38" s="47">
        <f t="shared" si="1"/>
        <v>0.38310743348203158</v>
      </c>
    </row>
    <row r="39" spans="2:27" x14ac:dyDescent="0.25">
      <c r="B39">
        <v>28</v>
      </c>
      <c r="C39" s="2" t="s">
        <v>891</v>
      </c>
      <c r="D39" s="3">
        <v>11634.973</v>
      </c>
      <c r="E39" s="3"/>
      <c r="F39" s="2" t="s">
        <v>891</v>
      </c>
      <c r="G39" s="15">
        <v>8.0335057249180074E-3</v>
      </c>
      <c r="H39" s="3"/>
      <c r="I39" s="2" t="s">
        <v>891</v>
      </c>
      <c r="J39" s="15">
        <v>0.39114093920694959</v>
      </c>
      <c r="K39" s="15"/>
      <c r="N39" s="2" t="s">
        <v>891</v>
      </c>
      <c r="O39" s="3">
        <v>11634.973</v>
      </c>
      <c r="Q39" s="2" t="s">
        <v>891</v>
      </c>
      <c r="R39" s="16">
        <v>1.6853156046507809E-2</v>
      </c>
      <c r="U39" s="2" t="s">
        <v>891</v>
      </c>
      <c r="V39" s="15">
        <v>0.39114093920694959</v>
      </c>
      <c r="Z39" t="str">
        <f t="shared" si="0"/>
        <v>Midtre Gauldal</v>
      </c>
      <c r="AA39" s="47">
        <f t="shared" si="1"/>
        <v>0.39114093920694959</v>
      </c>
    </row>
    <row r="40" spans="2:27" x14ac:dyDescent="0.25">
      <c r="B40">
        <v>29</v>
      </c>
      <c r="C40" s="2" t="s">
        <v>363</v>
      </c>
      <c r="D40" s="3">
        <v>11528.767</v>
      </c>
      <c r="E40" s="3"/>
      <c r="F40" s="2" t="s">
        <v>363</v>
      </c>
      <c r="G40" s="15">
        <v>7.9601745268979823E-3</v>
      </c>
      <c r="H40" s="3"/>
      <c r="I40" s="2" t="s">
        <v>363</v>
      </c>
      <c r="J40" s="15">
        <v>0.39910111373384755</v>
      </c>
      <c r="K40" s="15"/>
      <c r="N40" s="2" t="s">
        <v>363</v>
      </c>
      <c r="O40" s="3">
        <v>11528.767</v>
      </c>
      <c r="Q40" s="2" t="s">
        <v>363</v>
      </c>
      <c r="R40" s="16">
        <v>1.6699317589721065E-2</v>
      </c>
      <c r="U40" s="2" t="s">
        <v>363</v>
      </c>
      <c r="V40" s="15">
        <v>0.39910111373384755</v>
      </c>
      <c r="Z40" t="str">
        <f t="shared" si="0"/>
        <v>Inderøy</v>
      </c>
      <c r="AA40" s="47">
        <f t="shared" si="1"/>
        <v>0.39910111373384755</v>
      </c>
    </row>
    <row r="41" spans="2:27" x14ac:dyDescent="0.25">
      <c r="B41">
        <v>30</v>
      </c>
      <c r="C41" s="2" t="s">
        <v>186</v>
      </c>
      <c r="D41" s="3">
        <v>11196.013999999999</v>
      </c>
      <c r="E41" s="3"/>
      <c r="F41" s="2" t="s">
        <v>186</v>
      </c>
      <c r="G41" s="15">
        <v>7.7304212536859485E-3</v>
      </c>
      <c r="H41" s="3"/>
      <c r="I41" s="2" t="s">
        <v>186</v>
      </c>
      <c r="J41" s="15">
        <v>0.40683153498753349</v>
      </c>
      <c r="K41" s="15"/>
      <c r="N41" s="2" t="s">
        <v>186</v>
      </c>
      <c r="O41" s="3">
        <v>11196.013999999999</v>
      </c>
      <c r="Q41" s="2" t="s">
        <v>186</v>
      </c>
      <c r="R41" s="16">
        <v>1.6217327796195665E-2</v>
      </c>
      <c r="U41" s="2" t="s">
        <v>186</v>
      </c>
      <c r="V41" s="15">
        <v>0.40683153498753349</v>
      </c>
      <c r="Z41" t="str">
        <f t="shared" si="0"/>
        <v>Kvinnherad</v>
      </c>
      <c r="AA41" s="47">
        <f t="shared" si="1"/>
        <v>0.40683153498753349</v>
      </c>
    </row>
    <row r="42" spans="2:27" x14ac:dyDescent="0.25">
      <c r="B42">
        <v>31</v>
      </c>
      <c r="C42" s="2" t="s">
        <v>889</v>
      </c>
      <c r="D42" s="3">
        <v>11160.441999999999</v>
      </c>
      <c r="E42" s="3"/>
      <c r="F42" s="2" t="s">
        <v>889</v>
      </c>
      <c r="G42" s="15">
        <v>7.7058601424872556E-3</v>
      </c>
      <c r="H42" s="3"/>
      <c r="I42" s="2" t="s">
        <v>889</v>
      </c>
      <c r="J42" s="15">
        <v>0.41453739513002075</v>
      </c>
      <c r="K42" s="15"/>
      <c r="N42" s="2" t="s">
        <v>889</v>
      </c>
      <c r="O42" s="3">
        <v>11160.441999999999</v>
      </c>
      <c r="Q42" s="2" t="s">
        <v>889</v>
      </c>
      <c r="R42" s="16">
        <v>1.6165802067095444E-2</v>
      </c>
      <c r="U42" s="2" t="s">
        <v>889</v>
      </c>
      <c r="V42" s="15">
        <v>0.41453739513002075</v>
      </c>
      <c r="Z42" t="str">
        <f t="shared" si="0"/>
        <v>Heim</v>
      </c>
      <c r="AA42" s="47">
        <f t="shared" si="1"/>
        <v>0.41453739513002075</v>
      </c>
    </row>
    <row r="43" spans="2:27" x14ac:dyDescent="0.25">
      <c r="B43">
        <v>32</v>
      </c>
      <c r="C43" s="2" t="s">
        <v>165</v>
      </c>
      <c r="D43" s="3">
        <v>10752.81</v>
      </c>
      <c r="E43" s="3"/>
      <c r="F43" s="2" t="s">
        <v>165</v>
      </c>
      <c r="G43" s="15">
        <v>7.4244057716296892E-3</v>
      </c>
      <c r="H43" s="3"/>
      <c r="I43" s="2" t="s">
        <v>165</v>
      </c>
      <c r="J43" s="15">
        <v>0.42196180090165047</v>
      </c>
      <c r="K43" s="15"/>
      <c r="N43" s="2" t="s">
        <v>165</v>
      </c>
      <c r="O43" s="3">
        <v>10752.81</v>
      </c>
      <c r="Q43" s="2" t="s">
        <v>165</v>
      </c>
      <c r="R43" s="16">
        <v>1.5575350700723554E-2</v>
      </c>
      <c r="U43" s="2" t="s">
        <v>165</v>
      </c>
      <c r="V43" s="15">
        <v>0.42196180090165047</v>
      </c>
      <c r="Z43" t="str">
        <f t="shared" si="0"/>
        <v>Sola</v>
      </c>
      <c r="AA43" s="47">
        <f t="shared" si="1"/>
        <v>0.42196180090165047</v>
      </c>
    </row>
    <row r="44" spans="2:27" x14ac:dyDescent="0.25">
      <c r="B44">
        <v>33</v>
      </c>
      <c r="C44" s="2" t="s">
        <v>164</v>
      </c>
      <c r="D44" s="3">
        <v>10546.01</v>
      </c>
      <c r="E44" s="3"/>
      <c r="F44" s="2" t="s">
        <v>164</v>
      </c>
      <c r="G44" s="15">
        <v>7.2816182478500427E-3</v>
      </c>
      <c r="H44" s="3"/>
      <c r="I44" s="2" t="s">
        <v>164</v>
      </c>
      <c r="J44" s="15">
        <v>0.42924341914950048</v>
      </c>
      <c r="K44" s="15"/>
      <c r="N44" s="2" t="s">
        <v>164</v>
      </c>
      <c r="O44" s="3">
        <v>10546.01</v>
      </c>
      <c r="Q44" s="2" t="s">
        <v>164</v>
      </c>
      <c r="R44" s="16">
        <v>1.5275802719785582E-2</v>
      </c>
      <c r="U44" s="2" t="s">
        <v>164</v>
      </c>
      <c r="V44" s="15">
        <v>0.42924341914950048</v>
      </c>
      <c r="Z44" t="str">
        <f t="shared" si="0"/>
        <v>Gjesdal</v>
      </c>
      <c r="AA44" s="47">
        <f t="shared" si="1"/>
        <v>0.42924341914950048</v>
      </c>
    </row>
    <row r="45" spans="2:27" x14ac:dyDescent="0.25">
      <c r="B45">
        <v>34</v>
      </c>
      <c r="C45" s="2" t="s">
        <v>351</v>
      </c>
      <c r="D45" s="3">
        <v>10238.766</v>
      </c>
      <c r="E45" s="3"/>
      <c r="F45" s="2" t="s">
        <v>351</v>
      </c>
      <c r="G45" s="15">
        <v>7.0694779675978484E-3</v>
      </c>
      <c r="H45" s="3"/>
      <c r="I45" s="2" t="s">
        <v>351</v>
      </c>
      <c r="J45" s="15">
        <v>0.43631289711709836</v>
      </c>
      <c r="K45" s="15"/>
      <c r="N45" s="2" t="s">
        <v>351</v>
      </c>
      <c r="O45" s="3">
        <v>10238.766</v>
      </c>
      <c r="Q45" s="2" t="s">
        <v>351</v>
      </c>
      <c r="R45" s="16">
        <v>1.4830762488376944E-2</v>
      </c>
      <c r="U45" s="2" t="s">
        <v>351</v>
      </c>
      <c r="V45" s="15">
        <v>0.43631289711709836</v>
      </c>
      <c r="Z45" t="str">
        <f t="shared" si="0"/>
        <v>Overhalla</v>
      </c>
      <c r="AA45" s="47">
        <f t="shared" si="1"/>
        <v>0.43631289711709836</v>
      </c>
    </row>
    <row r="46" spans="2:27" x14ac:dyDescent="0.25">
      <c r="B46">
        <v>35</v>
      </c>
      <c r="C46" s="2" t="s">
        <v>235</v>
      </c>
      <c r="D46" s="3">
        <v>10124.746999999999</v>
      </c>
      <c r="E46" s="3"/>
      <c r="F46" s="2" t="s">
        <v>235</v>
      </c>
      <c r="G46" s="15">
        <v>6.990752190645085E-3</v>
      </c>
      <c r="H46" s="3"/>
      <c r="I46" s="2" t="s">
        <v>235</v>
      </c>
      <c r="J46" s="15">
        <v>0.44330364930774346</v>
      </c>
      <c r="K46" s="15"/>
      <c r="N46" s="2" t="s">
        <v>235</v>
      </c>
      <c r="O46" s="3">
        <v>10124.746999999999</v>
      </c>
      <c r="Q46" s="2" t="s">
        <v>235</v>
      </c>
      <c r="R46" s="16">
        <v>1.466560696981521E-2</v>
      </c>
      <c r="U46" s="2" t="s">
        <v>235</v>
      </c>
      <c r="V46" s="15">
        <v>0.44330364930774346</v>
      </c>
      <c r="Z46" t="str">
        <f t="shared" si="0"/>
        <v>Molde</v>
      </c>
      <c r="AA46" s="47">
        <f t="shared" si="1"/>
        <v>0.44330364930774346</v>
      </c>
    </row>
    <row r="47" spans="2:27" x14ac:dyDescent="0.25">
      <c r="B47">
        <v>36</v>
      </c>
      <c r="C47" s="2" t="s">
        <v>266</v>
      </c>
      <c r="D47" s="3">
        <v>10074.51</v>
      </c>
      <c r="E47" s="3"/>
      <c r="F47" s="2" t="s">
        <v>266</v>
      </c>
      <c r="G47" s="15">
        <v>6.9560654554801041E-3</v>
      </c>
      <c r="H47" s="3"/>
      <c r="I47" s="2" t="s">
        <v>266</v>
      </c>
      <c r="J47" s="15">
        <v>0.45025971476322352</v>
      </c>
      <c r="K47" s="15"/>
      <c r="N47" s="2" t="s">
        <v>266</v>
      </c>
      <c r="O47" s="3">
        <v>10074.51</v>
      </c>
      <c r="Q47" s="2" t="s">
        <v>266</v>
      </c>
      <c r="R47" s="16">
        <v>1.4592839117211822E-2</v>
      </c>
      <c r="U47" s="2" t="s">
        <v>266</v>
      </c>
      <c r="V47" s="15">
        <v>0.45025971476322352</v>
      </c>
      <c r="Z47" t="str">
        <f t="shared" si="0"/>
        <v>Rindal</v>
      </c>
      <c r="AA47" s="47">
        <f t="shared" si="1"/>
        <v>0.45025971476322352</v>
      </c>
    </row>
    <row r="48" spans="2:27" x14ac:dyDescent="0.25">
      <c r="B48">
        <v>37</v>
      </c>
      <c r="C48" s="2" t="s">
        <v>234</v>
      </c>
      <c r="D48" s="3">
        <v>9661.4449999999997</v>
      </c>
      <c r="E48" s="3"/>
      <c r="F48" s="2" t="s">
        <v>234</v>
      </c>
      <c r="G48" s="15">
        <v>6.6708598050447092E-3</v>
      </c>
      <c r="H48" s="3"/>
      <c r="I48" s="2" t="s">
        <v>234</v>
      </c>
      <c r="J48" s="15">
        <v>0.45693057456826824</v>
      </c>
      <c r="K48" s="15"/>
      <c r="N48" s="2" t="s">
        <v>234</v>
      </c>
      <c r="O48" s="3">
        <v>9661.4449999999997</v>
      </c>
      <c r="Q48" s="2" t="s">
        <v>234</v>
      </c>
      <c r="R48" s="16">
        <v>1.3994518098129891E-2</v>
      </c>
      <c r="U48" s="2" t="s">
        <v>234</v>
      </c>
      <c r="V48" s="15">
        <v>0.45693057456826824</v>
      </c>
      <c r="Z48" t="str">
        <f t="shared" si="0"/>
        <v>Stryn</v>
      </c>
      <c r="AA48" s="47">
        <f t="shared" si="1"/>
        <v>0.45693057456826824</v>
      </c>
    </row>
    <row r="49" spans="2:27" x14ac:dyDescent="0.25">
      <c r="B49">
        <v>38</v>
      </c>
      <c r="C49" s="2" t="s">
        <v>57</v>
      </c>
      <c r="D49" s="3">
        <v>9613.3130000000001</v>
      </c>
      <c r="E49" s="3"/>
      <c r="F49" s="2" t="s">
        <v>57</v>
      </c>
      <c r="G49" s="15">
        <v>6.6376264922083364E-3</v>
      </c>
      <c r="H49" s="3"/>
      <c r="I49" s="2" t="s">
        <v>57</v>
      </c>
      <c r="J49" s="15">
        <v>0.46356820106047658</v>
      </c>
      <c r="K49" s="15"/>
      <c r="N49" s="2" t="s">
        <v>57</v>
      </c>
      <c r="O49" s="3">
        <v>9613.3130000000001</v>
      </c>
      <c r="Q49" s="2" t="s">
        <v>57</v>
      </c>
      <c r="R49" s="16">
        <v>1.392479931951042E-2</v>
      </c>
      <c r="U49" s="2" t="s">
        <v>57</v>
      </c>
      <c r="V49" s="15">
        <v>0.46356820106047658</v>
      </c>
      <c r="Z49" t="str">
        <f t="shared" si="0"/>
        <v>Tolga</v>
      </c>
      <c r="AA49" s="47">
        <f t="shared" si="1"/>
        <v>0.46356820106047658</v>
      </c>
    </row>
    <row r="50" spans="2:27" x14ac:dyDescent="0.25">
      <c r="B50">
        <v>39</v>
      </c>
      <c r="C50" s="2" t="s">
        <v>71</v>
      </c>
      <c r="D50" s="3">
        <v>9524.8279999999995</v>
      </c>
      <c r="E50" s="3"/>
      <c r="F50" s="2" t="s">
        <v>71</v>
      </c>
      <c r="G50" s="15">
        <v>6.576530969763259E-3</v>
      </c>
      <c r="H50" s="3"/>
      <c r="I50" s="2" t="s">
        <v>71</v>
      </c>
      <c r="J50" s="15">
        <v>0.47014473203023982</v>
      </c>
      <c r="K50" s="15"/>
      <c r="N50" s="2" t="s">
        <v>71</v>
      </c>
      <c r="O50" s="3">
        <v>9524.8279999999995</v>
      </c>
      <c r="Q50" s="2" t="s">
        <v>71</v>
      </c>
      <c r="R50" s="16">
        <v>1.3796629575345543E-2</v>
      </c>
      <c r="U50" s="2" t="s">
        <v>71</v>
      </c>
      <c r="V50" s="15">
        <v>0.47014473203023982</v>
      </c>
      <c r="Z50" t="str">
        <f t="shared" si="0"/>
        <v>Ringebu</v>
      </c>
      <c r="AA50" s="47">
        <f t="shared" si="1"/>
        <v>0.47014473203023982</v>
      </c>
    </row>
    <row r="51" spans="2:27" x14ac:dyDescent="0.25">
      <c r="B51">
        <v>40</v>
      </c>
      <c r="C51" s="2" t="s">
        <v>67</v>
      </c>
      <c r="D51" s="3">
        <v>9460.1939999999995</v>
      </c>
      <c r="E51" s="3"/>
      <c r="F51" s="2" t="s">
        <v>67</v>
      </c>
      <c r="G51" s="15">
        <v>6.5319036544248948E-3</v>
      </c>
      <c r="H51" s="3"/>
      <c r="I51" s="2" t="s">
        <v>67</v>
      </c>
      <c r="J51" s="15">
        <v>0.47667663568466473</v>
      </c>
      <c r="K51" s="15"/>
      <c r="N51" s="2" t="s">
        <v>67</v>
      </c>
      <c r="O51" s="3">
        <v>9460.1939999999995</v>
      </c>
      <c r="Q51" s="2" t="s">
        <v>67</v>
      </c>
      <c r="R51" s="16">
        <v>1.3703007794881594E-2</v>
      </c>
      <c r="U51" s="2" t="s">
        <v>67</v>
      </c>
      <c r="V51" s="15">
        <v>0.47667663568466473</v>
      </c>
      <c r="Z51" t="str">
        <f t="shared" si="0"/>
        <v>Vågå</v>
      </c>
      <c r="AA51" s="47">
        <f t="shared" si="1"/>
        <v>0.47667663568466473</v>
      </c>
    </row>
    <row r="52" spans="2:27" x14ac:dyDescent="0.25">
      <c r="B52">
        <v>41</v>
      </c>
      <c r="C52" s="2" t="s">
        <v>423</v>
      </c>
      <c r="D52" s="3">
        <v>9320.2029999999995</v>
      </c>
      <c r="E52" s="3"/>
      <c r="F52" s="2" t="s">
        <v>423</v>
      </c>
      <c r="G52" s="15">
        <v>6.4352452006461881E-3</v>
      </c>
      <c r="H52" s="3"/>
      <c r="I52" s="2" t="s">
        <v>423</v>
      </c>
      <c r="J52" s="15">
        <v>0.48311188088531093</v>
      </c>
      <c r="K52" s="15"/>
      <c r="U52" s="2" t="s">
        <v>423</v>
      </c>
      <c r="V52" s="15">
        <v>0.48311188088531093</v>
      </c>
    </row>
    <row r="53" spans="2:27" x14ac:dyDescent="0.25">
      <c r="B53">
        <v>42</v>
      </c>
      <c r="C53" s="2" t="s">
        <v>853</v>
      </c>
      <c r="D53" s="3">
        <v>9004.2279999999992</v>
      </c>
      <c r="E53" s="3"/>
      <c r="F53" s="2" t="s">
        <v>853</v>
      </c>
      <c r="G53" s="15">
        <v>6.2170764974243614E-3</v>
      </c>
      <c r="H53" s="3"/>
      <c r="I53" s="2" t="s">
        <v>853</v>
      </c>
      <c r="J53" s="15">
        <v>0.4893289573827353</v>
      </c>
      <c r="K53" s="15"/>
      <c r="U53" s="2" t="s">
        <v>853</v>
      </c>
      <c r="V53" s="15">
        <v>0.4893289573827353</v>
      </c>
    </row>
    <row r="54" spans="2:27" x14ac:dyDescent="0.25">
      <c r="B54">
        <v>43</v>
      </c>
      <c r="C54" s="2" t="s">
        <v>242</v>
      </c>
      <c r="D54" s="3">
        <v>8943.6929999999993</v>
      </c>
      <c r="E54" s="3"/>
      <c r="F54" s="2" t="s">
        <v>242</v>
      </c>
      <c r="G54" s="15">
        <v>6.1752793854707791E-3</v>
      </c>
      <c r="H54" s="3"/>
      <c r="I54" s="2" t="s">
        <v>242</v>
      </c>
      <c r="J54" s="15">
        <v>0.4955042367682061</v>
      </c>
      <c r="K54" s="15"/>
      <c r="U54" s="2" t="s">
        <v>242</v>
      </c>
      <c r="V54" s="15">
        <v>0.4955042367682061</v>
      </c>
    </row>
    <row r="55" spans="2:27" x14ac:dyDescent="0.25">
      <c r="B55">
        <v>44</v>
      </c>
      <c r="C55" s="2" t="s">
        <v>317</v>
      </c>
      <c r="D55" s="3">
        <v>8879.0519999999997</v>
      </c>
      <c r="E55" s="3"/>
      <c r="F55" s="2" t="s">
        <v>317</v>
      </c>
      <c r="G55" s="15">
        <v>6.1306472368990181E-3</v>
      </c>
      <c r="H55" s="3"/>
      <c r="I55" s="2" t="s">
        <v>317</v>
      </c>
      <c r="J55" s="15">
        <v>0.50163488400510514</v>
      </c>
      <c r="K55" s="15"/>
      <c r="U55" s="2" t="s">
        <v>317</v>
      </c>
      <c r="V55" s="15">
        <v>0.50163488400510514</v>
      </c>
    </row>
    <row r="56" spans="2:27" x14ac:dyDescent="0.25">
      <c r="B56">
        <v>45</v>
      </c>
      <c r="C56" s="2" t="s">
        <v>237</v>
      </c>
      <c r="D56" s="3">
        <v>8862.5849999999991</v>
      </c>
      <c r="E56" s="3"/>
      <c r="F56" s="2" t="s">
        <v>237</v>
      </c>
      <c r="G56" s="15">
        <v>6.119277400564011E-3</v>
      </c>
      <c r="H56" s="3"/>
      <c r="I56" s="2" t="s">
        <v>237</v>
      </c>
      <c r="J56" s="15">
        <v>0.50775416140566909</v>
      </c>
      <c r="K56" s="15"/>
      <c r="U56" s="2" t="s">
        <v>237</v>
      </c>
      <c r="V56" s="15">
        <v>0.50775416140566909</v>
      </c>
    </row>
    <row r="57" spans="2:27" x14ac:dyDescent="0.25">
      <c r="B57">
        <v>46</v>
      </c>
      <c r="C57" s="2" t="s">
        <v>862</v>
      </c>
      <c r="D57" s="3">
        <v>8851.4879999999994</v>
      </c>
      <c r="E57" s="3"/>
      <c r="F57" s="2" t="s">
        <v>862</v>
      </c>
      <c r="G57" s="15">
        <v>6.1116153447062609E-3</v>
      </c>
      <c r="H57" s="3"/>
      <c r="I57" s="2" t="s">
        <v>862</v>
      </c>
      <c r="J57" s="15">
        <v>0.51386577675037537</v>
      </c>
      <c r="K57" s="15"/>
      <c r="U57" s="2" t="s">
        <v>862</v>
      </c>
      <c r="V57" s="15">
        <v>0.51386577675037537</v>
      </c>
    </row>
    <row r="58" spans="2:27" x14ac:dyDescent="0.25">
      <c r="B58">
        <v>47</v>
      </c>
      <c r="C58" s="2" t="s">
        <v>74</v>
      </c>
      <c r="D58" s="3">
        <v>8709.4930000000004</v>
      </c>
      <c r="E58" s="3"/>
      <c r="F58" s="2" t="s">
        <v>74</v>
      </c>
      <c r="G58" s="15">
        <v>6.0135732052522435E-3</v>
      </c>
      <c r="H58" s="3"/>
      <c r="I58" s="2" t="s">
        <v>74</v>
      </c>
      <c r="J58" s="15">
        <v>0.51987934995562757</v>
      </c>
      <c r="K58" s="15"/>
      <c r="U58" s="2" t="s">
        <v>74</v>
      </c>
      <c r="V58" s="15">
        <v>0.51987934995562757</v>
      </c>
    </row>
    <row r="59" spans="2:27" x14ac:dyDescent="0.25">
      <c r="B59">
        <v>48</v>
      </c>
      <c r="C59" s="2" t="s">
        <v>309</v>
      </c>
      <c r="D59" s="3">
        <v>8346.6830000000009</v>
      </c>
      <c r="E59" s="3"/>
      <c r="F59" s="2" t="s">
        <v>309</v>
      </c>
      <c r="G59" s="15">
        <v>5.7630667182962782E-3</v>
      </c>
      <c r="H59" s="3"/>
      <c r="I59" s="2" t="s">
        <v>309</v>
      </c>
      <c r="J59" s="15">
        <v>0.52564241667392386</v>
      </c>
      <c r="K59" s="15"/>
      <c r="U59" s="2" t="s">
        <v>309</v>
      </c>
      <c r="V59" s="15">
        <v>0.52564241667392386</v>
      </c>
    </row>
    <row r="60" spans="2:27" x14ac:dyDescent="0.25">
      <c r="B60">
        <v>49</v>
      </c>
      <c r="C60" s="2" t="s">
        <v>243</v>
      </c>
      <c r="D60" s="3">
        <v>8023.857</v>
      </c>
      <c r="E60" s="3"/>
      <c r="F60" s="2" t="s">
        <v>243</v>
      </c>
      <c r="G60" s="15">
        <v>5.540167660502816E-3</v>
      </c>
      <c r="H60" s="3"/>
      <c r="I60" s="2" t="s">
        <v>243</v>
      </c>
      <c r="J60" s="15">
        <v>0.53118258433442667</v>
      </c>
      <c r="K60" s="15"/>
      <c r="U60" s="2" t="s">
        <v>243</v>
      </c>
      <c r="V60" s="15">
        <v>0.53118258433442667</v>
      </c>
    </row>
    <row r="61" spans="2:27" x14ac:dyDescent="0.25">
      <c r="B61">
        <v>50</v>
      </c>
      <c r="C61" s="2" t="s">
        <v>296</v>
      </c>
      <c r="D61" s="3">
        <v>8017.73</v>
      </c>
      <c r="E61" s="3"/>
      <c r="F61" s="2" t="s">
        <v>296</v>
      </c>
      <c r="G61" s="15">
        <v>5.5359372003567914E-3</v>
      </c>
      <c r="H61" s="3"/>
      <c r="I61" s="2" t="s">
        <v>296</v>
      </c>
      <c r="J61" s="15">
        <v>0.5367185215347835</v>
      </c>
      <c r="K61" s="15"/>
      <c r="U61" s="2" t="s">
        <v>296</v>
      </c>
      <c r="V61" s="15">
        <v>0.5367185215347835</v>
      </c>
    </row>
    <row r="62" spans="2:27" x14ac:dyDescent="0.25">
      <c r="B62">
        <v>51</v>
      </c>
      <c r="C62" s="2" t="s">
        <v>844</v>
      </c>
      <c r="D62" s="3">
        <v>8005.902</v>
      </c>
      <c r="E62" s="3"/>
      <c r="F62" s="2" t="s">
        <v>844</v>
      </c>
      <c r="G62" s="15">
        <v>5.5277704168400325E-3</v>
      </c>
      <c r="H62" s="3"/>
      <c r="I62" s="2" t="s">
        <v>844</v>
      </c>
      <c r="J62" s="15">
        <v>0.54224629195162355</v>
      </c>
      <c r="K62" s="15"/>
      <c r="U62" s="2" t="s">
        <v>844</v>
      </c>
      <c r="V62" s="15">
        <v>0.54224629195162355</v>
      </c>
    </row>
    <row r="63" spans="2:27" x14ac:dyDescent="0.25">
      <c r="B63">
        <v>52</v>
      </c>
      <c r="C63" s="2" t="s">
        <v>63</v>
      </c>
      <c r="D63" s="3">
        <v>7724.2049999999999</v>
      </c>
      <c r="E63" s="3"/>
      <c r="F63" s="2" t="s">
        <v>63</v>
      </c>
      <c r="G63" s="15">
        <v>5.3332693671004046E-3</v>
      </c>
      <c r="H63" s="3"/>
      <c r="I63" s="2" t="s">
        <v>63</v>
      </c>
      <c r="J63" s="15">
        <v>0.54757956131872387</v>
      </c>
      <c r="K63" s="15"/>
      <c r="U63" s="2" t="s">
        <v>63</v>
      </c>
      <c r="V63" s="15">
        <v>0.54757956131872387</v>
      </c>
    </row>
    <row r="64" spans="2:27" x14ac:dyDescent="0.25">
      <c r="B64">
        <v>53</v>
      </c>
      <c r="C64" s="2" t="s">
        <v>892</v>
      </c>
      <c r="D64" s="3">
        <v>7580.6130000000003</v>
      </c>
      <c r="E64" s="3"/>
      <c r="F64" s="2" t="s">
        <v>892</v>
      </c>
      <c r="G64" s="15">
        <v>5.2341245599700032E-3</v>
      </c>
      <c r="H64" s="3"/>
      <c r="I64" s="2" t="s">
        <v>892</v>
      </c>
      <c r="J64" s="15">
        <v>0.55281368587869395</v>
      </c>
      <c r="K64" s="15"/>
      <c r="U64" s="2" t="s">
        <v>892</v>
      </c>
      <c r="V64" s="15">
        <v>0.55281368587869395</v>
      </c>
    </row>
    <row r="65" spans="2:22" x14ac:dyDescent="0.25">
      <c r="B65">
        <v>54</v>
      </c>
      <c r="C65" s="2" t="s">
        <v>860</v>
      </c>
      <c r="D65" s="3">
        <v>7537.6819999999998</v>
      </c>
      <c r="E65" s="3"/>
      <c r="F65" s="2" t="s">
        <v>860</v>
      </c>
      <c r="G65" s="15">
        <v>5.2044823395474499E-3</v>
      </c>
      <c r="H65" s="3"/>
      <c r="I65" s="2" t="s">
        <v>860</v>
      </c>
      <c r="J65" s="15">
        <v>0.55801816821824135</v>
      </c>
      <c r="K65" s="15"/>
      <c r="U65" s="2" t="s">
        <v>860</v>
      </c>
      <c r="V65" s="15">
        <v>0.55801816821824135</v>
      </c>
    </row>
    <row r="66" spans="2:22" x14ac:dyDescent="0.25">
      <c r="B66">
        <v>55</v>
      </c>
      <c r="C66" s="2" t="s">
        <v>254</v>
      </c>
      <c r="D66" s="3">
        <v>7522.1980000000003</v>
      </c>
      <c r="E66" s="3"/>
      <c r="F66" s="2" t="s">
        <v>254</v>
      </c>
      <c r="G66" s="15">
        <v>5.193791227273736E-3</v>
      </c>
      <c r="H66" s="3"/>
      <c r="I66" s="2" t="s">
        <v>254</v>
      </c>
      <c r="J66" s="15">
        <v>0.56321195944551516</v>
      </c>
      <c r="K66" s="15"/>
      <c r="U66" s="2" t="s">
        <v>254</v>
      </c>
      <c r="V66" s="15">
        <v>0.56321195944551516</v>
      </c>
    </row>
    <row r="67" spans="2:22" x14ac:dyDescent="0.25">
      <c r="B67">
        <v>56</v>
      </c>
      <c r="C67" s="2" t="s">
        <v>70</v>
      </c>
      <c r="D67" s="3">
        <v>7518.3609999999999</v>
      </c>
      <c r="E67" s="3"/>
      <c r="F67" s="2" t="s">
        <v>70</v>
      </c>
      <c r="G67" s="15">
        <v>5.1911419249103781E-3</v>
      </c>
      <c r="H67" s="3"/>
      <c r="I67" s="2" t="s">
        <v>70</v>
      </c>
      <c r="J67" s="15">
        <v>0.56840310137042549</v>
      </c>
      <c r="K67" s="15"/>
      <c r="U67" s="2" t="s">
        <v>70</v>
      </c>
      <c r="V67" s="15">
        <v>0.56840310137042549</v>
      </c>
    </row>
    <row r="68" spans="2:22" x14ac:dyDescent="0.25">
      <c r="B68">
        <v>57</v>
      </c>
      <c r="C68" s="2" t="s">
        <v>66</v>
      </c>
      <c r="D68" s="3">
        <v>7428.1729999999998</v>
      </c>
      <c r="E68" s="3"/>
      <c r="F68" s="2" t="s">
        <v>66</v>
      </c>
      <c r="G68" s="15">
        <v>5.1288705458260508E-3</v>
      </c>
      <c r="H68" s="3"/>
      <c r="I68" s="2" t="s">
        <v>66</v>
      </c>
      <c r="J68" s="15">
        <v>0.57353197191625149</v>
      </c>
      <c r="K68" s="15"/>
      <c r="U68" s="2" t="s">
        <v>66</v>
      </c>
      <c r="V68" s="15">
        <v>0.57353197191625149</v>
      </c>
    </row>
    <row r="69" spans="2:22" x14ac:dyDescent="0.25">
      <c r="B69">
        <v>58</v>
      </c>
      <c r="C69" s="2" t="s">
        <v>176</v>
      </c>
      <c r="D69" s="3">
        <v>7315.3969999999999</v>
      </c>
      <c r="E69" s="3"/>
      <c r="F69" s="2" t="s">
        <v>176</v>
      </c>
      <c r="G69" s="15">
        <v>5.0510030130321761E-3</v>
      </c>
      <c r="H69" s="3"/>
      <c r="I69" s="2" t="s">
        <v>176</v>
      </c>
      <c r="J69" s="15">
        <v>0.57858297492928368</v>
      </c>
      <c r="K69" s="15"/>
      <c r="U69" s="2" t="s">
        <v>176</v>
      </c>
      <c r="V69" s="15">
        <v>0.57858297492928368</v>
      </c>
    </row>
    <row r="70" spans="2:22" x14ac:dyDescent="0.25">
      <c r="B70">
        <v>59</v>
      </c>
      <c r="C70" s="2" t="s">
        <v>298</v>
      </c>
      <c r="D70" s="3">
        <v>6926.0010000000002</v>
      </c>
      <c r="E70" s="3"/>
      <c r="F70" s="2" t="s">
        <v>298</v>
      </c>
      <c r="G70" s="15">
        <v>4.7821399056351774E-3</v>
      </c>
      <c r="H70" s="3"/>
      <c r="I70" s="2" t="s">
        <v>298</v>
      </c>
      <c r="J70" s="15">
        <v>0.58336511483491893</v>
      </c>
      <c r="K70" s="15"/>
      <c r="U70" s="2" t="s">
        <v>298</v>
      </c>
      <c r="V70" s="15">
        <v>0.58336511483491893</v>
      </c>
    </row>
    <row r="71" spans="2:22" x14ac:dyDescent="0.25">
      <c r="B71">
        <v>60</v>
      </c>
      <c r="C71" s="2" t="s">
        <v>59</v>
      </c>
      <c r="D71" s="3">
        <v>6822.5550000000003</v>
      </c>
      <c r="E71" s="3"/>
      <c r="F71" s="2" t="s">
        <v>59</v>
      </c>
      <c r="G71" s="15">
        <v>4.7107143824973189E-3</v>
      </c>
      <c r="H71" s="3"/>
      <c r="I71" s="2" t="s">
        <v>59</v>
      </c>
      <c r="J71" s="15">
        <v>0.58807582921741619</v>
      </c>
      <c r="K71" s="15"/>
      <c r="U71" s="2" t="s">
        <v>59</v>
      </c>
      <c r="V71" s="15">
        <v>0.58807582921741619</v>
      </c>
    </row>
    <row r="72" spans="2:22" x14ac:dyDescent="0.25">
      <c r="B72">
        <v>61</v>
      </c>
      <c r="C72" s="2" t="s">
        <v>180</v>
      </c>
      <c r="D72" s="3">
        <v>6759.3429999999998</v>
      </c>
      <c r="E72" s="3"/>
      <c r="F72" s="2" t="s">
        <v>180</v>
      </c>
      <c r="G72" s="15">
        <v>4.6670689040004178E-3</v>
      </c>
      <c r="H72" s="3"/>
      <c r="I72" s="2" t="s">
        <v>180</v>
      </c>
      <c r="J72" s="15">
        <v>0.59274289812141667</v>
      </c>
      <c r="K72" s="15"/>
      <c r="U72" s="2" t="s">
        <v>180</v>
      </c>
      <c r="V72" s="15">
        <v>0.59274289812141667</v>
      </c>
    </row>
    <row r="73" spans="2:22" x14ac:dyDescent="0.25">
      <c r="B73">
        <v>62</v>
      </c>
      <c r="C73" s="2" t="s">
        <v>75</v>
      </c>
      <c r="D73" s="3">
        <v>6726.3729999999996</v>
      </c>
      <c r="E73" s="3"/>
      <c r="F73" s="2" t="s">
        <v>75</v>
      </c>
      <c r="G73" s="15">
        <v>4.6443043747015061E-3</v>
      </c>
      <c r="H73" s="3"/>
      <c r="I73" s="2" t="s">
        <v>75</v>
      </c>
      <c r="J73" s="15">
        <v>0.5973872024961181</v>
      </c>
      <c r="K73" s="15"/>
      <c r="U73" s="2" t="s">
        <v>75</v>
      </c>
      <c r="V73" s="15">
        <v>0.5973872024961181</v>
      </c>
    </row>
    <row r="74" spans="2:22" x14ac:dyDescent="0.25">
      <c r="B74">
        <v>63</v>
      </c>
      <c r="C74" s="2" t="s">
        <v>80</v>
      </c>
      <c r="D74" s="3">
        <v>6656.3810000000003</v>
      </c>
      <c r="E74" s="3"/>
      <c r="F74" s="2" t="s">
        <v>80</v>
      </c>
      <c r="G74" s="15">
        <v>4.595977564428852E-3</v>
      </c>
      <c r="H74" s="3"/>
      <c r="I74" s="2" t="s">
        <v>80</v>
      </c>
      <c r="J74" s="15">
        <v>0.60198318006054696</v>
      </c>
      <c r="K74" s="15"/>
      <c r="U74" s="2" t="s">
        <v>80</v>
      </c>
      <c r="V74" s="15">
        <v>0.60198318006054696</v>
      </c>
    </row>
    <row r="75" spans="2:22" x14ac:dyDescent="0.25">
      <c r="B75">
        <v>64</v>
      </c>
      <c r="C75" s="2" t="s">
        <v>194</v>
      </c>
      <c r="D75" s="3">
        <v>6577.7070000000003</v>
      </c>
      <c r="E75" s="3"/>
      <c r="F75" s="2" t="s">
        <v>194</v>
      </c>
      <c r="G75" s="15">
        <v>4.5416561638203417E-3</v>
      </c>
      <c r="H75" s="3"/>
      <c r="I75" s="2" t="s">
        <v>194</v>
      </c>
      <c r="J75" s="15">
        <v>0.60652483622436737</v>
      </c>
      <c r="K75" s="15"/>
      <c r="U75" s="2" t="s">
        <v>194</v>
      </c>
      <c r="V75" s="15">
        <v>0.60652483622436737</v>
      </c>
    </row>
    <row r="76" spans="2:22" x14ac:dyDescent="0.25">
      <c r="B76">
        <v>65</v>
      </c>
      <c r="C76" s="2" t="s">
        <v>140</v>
      </c>
      <c r="D76" s="3">
        <v>6272.5069999999996</v>
      </c>
      <c r="E76" s="3"/>
      <c r="F76" s="2" t="s">
        <v>140</v>
      </c>
      <c r="G76" s="15">
        <v>4.3309271877200123E-3</v>
      </c>
      <c r="H76" s="3"/>
      <c r="I76" s="2" t="s">
        <v>140</v>
      </c>
      <c r="J76" s="15">
        <v>0.61085576341208736</v>
      </c>
      <c r="K76" s="15"/>
      <c r="U76" s="2" t="s">
        <v>140</v>
      </c>
      <c r="V76" s="15">
        <v>0.61085576341208736</v>
      </c>
    </row>
    <row r="77" spans="2:22" x14ac:dyDescent="0.25">
      <c r="B77">
        <v>66</v>
      </c>
      <c r="C77" s="2" t="s">
        <v>68</v>
      </c>
      <c r="D77" s="3">
        <v>6211.2479999999996</v>
      </c>
      <c r="E77" s="3"/>
      <c r="F77" s="2" t="s">
        <v>68</v>
      </c>
      <c r="G77" s="15">
        <v>4.2886301813408181E-3</v>
      </c>
      <c r="H77" s="3"/>
      <c r="I77" s="2" t="s">
        <v>68</v>
      </c>
      <c r="J77" s="15">
        <v>0.61514439359342821</v>
      </c>
      <c r="K77" s="15"/>
      <c r="U77" s="2" t="s">
        <v>68</v>
      </c>
      <c r="V77" s="15">
        <v>0.61514439359342821</v>
      </c>
    </row>
    <row r="78" spans="2:22" x14ac:dyDescent="0.25">
      <c r="B78">
        <v>67</v>
      </c>
      <c r="C78" s="2" t="s">
        <v>169</v>
      </c>
      <c r="D78" s="3">
        <v>6193.7749999999996</v>
      </c>
      <c r="E78" s="3"/>
      <c r="F78" s="2" t="s">
        <v>169</v>
      </c>
      <c r="G78" s="15">
        <v>4.2765657403204997E-3</v>
      </c>
      <c r="H78" s="3"/>
      <c r="I78" s="2" t="s">
        <v>169</v>
      </c>
      <c r="J78" s="15">
        <v>0.61942095933374863</v>
      </c>
      <c r="K78" s="15"/>
      <c r="U78" s="2" t="s">
        <v>169</v>
      </c>
      <c r="V78" s="15">
        <v>0.61942095933374863</v>
      </c>
    </row>
    <row r="79" spans="2:22" x14ac:dyDescent="0.25">
      <c r="B79">
        <v>68</v>
      </c>
      <c r="C79" s="2" t="s">
        <v>153</v>
      </c>
      <c r="D79" s="3">
        <v>6190.9939999999997</v>
      </c>
      <c r="E79" s="3"/>
      <c r="F79" s="2" t="s">
        <v>153</v>
      </c>
      <c r="G79" s="15">
        <v>4.2746455657381444E-3</v>
      </c>
      <c r="H79" s="3"/>
      <c r="I79" s="2" t="s">
        <v>153</v>
      </c>
      <c r="J79" s="15">
        <v>0.62369560489948683</v>
      </c>
      <c r="K79" s="15"/>
      <c r="U79" s="2" t="s">
        <v>153</v>
      </c>
      <c r="V79" s="15">
        <v>0.62369560489948683</v>
      </c>
    </row>
    <row r="80" spans="2:22" x14ac:dyDescent="0.25">
      <c r="B80">
        <v>69</v>
      </c>
      <c r="C80" s="2" t="s">
        <v>221</v>
      </c>
      <c r="D80" s="3">
        <v>6076.259</v>
      </c>
      <c r="E80" s="3"/>
      <c r="F80" s="2" t="s">
        <v>221</v>
      </c>
      <c r="G80" s="15">
        <v>4.1954254180550793E-3</v>
      </c>
      <c r="H80" s="3"/>
      <c r="I80" s="2" t="s">
        <v>221</v>
      </c>
      <c r="J80" s="15">
        <v>0.6278910303175419</v>
      </c>
      <c r="K80" s="15"/>
      <c r="U80" s="2" t="s">
        <v>221</v>
      </c>
      <c r="V80" s="15">
        <v>0.6278910303175419</v>
      </c>
    </row>
    <row r="81" spans="2:22" x14ac:dyDescent="0.25">
      <c r="B81">
        <v>70</v>
      </c>
      <c r="C81" s="2" t="s">
        <v>304</v>
      </c>
      <c r="D81" s="3">
        <v>6041.1180000000004</v>
      </c>
      <c r="E81" s="3"/>
      <c r="F81" s="2" t="s">
        <v>304</v>
      </c>
      <c r="G81" s="15">
        <v>4.171161895941247E-3</v>
      </c>
      <c r="H81" s="3"/>
      <c r="I81" s="2" t="s">
        <v>304</v>
      </c>
      <c r="J81" s="15">
        <v>0.63206219221348314</v>
      </c>
      <c r="K81" s="15"/>
      <c r="U81" s="2" t="s">
        <v>304</v>
      </c>
      <c r="V81" s="15">
        <v>0.63206219221348314</v>
      </c>
    </row>
    <row r="82" spans="2:22" x14ac:dyDescent="0.25">
      <c r="B82">
        <v>71</v>
      </c>
      <c r="C82" s="2" t="s">
        <v>262</v>
      </c>
      <c r="D82" s="3">
        <v>6012.009</v>
      </c>
      <c r="E82" s="3"/>
      <c r="F82" s="2" t="s">
        <v>262</v>
      </c>
      <c r="G82" s="15">
        <v>4.1510632400916254E-3</v>
      </c>
      <c r="H82" s="3"/>
      <c r="I82" s="2" t="s">
        <v>262</v>
      </c>
      <c r="J82" s="15">
        <v>0.63621325545357477</v>
      </c>
      <c r="K82" s="15"/>
      <c r="U82" s="2" t="s">
        <v>262</v>
      </c>
      <c r="V82" s="15">
        <v>0.63621325545357477</v>
      </c>
    </row>
    <row r="83" spans="2:22" x14ac:dyDescent="0.25">
      <c r="B83">
        <v>72</v>
      </c>
      <c r="C83" s="2" t="s">
        <v>72</v>
      </c>
      <c r="D83" s="3">
        <v>5901.11</v>
      </c>
      <c r="E83" s="3"/>
      <c r="F83" s="2" t="s">
        <v>72</v>
      </c>
      <c r="G83" s="15">
        <v>4.0744917043100057E-3</v>
      </c>
      <c r="H83" s="3"/>
      <c r="I83" s="2" t="s">
        <v>72</v>
      </c>
      <c r="J83" s="15">
        <v>0.64028774715788472</v>
      </c>
      <c r="K83" s="15"/>
      <c r="U83" s="2" t="s">
        <v>72</v>
      </c>
      <c r="V83" s="15">
        <v>0.64028774715788472</v>
      </c>
    </row>
    <row r="84" spans="2:22" x14ac:dyDescent="0.25">
      <c r="B84">
        <v>73</v>
      </c>
      <c r="C84" s="2" t="s">
        <v>253</v>
      </c>
      <c r="D84" s="3">
        <v>5842.5649999999996</v>
      </c>
      <c r="E84" s="3"/>
      <c r="F84" s="2" t="s">
        <v>253</v>
      </c>
      <c r="G84" s="15">
        <v>4.0340686115649411E-3</v>
      </c>
      <c r="H84" s="3"/>
      <c r="I84" s="2" t="s">
        <v>253</v>
      </c>
      <c r="J84" s="15">
        <v>0.64432181576944969</v>
      </c>
      <c r="K84" s="15"/>
      <c r="U84" s="2" t="s">
        <v>253</v>
      </c>
      <c r="V84" s="15">
        <v>0.64432181576944969</v>
      </c>
    </row>
    <row r="85" spans="2:22" x14ac:dyDescent="0.25">
      <c r="B85">
        <v>74</v>
      </c>
      <c r="C85" s="2" t="s">
        <v>347</v>
      </c>
      <c r="D85" s="3">
        <v>5832.8829999999998</v>
      </c>
      <c r="E85" s="3"/>
      <c r="F85" s="2" t="s">
        <v>347</v>
      </c>
      <c r="G85" s="15">
        <v>4.0273835593152571E-3</v>
      </c>
      <c r="H85" s="3"/>
      <c r="I85" s="2" t="s">
        <v>347</v>
      </c>
      <c r="J85" s="15">
        <v>0.648349199328765</v>
      </c>
      <c r="K85" s="15"/>
      <c r="U85" s="2" t="s">
        <v>347</v>
      </c>
      <c r="V85" s="15">
        <v>0.648349199328765</v>
      </c>
    </row>
    <row r="86" spans="2:22" x14ac:dyDescent="0.25">
      <c r="B86">
        <v>75</v>
      </c>
      <c r="C86" s="2" t="s">
        <v>369</v>
      </c>
      <c r="D86" s="3">
        <v>5831.5060000000003</v>
      </c>
      <c r="E86" s="3"/>
      <c r="F86" s="2" t="s">
        <v>369</v>
      </c>
      <c r="G86" s="15">
        <v>4.026432793259916E-3</v>
      </c>
      <c r="H86" s="3"/>
      <c r="I86" s="2" t="s">
        <v>369</v>
      </c>
      <c r="J86" s="15">
        <v>0.65237563212202487</v>
      </c>
      <c r="K86" s="15"/>
      <c r="U86" s="2" t="s">
        <v>369</v>
      </c>
      <c r="V86" s="15">
        <v>0.65237563212202487</v>
      </c>
    </row>
    <row r="87" spans="2:22" x14ac:dyDescent="0.25">
      <c r="B87">
        <v>76</v>
      </c>
      <c r="C87" s="2" t="s">
        <v>91</v>
      </c>
      <c r="D87" s="3">
        <v>5754.2740000000003</v>
      </c>
      <c r="E87" s="3"/>
      <c r="F87" s="2" t="s">
        <v>91</v>
      </c>
      <c r="G87" s="15">
        <v>3.9731070387311459E-3</v>
      </c>
      <c r="H87" s="3"/>
      <c r="I87" s="2" t="s">
        <v>91</v>
      </c>
      <c r="J87" s="15">
        <v>0.65634873916075598</v>
      </c>
      <c r="K87" s="15"/>
      <c r="U87" s="2" t="s">
        <v>91</v>
      </c>
      <c r="V87" s="15">
        <v>0.65634873916075598</v>
      </c>
    </row>
    <row r="88" spans="2:22" x14ac:dyDescent="0.25">
      <c r="B88">
        <v>77</v>
      </c>
      <c r="C88" s="2" t="s">
        <v>370</v>
      </c>
      <c r="D88" s="3">
        <v>5696.94</v>
      </c>
      <c r="E88" s="3"/>
      <c r="F88" s="2" t="s">
        <v>370</v>
      </c>
      <c r="G88" s="15">
        <v>3.9335200953637276E-3</v>
      </c>
      <c r="H88" s="3"/>
      <c r="I88" s="2" t="s">
        <v>370</v>
      </c>
      <c r="J88" s="15">
        <v>0.66028225925611972</v>
      </c>
      <c r="K88" s="15"/>
      <c r="U88" s="2" t="s">
        <v>370</v>
      </c>
      <c r="V88" s="15">
        <v>0.66028225925611972</v>
      </c>
    </row>
    <row r="89" spans="2:22" x14ac:dyDescent="0.25">
      <c r="B89">
        <v>78</v>
      </c>
      <c r="C89" s="2" t="s">
        <v>90</v>
      </c>
      <c r="D89" s="3">
        <v>5691.07</v>
      </c>
      <c r="E89" s="3"/>
      <c r="F89" s="2" t="s">
        <v>90</v>
      </c>
      <c r="G89" s="15">
        <v>3.9294670839295567E-3</v>
      </c>
      <c r="H89" s="3"/>
      <c r="I89" s="2" t="s">
        <v>90</v>
      </c>
      <c r="J89" s="15">
        <v>0.66421172634004932</v>
      </c>
      <c r="K89" s="15"/>
      <c r="U89" s="2" t="s">
        <v>90</v>
      </c>
      <c r="V89" s="15">
        <v>0.66421172634004932</v>
      </c>
    </row>
    <row r="90" spans="2:22" x14ac:dyDescent="0.25">
      <c r="B90">
        <v>79</v>
      </c>
      <c r="C90" s="2" t="s">
        <v>65</v>
      </c>
      <c r="D90" s="3">
        <v>5657.3280000000004</v>
      </c>
      <c r="E90" s="3"/>
      <c r="F90" s="2" t="s">
        <v>65</v>
      </c>
      <c r="G90" s="15">
        <v>3.9061695180331694E-3</v>
      </c>
      <c r="H90" s="3"/>
      <c r="I90" s="2" t="s">
        <v>65</v>
      </c>
      <c r="J90" s="15">
        <v>0.66811789585808246</v>
      </c>
      <c r="K90" s="15"/>
      <c r="U90" s="2" t="s">
        <v>65</v>
      </c>
      <c r="V90" s="15">
        <v>0.66811789585808246</v>
      </c>
    </row>
    <row r="91" spans="2:22" x14ac:dyDescent="0.25">
      <c r="B91">
        <v>80</v>
      </c>
      <c r="C91" s="2" t="s">
        <v>149</v>
      </c>
      <c r="D91" s="3">
        <v>5648.4530000000004</v>
      </c>
      <c r="E91" s="3"/>
      <c r="F91" s="2" t="s">
        <v>149</v>
      </c>
      <c r="G91" s="15">
        <v>3.9000416685479452E-3</v>
      </c>
      <c r="H91" s="3"/>
      <c r="I91" s="2" t="s">
        <v>149</v>
      </c>
      <c r="J91" s="15">
        <v>0.67201793752663042</v>
      </c>
      <c r="K91" s="15"/>
      <c r="U91" s="2" t="s">
        <v>149</v>
      </c>
      <c r="V91" s="15">
        <v>0.67201793752663042</v>
      </c>
    </row>
    <row r="92" spans="2:22" x14ac:dyDescent="0.25">
      <c r="B92">
        <v>81</v>
      </c>
      <c r="C92" s="2" t="s">
        <v>148</v>
      </c>
      <c r="D92" s="3">
        <v>5633.8639999999996</v>
      </c>
      <c r="E92" s="3"/>
      <c r="F92" s="2" t="s">
        <v>148</v>
      </c>
      <c r="G92" s="15">
        <v>3.8899685196871073E-3</v>
      </c>
      <c r="H92" s="3"/>
      <c r="I92" s="2" t="s">
        <v>148</v>
      </c>
      <c r="J92" s="15">
        <v>0.67590790604631756</v>
      </c>
      <c r="K92" s="15"/>
      <c r="U92" s="2" t="s">
        <v>148</v>
      </c>
      <c r="V92" s="15">
        <v>0.67590790604631756</v>
      </c>
    </row>
    <row r="93" spans="2:22" x14ac:dyDescent="0.25">
      <c r="B93">
        <v>82</v>
      </c>
      <c r="C93" s="2" t="s">
        <v>17</v>
      </c>
      <c r="D93" s="3">
        <v>5621.8860000000004</v>
      </c>
      <c r="E93" s="3"/>
      <c r="F93" s="2" t="s">
        <v>17</v>
      </c>
      <c r="G93" s="15">
        <v>3.8816981668832748E-3</v>
      </c>
      <c r="H93" s="3"/>
      <c r="I93" s="2" t="s">
        <v>17</v>
      </c>
      <c r="J93" s="15">
        <v>0.67978960421320078</v>
      </c>
      <c r="K93" s="15"/>
      <c r="U93" s="2" t="s">
        <v>17</v>
      </c>
      <c r="V93" s="15">
        <v>0.67978960421320078</v>
      </c>
    </row>
    <row r="94" spans="2:22" x14ac:dyDescent="0.25">
      <c r="B94">
        <v>83</v>
      </c>
      <c r="C94" s="2" t="s">
        <v>415</v>
      </c>
      <c r="D94" s="3">
        <v>5530.09</v>
      </c>
      <c r="E94" s="3"/>
      <c r="F94" s="2" t="s">
        <v>415</v>
      </c>
      <c r="G94" s="15">
        <v>3.8183165250415124E-3</v>
      </c>
      <c r="H94" s="3"/>
      <c r="I94" s="2" t="s">
        <v>415</v>
      </c>
      <c r="J94" s="15">
        <v>0.68360792073824228</v>
      </c>
      <c r="K94" s="15"/>
      <c r="U94" s="2" t="s">
        <v>415</v>
      </c>
      <c r="V94" s="15">
        <v>0.68360792073824228</v>
      </c>
    </row>
    <row r="95" spans="2:22" x14ac:dyDescent="0.25">
      <c r="B95">
        <v>84</v>
      </c>
      <c r="C95" s="2" t="s">
        <v>84</v>
      </c>
      <c r="D95" s="3">
        <v>5484.24</v>
      </c>
      <c r="E95" s="3"/>
      <c r="F95" s="2" t="s">
        <v>84</v>
      </c>
      <c r="G95" s="15">
        <v>3.7866588462924953E-3</v>
      </c>
      <c r="H95" s="3"/>
      <c r="I95" s="2" t="s">
        <v>84</v>
      </c>
      <c r="J95" s="15">
        <v>0.68739457958453487</v>
      </c>
      <c r="K95" s="15"/>
      <c r="U95" s="2" t="s">
        <v>84</v>
      </c>
      <c r="V95" s="15">
        <v>0.68739457958453487</v>
      </c>
    </row>
    <row r="96" spans="2:22" x14ac:dyDescent="0.25">
      <c r="B96">
        <v>85</v>
      </c>
      <c r="C96" s="2" t="s">
        <v>263</v>
      </c>
      <c r="D96" s="3">
        <v>5483.2150000000001</v>
      </c>
      <c r="E96" s="3"/>
      <c r="F96" s="2" t="s">
        <v>263</v>
      </c>
      <c r="G96" s="15">
        <v>3.7859511228308215E-3</v>
      </c>
      <c r="H96" s="3"/>
      <c r="I96" s="2" t="s">
        <v>263</v>
      </c>
      <c r="J96" s="15">
        <v>0.69118053070736563</v>
      </c>
      <c r="K96" s="15"/>
      <c r="U96" s="2" t="s">
        <v>263</v>
      </c>
      <c r="V96" s="15">
        <v>0.69118053070736563</v>
      </c>
    </row>
    <row r="97" spans="2:22" x14ac:dyDescent="0.25">
      <c r="B97">
        <v>86</v>
      </c>
      <c r="C97" s="2" t="s">
        <v>327</v>
      </c>
      <c r="D97" s="3">
        <v>5359.9660000000003</v>
      </c>
      <c r="E97" s="3"/>
      <c r="F97" s="2" t="s">
        <v>327</v>
      </c>
      <c r="G97" s="15">
        <v>3.7008523824134248E-3</v>
      </c>
      <c r="H97" s="3"/>
      <c r="I97" s="2" t="s">
        <v>327</v>
      </c>
      <c r="J97" s="15">
        <v>0.69488138308977909</v>
      </c>
      <c r="K97" s="15"/>
      <c r="U97" s="2" t="s">
        <v>327</v>
      </c>
      <c r="V97" s="15">
        <v>0.69488138308977909</v>
      </c>
    </row>
    <row r="98" spans="2:22" x14ac:dyDescent="0.25">
      <c r="B98">
        <v>87</v>
      </c>
      <c r="C98" s="2" t="s">
        <v>83</v>
      </c>
      <c r="D98" s="3">
        <v>5349.6260000000002</v>
      </c>
      <c r="E98" s="3"/>
      <c r="F98" s="2" t="s">
        <v>83</v>
      </c>
      <c r="G98" s="15">
        <v>3.6937130062244423E-3</v>
      </c>
      <c r="H98" s="3"/>
      <c r="I98" s="2" t="s">
        <v>83</v>
      </c>
      <c r="J98" s="15">
        <v>0.69857509609600354</v>
      </c>
      <c r="K98" s="15"/>
      <c r="U98" s="2" t="s">
        <v>83</v>
      </c>
      <c r="V98" s="15">
        <v>0.69857509609600354</v>
      </c>
    </row>
    <row r="99" spans="2:22" x14ac:dyDescent="0.25">
      <c r="B99">
        <v>88</v>
      </c>
      <c r="C99" s="2" t="s">
        <v>373</v>
      </c>
      <c r="D99" s="3">
        <v>5327.6710000000003</v>
      </c>
      <c r="E99" s="3"/>
      <c r="F99" s="2" t="s">
        <v>373</v>
      </c>
      <c r="G99" s="15">
        <v>3.6785539149063471E-3</v>
      </c>
      <c r="H99" s="3"/>
      <c r="I99" s="2" t="s">
        <v>373</v>
      </c>
      <c r="J99" s="15">
        <v>0.70225365001090989</v>
      </c>
      <c r="K99" s="15"/>
      <c r="U99" s="2" t="s">
        <v>373</v>
      </c>
      <c r="V99" s="15">
        <v>0.70225365001090989</v>
      </c>
    </row>
    <row r="100" spans="2:22" x14ac:dyDescent="0.25">
      <c r="B100">
        <v>89</v>
      </c>
      <c r="C100" s="2" t="s">
        <v>78</v>
      </c>
      <c r="D100" s="3">
        <v>5280.9709999999995</v>
      </c>
      <c r="E100" s="3"/>
      <c r="F100" s="2" t="s">
        <v>78</v>
      </c>
      <c r="G100" s="15">
        <v>3.6463093435305759E-3</v>
      </c>
      <c r="H100" s="3"/>
      <c r="I100" s="2" t="s">
        <v>78</v>
      </c>
      <c r="J100" s="15">
        <v>0.70589995935444039</v>
      </c>
      <c r="K100" s="15"/>
      <c r="U100" s="2" t="s">
        <v>78</v>
      </c>
      <c r="V100" s="15">
        <v>0.70589995935444039</v>
      </c>
    </row>
    <row r="101" spans="2:22" x14ac:dyDescent="0.25">
      <c r="B101">
        <v>90</v>
      </c>
      <c r="C101" s="2" t="s">
        <v>85</v>
      </c>
      <c r="D101" s="3">
        <v>5238.5110000000004</v>
      </c>
      <c r="E101" s="3"/>
      <c r="F101" s="2" t="s">
        <v>85</v>
      </c>
      <c r="G101" s="15">
        <v>3.6169923306694357E-3</v>
      </c>
      <c r="H101" s="3"/>
      <c r="I101" s="2" t="s">
        <v>85</v>
      </c>
      <c r="J101" s="15">
        <v>0.70951695168510986</v>
      </c>
      <c r="K101" s="15"/>
      <c r="U101" s="2" t="s">
        <v>85</v>
      </c>
      <c r="V101" s="15">
        <v>0.70951695168510986</v>
      </c>
    </row>
    <row r="102" spans="2:22" x14ac:dyDescent="0.25">
      <c r="B102">
        <v>91</v>
      </c>
      <c r="C102" s="2" t="s">
        <v>427</v>
      </c>
      <c r="D102" s="3">
        <v>5234.2299999999996</v>
      </c>
      <c r="E102" s="3"/>
      <c r="F102" s="2" t="s">
        <v>427</v>
      </c>
      <c r="G102" s="15">
        <v>3.6140364632163374E-3</v>
      </c>
      <c r="H102" s="3"/>
      <c r="I102" s="2" t="s">
        <v>427</v>
      </c>
      <c r="J102" s="15">
        <v>0.71313098814832621</v>
      </c>
      <c r="K102" s="15"/>
      <c r="U102" s="2" t="s">
        <v>427</v>
      </c>
      <c r="V102" s="15">
        <v>0.71313098814832621</v>
      </c>
    </row>
    <row r="103" spans="2:22" x14ac:dyDescent="0.25">
      <c r="B103">
        <v>92</v>
      </c>
      <c r="C103" s="2" t="s">
        <v>372</v>
      </c>
      <c r="D103" s="3">
        <v>5220.5150000000003</v>
      </c>
      <c r="E103" s="3"/>
      <c r="F103" s="2" t="s">
        <v>372</v>
      </c>
      <c r="G103" s="15">
        <v>3.6045667780681854E-3</v>
      </c>
      <c r="H103" s="3"/>
      <c r="I103" s="2" t="s">
        <v>372</v>
      </c>
      <c r="J103" s="15">
        <v>0.7167355549263944</v>
      </c>
      <c r="K103" s="15"/>
      <c r="U103" s="2" t="s">
        <v>372</v>
      </c>
      <c r="V103" s="15">
        <v>0.7167355549263944</v>
      </c>
    </row>
    <row r="104" spans="2:22" x14ac:dyDescent="0.25">
      <c r="B104">
        <v>93</v>
      </c>
      <c r="C104" s="2" t="s">
        <v>349</v>
      </c>
      <c r="D104" s="3">
        <v>5188.1090000000004</v>
      </c>
      <c r="E104" s="3"/>
      <c r="F104" s="2" t="s">
        <v>349</v>
      </c>
      <c r="G104" s="15">
        <v>3.5821916692886729E-3</v>
      </c>
      <c r="H104" s="3"/>
      <c r="I104" s="2" t="s">
        <v>349</v>
      </c>
      <c r="J104" s="15">
        <v>0.72031774659568304</v>
      </c>
      <c r="K104" s="15"/>
      <c r="U104" s="2" t="s">
        <v>349</v>
      </c>
      <c r="V104" s="15">
        <v>0.72031774659568304</v>
      </c>
    </row>
    <row r="105" spans="2:22" x14ac:dyDescent="0.25">
      <c r="B105">
        <v>94</v>
      </c>
      <c r="C105" s="2" t="s">
        <v>168</v>
      </c>
      <c r="D105" s="3">
        <v>5168.1369999999997</v>
      </c>
      <c r="E105" s="3"/>
      <c r="F105" s="2" t="s">
        <v>168</v>
      </c>
      <c r="G105" s="15">
        <v>3.5684017639456985E-3</v>
      </c>
      <c r="H105" s="3"/>
      <c r="I105" s="2" t="s">
        <v>168</v>
      </c>
      <c r="J105" s="15">
        <v>0.72388614835962872</v>
      </c>
      <c r="K105" s="15"/>
      <c r="U105" s="2" t="s">
        <v>168</v>
      </c>
      <c r="V105" s="15">
        <v>0.72388614835962872</v>
      </c>
    </row>
    <row r="106" spans="2:22" x14ac:dyDescent="0.25">
      <c r="B106">
        <v>95</v>
      </c>
      <c r="C106" s="2" t="s">
        <v>69</v>
      </c>
      <c r="D106" s="3">
        <v>5138.6540000000005</v>
      </c>
      <c r="E106" s="3"/>
      <c r="F106" s="2" t="s">
        <v>69</v>
      </c>
      <c r="G106" s="15">
        <v>3.5480448753403052E-3</v>
      </c>
      <c r="H106" s="3"/>
      <c r="I106" s="2" t="s">
        <v>69</v>
      </c>
      <c r="J106" s="15">
        <v>0.72743419323496905</v>
      </c>
      <c r="K106" s="15"/>
      <c r="U106" s="2" t="s">
        <v>69</v>
      </c>
      <c r="V106" s="15">
        <v>0.72743419323496905</v>
      </c>
    </row>
    <row r="107" spans="2:22" x14ac:dyDescent="0.25">
      <c r="B107">
        <v>96</v>
      </c>
      <c r="C107" s="2" t="s">
        <v>261</v>
      </c>
      <c r="D107" s="3">
        <v>5081.6959999999999</v>
      </c>
      <c r="E107" s="3"/>
      <c r="F107" s="2" t="s">
        <v>261</v>
      </c>
      <c r="G107" s="15">
        <v>3.5087175456524856E-3</v>
      </c>
      <c r="H107" s="3"/>
      <c r="I107" s="2" t="s">
        <v>261</v>
      </c>
      <c r="J107" s="15">
        <v>0.73094291078062157</v>
      </c>
      <c r="K107" s="15"/>
      <c r="U107" s="2" t="s">
        <v>261</v>
      </c>
      <c r="V107" s="15">
        <v>0.73094291078062157</v>
      </c>
    </row>
    <row r="108" spans="2:22" x14ac:dyDescent="0.25">
      <c r="B108">
        <v>97</v>
      </c>
      <c r="C108" s="2" t="s">
        <v>105</v>
      </c>
      <c r="D108" s="3">
        <v>5011.6980000000003</v>
      </c>
      <c r="E108" s="3"/>
      <c r="F108" s="2" t="s">
        <v>105</v>
      </c>
      <c r="G108" s="15">
        <v>3.460386592608348E-3</v>
      </c>
      <c r="H108" s="3"/>
      <c r="I108" s="2" t="s">
        <v>105</v>
      </c>
      <c r="J108" s="15">
        <v>0.73440329737322985</v>
      </c>
      <c r="K108" s="15"/>
      <c r="U108" s="2" t="s">
        <v>105</v>
      </c>
      <c r="V108" s="15">
        <v>0.73440329737322985</v>
      </c>
    </row>
    <row r="109" spans="2:22" x14ac:dyDescent="0.25">
      <c r="B109">
        <v>98</v>
      </c>
      <c r="C109" s="2" t="s">
        <v>104</v>
      </c>
      <c r="D109" s="3">
        <v>4954.3040000000001</v>
      </c>
      <c r="E109" s="3"/>
      <c r="F109" s="2" t="s">
        <v>104</v>
      </c>
      <c r="G109" s="15">
        <v>3.420758221526099E-3</v>
      </c>
      <c r="H109" s="3"/>
      <c r="I109" s="2" t="s">
        <v>104</v>
      </c>
      <c r="J109" s="15">
        <v>0.73782405559475595</v>
      </c>
      <c r="K109" s="15"/>
      <c r="U109" s="2" t="s">
        <v>104</v>
      </c>
      <c r="V109" s="15">
        <v>0.73782405559475595</v>
      </c>
    </row>
    <row r="110" spans="2:22" x14ac:dyDescent="0.25">
      <c r="B110">
        <v>99</v>
      </c>
      <c r="C110" s="2" t="s">
        <v>389</v>
      </c>
      <c r="D110" s="3">
        <v>4931.759</v>
      </c>
      <c r="E110" s="3"/>
      <c r="F110" s="2" t="s">
        <v>389</v>
      </c>
      <c r="G110" s="15">
        <v>3.4051917576788451E-3</v>
      </c>
      <c r="H110" s="3"/>
      <c r="I110" s="2" t="s">
        <v>389</v>
      </c>
      <c r="J110" s="15">
        <v>0.74122924735243478</v>
      </c>
      <c r="K110" s="15"/>
      <c r="U110" s="2" t="s">
        <v>389</v>
      </c>
      <c r="V110" s="15">
        <v>0.74122924735243478</v>
      </c>
    </row>
    <row r="111" spans="2:22" x14ac:dyDescent="0.25">
      <c r="B111">
        <v>100</v>
      </c>
      <c r="C111" s="2" t="s">
        <v>847</v>
      </c>
      <c r="D111" s="3">
        <v>4924.7629999999999</v>
      </c>
      <c r="E111" s="3"/>
      <c r="F111" s="2" t="s">
        <v>847</v>
      </c>
      <c r="G111" s="15">
        <v>3.4003612861297039E-3</v>
      </c>
      <c r="H111" s="3"/>
      <c r="I111" s="2" t="s">
        <v>847</v>
      </c>
      <c r="J111" s="15">
        <v>0.74462960863856453</v>
      </c>
      <c r="K111" s="15"/>
      <c r="U111" s="2" t="s">
        <v>847</v>
      </c>
      <c r="V111" s="15">
        <v>0.74462960863856453</v>
      </c>
    </row>
    <row r="112" spans="2:22" x14ac:dyDescent="0.25">
      <c r="B112">
        <v>101</v>
      </c>
      <c r="C112" s="2" t="s">
        <v>61</v>
      </c>
      <c r="D112" s="3">
        <v>4923.9049999999997</v>
      </c>
      <c r="E112" s="3"/>
      <c r="F112" s="2" t="s">
        <v>61</v>
      </c>
      <c r="G112" s="15">
        <v>3.3997688698076396E-3</v>
      </c>
      <c r="H112" s="3"/>
      <c r="I112" s="2" t="s">
        <v>61</v>
      </c>
      <c r="J112" s="15">
        <v>0.74802937750837217</v>
      </c>
      <c r="K112" s="15"/>
      <c r="U112" s="2" t="s">
        <v>61</v>
      </c>
      <c r="V112" s="15">
        <v>0.74802937750837217</v>
      </c>
    </row>
    <row r="113" spans="2:22" x14ac:dyDescent="0.25">
      <c r="B113">
        <v>102</v>
      </c>
      <c r="C113" s="2" t="s">
        <v>379</v>
      </c>
      <c r="D113" s="3">
        <v>4812.991</v>
      </c>
      <c r="E113" s="3"/>
      <c r="F113" s="2" t="s">
        <v>379</v>
      </c>
      <c r="G113" s="15">
        <v>3.323186977097312E-3</v>
      </c>
      <c r="H113" s="3"/>
      <c r="I113" s="2" t="s">
        <v>379</v>
      </c>
      <c r="J113" s="15">
        <v>0.7513525644854695</v>
      </c>
      <c r="K113" s="15"/>
      <c r="U113" s="2" t="s">
        <v>379</v>
      </c>
      <c r="V113" s="15">
        <v>0.7513525644854695</v>
      </c>
    </row>
    <row r="114" spans="2:22" x14ac:dyDescent="0.25">
      <c r="B114">
        <v>103</v>
      </c>
      <c r="C114" s="2" t="s">
        <v>60</v>
      </c>
      <c r="D114" s="3">
        <v>4727.3059999999996</v>
      </c>
      <c r="E114" s="3"/>
      <c r="F114" s="2" t="s">
        <v>60</v>
      </c>
      <c r="G114" s="15">
        <v>3.264024748010953E-3</v>
      </c>
      <c r="H114" s="3"/>
      <c r="I114" s="2" t="s">
        <v>60</v>
      </c>
      <c r="J114" s="15">
        <v>0.75461658923348041</v>
      </c>
      <c r="K114" s="15"/>
      <c r="U114" s="2" t="s">
        <v>60</v>
      </c>
      <c r="V114" s="15">
        <v>0.75461658923348041</v>
      </c>
    </row>
    <row r="115" spans="2:22" x14ac:dyDescent="0.25">
      <c r="B115">
        <v>104</v>
      </c>
      <c r="C115" s="2" t="s">
        <v>843</v>
      </c>
      <c r="D115" s="3">
        <v>4709.3760000000002</v>
      </c>
      <c r="E115" s="3"/>
      <c r="F115" s="2" t="s">
        <v>843</v>
      </c>
      <c r="G115" s="15">
        <v>3.2516447658960156E-3</v>
      </c>
      <c r="H115" s="3"/>
      <c r="I115" s="2" t="s">
        <v>843</v>
      </c>
      <c r="J115" s="15">
        <v>0.75786823399937642</v>
      </c>
      <c r="K115" s="15"/>
      <c r="U115" s="2" t="s">
        <v>843</v>
      </c>
      <c r="V115" s="15">
        <v>0.75786823399937642</v>
      </c>
    </row>
    <row r="116" spans="2:22" x14ac:dyDescent="0.25">
      <c r="B116">
        <v>105</v>
      </c>
      <c r="C116" s="2" t="s">
        <v>222</v>
      </c>
      <c r="D116" s="3">
        <v>4662.0609999999997</v>
      </c>
      <c r="E116" s="3"/>
      <c r="F116" s="2" t="s">
        <v>222</v>
      </c>
      <c r="G116" s="15">
        <v>3.2189755604432402E-3</v>
      </c>
      <c r="H116" s="3"/>
      <c r="I116" s="2" t="s">
        <v>222</v>
      </c>
      <c r="J116" s="15">
        <v>0.76108720955981968</v>
      </c>
      <c r="K116" s="15"/>
      <c r="U116" s="2" t="s">
        <v>222</v>
      </c>
      <c r="V116" s="15">
        <v>0.76108720955981968</v>
      </c>
    </row>
    <row r="117" spans="2:22" x14ac:dyDescent="0.25">
      <c r="B117">
        <v>106</v>
      </c>
      <c r="C117" s="2" t="s">
        <v>269</v>
      </c>
      <c r="D117" s="3">
        <v>4637.3490000000002</v>
      </c>
      <c r="E117" s="3"/>
      <c r="F117" s="2" t="s">
        <v>269</v>
      </c>
      <c r="G117" s="15">
        <v>3.2019128656287209E-3</v>
      </c>
      <c r="H117" s="3"/>
      <c r="I117" s="2" t="s">
        <v>269</v>
      </c>
      <c r="J117" s="15">
        <v>0.76428912242544844</v>
      </c>
      <c r="K117" s="15"/>
      <c r="U117" s="2" t="s">
        <v>269</v>
      </c>
      <c r="V117" s="15">
        <v>0.76428912242544844</v>
      </c>
    </row>
    <row r="118" spans="2:22" x14ac:dyDescent="0.25">
      <c r="B118">
        <v>107</v>
      </c>
      <c r="C118" s="2" t="s">
        <v>170</v>
      </c>
      <c r="D118" s="3">
        <v>4462.1210000000001</v>
      </c>
      <c r="E118" s="3"/>
      <c r="F118" s="2" t="s">
        <v>170</v>
      </c>
      <c r="G118" s="15">
        <v>3.0809246053924546E-3</v>
      </c>
      <c r="H118" s="3"/>
      <c r="I118" s="2" t="s">
        <v>170</v>
      </c>
      <c r="J118" s="15">
        <v>0.76737004703084088</v>
      </c>
      <c r="K118" s="15"/>
      <c r="U118" s="2" t="s">
        <v>170</v>
      </c>
      <c r="V118" s="15">
        <v>0.76737004703084088</v>
      </c>
    </row>
    <row r="119" spans="2:22" x14ac:dyDescent="0.25">
      <c r="B119">
        <v>108</v>
      </c>
      <c r="C119" s="2" t="s">
        <v>35</v>
      </c>
      <c r="D119" s="3">
        <v>4459.8429999999998</v>
      </c>
      <c r="E119" s="3"/>
      <c r="F119" s="2" t="s">
        <v>35</v>
      </c>
      <c r="G119" s="15">
        <v>3.0793517331527544E-3</v>
      </c>
      <c r="H119" s="3"/>
      <c r="I119" s="2" t="s">
        <v>35</v>
      </c>
      <c r="J119" s="15">
        <v>0.77044939876399365</v>
      </c>
      <c r="K119" s="15"/>
      <c r="U119" s="2" t="s">
        <v>35</v>
      </c>
      <c r="V119" s="15">
        <v>0.77044939876399365</v>
      </c>
    </row>
    <row r="120" spans="2:22" x14ac:dyDescent="0.25">
      <c r="B120">
        <v>109</v>
      </c>
      <c r="C120" s="2" t="s">
        <v>223</v>
      </c>
      <c r="D120" s="3">
        <v>4437.3310000000001</v>
      </c>
      <c r="E120" s="3"/>
      <c r="F120" s="2" t="s">
        <v>223</v>
      </c>
      <c r="G120" s="15">
        <v>3.0638080545486563E-3</v>
      </c>
      <c r="H120" s="3"/>
      <c r="I120" s="2" t="s">
        <v>223</v>
      </c>
      <c r="J120" s="15">
        <v>0.7735132068185423</v>
      </c>
      <c r="K120" s="15"/>
      <c r="U120" s="2" t="s">
        <v>223</v>
      </c>
      <c r="V120" s="15">
        <v>0.7735132068185423</v>
      </c>
    </row>
    <row r="121" spans="2:22" x14ac:dyDescent="0.25">
      <c r="B121">
        <v>110</v>
      </c>
      <c r="C121" s="2" t="s">
        <v>246</v>
      </c>
      <c r="D121" s="3">
        <v>4433.826</v>
      </c>
      <c r="E121" s="3"/>
      <c r="F121" s="2" t="s">
        <v>246</v>
      </c>
      <c r="G121" s="15">
        <v>3.061387985540689E-3</v>
      </c>
      <c r="H121" s="3"/>
      <c r="I121" s="2" t="s">
        <v>246</v>
      </c>
      <c r="J121" s="15">
        <v>0.77657459480408297</v>
      </c>
      <c r="K121" s="15"/>
      <c r="U121" s="2" t="s">
        <v>246</v>
      </c>
      <c r="V121" s="15">
        <v>0.77657459480408297</v>
      </c>
    </row>
    <row r="122" spans="2:22" x14ac:dyDescent="0.25">
      <c r="B122">
        <v>111</v>
      </c>
      <c r="C122" s="2" t="s">
        <v>215</v>
      </c>
      <c r="D122" s="3">
        <v>4405.3370000000004</v>
      </c>
      <c r="E122" s="3"/>
      <c r="F122" s="2" t="s">
        <v>215</v>
      </c>
      <c r="G122" s="15">
        <v>3.0417174160776409E-3</v>
      </c>
      <c r="H122" s="3"/>
      <c r="I122" s="2" t="s">
        <v>215</v>
      </c>
      <c r="J122" s="15">
        <v>0.77961631222016059</v>
      </c>
      <c r="K122" s="15"/>
      <c r="U122" s="2" t="s">
        <v>215</v>
      </c>
      <c r="V122" s="15">
        <v>0.77961631222016059</v>
      </c>
    </row>
    <row r="123" spans="2:22" x14ac:dyDescent="0.25">
      <c r="B123">
        <v>112</v>
      </c>
      <c r="C123" s="2" t="s">
        <v>177</v>
      </c>
      <c r="D123" s="3">
        <v>4356.04</v>
      </c>
      <c r="E123" s="3"/>
      <c r="F123" s="2" t="s">
        <v>177</v>
      </c>
      <c r="G123" s="15">
        <v>3.0076797151116583E-3</v>
      </c>
      <c r="H123" s="3"/>
      <c r="I123" s="2" t="s">
        <v>177</v>
      </c>
      <c r="J123" s="15">
        <v>0.78262399193527232</v>
      </c>
      <c r="K123" s="15"/>
      <c r="U123" s="2" t="s">
        <v>177</v>
      </c>
      <c r="V123" s="15">
        <v>0.78262399193527232</v>
      </c>
    </row>
    <row r="124" spans="2:22" x14ac:dyDescent="0.25">
      <c r="B124">
        <v>113</v>
      </c>
      <c r="C124" s="2" t="s">
        <v>211</v>
      </c>
      <c r="D124" s="3">
        <v>4267.7830000000004</v>
      </c>
      <c r="E124" s="3"/>
      <c r="F124" s="2" t="s">
        <v>211</v>
      </c>
      <c r="G124" s="15">
        <v>2.9467416179829336E-3</v>
      </c>
      <c r="H124" s="3"/>
      <c r="I124" s="2" t="s">
        <v>211</v>
      </c>
      <c r="J124" s="15">
        <v>0.78557073355325524</v>
      </c>
      <c r="K124" s="15"/>
      <c r="U124" s="2" t="s">
        <v>211</v>
      </c>
      <c r="V124" s="15">
        <v>0.78557073355325524</v>
      </c>
    </row>
    <row r="125" spans="2:22" x14ac:dyDescent="0.25">
      <c r="B125">
        <v>114</v>
      </c>
      <c r="C125" s="2" t="s">
        <v>377</v>
      </c>
      <c r="D125" s="3">
        <v>4257.63</v>
      </c>
      <c r="E125" s="3"/>
      <c r="F125" s="2" t="s">
        <v>377</v>
      </c>
      <c r="G125" s="15">
        <v>2.9397313581718374E-3</v>
      </c>
      <c r="H125" s="3"/>
      <c r="I125" s="2" t="s">
        <v>377</v>
      </c>
      <c r="J125" s="15">
        <v>0.78851046491142707</v>
      </c>
      <c r="K125" s="15"/>
      <c r="U125" s="2" t="s">
        <v>377</v>
      </c>
      <c r="V125" s="15">
        <v>0.78851046491142707</v>
      </c>
    </row>
    <row r="126" spans="2:22" x14ac:dyDescent="0.25">
      <c r="B126">
        <v>115</v>
      </c>
      <c r="C126" s="2" t="s">
        <v>887</v>
      </c>
      <c r="D126" s="3">
        <v>4140.451</v>
      </c>
      <c r="E126" s="3"/>
      <c r="F126" s="2" t="s">
        <v>887</v>
      </c>
      <c r="G126" s="15">
        <v>2.8588237215713768E-3</v>
      </c>
      <c r="H126" s="3"/>
      <c r="I126" s="2" t="s">
        <v>887</v>
      </c>
      <c r="J126" s="15">
        <v>0.79136928863299838</v>
      </c>
      <c r="K126" s="15"/>
      <c r="U126" s="2" t="s">
        <v>887</v>
      </c>
      <c r="V126" s="15">
        <v>0.79136928863299838</v>
      </c>
    </row>
    <row r="127" spans="2:22" x14ac:dyDescent="0.25">
      <c r="B127">
        <v>116</v>
      </c>
      <c r="C127" s="2" t="s">
        <v>374</v>
      </c>
      <c r="D127" s="3">
        <v>4120.8639999999996</v>
      </c>
      <c r="E127" s="3"/>
      <c r="F127" s="2" t="s">
        <v>374</v>
      </c>
      <c r="G127" s="15">
        <v>2.8452996440652264E-3</v>
      </c>
      <c r="H127" s="3"/>
      <c r="I127" s="2" t="s">
        <v>374</v>
      </c>
      <c r="J127" s="15">
        <v>0.7942145882770637</v>
      </c>
      <c r="K127" s="15"/>
      <c r="U127" s="2" t="s">
        <v>374</v>
      </c>
      <c r="V127" s="15">
        <v>0.7942145882770637</v>
      </c>
    </row>
    <row r="128" spans="2:22" x14ac:dyDescent="0.25">
      <c r="B128">
        <v>117</v>
      </c>
      <c r="C128" s="2" t="s">
        <v>396</v>
      </c>
      <c r="D128" s="3">
        <v>4111.46</v>
      </c>
      <c r="E128" s="3"/>
      <c r="F128" s="2" t="s">
        <v>396</v>
      </c>
      <c r="G128" s="15">
        <v>2.8388065402275872E-3</v>
      </c>
      <c r="H128" s="3"/>
      <c r="I128" s="2" t="s">
        <v>396</v>
      </c>
      <c r="J128" s="15">
        <v>0.79705339481729121</v>
      </c>
      <c r="K128" s="15"/>
      <c r="U128" s="2" t="s">
        <v>396</v>
      </c>
      <c r="V128" s="15">
        <v>0.79705339481729121</v>
      </c>
    </row>
    <row r="129" spans="2:22" x14ac:dyDescent="0.25">
      <c r="B129">
        <v>118</v>
      </c>
      <c r="C129" s="2" t="s">
        <v>44</v>
      </c>
      <c r="D129" s="3">
        <v>4104.1859999999997</v>
      </c>
      <c r="E129" s="3"/>
      <c r="F129" s="2" t="s">
        <v>44</v>
      </c>
      <c r="G129" s="15">
        <v>2.8337841202664017E-3</v>
      </c>
      <c r="H129" s="3"/>
      <c r="I129" s="2" t="s">
        <v>44</v>
      </c>
      <c r="J129" s="15">
        <v>0.79988717893755767</v>
      </c>
      <c r="K129" s="15"/>
      <c r="U129" s="2" t="s">
        <v>44</v>
      </c>
      <c r="V129" s="15">
        <v>0.79988717893755767</v>
      </c>
    </row>
    <row r="130" spans="2:22" x14ac:dyDescent="0.25">
      <c r="B130">
        <v>119</v>
      </c>
      <c r="C130" s="2" t="s">
        <v>166</v>
      </c>
      <c r="D130" s="3">
        <v>4023.0309999999999</v>
      </c>
      <c r="E130" s="3"/>
      <c r="F130" s="2" t="s">
        <v>166</v>
      </c>
      <c r="G130" s="15">
        <v>2.7777496836496841E-3</v>
      </c>
      <c r="H130" s="3"/>
      <c r="I130" s="2" t="s">
        <v>166</v>
      </c>
      <c r="J130" s="15">
        <v>0.80266492862120731</v>
      </c>
      <c r="K130" s="15"/>
      <c r="U130" s="2" t="s">
        <v>166</v>
      </c>
      <c r="V130" s="15">
        <v>0.80266492862120731</v>
      </c>
    </row>
    <row r="131" spans="2:22" x14ac:dyDescent="0.25">
      <c r="B131">
        <v>120</v>
      </c>
      <c r="C131" s="2" t="s">
        <v>410</v>
      </c>
      <c r="D131" s="3">
        <v>3967.9079999999999</v>
      </c>
      <c r="E131" s="3"/>
      <c r="F131" s="2" t="s">
        <v>410</v>
      </c>
      <c r="G131" s="15">
        <v>2.7396893515737389E-3</v>
      </c>
      <c r="H131" s="3"/>
      <c r="I131" s="2" t="s">
        <v>410</v>
      </c>
      <c r="J131" s="15">
        <v>0.80540461797278107</v>
      </c>
      <c r="K131" s="15"/>
      <c r="U131" s="2" t="s">
        <v>410</v>
      </c>
      <c r="V131" s="15">
        <v>0.80540461797278107</v>
      </c>
    </row>
    <row r="132" spans="2:22" x14ac:dyDescent="0.25">
      <c r="B132">
        <v>121</v>
      </c>
      <c r="C132" s="2" t="s">
        <v>203</v>
      </c>
      <c r="D132" s="3">
        <v>3938.9830000000002</v>
      </c>
      <c r="E132" s="3"/>
      <c r="F132" s="2" t="s">
        <v>203</v>
      </c>
      <c r="G132" s="15">
        <v>2.7197177407162617E-3</v>
      </c>
      <c r="H132" s="3"/>
      <c r="I132" s="2" t="s">
        <v>203</v>
      </c>
      <c r="J132" s="15">
        <v>0.80812433571349729</v>
      </c>
      <c r="K132" s="15"/>
      <c r="U132" s="2" t="s">
        <v>203</v>
      </c>
      <c r="V132" s="15">
        <v>0.80812433571349729</v>
      </c>
    </row>
    <row r="133" spans="2:22" x14ac:dyDescent="0.25">
      <c r="B133">
        <v>122</v>
      </c>
      <c r="C133" s="2" t="s">
        <v>159</v>
      </c>
      <c r="D133" s="3">
        <v>3886.5360000000001</v>
      </c>
      <c r="E133" s="3"/>
      <c r="F133" s="2" t="s">
        <v>159</v>
      </c>
      <c r="G133" s="15">
        <v>2.6835050847217206E-3</v>
      </c>
      <c r="H133" s="3"/>
      <c r="I133" s="2" t="s">
        <v>159</v>
      </c>
      <c r="J133" s="15">
        <v>0.81080784079821899</v>
      </c>
      <c r="K133" s="15"/>
      <c r="U133" s="2" t="s">
        <v>159</v>
      </c>
      <c r="V133" s="15">
        <v>0.81080784079821899</v>
      </c>
    </row>
    <row r="134" spans="2:22" x14ac:dyDescent="0.25">
      <c r="B134">
        <v>123</v>
      </c>
      <c r="C134" s="2" t="s">
        <v>380</v>
      </c>
      <c r="D134" s="3">
        <v>3692.3330000000001</v>
      </c>
      <c r="E134" s="3"/>
      <c r="F134" s="2" t="s">
        <v>380</v>
      </c>
      <c r="G134" s="15">
        <v>2.5494153096705663E-3</v>
      </c>
      <c r="H134" s="3"/>
      <c r="I134" s="2" t="s">
        <v>380</v>
      </c>
      <c r="J134" s="15">
        <v>0.81335725610788956</v>
      </c>
      <c r="K134" s="15"/>
      <c r="U134" s="2" t="s">
        <v>380</v>
      </c>
      <c r="V134" s="15">
        <v>0.81335725610788956</v>
      </c>
    </row>
    <row r="135" spans="2:22" x14ac:dyDescent="0.25">
      <c r="B135">
        <v>124</v>
      </c>
      <c r="C135" s="2" t="s">
        <v>218</v>
      </c>
      <c r="D135" s="3">
        <v>3673.355</v>
      </c>
      <c r="E135" s="3"/>
      <c r="F135" s="2" t="s">
        <v>218</v>
      </c>
      <c r="G135" s="15">
        <v>2.536311723469937E-3</v>
      </c>
      <c r="H135" s="3"/>
      <c r="I135" s="2" t="s">
        <v>218</v>
      </c>
      <c r="J135" s="15">
        <v>0.81589356783135958</v>
      </c>
      <c r="K135" s="15"/>
      <c r="U135" s="2" t="s">
        <v>218</v>
      </c>
      <c r="V135" s="15">
        <v>0.81589356783135958</v>
      </c>
    </row>
    <row r="136" spans="2:22" x14ac:dyDescent="0.25">
      <c r="B136">
        <v>125</v>
      </c>
      <c r="C136" s="2" t="s">
        <v>272</v>
      </c>
      <c r="D136" s="3">
        <v>3670.0120000000002</v>
      </c>
      <c r="E136" s="3"/>
      <c r="F136" s="2" t="s">
        <v>272</v>
      </c>
      <c r="G136" s="15">
        <v>2.53400350929201E-3</v>
      </c>
      <c r="H136" s="3"/>
      <c r="I136" s="2" t="s">
        <v>272</v>
      </c>
      <c r="J136" s="15">
        <v>0.81842757134065158</v>
      </c>
      <c r="K136" s="15"/>
      <c r="U136" s="2" t="s">
        <v>272</v>
      </c>
      <c r="V136" s="15">
        <v>0.81842757134065158</v>
      </c>
    </row>
    <row r="137" spans="2:22" x14ac:dyDescent="0.25">
      <c r="B137">
        <v>126</v>
      </c>
      <c r="C137" s="2" t="s">
        <v>264</v>
      </c>
      <c r="D137" s="3">
        <v>3657.64</v>
      </c>
      <c r="E137" s="3"/>
      <c r="F137" s="2" t="s">
        <v>264</v>
      </c>
      <c r="G137" s="15">
        <v>2.5254611144941291E-3</v>
      </c>
      <c r="H137" s="3"/>
      <c r="I137" s="2" t="s">
        <v>264</v>
      </c>
      <c r="J137" s="15">
        <v>0.82095303245514573</v>
      </c>
      <c r="K137" s="15"/>
      <c r="U137" s="2" t="s">
        <v>264</v>
      </c>
      <c r="V137" s="15">
        <v>0.82095303245514573</v>
      </c>
    </row>
    <row r="138" spans="2:22" x14ac:dyDescent="0.25">
      <c r="B138">
        <v>127</v>
      </c>
      <c r="C138" s="2" t="s">
        <v>239</v>
      </c>
      <c r="D138" s="3">
        <v>3628.92</v>
      </c>
      <c r="E138" s="3"/>
      <c r="F138" s="2" t="s">
        <v>239</v>
      </c>
      <c r="G138" s="15">
        <v>2.5056310483289866E-3</v>
      </c>
      <c r="H138" s="3"/>
      <c r="I138" s="2" t="s">
        <v>239</v>
      </c>
      <c r="J138" s="15">
        <v>0.82345866350347463</v>
      </c>
      <c r="K138" s="15"/>
      <c r="U138" s="2" t="s">
        <v>239</v>
      </c>
      <c r="V138" s="15">
        <v>0.82345866350347463</v>
      </c>
    </row>
    <row r="139" spans="2:22" x14ac:dyDescent="0.25">
      <c r="B139">
        <v>128</v>
      </c>
      <c r="C139" s="2" t="s">
        <v>38</v>
      </c>
      <c r="D139" s="3">
        <v>3538.3989999999999</v>
      </c>
      <c r="E139" s="3"/>
      <c r="F139" s="2" t="s">
        <v>38</v>
      </c>
      <c r="G139" s="15">
        <v>2.4431297454273553E-3</v>
      </c>
      <c r="H139" s="3"/>
      <c r="I139" s="2" t="s">
        <v>38</v>
      </c>
      <c r="J139" s="15">
        <v>0.82590179324890201</v>
      </c>
      <c r="K139" s="15"/>
      <c r="U139" s="2" t="s">
        <v>38</v>
      </c>
      <c r="V139" s="15">
        <v>0.82590179324890201</v>
      </c>
    </row>
    <row r="140" spans="2:22" x14ac:dyDescent="0.25">
      <c r="B140">
        <v>129</v>
      </c>
      <c r="C140" s="2" t="s">
        <v>404</v>
      </c>
      <c r="D140" s="3">
        <v>3529.8739999999998</v>
      </c>
      <c r="E140" s="3"/>
      <c r="F140" s="2" t="s">
        <v>404</v>
      </c>
      <c r="G140" s="15">
        <v>2.4372435576119709E-3</v>
      </c>
      <c r="H140" s="3"/>
      <c r="I140" s="2" t="s">
        <v>404</v>
      </c>
      <c r="J140" s="15">
        <v>0.828339036806514</v>
      </c>
      <c r="K140" s="15"/>
      <c r="U140" s="2" t="s">
        <v>404</v>
      </c>
      <c r="V140" s="15">
        <v>0.828339036806514</v>
      </c>
    </row>
    <row r="141" spans="2:22" x14ac:dyDescent="0.25">
      <c r="B141">
        <v>130</v>
      </c>
      <c r="C141" s="2" t="s">
        <v>92</v>
      </c>
      <c r="D141" s="3">
        <v>3469.5770000000002</v>
      </c>
      <c r="E141" s="3"/>
      <c r="F141" s="2" t="s">
        <v>92</v>
      </c>
      <c r="G141" s="15">
        <v>2.3956107755938793E-3</v>
      </c>
      <c r="H141" s="3"/>
      <c r="I141" s="2" t="s">
        <v>92</v>
      </c>
      <c r="J141" s="15">
        <v>0.83073464758210791</v>
      </c>
      <c r="K141" s="15"/>
      <c r="U141" s="2" t="s">
        <v>92</v>
      </c>
      <c r="V141" s="15">
        <v>0.83073464758210791</v>
      </c>
    </row>
    <row r="142" spans="2:22" x14ac:dyDescent="0.25">
      <c r="B142">
        <v>131</v>
      </c>
      <c r="C142" s="2" t="s">
        <v>189</v>
      </c>
      <c r="D142" s="3">
        <v>3377.623</v>
      </c>
      <c r="E142" s="3"/>
      <c r="F142" s="2" t="s">
        <v>189</v>
      </c>
      <c r="G142" s="15">
        <v>2.3321200407697322E-3</v>
      </c>
      <c r="H142" s="3"/>
      <c r="I142" s="2" t="s">
        <v>189</v>
      </c>
      <c r="J142" s="15">
        <v>0.83306676762287757</v>
      </c>
      <c r="K142" s="15"/>
      <c r="U142" s="2" t="s">
        <v>189</v>
      </c>
      <c r="V142" s="15">
        <v>0.83306676762287757</v>
      </c>
    </row>
    <row r="143" spans="2:22" x14ac:dyDescent="0.25">
      <c r="B143">
        <v>132</v>
      </c>
      <c r="C143" s="2" t="s">
        <v>6</v>
      </c>
      <c r="D143" s="3">
        <v>3349.3009999999999</v>
      </c>
      <c r="E143" s="3"/>
      <c r="F143" s="2" t="s">
        <v>6</v>
      </c>
      <c r="G143" s="15">
        <v>2.3125647784462936E-3</v>
      </c>
      <c r="H143" s="3"/>
      <c r="I143" s="2" t="s">
        <v>6</v>
      </c>
      <c r="J143" s="15">
        <v>0.83537933240132389</v>
      </c>
      <c r="K143" s="15"/>
      <c r="U143" s="2" t="s">
        <v>6</v>
      </c>
      <c r="V143" s="15">
        <v>0.83537933240132389</v>
      </c>
    </row>
    <row r="144" spans="2:22" x14ac:dyDescent="0.25">
      <c r="B144">
        <v>133</v>
      </c>
      <c r="C144" s="2" t="s">
        <v>376</v>
      </c>
      <c r="D144" s="3">
        <v>3302.1239999999998</v>
      </c>
      <c r="E144" s="3"/>
      <c r="F144" s="2" t="s">
        <v>376</v>
      </c>
      <c r="G144" s="15">
        <v>2.2799908567376261E-3</v>
      </c>
      <c r="H144" s="3"/>
      <c r="I144" s="2" t="s">
        <v>376</v>
      </c>
      <c r="J144" s="15">
        <v>0.83765932325806158</v>
      </c>
      <c r="K144" s="15"/>
      <c r="U144" s="2" t="s">
        <v>376</v>
      </c>
      <c r="V144" s="15">
        <v>0.83765932325806158</v>
      </c>
    </row>
    <row r="145" spans="2:22" x14ac:dyDescent="0.25">
      <c r="B145">
        <v>134</v>
      </c>
      <c r="C145" s="2" t="s">
        <v>400</v>
      </c>
      <c r="D145" s="3">
        <v>3286.4250000000002</v>
      </c>
      <c r="E145" s="3"/>
      <c r="F145" s="2" t="s">
        <v>400</v>
      </c>
      <c r="G145" s="15">
        <v>2.2691512951524394E-3</v>
      </c>
      <c r="H145" s="3"/>
      <c r="I145" s="2" t="s">
        <v>400</v>
      </c>
      <c r="J145" s="15">
        <v>0.83992847455321396</v>
      </c>
      <c r="K145" s="15"/>
      <c r="U145" s="2" t="s">
        <v>400</v>
      </c>
      <c r="V145" s="15">
        <v>0.83992847455321396</v>
      </c>
    </row>
    <row r="146" spans="2:22" x14ac:dyDescent="0.25">
      <c r="B146">
        <v>135</v>
      </c>
      <c r="C146" s="2" t="s">
        <v>86</v>
      </c>
      <c r="D146" s="3">
        <v>3277.2730000000001</v>
      </c>
      <c r="E146" s="3"/>
      <c r="F146" s="2" t="s">
        <v>86</v>
      </c>
      <c r="G146" s="15">
        <v>2.2628321877170847E-3</v>
      </c>
      <c r="H146" s="3"/>
      <c r="I146" s="2" t="s">
        <v>86</v>
      </c>
      <c r="J146" s="15">
        <v>0.84219130674093101</v>
      </c>
      <c r="K146" s="15"/>
      <c r="U146" s="2" t="s">
        <v>86</v>
      </c>
      <c r="V146" s="15">
        <v>0.84219130674093101</v>
      </c>
    </row>
    <row r="147" spans="2:22" x14ac:dyDescent="0.25">
      <c r="B147">
        <v>136</v>
      </c>
      <c r="C147" s="2" t="s">
        <v>103</v>
      </c>
      <c r="D147" s="3">
        <v>3216.3739999999998</v>
      </c>
      <c r="E147" s="3"/>
      <c r="F147" s="2" t="s">
        <v>103</v>
      </c>
      <c r="G147" s="15">
        <v>2.2207837476268684E-3</v>
      </c>
      <c r="H147" s="3"/>
      <c r="I147" s="2" t="s">
        <v>103</v>
      </c>
      <c r="J147" s="15">
        <v>0.84441209048855792</v>
      </c>
      <c r="K147" s="15"/>
      <c r="U147" s="2" t="s">
        <v>103</v>
      </c>
      <c r="V147" s="15">
        <v>0.84441209048855792</v>
      </c>
    </row>
    <row r="148" spans="2:22" x14ac:dyDescent="0.25">
      <c r="B148">
        <v>137</v>
      </c>
      <c r="C148" s="2" t="s">
        <v>294</v>
      </c>
      <c r="D148" s="3">
        <v>3215.2959999999998</v>
      </c>
      <c r="E148" s="3"/>
      <c r="F148" s="2" t="s">
        <v>294</v>
      </c>
      <c r="G148" s="15">
        <v>2.2200394296837621E-3</v>
      </c>
      <c r="H148" s="3"/>
      <c r="I148" s="2" t="s">
        <v>294</v>
      </c>
      <c r="J148" s="15">
        <v>0.84663212991824166</v>
      </c>
      <c r="K148" s="15"/>
      <c r="U148" s="2" t="s">
        <v>294</v>
      </c>
      <c r="V148" s="15">
        <v>0.84663212991824166</v>
      </c>
    </row>
    <row r="149" spans="2:22" x14ac:dyDescent="0.25">
      <c r="B149">
        <v>138</v>
      </c>
      <c r="C149" s="2" t="s">
        <v>403</v>
      </c>
      <c r="D149" s="3">
        <v>3212.587</v>
      </c>
      <c r="E149" s="3"/>
      <c r="F149" s="2" t="s">
        <v>403</v>
      </c>
      <c r="G149" s="15">
        <v>2.2181689683592018E-3</v>
      </c>
      <c r="H149" s="3"/>
      <c r="I149" s="2" t="s">
        <v>403</v>
      </c>
      <c r="J149" s="15">
        <v>0.84885029888660091</v>
      </c>
      <c r="K149" s="15"/>
      <c r="U149" s="2" t="s">
        <v>403</v>
      </c>
      <c r="V149" s="15">
        <v>0.84885029888660091</v>
      </c>
    </row>
    <row r="150" spans="2:22" x14ac:dyDescent="0.25">
      <c r="B150">
        <v>139</v>
      </c>
      <c r="C150" s="2" t="s">
        <v>341</v>
      </c>
      <c r="D150" s="3">
        <v>3207.1909999999998</v>
      </c>
      <c r="E150" s="3"/>
      <c r="F150" s="2" t="s">
        <v>341</v>
      </c>
      <c r="G150" s="15">
        <v>2.2144432358721855E-3</v>
      </c>
      <c r="H150" s="3"/>
      <c r="I150" s="2" t="s">
        <v>341</v>
      </c>
      <c r="J150" s="15">
        <v>0.85106474212247307</v>
      </c>
      <c r="K150" s="15"/>
      <c r="U150" s="2" t="s">
        <v>341</v>
      </c>
      <c r="V150" s="15">
        <v>0.85106474212247307</v>
      </c>
    </row>
    <row r="151" spans="2:22" x14ac:dyDescent="0.25">
      <c r="B151">
        <v>140</v>
      </c>
      <c r="C151" s="2" t="s">
        <v>138</v>
      </c>
      <c r="D151" s="3">
        <v>3193.95</v>
      </c>
      <c r="E151" s="3"/>
      <c r="F151" s="2" t="s">
        <v>138</v>
      </c>
      <c r="G151" s="15">
        <v>2.205300829671188E-3</v>
      </c>
      <c r="H151" s="3"/>
      <c r="I151" s="2" t="s">
        <v>138</v>
      </c>
      <c r="J151" s="15">
        <v>0.85327004295214426</v>
      </c>
      <c r="K151" s="15"/>
      <c r="U151" s="2" t="s">
        <v>138</v>
      </c>
      <c r="V151" s="15">
        <v>0.85327004295214426</v>
      </c>
    </row>
    <row r="152" spans="2:22" x14ac:dyDescent="0.25">
      <c r="B152">
        <v>141</v>
      </c>
      <c r="C152" s="2" t="s">
        <v>82</v>
      </c>
      <c r="D152" s="3">
        <v>3059.8049999999998</v>
      </c>
      <c r="E152" s="3"/>
      <c r="F152" s="2" t="s">
        <v>82</v>
      </c>
      <c r="G152" s="15">
        <v>2.1126788162407202E-3</v>
      </c>
      <c r="H152" s="3"/>
      <c r="I152" s="2" t="s">
        <v>82</v>
      </c>
      <c r="J152" s="15">
        <v>0.85538272176838503</v>
      </c>
      <c r="K152" s="15"/>
      <c r="U152" s="2" t="s">
        <v>82</v>
      </c>
      <c r="V152" s="15">
        <v>0.85538272176838503</v>
      </c>
    </row>
    <row r="153" spans="2:22" x14ac:dyDescent="0.25">
      <c r="B153">
        <v>142</v>
      </c>
      <c r="C153" s="2" t="s">
        <v>37</v>
      </c>
      <c r="D153" s="3">
        <v>3024.1840000000002</v>
      </c>
      <c r="E153" s="3"/>
      <c r="F153" s="2" t="s">
        <v>37</v>
      </c>
      <c r="G153" s="15">
        <v>2.0880838724082504E-3</v>
      </c>
      <c r="H153" s="3"/>
      <c r="I153" s="2" t="s">
        <v>37</v>
      </c>
      <c r="J153" s="15">
        <v>0.85747080564079325</v>
      </c>
      <c r="K153" s="15"/>
      <c r="U153" s="2" t="s">
        <v>37</v>
      </c>
      <c r="V153" s="15">
        <v>0.85747080564079325</v>
      </c>
    </row>
    <row r="154" spans="2:22" x14ac:dyDescent="0.25">
      <c r="B154">
        <v>143</v>
      </c>
      <c r="C154" s="2" t="s">
        <v>26</v>
      </c>
      <c r="D154" s="3">
        <v>3003.0740000000001</v>
      </c>
      <c r="E154" s="3"/>
      <c r="F154" s="2" t="s">
        <v>26</v>
      </c>
      <c r="G154" s="15">
        <v>2.0735082214073399E-3</v>
      </c>
      <c r="H154" s="3"/>
      <c r="I154" s="2" t="s">
        <v>26</v>
      </c>
      <c r="J154" s="15">
        <v>0.85954431386220054</v>
      </c>
      <c r="K154" s="15"/>
      <c r="U154" s="2" t="s">
        <v>26</v>
      </c>
      <c r="V154" s="15">
        <v>0.85954431386220054</v>
      </c>
    </row>
    <row r="155" spans="2:22" x14ac:dyDescent="0.25">
      <c r="B155">
        <v>144</v>
      </c>
      <c r="C155" s="2" t="s">
        <v>859</v>
      </c>
      <c r="D155" s="3">
        <v>2935.1109999999999</v>
      </c>
      <c r="E155" s="3"/>
      <c r="F155" s="2" t="s">
        <v>859</v>
      </c>
      <c r="G155" s="15">
        <v>2.026582358357842E-3</v>
      </c>
      <c r="H155" s="3"/>
      <c r="I155" s="2" t="s">
        <v>859</v>
      </c>
      <c r="J155" s="15">
        <v>0.86157089622055838</v>
      </c>
      <c r="K155" s="15"/>
      <c r="U155" s="2" t="s">
        <v>859</v>
      </c>
      <c r="V155" s="15">
        <v>0.86157089622055838</v>
      </c>
    </row>
    <row r="156" spans="2:22" x14ac:dyDescent="0.25">
      <c r="B156">
        <v>145</v>
      </c>
      <c r="C156" s="2" t="s">
        <v>214</v>
      </c>
      <c r="D156" s="3">
        <v>2924.201</v>
      </c>
      <c r="E156" s="3"/>
      <c r="F156" s="2" t="s">
        <v>214</v>
      </c>
      <c r="G156" s="15">
        <v>2.0190494188779776E-3</v>
      </c>
      <c r="H156" s="3"/>
      <c r="I156" s="2" t="s">
        <v>214</v>
      </c>
      <c r="J156" s="15">
        <v>0.86358994563943636</v>
      </c>
      <c r="K156" s="15"/>
      <c r="U156" s="2" t="s">
        <v>214</v>
      </c>
      <c r="V156" s="15">
        <v>0.86358994563943636</v>
      </c>
    </row>
    <row r="157" spans="2:22" x14ac:dyDescent="0.25">
      <c r="B157">
        <v>146</v>
      </c>
      <c r="C157" s="2" t="s">
        <v>45</v>
      </c>
      <c r="D157" s="3">
        <v>2896.3049999999998</v>
      </c>
      <c r="E157" s="3"/>
      <c r="F157" s="2" t="s">
        <v>45</v>
      </c>
      <c r="G157" s="15">
        <v>1.9997882933298298E-3</v>
      </c>
      <c r="H157" s="3"/>
      <c r="I157" s="2" t="s">
        <v>45</v>
      </c>
      <c r="J157" s="15">
        <v>0.86558973393276617</v>
      </c>
      <c r="K157" s="15"/>
      <c r="U157" s="2" t="s">
        <v>45</v>
      </c>
      <c r="V157" s="15">
        <v>0.86558973393276617</v>
      </c>
    </row>
    <row r="158" spans="2:22" x14ac:dyDescent="0.25">
      <c r="B158">
        <v>147</v>
      </c>
      <c r="C158" s="2" t="s">
        <v>364</v>
      </c>
      <c r="D158" s="3">
        <v>2821.7930000000001</v>
      </c>
      <c r="E158" s="3"/>
      <c r="F158" s="2" t="s">
        <v>364</v>
      </c>
      <c r="G158" s="15">
        <v>1.9483405952066719E-3</v>
      </c>
      <c r="H158" s="3"/>
      <c r="I158" s="2" t="s">
        <v>364</v>
      </c>
      <c r="J158" s="15">
        <v>0.86753807452797294</v>
      </c>
      <c r="K158" s="15"/>
      <c r="U158" s="2" t="s">
        <v>364</v>
      </c>
      <c r="V158" s="15">
        <v>0.86753807452797294</v>
      </c>
    </row>
    <row r="159" spans="2:22" x14ac:dyDescent="0.25">
      <c r="B159">
        <v>148</v>
      </c>
      <c r="C159" s="2" t="s">
        <v>311</v>
      </c>
      <c r="D159" s="3">
        <v>2809.1089999999999</v>
      </c>
      <c r="E159" s="3"/>
      <c r="F159" s="2" t="s">
        <v>311</v>
      </c>
      <c r="G159" s="15">
        <v>1.9395827762916766E-3</v>
      </c>
      <c r="H159" s="3"/>
      <c r="I159" s="2" t="s">
        <v>311</v>
      </c>
      <c r="J159" s="15">
        <v>0.86947765730426452</v>
      </c>
      <c r="K159" s="15"/>
      <c r="U159" s="2" t="s">
        <v>311</v>
      </c>
      <c r="V159" s="15">
        <v>0.86947765730426452</v>
      </c>
    </row>
    <row r="160" spans="2:22" x14ac:dyDescent="0.25">
      <c r="B160">
        <v>149</v>
      </c>
      <c r="C160" s="2" t="s">
        <v>319</v>
      </c>
      <c r="D160" s="3">
        <v>2734.915</v>
      </c>
      <c r="E160" s="3"/>
      <c r="F160" s="2" t="s">
        <v>319</v>
      </c>
      <c r="G160" s="15">
        <v>1.8883546450571163E-3</v>
      </c>
      <c r="H160" s="3"/>
      <c r="I160" s="2" t="s">
        <v>319</v>
      </c>
      <c r="J160" s="15">
        <v>0.87136601194932173</v>
      </c>
      <c r="K160" s="15"/>
      <c r="U160" s="2" t="s">
        <v>319</v>
      </c>
      <c r="V160" s="15">
        <v>0.87136601194932173</v>
      </c>
    </row>
    <row r="161" spans="2:22" x14ac:dyDescent="0.25">
      <c r="B161">
        <v>150</v>
      </c>
      <c r="C161" s="2" t="s">
        <v>383</v>
      </c>
      <c r="D161" s="3">
        <v>2701.1390000000001</v>
      </c>
      <c r="E161" s="3"/>
      <c r="F161" s="2" t="s">
        <v>383</v>
      </c>
      <c r="G161" s="15">
        <v>1.8650336034556592E-3</v>
      </c>
      <c r="H161" s="3"/>
      <c r="I161" s="2" t="s">
        <v>383</v>
      </c>
      <c r="J161" s="15">
        <v>0.87323104555277731</v>
      </c>
      <c r="K161" s="15"/>
      <c r="U161" s="2" t="s">
        <v>383</v>
      </c>
      <c r="V161" s="15">
        <v>0.87323104555277731</v>
      </c>
    </row>
    <row r="162" spans="2:22" x14ac:dyDescent="0.25">
      <c r="B162">
        <v>151</v>
      </c>
      <c r="C162" s="2" t="s">
        <v>125</v>
      </c>
      <c r="D162" s="3">
        <v>2632.761</v>
      </c>
      <c r="E162" s="3"/>
      <c r="F162" s="2" t="s">
        <v>125</v>
      </c>
      <c r="G162" s="15">
        <v>1.8178211987119228E-3</v>
      </c>
      <c r="H162" s="3"/>
      <c r="I162" s="2" t="s">
        <v>125</v>
      </c>
      <c r="J162" s="15">
        <v>0.8750488667514893</v>
      </c>
      <c r="K162" s="15"/>
      <c r="U162" s="2" t="s">
        <v>125</v>
      </c>
      <c r="V162" s="15">
        <v>0.8750488667514893</v>
      </c>
    </row>
    <row r="163" spans="2:22" x14ac:dyDescent="0.25">
      <c r="B163">
        <v>152</v>
      </c>
      <c r="C163" s="2" t="s">
        <v>366</v>
      </c>
      <c r="D163" s="3">
        <v>2610.7849999999999</v>
      </c>
      <c r="E163" s="3"/>
      <c r="F163" s="2" t="s">
        <v>366</v>
      </c>
      <c r="G163" s="15">
        <v>1.8026476076936371E-3</v>
      </c>
      <c r="H163" s="3"/>
      <c r="I163" s="2" t="s">
        <v>366</v>
      </c>
      <c r="J163" s="15">
        <v>0.87685151435918296</v>
      </c>
      <c r="K163" s="15"/>
      <c r="U163" s="2" t="s">
        <v>366</v>
      </c>
      <c r="V163" s="15">
        <v>0.87685151435918296</v>
      </c>
    </row>
    <row r="164" spans="2:22" x14ac:dyDescent="0.25">
      <c r="B164">
        <v>153</v>
      </c>
      <c r="C164" s="2" t="s">
        <v>81</v>
      </c>
      <c r="D164" s="3">
        <v>2603.91</v>
      </c>
      <c r="E164" s="3"/>
      <c r="F164" s="2" t="s">
        <v>81</v>
      </c>
      <c r="G164" s="15">
        <v>1.797900682036069E-3</v>
      </c>
      <c r="H164" s="3"/>
      <c r="I164" s="2" t="s">
        <v>81</v>
      </c>
      <c r="J164" s="15">
        <v>0.87864941504121896</v>
      </c>
      <c r="K164" s="15"/>
      <c r="U164" s="2" t="s">
        <v>81</v>
      </c>
      <c r="V164" s="15">
        <v>0.87864941504121896</v>
      </c>
    </row>
    <row r="165" spans="2:22" x14ac:dyDescent="0.25">
      <c r="B165">
        <v>154</v>
      </c>
      <c r="C165" s="2" t="s">
        <v>110</v>
      </c>
      <c r="D165" s="3">
        <v>2600.799</v>
      </c>
      <c r="E165" s="3"/>
      <c r="F165" s="2" t="s">
        <v>110</v>
      </c>
      <c r="G165" s="15">
        <v>1.7957526550221499E-3</v>
      </c>
      <c r="H165" s="3"/>
      <c r="I165" s="2" t="s">
        <v>110</v>
      </c>
      <c r="J165" s="15">
        <v>0.88044516769624115</v>
      </c>
      <c r="K165" s="15"/>
      <c r="U165" s="2" t="s">
        <v>110</v>
      </c>
      <c r="V165" s="15">
        <v>0.88044516769624115</v>
      </c>
    </row>
    <row r="166" spans="2:22" x14ac:dyDescent="0.25">
      <c r="B166">
        <v>155</v>
      </c>
      <c r="C166" s="2" t="s">
        <v>142</v>
      </c>
      <c r="D166" s="3">
        <v>2580.9369999999999</v>
      </c>
      <c r="E166" s="3"/>
      <c r="F166" s="2" t="s">
        <v>142</v>
      </c>
      <c r="G166" s="15">
        <v>1.7820387004896965E-3</v>
      </c>
      <c r="H166" s="3"/>
      <c r="I166" s="2" t="s">
        <v>142</v>
      </c>
      <c r="J166" s="15">
        <v>0.8822272063967308</v>
      </c>
      <c r="K166" s="15"/>
      <c r="U166" s="2" t="s">
        <v>142</v>
      </c>
      <c r="V166" s="15">
        <v>0.8822272063967308</v>
      </c>
    </row>
    <row r="167" spans="2:22" x14ac:dyDescent="0.25">
      <c r="B167">
        <v>156</v>
      </c>
      <c r="C167" s="2" t="s">
        <v>141</v>
      </c>
      <c r="D167" s="3">
        <v>2538.2170000000001</v>
      </c>
      <c r="E167" s="3"/>
      <c r="F167" s="2" t="s">
        <v>141</v>
      </c>
      <c r="G167" s="15">
        <v>1.7525421675309611E-3</v>
      </c>
      <c r="H167" s="3"/>
      <c r="I167" s="2" t="s">
        <v>141</v>
      </c>
      <c r="J167" s="15">
        <v>0.88397974856426176</v>
      </c>
      <c r="K167" s="15"/>
      <c r="U167" s="2" t="s">
        <v>141</v>
      </c>
      <c r="V167" s="15">
        <v>0.88397974856426176</v>
      </c>
    </row>
    <row r="168" spans="2:22" x14ac:dyDescent="0.25">
      <c r="B168">
        <v>157</v>
      </c>
      <c r="C168" s="2" t="s">
        <v>52</v>
      </c>
      <c r="D168" s="3">
        <v>2501.5169999999998</v>
      </c>
      <c r="E168" s="3"/>
      <c r="F168" s="2" t="s">
        <v>52</v>
      </c>
      <c r="G168" s="15">
        <v>1.7272022152934707E-3</v>
      </c>
      <c r="H168" s="3"/>
      <c r="I168" s="2" t="s">
        <v>52</v>
      </c>
      <c r="J168" s="15">
        <v>0.8857069507795553</v>
      </c>
      <c r="K168" s="15"/>
      <c r="U168" s="2" t="s">
        <v>52</v>
      </c>
      <c r="V168" s="15">
        <v>0.8857069507795553</v>
      </c>
    </row>
    <row r="169" spans="2:22" x14ac:dyDescent="0.25">
      <c r="B169">
        <v>158</v>
      </c>
      <c r="C169" s="2" t="s">
        <v>408</v>
      </c>
      <c r="D169" s="3">
        <v>2485.9299999999998</v>
      </c>
      <c r="E169" s="3"/>
      <c r="F169" s="2" t="s">
        <v>408</v>
      </c>
      <c r="G169" s="15">
        <v>1.7164399854426324E-3</v>
      </c>
      <c r="H169" s="3"/>
      <c r="I169" s="2" t="s">
        <v>408</v>
      </c>
      <c r="J169" s="15">
        <v>0.88742339076499788</v>
      </c>
      <c r="K169" s="15"/>
      <c r="U169" s="2" t="s">
        <v>408</v>
      </c>
      <c r="V169" s="15">
        <v>0.88742339076499788</v>
      </c>
    </row>
    <row r="170" spans="2:22" x14ac:dyDescent="0.25">
      <c r="B170">
        <v>159</v>
      </c>
      <c r="C170" s="2" t="s">
        <v>278</v>
      </c>
      <c r="D170" s="3">
        <v>2470.7249999999999</v>
      </c>
      <c r="E170" s="3"/>
      <c r="F170" s="2" t="s">
        <v>278</v>
      </c>
      <c r="G170" s="15">
        <v>1.7059415120428765E-3</v>
      </c>
      <c r="H170" s="3"/>
      <c r="I170" s="2" t="s">
        <v>278</v>
      </c>
      <c r="J170" s="15">
        <v>0.88912933227704072</v>
      </c>
      <c r="K170" s="15"/>
      <c r="U170" s="2" t="s">
        <v>278</v>
      </c>
      <c r="V170" s="15">
        <v>0.88912933227704072</v>
      </c>
    </row>
    <row r="171" spans="2:22" x14ac:dyDescent="0.25">
      <c r="B171">
        <v>160</v>
      </c>
      <c r="C171" s="2" t="s">
        <v>858</v>
      </c>
      <c r="D171" s="3">
        <v>2461.3209999999999</v>
      </c>
      <c r="E171" s="3"/>
      <c r="F171" s="2" t="s">
        <v>858</v>
      </c>
      <c r="G171" s="15">
        <v>1.6994484082052373E-3</v>
      </c>
      <c r="H171" s="3"/>
      <c r="I171" s="2" t="s">
        <v>858</v>
      </c>
      <c r="J171" s="15">
        <v>0.89082878068524596</v>
      </c>
      <c r="K171" s="15"/>
      <c r="U171" s="2" t="s">
        <v>858</v>
      </c>
      <c r="V171" s="15">
        <v>0.89082878068524596</v>
      </c>
    </row>
    <row r="172" spans="2:22" x14ac:dyDescent="0.25">
      <c r="B172">
        <v>161</v>
      </c>
      <c r="C172" s="2" t="s">
        <v>96</v>
      </c>
      <c r="D172" s="3">
        <v>2449.4520000000002</v>
      </c>
      <c r="E172" s="3"/>
      <c r="F172" s="2" t="s">
        <v>96</v>
      </c>
      <c r="G172" s="15">
        <v>1.6912533157500118E-3</v>
      </c>
      <c r="H172" s="3"/>
      <c r="I172" s="2" t="s">
        <v>96</v>
      </c>
      <c r="J172" s="15">
        <v>0.892520034000996</v>
      </c>
      <c r="K172" s="15"/>
      <c r="U172" s="2" t="s">
        <v>96</v>
      </c>
      <c r="V172" s="15">
        <v>0.892520034000996</v>
      </c>
    </row>
    <row r="173" spans="2:22" x14ac:dyDescent="0.25">
      <c r="B173">
        <v>162</v>
      </c>
      <c r="C173" s="2" t="s">
        <v>55</v>
      </c>
      <c r="D173" s="3">
        <v>2430.9630000000002</v>
      </c>
      <c r="E173" s="3"/>
      <c r="F173" s="2" t="s">
        <v>55</v>
      </c>
      <c r="G173" s="15">
        <v>1.6784873654252445E-3</v>
      </c>
      <c r="H173" s="3"/>
      <c r="I173" s="2" t="s">
        <v>55</v>
      </c>
      <c r="J173" s="15">
        <v>0.89419852136642131</v>
      </c>
      <c r="K173" s="15"/>
      <c r="U173" s="2" t="s">
        <v>55</v>
      </c>
      <c r="V173" s="15">
        <v>0.89419852136642131</v>
      </c>
    </row>
    <row r="174" spans="2:22" x14ac:dyDescent="0.25">
      <c r="B174">
        <v>163</v>
      </c>
      <c r="C174" s="2" t="s">
        <v>361</v>
      </c>
      <c r="D174" s="3">
        <v>2412.578</v>
      </c>
      <c r="E174" s="3"/>
      <c r="F174" s="2" t="s">
        <v>361</v>
      </c>
      <c r="G174" s="15">
        <v>1.6657932231395154E-3</v>
      </c>
      <c r="H174" s="3"/>
      <c r="I174" s="2" t="s">
        <v>361</v>
      </c>
      <c r="J174" s="15">
        <v>0.89586431458956073</v>
      </c>
      <c r="K174" s="15"/>
      <c r="U174" s="2" t="s">
        <v>361</v>
      </c>
      <c r="V174" s="15">
        <v>0.89586431458956073</v>
      </c>
    </row>
    <row r="175" spans="2:22" x14ac:dyDescent="0.25">
      <c r="B175">
        <v>164</v>
      </c>
      <c r="C175" s="2" t="s">
        <v>315</v>
      </c>
      <c r="D175" s="3">
        <v>2343.3829999999998</v>
      </c>
      <c r="E175" s="3"/>
      <c r="F175" s="2" t="s">
        <v>315</v>
      </c>
      <c r="G175" s="15">
        <v>1.6180167110121815E-3</v>
      </c>
      <c r="H175" s="3"/>
      <c r="I175" s="2" t="s">
        <v>315</v>
      </c>
      <c r="J175" s="15">
        <v>0.89748233130057298</v>
      </c>
      <c r="K175" s="15"/>
      <c r="U175" s="2" t="s">
        <v>315</v>
      </c>
      <c r="V175" s="15">
        <v>0.89748233130057298</v>
      </c>
    </row>
    <row r="176" spans="2:22" x14ac:dyDescent="0.25">
      <c r="B176">
        <v>165</v>
      </c>
      <c r="C176" s="2" t="s">
        <v>126</v>
      </c>
      <c r="D176" s="3">
        <v>2339.192</v>
      </c>
      <c r="E176" s="3"/>
      <c r="F176" s="2" t="s">
        <v>126</v>
      </c>
      <c r="G176" s="15">
        <v>1.6151229851313279E-3</v>
      </c>
      <c r="H176" s="3"/>
      <c r="I176" s="2" t="s">
        <v>126</v>
      </c>
      <c r="J176" s="15">
        <v>0.89909745428570431</v>
      </c>
      <c r="K176" s="15"/>
      <c r="U176" s="2" t="s">
        <v>126</v>
      </c>
      <c r="V176" s="15">
        <v>0.89909745428570431</v>
      </c>
    </row>
    <row r="177" spans="2:22" x14ac:dyDescent="0.25">
      <c r="B177">
        <v>166</v>
      </c>
      <c r="C177" s="2" t="s">
        <v>367</v>
      </c>
      <c r="D177" s="3">
        <v>2243.1619999999998</v>
      </c>
      <c r="E177" s="3"/>
      <c r="F177" s="2" t="s">
        <v>367</v>
      </c>
      <c r="G177" s="15">
        <v>1.5488179275464178E-3</v>
      </c>
      <c r="H177" s="3"/>
      <c r="I177" s="2" t="s">
        <v>367</v>
      </c>
      <c r="J177" s="15">
        <v>0.90064627221325066</v>
      </c>
      <c r="K177" s="15"/>
      <c r="U177" s="2" t="s">
        <v>367</v>
      </c>
      <c r="V177" s="15">
        <v>0.90064627221325066</v>
      </c>
    </row>
    <row r="178" spans="2:22" x14ac:dyDescent="0.25">
      <c r="B178">
        <v>167</v>
      </c>
      <c r="C178" s="2" t="s">
        <v>151</v>
      </c>
      <c r="D178" s="3">
        <v>2222.576</v>
      </c>
      <c r="E178" s="3"/>
      <c r="F178" s="2" t="s">
        <v>151</v>
      </c>
      <c r="G178" s="15">
        <v>1.534604078588353E-3</v>
      </c>
      <c r="H178" s="3"/>
      <c r="I178" s="2" t="s">
        <v>151</v>
      </c>
      <c r="J178" s="15">
        <v>0.90218087629183907</v>
      </c>
      <c r="K178" s="15"/>
      <c r="U178" s="2" t="s">
        <v>151</v>
      </c>
      <c r="V178" s="15">
        <v>0.90218087629183907</v>
      </c>
    </row>
    <row r="179" spans="2:22" x14ac:dyDescent="0.25">
      <c r="B179">
        <v>168</v>
      </c>
      <c r="C179" s="2" t="s">
        <v>401</v>
      </c>
      <c r="D179" s="3">
        <v>2217.0549999999998</v>
      </c>
      <c r="E179" s="3"/>
      <c r="F179" s="2" t="s">
        <v>401</v>
      </c>
      <c r="G179" s="15">
        <v>1.5307920383621082E-3</v>
      </c>
      <c r="H179" s="3"/>
      <c r="I179" s="2" t="s">
        <v>401</v>
      </c>
      <c r="J179" s="15">
        <v>0.90371166833020111</v>
      </c>
      <c r="K179" s="15"/>
      <c r="U179" s="2" t="s">
        <v>401</v>
      </c>
      <c r="V179" s="15">
        <v>0.90371166833020111</v>
      </c>
    </row>
    <row r="180" spans="2:22" x14ac:dyDescent="0.25">
      <c r="B180">
        <v>169</v>
      </c>
      <c r="C180" s="2" t="s">
        <v>106</v>
      </c>
      <c r="D180" s="3">
        <v>2212.5639999999999</v>
      </c>
      <c r="E180" s="3"/>
      <c r="F180" s="2" t="s">
        <v>106</v>
      </c>
      <c r="G180" s="15">
        <v>1.5276911739071062E-3</v>
      </c>
      <c r="H180" s="3"/>
      <c r="I180" s="2" t="s">
        <v>106</v>
      </c>
      <c r="J180" s="15">
        <v>0.90523935950410828</v>
      </c>
      <c r="K180" s="15"/>
      <c r="U180" s="2" t="s">
        <v>106</v>
      </c>
      <c r="V180" s="15">
        <v>0.90523935950410828</v>
      </c>
    </row>
    <row r="181" spans="2:22" x14ac:dyDescent="0.25">
      <c r="B181">
        <v>170</v>
      </c>
      <c r="C181" s="2" t="s">
        <v>97</v>
      </c>
      <c r="D181" s="3">
        <v>2191.6590000000001</v>
      </c>
      <c r="E181" s="3"/>
      <c r="F181" s="2" t="s">
        <v>97</v>
      </c>
      <c r="G181" s="15">
        <v>1.5132570675985303E-3</v>
      </c>
      <c r="H181" s="3"/>
      <c r="I181" s="2" t="s">
        <v>97</v>
      </c>
      <c r="J181" s="15">
        <v>0.9067526165717068</v>
      </c>
      <c r="K181" s="15"/>
      <c r="U181" s="2" t="s">
        <v>97</v>
      </c>
      <c r="V181" s="15">
        <v>0.9067526165717068</v>
      </c>
    </row>
    <row r="182" spans="2:22" x14ac:dyDescent="0.25">
      <c r="B182">
        <v>171</v>
      </c>
      <c r="C182" s="2" t="s">
        <v>251</v>
      </c>
      <c r="D182" s="3">
        <v>2167.9189999999999</v>
      </c>
      <c r="E182" s="3"/>
      <c r="F182" s="2" t="s">
        <v>251</v>
      </c>
      <c r="G182" s="15">
        <v>1.4968655017642517E-3</v>
      </c>
      <c r="H182" s="3"/>
      <c r="I182" s="2" t="s">
        <v>251</v>
      </c>
      <c r="J182" s="15">
        <v>0.908249482073471</v>
      </c>
      <c r="K182" s="15"/>
      <c r="U182" s="2" t="s">
        <v>251</v>
      </c>
      <c r="V182" s="15">
        <v>0.908249482073471</v>
      </c>
    </row>
    <row r="183" spans="2:22" x14ac:dyDescent="0.25">
      <c r="B183">
        <v>172</v>
      </c>
      <c r="C183" s="2" t="s">
        <v>387</v>
      </c>
      <c r="D183" s="3">
        <v>2125.8330000000001</v>
      </c>
      <c r="E183" s="3"/>
      <c r="F183" s="2" t="s">
        <v>387</v>
      </c>
      <c r="G183" s="15">
        <v>1.4678067216588831E-3</v>
      </c>
      <c r="H183" s="3"/>
      <c r="I183" s="2" t="s">
        <v>387</v>
      </c>
      <c r="J183" s="15">
        <v>0.90971728879512992</v>
      </c>
      <c r="K183" s="15"/>
      <c r="U183" s="2" t="s">
        <v>387</v>
      </c>
      <c r="V183" s="15">
        <v>0.90971728879512992</v>
      </c>
    </row>
    <row r="184" spans="2:22" x14ac:dyDescent="0.25">
      <c r="B184">
        <v>173</v>
      </c>
      <c r="C184" s="2" t="s">
        <v>8</v>
      </c>
      <c r="D184" s="3">
        <v>2101.9520000000002</v>
      </c>
      <c r="E184" s="3"/>
      <c r="F184" s="2" t="s">
        <v>8</v>
      </c>
      <c r="G184" s="15">
        <v>1.451317800694755E-3</v>
      </c>
      <c r="H184" s="3"/>
      <c r="I184" s="2" t="s">
        <v>8</v>
      </c>
      <c r="J184" s="15">
        <v>0.91116860659582466</v>
      </c>
      <c r="K184" s="15"/>
      <c r="U184" s="2" t="s">
        <v>8</v>
      </c>
      <c r="V184" s="15">
        <v>0.91116860659582466</v>
      </c>
    </row>
    <row r="185" spans="2:22" x14ac:dyDescent="0.25">
      <c r="B185">
        <v>174</v>
      </c>
      <c r="C185" s="2" t="s">
        <v>248</v>
      </c>
      <c r="D185" s="3">
        <v>2099.672</v>
      </c>
      <c r="E185" s="3"/>
      <c r="F185" s="2" t="s">
        <v>248</v>
      </c>
      <c r="G185" s="15">
        <v>1.4497435475312268E-3</v>
      </c>
      <c r="H185" s="3"/>
      <c r="I185" s="2" t="s">
        <v>248</v>
      </c>
      <c r="J185" s="15">
        <v>0.91261835014335591</v>
      </c>
      <c r="K185" s="15"/>
      <c r="U185" s="2" t="s">
        <v>248</v>
      </c>
      <c r="V185" s="15">
        <v>0.91261835014335591</v>
      </c>
    </row>
    <row r="186" spans="2:22" x14ac:dyDescent="0.25">
      <c r="B186">
        <v>175</v>
      </c>
      <c r="C186" s="2" t="s">
        <v>184</v>
      </c>
      <c r="D186" s="3">
        <v>2060.6779999999999</v>
      </c>
      <c r="E186" s="3"/>
      <c r="F186" s="2" t="s">
        <v>184</v>
      </c>
      <c r="G186" s="15">
        <v>1.4228196756634148E-3</v>
      </c>
      <c r="H186" s="3"/>
      <c r="I186" s="2" t="s">
        <v>184</v>
      </c>
      <c r="J186" s="15">
        <v>0.91404116981901928</v>
      </c>
      <c r="K186" s="15"/>
      <c r="U186" s="2" t="s">
        <v>184</v>
      </c>
      <c r="V186" s="15">
        <v>0.91404116981901928</v>
      </c>
    </row>
    <row r="187" spans="2:22" x14ac:dyDescent="0.25">
      <c r="B187">
        <v>176</v>
      </c>
      <c r="C187" s="2" t="s">
        <v>11</v>
      </c>
      <c r="D187" s="3">
        <v>2052.3209999999999</v>
      </c>
      <c r="E187" s="3"/>
      <c r="F187" s="2" t="s">
        <v>11</v>
      </c>
      <c r="G187" s="15">
        <v>1.4170494854495537E-3</v>
      </c>
      <c r="H187" s="3"/>
      <c r="I187" s="2" t="s">
        <v>11</v>
      </c>
      <c r="J187" s="15">
        <v>0.91545821930446891</v>
      </c>
      <c r="K187" s="15"/>
      <c r="U187" s="2" t="s">
        <v>11</v>
      </c>
      <c r="V187" s="15">
        <v>0.91545821930446891</v>
      </c>
    </row>
    <row r="188" spans="2:22" x14ac:dyDescent="0.25">
      <c r="B188">
        <v>177</v>
      </c>
      <c r="C188" s="2" t="s">
        <v>93</v>
      </c>
      <c r="D188" s="3">
        <v>2047.367</v>
      </c>
      <c r="E188" s="3"/>
      <c r="F188" s="2" t="s">
        <v>93</v>
      </c>
      <c r="G188" s="15">
        <v>1.4136289371284494E-3</v>
      </c>
      <c r="H188" s="3"/>
      <c r="I188" s="2" t="s">
        <v>93</v>
      </c>
      <c r="J188" s="15">
        <v>0.91687184824159729</v>
      </c>
      <c r="K188" s="15"/>
      <c r="U188" s="2" t="s">
        <v>93</v>
      </c>
      <c r="V188" s="15">
        <v>0.91687184824159729</v>
      </c>
    </row>
    <row r="189" spans="2:22" x14ac:dyDescent="0.25">
      <c r="B189">
        <v>178</v>
      </c>
      <c r="C189" s="2" t="s">
        <v>429</v>
      </c>
      <c r="D189" s="3">
        <v>2035.2719999999999</v>
      </c>
      <c r="E189" s="3"/>
      <c r="F189" s="2" t="s">
        <v>429</v>
      </c>
      <c r="G189" s="15">
        <v>1.4052778002806988E-3</v>
      </c>
      <c r="H189" s="3"/>
      <c r="I189" s="2" t="s">
        <v>429</v>
      </c>
      <c r="J189" s="15">
        <v>0.91827712604187806</v>
      </c>
      <c r="K189" s="15"/>
      <c r="U189" s="2" t="s">
        <v>429</v>
      </c>
      <c r="V189" s="15">
        <v>0.91827712604187806</v>
      </c>
    </row>
    <row r="190" spans="2:22" x14ac:dyDescent="0.25">
      <c r="B190">
        <v>179</v>
      </c>
      <c r="C190" s="2" t="s">
        <v>306</v>
      </c>
      <c r="D190" s="3">
        <v>1960.788</v>
      </c>
      <c r="E190" s="3"/>
      <c r="F190" s="2" t="s">
        <v>306</v>
      </c>
      <c r="G190" s="15">
        <v>1.3538494350911281E-3</v>
      </c>
      <c r="H190" s="3"/>
      <c r="I190" s="2" t="s">
        <v>306</v>
      </c>
      <c r="J190" s="15">
        <v>0.91963097547696915</v>
      </c>
      <c r="K190" s="15"/>
      <c r="U190" s="2" t="s">
        <v>306</v>
      </c>
      <c r="V190" s="15">
        <v>0.91963097547696915</v>
      </c>
    </row>
    <row r="191" spans="2:22" x14ac:dyDescent="0.25">
      <c r="B191">
        <v>180</v>
      </c>
      <c r="C191" s="2" t="s">
        <v>56</v>
      </c>
      <c r="D191" s="3">
        <v>1959.7</v>
      </c>
      <c r="E191" s="3"/>
      <c r="F191" s="2" t="s">
        <v>56</v>
      </c>
      <c r="G191" s="15">
        <v>1.3530982125288832E-3</v>
      </c>
      <c r="H191" s="3"/>
      <c r="I191" s="2" t="s">
        <v>56</v>
      </c>
      <c r="J191" s="15">
        <v>0.92098407368949808</v>
      </c>
      <c r="K191" s="15"/>
      <c r="U191" s="2" t="s">
        <v>56</v>
      </c>
      <c r="V191" s="15">
        <v>0.92098407368949808</v>
      </c>
    </row>
    <row r="192" spans="2:22" x14ac:dyDescent="0.25">
      <c r="B192">
        <v>181</v>
      </c>
      <c r="C192" s="2" t="s">
        <v>150</v>
      </c>
      <c r="D192" s="3">
        <v>1940.2360000000001</v>
      </c>
      <c r="E192" s="3"/>
      <c r="F192" s="2" t="s">
        <v>150</v>
      </c>
      <c r="G192" s="15">
        <v>1.3396590618381336E-3</v>
      </c>
      <c r="H192" s="3"/>
      <c r="I192" s="2" t="s">
        <v>150</v>
      </c>
      <c r="J192" s="15">
        <v>0.92232373275133617</v>
      </c>
      <c r="K192" s="15"/>
      <c r="U192" s="2" t="s">
        <v>150</v>
      </c>
      <c r="V192" s="15">
        <v>0.92232373275133617</v>
      </c>
    </row>
    <row r="193" spans="2:22" x14ac:dyDescent="0.25">
      <c r="B193">
        <v>182</v>
      </c>
      <c r="C193" s="2" t="s">
        <v>181</v>
      </c>
      <c r="D193" s="3">
        <v>1887.1690000000001</v>
      </c>
      <c r="E193" s="3"/>
      <c r="F193" s="2" t="s">
        <v>181</v>
      </c>
      <c r="G193" s="15">
        <v>1.303018319457019E-3</v>
      </c>
      <c r="H193" s="3"/>
      <c r="I193" s="2" t="s">
        <v>181</v>
      </c>
      <c r="J193" s="15">
        <v>0.92362675107079317</v>
      </c>
      <c r="K193" s="15"/>
      <c r="U193" s="2" t="s">
        <v>181</v>
      </c>
      <c r="V193" s="15">
        <v>0.92362675107079317</v>
      </c>
    </row>
    <row r="194" spans="2:22" x14ac:dyDescent="0.25">
      <c r="B194">
        <v>183</v>
      </c>
      <c r="C194" s="2" t="s">
        <v>371</v>
      </c>
      <c r="D194" s="3">
        <v>1886.08</v>
      </c>
      <c r="E194" s="3"/>
      <c r="F194" s="2" t="s">
        <v>371</v>
      </c>
      <c r="G194" s="15">
        <v>1.3022664064328603E-3</v>
      </c>
      <c r="H194" s="3"/>
      <c r="I194" s="2" t="s">
        <v>371</v>
      </c>
      <c r="J194" s="15">
        <v>0.924929017477226</v>
      </c>
      <c r="K194" s="15"/>
      <c r="U194" s="2" t="s">
        <v>371</v>
      </c>
      <c r="V194" s="15">
        <v>0.924929017477226</v>
      </c>
    </row>
    <row r="195" spans="2:22" x14ac:dyDescent="0.25">
      <c r="B195">
        <v>184</v>
      </c>
      <c r="C195" s="2" t="s">
        <v>345</v>
      </c>
      <c r="D195" s="3">
        <v>1885.7429999999999</v>
      </c>
      <c r="E195" s="3"/>
      <c r="F195" s="2" t="s">
        <v>345</v>
      </c>
      <c r="G195" s="15">
        <v>1.3020337207679002E-3</v>
      </c>
      <c r="H195" s="3"/>
      <c r="I195" s="2" t="s">
        <v>345</v>
      </c>
      <c r="J195" s="15">
        <v>0.92623105119799398</v>
      </c>
      <c r="K195" s="15"/>
      <c r="U195" s="2" t="s">
        <v>345</v>
      </c>
      <c r="V195" s="15">
        <v>0.92623105119799398</v>
      </c>
    </row>
    <row r="196" spans="2:22" x14ac:dyDescent="0.25">
      <c r="B196">
        <v>185</v>
      </c>
      <c r="C196" s="2" t="s">
        <v>877</v>
      </c>
      <c r="D196" s="3">
        <v>1875.6410000000001</v>
      </c>
      <c r="E196" s="3"/>
      <c r="F196" s="2" t="s">
        <v>877</v>
      </c>
      <c r="G196" s="15">
        <v>1.2950586745144089E-3</v>
      </c>
      <c r="H196" s="3"/>
      <c r="I196" s="2" t="s">
        <v>877</v>
      </c>
      <c r="J196" s="15">
        <v>0.92752610987250839</v>
      </c>
      <c r="K196" s="15"/>
      <c r="U196" s="2" t="s">
        <v>877</v>
      </c>
      <c r="V196" s="15">
        <v>0.92752610987250839</v>
      </c>
    </row>
    <row r="197" spans="2:22" x14ac:dyDescent="0.25">
      <c r="B197">
        <v>186</v>
      </c>
      <c r="C197" s="2" t="s">
        <v>201</v>
      </c>
      <c r="D197" s="3">
        <v>1874.5039999999999</v>
      </c>
      <c r="E197" s="3"/>
      <c r="F197" s="2" t="s">
        <v>201</v>
      </c>
      <c r="G197" s="15">
        <v>1.2942736193183864E-3</v>
      </c>
      <c r="H197" s="3"/>
      <c r="I197" s="2" t="s">
        <v>201</v>
      </c>
      <c r="J197" s="15">
        <v>0.92882038349182672</v>
      </c>
      <c r="K197" s="15"/>
      <c r="U197" s="2" t="s">
        <v>201</v>
      </c>
      <c r="V197" s="15">
        <v>0.92882038349182672</v>
      </c>
    </row>
    <row r="198" spans="2:22" x14ac:dyDescent="0.25">
      <c r="B198">
        <v>187</v>
      </c>
      <c r="C198" s="2" t="s">
        <v>402</v>
      </c>
      <c r="D198" s="3">
        <v>1860.5060000000001</v>
      </c>
      <c r="E198" s="3"/>
      <c r="F198" s="2" t="s">
        <v>402</v>
      </c>
      <c r="G198" s="15">
        <v>1.284608533448621E-3</v>
      </c>
      <c r="H198" s="3"/>
      <c r="I198" s="2" t="s">
        <v>402</v>
      </c>
      <c r="J198" s="15">
        <v>0.93010499202527541</v>
      </c>
      <c r="K198" s="15"/>
      <c r="U198" s="2" t="s">
        <v>402</v>
      </c>
      <c r="V198" s="15">
        <v>0.93010499202527541</v>
      </c>
    </row>
    <row r="199" spans="2:22" x14ac:dyDescent="0.25">
      <c r="B199">
        <v>188</v>
      </c>
      <c r="C199" s="2" t="s">
        <v>34</v>
      </c>
      <c r="D199" s="3">
        <v>1828.566</v>
      </c>
      <c r="E199" s="3"/>
      <c r="F199" s="2" t="s">
        <v>34</v>
      </c>
      <c r="G199" s="15">
        <v>1.2625551799209521E-3</v>
      </c>
      <c r="H199" s="3"/>
      <c r="I199" s="2" t="s">
        <v>34</v>
      </c>
      <c r="J199" s="15">
        <v>0.93136754720519632</v>
      </c>
      <c r="K199" s="15"/>
      <c r="U199" s="2" t="s">
        <v>34</v>
      </c>
      <c r="V199" s="15">
        <v>0.93136754720519632</v>
      </c>
    </row>
    <row r="200" spans="2:22" x14ac:dyDescent="0.25">
      <c r="B200">
        <v>189</v>
      </c>
      <c r="C200" s="2" t="s">
        <v>16</v>
      </c>
      <c r="D200" s="3">
        <v>1801.1669999999999</v>
      </c>
      <c r="E200" s="3"/>
      <c r="F200" s="2" t="s">
        <v>16</v>
      </c>
      <c r="G200" s="15">
        <v>1.2436372139439766E-3</v>
      </c>
      <c r="H200" s="3"/>
      <c r="I200" s="2" t="s">
        <v>16</v>
      </c>
      <c r="J200" s="15">
        <v>0.93261118441914026</v>
      </c>
      <c r="K200" s="15"/>
      <c r="U200" s="2" t="s">
        <v>16</v>
      </c>
      <c r="V200" s="15">
        <v>0.93261118441914026</v>
      </c>
    </row>
    <row r="201" spans="2:22" x14ac:dyDescent="0.25">
      <c r="B201">
        <v>190</v>
      </c>
      <c r="C201" s="2" t="s">
        <v>849</v>
      </c>
      <c r="D201" s="3">
        <v>1778.6990000000001</v>
      </c>
      <c r="E201" s="3"/>
      <c r="F201" s="2" t="s">
        <v>849</v>
      </c>
      <c r="G201" s="15">
        <v>1.2281239156640873E-3</v>
      </c>
      <c r="H201" s="3"/>
      <c r="I201" s="2" t="s">
        <v>849</v>
      </c>
      <c r="J201" s="15">
        <v>0.93383930833480433</v>
      </c>
      <c r="K201" s="15"/>
      <c r="U201" s="2" t="s">
        <v>849</v>
      </c>
      <c r="V201" s="15">
        <v>0.93383930833480433</v>
      </c>
    </row>
    <row r="202" spans="2:22" x14ac:dyDescent="0.25">
      <c r="B202">
        <v>191</v>
      </c>
      <c r="C202" s="2" t="s">
        <v>419</v>
      </c>
      <c r="D202" s="3">
        <v>1683.194</v>
      </c>
      <c r="E202" s="3"/>
      <c r="F202" s="2" t="s">
        <v>419</v>
      </c>
      <c r="G202" s="15">
        <v>1.1621813505839369E-3</v>
      </c>
      <c r="H202" s="3"/>
      <c r="I202" s="2" t="s">
        <v>419</v>
      </c>
      <c r="J202" s="15">
        <v>0.93500148968538832</v>
      </c>
      <c r="K202" s="15"/>
      <c r="U202" s="2" t="s">
        <v>419</v>
      </c>
      <c r="V202" s="15">
        <v>0.93500148968538832</v>
      </c>
    </row>
    <row r="203" spans="2:22" x14ac:dyDescent="0.25">
      <c r="B203">
        <v>192</v>
      </c>
      <c r="C203" s="2" t="s">
        <v>382</v>
      </c>
      <c r="D203" s="3">
        <v>1671.126</v>
      </c>
      <c r="E203" s="3"/>
      <c r="F203" s="2" t="s">
        <v>382</v>
      </c>
      <c r="G203" s="15">
        <v>1.1538488562078597E-3</v>
      </c>
      <c r="H203" s="3"/>
      <c r="I203" s="2" t="s">
        <v>382</v>
      </c>
      <c r="J203" s="15">
        <v>0.93615533854159616</v>
      </c>
      <c r="K203" s="15"/>
      <c r="U203" s="2" t="s">
        <v>382</v>
      </c>
      <c r="V203" s="15">
        <v>0.93615533854159616</v>
      </c>
    </row>
    <row r="204" spans="2:22" x14ac:dyDescent="0.25">
      <c r="B204">
        <v>193</v>
      </c>
      <c r="C204" s="2" t="s">
        <v>77</v>
      </c>
      <c r="D204" s="3">
        <v>1664.173</v>
      </c>
      <c r="E204" s="3"/>
      <c r="F204" s="2" t="s">
        <v>77</v>
      </c>
      <c r="G204" s="15">
        <v>1.149048074521013E-3</v>
      </c>
      <c r="H204" s="3"/>
      <c r="I204" s="2" t="s">
        <v>77</v>
      </c>
      <c r="J204" s="15">
        <v>0.93730438661611715</v>
      </c>
      <c r="K204" s="15"/>
      <c r="U204" s="2" t="s">
        <v>77</v>
      </c>
      <c r="V204" s="15">
        <v>0.93730438661611715</v>
      </c>
    </row>
    <row r="205" spans="2:22" x14ac:dyDescent="0.25">
      <c r="B205">
        <v>194</v>
      </c>
      <c r="C205" s="2" t="s">
        <v>152</v>
      </c>
      <c r="D205" s="3">
        <v>1572.9960000000001</v>
      </c>
      <c r="E205" s="3"/>
      <c r="F205" s="2" t="s">
        <v>152</v>
      </c>
      <c r="G205" s="15">
        <v>1.0860938286039105E-3</v>
      </c>
      <c r="H205" s="3"/>
      <c r="I205" s="2" t="s">
        <v>152</v>
      </c>
      <c r="J205" s="15">
        <v>0.93839048044472106</v>
      </c>
      <c r="K205" s="15"/>
      <c r="U205" s="2" t="s">
        <v>152</v>
      </c>
      <c r="V205" s="15">
        <v>0.93839048044472106</v>
      </c>
    </row>
    <row r="206" spans="2:22" x14ac:dyDescent="0.25">
      <c r="B206">
        <v>195</v>
      </c>
      <c r="C206" s="2" t="s">
        <v>99</v>
      </c>
      <c r="D206" s="3">
        <v>1554.297</v>
      </c>
      <c r="E206" s="3"/>
      <c r="F206" s="2" t="s">
        <v>99</v>
      </c>
      <c r="G206" s="15">
        <v>1.0731828812772391E-3</v>
      </c>
      <c r="H206" s="3"/>
      <c r="I206" s="2" t="s">
        <v>99</v>
      </c>
      <c r="J206" s="15">
        <v>0.9394636633259984</v>
      </c>
      <c r="K206" s="15"/>
      <c r="U206" s="2" t="s">
        <v>99</v>
      </c>
      <c r="V206" s="15">
        <v>0.9394636633259984</v>
      </c>
    </row>
    <row r="207" spans="2:22" x14ac:dyDescent="0.25">
      <c r="B207">
        <v>196</v>
      </c>
      <c r="C207" s="2" t="s">
        <v>398</v>
      </c>
      <c r="D207" s="3">
        <v>1536.413</v>
      </c>
      <c r="E207" s="3"/>
      <c r="F207" s="2" t="s">
        <v>398</v>
      </c>
      <c r="G207" s="15">
        <v>1.0608346604103378E-3</v>
      </c>
      <c r="H207" s="3"/>
      <c r="I207" s="2" t="s">
        <v>398</v>
      </c>
      <c r="J207" s="15">
        <v>0.94052449798640869</v>
      </c>
      <c r="K207" s="15"/>
      <c r="U207" s="2" t="s">
        <v>398</v>
      </c>
      <c r="V207" s="15">
        <v>0.94052449798640869</v>
      </c>
    </row>
    <row r="208" spans="2:22" x14ac:dyDescent="0.25">
      <c r="B208">
        <v>197</v>
      </c>
      <c r="C208" s="2" t="s">
        <v>51</v>
      </c>
      <c r="D208" s="3">
        <v>1488.2750000000001</v>
      </c>
      <c r="E208" s="3"/>
      <c r="F208" s="2" t="s">
        <v>51</v>
      </c>
      <c r="G208" s="15">
        <v>1.0275972048024819E-3</v>
      </c>
      <c r="H208" s="3"/>
      <c r="I208" s="2" t="s">
        <v>51</v>
      </c>
      <c r="J208" s="15">
        <v>0.94155209519121119</v>
      </c>
      <c r="K208" s="15"/>
      <c r="U208" s="2" t="s">
        <v>51</v>
      </c>
      <c r="V208" s="15">
        <v>0.94155209519121119</v>
      </c>
    </row>
    <row r="209" spans="2:22" x14ac:dyDescent="0.25">
      <c r="B209">
        <v>198</v>
      </c>
      <c r="C209" s="2" t="s">
        <v>886</v>
      </c>
      <c r="D209" s="3">
        <v>1474.97</v>
      </c>
      <c r="E209" s="3"/>
      <c r="F209" s="2" t="s">
        <v>886</v>
      </c>
      <c r="G209" s="15">
        <v>1.0184106090389993E-3</v>
      </c>
      <c r="H209" s="3"/>
      <c r="I209" s="2" t="s">
        <v>886</v>
      </c>
      <c r="J209" s="15">
        <v>0.94257050580025015</v>
      </c>
      <c r="K209" s="15"/>
      <c r="U209" s="2" t="s">
        <v>886</v>
      </c>
      <c r="V209" s="15">
        <v>0.94257050580025015</v>
      </c>
    </row>
    <row r="210" spans="2:22" x14ac:dyDescent="0.25">
      <c r="B210">
        <v>199</v>
      </c>
      <c r="C210" s="2" t="s">
        <v>385</v>
      </c>
      <c r="D210" s="3">
        <v>1462.654</v>
      </c>
      <c r="E210" s="3"/>
      <c r="F210" s="2" t="s">
        <v>385</v>
      </c>
      <c r="G210" s="15">
        <v>1.0099068801082928E-3</v>
      </c>
      <c r="H210" s="3"/>
      <c r="I210" s="2" t="s">
        <v>385</v>
      </c>
      <c r="J210" s="15">
        <v>0.94358041268035842</v>
      </c>
      <c r="K210" s="15"/>
      <c r="U210" s="2" t="s">
        <v>385</v>
      </c>
      <c r="V210" s="15">
        <v>0.94358041268035842</v>
      </c>
    </row>
    <row r="211" spans="2:22" x14ac:dyDescent="0.25">
      <c r="B211">
        <v>200</v>
      </c>
      <c r="C211" s="2" t="s">
        <v>355</v>
      </c>
      <c r="D211" s="3">
        <v>1455.3430000000001</v>
      </c>
      <c r="E211" s="3"/>
      <c r="F211" s="2" t="s">
        <v>355</v>
      </c>
      <c r="G211" s="15">
        <v>1.0048589130562957E-3</v>
      </c>
      <c r="H211" s="3"/>
      <c r="I211" s="2" t="s">
        <v>355</v>
      </c>
      <c r="J211" s="15">
        <v>0.94458527159341477</v>
      </c>
      <c r="K211" s="15"/>
      <c r="U211" s="2" t="s">
        <v>355</v>
      </c>
      <c r="V211" s="15">
        <v>0.94458527159341477</v>
      </c>
    </row>
    <row r="212" spans="2:22" x14ac:dyDescent="0.25">
      <c r="B212">
        <v>201</v>
      </c>
      <c r="C212" s="2" t="s">
        <v>118</v>
      </c>
      <c r="D212" s="3">
        <v>1444.18</v>
      </c>
      <c r="E212" s="3"/>
      <c r="F212" s="2" t="s">
        <v>118</v>
      </c>
      <c r="G212" s="15">
        <v>9.9715128671223289E-4</v>
      </c>
      <c r="H212" s="3"/>
      <c r="I212" s="2" t="s">
        <v>118</v>
      </c>
      <c r="J212" s="15">
        <v>0.94558242288012695</v>
      </c>
      <c r="K212" s="15"/>
      <c r="U212" s="2" t="s">
        <v>118</v>
      </c>
      <c r="V212" s="15">
        <v>0.94558242288012695</v>
      </c>
    </row>
    <row r="213" spans="2:22" x14ac:dyDescent="0.25">
      <c r="B213">
        <v>202</v>
      </c>
      <c r="C213" s="2" t="s">
        <v>375</v>
      </c>
      <c r="D213" s="3">
        <v>1406.6379999999999</v>
      </c>
      <c r="E213" s="3"/>
      <c r="F213" s="2" t="s">
        <v>375</v>
      </c>
      <c r="G213" s="15">
        <v>9.7122996554329917E-4</v>
      </c>
      <c r="H213" s="3"/>
      <c r="I213" s="2" t="s">
        <v>375</v>
      </c>
      <c r="J213" s="15">
        <v>0.94655365284567028</v>
      </c>
      <c r="K213" s="15"/>
      <c r="U213" s="2" t="s">
        <v>375</v>
      </c>
      <c r="V213" s="15">
        <v>0.94655365284567028</v>
      </c>
    </row>
    <row r="214" spans="2:22" x14ac:dyDescent="0.25">
      <c r="B214">
        <v>203</v>
      </c>
      <c r="C214" s="2" t="s">
        <v>94</v>
      </c>
      <c r="D214" s="3">
        <v>1354.5820000000001</v>
      </c>
      <c r="E214" s="3"/>
      <c r="F214" s="2" t="s">
        <v>94</v>
      </c>
      <c r="G214" s="15">
        <v>9.3528728015706468E-4</v>
      </c>
      <c r="H214" s="3"/>
      <c r="I214" s="2" t="s">
        <v>94</v>
      </c>
      <c r="J214" s="15">
        <v>0.94748894012582729</v>
      </c>
      <c r="K214" s="15"/>
      <c r="U214" s="2" t="s">
        <v>94</v>
      </c>
      <c r="V214" s="15">
        <v>0.94748894012582729</v>
      </c>
    </row>
    <row r="215" spans="2:22" x14ac:dyDescent="0.25">
      <c r="B215">
        <v>204</v>
      </c>
      <c r="C215" s="2" t="s">
        <v>894</v>
      </c>
      <c r="D215" s="3">
        <v>1327.008</v>
      </c>
      <c r="E215" s="3"/>
      <c r="F215" s="2" t="s">
        <v>894</v>
      </c>
      <c r="G215" s="15">
        <v>9.1624848334516938E-4</v>
      </c>
      <c r="H215" s="3"/>
      <c r="I215" s="2" t="s">
        <v>894</v>
      </c>
      <c r="J215" s="15">
        <v>0.94840518860917256</v>
      </c>
      <c r="K215" s="15"/>
      <c r="U215" s="2" t="s">
        <v>894</v>
      </c>
      <c r="V215" s="15">
        <v>0.94840518860917256</v>
      </c>
    </row>
    <row r="216" spans="2:22" x14ac:dyDescent="0.25">
      <c r="B216">
        <v>205</v>
      </c>
      <c r="C216" s="2" t="s">
        <v>111</v>
      </c>
      <c r="D216" s="3">
        <v>1314.7180000000001</v>
      </c>
      <c r="E216" s="3"/>
      <c r="F216" s="2" t="s">
        <v>111</v>
      </c>
      <c r="G216" s="15">
        <v>9.0776270642422229E-4</v>
      </c>
      <c r="H216" s="3"/>
      <c r="I216" s="2" t="s">
        <v>111</v>
      </c>
      <c r="J216" s="15">
        <v>0.94931295131559679</v>
      </c>
      <c r="K216" s="15"/>
      <c r="U216" s="2" t="s">
        <v>111</v>
      </c>
      <c r="V216" s="15">
        <v>0.94931295131559679</v>
      </c>
    </row>
    <row r="217" spans="2:22" x14ac:dyDescent="0.25">
      <c r="B217">
        <v>206</v>
      </c>
      <c r="C217" s="2" t="s">
        <v>418</v>
      </c>
      <c r="D217" s="3">
        <v>1305.1320000000001</v>
      </c>
      <c r="E217" s="3"/>
      <c r="F217" s="2" t="s">
        <v>418</v>
      </c>
      <c r="G217" s="15">
        <v>9.0114393851826633E-4</v>
      </c>
      <c r="H217" s="3"/>
      <c r="I217" s="2" t="s">
        <v>418</v>
      </c>
      <c r="J217" s="15">
        <v>0.95021409525411504</v>
      </c>
      <c r="K217" s="15"/>
      <c r="U217" s="2" t="s">
        <v>418</v>
      </c>
      <c r="V217" s="15">
        <v>0.95021409525411504</v>
      </c>
    </row>
    <row r="218" spans="2:22" x14ac:dyDescent="0.25">
      <c r="B218">
        <v>207</v>
      </c>
      <c r="C218" s="2" t="s">
        <v>54</v>
      </c>
      <c r="D218" s="3">
        <v>1279.4169999999999</v>
      </c>
      <c r="E218" s="3"/>
      <c r="F218" s="2" t="s">
        <v>54</v>
      </c>
      <c r="G218" s="15">
        <v>8.8338871040417725E-4</v>
      </c>
      <c r="H218" s="3"/>
      <c r="I218" s="2" t="s">
        <v>54</v>
      </c>
      <c r="J218" s="15">
        <v>0.95109748396451921</v>
      </c>
      <c r="K218" s="15"/>
      <c r="U218" s="2" t="s">
        <v>54</v>
      </c>
      <c r="V218" s="15">
        <v>0.95109748396451921</v>
      </c>
    </row>
    <row r="219" spans="2:22" x14ac:dyDescent="0.25">
      <c r="B219">
        <v>208</v>
      </c>
      <c r="C219" s="2" t="s">
        <v>175</v>
      </c>
      <c r="D219" s="3">
        <v>1229.6189999999999</v>
      </c>
      <c r="E219" s="3"/>
      <c r="F219" s="2" t="s">
        <v>175</v>
      </c>
      <c r="G219" s="15">
        <v>8.4900508801936665E-4</v>
      </c>
      <c r="H219" s="3"/>
      <c r="I219" s="2" t="s">
        <v>175</v>
      </c>
      <c r="J219" s="15">
        <v>0.95194648905253854</v>
      </c>
      <c r="K219" s="15"/>
      <c r="U219" s="2" t="s">
        <v>175</v>
      </c>
      <c r="V219" s="15">
        <v>0.95194648905253854</v>
      </c>
    </row>
    <row r="220" spans="2:22" x14ac:dyDescent="0.25">
      <c r="B220">
        <v>209</v>
      </c>
      <c r="C220" s="2" t="s">
        <v>123</v>
      </c>
      <c r="D220" s="3">
        <v>1206.068</v>
      </c>
      <c r="E220" s="3"/>
      <c r="F220" s="2" t="s">
        <v>123</v>
      </c>
      <c r="G220" s="15">
        <v>8.3274401948680167E-4</v>
      </c>
      <c r="H220" s="3"/>
      <c r="I220" s="2" t="s">
        <v>123</v>
      </c>
      <c r="J220" s="15">
        <v>0.95277923307202539</v>
      </c>
      <c r="K220" s="15"/>
      <c r="U220" s="2" t="s">
        <v>123</v>
      </c>
      <c r="V220" s="15">
        <v>0.95277923307202539</v>
      </c>
    </row>
    <row r="221" spans="2:22" x14ac:dyDescent="0.25">
      <c r="B221">
        <v>210</v>
      </c>
      <c r="C221" s="2" t="s">
        <v>258</v>
      </c>
      <c r="D221" s="3">
        <v>1194.672</v>
      </c>
      <c r="E221" s="3"/>
      <c r="F221" s="2" t="s">
        <v>258</v>
      </c>
      <c r="G221" s="15">
        <v>8.2487551551681682E-4</v>
      </c>
      <c r="H221" s="3"/>
      <c r="I221" s="2" t="s">
        <v>258</v>
      </c>
      <c r="J221" s="15">
        <v>0.95360410858754219</v>
      </c>
      <c r="K221" s="15"/>
      <c r="U221" s="2" t="s">
        <v>258</v>
      </c>
      <c r="V221" s="15">
        <v>0.95360410858754219</v>
      </c>
    </row>
    <row r="222" spans="2:22" x14ac:dyDescent="0.25">
      <c r="B222">
        <v>211</v>
      </c>
      <c r="C222" s="2" t="s">
        <v>50</v>
      </c>
      <c r="D222" s="3">
        <v>1188.8900000000001</v>
      </c>
      <c r="E222" s="3"/>
      <c r="F222" s="2" t="s">
        <v>50</v>
      </c>
      <c r="G222" s="15">
        <v>8.2088326473106293E-4</v>
      </c>
      <c r="H222" s="3"/>
      <c r="I222" s="2" t="s">
        <v>50</v>
      </c>
      <c r="J222" s="15">
        <v>0.95442499185227325</v>
      </c>
      <c r="K222" s="15"/>
      <c r="U222" s="2" t="s">
        <v>50</v>
      </c>
      <c r="V222" s="15">
        <v>0.95442499185227325</v>
      </c>
    </row>
    <row r="223" spans="2:22" x14ac:dyDescent="0.25">
      <c r="B223">
        <v>212</v>
      </c>
      <c r="C223" s="2" t="s">
        <v>268</v>
      </c>
      <c r="D223" s="3">
        <v>1184.616</v>
      </c>
      <c r="E223" s="3"/>
      <c r="F223" s="2" t="s">
        <v>268</v>
      </c>
      <c r="G223" s="15">
        <v>8.1793223051136168E-4</v>
      </c>
      <c r="H223" s="3"/>
      <c r="I223" s="2" t="s">
        <v>268</v>
      </c>
      <c r="J223" s="15">
        <v>0.95524292408278455</v>
      </c>
      <c r="K223" s="15"/>
      <c r="U223" s="2" t="s">
        <v>268</v>
      </c>
      <c r="V223" s="15">
        <v>0.95524292408278455</v>
      </c>
    </row>
    <row r="224" spans="2:22" x14ac:dyDescent="0.25">
      <c r="B224">
        <v>213</v>
      </c>
      <c r="C224" s="2" t="s">
        <v>850</v>
      </c>
      <c r="D224" s="3">
        <v>1182.059</v>
      </c>
      <c r="E224" s="3"/>
      <c r="F224" s="2" t="s">
        <v>850</v>
      </c>
      <c r="G224" s="15">
        <v>8.1616671939770331E-4</v>
      </c>
      <c r="H224" s="3"/>
      <c r="I224" s="2" t="s">
        <v>850</v>
      </c>
      <c r="J224" s="15">
        <v>0.95605909080218232</v>
      </c>
      <c r="K224" s="15"/>
      <c r="U224" s="2" t="s">
        <v>850</v>
      </c>
      <c r="V224" s="15">
        <v>0.95605909080218232</v>
      </c>
    </row>
    <row r="225" spans="2:22" x14ac:dyDescent="0.25">
      <c r="B225">
        <v>214</v>
      </c>
      <c r="C225" s="2" t="s">
        <v>392</v>
      </c>
      <c r="D225" s="3">
        <v>1181.0920000000001</v>
      </c>
      <c r="E225" s="3"/>
      <c r="F225" s="2" t="s">
        <v>392</v>
      </c>
      <c r="G225" s="15">
        <v>8.1549904272703157E-4</v>
      </c>
      <c r="H225" s="3"/>
      <c r="I225" s="2" t="s">
        <v>392</v>
      </c>
      <c r="J225" s="15">
        <v>0.95687458984490936</v>
      </c>
      <c r="K225" s="15"/>
      <c r="U225" s="2" t="s">
        <v>392</v>
      </c>
      <c r="V225" s="15">
        <v>0.95687458984490936</v>
      </c>
    </row>
    <row r="226" spans="2:22" x14ac:dyDescent="0.25">
      <c r="B226">
        <v>215</v>
      </c>
      <c r="C226" s="2" t="s">
        <v>220</v>
      </c>
      <c r="D226" s="3">
        <v>1142.7370000000001</v>
      </c>
      <c r="E226" s="3"/>
      <c r="F226" s="2" t="s">
        <v>220</v>
      </c>
      <c r="G226" s="15">
        <v>7.8901637602215571E-4</v>
      </c>
      <c r="H226" s="3"/>
      <c r="I226" s="2" t="s">
        <v>220</v>
      </c>
      <c r="J226" s="15">
        <v>0.9576636062209315</v>
      </c>
      <c r="K226" s="15"/>
      <c r="U226" s="2" t="s">
        <v>220</v>
      </c>
      <c r="V226" s="15">
        <v>0.9576636062209315</v>
      </c>
    </row>
    <row r="227" spans="2:22" x14ac:dyDescent="0.25">
      <c r="B227">
        <v>216</v>
      </c>
      <c r="C227" s="2" t="s">
        <v>329</v>
      </c>
      <c r="D227" s="3">
        <v>1138.2059999999999</v>
      </c>
      <c r="E227" s="3"/>
      <c r="F227" s="2" t="s">
        <v>329</v>
      </c>
      <c r="G227" s="15">
        <v>7.8588789309060069E-4</v>
      </c>
      <c r="H227" s="3"/>
      <c r="I227" s="2" t="s">
        <v>329</v>
      </c>
      <c r="J227" s="15">
        <v>0.95844949411402214</v>
      </c>
      <c r="K227" s="15"/>
      <c r="U227" s="2" t="s">
        <v>329</v>
      </c>
      <c r="V227" s="15">
        <v>0.95844949411402214</v>
      </c>
    </row>
    <row r="228" spans="2:22" x14ac:dyDescent="0.25">
      <c r="B228">
        <v>217</v>
      </c>
      <c r="C228" s="2" t="s">
        <v>378</v>
      </c>
      <c r="D228" s="3">
        <v>1109.6389999999999</v>
      </c>
      <c r="E228" s="3"/>
      <c r="F228" s="2" t="s">
        <v>378</v>
      </c>
      <c r="G228" s="15">
        <v>7.6616346759827395E-4</v>
      </c>
      <c r="H228" s="3"/>
      <c r="I228" s="2" t="s">
        <v>378</v>
      </c>
      <c r="J228" s="15">
        <v>0.95921565758162031</v>
      </c>
      <c r="K228" s="15"/>
      <c r="U228" s="2" t="s">
        <v>378</v>
      </c>
      <c r="V228" s="15">
        <v>0.95921565758162031</v>
      </c>
    </row>
    <row r="229" spans="2:22" x14ac:dyDescent="0.25">
      <c r="B229">
        <v>218</v>
      </c>
      <c r="C229" s="2" t="s">
        <v>79</v>
      </c>
      <c r="D229" s="3">
        <v>1100.0909999999999</v>
      </c>
      <c r="E229" s="3"/>
      <c r="F229" s="2" t="s">
        <v>79</v>
      </c>
      <c r="G229" s="15">
        <v>7.595709372450435E-4</v>
      </c>
      <c r="H229" s="3"/>
      <c r="I229" s="2" t="s">
        <v>79</v>
      </c>
      <c r="J229" s="15">
        <v>0.95997522851886541</v>
      </c>
      <c r="K229" s="15"/>
      <c r="U229" s="2" t="s">
        <v>79</v>
      </c>
      <c r="V229" s="15">
        <v>0.95997522851886541</v>
      </c>
    </row>
    <row r="230" spans="2:22" x14ac:dyDescent="0.25">
      <c r="B230">
        <v>219</v>
      </c>
      <c r="C230" s="2" t="s">
        <v>101</v>
      </c>
      <c r="D230" s="3">
        <v>1095.279</v>
      </c>
      <c r="E230" s="3"/>
      <c r="F230" s="2" t="s">
        <v>101</v>
      </c>
      <c r="G230" s="15">
        <v>7.5624843451570277E-4</v>
      </c>
      <c r="H230" s="3"/>
      <c r="I230" s="2" t="s">
        <v>101</v>
      </c>
      <c r="J230" s="15">
        <v>0.96073147695338112</v>
      </c>
      <c r="K230" s="15"/>
      <c r="U230" s="2" t="s">
        <v>101</v>
      </c>
      <c r="V230" s="15">
        <v>0.96073147695338112</v>
      </c>
    </row>
    <row r="231" spans="2:22" x14ac:dyDescent="0.25">
      <c r="B231">
        <v>220</v>
      </c>
      <c r="C231" s="2" t="s">
        <v>29</v>
      </c>
      <c r="D231" s="3">
        <v>1066.4480000000001</v>
      </c>
      <c r="E231" s="3"/>
      <c r="F231" s="2" t="s">
        <v>29</v>
      </c>
      <c r="G231" s="15">
        <v>7.3634172707812552E-4</v>
      </c>
      <c r="H231" s="3"/>
      <c r="I231" s="2" t="s">
        <v>29</v>
      </c>
      <c r="J231" s="15">
        <v>0.96146781868045927</v>
      </c>
      <c r="K231" s="15"/>
      <c r="U231" s="2" t="s">
        <v>29</v>
      </c>
      <c r="V231" s="15">
        <v>0.96146781868045927</v>
      </c>
    </row>
    <row r="232" spans="2:22" x14ac:dyDescent="0.25">
      <c r="B232">
        <v>221</v>
      </c>
      <c r="C232" s="2" t="s">
        <v>76</v>
      </c>
      <c r="D232" s="3">
        <v>1065.626</v>
      </c>
      <c r="E232" s="3"/>
      <c r="F232" s="2" t="s">
        <v>76</v>
      </c>
      <c r="G232" s="15">
        <v>7.3577416738495878E-4</v>
      </c>
      <c r="H232" s="3"/>
      <c r="I232" s="2" t="s">
        <v>76</v>
      </c>
      <c r="J232" s="15">
        <v>0.96220359284784418</v>
      </c>
      <c r="K232" s="15"/>
      <c r="U232" s="2" t="s">
        <v>76</v>
      </c>
      <c r="V232" s="15">
        <v>0.96220359284784418</v>
      </c>
    </row>
    <row r="233" spans="2:22" x14ac:dyDescent="0.25">
      <c r="B233">
        <v>222</v>
      </c>
      <c r="C233" s="2" t="s">
        <v>416</v>
      </c>
      <c r="D233" s="3">
        <v>1059.5329999999999</v>
      </c>
      <c r="E233" s="3"/>
      <c r="F233" s="2" t="s">
        <v>416</v>
      </c>
      <c r="G233" s="15">
        <v>7.3156718294400437E-4</v>
      </c>
      <c r="H233" s="3"/>
      <c r="I233" s="2" t="s">
        <v>416</v>
      </c>
      <c r="J233" s="15">
        <v>0.96293516003078816</v>
      </c>
      <c r="K233" s="15"/>
      <c r="U233" s="2" t="s">
        <v>416</v>
      </c>
      <c r="V233" s="15">
        <v>0.96293516003078816</v>
      </c>
    </row>
    <row r="234" spans="2:22" x14ac:dyDescent="0.25">
      <c r="B234">
        <v>223</v>
      </c>
      <c r="C234" s="2" t="s">
        <v>381</v>
      </c>
      <c r="D234" s="3">
        <v>1055.816</v>
      </c>
      <c r="E234" s="3"/>
      <c r="F234" s="2" t="s">
        <v>381</v>
      </c>
      <c r="G234" s="15">
        <v>7.2900073601030538E-4</v>
      </c>
      <c r="H234" s="3"/>
      <c r="I234" s="2" t="s">
        <v>381</v>
      </c>
      <c r="J234" s="15">
        <v>0.96366416076679851</v>
      </c>
      <c r="K234" s="15"/>
      <c r="U234" s="2" t="s">
        <v>381</v>
      </c>
      <c r="V234" s="15">
        <v>0.96366416076679851</v>
      </c>
    </row>
    <row r="235" spans="2:22" x14ac:dyDescent="0.25">
      <c r="B235">
        <v>224</v>
      </c>
      <c r="C235" s="2" t="s">
        <v>213</v>
      </c>
      <c r="D235" s="3">
        <v>1033.6410000000001</v>
      </c>
      <c r="E235" s="3"/>
      <c r="F235" s="2" t="s">
        <v>213</v>
      </c>
      <c r="G235" s="15">
        <v>7.1368974307116774E-4</v>
      </c>
      <c r="H235" s="3"/>
      <c r="I235" s="2" t="s">
        <v>213</v>
      </c>
      <c r="J235" s="15">
        <v>0.96437785050986968</v>
      </c>
      <c r="K235" s="15"/>
      <c r="U235" s="2" t="s">
        <v>213</v>
      </c>
      <c r="V235" s="15">
        <v>0.96437785050986968</v>
      </c>
    </row>
    <row r="236" spans="2:22" x14ac:dyDescent="0.25">
      <c r="B236">
        <v>225</v>
      </c>
      <c r="C236" s="2" t="s">
        <v>119</v>
      </c>
      <c r="D236" s="3">
        <v>1033.4480000000001</v>
      </c>
      <c r="E236" s="3"/>
      <c r="F236" s="2" t="s">
        <v>119</v>
      </c>
      <c r="G236" s="15">
        <v>7.1355648392179896E-4</v>
      </c>
      <c r="H236" s="3"/>
      <c r="I236" s="2" t="s">
        <v>119</v>
      </c>
      <c r="J236" s="15">
        <v>0.96509140699379148</v>
      </c>
      <c r="K236" s="15"/>
      <c r="U236" s="2" t="s">
        <v>119</v>
      </c>
      <c r="V236" s="15">
        <v>0.96509140699379148</v>
      </c>
    </row>
    <row r="237" spans="2:22" x14ac:dyDescent="0.25">
      <c r="B237">
        <v>226</v>
      </c>
      <c r="C237" s="2" t="s">
        <v>424</v>
      </c>
      <c r="D237" s="3">
        <v>1025.9839999999999</v>
      </c>
      <c r="E237" s="3"/>
      <c r="F237" s="2" t="s">
        <v>424</v>
      </c>
      <c r="G237" s="15">
        <v>7.0840287619698618E-4</v>
      </c>
      <c r="H237" s="3"/>
      <c r="I237" s="2" t="s">
        <v>424</v>
      </c>
      <c r="J237" s="15">
        <v>0.96579980986998848</v>
      </c>
      <c r="K237" s="15"/>
      <c r="U237" s="2" t="s">
        <v>424</v>
      </c>
      <c r="V237" s="15">
        <v>0.96579980986998848</v>
      </c>
    </row>
    <row r="238" spans="2:22" x14ac:dyDescent="0.25">
      <c r="B238">
        <v>227</v>
      </c>
      <c r="C238" s="2" t="s">
        <v>132</v>
      </c>
      <c r="D238" s="3">
        <v>1024.155</v>
      </c>
      <c r="E238" s="3"/>
      <c r="F238" s="2" t="s">
        <v>132</v>
      </c>
      <c r="G238" s="15">
        <v>7.0714002135659464E-4</v>
      </c>
      <c r="H238" s="3"/>
      <c r="I238" s="2" t="s">
        <v>132</v>
      </c>
      <c r="J238" s="15">
        <v>0.966506949891345</v>
      </c>
      <c r="K238" s="15"/>
      <c r="U238" s="2" t="s">
        <v>132</v>
      </c>
      <c r="V238" s="15">
        <v>0.966506949891345</v>
      </c>
    </row>
    <row r="239" spans="2:22" x14ac:dyDescent="0.25">
      <c r="B239">
        <v>228</v>
      </c>
      <c r="C239" s="2" t="s">
        <v>128</v>
      </c>
      <c r="D239" s="3">
        <v>1004.232</v>
      </c>
      <c r="E239" s="3"/>
      <c r="F239" s="2" t="s">
        <v>128</v>
      </c>
      <c r="G239" s="15">
        <v>6.9338394864739783E-4</v>
      </c>
      <c r="H239" s="3"/>
      <c r="I239" s="2" t="s">
        <v>128</v>
      </c>
      <c r="J239" s="15">
        <v>0.96720033383999249</v>
      </c>
      <c r="K239" s="15"/>
      <c r="U239" s="2" t="s">
        <v>128</v>
      </c>
      <c r="V239" s="15">
        <v>0.96720033383999249</v>
      </c>
    </row>
    <row r="240" spans="2:22" x14ac:dyDescent="0.25">
      <c r="B240">
        <v>229</v>
      </c>
      <c r="C240" s="2" t="s">
        <v>89</v>
      </c>
      <c r="D240" s="3">
        <v>982.17</v>
      </c>
      <c r="E240" s="3"/>
      <c r="F240" s="2" t="s">
        <v>89</v>
      </c>
      <c r="G240" s="15">
        <v>6.7815097790452274E-4</v>
      </c>
      <c r="H240" s="3"/>
      <c r="I240" s="2" t="s">
        <v>89</v>
      </c>
      <c r="J240" s="15">
        <v>0.96787848481789696</v>
      </c>
      <c r="K240" s="15"/>
      <c r="U240" s="2" t="s">
        <v>89</v>
      </c>
      <c r="V240" s="15">
        <v>0.96787848481789696</v>
      </c>
    </row>
    <row r="241" spans="2:22" x14ac:dyDescent="0.25">
      <c r="B241">
        <v>230</v>
      </c>
      <c r="C241" s="2" t="s">
        <v>185</v>
      </c>
      <c r="D241" s="3">
        <v>970.57</v>
      </c>
      <c r="E241" s="3"/>
      <c r="F241" s="2" t="s">
        <v>185</v>
      </c>
      <c r="G241" s="15">
        <v>6.7014161970411709E-4</v>
      </c>
      <c r="H241" s="3"/>
      <c r="I241" s="2" t="s">
        <v>185</v>
      </c>
      <c r="J241" s="15">
        <v>0.96854862643760109</v>
      </c>
      <c r="K241" s="15"/>
      <c r="U241" s="2" t="s">
        <v>185</v>
      </c>
      <c r="V241" s="15">
        <v>0.96854862643760109</v>
      </c>
    </row>
    <row r="242" spans="2:22" x14ac:dyDescent="0.25">
      <c r="B242">
        <v>231</v>
      </c>
      <c r="C242" s="2" t="s">
        <v>848</v>
      </c>
      <c r="D242" s="3">
        <v>952.44100000000003</v>
      </c>
      <c r="E242" s="3"/>
      <c r="F242" s="2" t="s">
        <v>848</v>
      </c>
      <c r="G242" s="15">
        <v>6.5762423566832783E-4</v>
      </c>
      <c r="H242" s="3"/>
      <c r="I242" s="2" t="s">
        <v>848</v>
      </c>
      <c r="J242" s="15">
        <v>0.96920625067326938</v>
      </c>
      <c r="K242" s="15"/>
      <c r="U242" s="2" t="s">
        <v>848</v>
      </c>
      <c r="V242" s="15">
        <v>0.96920625067326938</v>
      </c>
    </row>
    <row r="243" spans="2:22" x14ac:dyDescent="0.25">
      <c r="B243">
        <v>232</v>
      </c>
      <c r="C243" s="2" t="s">
        <v>183</v>
      </c>
      <c r="D243" s="3">
        <v>951.78200000000004</v>
      </c>
      <c r="E243" s="3"/>
      <c r="F243" s="2" t="s">
        <v>183</v>
      </c>
      <c r="G243" s="15">
        <v>6.5716922126711518E-4</v>
      </c>
      <c r="H243" s="3"/>
      <c r="I243" s="2" t="s">
        <v>183</v>
      </c>
      <c r="J243" s="15">
        <v>0.9698634198945365</v>
      </c>
      <c r="K243" s="15"/>
      <c r="U243" s="2" t="s">
        <v>183</v>
      </c>
      <c r="V243" s="15">
        <v>0.9698634198945365</v>
      </c>
    </row>
    <row r="244" spans="2:22" x14ac:dyDescent="0.25">
      <c r="B244">
        <v>233</v>
      </c>
      <c r="C244" s="2" t="s">
        <v>179</v>
      </c>
      <c r="D244" s="3">
        <v>924.57399999999996</v>
      </c>
      <c r="E244" s="3"/>
      <c r="F244" s="2" t="s">
        <v>179</v>
      </c>
      <c r="G244" s="15">
        <v>6.3838313351568079E-4</v>
      </c>
      <c r="H244" s="3"/>
      <c r="I244" s="2" t="s">
        <v>179</v>
      </c>
      <c r="J244" s="15">
        <v>0.97050180302805222</v>
      </c>
      <c r="K244" s="15"/>
      <c r="U244" s="2" t="s">
        <v>179</v>
      </c>
      <c r="V244" s="15">
        <v>0.97050180302805222</v>
      </c>
    </row>
    <row r="245" spans="2:22" x14ac:dyDescent="0.25">
      <c r="B245">
        <v>234</v>
      </c>
      <c r="C245" s="2" t="s">
        <v>120</v>
      </c>
      <c r="D245" s="3">
        <v>904.89499999999998</v>
      </c>
      <c r="E245" s="3"/>
      <c r="F245" s="2" t="s">
        <v>120</v>
      </c>
      <c r="G245" s="15">
        <v>6.2479553351345806E-4</v>
      </c>
      <c r="H245" s="3"/>
      <c r="I245" s="2" t="s">
        <v>120</v>
      </c>
      <c r="J245" s="15">
        <v>0.97112659856156569</v>
      </c>
      <c r="K245" s="15"/>
      <c r="U245" s="2" t="s">
        <v>120</v>
      </c>
      <c r="V245" s="15">
        <v>0.97112659856156569</v>
      </c>
    </row>
    <row r="246" spans="2:22" x14ac:dyDescent="0.25">
      <c r="B246">
        <v>235</v>
      </c>
      <c r="C246" s="2" t="s">
        <v>209</v>
      </c>
      <c r="D246" s="3">
        <v>897.89700000000005</v>
      </c>
      <c r="E246" s="3"/>
      <c r="F246" s="2" t="s">
        <v>209</v>
      </c>
      <c r="G246" s="15">
        <v>6.1996368104048915E-4</v>
      </c>
      <c r="H246" s="3"/>
      <c r="I246" s="2" t="s">
        <v>209</v>
      </c>
      <c r="J246" s="15">
        <v>0.97174656224260614</v>
      </c>
      <c r="K246" s="15"/>
      <c r="U246" s="2" t="s">
        <v>209</v>
      </c>
      <c r="V246" s="15">
        <v>0.97174656224260614</v>
      </c>
    </row>
    <row r="247" spans="2:22" x14ac:dyDescent="0.25">
      <c r="B247">
        <v>236</v>
      </c>
      <c r="C247" s="2" t="s">
        <v>146</v>
      </c>
      <c r="D247" s="3">
        <v>894.05100000000004</v>
      </c>
      <c r="E247" s="3"/>
      <c r="F247" s="2" t="s">
        <v>146</v>
      </c>
      <c r="G247" s="15">
        <v>6.1730816451990638E-4</v>
      </c>
      <c r="H247" s="3"/>
      <c r="I247" s="2" t="s">
        <v>146</v>
      </c>
      <c r="J247" s="15">
        <v>0.97236387040712602</v>
      </c>
      <c r="K247" s="15"/>
      <c r="U247" s="2" t="s">
        <v>146</v>
      </c>
      <c r="V247" s="15">
        <v>0.97236387040712602</v>
      </c>
    </row>
    <row r="248" spans="2:22" x14ac:dyDescent="0.25">
      <c r="B248">
        <v>237</v>
      </c>
      <c r="C248" s="2" t="s">
        <v>23</v>
      </c>
      <c r="D248" s="3">
        <v>890.42200000000003</v>
      </c>
      <c r="E248" s="3"/>
      <c r="F248" s="2" t="s">
        <v>23</v>
      </c>
      <c r="G248" s="15">
        <v>6.1480247823462433E-4</v>
      </c>
      <c r="H248" s="3"/>
      <c r="I248" s="2" t="s">
        <v>23</v>
      </c>
      <c r="J248" s="15">
        <v>0.97297867288536066</v>
      </c>
      <c r="K248" s="15"/>
      <c r="U248" s="2" t="s">
        <v>23</v>
      </c>
      <c r="V248" s="15">
        <v>0.97297867288536066</v>
      </c>
    </row>
    <row r="249" spans="2:22" x14ac:dyDescent="0.25">
      <c r="B249">
        <v>238</v>
      </c>
      <c r="C249" s="2" t="s">
        <v>228</v>
      </c>
      <c r="D249" s="3">
        <v>870.11800000000005</v>
      </c>
      <c r="E249" s="3"/>
      <c r="F249" s="2" t="s">
        <v>228</v>
      </c>
      <c r="G249" s="15">
        <v>6.0078333953625905E-4</v>
      </c>
      <c r="H249" s="3"/>
      <c r="I249" s="2" t="s">
        <v>228</v>
      </c>
      <c r="J249" s="15">
        <v>0.97357945622489694</v>
      </c>
      <c r="K249" s="15"/>
      <c r="U249" s="2" t="s">
        <v>228</v>
      </c>
      <c r="V249" s="15">
        <v>0.97357945622489694</v>
      </c>
    </row>
    <row r="250" spans="2:22" x14ac:dyDescent="0.25">
      <c r="B250">
        <v>239</v>
      </c>
      <c r="C250" s="2" t="s">
        <v>130</v>
      </c>
      <c r="D250" s="3">
        <v>835.76199999999994</v>
      </c>
      <c r="E250" s="3"/>
      <c r="F250" s="2" t="s">
        <v>130</v>
      </c>
      <c r="G250" s="15">
        <v>5.7706183002478157E-4</v>
      </c>
      <c r="H250" s="3"/>
      <c r="I250" s="2" t="s">
        <v>130</v>
      </c>
      <c r="J250" s="15">
        <v>0.97415651805492176</v>
      </c>
      <c r="K250" s="15"/>
      <c r="U250" s="2" t="s">
        <v>130</v>
      </c>
      <c r="V250" s="15">
        <v>0.97415651805492176</v>
      </c>
    </row>
    <row r="251" spans="2:22" x14ac:dyDescent="0.25">
      <c r="B251">
        <v>240</v>
      </c>
      <c r="C251" s="2" t="s">
        <v>87</v>
      </c>
      <c r="D251" s="3">
        <v>831.04600000000005</v>
      </c>
      <c r="E251" s="3"/>
      <c r="F251" s="2" t="s">
        <v>87</v>
      </c>
      <c r="G251" s="15">
        <v>5.7380561163916839E-4</v>
      </c>
      <c r="H251" s="3"/>
      <c r="I251" s="2" t="s">
        <v>87</v>
      </c>
      <c r="J251" s="15">
        <v>0.97473032366656087</v>
      </c>
      <c r="K251" s="15"/>
      <c r="U251" s="2" t="s">
        <v>87</v>
      </c>
      <c r="V251" s="15">
        <v>0.97473032366656087</v>
      </c>
    </row>
    <row r="252" spans="2:22" x14ac:dyDescent="0.25">
      <c r="B252">
        <v>241</v>
      </c>
      <c r="C252" s="2" t="s">
        <v>855</v>
      </c>
      <c r="D252" s="3">
        <v>825.79399999999998</v>
      </c>
      <c r="E252" s="3"/>
      <c r="F252" s="2" t="s">
        <v>855</v>
      </c>
      <c r="G252" s="15">
        <v>5.7017930566774337E-4</v>
      </c>
      <c r="H252" s="3"/>
      <c r="I252" s="2" t="s">
        <v>855</v>
      </c>
      <c r="J252" s="15">
        <v>0.97530050297222859</v>
      </c>
      <c r="K252" s="15"/>
      <c r="U252" s="2" t="s">
        <v>855</v>
      </c>
      <c r="V252" s="15">
        <v>0.97530050297222859</v>
      </c>
    </row>
    <row r="253" spans="2:22" x14ac:dyDescent="0.25">
      <c r="B253">
        <v>242</v>
      </c>
      <c r="C253" s="2" t="s">
        <v>174</v>
      </c>
      <c r="D253" s="3">
        <v>810.91200000000003</v>
      </c>
      <c r="E253" s="3"/>
      <c r="F253" s="2" t="s">
        <v>174</v>
      </c>
      <c r="G253" s="15">
        <v>5.5990385146615393E-4</v>
      </c>
      <c r="H253" s="3"/>
      <c r="I253" s="2" t="s">
        <v>174</v>
      </c>
      <c r="J253" s="15">
        <v>0.97586040682369479</v>
      </c>
      <c r="K253" s="15"/>
      <c r="U253" s="2" t="s">
        <v>174</v>
      </c>
      <c r="V253" s="15">
        <v>0.97586040682369479</v>
      </c>
    </row>
    <row r="254" spans="2:22" x14ac:dyDescent="0.25">
      <c r="B254">
        <v>243</v>
      </c>
      <c r="C254" s="2" t="s">
        <v>397</v>
      </c>
      <c r="D254" s="3">
        <v>807.779</v>
      </c>
      <c r="E254" s="3"/>
      <c r="F254" s="2" t="s">
        <v>397</v>
      </c>
      <c r="G254" s="15">
        <v>5.5774063429013055E-4</v>
      </c>
      <c r="H254" s="3"/>
      <c r="I254" s="2" t="s">
        <v>397</v>
      </c>
      <c r="J254" s="15">
        <v>0.97641814745798494</v>
      </c>
      <c r="K254" s="15"/>
      <c r="U254" s="2" t="s">
        <v>397</v>
      </c>
      <c r="V254" s="15">
        <v>0.97641814745798494</v>
      </c>
    </row>
    <row r="255" spans="2:22" x14ac:dyDescent="0.25">
      <c r="B255">
        <v>244</v>
      </c>
      <c r="C255" s="2" t="s">
        <v>10</v>
      </c>
      <c r="D255" s="3">
        <v>791.56700000000001</v>
      </c>
      <c r="E255" s="3"/>
      <c r="F255" s="2" t="s">
        <v>10</v>
      </c>
      <c r="G255" s="15">
        <v>5.4654686574314977E-4</v>
      </c>
      <c r="H255" s="3"/>
      <c r="I255" s="2" t="s">
        <v>10</v>
      </c>
      <c r="J255" s="15">
        <v>0.97696469432372812</v>
      </c>
      <c r="K255" s="15"/>
      <c r="U255" s="2" t="s">
        <v>10</v>
      </c>
      <c r="V255" s="15">
        <v>0.97696469432372812</v>
      </c>
    </row>
    <row r="256" spans="2:22" x14ac:dyDescent="0.25">
      <c r="B256">
        <v>245</v>
      </c>
      <c r="C256" s="2" t="s">
        <v>102</v>
      </c>
      <c r="D256" s="3">
        <v>752.15899999999999</v>
      </c>
      <c r="E256" s="3"/>
      <c r="F256" s="2" t="s">
        <v>102</v>
      </c>
      <c r="G256" s="15">
        <v>5.1933714264301288E-4</v>
      </c>
      <c r="H256" s="3"/>
      <c r="I256" s="2" t="s">
        <v>102</v>
      </c>
      <c r="J256" s="15">
        <v>0.97748403146637108</v>
      </c>
      <c r="K256" s="15"/>
      <c r="U256" s="2" t="s">
        <v>102</v>
      </c>
      <c r="V256" s="15">
        <v>0.97748403146637108</v>
      </c>
    </row>
    <row r="257" spans="2:22" x14ac:dyDescent="0.25">
      <c r="B257">
        <v>246</v>
      </c>
      <c r="C257" s="2" t="s">
        <v>182</v>
      </c>
      <c r="D257" s="3">
        <v>744.24900000000002</v>
      </c>
      <c r="E257" s="3"/>
      <c r="F257" s="2" t="s">
        <v>182</v>
      </c>
      <c r="G257" s="15">
        <v>5.1387558890463275E-4</v>
      </c>
      <c r="H257" s="3"/>
      <c r="I257" s="2" t="s">
        <v>182</v>
      </c>
      <c r="J257" s="15">
        <v>0.97799790705527567</v>
      </c>
      <c r="K257" s="15"/>
      <c r="U257" s="2" t="s">
        <v>182</v>
      </c>
      <c r="V257" s="15">
        <v>0.97799790705527567</v>
      </c>
    </row>
    <row r="258" spans="2:22" x14ac:dyDescent="0.25">
      <c r="B258">
        <v>247</v>
      </c>
      <c r="C258" s="2" t="s">
        <v>116</v>
      </c>
      <c r="D258" s="3">
        <v>730.72500000000002</v>
      </c>
      <c r="E258" s="3"/>
      <c r="F258" s="2" t="s">
        <v>116</v>
      </c>
      <c r="G258" s="15">
        <v>5.0453778198202189E-4</v>
      </c>
      <c r="H258" s="3"/>
      <c r="I258" s="2" t="s">
        <v>116</v>
      </c>
      <c r="J258" s="15">
        <v>0.97850244483725779</v>
      </c>
      <c r="K258" s="15"/>
      <c r="U258" s="2" t="s">
        <v>116</v>
      </c>
      <c r="V258" s="15">
        <v>0.97850244483725779</v>
      </c>
    </row>
    <row r="259" spans="2:22" x14ac:dyDescent="0.25">
      <c r="B259">
        <v>248</v>
      </c>
      <c r="C259" s="2" t="s">
        <v>88</v>
      </c>
      <c r="D259" s="3">
        <v>720.774</v>
      </c>
      <c r="E259" s="3"/>
      <c r="F259" s="2" t="s">
        <v>88</v>
      </c>
      <c r="G259" s="15">
        <v>4.9766699547751868E-4</v>
      </c>
      <c r="H259" s="3"/>
      <c r="I259" s="2" t="s">
        <v>88</v>
      </c>
      <c r="J259" s="15">
        <v>0.97900011183273528</v>
      </c>
      <c r="K259" s="15"/>
      <c r="U259" s="2" t="s">
        <v>88</v>
      </c>
      <c r="V259" s="15">
        <v>0.97900011183273528</v>
      </c>
    </row>
    <row r="260" spans="2:22" x14ac:dyDescent="0.25">
      <c r="B260">
        <v>249</v>
      </c>
      <c r="C260" s="2" t="s">
        <v>53</v>
      </c>
      <c r="D260" s="3">
        <v>720.39400000000001</v>
      </c>
      <c r="E260" s="3"/>
      <c r="F260" s="2" t="s">
        <v>53</v>
      </c>
      <c r="G260" s="15">
        <v>4.9740461995026399E-4</v>
      </c>
      <c r="H260" s="3"/>
      <c r="I260" s="2" t="s">
        <v>53</v>
      </c>
      <c r="J260" s="15">
        <v>0.97949751645268557</v>
      </c>
      <c r="K260" s="15"/>
      <c r="U260" s="2" t="s">
        <v>53</v>
      </c>
      <c r="V260" s="15">
        <v>0.97949751645268557</v>
      </c>
    </row>
    <row r="261" spans="2:22" x14ac:dyDescent="0.25">
      <c r="B261">
        <v>250</v>
      </c>
      <c r="C261" s="2" t="s">
        <v>846</v>
      </c>
      <c r="D261" s="3">
        <v>694.17399999999998</v>
      </c>
      <c r="E261" s="3"/>
      <c r="F261" s="2" t="s">
        <v>846</v>
      </c>
      <c r="G261" s="15">
        <v>4.7930070856969179E-4</v>
      </c>
      <c r="H261" s="3"/>
      <c r="I261" s="2" t="s">
        <v>846</v>
      </c>
      <c r="J261" s="15">
        <v>0.97997681716125518</v>
      </c>
      <c r="K261" s="15"/>
      <c r="U261" s="2" t="s">
        <v>846</v>
      </c>
      <c r="V261" s="15">
        <v>0.97997681716125518</v>
      </c>
    </row>
    <row r="262" spans="2:22" x14ac:dyDescent="0.25">
      <c r="B262">
        <v>251</v>
      </c>
      <c r="C262" s="2" t="s">
        <v>133</v>
      </c>
      <c r="D262" s="3">
        <v>687.221</v>
      </c>
      <c r="E262" s="3"/>
      <c r="F262" s="2" t="s">
        <v>133</v>
      </c>
      <c r="G262" s="15">
        <v>4.7449992688284519E-4</v>
      </c>
      <c r="H262" s="3"/>
      <c r="I262" s="2" t="s">
        <v>133</v>
      </c>
      <c r="J262" s="15">
        <v>0.98045131708813804</v>
      </c>
      <c r="K262" s="15"/>
      <c r="U262" s="2" t="s">
        <v>133</v>
      </c>
      <c r="V262" s="15">
        <v>0.98045131708813804</v>
      </c>
    </row>
    <row r="263" spans="2:22" x14ac:dyDescent="0.25">
      <c r="B263">
        <v>252</v>
      </c>
      <c r="C263" s="2" t="s">
        <v>864</v>
      </c>
      <c r="D263" s="3">
        <v>669.06600000000003</v>
      </c>
      <c r="E263" s="3"/>
      <c r="F263" s="2" t="s">
        <v>864</v>
      </c>
      <c r="G263" s="15">
        <v>4.6196459083729644E-4</v>
      </c>
      <c r="H263" s="3"/>
      <c r="I263" s="2" t="s">
        <v>864</v>
      </c>
      <c r="J263" s="15">
        <v>0.9809132816789754</v>
      </c>
      <c r="K263" s="15"/>
      <c r="U263" s="2" t="s">
        <v>864</v>
      </c>
      <c r="V263" s="15">
        <v>0.9809132816789754</v>
      </c>
    </row>
    <row r="264" spans="2:22" x14ac:dyDescent="0.25">
      <c r="B264">
        <v>253</v>
      </c>
      <c r="C264" s="2" t="s">
        <v>131</v>
      </c>
      <c r="D264" s="3">
        <v>648.79499999999996</v>
      </c>
      <c r="E264" s="3"/>
      <c r="F264" s="2" t="s">
        <v>131</v>
      </c>
      <c r="G264" s="15">
        <v>4.4796823738208749E-4</v>
      </c>
      <c r="H264" s="3"/>
      <c r="I264" s="2" t="s">
        <v>131</v>
      </c>
      <c r="J264" s="15">
        <v>0.98136124991635743</v>
      </c>
      <c r="K264" s="15"/>
      <c r="U264" s="2" t="s">
        <v>131</v>
      </c>
      <c r="V264" s="15">
        <v>0.98136124991635743</v>
      </c>
    </row>
    <row r="265" spans="2:22" x14ac:dyDescent="0.25">
      <c r="B265">
        <v>254</v>
      </c>
      <c r="C265" s="2" t="s">
        <v>384</v>
      </c>
      <c r="D265" s="3">
        <v>646.50900000000001</v>
      </c>
      <c r="E265" s="3"/>
      <c r="F265" s="2" t="s">
        <v>384</v>
      </c>
      <c r="G265" s="15">
        <v>4.4638984144707651E-4</v>
      </c>
      <c r="H265" s="3"/>
      <c r="I265" s="2" t="s">
        <v>384</v>
      </c>
      <c r="J265" s="15">
        <v>0.9818076397578045</v>
      </c>
      <c r="K265" s="15"/>
      <c r="U265" s="2" t="s">
        <v>384</v>
      </c>
      <c r="V265" s="15">
        <v>0.9818076397578045</v>
      </c>
    </row>
    <row r="266" spans="2:22" x14ac:dyDescent="0.25">
      <c r="B266">
        <v>255</v>
      </c>
      <c r="C266" s="2" t="s">
        <v>391</v>
      </c>
      <c r="D266" s="3">
        <v>642.846</v>
      </c>
      <c r="E266" s="3"/>
      <c r="F266" s="2" t="s">
        <v>391</v>
      </c>
      <c r="G266" s="15">
        <v>4.4386067945672425E-4</v>
      </c>
      <c r="H266" s="3"/>
      <c r="I266" s="2" t="s">
        <v>391</v>
      </c>
      <c r="J266" s="15">
        <v>0.98225150043726128</v>
      </c>
      <c r="K266" s="15"/>
      <c r="U266" s="2" t="s">
        <v>391</v>
      </c>
      <c r="V266" s="15">
        <v>0.98225150043726128</v>
      </c>
    </row>
    <row r="267" spans="2:22" x14ac:dyDescent="0.25">
      <c r="B267">
        <v>256</v>
      </c>
      <c r="C267" s="2" t="s">
        <v>241</v>
      </c>
      <c r="D267" s="3">
        <v>638.46900000000005</v>
      </c>
      <c r="E267" s="3"/>
      <c r="F267" s="2" t="s">
        <v>241</v>
      </c>
      <c r="G267" s="15">
        <v>4.4083852765989872E-4</v>
      </c>
      <c r="H267" s="3"/>
      <c r="I267" s="2" t="s">
        <v>241</v>
      </c>
      <c r="J267" s="15">
        <v>0.98269233896492114</v>
      </c>
      <c r="K267" s="15"/>
      <c r="U267" s="2" t="s">
        <v>241</v>
      </c>
      <c r="V267" s="15">
        <v>0.98269233896492114</v>
      </c>
    </row>
    <row r="268" spans="2:22" x14ac:dyDescent="0.25">
      <c r="B268">
        <v>257</v>
      </c>
      <c r="C268" s="2" t="s">
        <v>121</v>
      </c>
      <c r="D268" s="3">
        <v>636.41300000000001</v>
      </c>
      <c r="E268" s="3"/>
      <c r="F268" s="2" t="s">
        <v>121</v>
      </c>
      <c r="G268" s="15">
        <v>4.394189379650682E-4</v>
      </c>
      <c r="H268" s="3"/>
      <c r="I268" s="2" t="s">
        <v>121</v>
      </c>
      <c r="J268" s="15">
        <v>0.98313175790288621</v>
      </c>
      <c r="K268" s="15"/>
      <c r="U268" s="2" t="s">
        <v>121</v>
      </c>
      <c r="V268" s="15">
        <v>0.98313175790288621</v>
      </c>
    </row>
    <row r="269" spans="2:22" x14ac:dyDescent="0.25">
      <c r="B269">
        <v>258</v>
      </c>
      <c r="C269" s="2" t="s">
        <v>109</v>
      </c>
      <c r="D269" s="3">
        <v>629.56299999999999</v>
      </c>
      <c r="E269" s="3"/>
      <c r="F269" s="2" t="s">
        <v>109</v>
      </c>
      <c r="G269" s="15">
        <v>4.3468927385534588E-4</v>
      </c>
      <c r="H269" s="3"/>
      <c r="I269" s="2" t="s">
        <v>109</v>
      </c>
      <c r="J269" s="15">
        <v>0.98356644717674158</v>
      </c>
      <c r="K269" s="15"/>
      <c r="U269" s="2" t="s">
        <v>109</v>
      </c>
      <c r="V269" s="15">
        <v>0.98356644717674158</v>
      </c>
    </row>
    <row r="270" spans="2:22" x14ac:dyDescent="0.25">
      <c r="B270">
        <v>259</v>
      </c>
      <c r="C270" s="2" t="s">
        <v>42</v>
      </c>
      <c r="D270" s="3">
        <v>619.28599999999994</v>
      </c>
      <c r="E270" s="3"/>
      <c r="F270" s="2" t="s">
        <v>42</v>
      </c>
      <c r="G270" s="15">
        <v>4.2759339676693472E-4</v>
      </c>
      <c r="H270" s="3"/>
      <c r="I270" s="2" t="s">
        <v>42</v>
      </c>
      <c r="J270" s="15">
        <v>0.98399404057350848</v>
      </c>
      <c r="K270" s="15"/>
      <c r="U270" s="2" t="s">
        <v>42</v>
      </c>
      <c r="V270" s="15">
        <v>0.98399404057350848</v>
      </c>
    </row>
    <row r="271" spans="2:22" x14ac:dyDescent="0.25">
      <c r="B271">
        <v>260</v>
      </c>
      <c r="C271" s="2" t="s">
        <v>876</v>
      </c>
      <c r="D271" s="3">
        <v>618.82899999999995</v>
      </c>
      <c r="E271" s="3"/>
      <c r="F271" s="2" t="s">
        <v>876</v>
      </c>
      <c r="G271" s="15">
        <v>4.2727785567231528E-4</v>
      </c>
      <c r="H271" s="3"/>
      <c r="I271" s="2" t="s">
        <v>876</v>
      </c>
      <c r="J271" s="15">
        <v>0.98442131842918079</v>
      </c>
      <c r="K271" s="15"/>
      <c r="U271" s="2" t="s">
        <v>876</v>
      </c>
      <c r="V271" s="15">
        <v>0.98442131842918079</v>
      </c>
    </row>
    <row r="272" spans="2:22" x14ac:dyDescent="0.25">
      <c r="B272">
        <v>261</v>
      </c>
      <c r="C272" s="2" t="s">
        <v>425</v>
      </c>
      <c r="D272" s="3">
        <v>618.56200000000001</v>
      </c>
      <c r="E272" s="3"/>
      <c r="F272" s="2" t="s">
        <v>425</v>
      </c>
      <c r="G272" s="15">
        <v>4.2709350234132319E-4</v>
      </c>
      <c r="H272" s="3"/>
      <c r="I272" s="2" t="s">
        <v>425</v>
      </c>
      <c r="J272" s="15">
        <v>0.98484841193152217</v>
      </c>
      <c r="K272" s="15"/>
      <c r="U272" s="2" t="s">
        <v>425</v>
      </c>
      <c r="V272" s="15">
        <v>0.98484841193152217</v>
      </c>
    </row>
    <row r="273" spans="2:22" x14ac:dyDescent="0.25">
      <c r="B273">
        <v>262</v>
      </c>
      <c r="C273" s="2" t="s">
        <v>407</v>
      </c>
      <c r="D273" s="3">
        <v>617.01099999999997</v>
      </c>
      <c r="E273" s="3"/>
      <c r="F273" s="2" t="s">
        <v>407</v>
      </c>
      <c r="G273" s="15">
        <v>4.2602259591297583E-4</v>
      </c>
      <c r="H273" s="3"/>
      <c r="I273" s="2" t="s">
        <v>407</v>
      </c>
      <c r="J273" s="15">
        <v>0.98527443452743513</v>
      </c>
      <c r="K273" s="15"/>
      <c r="U273" s="2" t="s">
        <v>407</v>
      </c>
      <c r="V273" s="15">
        <v>0.98527443452743513</v>
      </c>
    </row>
    <row r="274" spans="2:22" x14ac:dyDescent="0.25">
      <c r="B274">
        <v>263</v>
      </c>
      <c r="C274" s="2" t="s">
        <v>113</v>
      </c>
      <c r="D274" s="3">
        <v>615.06799999999998</v>
      </c>
      <c r="E274" s="3"/>
      <c r="F274" s="2" t="s">
        <v>113</v>
      </c>
      <c r="G274" s="15">
        <v>4.2468102841440792E-4</v>
      </c>
      <c r="H274" s="3"/>
      <c r="I274" s="2" t="s">
        <v>113</v>
      </c>
      <c r="J274" s="15">
        <v>0.98569911555584955</v>
      </c>
      <c r="K274" s="15"/>
      <c r="U274" s="2" t="s">
        <v>113</v>
      </c>
      <c r="V274" s="15">
        <v>0.98569911555584955</v>
      </c>
    </row>
    <row r="275" spans="2:22" x14ac:dyDescent="0.25">
      <c r="B275">
        <v>264</v>
      </c>
      <c r="C275" s="2" t="s">
        <v>134</v>
      </c>
      <c r="D275" s="3">
        <v>596.04899999999998</v>
      </c>
      <c r="E275" s="3"/>
      <c r="F275" s="2" t="s">
        <v>134</v>
      </c>
      <c r="G275" s="15">
        <v>4.1154913327531173E-4</v>
      </c>
      <c r="H275" s="3"/>
      <c r="I275" s="2" t="s">
        <v>134</v>
      </c>
      <c r="J275" s="15">
        <v>0.98611066468912478</v>
      </c>
      <c r="K275" s="15"/>
      <c r="U275" s="2" t="s">
        <v>134</v>
      </c>
      <c r="V275" s="15">
        <v>0.98611066468912478</v>
      </c>
    </row>
    <row r="276" spans="2:22" x14ac:dyDescent="0.25">
      <c r="B276">
        <v>265</v>
      </c>
      <c r="C276" s="2" t="s">
        <v>412</v>
      </c>
      <c r="D276" s="3">
        <v>571.48800000000006</v>
      </c>
      <c r="E276" s="3"/>
      <c r="F276" s="2" t="s">
        <v>412</v>
      </c>
      <c r="G276" s="15">
        <v>3.945906982097803E-4</v>
      </c>
      <c r="H276" s="3"/>
      <c r="I276" s="2" t="s">
        <v>412</v>
      </c>
      <c r="J276" s="15">
        <v>0.98650525538733458</v>
      </c>
      <c r="K276" s="15"/>
      <c r="U276" s="2" t="s">
        <v>412</v>
      </c>
      <c r="V276" s="15">
        <v>0.98650525538733458</v>
      </c>
    </row>
    <row r="277" spans="2:22" x14ac:dyDescent="0.25">
      <c r="B277">
        <v>266</v>
      </c>
      <c r="C277" s="2" t="s">
        <v>240</v>
      </c>
      <c r="D277" s="3">
        <v>563.31500000000005</v>
      </c>
      <c r="E277" s="3"/>
      <c r="F277" s="2" t="s">
        <v>240</v>
      </c>
      <c r="G277" s="15">
        <v>3.8894755298806344E-4</v>
      </c>
      <c r="H277" s="3"/>
      <c r="I277" s="2" t="s">
        <v>240</v>
      </c>
      <c r="J277" s="15">
        <v>0.98689420294032271</v>
      </c>
      <c r="K277" s="15"/>
      <c r="U277" s="2" t="s">
        <v>240</v>
      </c>
      <c r="V277" s="15">
        <v>0.98689420294032271</v>
      </c>
    </row>
    <row r="278" spans="2:22" x14ac:dyDescent="0.25">
      <c r="B278">
        <v>267</v>
      </c>
      <c r="C278" s="2" t="s">
        <v>115</v>
      </c>
      <c r="D278" s="3">
        <v>561.96400000000006</v>
      </c>
      <c r="E278" s="3"/>
      <c r="F278" s="2" t="s">
        <v>115</v>
      </c>
      <c r="G278" s="15">
        <v>3.880147389424817E-4</v>
      </c>
      <c r="H278" s="3"/>
      <c r="I278" s="2" t="s">
        <v>115</v>
      </c>
      <c r="J278" s="15">
        <v>0.98728221767926516</v>
      </c>
      <c r="K278" s="15"/>
      <c r="U278" s="2" t="s">
        <v>115</v>
      </c>
      <c r="V278" s="15">
        <v>0.98728221767926516</v>
      </c>
    </row>
    <row r="279" spans="2:22" x14ac:dyDescent="0.25">
      <c r="B279">
        <v>268</v>
      </c>
      <c r="C279" s="2" t="s">
        <v>18</v>
      </c>
      <c r="D279" s="3">
        <v>555.86199999999997</v>
      </c>
      <c r="E279" s="3"/>
      <c r="F279" s="2" t="s">
        <v>18</v>
      </c>
      <c r="G279" s="15">
        <v>3.8380154034430274E-4</v>
      </c>
      <c r="H279" s="3"/>
      <c r="I279" s="2" t="s">
        <v>18</v>
      </c>
      <c r="J279" s="15">
        <v>0.9876660192196095</v>
      </c>
      <c r="K279" s="15"/>
      <c r="U279" s="2" t="s">
        <v>18</v>
      </c>
      <c r="V279" s="15">
        <v>0.9876660192196095</v>
      </c>
    </row>
    <row r="280" spans="2:22" x14ac:dyDescent="0.25">
      <c r="B280">
        <v>269</v>
      </c>
      <c r="C280" s="2" t="s">
        <v>871</v>
      </c>
      <c r="D280" s="3">
        <v>549.73800000000006</v>
      </c>
      <c r="E280" s="3"/>
      <c r="F280" s="2" t="s">
        <v>871</v>
      </c>
      <c r="G280" s="15">
        <v>3.7957315158401961E-4</v>
      </c>
      <c r="H280" s="3"/>
      <c r="I280" s="2" t="s">
        <v>871</v>
      </c>
      <c r="J280" s="15">
        <v>0.98804559237119349</v>
      </c>
      <c r="K280" s="15"/>
      <c r="U280" s="2" t="s">
        <v>871</v>
      </c>
      <c r="V280" s="15">
        <v>0.98804559237119349</v>
      </c>
    </row>
    <row r="281" spans="2:22" x14ac:dyDescent="0.25">
      <c r="B281">
        <v>270</v>
      </c>
      <c r="C281" s="2" t="s">
        <v>421</v>
      </c>
      <c r="D281" s="3">
        <v>546.02099999999996</v>
      </c>
      <c r="E281" s="3"/>
      <c r="F281" s="2" t="s">
        <v>421</v>
      </c>
      <c r="G281" s="15">
        <v>3.7700670465032067E-4</v>
      </c>
      <c r="H281" s="3"/>
      <c r="I281" s="2" t="s">
        <v>421</v>
      </c>
      <c r="J281" s="15">
        <v>0.98842259907584384</v>
      </c>
      <c r="K281" s="15"/>
      <c r="U281" s="2" t="s">
        <v>421</v>
      </c>
      <c r="V281" s="15">
        <v>0.98842259907584384</v>
      </c>
    </row>
    <row r="282" spans="2:22" x14ac:dyDescent="0.25">
      <c r="B282">
        <v>271</v>
      </c>
      <c r="C282" s="2" t="s">
        <v>158</v>
      </c>
      <c r="D282" s="3">
        <v>529.41300000000001</v>
      </c>
      <c r="E282" s="3"/>
      <c r="F282" s="2" t="s">
        <v>158</v>
      </c>
      <c r="G282" s="15">
        <v>3.6553951318546392E-4</v>
      </c>
      <c r="H282" s="3"/>
      <c r="I282" s="2" t="s">
        <v>158</v>
      </c>
      <c r="J282" s="15">
        <v>0.98878813858902925</v>
      </c>
      <c r="K282" s="15"/>
      <c r="U282" s="2" t="s">
        <v>158</v>
      </c>
      <c r="V282" s="15">
        <v>0.98878813858902925</v>
      </c>
    </row>
    <row r="283" spans="2:22" x14ac:dyDescent="0.25">
      <c r="B283">
        <v>272</v>
      </c>
      <c r="C283" s="2" t="s">
        <v>49</v>
      </c>
      <c r="D283" s="3">
        <v>519.49099999999999</v>
      </c>
      <c r="E283" s="3"/>
      <c r="F283" s="2" t="s">
        <v>49</v>
      </c>
      <c r="G283" s="15">
        <v>3.5868875007646174E-4</v>
      </c>
      <c r="H283" s="3"/>
      <c r="I283" s="2" t="s">
        <v>49</v>
      </c>
      <c r="J283" s="15">
        <v>0.98914682733910575</v>
      </c>
      <c r="K283" s="15"/>
      <c r="U283" s="2" t="s">
        <v>49</v>
      </c>
      <c r="V283" s="15">
        <v>0.98914682733910575</v>
      </c>
    </row>
    <row r="284" spans="2:22" x14ac:dyDescent="0.25">
      <c r="B284">
        <v>273</v>
      </c>
      <c r="C284" s="2" t="s">
        <v>7</v>
      </c>
      <c r="D284" s="3">
        <v>512.27300000000002</v>
      </c>
      <c r="E284" s="3"/>
      <c r="F284" s="2" t="s">
        <v>7</v>
      </c>
      <c r="G284" s="15">
        <v>3.5370499598245069E-4</v>
      </c>
      <c r="H284" s="3"/>
      <c r="I284" s="2" t="s">
        <v>7</v>
      </c>
      <c r="J284" s="15">
        <v>0.98950053233508817</v>
      </c>
      <c r="K284" s="15"/>
      <c r="U284" s="2" t="s">
        <v>7</v>
      </c>
      <c r="V284" s="15">
        <v>0.98950053233508817</v>
      </c>
    </row>
    <row r="285" spans="2:22" x14ac:dyDescent="0.25">
      <c r="B285">
        <v>274</v>
      </c>
      <c r="C285" s="2" t="s">
        <v>426</v>
      </c>
      <c r="D285" s="3">
        <v>512.12900000000002</v>
      </c>
      <c r="E285" s="3"/>
      <c r="F285" s="2" t="s">
        <v>426</v>
      </c>
      <c r="G285" s="15">
        <v>3.5360556946685946E-4</v>
      </c>
      <c r="H285" s="3"/>
      <c r="I285" s="2" t="s">
        <v>426</v>
      </c>
      <c r="J285" s="15">
        <v>0.98985413790455501</v>
      </c>
      <c r="K285" s="15"/>
      <c r="U285" s="2" t="s">
        <v>426</v>
      </c>
      <c r="V285" s="15">
        <v>0.98985413790455501</v>
      </c>
    </row>
    <row r="286" spans="2:22" x14ac:dyDescent="0.25">
      <c r="B286">
        <v>275</v>
      </c>
      <c r="C286" s="2" t="s">
        <v>117</v>
      </c>
      <c r="D286" s="3">
        <v>508.38900000000001</v>
      </c>
      <c r="E286" s="3"/>
      <c r="F286" s="2" t="s">
        <v>117</v>
      </c>
      <c r="G286" s="15">
        <v>3.5102324190914246E-4</v>
      </c>
      <c r="H286" s="3"/>
      <c r="I286" s="2" t="s">
        <v>117</v>
      </c>
      <c r="J286" s="15">
        <v>0.99020516114646417</v>
      </c>
      <c r="K286" s="15"/>
      <c r="U286" s="2" t="s">
        <v>117</v>
      </c>
      <c r="V286" s="15">
        <v>0.99020516114646417</v>
      </c>
    </row>
    <row r="287" spans="2:22" x14ac:dyDescent="0.25">
      <c r="B287">
        <v>276</v>
      </c>
      <c r="C287" s="2" t="s">
        <v>191</v>
      </c>
      <c r="D287" s="3">
        <v>506.96199999999999</v>
      </c>
      <c r="E287" s="3"/>
      <c r="F287" s="2" t="s">
        <v>191</v>
      </c>
      <c r="G287" s="15">
        <v>3.5003795275810975E-4</v>
      </c>
      <c r="H287" s="3"/>
      <c r="I287" s="2" t="s">
        <v>191</v>
      </c>
      <c r="J287" s="15">
        <v>0.99055519909922229</v>
      </c>
      <c r="K287" s="15"/>
      <c r="U287" s="2" t="s">
        <v>191</v>
      </c>
      <c r="V287" s="15">
        <v>0.99055519909922229</v>
      </c>
    </row>
    <row r="288" spans="2:22" x14ac:dyDescent="0.25">
      <c r="B288">
        <v>277</v>
      </c>
      <c r="C288" s="2" t="s">
        <v>280</v>
      </c>
      <c r="D288" s="3">
        <v>500.06299999999999</v>
      </c>
      <c r="E288" s="3"/>
      <c r="F288" s="2" t="s">
        <v>280</v>
      </c>
      <c r="G288" s="15">
        <v>3.4527445601460988E-4</v>
      </c>
      <c r="H288" s="3"/>
      <c r="I288" s="2" t="s">
        <v>280</v>
      </c>
      <c r="J288" s="15">
        <v>0.99090047355523692</v>
      </c>
      <c r="K288" s="15"/>
      <c r="U288" s="2" t="s">
        <v>280</v>
      </c>
      <c r="V288" s="15">
        <v>0.99090047355523692</v>
      </c>
    </row>
    <row r="289" spans="2:22" x14ac:dyDescent="0.25">
      <c r="B289">
        <v>278</v>
      </c>
      <c r="C289" s="2" t="s">
        <v>135</v>
      </c>
      <c r="D289" s="3">
        <v>464.44499999999999</v>
      </c>
      <c r="E289" s="3"/>
      <c r="F289" s="2" t="s">
        <v>135</v>
      </c>
      <c r="G289" s="15">
        <v>3.2068158356788142E-4</v>
      </c>
      <c r="H289" s="3"/>
      <c r="I289" s="2" t="s">
        <v>135</v>
      </c>
      <c r="J289" s="15">
        <v>0.99122115513880482</v>
      </c>
      <c r="K289" s="15"/>
      <c r="U289" s="2" t="s">
        <v>135</v>
      </c>
      <c r="V289" s="15">
        <v>0.99122115513880482</v>
      </c>
    </row>
    <row r="290" spans="2:22" x14ac:dyDescent="0.25">
      <c r="B290">
        <v>279</v>
      </c>
      <c r="C290" s="2" t="s">
        <v>30</v>
      </c>
      <c r="D290" s="3">
        <v>463.32499999999999</v>
      </c>
      <c r="E290" s="3"/>
      <c r="F290" s="2" t="s">
        <v>30</v>
      </c>
      <c r="G290" s="15">
        <v>3.1990826622439397E-4</v>
      </c>
      <c r="H290" s="3"/>
      <c r="I290" s="2" t="s">
        <v>30</v>
      </c>
      <c r="J290" s="15">
        <v>0.99154106340502912</v>
      </c>
      <c r="K290" s="15"/>
      <c r="U290" s="2" t="s">
        <v>30</v>
      </c>
      <c r="V290" s="15">
        <v>0.99154106340502912</v>
      </c>
    </row>
    <row r="291" spans="2:22" x14ac:dyDescent="0.25">
      <c r="B291">
        <v>280</v>
      </c>
      <c r="C291" s="2" t="s">
        <v>127</v>
      </c>
      <c r="D291" s="3">
        <v>463.17200000000003</v>
      </c>
      <c r="E291" s="3"/>
      <c r="F291" s="2" t="s">
        <v>127</v>
      </c>
      <c r="G291" s="15">
        <v>3.1980262555157825E-4</v>
      </c>
      <c r="H291" s="3"/>
      <c r="I291" s="2" t="s">
        <v>127</v>
      </c>
      <c r="J291" s="15">
        <v>0.99186086603058077</v>
      </c>
      <c r="K291" s="15"/>
      <c r="U291" s="2" t="s">
        <v>127</v>
      </c>
      <c r="V291" s="15">
        <v>0.99186086603058077</v>
      </c>
    </row>
    <row r="292" spans="2:22" x14ac:dyDescent="0.25">
      <c r="B292">
        <v>281</v>
      </c>
      <c r="C292" s="2" t="s">
        <v>390</v>
      </c>
      <c r="D292" s="3">
        <v>461.08800000000002</v>
      </c>
      <c r="E292" s="3"/>
      <c r="F292" s="2" t="s">
        <v>390</v>
      </c>
      <c r="G292" s="15">
        <v>3.1836370292316054E-4</v>
      </c>
      <c r="H292" s="3"/>
      <c r="I292" s="2" t="s">
        <v>390</v>
      </c>
      <c r="J292" s="15">
        <v>0.99217922973350392</v>
      </c>
      <c r="K292" s="15"/>
      <c r="U292" s="2" t="s">
        <v>390</v>
      </c>
      <c r="V292" s="15">
        <v>0.99217922973350392</v>
      </c>
    </row>
    <row r="293" spans="2:22" x14ac:dyDescent="0.25">
      <c r="B293">
        <v>282</v>
      </c>
      <c r="C293" s="2" t="s">
        <v>393</v>
      </c>
      <c r="D293" s="3">
        <v>460.03399999999999</v>
      </c>
      <c r="E293" s="3"/>
      <c r="F293" s="2" t="s">
        <v>393</v>
      </c>
      <c r="G293" s="15">
        <v>3.1763595606598574E-4</v>
      </c>
      <c r="H293" s="3"/>
      <c r="I293" s="2" t="s">
        <v>393</v>
      </c>
      <c r="J293" s="15">
        <v>0.99249686568956985</v>
      </c>
      <c r="K293" s="15"/>
      <c r="U293" s="2" t="s">
        <v>393</v>
      </c>
      <c r="V293" s="15">
        <v>0.99249686568956985</v>
      </c>
    </row>
    <row r="294" spans="2:22" x14ac:dyDescent="0.25">
      <c r="B294">
        <v>283</v>
      </c>
      <c r="C294" s="2" t="s">
        <v>422</v>
      </c>
      <c r="D294" s="3">
        <v>452.65199999999999</v>
      </c>
      <c r="E294" s="3"/>
      <c r="F294" s="2" t="s">
        <v>422</v>
      </c>
      <c r="G294" s="15">
        <v>3.1253896621810689E-4</v>
      </c>
      <c r="H294" s="3"/>
      <c r="I294" s="2" t="s">
        <v>422</v>
      </c>
      <c r="J294" s="15">
        <v>0.99280940465578804</v>
      </c>
      <c r="K294" s="15"/>
      <c r="U294" s="2" t="s">
        <v>422</v>
      </c>
      <c r="V294" s="15">
        <v>0.99280940465578804</v>
      </c>
    </row>
    <row r="295" spans="2:22" x14ac:dyDescent="0.25">
      <c r="B295">
        <v>284</v>
      </c>
      <c r="C295" s="2" t="s">
        <v>31</v>
      </c>
      <c r="D295" s="3">
        <v>450.77300000000002</v>
      </c>
      <c r="E295" s="3"/>
      <c r="F295" s="2" t="s">
        <v>31</v>
      </c>
      <c r="G295" s="15">
        <v>3.1124158828202392E-4</v>
      </c>
      <c r="H295" s="3"/>
      <c r="I295" s="2" t="s">
        <v>31</v>
      </c>
      <c r="J295" s="15">
        <v>0.99312064624407004</v>
      </c>
      <c r="K295" s="15"/>
      <c r="U295" s="2" t="s">
        <v>31</v>
      </c>
      <c r="V295" s="15">
        <v>0.99312064624407004</v>
      </c>
    </row>
    <row r="296" spans="2:22" x14ac:dyDescent="0.25">
      <c r="B296">
        <v>285</v>
      </c>
      <c r="C296" s="2" t="s">
        <v>41</v>
      </c>
      <c r="D296" s="3">
        <v>432.59</v>
      </c>
      <c r="E296" s="3"/>
      <c r="F296" s="2" t="s">
        <v>41</v>
      </c>
      <c r="G296" s="15">
        <v>2.9868691930288798E-4</v>
      </c>
      <c r="H296" s="3"/>
      <c r="I296" s="2" t="s">
        <v>41</v>
      </c>
      <c r="J296" s="15">
        <v>0.99341933316337294</v>
      </c>
      <c r="K296" s="15"/>
      <c r="U296" s="2" t="s">
        <v>41</v>
      </c>
      <c r="V296" s="15">
        <v>0.99341933316337294</v>
      </c>
    </row>
    <row r="297" spans="2:22" x14ac:dyDescent="0.25">
      <c r="B297">
        <v>286</v>
      </c>
      <c r="C297" s="2" t="s">
        <v>124</v>
      </c>
      <c r="D297" s="3">
        <v>428.55099999999999</v>
      </c>
      <c r="E297" s="3"/>
      <c r="F297" s="2" t="s">
        <v>124</v>
      </c>
      <c r="G297" s="15">
        <v>2.9589814363293639E-4</v>
      </c>
      <c r="H297" s="3"/>
      <c r="I297" s="2" t="s">
        <v>124</v>
      </c>
      <c r="J297" s="15">
        <v>0.9937152313070059</v>
      </c>
      <c r="K297" s="15"/>
      <c r="U297" s="2" t="s">
        <v>124</v>
      </c>
      <c r="V297" s="15">
        <v>0.9937152313070059</v>
      </c>
    </row>
    <row r="298" spans="2:22" x14ac:dyDescent="0.25">
      <c r="B298">
        <v>287</v>
      </c>
      <c r="C298" s="2" t="s">
        <v>420</v>
      </c>
      <c r="D298" s="3">
        <v>412.17200000000003</v>
      </c>
      <c r="E298" s="3"/>
      <c r="F298" s="2" t="s">
        <v>420</v>
      </c>
      <c r="G298" s="15">
        <v>2.8458906794634633E-4</v>
      </c>
      <c r="H298" s="3"/>
      <c r="I298" s="2" t="s">
        <v>420</v>
      </c>
      <c r="J298" s="15">
        <v>0.99399982037495216</v>
      </c>
      <c r="K298" s="15"/>
      <c r="U298" s="2" t="s">
        <v>420</v>
      </c>
      <c r="V298" s="15">
        <v>0.99399982037495216</v>
      </c>
    </row>
    <row r="299" spans="2:22" x14ac:dyDescent="0.25">
      <c r="B299">
        <v>288</v>
      </c>
      <c r="C299" s="2" t="s">
        <v>196</v>
      </c>
      <c r="D299" s="3">
        <v>411.69200000000001</v>
      </c>
      <c r="E299" s="3"/>
      <c r="F299" s="2" t="s">
        <v>196</v>
      </c>
      <c r="G299" s="15">
        <v>2.8425764622770882E-4</v>
      </c>
      <c r="H299" s="3"/>
      <c r="I299" s="2" t="s">
        <v>196</v>
      </c>
      <c r="J299" s="15">
        <v>0.99428407802117991</v>
      </c>
      <c r="K299" s="15"/>
      <c r="U299" s="2" t="s">
        <v>196</v>
      </c>
      <c r="V299" s="15">
        <v>0.99428407802117991</v>
      </c>
    </row>
    <row r="300" spans="2:22" x14ac:dyDescent="0.25">
      <c r="B300">
        <v>289</v>
      </c>
      <c r="C300" s="2" t="s">
        <v>40</v>
      </c>
      <c r="D300" s="3">
        <v>397.447</v>
      </c>
      <c r="E300" s="3"/>
      <c r="F300" s="2" t="s">
        <v>40</v>
      </c>
      <c r="G300" s="15">
        <v>2.7442201626522785E-4</v>
      </c>
      <c r="H300" s="3"/>
      <c r="I300" s="2" t="s">
        <v>40</v>
      </c>
      <c r="J300" s="15">
        <v>0.99455850003744517</v>
      </c>
      <c r="K300" s="15"/>
      <c r="U300" s="2" t="s">
        <v>40</v>
      </c>
      <c r="V300" s="15">
        <v>0.99455850003744517</v>
      </c>
    </row>
    <row r="301" spans="2:22" x14ac:dyDescent="0.25">
      <c r="B301">
        <v>290</v>
      </c>
      <c r="C301" s="2" t="s">
        <v>190</v>
      </c>
      <c r="D301" s="3">
        <v>389.762</v>
      </c>
      <c r="E301" s="3"/>
      <c r="F301" s="2" t="s">
        <v>190</v>
      </c>
      <c r="G301" s="15">
        <v>2.691158164574591E-4</v>
      </c>
      <c r="H301" s="3"/>
      <c r="I301" s="2" t="s">
        <v>190</v>
      </c>
      <c r="J301" s="15">
        <v>0.99482761585390256</v>
      </c>
      <c r="K301" s="15"/>
      <c r="U301" s="2" t="s">
        <v>190</v>
      </c>
      <c r="V301" s="15">
        <v>0.99482761585390256</v>
      </c>
    </row>
    <row r="302" spans="2:22" x14ac:dyDescent="0.25">
      <c r="B302">
        <v>291</v>
      </c>
      <c r="C302" s="2" t="s">
        <v>25</v>
      </c>
      <c r="D302" s="3">
        <v>379.84699999999998</v>
      </c>
      <c r="E302" s="3"/>
      <c r="F302" s="2" t="s">
        <v>25</v>
      </c>
      <c r="G302" s="15">
        <v>2.622698865818537E-4</v>
      </c>
      <c r="H302" s="3"/>
      <c r="I302" s="2" t="s">
        <v>25</v>
      </c>
      <c r="J302" s="15">
        <v>0.9950898857404844</v>
      </c>
      <c r="K302" s="15"/>
      <c r="U302" s="2" t="s">
        <v>25</v>
      </c>
      <c r="V302" s="15">
        <v>0.9950898857404844</v>
      </c>
    </row>
    <row r="303" spans="2:22" x14ac:dyDescent="0.25">
      <c r="B303">
        <v>292</v>
      </c>
      <c r="C303" s="2" t="s">
        <v>208</v>
      </c>
      <c r="D303" s="3">
        <v>377.291</v>
      </c>
      <c r="E303" s="3"/>
      <c r="F303" s="2" t="s">
        <v>208</v>
      </c>
      <c r="G303" s="15">
        <v>2.6050506593010915E-4</v>
      </c>
      <c r="H303" s="3"/>
      <c r="I303" s="2" t="s">
        <v>208</v>
      </c>
      <c r="J303" s="15">
        <v>0.99535039080641452</v>
      </c>
      <c r="K303" s="15"/>
      <c r="U303" s="2" t="s">
        <v>208</v>
      </c>
      <c r="V303" s="15">
        <v>0.99535039080641452</v>
      </c>
    </row>
    <row r="304" spans="2:22" x14ac:dyDescent="0.25">
      <c r="B304">
        <v>293</v>
      </c>
      <c r="C304" s="2" t="s">
        <v>198</v>
      </c>
      <c r="D304" s="3">
        <v>369</v>
      </c>
      <c r="E304" s="3"/>
      <c r="F304" s="2" t="s">
        <v>198</v>
      </c>
      <c r="G304" s="15">
        <v>2.5478044620256055E-4</v>
      </c>
      <c r="H304" s="3"/>
      <c r="I304" s="2" t="s">
        <v>198</v>
      </c>
      <c r="J304" s="15">
        <v>0.99560517125261716</v>
      </c>
      <c r="K304" s="15"/>
      <c r="U304" s="2" t="s">
        <v>198</v>
      </c>
      <c r="V304" s="15">
        <v>0.99560517125261716</v>
      </c>
    </row>
    <row r="305" spans="2:22" x14ac:dyDescent="0.25">
      <c r="B305">
        <v>294</v>
      </c>
      <c r="C305" s="2" t="s">
        <v>406</v>
      </c>
      <c r="D305" s="3">
        <v>349.46600000000001</v>
      </c>
      <c r="E305" s="3"/>
      <c r="F305" s="2" t="s">
        <v>406</v>
      </c>
      <c r="G305" s="15">
        <v>2.412929631778429E-4</v>
      </c>
      <c r="H305" s="3"/>
      <c r="I305" s="2" t="s">
        <v>406</v>
      </c>
      <c r="J305" s="15">
        <v>0.99584646421579492</v>
      </c>
      <c r="K305" s="15"/>
      <c r="U305" s="2" t="s">
        <v>406</v>
      </c>
      <c r="V305" s="15">
        <v>0.99584646421579492</v>
      </c>
    </row>
    <row r="306" spans="2:22" x14ac:dyDescent="0.25">
      <c r="B306">
        <v>295</v>
      </c>
      <c r="C306" s="2" t="s">
        <v>129</v>
      </c>
      <c r="D306" s="3">
        <v>324.18099999999998</v>
      </c>
      <c r="E306" s="3"/>
      <c r="F306" s="2" t="s">
        <v>129</v>
      </c>
      <c r="G306" s="15">
        <v>2.2383463368669997E-4</v>
      </c>
      <c r="H306" s="3"/>
      <c r="I306" s="2" t="s">
        <v>129</v>
      </c>
      <c r="J306" s="15">
        <v>0.99607029884948162</v>
      </c>
      <c r="K306" s="15"/>
      <c r="U306" s="2" t="s">
        <v>129</v>
      </c>
      <c r="V306" s="15">
        <v>0.99607029884948162</v>
      </c>
    </row>
    <row r="307" spans="2:22" x14ac:dyDescent="0.25">
      <c r="B307">
        <v>296</v>
      </c>
      <c r="C307" s="2" t="s">
        <v>409</v>
      </c>
      <c r="D307" s="3">
        <v>319.60199999999998</v>
      </c>
      <c r="E307" s="3"/>
      <c r="F307" s="2" t="s">
        <v>409</v>
      </c>
      <c r="G307" s="15">
        <v>2.206730085832812E-4</v>
      </c>
      <c r="H307" s="3"/>
      <c r="I307" s="2" t="s">
        <v>409</v>
      </c>
      <c r="J307" s="15">
        <v>0.99629097185806492</v>
      </c>
      <c r="K307" s="15"/>
      <c r="U307" s="2" t="s">
        <v>409</v>
      </c>
      <c r="V307" s="15">
        <v>0.99629097185806492</v>
      </c>
    </row>
    <row r="308" spans="2:22" x14ac:dyDescent="0.25">
      <c r="B308">
        <v>297</v>
      </c>
      <c r="C308" s="2" t="s">
        <v>108</v>
      </c>
      <c r="D308" s="3">
        <v>314.02</v>
      </c>
      <c r="E308" s="3"/>
      <c r="F308" s="2" t="s">
        <v>108</v>
      </c>
      <c r="G308" s="15">
        <v>2.1681885018029286E-4</v>
      </c>
      <c r="H308" s="3"/>
      <c r="I308" s="2" t="s">
        <v>108</v>
      </c>
      <c r="J308" s="15">
        <v>0.99650779070824524</v>
      </c>
      <c r="K308" s="15"/>
      <c r="U308" s="2" t="s">
        <v>108</v>
      </c>
      <c r="V308" s="15">
        <v>0.99650779070824524</v>
      </c>
    </row>
    <row r="309" spans="2:22" x14ac:dyDescent="0.25">
      <c r="B309">
        <v>298</v>
      </c>
      <c r="C309" s="2" t="s">
        <v>24</v>
      </c>
      <c r="D309" s="3">
        <v>309.60500000000002</v>
      </c>
      <c r="E309" s="3"/>
      <c r="F309" s="2" t="s">
        <v>24</v>
      </c>
      <c r="G309" s="15">
        <v>2.137704608307419E-4</v>
      </c>
      <c r="H309" s="3"/>
      <c r="I309" s="2" t="s">
        <v>24</v>
      </c>
      <c r="J309" s="15">
        <v>0.99672156116907595</v>
      </c>
      <c r="K309" s="15"/>
      <c r="U309" s="2" t="s">
        <v>24</v>
      </c>
      <c r="V309" s="15">
        <v>0.99672156116907595</v>
      </c>
    </row>
    <row r="310" spans="2:22" x14ac:dyDescent="0.25">
      <c r="B310">
        <v>299</v>
      </c>
      <c r="C310" s="2" t="s">
        <v>21</v>
      </c>
      <c r="D310" s="3">
        <v>308.43</v>
      </c>
      <c r="E310" s="3"/>
      <c r="F310" s="2" t="s">
        <v>21</v>
      </c>
      <c r="G310" s="15">
        <v>2.1295916808199391E-4</v>
      </c>
      <c r="H310" s="3"/>
      <c r="I310" s="2" t="s">
        <v>21</v>
      </c>
      <c r="J310" s="15">
        <v>0.99693452033715801</v>
      </c>
      <c r="K310" s="15"/>
      <c r="U310" s="2" t="s">
        <v>21</v>
      </c>
      <c r="V310" s="15">
        <v>0.99693452033715801</v>
      </c>
    </row>
    <row r="311" spans="2:22" x14ac:dyDescent="0.25">
      <c r="B311">
        <v>300</v>
      </c>
      <c r="C311" s="2" t="s">
        <v>202</v>
      </c>
      <c r="D311" s="3">
        <v>299.92700000000002</v>
      </c>
      <c r="E311" s="3"/>
      <c r="F311" s="2" t="s">
        <v>202</v>
      </c>
      <c r="G311" s="15">
        <v>2.0708817042871378E-4</v>
      </c>
      <c r="H311" s="3"/>
      <c r="I311" s="2" t="s">
        <v>202</v>
      </c>
      <c r="J311" s="15">
        <v>0.99714160850758671</v>
      </c>
      <c r="K311" s="15"/>
      <c r="U311" s="2" t="s">
        <v>202</v>
      </c>
      <c r="V311" s="15">
        <v>0.99714160850758671</v>
      </c>
    </row>
    <row r="312" spans="2:22" x14ac:dyDescent="0.25">
      <c r="B312">
        <v>301</v>
      </c>
      <c r="C312" s="2" t="s">
        <v>386</v>
      </c>
      <c r="D312" s="3">
        <v>297.87400000000002</v>
      </c>
      <c r="E312" s="3"/>
      <c r="F312" s="2" t="s">
        <v>386</v>
      </c>
      <c r="G312" s="15">
        <v>2.0567065211962471E-4</v>
      </c>
      <c r="H312" s="3"/>
      <c r="I312" s="2" t="s">
        <v>386</v>
      </c>
      <c r="J312" s="15">
        <v>0.99734727915970633</v>
      </c>
      <c r="K312" s="15"/>
      <c r="U312" s="2" t="s">
        <v>386</v>
      </c>
      <c r="V312" s="15">
        <v>0.99734727915970633</v>
      </c>
    </row>
    <row r="313" spans="2:22" x14ac:dyDescent="0.25">
      <c r="B313">
        <v>302</v>
      </c>
      <c r="C313" s="2" t="s">
        <v>343</v>
      </c>
      <c r="D313" s="3">
        <v>296.75099999999998</v>
      </c>
      <c r="E313" s="3"/>
      <c r="F313" s="2" t="s">
        <v>343</v>
      </c>
      <c r="G313" s="15">
        <v>2.0489526339039581E-4</v>
      </c>
      <c r="H313" s="3"/>
      <c r="I313" s="2" t="s">
        <v>343</v>
      </c>
      <c r="J313" s="15">
        <v>0.99755217442309674</v>
      </c>
      <c r="K313" s="15"/>
      <c r="U313" s="2" t="s">
        <v>343</v>
      </c>
      <c r="V313" s="15">
        <v>0.99755217442309674</v>
      </c>
    </row>
    <row r="314" spans="2:22" x14ac:dyDescent="0.25">
      <c r="B314">
        <v>303</v>
      </c>
      <c r="C314" s="2" t="s">
        <v>122</v>
      </c>
      <c r="D314" s="3">
        <v>291.37400000000002</v>
      </c>
      <c r="E314" s="3"/>
      <c r="F314" s="2" t="s">
        <v>122</v>
      </c>
      <c r="G314" s="15">
        <v>2.0118264967974221E-4</v>
      </c>
      <c r="H314" s="3"/>
      <c r="I314" s="2" t="s">
        <v>122</v>
      </c>
      <c r="J314" s="15">
        <v>0.99775335707277646</v>
      </c>
      <c r="K314" s="15"/>
      <c r="U314" s="2" t="s">
        <v>122</v>
      </c>
      <c r="V314" s="15">
        <v>0.99775335707277646</v>
      </c>
    </row>
    <row r="315" spans="2:22" x14ac:dyDescent="0.25">
      <c r="B315">
        <v>304</v>
      </c>
      <c r="C315" s="2" t="s">
        <v>399</v>
      </c>
      <c r="D315" s="3">
        <v>287.19499999999999</v>
      </c>
      <c r="E315" s="3"/>
      <c r="F315" s="2" t="s">
        <v>399</v>
      </c>
      <c r="G315" s="15">
        <v>1.982972093418547E-4</v>
      </c>
      <c r="H315" s="3"/>
      <c r="I315" s="2" t="s">
        <v>399</v>
      </c>
      <c r="J315" s="15">
        <v>0.99795165428211829</v>
      </c>
      <c r="K315" s="15"/>
      <c r="U315" s="2" t="s">
        <v>399</v>
      </c>
      <c r="V315" s="15">
        <v>0.99795165428211829</v>
      </c>
    </row>
    <row r="316" spans="2:22" x14ac:dyDescent="0.25">
      <c r="B316">
        <v>305</v>
      </c>
      <c r="C316" s="2" t="s">
        <v>157</v>
      </c>
      <c r="D316" s="3">
        <v>284.59800000000001</v>
      </c>
      <c r="E316" s="3"/>
      <c r="F316" s="2" t="s">
        <v>157</v>
      </c>
      <c r="G316" s="15">
        <v>1.9650407975164316E-4</v>
      </c>
      <c r="H316" s="3"/>
      <c r="I316" s="2" t="s">
        <v>157</v>
      </c>
      <c r="J316" s="15">
        <v>0.99814815836186999</v>
      </c>
      <c r="K316" s="15"/>
      <c r="U316" s="2" t="s">
        <v>157</v>
      </c>
      <c r="V316" s="15">
        <v>0.99814815836186999</v>
      </c>
    </row>
    <row r="317" spans="2:22" x14ac:dyDescent="0.25">
      <c r="B317">
        <v>306</v>
      </c>
      <c r="C317" s="2" t="s">
        <v>325</v>
      </c>
      <c r="D317" s="3">
        <v>274.86200000000002</v>
      </c>
      <c r="E317" s="3"/>
      <c r="F317" s="2" t="s">
        <v>325</v>
      </c>
      <c r="G317" s="15">
        <v>1.8978174255861302E-4</v>
      </c>
      <c r="H317" s="3"/>
      <c r="I317" s="2" t="s">
        <v>325</v>
      </c>
      <c r="J317" s="15">
        <v>0.99833794010442856</v>
      </c>
      <c r="K317" s="15"/>
      <c r="U317" s="2" t="s">
        <v>325</v>
      </c>
      <c r="V317" s="15">
        <v>0.99833794010442856</v>
      </c>
    </row>
    <row r="318" spans="2:22" x14ac:dyDescent="0.25">
      <c r="B318">
        <v>307</v>
      </c>
      <c r="C318" s="2" t="s">
        <v>136</v>
      </c>
      <c r="D318" s="3">
        <v>274.322</v>
      </c>
      <c r="E318" s="3"/>
      <c r="F318" s="2" t="s">
        <v>136</v>
      </c>
      <c r="G318" s="15">
        <v>1.8940889312514585E-4</v>
      </c>
      <c r="H318" s="3"/>
      <c r="I318" s="2" t="s">
        <v>136</v>
      </c>
      <c r="J318" s="15">
        <v>0.99852734899755369</v>
      </c>
      <c r="K318" s="15"/>
      <c r="U318" s="2" t="s">
        <v>136</v>
      </c>
      <c r="V318" s="15">
        <v>0.99852734899755369</v>
      </c>
    </row>
    <row r="319" spans="2:22" x14ac:dyDescent="0.25">
      <c r="B319">
        <v>308</v>
      </c>
      <c r="C319" s="2" t="s">
        <v>171</v>
      </c>
      <c r="D319" s="3">
        <v>249.48699999999999</v>
      </c>
      <c r="E319" s="3"/>
      <c r="F319" s="2" t="s">
        <v>171</v>
      </c>
      <c r="G319" s="15">
        <v>1.7226127149522555E-4</v>
      </c>
      <c r="H319" s="3"/>
      <c r="I319" s="2" t="s">
        <v>171</v>
      </c>
      <c r="J319" s="15">
        <v>0.99869961026904897</v>
      </c>
      <c r="K319" s="15"/>
      <c r="U319" s="2" t="s">
        <v>171</v>
      </c>
      <c r="V319" s="15">
        <v>0.99869961026904897</v>
      </c>
    </row>
    <row r="320" spans="2:22" x14ac:dyDescent="0.25">
      <c r="B320">
        <v>309</v>
      </c>
      <c r="C320" s="2" t="s">
        <v>205</v>
      </c>
      <c r="D320" s="3">
        <v>230.82599999999999</v>
      </c>
      <c r="E320" s="3"/>
      <c r="F320" s="2" t="s">
        <v>205</v>
      </c>
      <c r="G320" s="15">
        <v>1.5937656172127979E-4</v>
      </c>
      <c r="H320" s="3"/>
      <c r="I320" s="2" t="s">
        <v>205</v>
      </c>
      <c r="J320" s="15">
        <v>0.99885898683077023</v>
      </c>
      <c r="K320" s="15"/>
      <c r="U320" s="2" t="s">
        <v>205</v>
      </c>
      <c r="V320" s="15">
        <v>0.99885898683077023</v>
      </c>
    </row>
    <row r="321" spans="2:22" x14ac:dyDescent="0.25">
      <c r="B321">
        <v>310</v>
      </c>
      <c r="C321" s="2" t="s">
        <v>212</v>
      </c>
      <c r="D321" s="3">
        <v>219.29599999999999</v>
      </c>
      <c r="E321" s="3"/>
      <c r="F321" s="2" t="s">
        <v>212</v>
      </c>
      <c r="G321" s="15">
        <v>1.5141553585484207E-4</v>
      </c>
      <c r="H321" s="3"/>
      <c r="I321" s="2" t="s">
        <v>212</v>
      </c>
      <c r="J321" s="15">
        <v>0.99901040236662508</v>
      </c>
      <c r="K321" s="15"/>
      <c r="U321" s="2" t="s">
        <v>212</v>
      </c>
      <c r="V321" s="15">
        <v>0.99901040236662508</v>
      </c>
    </row>
    <row r="322" spans="2:22" x14ac:dyDescent="0.25">
      <c r="B322">
        <v>311</v>
      </c>
      <c r="C322" s="2" t="s">
        <v>395</v>
      </c>
      <c r="D322" s="3">
        <v>203.91900000000001</v>
      </c>
      <c r="E322" s="3"/>
      <c r="F322" s="2" t="s">
        <v>395</v>
      </c>
      <c r="G322" s="15">
        <v>1.4079830300590772E-4</v>
      </c>
      <c r="H322" s="3"/>
      <c r="I322" s="2" t="s">
        <v>395</v>
      </c>
      <c r="J322" s="15">
        <v>0.99915120066963092</v>
      </c>
      <c r="K322" s="15"/>
      <c r="U322" s="2" t="s">
        <v>395</v>
      </c>
      <c r="V322" s="15">
        <v>0.99915120066963092</v>
      </c>
    </row>
    <row r="323" spans="2:22" x14ac:dyDescent="0.25">
      <c r="B323">
        <v>312</v>
      </c>
      <c r="C323" s="2" t="s">
        <v>219</v>
      </c>
      <c r="D323" s="3">
        <v>196.417</v>
      </c>
      <c r="E323" s="3"/>
      <c r="F323" s="2" t="s">
        <v>219</v>
      </c>
      <c r="G323" s="15">
        <v>1.3561845772836948E-4</v>
      </c>
      <c r="H323" s="3"/>
      <c r="I323" s="2" t="s">
        <v>219</v>
      </c>
      <c r="J323" s="15">
        <v>0.99928681912735928</v>
      </c>
      <c r="K323" s="15"/>
      <c r="U323" s="2" t="s">
        <v>219</v>
      </c>
      <c r="V323" s="15">
        <v>0.99928681912735928</v>
      </c>
    </row>
    <row r="324" spans="2:22" x14ac:dyDescent="0.25">
      <c r="B324">
        <v>313</v>
      </c>
      <c r="C324" s="2" t="s">
        <v>137</v>
      </c>
      <c r="D324" s="3">
        <v>187.244</v>
      </c>
      <c r="E324" s="3"/>
      <c r="F324" s="2" t="s">
        <v>137</v>
      </c>
      <c r="G324" s="15">
        <v>1.2928485059282452E-4</v>
      </c>
      <c r="H324" s="3"/>
      <c r="I324" s="2" t="s">
        <v>137</v>
      </c>
      <c r="J324" s="15">
        <v>0.99941610397795211</v>
      </c>
      <c r="K324" s="15"/>
      <c r="U324" s="2" t="s">
        <v>137</v>
      </c>
      <c r="V324" s="15">
        <v>0.99941610397795211</v>
      </c>
    </row>
    <row r="325" spans="2:22" x14ac:dyDescent="0.25">
      <c r="B325">
        <v>314</v>
      </c>
      <c r="C325" s="2" t="s">
        <v>388</v>
      </c>
      <c r="D325" s="3">
        <v>170.458</v>
      </c>
      <c r="E325" s="3"/>
      <c r="F325" s="2" t="s">
        <v>388</v>
      </c>
      <c r="G325" s="15">
        <v>1.1769475690730642E-4</v>
      </c>
      <c r="H325" s="3"/>
      <c r="I325" s="2" t="s">
        <v>388</v>
      </c>
      <c r="J325" s="15">
        <v>0.99953379873485948</v>
      </c>
      <c r="K325" s="15"/>
      <c r="U325" s="2" t="s">
        <v>388</v>
      </c>
      <c r="V325" s="15">
        <v>0.99953379873485948</v>
      </c>
    </row>
    <row r="326" spans="2:22" x14ac:dyDescent="0.25">
      <c r="B326">
        <v>315</v>
      </c>
      <c r="C326" s="2" t="s">
        <v>47</v>
      </c>
      <c r="D326" s="3">
        <v>155.77600000000001</v>
      </c>
      <c r="E326" s="3"/>
      <c r="F326" s="2" t="s">
        <v>47</v>
      </c>
      <c r="G326" s="15">
        <v>1.0755739508848259E-4</v>
      </c>
      <c r="H326" s="3"/>
      <c r="I326" s="2" t="s">
        <v>47</v>
      </c>
      <c r="J326" s="15">
        <v>0.99964135612994798</v>
      </c>
      <c r="K326" s="15"/>
      <c r="U326" s="2" t="s">
        <v>47</v>
      </c>
      <c r="V326" s="15">
        <v>0.99964135612994798</v>
      </c>
    </row>
    <row r="327" spans="2:22" x14ac:dyDescent="0.25">
      <c r="B327">
        <v>316</v>
      </c>
      <c r="C327" s="2" t="s">
        <v>48</v>
      </c>
      <c r="D327" s="3">
        <v>144.566</v>
      </c>
      <c r="E327" s="3"/>
      <c r="F327" s="2" t="s">
        <v>48</v>
      </c>
      <c r="G327" s="15">
        <v>9.981731703446984E-5</v>
      </c>
      <c r="H327" s="3"/>
      <c r="I327" s="2" t="s">
        <v>48</v>
      </c>
      <c r="J327" s="15">
        <v>0.99974117344698243</v>
      </c>
      <c r="K327" s="15"/>
      <c r="U327" s="2" t="s">
        <v>48</v>
      </c>
      <c r="V327" s="15">
        <v>0.99974117344698243</v>
      </c>
    </row>
    <row r="328" spans="2:22" x14ac:dyDescent="0.25">
      <c r="B328">
        <v>317</v>
      </c>
      <c r="C328" s="2" t="s">
        <v>238</v>
      </c>
      <c r="D328" s="3">
        <v>85.415999999999997</v>
      </c>
      <c r="E328" s="3"/>
      <c r="F328" s="2" t="s">
        <v>238</v>
      </c>
      <c r="G328" s="15">
        <v>5.8976494831539058E-5</v>
      </c>
      <c r="H328" s="3"/>
      <c r="I328" s="2" t="s">
        <v>238</v>
      </c>
      <c r="J328" s="15">
        <v>0.99980014994181399</v>
      </c>
      <c r="K328" s="15"/>
      <c r="U328" s="2" t="s">
        <v>238</v>
      </c>
      <c r="V328" s="15">
        <v>0.99980014994181399</v>
      </c>
    </row>
    <row r="329" spans="2:22" x14ac:dyDescent="0.25">
      <c r="B329">
        <v>318</v>
      </c>
      <c r="C329" s="2" t="s">
        <v>411</v>
      </c>
      <c r="D329" s="3">
        <v>84.028000000000006</v>
      </c>
      <c r="E329" s="3"/>
      <c r="F329" s="2" t="s">
        <v>411</v>
      </c>
      <c r="G329" s="15">
        <v>5.8018133695145686E-5</v>
      </c>
      <c r="H329" s="3"/>
      <c r="I329" s="2" t="s">
        <v>411</v>
      </c>
      <c r="J329" s="15">
        <v>0.99985816807550909</v>
      </c>
      <c r="K329" s="15"/>
      <c r="U329" s="2" t="s">
        <v>411</v>
      </c>
      <c r="V329" s="15">
        <v>0.99985816807550909</v>
      </c>
    </row>
    <row r="330" spans="2:22" x14ac:dyDescent="0.25">
      <c r="B330">
        <v>319</v>
      </c>
      <c r="C330" s="2" t="s">
        <v>95</v>
      </c>
      <c r="D330" s="3">
        <v>72.569000000000003</v>
      </c>
      <c r="E330" s="3"/>
      <c r="F330" s="2" t="s">
        <v>95</v>
      </c>
      <c r="G330" s="15">
        <v>5.0106130624589749E-5</v>
      </c>
      <c r="H330" s="3"/>
      <c r="I330" s="2" t="s">
        <v>95</v>
      </c>
      <c r="J330" s="15">
        <v>0.99990827420613371</v>
      </c>
      <c r="K330" s="15"/>
      <c r="U330" s="2" t="s">
        <v>95</v>
      </c>
      <c r="V330" s="15">
        <v>0.99990827420613371</v>
      </c>
    </row>
    <row r="331" spans="2:22" x14ac:dyDescent="0.25">
      <c r="B331">
        <v>320</v>
      </c>
      <c r="C331" s="2" t="s">
        <v>46</v>
      </c>
      <c r="D331" s="3">
        <v>64.433999999999997</v>
      </c>
      <c r="E331" s="3"/>
      <c r="F331" s="2" t="s">
        <v>46</v>
      </c>
      <c r="G331" s="15">
        <v>4.448922295559834E-5</v>
      </c>
      <c r="H331" s="3"/>
      <c r="I331" s="2" t="s">
        <v>46</v>
      </c>
      <c r="J331" s="15">
        <v>0.99995276342908923</v>
      </c>
      <c r="K331" s="15"/>
      <c r="U331" s="2" t="s">
        <v>46</v>
      </c>
      <c r="V331" s="15">
        <v>0.99995276342908923</v>
      </c>
    </row>
    <row r="332" spans="2:22" x14ac:dyDescent="0.25">
      <c r="B332">
        <v>321</v>
      </c>
      <c r="C332" s="2" t="s">
        <v>114</v>
      </c>
      <c r="D332" s="3">
        <v>52.878</v>
      </c>
      <c r="E332" s="3"/>
      <c r="F332" s="2" t="s">
        <v>114</v>
      </c>
      <c r="G332" s="15">
        <v>3.6510245079401076E-5</v>
      </c>
      <c r="H332" s="3"/>
      <c r="I332" s="2" t="s">
        <v>114</v>
      </c>
      <c r="J332" s="15">
        <v>0.99998927367416868</v>
      </c>
      <c r="K332" s="15"/>
      <c r="U332" s="2" t="s">
        <v>114</v>
      </c>
      <c r="V332" s="15">
        <v>0.99998927367416868</v>
      </c>
    </row>
    <row r="333" spans="2:22" x14ac:dyDescent="0.25">
      <c r="B333">
        <v>322</v>
      </c>
      <c r="C333" s="2" t="s">
        <v>250</v>
      </c>
      <c r="D333" s="3">
        <v>15.535</v>
      </c>
      <c r="E333" s="3"/>
      <c r="F333" s="2" t="s">
        <v>250</v>
      </c>
      <c r="G333" s="15">
        <v>1.0726325831319183E-5</v>
      </c>
      <c r="H333" s="3"/>
      <c r="I333" s="2" t="s">
        <v>250</v>
      </c>
      <c r="J333" s="15">
        <v>1</v>
      </c>
      <c r="K333" s="15"/>
      <c r="U333" s="2" t="s">
        <v>250</v>
      </c>
      <c r="V333" s="15">
        <v>1</v>
      </c>
    </row>
    <row r="334" spans="2:22" x14ac:dyDescent="0.25">
      <c r="B334">
        <v>323</v>
      </c>
      <c r="E334" s="3"/>
      <c r="H334" s="3"/>
      <c r="K334" s="15"/>
    </row>
    <row r="335" spans="2:22" x14ac:dyDescent="0.25">
      <c r="B335">
        <v>324</v>
      </c>
      <c r="E335" s="3"/>
      <c r="H335" s="3"/>
    </row>
    <row r="336" spans="2:22" x14ac:dyDescent="0.25">
      <c r="B336">
        <v>325</v>
      </c>
      <c r="E336" s="3"/>
      <c r="H336" s="3"/>
    </row>
    <row r="337" spans="2:8" x14ac:dyDescent="0.25">
      <c r="B337">
        <v>326</v>
      </c>
      <c r="E337" s="3"/>
      <c r="H337" s="3"/>
    </row>
    <row r="338" spans="2:8" x14ac:dyDescent="0.25">
      <c r="B338">
        <v>327</v>
      </c>
      <c r="E338" s="3"/>
      <c r="H338" s="3"/>
    </row>
    <row r="339" spans="2:8" x14ac:dyDescent="0.25">
      <c r="B339">
        <v>328</v>
      </c>
      <c r="E339" s="3"/>
      <c r="H339" s="3"/>
    </row>
    <row r="340" spans="2:8" x14ac:dyDescent="0.25">
      <c r="E340" s="3"/>
      <c r="H340" s="3"/>
    </row>
  </sheetData>
  <pageMargins left="0.7" right="0.7" top="0.75" bottom="0.75" header="0.3" footer="0.3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DAC2D-3E63-4B96-AD0C-2002CD7258AA}">
  <sheetPr>
    <tabColor theme="9" tint="0.59999389629810485"/>
  </sheetPr>
  <dimension ref="B1:K265"/>
  <sheetViews>
    <sheetView workbookViewId="0">
      <selection activeCell="E13" sqref="E13"/>
    </sheetView>
  </sheetViews>
  <sheetFormatPr baseColWidth="10" defaultRowHeight="15" x14ac:dyDescent="0.25"/>
  <cols>
    <col min="2" max="2" width="19.5703125" customWidth="1"/>
    <col min="3" max="3" width="49.5703125" customWidth="1"/>
    <col min="4" max="4" width="14.140625" bestFit="1" customWidth="1"/>
    <col min="5" max="5" width="19" bestFit="1" customWidth="1"/>
    <col min="9" max="9" width="42.28515625" customWidth="1"/>
    <col min="10" max="10" width="14.140625" customWidth="1"/>
    <col min="11" max="11" width="19" style="17" bestFit="1" customWidth="1"/>
  </cols>
  <sheetData>
    <row r="1" spans="2:11" x14ac:dyDescent="0.25">
      <c r="B1" s="1" t="s">
        <v>900</v>
      </c>
      <c r="C1" t="s" vm="1">
        <v>271</v>
      </c>
    </row>
    <row r="2" spans="2:11" x14ac:dyDescent="0.25">
      <c r="B2" s="1" t="s">
        <v>902</v>
      </c>
      <c r="C2" t="s" vm="4">
        <v>1236</v>
      </c>
      <c r="E2" t="s">
        <v>908</v>
      </c>
      <c r="H2" t="str">
        <f>_xlfn.CONCAT("flere kommuner i ",C7)</f>
        <v>flere kommuner i Trøndelag</v>
      </c>
    </row>
    <row r="3" spans="2:11" x14ac:dyDescent="0.25">
      <c r="B3" s="1" t="s">
        <v>899</v>
      </c>
      <c r="C3" t="s" vm="3">
        <v>2</v>
      </c>
      <c r="E3" t="s">
        <v>2</v>
      </c>
      <c r="H3" t="s">
        <v>943</v>
      </c>
    </row>
    <row r="4" spans="2:11" x14ac:dyDescent="0.25">
      <c r="E4" s="62" t="str" vm="4">
        <f>IF(C2=E2,H5,IF(C2=E3,H6,C2))</f>
        <v>2022</v>
      </c>
      <c r="H4" t="s">
        <v>955</v>
      </c>
    </row>
    <row r="5" spans="2:11" x14ac:dyDescent="0.25">
      <c r="E5" s="20" t="str" vm="1">
        <f>IF(C1=E2,H3,IF(C1=E3,H4,C1))</f>
        <v>Trøndelag</v>
      </c>
      <c r="H5" t="s">
        <v>909</v>
      </c>
    </row>
    <row r="6" spans="2:11" x14ac:dyDescent="0.25">
      <c r="E6" s="62" t="str" vm="1">
        <f>IF(C3=E2,H2,IF(C3=E3,E5,C3))</f>
        <v>Trøndelag</v>
      </c>
      <c r="H6" t="s">
        <v>910</v>
      </c>
    </row>
    <row r="7" spans="2:11" x14ac:dyDescent="0.25">
      <c r="B7" s="1" t="s">
        <v>900</v>
      </c>
      <c r="C7" t="s" vm="1">
        <v>271</v>
      </c>
      <c r="I7" t="str">
        <f>_xlfn.CONCAT("Melkeforetak etter størrelse av melkeleveransen i ",E6," i ",E4," i tusen liter")</f>
        <v>Melkeforetak etter størrelse av melkeleveransen i Trøndelag i 2022 i tusen liter</v>
      </c>
    </row>
    <row r="8" spans="2:11" x14ac:dyDescent="0.25">
      <c r="B8" s="1" t="s">
        <v>902</v>
      </c>
      <c r="C8" t="s" vm="4">
        <v>1236</v>
      </c>
    </row>
    <row r="10" spans="2:11" x14ac:dyDescent="0.25">
      <c r="B10" s="1" t="s">
        <v>4</v>
      </c>
      <c r="C10" s="1" t="s">
        <v>907</v>
      </c>
      <c r="D10" s="1" t="s">
        <v>899</v>
      </c>
      <c r="E10" t="s">
        <v>912</v>
      </c>
      <c r="G10" t="s">
        <v>919</v>
      </c>
    </row>
    <row r="11" spans="2:11" s="39" customFormat="1" ht="15.75" x14ac:dyDescent="0.25">
      <c r="B11" s="39">
        <v>981634357</v>
      </c>
      <c r="C11" t="s">
        <v>1079</v>
      </c>
      <c r="D11" t="s">
        <v>332</v>
      </c>
      <c r="E11" s="69">
        <v>911.31100000000004</v>
      </c>
      <c r="G11" s="39">
        <f>IF(I11=0," ",H11)</f>
        <v>1</v>
      </c>
      <c r="H11" s="39">
        <v>1</v>
      </c>
      <c r="I11" s="39" t="str">
        <f>C11</f>
        <v>KIRSTEN MARIE LYNUM</v>
      </c>
      <c r="J11" s="39" t="str">
        <f>D11</f>
        <v>Levanger</v>
      </c>
      <c r="K11" s="41">
        <f>E11</f>
        <v>911.31100000000004</v>
      </c>
    </row>
    <row r="12" spans="2:11" s="39" customFormat="1" ht="15.75" x14ac:dyDescent="0.25">
      <c r="B12" s="39">
        <v>971183454</v>
      </c>
      <c r="C12" t="s">
        <v>1052</v>
      </c>
      <c r="D12" t="s">
        <v>309</v>
      </c>
      <c r="E12" s="69">
        <v>902.55600000000004</v>
      </c>
      <c r="G12" s="39">
        <f t="shared" ref="G12:G33" si="0">IF(I12=0," ",H12)</f>
        <v>2</v>
      </c>
      <c r="H12" s="39">
        <v>2</v>
      </c>
      <c r="I12" s="39" t="str">
        <f t="shared" ref="I12:I75" si="1">C12</f>
        <v>ELLING NIDENG</v>
      </c>
      <c r="J12" s="39" t="str">
        <f>D12</f>
        <v>Melhus</v>
      </c>
      <c r="K12" s="41">
        <f>E12</f>
        <v>902.55600000000004</v>
      </c>
    </row>
    <row r="13" spans="2:11" s="39" customFormat="1" ht="15.75" x14ac:dyDescent="0.25">
      <c r="B13" s="39">
        <v>990443238</v>
      </c>
      <c r="C13" t="s">
        <v>1157</v>
      </c>
      <c r="D13" t="s">
        <v>290</v>
      </c>
      <c r="E13" s="69">
        <v>902.19799999999998</v>
      </c>
      <c r="G13" s="39">
        <f t="shared" si="0"/>
        <v>3</v>
      </c>
      <c r="H13" s="39">
        <v>3</v>
      </c>
      <c r="I13" s="39" t="str">
        <f t="shared" si="1"/>
        <v>NORDALEN SAMDRIFT DA</v>
      </c>
      <c r="J13" s="39" t="str">
        <f>D13</f>
        <v>Åfjord</v>
      </c>
      <c r="K13" s="41">
        <f>E13</f>
        <v>902.19799999999998</v>
      </c>
    </row>
    <row r="14" spans="2:11" s="39" customFormat="1" ht="15.75" x14ac:dyDescent="0.25">
      <c r="B14" s="39">
        <v>969641410</v>
      </c>
      <c r="C14" t="s">
        <v>1036</v>
      </c>
      <c r="D14" t="s">
        <v>323</v>
      </c>
      <c r="E14" s="69">
        <v>900.18799999999999</v>
      </c>
      <c r="G14" s="39">
        <f t="shared" si="0"/>
        <v>4</v>
      </c>
      <c r="H14" s="39">
        <v>4</v>
      </c>
      <c r="I14" s="39" t="str">
        <f t="shared" si="1"/>
        <v>OLAF AGLEN</v>
      </c>
      <c r="J14" s="39" t="str">
        <f t="shared" ref="J14:J59" si="2">D14</f>
        <v>Namsos</v>
      </c>
      <c r="K14" s="41">
        <f t="shared" ref="K14:K59" si="3">E14</f>
        <v>900.18799999999999</v>
      </c>
    </row>
    <row r="15" spans="2:11" s="39" customFormat="1" ht="15.75" x14ac:dyDescent="0.25">
      <c r="B15" s="39">
        <v>994948024</v>
      </c>
      <c r="C15" t="s">
        <v>1209</v>
      </c>
      <c r="D15" t="s">
        <v>332</v>
      </c>
      <c r="E15" s="69">
        <v>898.55700000000002</v>
      </c>
      <c r="G15" s="39">
        <f t="shared" si="0"/>
        <v>5</v>
      </c>
      <c r="H15" s="39">
        <v>5</v>
      </c>
      <c r="I15" s="39" t="str">
        <f t="shared" si="1"/>
        <v>ODD ARNE LIND</v>
      </c>
      <c r="J15" s="39" t="str">
        <f t="shared" si="2"/>
        <v>Levanger</v>
      </c>
      <c r="K15" s="41">
        <f t="shared" si="3"/>
        <v>898.55700000000002</v>
      </c>
    </row>
    <row r="16" spans="2:11" s="39" customFormat="1" ht="15.75" x14ac:dyDescent="0.25">
      <c r="B16" s="39">
        <v>979850603</v>
      </c>
      <c r="C16" t="s">
        <v>1067</v>
      </c>
      <c r="D16" t="s">
        <v>889</v>
      </c>
      <c r="E16" s="69">
        <v>897.33100000000002</v>
      </c>
      <c r="G16" s="39">
        <f t="shared" si="0"/>
        <v>6</v>
      </c>
      <c r="H16" s="39">
        <v>6</v>
      </c>
      <c r="I16" s="39" t="str">
        <f t="shared" si="1"/>
        <v>JAN ERIK AASBØ GLÅMEN</v>
      </c>
      <c r="J16" s="39" t="str">
        <f t="shared" si="2"/>
        <v>Heim</v>
      </c>
      <c r="K16" s="41">
        <f t="shared" si="3"/>
        <v>897.33100000000002</v>
      </c>
    </row>
    <row r="17" spans="2:11" s="39" customFormat="1" ht="15.75" x14ac:dyDescent="0.25">
      <c r="B17" s="39">
        <v>982219779</v>
      </c>
      <c r="C17" t="s">
        <v>1085</v>
      </c>
      <c r="D17" t="s">
        <v>334</v>
      </c>
      <c r="E17" s="69">
        <v>891.71299999999997</v>
      </c>
      <c r="G17" s="39">
        <f t="shared" si="0"/>
        <v>7</v>
      </c>
      <c r="H17" s="39">
        <v>7</v>
      </c>
      <c r="I17" s="39" t="str">
        <f t="shared" si="1"/>
        <v>VOLHAUGEN SAMDRIFT DA</v>
      </c>
      <c r="J17" s="39" t="str">
        <f t="shared" si="2"/>
        <v>Verdal</v>
      </c>
      <c r="K17" s="41">
        <f t="shared" si="3"/>
        <v>891.71299999999997</v>
      </c>
    </row>
    <row r="18" spans="2:11" s="39" customFormat="1" ht="15.75" x14ac:dyDescent="0.25">
      <c r="B18" s="39">
        <v>984280408</v>
      </c>
      <c r="C18" t="s">
        <v>904</v>
      </c>
      <c r="D18" t="s">
        <v>304</v>
      </c>
      <c r="E18" s="69">
        <v>827.51900000000001</v>
      </c>
      <c r="G18" s="39">
        <f t="shared" si="0"/>
        <v>8</v>
      </c>
      <c r="H18" s="39">
        <v>8</v>
      </c>
      <c r="I18" s="39" t="str">
        <f t="shared" si="1"/>
        <v>JAN HÅVARD SOLHUS</v>
      </c>
      <c r="J18" s="39" t="str">
        <f t="shared" si="2"/>
        <v>Røros</v>
      </c>
      <c r="K18" s="41">
        <f t="shared" si="3"/>
        <v>827.51900000000001</v>
      </c>
    </row>
    <row r="19" spans="2:11" s="39" customFormat="1" ht="15.75" x14ac:dyDescent="0.25">
      <c r="B19" s="39">
        <v>989148958</v>
      </c>
      <c r="C19" t="s">
        <v>1148</v>
      </c>
      <c r="D19" t="s">
        <v>334</v>
      </c>
      <c r="E19" s="69">
        <v>817.57899999999995</v>
      </c>
      <c r="G19" s="39">
        <f t="shared" si="0"/>
        <v>9</v>
      </c>
      <c r="H19" s="39">
        <v>9</v>
      </c>
      <c r="I19" s="39" t="str">
        <f t="shared" si="1"/>
        <v>EKLO/JERMSTAD SAMDRIFT DA</v>
      </c>
      <c r="J19" s="39" t="str">
        <f t="shared" si="2"/>
        <v>Verdal</v>
      </c>
      <c r="K19" s="41">
        <f t="shared" si="3"/>
        <v>817.57899999999995</v>
      </c>
    </row>
    <row r="20" spans="2:11" s="39" customFormat="1" ht="15.75" x14ac:dyDescent="0.25">
      <c r="B20" s="39">
        <v>987172592</v>
      </c>
      <c r="C20" t="s">
        <v>1130</v>
      </c>
      <c r="D20" t="s">
        <v>323</v>
      </c>
      <c r="E20" s="69">
        <v>767.43100000000004</v>
      </c>
      <c r="G20" s="39">
        <f t="shared" si="0"/>
        <v>10</v>
      </c>
      <c r="H20" s="39">
        <v>10</v>
      </c>
      <c r="I20" s="39" t="str">
        <f t="shared" si="1"/>
        <v>JAMTSVE/HANEMO SAMDRIFT DA</v>
      </c>
      <c r="J20" s="39" t="str">
        <f t="shared" si="2"/>
        <v>Namsos</v>
      </c>
      <c r="K20" s="41">
        <f t="shared" si="3"/>
        <v>767.43100000000004</v>
      </c>
    </row>
    <row r="21" spans="2:11" s="39" customFormat="1" ht="15.75" x14ac:dyDescent="0.25">
      <c r="B21" s="39">
        <v>991767339</v>
      </c>
      <c r="C21" t="s">
        <v>1179</v>
      </c>
      <c r="D21" t="s">
        <v>290</v>
      </c>
      <c r="E21" s="69">
        <v>754.46299999999997</v>
      </c>
      <c r="G21" s="39">
        <f t="shared" si="0"/>
        <v>11</v>
      </c>
      <c r="H21" s="39">
        <v>11</v>
      </c>
      <c r="I21" s="39" t="str">
        <f t="shared" si="1"/>
        <v>IVERØRA SAMDRIFT DA</v>
      </c>
      <c r="J21" s="39" t="str">
        <f t="shared" si="2"/>
        <v>Åfjord</v>
      </c>
      <c r="K21" s="41">
        <f t="shared" si="3"/>
        <v>754.46299999999997</v>
      </c>
    </row>
    <row r="22" spans="2:11" s="39" customFormat="1" ht="15.75" x14ac:dyDescent="0.25">
      <c r="B22" s="39">
        <v>992040920</v>
      </c>
      <c r="C22" t="s">
        <v>1182</v>
      </c>
      <c r="D22" t="s">
        <v>323</v>
      </c>
      <c r="E22" s="69">
        <v>745.58100000000002</v>
      </c>
      <c r="G22" s="39">
        <f t="shared" si="0"/>
        <v>12</v>
      </c>
      <c r="H22" s="39">
        <v>12</v>
      </c>
      <c r="I22" s="39" t="str">
        <f t="shared" si="1"/>
        <v>SANDVIKA SAMDRIFT DA</v>
      </c>
      <c r="J22" s="39" t="str">
        <f t="shared" si="2"/>
        <v>Namsos</v>
      </c>
      <c r="K22" s="41">
        <f t="shared" si="3"/>
        <v>745.58100000000002</v>
      </c>
    </row>
    <row r="23" spans="2:11" s="39" customFormat="1" ht="15.75" x14ac:dyDescent="0.25">
      <c r="B23" s="39">
        <v>969434830</v>
      </c>
      <c r="C23" t="s">
        <v>1027</v>
      </c>
      <c r="D23" t="s">
        <v>332</v>
      </c>
      <c r="E23" s="69">
        <v>736.947</v>
      </c>
      <c r="G23" s="39">
        <f t="shared" si="0"/>
        <v>13</v>
      </c>
      <c r="H23" s="39">
        <v>13</v>
      </c>
      <c r="I23" s="39" t="str">
        <f t="shared" si="1"/>
        <v>GUSTAD SAMDRIFT DA</v>
      </c>
      <c r="J23" s="39" t="str">
        <f t="shared" si="2"/>
        <v>Levanger</v>
      </c>
      <c r="K23" s="41">
        <f t="shared" si="3"/>
        <v>736.947</v>
      </c>
    </row>
    <row r="24" spans="2:11" s="39" customFormat="1" ht="15.75" x14ac:dyDescent="0.25">
      <c r="B24" s="39">
        <v>989079662</v>
      </c>
      <c r="C24" t="s">
        <v>903</v>
      </c>
      <c r="D24" t="s">
        <v>304</v>
      </c>
      <c r="E24" s="69">
        <v>723.303</v>
      </c>
      <c r="G24" s="39">
        <f t="shared" si="0"/>
        <v>14</v>
      </c>
      <c r="H24" s="39">
        <v>14</v>
      </c>
      <c r="I24" s="39" t="str">
        <f t="shared" si="1"/>
        <v>GALÅEN SAMDRIFT DA</v>
      </c>
      <c r="J24" s="39" t="str">
        <f t="shared" si="2"/>
        <v>Røros</v>
      </c>
      <c r="K24" s="41">
        <f t="shared" si="3"/>
        <v>723.303</v>
      </c>
    </row>
    <row r="25" spans="2:11" s="39" customFormat="1" ht="15.75" x14ac:dyDescent="0.25">
      <c r="B25" s="39">
        <v>982689147</v>
      </c>
      <c r="C25" t="s">
        <v>1086</v>
      </c>
      <c r="D25" t="s">
        <v>282</v>
      </c>
      <c r="E25" s="69">
        <v>720.68200000000002</v>
      </c>
      <c r="G25" s="39">
        <f t="shared" si="0"/>
        <v>15</v>
      </c>
      <c r="H25" s="39">
        <v>15</v>
      </c>
      <c r="I25" s="39" t="str">
        <f t="shared" si="1"/>
        <v>ERA SAMDRIFT DA</v>
      </c>
      <c r="J25" s="39" t="str">
        <f t="shared" si="2"/>
        <v>Ørland</v>
      </c>
      <c r="K25" s="41">
        <f t="shared" si="3"/>
        <v>720.68200000000002</v>
      </c>
    </row>
    <row r="26" spans="2:11" s="39" customFormat="1" ht="15.75" x14ac:dyDescent="0.25">
      <c r="B26" s="39">
        <v>925683418</v>
      </c>
      <c r="C26" t="s">
        <v>1006</v>
      </c>
      <c r="D26" t="s">
        <v>890</v>
      </c>
      <c r="E26" s="69">
        <v>714.55100000000004</v>
      </c>
      <c r="G26" s="39">
        <f t="shared" si="0"/>
        <v>16</v>
      </c>
      <c r="H26" s="39">
        <v>16</v>
      </c>
      <c r="I26" s="39" t="str">
        <f t="shared" si="1"/>
        <v>NORDGARD SYRSTAD MELK DA</v>
      </c>
      <c r="J26" s="39" t="str">
        <f t="shared" si="2"/>
        <v>Orkland</v>
      </c>
      <c r="K26" s="41">
        <f t="shared" si="3"/>
        <v>714.55100000000004</v>
      </c>
    </row>
    <row r="27" spans="2:11" s="39" customFormat="1" ht="15.75" x14ac:dyDescent="0.25">
      <c r="B27" s="39">
        <v>979545223</v>
      </c>
      <c r="C27" t="s">
        <v>1066</v>
      </c>
      <c r="D27" t="s">
        <v>332</v>
      </c>
      <c r="E27" s="69">
        <v>709.12699999999995</v>
      </c>
      <c r="G27" s="39">
        <f t="shared" si="0"/>
        <v>17</v>
      </c>
      <c r="H27" s="39">
        <v>17</v>
      </c>
      <c r="I27" s="39" t="str">
        <f t="shared" si="1"/>
        <v>MORTEN LYNUM</v>
      </c>
      <c r="J27" s="39" t="str">
        <f t="shared" si="2"/>
        <v>Levanger</v>
      </c>
      <c r="K27" s="41">
        <f t="shared" si="3"/>
        <v>709.12699999999995</v>
      </c>
    </row>
    <row r="28" spans="2:11" s="39" customFormat="1" ht="15.75" x14ac:dyDescent="0.25">
      <c r="B28" s="39">
        <v>888354832</v>
      </c>
      <c r="C28" t="s">
        <v>999</v>
      </c>
      <c r="D28" t="s">
        <v>321</v>
      </c>
      <c r="E28" s="69">
        <v>682.63099999999997</v>
      </c>
      <c r="G28" s="39">
        <f t="shared" si="0"/>
        <v>18</v>
      </c>
      <c r="H28" s="39">
        <v>18</v>
      </c>
      <c r="I28" s="39" t="str">
        <f t="shared" si="1"/>
        <v>SKJELJA MELK og KJØTT DA</v>
      </c>
      <c r="J28" s="39" t="str">
        <f t="shared" si="2"/>
        <v>Steinkjer</v>
      </c>
      <c r="K28" s="41">
        <f t="shared" si="3"/>
        <v>682.63099999999997</v>
      </c>
    </row>
    <row r="29" spans="2:11" s="39" customFormat="1" ht="15.75" x14ac:dyDescent="0.25">
      <c r="B29" s="39">
        <v>994207016</v>
      </c>
      <c r="C29" t="s">
        <v>1206</v>
      </c>
      <c r="D29" t="s">
        <v>889</v>
      </c>
      <c r="E29" s="69">
        <v>676.51499999999999</v>
      </c>
      <c r="G29" s="39">
        <f t="shared" si="0"/>
        <v>19</v>
      </c>
      <c r="H29" s="39">
        <v>19</v>
      </c>
      <c r="I29" s="39" t="str">
        <f t="shared" si="1"/>
        <v>KNUT JOHAN SINGSTAD</v>
      </c>
      <c r="J29" s="39" t="str">
        <f t="shared" si="2"/>
        <v>Heim</v>
      </c>
      <c r="K29" s="41">
        <f t="shared" si="3"/>
        <v>676.51499999999999</v>
      </c>
    </row>
    <row r="30" spans="2:11" s="39" customFormat="1" ht="15.75" x14ac:dyDescent="0.25">
      <c r="B30" s="39">
        <v>992776811</v>
      </c>
      <c r="C30" t="s">
        <v>1193</v>
      </c>
      <c r="D30" t="s">
        <v>321</v>
      </c>
      <c r="E30" s="69">
        <v>673.78599999999994</v>
      </c>
      <c r="G30" s="39">
        <f t="shared" si="0"/>
        <v>20</v>
      </c>
      <c r="H30" s="39">
        <v>20</v>
      </c>
      <c r="I30" s="39" t="str">
        <f t="shared" si="1"/>
        <v>MYTLAGARD SAMDRIFT DA</v>
      </c>
      <c r="J30" s="39" t="str">
        <f t="shared" si="2"/>
        <v>Steinkjer</v>
      </c>
      <c r="K30" s="41">
        <f t="shared" si="3"/>
        <v>673.78599999999994</v>
      </c>
    </row>
    <row r="31" spans="2:11" s="39" customFormat="1" ht="15.75" x14ac:dyDescent="0.25">
      <c r="B31" s="39">
        <v>984794843</v>
      </c>
      <c r="C31" t="s">
        <v>1106</v>
      </c>
      <c r="D31" t="s">
        <v>286</v>
      </c>
      <c r="E31" s="69">
        <v>669.15300000000002</v>
      </c>
      <c r="G31" s="39">
        <f t="shared" si="0"/>
        <v>21</v>
      </c>
      <c r="H31" s="39">
        <v>21</v>
      </c>
      <c r="I31" s="39" t="str">
        <f t="shared" si="1"/>
        <v>YTRE STADSBYGD SAMDRIFT DA</v>
      </c>
      <c r="J31" s="39" t="str">
        <f t="shared" si="2"/>
        <v>Indre Fosen</v>
      </c>
      <c r="K31" s="41">
        <f t="shared" si="3"/>
        <v>669.15300000000002</v>
      </c>
    </row>
    <row r="32" spans="2:11" s="39" customFormat="1" ht="15.75" x14ac:dyDescent="0.25">
      <c r="B32" s="39">
        <v>969325837</v>
      </c>
      <c r="C32" t="s">
        <v>1237</v>
      </c>
      <c r="D32" t="s">
        <v>893</v>
      </c>
      <c r="E32" s="69">
        <v>666.149</v>
      </c>
      <c r="G32" s="39">
        <f t="shared" si="0"/>
        <v>22</v>
      </c>
      <c r="H32" s="39">
        <v>22</v>
      </c>
      <c r="I32" s="39" t="str">
        <f t="shared" si="1"/>
        <v>MÅØY GAUTE</v>
      </c>
      <c r="J32" s="39" t="str">
        <f t="shared" si="2"/>
        <v>Nærøysund</v>
      </c>
      <c r="K32" s="41">
        <f t="shared" si="3"/>
        <v>666.149</v>
      </c>
    </row>
    <row r="33" spans="2:11" s="39" customFormat="1" ht="15.75" x14ac:dyDescent="0.25">
      <c r="B33" s="39">
        <v>983608809</v>
      </c>
      <c r="C33" t="s">
        <v>1100</v>
      </c>
      <c r="D33" t="s">
        <v>332</v>
      </c>
      <c r="E33" s="69">
        <v>647.76900000000001</v>
      </c>
      <c r="G33" s="39">
        <f t="shared" si="0"/>
        <v>23</v>
      </c>
      <c r="H33" s="39">
        <v>23</v>
      </c>
      <c r="I33" s="39" t="str">
        <f t="shared" si="1"/>
        <v>HJELMEN SAMDRIFT DA</v>
      </c>
      <c r="J33" s="39" t="str">
        <f t="shared" si="2"/>
        <v>Levanger</v>
      </c>
      <c r="K33" s="41">
        <f t="shared" si="3"/>
        <v>647.76900000000001</v>
      </c>
    </row>
    <row r="34" spans="2:11" s="39" customFormat="1" ht="15.75" x14ac:dyDescent="0.25">
      <c r="B34" s="39">
        <v>969641275</v>
      </c>
      <c r="C34" t="s">
        <v>957</v>
      </c>
      <c r="D34" t="s">
        <v>327</v>
      </c>
      <c r="E34" s="69">
        <v>646.42999999999995</v>
      </c>
      <c r="H34" s="39">
        <v>24</v>
      </c>
      <c r="I34" s="39" t="str">
        <f t="shared" si="1"/>
        <v>DYBVAD SVEIN HELGE</v>
      </c>
      <c r="J34" s="39" t="str">
        <f t="shared" si="2"/>
        <v>Stjørdal</v>
      </c>
      <c r="K34" s="41">
        <f t="shared" si="3"/>
        <v>646.42999999999995</v>
      </c>
    </row>
    <row r="35" spans="2:11" s="39" customFormat="1" ht="15.75" x14ac:dyDescent="0.25">
      <c r="B35" s="39">
        <v>988413615</v>
      </c>
      <c r="C35" t="s">
        <v>1238</v>
      </c>
      <c r="D35" t="s">
        <v>351</v>
      </c>
      <c r="E35" s="69">
        <v>629.35500000000002</v>
      </c>
      <c r="H35" s="39">
        <v>25</v>
      </c>
      <c r="I35" s="39" t="str">
        <f t="shared" si="1"/>
        <v>ARNSTEIN BERG</v>
      </c>
      <c r="J35" s="39" t="str">
        <f t="shared" si="2"/>
        <v>Overhalla</v>
      </c>
      <c r="K35" s="41">
        <f t="shared" si="3"/>
        <v>629.35500000000002</v>
      </c>
    </row>
    <row r="36" spans="2:11" s="39" customFormat="1" ht="15.75" x14ac:dyDescent="0.25">
      <c r="B36" s="39">
        <v>983250920</v>
      </c>
      <c r="C36" t="s">
        <v>1095</v>
      </c>
      <c r="D36" t="s">
        <v>286</v>
      </c>
      <c r="E36" s="69">
        <v>628.17499999999995</v>
      </c>
      <c r="H36" s="39">
        <v>26</v>
      </c>
      <c r="I36" s="39" t="str">
        <f t="shared" si="1"/>
        <v>ESPEN DENSTAD</v>
      </c>
      <c r="J36" s="39" t="str">
        <f t="shared" si="2"/>
        <v>Indre Fosen</v>
      </c>
      <c r="K36" s="41">
        <f t="shared" si="3"/>
        <v>628.17499999999995</v>
      </c>
    </row>
    <row r="37" spans="2:11" s="39" customFormat="1" ht="15.75" x14ac:dyDescent="0.25">
      <c r="B37" s="39">
        <v>982832039</v>
      </c>
      <c r="C37" t="s">
        <v>1090</v>
      </c>
      <c r="D37" t="s">
        <v>290</v>
      </c>
      <c r="E37" s="69">
        <v>614.62800000000004</v>
      </c>
      <c r="H37" s="39">
        <v>27</v>
      </c>
      <c r="I37" s="39" t="str">
        <f t="shared" si="1"/>
        <v>ØVERDAL FAGERDAL SAMDRIFT DA</v>
      </c>
      <c r="J37" s="39" t="str">
        <f t="shared" si="2"/>
        <v>Åfjord</v>
      </c>
      <c r="K37" s="41">
        <f t="shared" si="3"/>
        <v>614.62800000000004</v>
      </c>
    </row>
    <row r="38" spans="2:11" s="39" customFormat="1" ht="15.75" x14ac:dyDescent="0.25">
      <c r="B38" s="39">
        <v>969673533</v>
      </c>
      <c r="C38" t="s">
        <v>1042</v>
      </c>
      <c r="D38" t="s">
        <v>290</v>
      </c>
      <c r="E38" s="69">
        <v>614.30899999999997</v>
      </c>
      <c r="H38" s="39">
        <v>28</v>
      </c>
      <c r="I38" s="39" t="str">
        <f t="shared" si="1"/>
        <v>DOLMSETH NILS ASLE</v>
      </c>
      <c r="J38" s="39" t="str">
        <f t="shared" si="2"/>
        <v>Åfjord</v>
      </c>
      <c r="K38" s="41">
        <f t="shared" si="3"/>
        <v>614.30899999999997</v>
      </c>
    </row>
    <row r="39" spans="2:11" s="39" customFormat="1" ht="15.75" x14ac:dyDescent="0.25">
      <c r="B39" s="39">
        <v>979913850</v>
      </c>
      <c r="C39" t="s">
        <v>1068</v>
      </c>
      <c r="D39" t="s">
        <v>321</v>
      </c>
      <c r="E39" s="69">
        <v>613.53</v>
      </c>
      <c r="H39" s="39">
        <v>29</v>
      </c>
      <c r="I39" s="39" t="str">
        <f t="shared" si="1"/>
        <v>BRØRS SAMDRIFT DA</v>
      </c>
      <c r="J39" s="39" t="str">
        <f t="shared" si="2"/>
        <v>Steinkjer</v>
      </c>
      <c r="K39" s="41">
        <f t="shared" si="3"/>
        <v>613.53</v>
      </c>
    </row>
    <row r="40" spans="2:11" s="39" customFormat="1" ht="15.75" x14ac:dyDescent="0.25">
      <c r="B40" s="39">
        <v>991710604</v>
      </c>
      <c r="C40" t="s">
        <v>986</v>
      </c>
      <c r="D40" t="s">
        <v>893</v>
      </c>
      <c r="E40" s="69">
        <v>612.13599999999997</v>
      </c>
      <c r="H40" s="39">
        <v>30</v>
      </c>
      <c r="I40" s="39" t="str">
        <f t="shared" si="1"/>
        <v>MELKEKOMPANIET DA</v>
      </c>
      <c r="J40" s="39" t="str">
        <f t="shared" si="2"/>
        <v>Nærøysund</v>
      </c>
      <c r="K40" s="41">
        <f t="shared" si="3"/>
        <v>612.13599999999997</v>
      </c>
    </row>
    <row r="41" spans="2:11" s="39" customFormat="1" ht="15.75" x14ac:dyDescent="0.25">
      <c r="B41" s="39">
        <v>969331373</v>
      </c>
      <c r="C41" t="s">
        <v>1024</v>
      </c>
      <c r="D41" t="s">
        <v>890</v>
      </c>
      <c r="E41" s="69">
        <v>608.05899999999997</v>
      </c>
      <c r="H41" s="39">
        <v>31</v>
      </c>
      <c r="I41" s="39" t="str">
        <f t="shared" si="1"/>
        <v>OLAV STERTEN</v>
      </c>
      <c r="J41" s="39" t="str">
        <f t="shared" si="2"/>
        <v>Orkland</v>
      </c>
      <c r="K41" s="41">
        <f t="shared" si="3"/>
        <v>608.05899999999997</v>
      </c>
    </row>
    <row r="42" spans="2:11" s="39" customFormat="1" ht="15.75" x14ac:dyDescent="0.25">
      <c r="B42" s="39">
        <v>992205369</v>
      </c>
      <c r="C42" t="s">
        <v>1187</v>
      </c>
      <c r="D42" t="s">
        <v>890</v>
      </c>
      <c r="E42" s="69">
        <v>605.63400000000001</v>
      </c>
      <c r="H42" s="39">
        <v>32</v>
      </c>
      <c r="I42" s="39" t="str">
        <f t="shared" si="1"/>
        <v>STENE LANDBRUK DA</v>
      </c>
      <c r="J42" s="39" t="str">
        <f t="shared" si="2"/>
        <v>Orkland</v>
      </c>
      <c r="K42" s="41">
        <f t="shared" si="3"/>
        <v>605.63400000000001</v>
      </c>
    </row>
    <row r="43" spans="2:11" s="39" customFormat="1" ht="15.75" x14ac:dyDescent="0.25">
      <c r="B43" s="39">
        <v>988227439</v>
      </c>
      <c r="C43" t="s">
        <v>1139</v>
      </c>
      <c r="D43" t="s">
        <v>286</v>
      </c>
      <c r="E43" s="69">
        <v>602.04999999999995</v>
      </c>
      <c r="H43" s="39">
        <v>33</v>
      </c>
      <c r="I43" s="39" t="str">
        <f t="shared" si="1"/>
        <v>STADSBYGD SAMDRIFT DA</v>
      </c>
      <c r="J43" s="39" t="str">
        <f t="shared" si="2"/>
        <v>Indre Fosen</v>
      </c>
      <c r="K43" s="41">
        <f t="shared" si="3"/>
        <v>602.04999999999995</v>
      </c>
    </row>
    <row r="44" spans="2:11" s="39" customFormat="1" ht="15.75" x14ac:dyDescent="0.25">
      <c r="B44" s="39">
        <v>991241310</v>
      </c>
      <c r="C44" t="s">
        <v>1172</v>
      </c>
      <c r="D44" t="s">
        <v>332</v>
      </c>
      <c r="E44" s="69">
        <v>593.875</v>
      </c>
      <c r="H44" s="39">
        <v>34</v>
      </c>
      <c r="I44" s="39" t="str">
        <f t="shared" si="1"/>
        <v>ASPÅSEN og VINAN SAMDRIFT DA</v>
      </c>
      <c r="J44" s="39" t="str">
        <f t="shared" si="2"/>
        <v>Levanger</v>
      </c>
      <c r="K44" s="41">
        <f t="shared" si="3"/>
        <v>593.875</v>
      </c>
    </row>
    <row r="45" spans="2:11" s="39" customFormat="1" ht="15.75" x14ac:dyDescent="0.25">
      <c r="B45" s="39">
        <v>980876713</v>
      </c>
      <c r="C45" t="s">
        <v>1073</v>
      </c>
      <c r="D45" t="s">
        <v>286</v>
      </c>
      <c r="E45" s="69">
        <v>591.50599999999997</v>
      </c>
      <c r="H45" s="39">
        <v>35</v>
      </c>
      <c r="I45" s="39" t="str">
        <f t="shared" si="1"/>
        <v>FOSS SAMDRIFT DA</v>
      </c>
      <c r="J45" s="39" t="str">
        <f t="shared" si="2"/>
        <v>Indre Fosen</v>
      </c>
      <c r="K45" s="41">
        <f t="shared" si="3"/>
        <v>591.50599999999997</v>
      </c>
    </row>
    <row r="46" spans="2:11" s="39" customFormat="1" ht="15.75" x14ac:dyDescent="0.25">
      <c r="B46" s="39">
        <v>993422932</v>
      </c>
      <c r="C46" t="s">
        <v>1202</v>
      </c>
      <c r="D46" t="s">
        <v>890</v>
      </c>
      <c r="E46" s="69">
        <v>577.65099999999995</v>
      </c>
      <c r="H46" s="39">
        <v>36</v>
      </c>
      <c r="I46" s="39" t="str">
        <f t="shared" si="1"/>
        <v>KNUT JOAKIM SINGSTAD</v>
      </c>
      <c r="J46" s="39" t="str">
        <f t="shared" si="2"/>
        <v>Orkland</v>
      </c>
      <c r="K46" s="41">
        <f t="shared" si="3"/>
        <v>577.65099999999995</v>
      </c>
    </row>
    <row r="47" spans="2:11" s="39" customFormat="1" ht="15.75" x14ac:dyDescent="0.25">
      <c r="B47" s="39">
        <v>987292776</v>
      </c>
      <c r="C47" t="s">
        <v>1131</v>
      </c>
      <c r="D47" t="s">
        <v>892</v>
      </c>
      <c r="E47" s="69">
        <v>572.09199999999998</v>
      </c>
      <c r="H47" s="39">
        <v>37</v>
      </c>
      <c r="I47" s="39" t="str">
        <f t="shared" si="1"/>
        <v>DÆLI/VÅG SAMDRIFT DA</v>
      </c>
      <c r="J47" s="39" t="str">
        <f t="shared" si="2"/>
        <v>Snåsa</v>
      </c>
      <c r="K47" s="41">
        <f t="shared" si="3"/>
        <v>572.09199999999998</v>
      </c>
    </row>
    <row r="48" spans="2:11" s="39" customFormat="1" ht="15.75" x14ac:dyDescent="0.25">
      <c r="B48" s="39">
        <v>985672687</v>
      </c>
      <c r="C48" t="s">
        <v>1117</v>
      </c>
      <c r="D48" t="s">
        <v>889</v>
      </c>
      <c r="E48" s="69">
        <v>571.51</v>
      </c>
      <c r="H48" s="39">
        <v>38</v>
      </c>
      <c r="I48" s="39" t="str">
        <f t="shared" si="1"/>
        <v>HALSA SAMDRIFT DA</v>
      </c>
      <c r="J48" s="39" t="str">
        <f t="shared" si="2"/>
        <v>Heim</v>
      </c>
      <c r="K48" s="41">
        <f t="shared" si="3"/>
        <v>571.51</v>
      </c>
    </row>
    <row r="49" spans="2:11" s="39" customFormat="1" ht="15.75" x14ac:dyDescent="0.25">
      <c r="B49" s="39">
        <v>969261049</v>
      </c>
      <c r="C49" t="s">
        <v>1022</v>
      </c>
      <c r="D49" t="s">
        <v>266</v>
      </c>
      <c r="E49" s="69">
        <v>571.00400000000002</v>
      </c>
      <c r="H49" s="39">
        <v>39</v>
      </c>
      <c r="I49" s="39" t="str">
        <f t="shared" si="1"/>
        <v>HEGGSET STEIN</v>
      </c>
      <c r="J49" s="39" t="str">
        <f t="shared" si="2"/>
        <v>Rindal</v>
      </c>
      <c r="K49" s="41">
        <f t="shared" si="3"/>
        <v>571.00400000000002</v>
      </c>
    </row>
    <row r="50" spans="2:11" s="39" customFormat="1" ht="15.75" x14ac:dyDescent="0.25">
      <c r="B50" s="39">
        <v>991224815</v>
      </c>
      <c r="C50" t="s">
        <v>1170</v>
      </c>
      <c r="D50" t="s">
        <v>332</v>
      </c>
      <c r="E50" s="69">
        <v>567.875</v>
      </c>
      <c r="H50" s="39">
        <v>40</v>
      </c>
      <c r="I50" s="39" t="str">
        <f t="shared" si="1"/>
        <v>MIDT-SKogN MELK DA</v>
      </c>
      <c r="J50" s="39" t="str">
        <f t="shared" si="2"/>
        <v>Levanger</v>
      </c>
      <c r="K50" s="41">
        <f t="shared" si="3"/>
        <v>567.875</v>
      </c>
    </row>
    <row r="51" spans="2:11" s="39" customFormat="1" ht="15.75" x14ac:dyDescent="0.25">
      <c r="B51" s="39">
        <v>990882347</v>
      </c>
      <c r="C51" t="s">
        <v>1165</v>
      </c>
      <c r="D51" t="s">
        <v>891</v>
      </c>
      <c r="E51" s="69">
        <v>565.46500000000003</v>
      </c>
      <c r="H51" s="39">
        <v>41</v>
      </c>
      <c r="I51" s="39" t="str">
        <f t="shared" si="1"/>
        <v>YTTERDALEN SAMDRIFT DA</v>
      </c>
      <c r="J51" s="39" t="str">
        <f t="shared" si="2"/>
        <v>Midtre Gauldal</v>
      </c>
      <c r="K51" s="41">
        <f t="shared" si="3"/>
        <v>565.46500000000003</v>
      </c>
    </row>
    <row r="52" spans="2:11" s="39" customFormat="1" ht="15.75" x14ac:dyDescent="0.25">
      <c r="B52" s="39">
        <v>988124737</v>
      </c>
      <c r="C52" t="s">
        <v>1138</v>
      </c>
      <c r="D52" t="s">
        <v>890</v>
      </c>
      <c r="E52" s="69">
        <v>563.053</v>
      </c>
      <c r="H52" s="39">
        <v>42</v>
      </c>
      <c r="I52" s="39" t="str">
        <f t="shared" si="1"/>
        <v>PÅL ERIK MELAND TANGVIK</v>
      </c>
      <c r="J52" s="39" t="str">
        <f t="shared" si="2"/>
        <v>Orkland</v>
      </c>
      <c r="K52" s="41">
        <f t="shared" si="3"/>
        <v>563.053</v>
      </c>
    </row>
    <row r="53" spans="2:11" s="39" customFormat="1" ht="15.75" x14ac:dyDescent="0.25">
      <c r="B53" s="39">
        <v>927708396</v>
      </c>
      <c r="C53" t="s">
        <v>1239</v>
      </c>
      <c r="D53" t="s">
        <v>889</v>
      </c>
      <c r="E53" s="69">
        <v>562.57500000000005</v>
      </c>
      <c r="H53" s="39">
        <v>43</v>
      </c>
      <c r="I53" s="39" t="str">
        <f t="shared" si="1"/>
        <v>STAURSET SAMDRIFT DA</v>
      </c>
      <c r="J53" s="39" t="str">
        <f t="shared" si="2"/>
        <v>Heim</v>
      </c>
      <c r="K53" s="41">
        <f t="shared" si="3"/>
        <v>562.57500000000005</v>
      </c>
    </row>
    <row r="54" spans="2:11" s="39" customFormat="1" ht="15.75" x14ac:dyDescent="0.25">
      <c r="B54" s="39">
        <v>991220585</v>
      </c>
      <c r="C54" t="s">
        <v>1169</v>
      </c>
      <c r="D54" t="s">
        <v>363</v>
      </c>
      <c r="E54" s="69">
        <v>561.69500000000005</v>
      </c>
      <c r="H54" s="39">
        <v>44</v>
      </c>
      <c r="I54" s="39" t="str">
        <f t="shared" si="1"/>
        <v>SKRUBBHAUGEN KJØTT og MELK DA</v>
      </c>
      <c r="J54" s="39" t="str">
        <f t="shared" si="2"/>
        <v>Inderøy</v>
      </c>
      <c r="K54" s="41">
        <f t="shared" si="3"/>
        <v>561.69500000000005</v>
      </c>
    </row>
    <row r="55" spans="2:11" s="39" customFormat="1" ht="15.75" x14ac:dyDescent="0.25">
      <c r="B55" s="39">
        <v>992282851</v>
      </c>
      <c r="C55" t="s">
        <v>1189</v>
      </c>
      <c r="D55" t="s">
        <v>890</v>
      </c>
      <c r="E55" s="69">
        <v>561.654</v>
      </c>
      <c r="H55" s="39">
        <v>45</v>
      </c>
      <c r="I55" s="39" t="str">
        <f t="shared" si="1"/>
        <v>LYMYS SAMDRIFT DA</v>
      </c>
      <c r="J55" s="39" t="str">
        <f t="shared" si="2"/>
        <v>Orkland</v>
      </c>
      <c r="K55" s="41">
        <f t="shared" si="3"/>
        <v>561.654</v>
      </c>
    </row>
    <row r="56" spans="2:11" s="39" customFormat="1" ht="15.75" x14ac:dyDescent="0.25">
      <c r="B56" s="39">
        <v>969637944</v>
      </c>
      <c r="C56" t="s">
        <v>1034</v>
      </c>
      <c r="D56" t="s">
        <v>890</v>
      </c>
      <c r="E56" s="69">
        <v>561.048</v>
      </c>
      <c r="H56" s="39">
        <v>46</v>
      </c>
      <c r="I56" s="39" t="str">
        <f t="shared" si="1"/>
        <v>REINERT AAKERHOLM</v>
      </c>
      <c r="J56" s="39" t="str">
        <f t="shared" si="2"/>
        <v>Orkland</v>
      </c>
      <c r="K56" s="41">
        <f t="shared" si="3"/>
        <v>561.048</v>
      </c>
    </row>
    <row r="57" spans="2:11" s="39" customFormat="1" ht="15.75" x14ac:dyDescent="0.25">
      <c r="B57" s="39">
        <v>979695764</v>
      </c>
      <c r="C57" t="s">
        <v>1235</v>
      </c>
      <c r="D57" t="s">
        <v>890</v>
      </c>
      <c r="E57" s="69">
        <v>560.46799999999996</v>
      </c>
      <c r="H57" s="39">
        <v>47</v>
      </c>
      <c r="I57" s="39" t="str">
        <f t="shared" si="1"/>
        <v>JAN MORTEN SOLEM</v>
      </c>
      <c r="J57" s="39" t="str">
        <f t="shared" si="2"/>
        <v>Orkland</v>
      </c>
      <c r="K57" s="41">
        <f t="shared" si="3"/>
        <v>560.46799999999996</v>
      </c>
    </row>
    <row r="58" spans="2:11" s="39" customFormat="1" ht="15.75" x14ac:dyDescent="0.25">
      <c r="B58" s="39">
        <v>882110982</v>
      </c>
      <c r="C58" t="s">
        <v>994</v>
      </c>
      <c r="D58" t="s">
        <v>290</v>
      </c>
      <c r="E58" s="69">
        <v>557.09900000000005</v>
      </c>
      <c r="H58" s="39">
        <v>48</v>
      </c>
      <c r="I58" s="39" t="str">
        <f t="shared" si="1"/>
        <v>ODD ARNE SØRDAHL</v>
      </c>
      <c r="J58" s="39" t="str">
        <f t="shared" si="2"/>
        <v>Åfjord</v>
      </c>
      <c r="K58" s="41">
        <f t="shared" si="3"/>
        <v>557.09900000000005</v>
      </c>
    </row>
    <row r="59" spans="2:11" s="39" customFormat="1" ht="15.75" x14ac:dyDescent="0.25">
      <c r="B59" s="39">
        <v>993459984</v>
      </c>
      <c r="C59" t="s">
        <v>1203</v>
      </c>
      <c r="D59" t="s">
        <v>323</v>
      </c>
      <c r="E59" s="69">
        <v>555.08100000000002</v>
      </c>
      <c r="H59" s="39">
        <v>49</v>
      </c>
      <c r="I59" s="39" t="str">
        <f t="shared" si="1"/>
        <v>TORE KALDAHL</v>
      </c>
      <c r="J59" s="39" t="str">
        <f t="shared" si="2"/>
        <v>Namsos</v>
      </c>
      <c r="K59" s="41">
        <f t="shared" si="3"/>
        <v>555.08100000000002</v>
      </c>
    </row>
    <row r="60" spans="2:11" s="39" customFormat="1" ht="15.75" x14ac:dyDescent="0.25">
      <c r="B60" s="39">
        <v>984515162</v>
      </c>
      <c r="C60" t="s">
        <v>1103</v>
      </c>
      <c r="D60" t="s">
        <v>890</v>
      </c>
      <c r="E60" s="69">
        <v>552.80799999999999</v>
      </c>
      <c r="H60" s="39">
        <v>50</v>
      </c>
      <c r="I60" s="39" t="str">
        <f t="shared" si="1"/>
        <v>OPPIGARD SAMDRIFT DA</v>
      </c>
      <c r="J60" s="39" t="str">
        <f t="shared" ref="J60" si="4">D60</f>
        <v>Orkland</v>
      </c>
      <c r="K60" s="41">
        <f t="shared" ref="K60" si="5">E60</f>
        <v>552.80799999999999</v>
      </c>
    </row>
    <row r="61" spans="2:11" ht="15.75" x14ac:dyDescent="0.25">
      <c r="B61" s="39">
        <v>980038025</v>
      </c>
      <c r="C61" t="s">
        <v>1070</v>
      </c>
      <c r="D61" t="s">
        <v>323</v>
      </c>
      <c r="E61" s="69">
        <v>551.36</v>
      </c>
      <c r="H61" s="39">
        <v>51</v>
      </c>
      <c r="I61" s="39" t="str">
        <f t="shared" si="1"/>
        <v>EDGAR MORTEN URTEGÅRD</v>
      </c>
      <c r="J61" s="39" t="str">
        <f t="shared" ref="J61:J124" si="6">D61</f>
        <v>Namsos</v>
      </c>
      <c r="K61" s="41">
        <f t="shared" ref="K61:K124" si="7">E61</f>
        <v>551.36</v>
      </c>
    </row>
    <row r="62" spans="2:11" ht="15.75" x14ac:dyDescent="0.25">
      <c r="B62" s="39">
        <v>920987753</v>
      </c>
      <c r="C62" t="s">
        <v>1240</v>
      </c>
      <c r="D62" t="s">
        <v>290</v>
      </c>
      <c r="E62" s="69">
        <v>549.92999999999995</v>
      </c>
      <c r="H62" s="39">
        <v>52</v>
      </c>
      <c r="I62" s="39" t="str">
        <f t="shared" si="1"/>
        <v>AMUNDAL SAMDRIFT DA</v>
      </c>
      <c r="J62" s="39" t="str">
        <f t="shared" si="6"/>
        <v>Åfjord</v>
      </c>
      <c r="K62" s="41">
        <f t="shared" si="7"/>
        <v>549.92999999999995</v>
      </c>
    </row>
    <row r="63" spans="2:11" ht="15.75" x14ac:dyDescent="0.25">
      <c r="B63" s="39">
        <v>898044572</v>
      </c>
      <c r="C63" t="s">
        <v>968</v>
      </c>
      <c r="D63" t="s">
        <v>893</v>
      </c>
      <c r="E63" s="69">
        <v>549.42200000000003</v>
      </c>
      <c r="H63" s="39">
        <v>53</v>
      </c>
      <c r="I63" s="39" t="str">
        <f t="shared" si="1"/>
        <v>VIGESTAD SAMDRIFT DA</v>
      </c>
      <c r="J63" s="39" t="str">
        <f t="shared" si="6"/>
        <v>Nærøysund</v>
      </c>
      <c r="K63" s="41">
        <f t="shared" si="7"/>
        <v>549.42200000000003</v>
      </c>
    </row>
    <row r="64" spans="2:11" ht="15.75" x14ac:dyDescent="0.25">
      <c r="B64" s="39">
        <v>993353175</v>
      </c>
      <c r="C64" t="s">
        <v>1201</v>
      </c>
      <c r="D64" t="s">
        <v>294</v>
      </c>
      <c r="E64" s="69">
        <v>548.50300000000004</v>
      </c>
      <c r="H64" s="39">
        <v>54</v>
      </c>
      <c r="I64" s="39" t="str">
        <f t="shared" si="1"/>
        <v>STORSTEIN SAMDRIFT DA</v>
      </c>
      <c r="J64" s="39" t="str">
        <f t="shared" si="6"/>
        <v>Osen</v>
      </c>
      <c r="K64" s="41">
        <f t="shared" si="7"/>
        <v>548.50300000000004</v>
      </c>
    </row>
    <row r="65" spans="2:11" ht="15.75" x14ac:dyDescent="0.25">
      <c r="B65" s="39">
        <v>985922365</v>
      </c>
      <c r="C65" t="s">
        <v>1119</v>
      </c>
      <c r="D65" t="s">
        <v>286</v>
      </c>
      <c r="E65" s="69">
        <v>548.38699999999994</v>
      </c>
      <c r="H65" s="39">
        <v>55</v>
      </c>
      <c r="I65" s="39" t="str">
        <f t="shared" si="1"/>
        <v>RISSA SAMDRIFT DA</v>
      </c>
      <c r="J65" s="39" t="str">
        <f t="shared" si="6"/>
        <v>Indre Fosen</v>
      </c>
      <c r="K65" s="41">
        <f t="shared" si="7"/>
        <v>548.38699999999994</v>
      </c>
    </row>
    <row r="66" spans="2:11" ht="15.75" x14ac:dyDescent="0.25">
      <c r="B66" s="39">
        <v>992160071</v>
      </c>
      <c r="C66" t="s">
        <v>906</v>
      </c>
      <c r="D66" t="s">
        <v>304</v>
      </c>
      <c r="E66" s="69">
        <v>548.37400000000002</v>
      </c>
      <c r="H66" s="39">
        <v>56</v>
      </c>
      <c r="I66" s="39" t="str">
        <f t="shared" si="1"/>
        <v>VIKEN SAMDRIFT DA</v>
      </c>
      <c r="J66" s="39" t="str">
        <f t="shared" si="6"/>
        <v>Røros</v>
      </c>
      <c r="K66" s="41">
        <f t="shared" si="7"/>
        <v>548.37400000000002</v>
      </c>
    </row>
    <row r="67" spans="2:11" ht="15.75" x14ac:dyDescent="0.25">
      <c r="B67" s="39">
        <v>987777613</v>
      </c>
      <c r="C67" t="s">
        <v>1135</v>
      </c>
      <c r="D67" t="s">
        <v>334</v>
      </c>
      <c r="E67" s="69">
        <v>547.57399999999996</v>
      </c>
      <c r="H67" s="39">
        <v>57</v>
      </c>
      <c r="I67" s="39" t="str">
        <f t="shared" si="1"/>
        <v>HEGSTADMARKA SAMDRIFT DA</v>
      </c>
      <c r="J67" s="39" t="str">
        <f t="shared" si="6"/>
        <v>Verdal</v>
      </c>
      <c r="K67" s="41">
        <f t="shared" si="7"/>
        <v>547.57399999999996</v>
      </c>
    </row>
    <row r="68" spans="2:11" ht="15.75" x14ac:dyDescent="0.25">
      <c r="B68" s="39">
        <v>992238151</v>
      </c>
      <c r="C68" t="s">
        <v>1188</v>
      </c>
      <c r="D68" t="s">
        <v>290</v>
      </c>
      <c r="E68" s="69">
        <v>544.495</v>
      </c>
      <c r="H68" s="39">
        <v>58</v>
      </c>
      <c r="I68" s="39" t="str">
        <f t="shared" si="1"/>
        <v>STJERN SAMDRIFT DA</v>
      </c>
      <c r="J68" s="39" t="str">
        <f t="shared" si="6"/>
        <v>Åfjord</v>
      </c>
      <c r="K68" s="41">
        <f t="shared" si="7"/>
        <v>544.495</v>
      </c>
    </row>
    <row r="69" spans="2:11" ht="15.75" x14ac:dyDescent="0.25">
      <c r="B69" s="39">
        <v>985620776</v>
      </c>
      <c r="C69" t="s">
        <v>1116</v>
      </c>
      <c r="D69" t="s">
        <v>347</v>
      </c>
      <c r="E69" s="69">
        <v>543.79499999999996</v>
      </c>
      <c r="H69" s="39">
        <v>59</v>
      </c>
      <c r="I69" s="39" t="str">
        <f t="shared" si="1"/>
        <v>LEIR SAMDRIFT DA</v>
      </c>
      <c r="J69" s="39" t="str">
        <f t="shared" si="6"/>
        <v>Grong</v>
      </c>
      <c r="K69" s="41">
        <f t="shared" si="7"/>
        <v>543.79499999999996</v>
      </c>
    </row>
    <row r="70" spans="2:11" ht="15.75" x14ac:dyDescent="0.25">
      <c r="B70" s="39">
        <v>969440512</v>
      </c>
      <c r="C70" t="s">
        <v>1028</v>
      </c>
      <c r="D70" t="s">
        <v>266</v>
      </c>
      <c r="E70" s="69">
        <v>541.96900000000005</v>
      </c>
      <c r="H70" s="39">
        <v>60</v>
      </c>
      <c r="I70" s="39" t="str">
        <f t="shared" si="1"/>
        <v>LARS INGE RØEN</v>
      </c>
      <c r="J70" s="39" t="str">
        <f t="shared" si="6"/>
        <v>Rindal</v>
      </c>
      <c r="K70" s="41">
        <f t="shared" si="7"/>
        <v>541.96900000000005</v>
      </c>
    </row>
    <row r="71" spans="2:11" ht="15.75" x14ac:dyDescent="0.25">
      <c r="B71" s="39">
        <v>894755822</v>
      </c>
      <c r="C71" t="s">
        <v>1003</v>
      </c>
      <c r="D71" t="s">
        <v>323</v>
      </c>
      <c r="E71" s="69">
        <v>538.83399999999995</v>
      </c>
      <c r="H71" s="39">
        <v>61</v>
      </c>
      <c r="I71" s="39" t="str">
        <f t="shared" si="1"/>
        <v>PER ARNE TINGLUM</v>
      </c>
      <c r="J71" s="39" t="str">
        <f t="shared" si="6"/>
        <v>Namsos</v>
      </c>
      <c r="K71" s="41">
        <f t="shared" si="7"/>
        <v>538.83399999999995</v>
      </c>
    </row>
    <row r="72" spans="2:11" ht="15.75" x14ac:dyDescent="0.25">
      <c r="B72" s="39">
        <v>994474308</v>
      </c>
      <c r="C72" t="s">
        <v>1207</v>
      </c>
      <c r="D72" t="s">
        <v>282</v>
      </c>
      <c r="E72" s="69">
        <v>536.73699999999997</v>
      </c>
      <c r="H72" s="39">
        <v>62</v>
      </c>
      <c r="I72" s="39" t="str">
        <f t="shared" si="1"/>
        <v>NESS GÅRD DA</v>
      </c>
      <c r="J72" s="39" t="str">
        <f t="shared" si="6"/>
        <v>Ørland</v>
      </c>
      <c r="K72" s="41">
        <f t="shared" si="7"/>
        <v>536.73699999999997</v>
      </c>
    </row>
    <row r="73" spans="2:11" ht="15.75" x14ac:dyDescent="0.25">
      <c r="B73" s="39">
        <v>992545658</v>
      </c>
      <c r="C73" t="s">
        <v>1191</v>
      </c>
      <c r="D73" t="s">
        <v>332</v>
      </c>
      <c r="E73" s="69">
        <v>535.37</v>
      </c>
      <c r="H73" s="39">
        <v>63</v>
      </c>
      <c r="I73" s="39" t="str">
        <f t="shared" si="1"/>
        <v>HARALD DALHEIM</v>
      </c>
      <c r="J73" s="39" t="str">
        <f t="shared" si="6"/>
        <v>Levanger</v>
      </c>
      <c r="K73" s="41">
        <f t="shared" si="7"/>
        <v>535.37</v>
      </c>
    </row>
    <row r="74" spans="2:11" ht="15.75" x14ac:dyDescent="0.25">
      <c r="B74" s="39">
        <v>899150562</v>
      </c>
      <c r="C74" t="s">
        <v>1004</v>
      </c>
      <c r="D74" t="s">
        <v>282</v>
      </c>
      <c r="E74" s="69">
        <v>533.90099999999995</v>
      </c>
      <c r="H74" s="39">
        <v>64</v>
      </c>
      <c r="I74" s="39" t="str">
        <f t="shared" si="1"/>
        <v>TOM ORVALL WEISSER</v>
      </c>
      <c r="J74" s="39" t="str">
        <f t="shared" si="6"/>
        <v>Ørland</v>
      </c>
      <c r="K74" s="41">
        <f t="shared" si="7"/>
        <v>533.90099999999995</v>
      </c>
    </row>
    <row r="75" spans="2:11" ht="15.75" x14ac:dyDescent="0.25">
      <c r="B75" s="39">
        <v>997615271</v>
      </c>
      <c r="C75" t="s">
        <v>1217</v>
      </c>
      <c r="D75" t="s">
        <v>347</v>
      </c>
      <c r="E75" s="69">
        <v>529.43600000000004</v>
      </c>
      <c r="H75" s="39">
        <v>65</v>
      </c>
      <c r="I75" s="39" t="str">
        <f t="shared" si="1"/>
        <v>GARTLAND SAMDRIFT DA</v>
      </c>
      <c r="J75" s="39" t="str">
        <f t="shared" si="6"/>
        <v>Grong</v>
      </c>
      <c r="K75" s="41">
        <f t="shared" si="7"/>
        <v>529.43600000000004</v>
      </c>
    </row>
    <row r="76" spans="2:11" ht="15.75" x14ac:dyDescent="0.25">
      <c r="B76" s="39">
        <v>991780351</v>
      </c>
      <c r="C76" t="s">
        <v>1180</v>
      </c>
      <c r="D76" t="s">
        <v>890</v>
      </c>
      <c r="E76" s="69">
        <v>526.95299999999997</v>
      </c>
      <c r="H76" s="39">
        <v>66</v>
      </c>
      <c r="I76" s="39" t="str">
        <f t="shared" ref="I76:I139" si="8">C76</f>
        <v>STENE MELK DA</v>
      </c>
      <c r="J76" s="39" t="str">
        <f t="shared" si="6"/>
        <v>Orkland</v>
      </c>
      <c r="K76" s="41">
        <f t="shared" si="7"/>
        <v>526.95299999999997</v>
      </c>
    </row>
    <row r="77" spans="2:11" ht="15.75" x14ac:dyDescent="0.25">
      <c r="B77" s="39">
        <v>982789907</v>
      </c>
      <c r="C77" t="s">
        <v>1088</v>
      </c>
      <c r="D77" t="s">
        <v>321</v>
      </c>
      <c r="E77" s="69">
        <v>526.92499999999995</v>
      </c>
      <c r="H77" s="39">
        <v>67</v>
      </c>
      <c r="I77" s="39" t="str">
        <f t="shared" si="8"/>
        <v>DALING SAMDRIFT DA</v>
      </c>
      <c r="J77" s="39" t="str">
        <f t="shared" si="6"/>
        <v>Steinkjer</v>
      </c>
      <c r="K77" s="41">
        <f t="shared" si="7"/>
        <v>526.92499999999995</v>
      </c>
    </row>
    <row r="78" spans="2:11" ht="15.75" x14ac:dyDescent="0.25">
      <c r="B78" s="39">
        <v>995357631</v>
      </c>
      <c r="C78" t="s">
        <v>1211</v>
      </c>
      <c r="D78" t="s">
        <v>351</v>
      </c>
      <c r="E78" s="69">
        <v>526.322</v>
      </c>
      <c r="H78" s="39">
        <v>68</v>
      </c>
      <c r="I78" s="39" t="str">
        <f t="shared" si="8"/>
        <v>REINA SAMDRIFT DA</v>
      </c>
      <c r="J78" s="39" t="str">
        <f t="shared" si="6"/>
        <v>Overhalla</v>
      </c>
      <c r="K78" s="41">
        <f t="shared" si="7"/>
        <v>526.322</v>
      </c>
    </row>
    <row r="79" spans="2:11" ht="15.75" x14ac:dyDescent="0.25">
      <c r="B79" s="39">
        <v>983617794</v>
      </c>
      <c r="C79" t="s">
        <v>1101</v>
      </c>
      <c r="D79" t="s">
        <v>890</v>
      </c>
      <c r="E79" s="69">
        <v>526.154</v>
      </c>
      <c r="H79" s="39">
        <v>69</v>
      </c>
      <c r="I79" s="39" t="str">
        <f t="shared" si="8"/>
        <v>SONGMOEN SAMDRIFT DA</v>
      </c>
      <c r="J79" s="39" t="str">
        <f t="shared" si="6"/>
        <v>Orkland</v>
      </c>
      <c r="K79" s="41">
        <f t="shared" si="7"/>
        <v>526.154</v>
      </c>
    </row>
    <row r="80" spans="2:11" ht="15.75" x14ac:dyDescent="0.25">
      <c r="B80" s="39">
        <v>980888878</v>
      </c>
      <c r="C80" t="s">
        <v>1074</v>
      </c>
      <c r="D80" t="s">
        <v>282</v>
      </c>
      <c r="E80" s="69">
        <v>525.75900000000001</v>
      </c>
      <c r="H80" s="39">
        <v>70</v>
      </c>
      <c r="I80" s="39" t="str">
        <f t="shared" si="8"/>
        <v>DAG INGE HERNES</v>
      </c>
      <c r="J80" s="39" t="str">
        <f t="shared" si="6"/>
        <v>Ørland</v>
      </c>
      <c r="K80" s="41">
        <f t="shared" si="7"/>
        <v>525.75900000000001</v>
      </c>
    </row>
    <row r="81" spans="2:11" ht="15.75" x14ac:dyDescent="0.25">
      <c r="B81" s="39">
        <v>991238840</v>
      </c>
      <c r="C81" t="s">
        <v>1171</v>
      </c>
      <c r="D81" t="s">
        <v>332</v>
      </c>
      <c r="E81" s="69">
        <v>524.03700000000003</v>
      </c>
      <c r="H81" s="39">
        <v>71</v>
      </c>
      <c r="I81" s="39" t="str">
        <f t="shared" si="8"/>
        <v>ÅKER SAMDRIFT DA</v>
      </c>
      <c r="J81" s="39" t="str">
        <f t="shared" si="6"/>
        <v>Levanger</v>
      </c>
      <c r="K81" s="41">
        <f t="shared" si="7"/>
        <v>524.03700000000003</v>
      </c>
    </row>
    <row r="82" spans="2:11" ht="15.75" x14ac:dyDescent="0.25">
      <c r="B82" s="39">
        <v>986568689</v>
      </c>
      <c r="C82" t="s">
        <v>965</v>
      </c>
      <c r="D82" t="s">
        <v>298</v>
      </c>
      <c r="E82" s="69">
        <v>521.74699999999996</v>
      </c>
      <c r="H82" s="39">
        <v>72</v>
      </c>
      <c r="I82" s="39" t="str">
        <f t="shared" si="8"/>
        <v>SUNDSET SAMDRIFT DA</v>
      </c>
      <c r="J82" s="39" t="str">
        <f t="shared" si="6"/>
        <v>Rennebu</v>
      </c>
      <c r="K82" s="41">
        <f t="shared" si="7"/>
        <v>521.74699999999996</v>
      </c>
    </row>
    <row r="83" spans="2:11" ht="15.75" x14ac:dyDescent="0.25">
      <c r="B83" s="39">
        <v>969133296</v>
      </c>
      <c r="C83" t="s">
        <v>1241</v>
      </c>
      <c r="D83" t="s">
        <v>266</v>
      </c>
      <c r="E83" s="69">
        <v>521.04600000000005</v>
      </c>
      <c r="H83" s="39">
        <v>73</v>
      </c>
      <c r="I83" s="39" t="str">
        <f t="shared" si="8"/>
        <v>FRODE SVINSÅS</v>
      </c>
      <c r="J83" s="39" t="str">
        <f t="shared" si="6"/>
        <v>Rindal</v>
      </c>
      <c r="K83" s="41">
        <f t="shared" si="7"/>
        <v>521.04600000000005</v>
      </c>
    </row>
    <row r="84" spans="2:11" ht="15.75" x14ac:dyDescent="0.25">
      <c r="B84" s="39">
        <v>922738246</v>
      </c>
      <c r="C84" t="s">
        <v>1242</v>
      </c>
      <c r="D84" t="s">
        <v>290</v>
      </c>
      <c r="E84" s="69">
        <v>520.97500000000002</v>
      </c>
      <c r="H84" s="39">
        <v>74</v>
      </c>
      <c r="I84" s="39" t="str">
        <f t="shared" si="8"/>
        <v>MOAN SAMDRIFT DA</v>
      </c>
      <c r="J84" s="39" t="str">
        <f t="shared" si="6"/>
        <v>Åfjord</v>
      </c>
      <c r="K84" s="41">
        <f t="shared" si="7"/>
        <v>520.97500000000002</v>
      </c>
    </row>
    <row r="85" spans="2:11" ht="15.75" x14ac:dyDescent="0.25">
      <c r="B85" s="39">
        <v>989431439</v>
      </c>
      <c r="C85" t="s">
        <v>1150</v>
      </c>
      <c r="D85" t="s">
        <v>282</v>
      </c>
      <c r="E85" s="69">
        <v>520.54300000000001</v>
      </c>
      <c r="H85" s="39">
        <v>75</v>
      </c>
      <c r="I85" s="39" t="str">
        <f t="shared" si="8"/>
        <v>AUSTRÅTT SAMDRIFT DA</v>
      </c>
      <c r="J85" s="39" t="str">
        <f t="shared" si="6"/>
        <v>Ørland</v>
      </c>
      <c r="K85" s="41">
        <f t="shared" si="7"/>
        <v>520.54300000000001</v>
      </c>
    </row>
    <row r="86" spans="2:11" ht="15.75" x14ac:dyDescent="0.25">
      <c r="B86" s="39">
        <v>991296727</v>
      </c>
      <c r="C86" t="s">
        <v>1173</v>
      </c>
      <c r="D86" t="s">
        <v>290</v>
      </c>
      <c r="E86" s="69">
        <v>520.31899999999996</v>
      </c>
      <c r="H86" s="39">
        <v>76</v>
      </c>
      <c r="I86" s="39" t="str">
        <f t="shared" si="8"/>
        <v>STORDALEN SAMDRIFT DA</v>
      </c>
      <c r="J86" s="39" t="str">
        <f t="shared" si="6"/>
        <v>Åfjord</v>
      </c>
      <c r="K86" s="41">
        <f t="shared" si="7"/>
        <v>520.31899999999996</v>
      </c>
    </row>
    <row r="87" spans="2:11" ht="15.75" x14ac:dyDescent="0.25">
      <c r="B87" s="39">
        <v>988408581</v>
      </c>
      <c r="C87" t="s">
        <v>1141</v>
      </c>
      <c r="D87" t="s">
        <v>332</v>
      </c>
      <c r="E87" s="69">
        <v>520.17100000000005</v>
      </c>
      <c r="H87" s="39">
        <v>77</v>
      </c>
      <c r="I87" s="39" t="str">
        <f t="shared" si="8"/>
        <v>FORBERG SAMDRIFT DA</v>
      </c>
      <c r="J87" s="39" t="str">
        <f t="shared" si="6"/>
        <v>Levanger</v>
      </c>
      <c r="K87" s="41">
        <f t="shared" si="7"/>
        <v>520.17100000000005</v>
      </c>
    </row>
    <row r="88" spans="2:11" ht="15.75" x14ac:dyDescent="0.25">
      <c r="B88" s="39">
        <v>988633062</v>
      </c>
      <c r="C88" t="s">
        <v>1144</v>
      </c>
      <c r="D88" t="s">
        <v>332</v>
      </c>
      <c r="E88" s="69">
        <v>518.87800000000004</v>
      </c>
      <c r="H88" s="39">
        <v>78</v>
      </c>
      <c r="I88" s="39" t="str">
        <f t="shared" si="8"/>
        <v>TYNES SAMDRIFT DA</v>
      </c>
      <c r="J88" s="39" t="str">
        <f t="shared" si="6"/>
        <v>Levanger</v>
      </c>
      <c r="K88" s="41">
        <f t="shared" si="7"/>
        <v>518.87800000000004</v>
      </c>
    </row>
    <row r="89" spans="2:11" ht="15.75" x14ac:dyDescent="0.25">
      <c r="B89" s="39">
        <v>989747231</v>
      </c>
      <c r="C89" t="s">
        <v>1155</v>
      </c>
      <c r="D89" t="s">
        <v>332</v>
      </c>
      <c r="E89" s="69">
        <v>513.08699999999999</v>
      </c>
      <c r="H89" s="39">
        <v>79</v>
      </c>
      <c r="I89" s="39" t="str">
        <f t="shared" si="8"/>
        <v>ANDERS HUSEBY SUNDAL</v>
      </c>
      <c r="J89" s="39" t="str">
        <f t="shared" si="6"/>
        <v>Levanger</v>
      </c>
      <c r="K89" s="41">
        <f t="shared" si="7"/>
        <v>513.08699999999999</v>
      </c>
    </row>
    <row r="90" spans="2:11" ht="15.75" x14ac:dyDescent="0.25">
      <c r="B90" s="39">
        <v>989600745</v>
      </c>
      <c r="C90" t="s">
        <v>1153</v>
      </c>
      <c r="D90" t="s">
        <v>891</v>
      </c>
      <c r="E90" s="69">
        <v>511.87299999999999</v>
      </c>
      <c r="H90" s="39">
        <v>80</v>
      </c>
      <c r="I90" s="39" t="str">
        <f t="shared" si="8"/>
        <v>FOSSUM FELLESFJØS DA</v>
      </c>
      <c r="J90" s="39" t="str">
        <f t="shared" si="6"/>
        <v>Midtre Gauldal</v>
      </c>
      <c r="K90" s="41">
        <f t="shared" si="7"/>
        <v>511.87299999999999</v>
      </c>
    </row>
    <row r="91" spans="2:11" ht="15.75" x14ac:dyDescent="0.25">
      <c r="B91" s="39">
        <v>987910127</v>
      </c>
      <c r="C91" t="s">
        <v>1136</v>
      </c>
      <c r="D91" t="s">
        <v>351</v>
      </c>
      <c r="E91" s="69">
        <v>511.26299999999998</v>
      </c>
      <c r="H91" s="39">
        <v>81</v>
      </c>
      <c r="I91" s="39" t="str">
        <f t="shared" si="8"/>
        <v>FURRE SAMDRIFT DA</v>
      </c>
      <c r="J91" s="39" t="str">
        <f t="shared" si="6"/>
        <v>Overhalla</v>
      </c>
      <c r="K91" s="41">
        <f t="shared" si="7"/>
        <v>511.26299999999998</v>
      </c>
    </row>
    <row r="92" spans="2:11" ht="15.75" x14ac:dyDescent="0.25">
      <c r="B92" s="39">
        <v>989286641</v>
      </c>
      <c r="C92" t="s">
        <v>1149</v>
      </c>
      <c r="D92" t="s">
        <v>311</v>
      </c>
      <c r="E92" s="69">
        <v>510.51</v>
      </c>
      <c r="H92" s="39">
        <v>82</v>
      </c>
      <c r="I92" s="39" t="str">
        <f t="shared" si="8"/>
        <v>VIGGJA SAMDRIFT DA</v>
      </c>
      <c r="J92" s="39" t="str">
        <f t="shared" si="6"/>
        <v>Skaun</v>
      </c>
      <c r="K92" s="41">
        <f t="shared" si="7"/>
        <v>510.51</v>
      </c>
    </row>
    <row r="93" spans="2:11" ht="15.75" x14ac:dyDescent="0.25">
      <c r="B93" s="39">
        <v>985055270</v>
      </c>
      <c r="C93" t="s">
        <v>1109</v>
      </c>
      <c r="D93" t="s">
        <v>323</v>
      </c>
      <c r="E93" s="69">
        <v>508.67899999999997</v>
      </c>
      <c r="H93" s="39">
        <v>83</v>
      </c>
      <c r="I93" s="39" t="str">
        <f t="shared" si="8"/>
        <v>BANGDALEN SAMDRIFT DA</v>
      </c>
      <c r="J93" s="39" t="str">
        <f t="shared" si="6"/>
        <v>Namsos</v>
      </c>
      <c r="K93" s="41">
        <f t="shared" si="7"/>
        <v>508.67899999999997</v>
      </c>
    </row>
    <row r="94" spans="2:11" ht="15.75" x14ac:dyDescent="0.25">
      <c r="B94" s="39">
        <v>921112734</v>
      </c>
      <c r="C94" t="s">
        <v>1243</v>
      </c>
      <c r="D94" t="s">
        <v>321</v>
      </c>
      <c r="E94" s="69">
        <v>508.13400000000001</v>
      </c>
      <c r="H94" s="39">
        <v>84</v>
      </c>
      <c r="I94" s="39" t="str">
        <f t="shared" si="8"/>
        <v>KENNETH OVERREIN</v>
      </c>
      <c r="J94" s="39" t="str">
        <f t="shared" si="6"/>
        <v>Steinkjer</v>
      </c>
      <c r="K94" s="41">
        <f t="shared" si="7"/>
        <v>508.13400000000001</v>
      </c>
    </row>
    <row r="95" spans="2:11" ht="15.75" x14ac:dyDescent="0.25">
      <c r="B95" s="39">
        <v>994787098</v>
      </c>
      <c r="C95" t="s">
        <v>1208</v>
      </c>
      <c r="D95" t="s">
        <v>347</v>
      </c>
      <c r="E95" s="69">
        <v>504.96899999999999</v>
      </c>
      <c r="H95" s="39">
        <v>85</v>
      </c>
      <c r="I95" s="39" t="str">
        <f t="shared" si="8"/>
        <v>GRONGMELK DA</v>
      </c>
      <c r="J95" s="39" t="str">
        <f t="shared" si="6"/>
        <v>Grong</v>
      </c>
      <c r="K95" s="41">
        <f t="shared" si="7"/>
        <v>504.96899999999999</v>
      </c>
    </row>
    <row r="96" spans="2:11" ht="15.75" x14ac:dyDescent="0.25">
      <c r="B96" s="39">
        <v>986018328</v>
      </c>
      <c r="C96" t="s">
        <v>1120</v>
      </c>
      <c r="D96" t="s">
        <v>321</v>
      </c>
      <c r="E96" s="69">
        <v>504.11099999999999</v>
      </c>
      <c r="H96" s="39">
        <v>86</v>
      </c>
      <c r="I96" s="39" t="str">
        <f t="shared" si="8"/>
        <v>ELLI TVESTADLI SAMDRIFT DA</v>
      </c>
      <c r="J96" s="39" t="str">
        <f t="shared" si="6"/>
        <v>Steinkjer</v>
      </c>
      <c r="K96" s="41">
        <f t="shared" si="7"/>
        <v>504.11099999999999</v>
      </c>
    </row>
    <row r="97" spans="2:11" ht="15.75" x14ac:dyDescent="0.25">
      <c r="B97" s="39">
        <v>981937708</v>
      </c>
      <c r="C97" t="s">
        <v>1082</v>
      </c>
      <c r="D97" t="s">
        <v>363</v>
      </c>
      <c r="E97" s="69">
        <v>503.90600000000001</v>
      </c>
      <c r="H97" s="39">
        <v>87</v>
      </c>
      <c r="I97" s="39" t="str">
        <f t="shared" si="8"/>
        <v>NOSSUM SAMDRIFT DA</v>
      </c>
      <c r="J97" s="39" t="str">
        <f t="shared" si="6"/>
        <v>Inderøy</v>
      </c>
      <c r="K97" s="41">
        <f t="shared" si="7"/>
        <v>503.90600000000001</v>
      </c>
    </row>
    <row r="98" spans="2:11" ht="15.75" x14ac:dyDescent="0.25">
      <c r="B98" s="39">
        <v>998934427</v>
      </c>
      <c r="C98" t="s">
        <v>1244</v>
      </c>
      <c r="D98" t="s">
        <v>266</v>
      </c>
      <c r="E98" s="69">
        <v>503.858</v>
      </c>
      <c r="H98" s="39">
        <v>88</v>
      </c>
      <c r="I98" s="39" t="str">
        <f t="shared" si="8"/>
        <v>YNGVE RØØYEN</v>
      </c>
      <c r="J98" s="39" t="str">
        <f t="shared" si="6"/>
        <v>Rindal</v>
      </c>
      <c r="K98" s="41">
        <f t="shared" si="7"/>
        <v>503.858</v>
      </c>
    </row>
    <row r="99" spans="2:11" ht="15.75" x14ac:dyDescent="0.25">
      <c r="B99" s="39">
        <v>983254071</v>
      </c>
      <c r="C99" t="s">
        <v>1096</v>
      </c>
      <c r="D99" t="s">
        <v>321</v>
      </c>
      <c r="E99" s="69">
        <v>503.64299999999997</v>
      </c>
      <c r="H99" s="39">
        <v>89</v>
      </c>
      <c r="I99" s="39" t="str">
        <f t="shared" si="8"/>
        <v>TUV SAMDRIFT DA</v>
      </c>
      <c r="J99" s="39" t="str">
        <f t="shared" si="6"/>
        <v>Steinkjer</v>
      </c>
      <c r="K99" s="41">
        <f t="shared" si="7"/>
        <v>503.64299999999997</v>
      </c>
    </row>
    <row r="100" spans="2:11" ht="15.75" x14ac:dyDescent="0.25">
      <c r="B100" s="39">
        <v>985558876</v>
      </c>
      <c r="C100" t="s">
        <v>1115</v>
      </c>
      <c r="D100" t="s">
        <v>321</v>
      </c>
      <c r="E100" s="69">
        <v>503.08</v>
      </c>
      <c r="H100" s="39">
        <v>90</v>
      </c>
      <c r="I100" s="39" t="str">
        <f t="shared" si="8"/>
        <v>MYRVANGBERGET SAMDRIFT DA</v>
      </c>
      <c r="J100" s="39" t="str">
        <f t="shared" si="6"/>
        <v>Steinkjer</v>
      </c>
      <c r="K100" s="41">
        <f t="shared" si="7"/>
        <v>503.08</v>
      </c>
    </row>
    <row r="101" spans="2:11" ht="15.75" x14ac:dyDescent="0.25">
      <c r="B101" s="39">
        <v>976194861</v>
      </c>
      <c r="C101" t="s">
        <v>1059</v>
      </c>
      <c r="D101" t="s">
        <v>321</v>
      </c>
      <c r="E101" s="69">
        <v>502.70800000000003</v>
      </c>
      <c r="H101" s="39">
        <v>91</v>
      </c>
      <c r="I101" s="39" t="str">
        <f t="shared" si="8"/>
        <v>TERJE SÆTHER</v>
      </c>
      <c r="J101" s="39" t="str">
        <f t="shared" si="6"/>
        <v>Steinkjer</v>
      </c>
      <c r="K101" s="41">
        <f t="shared" si="7"/>
        <v>502.70800000000003</v>
      </c>
    </row>
    <row r="102" spans="2:11" ht="15.75" x14ac:dyDescent="0.25">
      <c r="B102" s="39">
        <v>977046017</v>
      </c>
      <c r="C102" t="s">
        <v>1064</v>
      </c>
      <c r="D102" t="s">
        <v>334</v>
      </c>
      <c r="E102" s="69">
        <v>502.596</v>
      </c>
      <c r="H102" s="39">
        <v>92</v>
      </c>
      <c r="I102" s="39" t="str">
        <f t="shared" si="8"/>
        <v>TORE NÆSS</v>
      </c>
      <c r="J102" s="39" t="str">
        <f t="shared" si="6"/>
        <v>Verdal</v>
      </c>
      <c r="K102" s="41">
        <f t="shared" si="7"/>
        <v>502.596</v>
      </c>
    </row>
    <row r="103" spans="2:11" ht="15.75" x14ac:dyDescent="0.25">
      <c r="B103" s="39">
        <v>987247150</v>
      </c>
      <c r="C103" t="s">
        <v>1245</v>
      </c>
      <c r="D103" t="s">
        <v>309</v>
      </c>
      <c r="E103" s="69">
        <v>502.06599999999997</v>
      </c>
      <c r="H103" s="39">
        <v>93</v>
      </c>
      <c r="I103" s="39" t="str">
        <f t="shared" si="8"/>
        <v>INGEBRIGT BJØRSETH</v>
      </c>
      <c r="J103" s="39" t="str">
        <f t="shared" si="6"/>
        <v>Melhus</v>
      </c>
      <c r="K103" s="41">
        <f t="shared" si="7"/>
        <v>502.06599999999997</v>
      </c>
    </row>
    <row r="104" spans="2:11" ht="15.75" x14ac:dyDescent="0.25">
      <c r="B104" s="39">
        <v>989677373</v>
      </c>
      <c r="C104" t="s">
        <v>1154</v>
      </c>
      <c r="D104" t="s">
        <v>332</v>
      </c>
      <c r="E104" s="69">
        <v>501.24900000000002</v>
      </c>
      <c r="H104" s="39">
        <v>94</v>
      </c>
      <c r="I104" s="39" t="str">
        <f t="shared" si="8"/>
        <v>NESJØ BERG MELK DA</v>
      </c>
      <c r="J104" s="39" t="str">
        <f t="shared" si="6"/>
        <v>Levanger</v>
      </c>
      <c r="K104" s="41">
        <f t="shared" si="7"/>
        <v>501.24900000000002</v>
      </c>
    </row>
    <row r="105" spans="2:11" ht="15.75" x14ac:dyDescent="0.25">
      <c r="B105" s="39">
        <v>993589330</v>
      </c>
      <c r="C105" t="s">
        <v>1246</v>
      </c>
      <c r="D105" t="s">
        <v>290</v>
      </c>
      <c r="E105" s="69">
        <v>500.69799999999998</v>
      </c>
      <c r="H105" s="39">
        <v>95</v>
      </c>
      <c r="I105" s="39" t="str">
        <f t="shared" si="8"/>
        <v>ERLING IVERSEN</v>
      </c>
      <c r="J105" s="39" t="str">
        <f t="shared" si="6"/>
        <v>Åfjord</v>
      </c>
      <c r="K105" s="41">
        <f t="shared" si="7"/>
        <v>500.69799999999998</v>
      </c>
    </row>
    <row r="106" spans="2:11" ht="15.75" x14ac:dyDescent="0.25">
      <c r="B106" s="39">
        <v>991329595</v>
      </c>
      <c r="C106" t="s">
        <v>1174</v>
      </c>
      <c r="D106" t="s">
        <v>282</v>
      </c>
      <c r="E106" s="69">
        <v>500.14600000000002</v>
      </c>
      <c r="H106" s="39">
        <v>96</v>
      </c>
      <c r="I106" s="39" t="str">
        <f t="shared" si="8"/>
        <v>RØMMEN LANDBRUK DA</v>
      </c>
      <c r="J106" s="39" t="str">
        <f t="shared" si="6"/>
        <v>Ørland</v>
      </c>
      <c r="K106" s="41">
        <f t="shared" si="7"/>
        <v>500.14600000000002</v>
      </c>
    </row>
    <row r="107" spans="2:11" ht="15.75" x14ac:dyDescent="0.25">
      <c r="B107" s="39">
        <v>984722249</v>
      </c>
      <c r="C107" t="s">
        <v>1105</v>
      </c>
      <c r="D107" t="s">
        <v>286</v>
      </c>
      <c r="E107" s="69">
        <v>500.041</v>
      </c>
      <c r="H107" s="39">
        <v>97</v>
      </c>
      <c r="I107" s="39" t="str">
        <f t="shared" si="8"/>
        <v>LANGMO SAMDRIFT DA</v>
      </c>
      <c r="J107" s="39" t="str">
        <f t="shared" si="6"/>
        <v>Indre Fosen</v>
      </c>
      <c r="K107" s="41">
        <f t="shared" si="7"/>
        <v>500.041</v>
      </c>
    </row>
    <row r="108" spans="2:11" ht="15.75" x14ac:dyDescent="0.25">
      <c r="B108" s="39">
        <v>982809088</v>
      </c>
      <c r="C108" t="s">
        <v>1089</v>
      </c>
      <c r="D108" t="s">
        <v>332</v>
      </c>
      <c r="E108" s="69">
        <v>496.19</v>
      </c>
      <c r="H108" s="39">
        <v>98</v>
      </c>
      <c r="I108" s="39" t="str">
        <f t="shared" si="8"/>
        <v>TORE NØST</v>
      </c>
      <c r="J108" s="39" t="str">
        <f t="shared" si="6"/>
        <v>Levanger</v>
      </c>
      <c r="K108" s="41">
        <f t="shared" si="7"/>
        <v>496.19</v>
      </c>
    </row>
    <row r="109" spans="2:11" ht="15.75" x14ac:dyDescent="0.25">
      <c r="B109" s="39">
        <v>969178443</v>
      </c>
      <c r="C109" t="s">
        <v>1013</v>
      </c>
      <c r="D109" t="s">
        <v>317</v>
      </c>
      <c r="E109" s="69">
        <v>495.24200000000002</v>
      </c>
      <c r="H109" s="39">
        <v>99</v>
      </c>
      <c r="I109" s="39" t="str">
        <f t="shared" si="8"/>
        <v>AUNE RUNE</v>
      </c>
      <c r="J109" s="39" t="str">
        <f t="shared" si="6"/>
        <v>Selbu</v>
      </c>
      <c r="K109" s="41">
        <f t="shared" si="7"/>
        <v>495.24200000000002</v>
      </c>
    </row>
    <row r="110" spans="2:11" ht="15.75" x14ac:dyDescent="0.25">
      <c r="B110" s="39">
        <v>992079665</v>
      </c>
      <c r="C110" t="s">
        <v>1183</v>
      </c>
      <c r="D110" t="s">
        <v>321</v>
      </c>
      <c r="E110" s="69">
        <v>494.86200000000002</v>
      </c>
      <c r="H110" s="39">
        <v>100</v>
      </c>
      <c r="I110" s="39" t="str">
        <f t="shared" si="8"/>
        <v>NYE REITANFELTET SAMDRIFT DA</v>
      </c>
      <c r="J110" s="39" t="str">
        <f t="shared" si="6"/>
        <v>Steinkjer</v>
      </c>
      <c r="K110" s="41">
        <f t="shared" si="7"/>
        <v>494.86200000000002</v>
      </c>
    </row>
    <row r="111" spans="2:11" ht="15.75" x14ac:dyDescent="0.25">
      <c r="B111" s="39">
        <v>994061801</v>
      </c>
      <c r="C111" t="s">
        <v>1205</v>
      </c>
      <c r="D111" t="s">
        <v>323</v>
      </c>
      <c r="E111" s="69">
        <v>492.69900000000001</v>
      </c>
      <c r="H111" s="39">
        <v>101</v>
      </c>
      <c r="I111" s="39" t="str">
        <f t="shared" si="8"/>
        <v>HELBOSTAD SAMDRIFT DA</v>
      </c>
      <c r="J111" s="39" t="str">
        <f t="shared" si="6"/>
        <v>Namsos</v>
      </c>
      <c r="K111" s="41">
        <f t="shared" si="7"/>
        <v>492.69900000000001</v>
      </c>
    </row>
    <row r="112" spans="2:11" ht="15.75" x14ac:dyDescent="0.25">
      <c r="B112" s="39">
        <v>990698864</v>
      </c>
      <c r="C112" t="s">
        <v>1161</v>
      </c>
      <c r="D112" t="s">
        <v>891</v>
      </c>
      <c r="E112" s="69">
        <v>491.88499999999999</v>
      </c>
      <c r="H112" s="39">
        <v>102</v>
      </c>
      <c r="I112" s="39" t="str">
        <f t="shared" si="8"/>
        <v>OLE MAGNUS MOEN</v>
      </c>
      <c r="J112" s="39" t="str">
        <f t="shared" si="6"/>
        <v>Midtre Gauldal</v>
      </c>
      <c r="K112" s="41">
        <f t="shared" si="7"/>
        <v>491.88499999999999</v>
      </c>
    </row>
    <row r="113" spans="2:11" ht="15.75" x14ac:dyDescent="0.25">
      <c r="B113" s="39">
        <v>887721432</v>
      </c>
      <c r="C113" t="s">
        <v>998</v>
      </c>
      <c r="D113" t="s">
        <v>282</v>
      </c>
      <c r="E113" s="69">
        <v>491.20100000000002</v>
      </c>
      <c r="H113" s="39">
        <v>103</v>
      </c>
      <c r="I113" s="39" t="str">
        <f t="shared" si="8"/>
        <v>ANDREAS O. LEDSAAK</v>
      </c>
      <c r="J113" s="39" t="str">
        <f t="shared" si="6"/>
        <v>Ørland</v>
      </c>
      <c r="K113" s="41">
        <f t="shared" si="7"/>
        <v>491.20100000000002</v>
      </c>
    </row>
    <row r="114" spans="2:11" ht="15.75" x14ac:dyDescent="0.25">
      <c r="B114" s="39">
        <v>979916647</v>
      </c>
      <c r="C114" t="s">
        <v>1069</v>
      </c>
      <c r="D114" t="s">
        <v>290</v>
      </c>
      <c r="E114" s="69">
        <v>491.17700000000002</v>
      </c>
      <c r="H114" s="39">
        <v>104</v>
      </c>
      <c r="I114" s="39" t="str">
        <f t="shared" si="8"/>
        <v>REIDAR SØRDAHL</v>
      </c>
      <c r="J114" s="39" t="str">
        <f t="shared" si="6"/>
        <v>Åfjord</v>
      </c>
      <c r="K114" s="41">
        <f t="shared" si="7"/>
        <v>491.17700000000002</v>
      </c>
    </row>
    <row r="115" spans="2:11" ht="15.75" x14ac:dyDescent="0.25">
      <c r="B115" s="39">
        <v>975968111</v>
      </c>
      <c r="C115" t="s">
        <v>1247</v>
      </c>
      <c r="D115" t="s">
        <v>321</v>
      </c>
      <c r="E115" s="69">
        <v>490.45100000000002</v>
      </c>
      <c r="H115" s="39">
        <v>105</v>
      </c>
      <c r="I115" s="39" t="str">
        <f t="shared" si="8"/>
        <v>HANS PETTER HANSEN</v>
      </c>
      <c r="J115" s="39" t="str">
        <f t="shared" si="6"/>
        <v>Steinkjer</v>
      </c>
      <c r="K115" s="41">
        <f t="shared" si="7"/>
        <v>490.45100000000002</v>
      </c>
    </row>
    <row r="116" spans="2:11" ht="15.75" x14ac:dyDescent="0.25">
      <c r="B116" s="39">
        <v>969293153</v>
      </c>
      <c r="C116" t="s">
        <v>1248</v>
      </c>
      <c r="D116" t="s">
        <v>321</v>
      </c>
      <c r="E116" s="69">
        <v>487.74200000000002</v>
      </c>
      <c r="H116" s="39">
        <v>106</v>
      </c>
      <c r="I116" s="39" t="str">
        <f t="shared" si="8"/>
        <v>GUNNBJØRN AUNAN</v>
      </c>
      <c r="J116" s="39" t="str">
        <f t="shared" si="6"/>
        <v>Steinkjer</v>
      </c>
      <c r="K116" s="41">
        <f t="shared" si="7"/>
        <v>487.74200000000002</v>
      </c>
    </row>
    <row r="117" spans="2:11" ht="15.75" x14ac:dyDescent="0.25">
      <c r="B117" s="39">
        <v>969128330</v>
      </c>
      <c r="C117" t="s">
        <v>1009</v>
      </c>
      <c r="D117" t="s">
        <v>266</v>
      </c>
      <c r="E117" s="69">
        <v>487.24099999999999</v>
      </c>
      <c r="H117" s="39">
        <v>107</v>
      </c>
      <c r="I117" s="39" t="str">
        <f t="shared" si="8"/>
        <v>MYKLEGARD IVAR</v>
      </c>
      <c r="J117" s="39" t="str">
        <f t="shared" si="6"/>
        <v>Rindal</v>
      </c>
      <c r="K117" s="41">
        <f t="shared" si="7"/>
        <v>487.24099999999999</v>
      </c>
    </row>
    <row r="118" spans="2:11" ht="15.75" x14ac:dyDescent="0.25">
      <c r="B118" s="39">
        <v>923997938</v>
      </c>
      <c r="C118" t="s">
        <v>1249</v>
      </c>
      <c r="D118" t="s">
        <v>332</v>
      </c>
      <c r="E118" s="69">
        <v>485.93299999999999</v>
      </c>
      <c r="H118" s="39">
        <v>108</v>
      </c>
      <c r="I118" s="39" t="str">
        <f t="shared" si="8"/>
        <v>STIG ARILD FOSSEN</v>
      </c>
      <c r="J118" s="39" t="str">
        <f t="shared" si="6"/>
        <v>Levanger</v>
      </c>
      <c r="K118" s="41">
        <f t="shared" si="7"/>
        <v>485.93299999999999</v>
      </c>
    </row>
    <row r="119" spans="2:11" ht="15.75" x14ac:dyDescent="0.25">
      <c r="B119" s="39">
        <v>993558435</v>
      </c>
      <c r="C119" t="s">
        <v>1204</v>
      </c>
      <c r="D119" t="s">
        <v>317</v>
      </c>
      <c r="E119" s="69">
        <v>484.75799999999998</v>
      </c>
      <c r="H119" s="39">
        <v>109</v>
      </c>
      <c r="I119" s="39" t="str">
        <f t="shared" si="8"/>
        <v>SETSAAS SAMDRIFT DA</v>
      </c>
      <c r="J119" s="39" t="str">
        <f t="shared" si="6"/>
        <v>Selbu</v>
      </c>
      <c r="K119" s="41">
        <f t="shared" si="7"/>
        <v>484.75799999999998</v>
      </c>
    </row>
    <row r="120" spans="2:11" ht="15.75" x14ac:dyDescent="0.25">
      <c r="B120" s="39">
        <v>974437015</v>
      </c>
      <c r="C120" t="s">
        <v>1055</v>
      </c>
      <c r="D120" t="s">
        <v>315</v>
      </c>
      <c r="E120" s="69">
        <v>482.13200000000001</v>
      </c>
      <c r="H120" s="39">
        <v>110</v>
      </c>
      <c r="I120" s="39" t="str">
        <f t="shared" si="8"/>
        <v>CHRISTEN SJØVOLD</v>
      </c>
      <c r="J120" s="39" t="str">
        <f t="shared" si="6"/>
        <v>Malvik</v>
      </c>
      <c r="K120" s="41">
        <f t="shared" si="7"/>
        <v>482.13200000000001</v>
      </c>
    </row>
    <row r="121" spans="2:11" ht="15.75" x14ac:dyDescent="0.25">
      <c r="B121" s="39">
        <v>992109998</v>
      </c>
      <c r="C121" t="s">
        <v>1185</v>
      </c>
      <c r="D121" t="s">
        <v>332</v>
      </c>
      <c r="E121" s="69">
        <v>481.49700000000001</v>
      </c>
      <c r="H121" s="39">
        <v>111</v>
      </c>
      <c r="I121" s="39" t="str">
        <f t="shared" si="8"/>
        <v>TORBJØRN STØRE</v>
      </c>
      <c r="J121" s="39" t="str">
        <f t="shared" si="6"/>
        <v>Levanger</v>
      </c>
      <c r="K121" s="41">
        <f t="shared" si="7"/>
        <v>481.49700000000001</v>
      </c>
    </row>
    <row r="122" spans="2:11" ht="15.75" x14ac:dyDescent="0.25">
      <c r="B122" s="39">
        <v>985690995</v>
      </c>
      <c r="C122" t="s">
        <v>1250</v>
      </c>
      <c r="D122" t="s">
        <v>282</v>
      </c>
      <c r="E122" s="69">
        <v>480.68</v>
      </c>
      <c r="H122" s="39">
        <v>112</v>
      </c>
      <c r="I122" s="39" t="str">
        <f t="shared" si="8"/>
        <v>JAN OLA SEM</v>
      </c>
      <c r="J122" s="39" t="str">
        <f t="shared" si="6"/>
        <v>Ørland</v>
      </c>
      <c r="K122" s="41">
        <f t="shared" si="7"/>
        <v>480.68</v>
      </c>
    </row>
    <row r="123" spans="2:11" ht="15.75" x14ac:dyDescent="0.25">
      <c r="B123" s="39">
        <v>969466511</v>
      </c>
      <c r="C123" t="s">
        <v>1251</v>
      </c>
      <c r="D123" t="s">
        <v>332</v>
      </c>
      <c r="E123" s="69">
        <v>479.63900000000001</v>
      </c>
      <c r="H123" s="39">
        <v>113</v>
      </c>
      <c r="I123" s="39" t="str">
        <f t="shared" si="8"/>
        <v>FRODE LUND</v>
      </c>
      <c r="J123" s="39" t="str">
        <f t="shared" si="6"/>
        <v>Levanger</v>
      </c>
      <c r="K123" s="41">
        <f t="shared" si="7"/>
        <v>479.63900000000001</v>
      </c>
    </row>
    <row r="124" spans="2:11" ht="15.75" x14ac:dyDescent="0.25">
      <c r="B124" s="39">
        <v>987749008</v>
      </c>
      <c r="C124" t="s">
        <v>966</v>
      </c>
      <c r="D124" t="s">
        <v>298</v>
      </c>
      <c r="E124" s="69">
        <v>477.875</v>
      </c>
      <c r="H124" s="39">
        <v>114</v>
      </c>
      <c r="I124" s="39" t="str">
        <f t="shared" si="8"/>
        <v>ORKLA SAMDRIFT DA</v>
      </c>
      <c r="J124" s="39" t="str">
        <f t="shared" si="6"/>
        <v>Rennebu</v>
      </c>
      <c r="K124" s="41">
        <f t="shared" si="7"/>
        <v>477.875</v>
      </c>
    </row>
    <row r="125" spans="2:11" ht="15.75" x14ac:dyDescent="0.25">
      <c r="B125" s="39">
        <v>985894264</v>
      </c>
      <c r="C125" t="s">
        <v>1252</v>
      </c>
      <c r="D125" t="s">
        <v>323</v>
      </c>
      <c r="E125" s="69">
        <v>476.096</v>
      </c>
      <c r="H125" s="39">
        <v>115</v>
      </c>
      <c r="I125" s="39" t="str">
        <f t="shared" si="8"/>
        <v>GEIR EVEN SOLUM</v>
      </c>
      <c r="J125" s="39" t="str">
        <f t="shared" ref="J125:J188" si="9">D125</f>
        <v>Namsos</v>
      </c>
      <c r="K125" s="41">
        <f t="shared" ref="K125:K188" si="10">E125</f>
        <v>476.096</v>
      </c>
    </row>
    <row r="126" spans="2:11" ht="15.75" x14ac:dyDescent="0.25">
      <c r="B126" s="39">
        <v>888545352</v>
      </c>
      <c r="C126" t="s">
        <v>1000</v>
      </c>
      <c r="D126" t="s">
        <v>317</v>
      </c>
      <c r="E126" s="69">
        <v>473.76600000000002</v>
      </c>
      <c r="H126" s="39">
        <v>116</v>
      </c>
      <c r="I126" s="39" t="str">
        <f t="shared" si="8"/>
        <v>HÅVAR FLØNES</v>
      </c>
      <c r="J126" s="39" t="str">
        <f t="shared" si="9"/>
        <v>Selbu</v>
      </c>
      <c r="K126" s="41">
        <f t="shared" si="10"/>
        <v>473.76600000000002</v>
      </c>
    </row>
    <row r="127" spans="2:11" ht="15.75" x14ac:dyDescent="0.25">
      <c r="B127" s="39">
        <v>981398173</v>
      </c>
      <c r="C127" t="s">
        <v>1075</v>
      </c>
      <c r="D127" t="s">
        <v>892</v>
      </c>
      <c r="E127" s="69">
        <v>472.714</v>
      </c>
      <c r="H127" s="39">
        <v>117</v>
      </c>
      <c r="I127" s="39" t="str">
        <f t="shared" si="8"/>
        <v>KONRAD MOUM</v>
      </c>
      <c r="J127" s="39" t="str">
        <f t="shared" si="9"/>
        <v>Snåsa</v>
      </c>
      <c r="K127" s="41">
        <f t="shared" si="10"/>
        <v>472.714</v>
      </c>
    </row>
    <row r="128" spans="2:11" ht="15.75" x14ac:dyDescent="0.25">
      <c r="B128" s="39">
        <v>915224393</v>
      </c>
      <c r="C128" t="s">
        <v>1253</v>
      </c>
      <c r="D128" t="s">
        <v>892</v>
      </c>
      <c r="E128" s="69">
        <v>470.95499999999998</v>
      </c>
      <c r="H128" s="39">
        <v>118</v>
      </c>
      <c r="I128" s="39" t="str">
        <f t="shared" si="8"/>
        <v>IVAR STRAND</v>
      </c>
      <c r="J128" s="39" t="str">
        <f t="shared" si="9"/>
        <v>Snåsa</v>
      </c>
      <c r="K128" s="41">
        <f t="shared" si="10"/>
        <v>470.95499999999998</v>
      </c>
    </row>
    <row r="129" spans="2:11" ht="15.75" x14ac:dyDescent="0.25">
      <c r="B129" s="39">
        <v>990832544</v>
      </c>
      <c r="C129" t="s">
        <v>1164</v>
      </c>
      <c r="D129" t="s">
        <v>321</v>
      </c>
      <c r="E129" s="69">
        <v>469.35700000000003</v>
      </c>
      <c r="H129" s="39">
        <v>119</v>
      </c>
      <c r="I129" s="39" t="str">
        <f t="shared" si="8"/>
        <v>HELTUV FELLESFJØS DA</v>
      </c>
      <c r="J129" s="39" t="str">
        <f t="shared" si="9"/>
        <v>Steinkjer</v>
      </c>
      <c r="K129" s="41">
        <f t="shared" si="10"/>
        <v>469.35700000000003</v>
      </c>
    </row>
    <row r="130" spans="2:11" ht="15.75" x14ac:dyDescent="0.25">
      <c r="B130" s="39">
        <v>992655976</v>
      </c>
      <c r="C130" t="s">
        <v>1192</v>
      </c>
      <c r="D130" t="s">
        <v>355</v>
      </c>
      <c r="E130" s="69">
        <v>467.08600000000001</v>
      </c>
      <c r="H130" s="39">
        <v>120</v>
      </c>
      <c r="I130" s="39" t="str">
        <f t="shared" si="8"/>
        <v>3 GODE NABOER MELK og KJØTT DA</v>
      </c>
      <c r="J130" s="39" t="str">
        <f t="shared" si="9"/>
        <v>Flatanger</v>
      </c>
      <c r="K130" s="41">
        <f t="shared" si="10"/>
        <v>467.08600000000001</v>
      </c>
    </row>
    <row r="131" spans="2:11" ht="15.75" x14ac:dyDescent="0.25">
      <c r="B131" s="39">
        <v>985451753</v>
      </c>
      <c r="C131" t="s">
        <v>1254</v>
      </c>
      <c r="D131" t="s">
        <v>282</v>
      </c>
      <c r="E131" s="69">
        <v>465.37400000000002</v>
      </c>
      <c r="H131" s="39">
        <v>121</v>
      </c>
      <c r="I131" s="39" t="str">
        <f t="shared" si="8"/>
        <v>HÅVARD GREEN</v>
      </c>
      <c r="J131" s="39" t="str">
        <f t="shared" si="9"/>
        <v>Ørland</v>
      </c>
      <c r="K131" s="41">
        <f t="shared" si="10"/>
        <v>465.37400000000002</v>
      </c>
    </row>
    <row r="132" spans="2:11" ht="15.75" x14ac:dyDescent="0.25">
      <c r="B132" s="39">
        <v>969185520</v>
      </c>
      <c r="C132" t="s">
        <v>1016</v>
      </c>
      <c r="D132" t="s">
        <v>363</v>
      </c>
      <c r="E132" s="69">
        <v>461.82600000000002</v>
      </c>
      <c r="H132" s="39">
        <v>122</v>
      </c>
      <c r="I132" s="39" t="str">
        <f t="shared" si="8"/>
        <v>RØFLO ANDERS</v>
      </c>
      <c r="J132" s="39" t="str">
        <f t="shared" si="9"/>
        <v>Inderøy</v>
      </c>
      <c r="K132" s="41">
        <f t="shared" si="10"/>
        <v>461.82600000000002</v>
      </c>
    </row>
    <row r="133" spans="2:11" ht="15.75" x14ac:dyDescent="0.25">
      <c r="B133" s="39">
        <v>916158920</v>
      </c>
      <c r="C133" t="s">
        <v>1255</v>
      </c>
      <c r="D133" t="s">
        <v>315</v>
      </c>
      <c r="E133" s="69">
        <v>460.05200000000002</v>
      </c>
      <c r="H133" s="39">
        <v>123</v>
      </c>
      <c r="I133" s="39" t="str">
        <f t="shared" si="8"/>
        <v>VASSELJEN</v>
      </c>
      <c r="J133" s="39" t="str">
        <f t="shared" si="9"/>
        <v>Malvik</v>
      </c>
      <c r="K133" s="41">
        <f t="shared" si="10"/>
        <v>460.05200000000002</v>
      </c>
    </row>
    <row r="134" spans="2:11" ht="15.75" x14ac:dyDescent="0.25">
      <c r="B134" s="39">
        <v>998777895</v>
      </c>
      <c r="C134" t="s">
        <v>1222</v>
      </c>
      <c r="D134" t="s">
        <v>363</v>
      </c>
      <c r="E134" s="69">
        <v>457.86500000000001</v>
      </c>
      <c r="H134" s="39">
        <v>124</v>
      </c>
      <c r="I134" s="39" t="str">
        <f t="shared" si="8"/>
        <v>FLATÅS SAMDRIFT DA</v>
      </c>
      <c r="J134" s="39" t="str">
        <f t="shared" si="9"/>
        <v>Inderøy</v>
      </c>
      <c r="K134" s="41">
        <f t="shared" si="10"/>
        <v>457.86500000000001</v>
      </c>
    </row>
    <row r="135" spans="2:11" ht="15.75" x14ac:dyDescent="0.25">
      <c r="B135" s="39">
        <v>982774136</v>
      </c>
      <c r="C135" t="s">
        <v>1087</v>
      </c>
      <c r="D135" t="s">
        <v>317</v>
      </c>
      <c r="E135" s="69">
        <v>456.1</v>
      </c>
      <c r="H135" s="39">
        <v>125</v>
      </c>
      <c r="I135" s="39" t="str">
        <f t="shared" si="8"/>
        <v>ARVE SØRMO</v>
      </c>
      <c r="J135" s="39" t="str">
        <f t="shared" si="9"/>
        <v>Selbu</v>
      </c>
      <c r="K135" s="41">
        <f t="shared" si="10"/>
        <v>456.1</v>
      </c>
    </row>
    <row r="136" spans="2:11" ht="15.75" x14ac:dyDescent="0.25">
      <c r="B136" s="39">
        <v>990724733</v>
      </c>
      <c r="C136" t="s">
        <v>1163</v>
      </c>
      <c r="D136" t="s">
        <v>890</v>
      </c>
      <c r="E136" s="69">
        <v>455.90600000000001</v>
      </c>
      <c r="H136" s="39">
        <v>126</v>
      </c>
      <c r="I136" s="39" t="str">
        <f t="shared" si="8"/>
        <v>MUAN LANDBRUK DA</v>
      </c>
      <c r="J136" s="39" t="str">
        <f t="shared" si="9"/>
        <v>Orkland</v>
      </c>
      <c r="K136" s="41">
        <f t="shared" si="10"/>
        <v>455.90600000000001</v>
      </c>
    </row>
    <row r="137" spans="2:11" ht="15.75" x14ac:dyDescent="0.25">
      <c r="B137" s="39">
        <v>988755443</v>
      </c>
      <c r="C137" t="s">
        <v>1145</v>
      </c>
      <c r="D137" t="s">
        <v>890</v>
      </c>
      <c r="E137" s="69">
        <v>455.89600000000002</v>
      </c>
      <c r="H137" s="39">
        <v>127</v>
      </c>
      <c r="I137" s="39" t="str">
        <f t="shared" si="8"/>
        <v>SØRLØKK SAMDRIFT DA</v>
      </c>
      <c r="J137" s="39" t="str">
        <f t="shared" si="9"/>
        <v>Orkland</v>
      </c>
      <c r="K137" s="41">
        <f t="shared" si="10"/>
        <v>455.89600000000002</v>
      </c>
    </row>
    <row r="138" spans="2:11" ht="15.75" x14ac:dyDescent="0.25">
      <c r="B138" s="39">
        <v>914735416</v>
      </c>
      <c r="C138" t="s">
        <v>1256</v>
      </c>
      <c r="D138" t="s">
        <v>349</v>
      </c>
      <c r="E138" s="69">
        <v>454.90600000000001</v>
      </c>
      <c r="H138" s="39">
        <v>128</v>
      </c>
      <c r="I138" s="39" t="str">
        <f t="shared" si="8"/>
        <v>IVER TYLDUM</v>
      </c>
      <c r="J138" s="39" t="str">
        <f t="shared" si="9"/>
        <v>Høylandet</v>
      </c>
      <c r="K138" s="41">
        <f t="shared" si="10"/>
        <v>454.90600000000001</v>
      </c>
    </row>
    <row r="139" spans="2:11" ht="15.75" x14ac:dyDescent="0.25">
      <c r="B139" s="39">
        <v>993327778</v>
      </c>
      <c r="C139" t="s">
        <v>1200</v>
      </c>
      <c r="D139" t="s">
        <v>347</v>
      </c>
      <c r="E139" s="69">
        <v>454.06099999999998</v>
      </c>
      <c r="H139" s="39">
        <v>129</v>
      </c>
      <c r="I139" s="39" t="str">
        <f t="shared" si="8"/>
        <v>MOCKING GÅRD VIE</v>
      </c>
      <c r="J139" s="39" t="str">
        <f t="shared" si="9"/>
        <v>Grong</v>
      </c>
      <c r="K139" s="41">
        <f t="shared" si="10"/>
        <v>454.06099999999998</v>
      </c>
    </row>
    <row r="140" spans="2:11" ht="15.75" x14ac:dyDescent="0.25">
      <c r="B140" s="39">
        <v>916351232</v>
      </c>
      <c r="C140" t="s">
        <v>1257</v>
      </c>
      <c r="D140" t="s">
        <v>282</v>
      </c>
      <c r="E140" s="69">
        <v>453.851</v>
      </c>
      <c r="H140" s="39">
        <v>130</v>
      </c>
      <c r="I140" s="39" t="str">
        <f t="shared" ref="I140:I203" si="11">C140</f>
        <v>TOR HÅKON AUNE</v>
      </c>
      <c r="J140" s="39" t="str">
        <f t="shared" si="9"/>
        <v>Ørland</v>
      </c>
      <c r="K140" s="41">
        <f t="shared" si="10"/>
        <v>453.851</v>
      </c>
    </row>
    <row r="141" spans="2:11" ht="15.75" x14ac:dyDescent="0.25">
      <c r="B141" s="39">
        <v>887246122</v>
      </c>
      <c r="C141" t="s">
        <v>996</v>
      </c>
      <c r="D141" t="s">
        <v>282</v>
      </c>
      <c r="E141" s="69">
        <v>452.3</v>
      </c>
      <c r="H141" s="39">
        <v>131</v>
      </c>
      <c r="I141" s="39" t="str">
        <f t="shared" si="11"/>
        <v>KVITSAND SAMDRIFT DA</v>
      </c>
      <c r="J141" s="39" t="str">
        <f t="shared" si="9"/>
        <v>Ørland</v>
      </c>
      <c r="K141" s="41">
        <f t="shared" si="10"/>
        <v>452.3</v>
      </c>
    </row>
    <row r="142" spans="2:11" ht="15.75" x14ac:dyDescent="0.25">
      <c r="B142" s="39">
        <v>998016169</v>
      </c>
      <c r="C142" t="s">
        <v>1218</v>
      </c>
      <c r="D142" t="s">
        <v>286</v>
      </c>
      <c r="E142" s="69">
        <v>451.94600000000003</v>
      </c>
      <c r="H142" s="39">
        <v>132</v>
      </c>
      <c r="I142" s="39" t="str">
        <f t="shared" si="11"/>
        <v>NAF-SAMDRIFT DA</v>
      </c>
      <c r="J142" s="39" t="str">
        <f t="shared" si="9"/>
        <v>Indre Fosen</v>
      </c>
      <c r="K142" s="41">
        <f t="shared" si="10"/>
        <v>451.94600000000003</v>
      </c>
    </row>
    <row r="143" spans="2:11" ht="15.75" x14ac:dyDescent="0.25">
      <c r="B143" s="39">
        <v>990473552</v>
      </c>
      <c r="C143" t="s">
        <v>1158</v>
      </c>
      <c r="D143" t="s">
        <v>341</v>
      </c>
      <c r="E143" s="69">
        <v>451.24599999999998</v>
      </c>
      <c r="H143" s="39">
        <v>133</v>
      </c>
      <c r="I143" s="39" t="str">
        <f t="shared" si="11"/>
        <v>KEN THOMAS WALLINDER</v>
      </c>
      <c r="J143" s="39" t="str">
        <f t="shared" si="9"/>
        <v>Lierne</v>
      </c>
      <c r="K143" s="41">
        <f t="shared" si="10"/>
        <v>451.24599999999998</v>
      </c>
    </row>
    <row r="144" spans="2:11" ht="15.75" x14ac:dyDescent="0.25">
      <c r="B144" s="39">
        <v>999522955</v>
      </c>
      <c r="C144" t="s">
        <v>1223</v>
      </c>
      <c r="D144" t="s">
        <v>890</v>
      </c>
      <c r="E144" s="69">
        <v>449.76100000000002</v>
      </c>
      <c r="H144" s="39">
        <v>134</v>
      </c>
      <c r="I144" s="39" t="str">
        <f t="shared" si="11"/>
        <v>SOLEM LANDBRUK DA</v>
      </c>
      <c r="J144" s="39" t="str">
        <f t="shared" si="9"/>
        <v>Orkland</v>
      </c>
      <c r="K144" s="41">
        <f t="shared" si="10"/>
        <v>449.76100000000002</v>
      </c>
    </row>
    <row r="145" spans="2:11" ht="15.75" x14ac:dyDescent="0.25">
      <c r="B145" s="39">
        <v>976892798</v>
      </c>
      <c r="C145" t="s">
        <v>1258</v>
      </c>
      <c r="D145" t="s">
        <v>334</v>
      </c>
      <c r="E145" s="69">
        <v>449.32600000000002</v>
      </c>
      <c r="H145" s="39">
        <v>135</v>
      </c>
      <c r="I145" s="39" t="str">
        <f t="shared" si="11"/>
        <v>TORE SUUL GRANDE</v>
      </c>
      <c r="J145" s="39" t="str">
        <f t="shared" si="9"/>
        <v>Verdal</v>
      </c>
      <c r="K145" s="41">
        <f t="shared" si="10"/>
        <v>449.32600000000002</v>
      </c>
    </row>
    <row r="146" spans="2:11" ht="15.75" x14ac:dyDescent="0.25">
      <c r="B146" s="39">
        <v>974427427</v>
      </c>
      <c r="C146" t="s">
        <v>1054</v>
      </c>
      <c r="D146" t="s">
        <v>286</v>
      </c>
      <c r="E146" s="69">
        <v>449.14299999999997</v>
      </c>
      <c r="H146" s="39">
        <v>136</v>
      </c>
      <c r="I146" s="39" t="str">
        <f t="shared" si="11"/>
        <v>HERMSTAD AUTO</v>
      </c>
      <c r="J146" s="39" t="str">
        <f t="shared" si="9"/>
        <v>Indre Fosen</v>
      </c>
      <c r="K146" s="41">
        <f t="shared" si="10"/>
        <v>449.14299999999997</v>
      </c>
    </row>
    <row r="147" spans="2:11" ht="15.75" x14ac:dyDescent="0.25">
      <c r="B147" s="39">
        <v>995563797</v>
      </c>
      <c r="C147" t="s">
        <v>1213</v>
      </c>
      <c r="D147" t="s">
        <v>890</v>
      </c>
      <c r="E147" s="69">
        <v>445.70499999999998</v>
      </c>
      <c r="H147" s="39">
        <v>137</v>
      </c>
      <c r="I147" s="39" t="str">
        <f t="shared" si="11"/>
        <v>RE MELK DA</v>
      </c>
      <c r="J147" s="39" t="str">
        <f t="shared" si="9"/>
        <v>Orkland</v>
      </c>
      <c r="K147" s="41">
        <f t="shared" si="10"/>
        <v>445.70499999999998</v>
      </c>
    </row>
    <row r="148" spans="2:11" ht="15.75" x14ac:dyDescent="0.25">
      <c r="B148" s="39">
        <v>916780524</v>
      </c>
      <c r="C148" t="s">
        <v>1259</v>
      </c>
      <c r="D148" t="s">
        <v>286</v>
      </c>
      <c r="E148" s="69">
        <v>444.74400000000003</v>
      </c>
      <c r="H148" s="39">
        <v>138</v>
      </c>
      <c r="I148" s="39" t="str">
        <f t="shared" si="11"/>
        <v>OLE OTTO GRØNNING</v>
      </c>
      <c r="J148" s="39" t="str">
        <f t="shared" si="9"/>
        <v>Indre Fosen</v>
      </c>
      <c r="K148" s="41">
        <f t="shared" si="10"/>
        <v>444.74400000000003</v>
      </c>
    </row>
    <row r="149" spans="2:11" ht="15.75" x14ac:dyDescent="0.25">
      <c r="B149" s="39">
        <v>998655307</v>
      </c>
      <c r="C149" t="s">
        <v>1260</v>
      </c>
      <c r="D149" t="s">
        <v>891</v>
      </c>
      <c r="E149" s="69">
        <v>444.70499999999998</v>
      </c>
      <c r="H149" s="39">
        <v>139</v>
      </c>
      <c r="I149" s="39" t="str">
        <f t="shared" si="11"/>
        <v>SIVERT MOEN</v>
      </c>
      <c r="J149" s="39" t="str">
        <f t="shared" si="9"/>
        <v>Midtre Gauldal</v>
      </c>
      <c r="K149" s="41">
        <f t="shared" si="10"/>
        <v>444.70499999999998</v>
      </c>
    </row>
    <row r="150" spans="2:11" ht="15.75" x14ac:dyDescent="0.25">
      <c r="B150" s="39">
        <v>990690170</v>
      </c>
      <c r="C150" t="s">
        <v>1160</v>
      </c>
      <c r="D150" t="s">
        <v>323</v>
      </c>
      <c r="E150" s="69">
        <v>444.56799999999998</v>
      </c>
      <c r="H150" s="39">
        <v>140</v>
      </c>
      <c r="I150" s="39" t="str">
        <f t="shared" si="11"/>
        <v>KVAALE SAMDRIFT DA</v>
      </c>
      <c r="J150" s="39" t="str">
        <f t="shared" si="9"/>
        <v>Namsos</v>
      </c>
      <c r="K150" s="41">
        <f t="shared" si="10"/>
        <v>444.56799999999998</v>
      </c>
    </row>
    <row r="151" spans="2:11" ht="15.75" x14ac:dyDescent="0.25">
      <c r="B151" s="39">
        <v>976214374</v>
      </c>
      <c r="C151" t="s">
        <v>1061</v>
      </c>
      <c r="D151" t="s">
        <v>321</v>
      </c>
      <c r="E151" s="69">
        <v>444.39</v>
      </c>
      <c r="H151" s="39">
        <v>141</v>
      </c>
      <c r="I151" s="39" t="str">
        <f t="shared" si="11"/>
        <v>KARL ANDERS FJERSTAD</v>
      </c>
      <c r="J151" s="39" t="str">
        <f t="shared" si="9"/>
        <v>Steinkjer</v>
      </c>
      <c r="K151" s="41">
        <f t="shared" si="10"/>
        <v>444.39</v>
      </c>
    </row>
    <row r="152" spans="2:11" ht="15.75" x14ac:dyDescent="0.25">
      <c r="B152" s="39">
        <v>969680580</v>
      </c>
      <c r="C152" t="s">
        <v>1043</v>
      </c>
      <c r="D152" t="s">
        <v>282</v>
      </c>
      <c r="E152" s="69">
        <v>443.01</v>
      </c>
      <c r="H152" s="39">
        <v>142</v>
      </c>
      <c r="I152" s="39" t="str">
        <f t="shared" si="11"/>
        <v>HOØEN LARS AKIM</v>
      </c>
      <c r="J152" s="39" t="str">
        <f t="shared" si="9"/>
        <v>Ørland</v>
      </c>
      <c r="K152" s="41">
        <f t="shared" si="10"/>
        <v>443.01</v>
      </c>
    </row>
    <row r="153" spans="2:11" ht="15.75" x14ac:dyDescent="0.25">
      <c r="B153" s="39">
        <v>822099882</v>
      </c>
      <c r="C153" t="s">
        <v>1261</v>
      </c>
      <c r="D153" t="s">
        <v>893</v>
      </c>
      <c r="E153" s="69">
        <v>441.87299999999999</v>
      </c>
      <c r="H153" s="39">
        <v>143</v>
      </c>
      <c r="I153" s="39" t="str">
        <f t="shared" si="11"/>
        <v>SIVERT HORSENG JOHANSEN</v>
      </c>
      <c r="J153" s="39" t="str">
        <f t="shared" si="9"/>
        <v>Nærøysund</v>
      </c>
      <c r="K153" s="41">
        <f t="shared" si="10"/>
        <v>441.87299999999999</v>
      </c>
    </row>
    <row r="154" spans="2:11" ht="15.75" x14ac:dyDescent="0.25">
      <c r="B154" s="39">
        <v>980067203</v>
      </c>
      <c r="C154" t="s">
        <v>1262</v>
      </c>
      <c r="D154" t="s">
        <v>891</v>
      </c>
      <c r="E154" s="69">
        <v>441.78199999999998</v>
      </c>
      <c r="H154" s="39">
        <v>144</v>
      </c>
      <c r="I154" s="39" t="str">
        <f t="shared" si="11"/>
        <v>KENNETH MOE</v>
      </c>
      <c r="J154" s="39" t="str">
        <f t="shared" si="9"/>
        <v>Midtre Gauldal</v>
      </c>
      <c r="K154" s="41">
        <f t="shared" si="10"/>
        <v>441.78199999999998</v>
      </c>
    </row>
    <row r="155" spans="2:11" ht="15.75" x14ac:dyDescent="0.25">
      <c r="B155" s="39">
        <v>981080130</v>
      </c>
      <c r="C155" t="s">
        <v>1263</v>
      </c>
      <c r="D155" t="s">
        <v>317</v>
      </c>
      <c r="E155" s="69">
        <v>441.46100000000001</v>
      </c>
      <c r="H155" s="39">
        <v>145</v>
      </c>
      <c r="I155" s="39" t="str">
        <f t="shared" si="11"/>
        <v>JON ARNE SESSENG</v>
      </c>
      <c r="J155" s="39" t="str">
        <f t="shared" si="9"/>
        <v>Selbu</v>
      </c>
      <c r="K155" s="41">
        <f t="shared" si="10"/>
        <v>441.46100000000001</v>
      </c>
    </row>
    <row r="156" spans="2:11" ht="15.75" x14ac:dyDescent="0.25">
      <c r="B156" s="39">
        <v>991042296</v>
      </c>
      <c r="C156" t="s">
        <v>1166</v>
      </c>
      <c r="D156" t="s">
        <v>890</v>
      </c>
      <c r="E156" s="69">
        <v>441.07400000000001</v>
      </c>
      <c r="H156" s="39">
        <v>146</v>
      </c>
      <c r="I156" s="39" t="str">
        <f t="shared" si="11"/>
        <v>VUTTUDAL SAMDRIFT DA</v>
      </c>
      <c r="J156" s="39" t="str">
        <f t="shared" si="9"/>
        <v>Orkland</v>
      </c>
      <c r="K156" s="41">
        <f t="shared" si="10"/>
        <v>441.07400000000001</v>
      </c>
    </row>
    <row r="157" spans="2:11" ht="15.75" x14ac:dyDescent="0.25">
      <c r="B157" s="39">
        <v>969135280</v>
      </c>
      <c r="C157" t="s">
        <v>1012</v>
      </c>
      <c r="D157" t="s">
        <v>294</v>
      </c>
      <c r="E157" s="69">
        <v>440.66500000000002</v>
      </c>
      <c r="H157" s="39">
        <v>147</v>
      </c>
      <c r="I157" s="39" t="str">
        <f t="shared" si="11"/>
        <v>STEIN JARLE</v>
      </c>
      <c r="J157" s="39" t="str">
        <f t="shared" si="9"/>
        <v>Osen</v>
      </c>
      <c r="K157" s="41">
        <f t="shared" si="10"/>
        <v>440.66500000000002</v>
      </c>
    </row>
    <row r="158" spans="2:11" ht="15.75" x14ac:dyDescent="0.25">
      <c r="B158" s="39">
        <v>990035768</v>
      </c>
      <c r="C158" t="s">
        <v>1156</v>
      </c>
      <c r="D158" t="s">
        <v>321</v>
      </c>
      <c r="E158" s="69">
        <v>439.84</v>
      </c>
      <c r="H158" s="39">
        <v>148</v>
      </c>
      <c r="I158" s="39" t="str">
        <f t="shared" si="11"/>
        <v>JOHN STOKKE</v>
      </c>
      <c r="J158" s="39" t="str">
        <f t="shared" si="9"/>
        <v>Steinkjer</v>
      </c>
      <c r="K158" s="41">
        <f t="shared" si="10"/>
        <v>439.84</v>
      </c>
    </row>
    <row r="159" spans="2:11" ht="15.75" x14ac:dyDescent="0.25">
      <c r="B159" s="39">
        <v>991967125</v>
      </c>
      <c r="C159" t="s">
        <v>1181</v>
      </c>
      <c r="D159" t="s">
        <v>266</v>
      </c>
      <c r="E159" s="69">
        <v>439.57600000000002</v>
      </c>
      <c r="H159" s="39">
        <v>149</v>
      </c>
      <c r="I159" s="39" t="str">
        <f t="shared" si="11"/>
        <v>HEIDI HAGEN</v>
      </c>
      <c r="J159" s="39" t="str">
        <f t="shared" si="9"/>
        <v>Rindal</v>
      </c>
      <c r="K159" s="41">
        <f t="shared" si="10"/>
        <v>439.57600000000002</v>
      </c>
    </row>
    <row r="160" spans="2:11" ht="15.75" x14ac:dyDescent="0.25">
      <c r="B160" s="39">
        <v>985299749</v>
      </c>
      <c r="C160" t="s">
        <v>1112</v>
      </c>
      <c r="D160" t="s">
        <v>323</v>
      </c>
      <c r="E160" s="69">
        <v>437.93200000000002</v>
      </c>
      <c r="H160" s="39">
        <v>150</v>
      </c>
      <c r="I160" s="39" t="str">
        <f t="shared" si="11"/>
        <v>BODIL SILSET</v>
      </c>
      <c r="J160" s="39" t="str">
        <f t="shared" si="9"/>
        <v>Namsos</v>
      </c>
      <c r="K160" s="41">
        <f t="shared" si="10"/>
        <v>437.93200000000002</v>
      </c>
    </row>
    <row r="161" spans="2:11" ht="15.75" x14ac:dyDescent="0.25">
      <c r="B161" s="39">
        <v>991241620</v>
      </c>
      <c r="C161" t="s">
        <v>984</v>
      </c>
      <c r="D161" t="s">
        <v>296</v>
      </c>
      <c r="E161" s="69">
        <v>437.21199999999999</v>
      </c>
      <c r="H161" s="39">
        <v>151</v>
      </c>
      <c r="I161" s="39" t="str">
        <f t="shared" si="11"/>
        <v>KIRKEBAKKEN SAMDRIFT DA</v>
      </c>
      <c r="J161" s="39" t="str">
        <f t="shared" si="9"/>
        <v>Oppdal</v>
      </c>
      <c r="K161" s="41">
        <f t="shared" si="10"/>
        <v>437.21199999999999</v>
      </c>
    </row>
    <row r="162" spans="2:11" ht="15.75" x14ac:dyDescent="0.25">
      <c r="B162" s="39">
        <v>878709632</v>
      </c>
      <c r="C162" t="s">
        <v>993</v>
      </c>
      <c r="D162" t="s">
        <v>282</v>
      </c>
      <c r="E162" s="69">
        <v>436.959</v>
      </c>
      <c r="H162" s="39">
        <v>152</v>
      </c>
      <c r="I162" s="39" t="str">
        <f t="shared" si="11"/>
        <v>OLE MARTIN HÅGÅRD</v>
      </c>
      <c r="J162" s="39" t="str">
        <f t="shared" si="9"/>
        <v>Ørland</v>
      </c>
      <c r="K162" s="41">
        <f t="shared" si="10"/>
        <v>436.959</v>
      </c>
    </row>
    <row r="163" spans="2:11" ht="15.75" x14ac:dyDescent="0.25">
      <c r="B163" s="39">
        <v>986844422</v>
      </c>
      <c r="C163" t="s">
        <v>1125</v>
      </c>
      <c r="D163" t="s">
        <v>282</v>
      </c>
      <c r="E163" s="69">
        <v>435.12799999999999</v>
      </c>
      <c r="H163" s="39">
        <v>153</v>
      </c>
      <c r="I163" s="39" t="str">
        <f t="shared" si="11"/>
        <v>LARS ERIK BUGTEN</v>
      </c>
      <c r="J163" s="39" t="str">
        <f t="shared" si="9"/>
        <v>Ørland</v>
      </c>
      <c r="K163" s="41">
        <f t="shared" si="10"/>
        <v>435.12799999999999</v>
      </c>
    </row>
    <row r="164" spans="2:11" ht="15.75" x14ac:dyDescent="0.25">
      <c r="B164" s="39">
        <v>991608184</v>
      </c>
      <c r="C164" t="s">
        <v>1177</v>
      </c>
      <c r="D164" t="s">
        <v>323</v>
      </c>
      <c r="E164" s="69">
        <v>433.32400000000001</v>
      </c>
      <c r="H164" s="39">
        <v>154</v>
      </c>
      <c r="I164" s="39" t="str">
        <f t="shared" si="11"/>
        <v>OLE EMIL HELLAND</v>
      </c>
      <c r="J164" s="39" t="str">
        <f t="shared" si="9"/>
        <v>Namsos</v>
      </c>
      <c r="K164" s="41">
        <f t="shared" si="10"/>
        <v>433.32400000000001</v>
      </c>
    </row>
    <row r="165" spans="2:11" ht="15.75" x14ac:dyDescent="0.25">
      <c r="B165" s="39">
        <v>969233029</v>
      </c>
      <c r="C165" t="s">
        <v>1264</v>
      </c>
      <c r="D165" t="s">
        <v>266</v>
      </c>
      <c r="E165" s="69">
        <v>432.548</v>
      </c>
      <c r="H165" s="39">
        <v>155</v>
      </c>
      <c r="I165" s="39" t="str">
        <f t="shared" si="11"/>
        <v>TRØNSDAL ANDERS -RØEN NESTU</v>
      </c>
      <c r="J165" s="39" t="str">
        <f t="shared" si="9"/>
        <v>Rindal</v>
      </c>
      <c r="K165" s="41">
        <f t="shared" si="10"/>
        <v>432.548</v>
      </c>
    </row>
    <row r="166" spans="2:11" ht="15.75" x14ac:dyDescent="0.25">
      <c r="B166" s="39">
        <v>969669935</v>
      </c>
      <c r="C166" t="s">
        <v>1040</v>
      </c>
      <c r="D166" t="s">
        <v>317</v>
      </c>
      <c r="E166" s="69">
        <v>431.69499999999999</v>
      </c>
      <c r="H166" s="39">
        <v>156</v>
      </c>
      <c r="I166" s="39" t="str">
        <f t="shared" si="11"/>
        <v>KJØSNES JOHAN PEDER</v>
      </c>
      <c r="J166" s="39" t="str">
        <f t="shared" si="9"/>
        <v>Selbu</v>
      </c>
      <c r="K166" s="41">
        <f t="shared" si="10"/>
        <v>431.69499999999999</v>
      </c>
    </row>
    <row r="167" spans="2:11" ht="15.75" x14ac:dyDescent="0.25">
      <c r="B167" s="39">
        <v>979425554</v>
      </c>
      <c r="C167" t="s">
        <v>1265</v>
      </c>
      <c r="D167" t="s">
        <v>341</v>
      </c>
      <c r="E167" s="69">
        <v>431.46199999999999</v>
      </c>
      <c r="H167" s="39">
        <v>157</v>
      </c>
      <c r="I167" s="39" t="str">
        <f t="shared" si="11"/>
        <v>TOTLAND SAMDRIFT DA</v>
      </c>
      <c r="J167" s="39" t="str">
        <f t="shared" si="9"/>
        <v>Lierne</v>
      </c>
      <c r="K167" s="41">
        <f t="shared" si="10"/>
        <v>431.46199999999999</v>
      </c>
    </row>
    <row r="168" spans="2:11" ht="15.75" x14ac:dyDescent="0.25">
      <c r="B168" s="39">
        <v>986926755</v>
      </c>
      <c r="C168" t="s">
        <v>1126</v>
      </c>
      <c r="D168" t="s">
        <v>892</v>
      </c>
      <c r="E168" s="69">
        <v>431.36500000000001</v>
      </c>
      <c r="H168" s="39">
        <v>158</v>
      </c>
      <c r="I168" s="39" t="str">
        <f t="shared" si="11"/>
        <v>AALMO SAMDRIFT DA</v>
      </c>
      <c r="J168" s="39" t="str">
        <f t="shared" si="9"/>
        <v>Snåsa</v>
      </c>
      <c r="K168" s="41">
        <f t="shared" si="10"/>
        <v>431.36500000000001</v>
      </c>
    </row>
    <row r="169" spans="2:11" ht="15.75" x14ac:dyDescent="0.25">
      <c r="B169" s="39">
        <v>969301687</v>
      </c>
      <c r="C169" t="s">
        <v>1023</v>
      </c>
      <c r="D169" t="s">
        <v>890</v>
      </c>
      <c r="E169" s="69">
        <v>431.06099999999998</v>
      </c>
      <c r="H169" s="39">
        <v>159</v>
      </c>
      <c r="I169" s="39" t="str">
        <f t="shared" si="11"/>
        <v>STEMSHAUG JO</v>
      </c>
      <c r="J169" s="39" t="str">
        <f t="shared" si="9"/>
        <v>Orkland</v>
      </c>
      <c r="K169" s="41">
        <f t="shared" si="10"/>
        <v>431.06099999999998</v>
      </c>
    </row>
    <row r="170" spans="2:11" ht="15.75" x14ac:dyDescent="0.25">
      <c r="B170" s="39">
        <v>969666839</v>
      </c>
      <c r="C170" t="s">
        <v>1038</v>
      </c>
      <c r="D170" t="s">
        <v>889</v>
      </c>
      <c r="E170" s="69">
        <v>430.81200000000001</v>
      </c>
      <c r="H170" s="39">
        <v>160</v>
      </c>
      <c r="I170" s="39" t="str">
        <f t="shared" si="11"/>
        <v>MJØNESAUNE ARNSTEIN</v>
      </c>
      <c r="J170" s="39" t="str">
        <f t="shared" si="9"/>
        <v>Heim</v>
      </c>
      <c r="K170" s="41">
        <f t="shared" si="10"/>
        <v>430.81200000000001</v>
      </c>
    </row>
    <row r="171" spans="2:11" ht="15.75" x14ac:dyDescent="0.25">
      <c r="B171" s="39">
        <v>969135353</v>
      </c>
      <c r="C171" t="s">
        <v>1266</v>
      </c>
      <c r="D171" t="s">
        <v>286</v>
      </c>
      <c r="E171" s="69">
        <v>430.61799999999999</v>
      </c>
      <c r="H171" s="39">
        <v>161</v>
      </c>
      <c r="I171" s="39" t="str">
        <f t="shared" si="11"/>
        <v>GRØNFLATEN ODD</v>
      </c>
      <c r="J171" s="39" t="str">
        <f t="shared" si="9"/>
        <v>Indre Fosen</v>
      </c>
      <c r="K171" s="41">
        <f t="shared" si="10"/>
        <v>430.61799999999999</v>
      </c>
    </row>
    <row r="172" spans="2:11" ht="15.75" x14ac:dyDescent="0.25">
      <c r="B172" s="39">
        <v>969378612</v>
      </c>
      <c r="C172" t="s">
        <v>1026</v>
      </c>
      <c r="D172" t="s">
        <v>282</v>
      </c>
      <c r="E172" s="69">
        <v>430.55</v>
      </c>
      <c r="H172" s="39">
        <v>162</v>
      </c>
      <c r="I172" s="39" t="str">
        <f t="shared" si="11"/>
        <v>MARTIN HÅGÅRD</v>
      </c>
      <c r="J172" s="39" t="str">
        <f t="shared" si="9"/>
        <v>Ørland</v>
      </c>
      <c r="K172" s="41">
        <f t="shared" si="10"/>
        <v>430.55</v>
      </c>
    </row>
    <row r="173" spans="2:11" ht="15.75" x14ac:dyDescent="0.25">
      <c r="B173" s="39">
        <v>976963210</v>
      </c>
      <c r="C173" t="s">
        <v>1062</v>
      </c>
      <c r="D173" t="s">
        <v>349</v>
      </c>
      <c r="E173" s="69">
        <v>430.125</v>
      </c>
      <c r="H173" s="39">
        <v>163</v>
      </c>
      <c r="I173" s="39" t="str">
        <f t="shared" si="11"/>
        <v>JAN RUNE EID</v>
      </c>
      <c r="J173" s="39" t="str">
        <f t="shared" si="9"/>
        <v>Høylandet</v>
      </c>
      <c r="K173" s="41">
        <f t="shared" si="10"/>
        <v>430.125</v>
      </c>
    </row>
    <row r="174" spans="2:11" ht="15.75" x14ac:dyDescent="0.25">
      <c r="B174" s="39">
        <v>993842842</v>
      </c>
      <c r="C174" t="s">
        <v>1267</v>
      </c>
      <c r="D174" t="s">
        <v>304</v>
      </c>
      <c r="E174" s="69">
        <v>427.44600000000003</v>
      </c>
      <c r="H174" s="39">
        <v>164</v>
      </c>
      <c r="I174" s="39" t="str">
        <f t="shared" si="11"/>
        <v>KNUT ARNE TELLEBON</v>
      </c>
      <c r="J174" s="39" t="str">
        <f t="shared" si="9"/>
        <v>Røros</v>
      </c>
      <c r="K174" s="41">
        <f t="shared" si="10"/>
        <v>427.44600000000003</v>
      </c>
    </row>
    <row r="175" spans="2:11" ht="15.75" x14ac:dyDescent="0.25">
      <c r="B175" s="39">
        <v>969687585</v>
      </c>
      <c r="C175" t="s">
        <v>975</v>
      </c>
      <c r="D175" t="s">
        <v>893</v>
      </c>
      <c r="E175" s="69">
        <v>427.4</v>
      </c>
      <c r="H175" s="39">
        <v>165</v>
      </c>
      <c r="I175" s="39" t="str">
        <f t="shared" si="11"/>
        <v>DALEN ØYSTEIN LAUGEN</v>
      </c>
      <c r="J175" s="39" t="str">
        <f t="shared" si="9"/>
        <v>Nærøysund</v>
      </c>
      <c r="K175" s="41">
        <f t="shared" si="10"/>
        <v>427.4</v>
      </c>
    </row>
    <row r="176" spans="2:11" ht="15.75" x14ac:dyDescent="0.25">
      <c r="B176" s="39">
        <v>892655642</v>
      </c>
      <c r="C176" t="s">
        <v>1002</v>
      </c>
      <c r="D176" t="s">
        <v>332</v>
      </c>
      <c r="E176" s="69">
        <v>426.72800000000001</v>
      </c>
      <c r="H176" s="39">
        <v>166</v>
      </c>
      <c r="I176" s="39" t="str">
        <f t="shared" si="11"/>
        <v>GEIR SKJESOL</v>
      </c>
      <c r="J176" s="39" t="str">
        <f t="shared" si="9"/>
        <v>Levanger</v>
      </c>
      <c r="K176" s="41">
        <f t="shared" si="10"/>
        <v>426.72800000000001</v>
      </c>
    </row>
    <row r="177" spans="2:11" ht="15.75" x14ac:dyDescent="0.25">
      <c r="B177" s="39">
        <v>987028556</v>
      </c>
      <c r="C177" t="s">
        <v>1129</v>
      </c>
      <c r="D177" t="s">
        <v>363</v>
      </c>
      <c r="E177" s="69">
        <v>426.49700000000001</v>
      </c>
      <c r="H177" s="39">
        <v>167</v>
      </c>
      <c r="I177" s="39" t="str">
        <f t="shared" si="11"/>
        <v>SANDVOLLAN MELK DA</v>
      </c>
      <c r="J177" s="39" t="str">
        <f t="shared" si="9"/>
        <v>Inderøy</v>
      </c>
      <c r="K177" s="41">
        <f t="shared" si="10"/>
        <v>426.49700000000001</v>
      </c>
    </row>
    <row r="178" spans="2:11" ht="15.75" x14ac:dyDescent="0.25">
      <c r="B178" s="39">
        <v>991459251</v>
      </c>
      <c r="C178" t="s">
        <v>1175</v>
      </c>
      <c r="D178" t="s">
        <v>329</v>
      </c>
      <c r="E178" s="69">
        <v>425.4</v>
      </c>
      <c r="H178" s="39">
        <v>168</v>
      </c>
      <c r="I178" s="39" t="str">
        <f t="shared" si="11"/>
        <v>LANGDALEN MELK og KJØTT DA</v>
      </c>
      <c r="J178" s="39" t="str">
        <f t="shared" si="9"/>
        <v>Frosta</v>
      </c>
      <c r="K178" s="41">
        <f t="shared" si="10"/>
        <v>425.4</v>
      </c>
    </row>
    <row r="179" spans="2:11" ht="15.75" x14ac:dyDescent="0.25">
      <c r="B179" s="39">
        <v>969669544</v>
      </c>
      <c r="C179" t="s">
        <v>1039</v>
      </c>
      <c r="D179" t="s">
        <v>890</v>
      </c>
      <c r="E179" s="69">
        <v>424.51900000000001</v>
      </c>
      <c r="H179" s="39">
        <v>169</v>
      </c>
      <c r="I179" s="39" t="str">
        <f t="shared" si="11"/>
        <v>ARNT N STORÅS</v>
      </c>
      <c r="J179" s="39" t="str">
        <f t="shared" si="9"/>
        <v>Orkland</v>
      </c>
      <c r="K179" s="41">
        <f t="shared" si="10"/>
        <v>424.51900000000001</v>
      </c>
    </row>
    <row r="180" spans="2:11" ht="15.75" x14ac:dyDescent="0.25">
      <c r="B180" s="39">
        <v>969184141</v>
      </c>
      <c r="C180" t="s">
        <v>1015</v>
      </c>
      <c r="D180" t="s">
        <v>347</v>
      </c>
      <c r="E180" s="69">
        <v>423.81200000000001</v>
      </c>
      <c r="H180" s="39">
        <v>170</v>
      </c>
      <c r="I180" s="39" t="str">
        <f t="shared" si="11"/>
        <v>TONE SKLETT</v>
      </c>
      <c r="J180" s="39" t="str">
        <f t="shared" si="9"/>
        <v>Grong</v>
      </c>
      <c r="K180" s="41">
        <f t="shared" si="10"/>
        <v>423.81200000000001</v>
      </c>
    </row>
    <row r="181" spans="2:11" ht="15.75" x14ac:dyDescent="0.25">
      <c r="B181" s="39">
        <v>998309239</v>
      </c>
      <c r="C181" t="s">
        <v>1220</v>
      </c>
      <c r="D181" t="s">
        <v>347</v>
      </c>
      <c r="E181" s="69">
        <v>423.01</v>
      </c>
      <c r="H181" s="39">
        <v>171</v>
      </c>
      <c r="I181" s="39" t="str">
        <f t="shared" si="11"/>
        <v>SKLETT SAMDRIFT DA</v>
      </c>
      <c r="J181" s="39" t="str">
        <f t="shared" si="9"/>
        <v>Grong</v>
      </c>
      <c r="K181" s="41">
        <f t="shared" si="10"/>
        <v>423.01</v>
      </c>
    </row>
    <row r="182" spans="2:11" ht="15.75" x14ac:dyDescent="0.25">
      <c r="B182" s="39">
        <v>984944799</v>
      </c>
      <c r="C182" t="s">
        <v>1108</v>
      </c>
      <c r="D182" t="s">
        <v>329</v>
      </c>
      <c r="E182" s="69">
        <v>422.61900000000003</v>
      </c>
      <c r="H182" s="39">
        <v>172</v>
      </c>
      <c r="I182" s="39" t="str">
        <f t="shared" si="11"/>
        <v>HELLAN SAMDRIFT DA</v>
      </c>
      <c r="J182" s="39" t="str">
        <f t="shared" si="9"/>
        <v>Frosta</v>
      </c>
      <c r="K182" s="41">
        <f t="shared" si="10"/>
        <v>422.61900000000003</v>
      </c>
    </row>
    <row r="183" spans="2:11" ht="15.75" x14ac:dyDescent="0.25">
      <c r="B183" s="39">
        <v>969602148</v>
      </c>
      <c r="C183" t="s">
        <v>1032</v>
      </c>
      <c r="D183" t="s">
        <v>272</v>
      </c>
      <c r="E183" s="69">
        <v>421.01100000000002</v>
      </c>
      <c r="H183" s="39">
        <v>173</v>
      </c>
      <c r="I183" s="39" t="str">
        <f t="shared" si="11"/>
        <v>RYE SAMDRIFT DA</v>
      </c>
      <c r="J183" s="39" t="str">
        <f t="shared" si="9"/>
        <v>Trondheim</v>
      </c>
      <c r="K183" s="41">
        <f t="shared" si="10"/>
        <v>421.01100000000002</v>
      </c>
    </row>
    <row r="184" spans="2:11" ht="15.75" x14ac:dyDescent="0.25">
      <c r="B184" s="39">
        <v>987769084</v>
      </c>
      <c r="C184" t="s">
        <v>978</v>
      </c>
      <c r="D184" t="s">
        <v>893</v>
      </c>
      <c r="E184" s="69">
        <v>420.93200000000002</v>
      </c>
      <c r="H184" s="39">
        <v>174</v>
      </c>
      <c r="I184" s="39" t="str">
        <f t="shared" si="11"/>
        <v>JOHAN THOMAS DAHLE</v>
      </c>
      <c r="J184" s="39" t="str">
        <f t="shared" si="9"/>
        <v>Nærøysund</v>
      </c>
      <c r="K184" s="41">
        <f t="shared" si="10"/>
        <v>420.93200000000002</v>
      </c>
    </row>
    <row r="185" spans="2:11" ht="15.75" x14ac:dyDescent="0.25">
      <c r="B185" s="39">
        <v>996239829</v>
      </c>
      <c r="C185" t="s">
        <v>1216</v>
      </c>
      <c r="D185" t="s">
        <v>321</v>
      </c>
      <c r="E185" s="69">
        <v>420.43299999999999</v>
      </c>
      <c r="H185" s="39">
        <v>175</v>
      </c>
      <c r="I185" s="39" t="str">
        <f t="shared" si="11"/>
        <v>ØVRE LØNNUM GÅRD INGRID BIRGITTE HOLM</v>
      </c>
      <c r="J185" s="39" t="str">
        <f t="shared" si="9"/>
        <v>Steinkjer</v>
      </c>
      <c r="K185" s="41">
        <f t="shared" si="10"/>
        <v>420.43299999999999</v>
      </c>
    </row>
    <row r="186" spans="2:11" ht="15.75" x14ac:dyDescent="0.25">
      <c r="B186" s="39">
        <v>984933169</v>
      </c>
      <c r="C186" t="s">
        <v>1107</v>
      </c>
      <c r="D186" t="s">
        <v>323</v>
      </c>
      <c r="E186" s="69">
        <v>420.32100000000003</v>
      </c>
      <c r="H186" s="39">
        <v>176</v>
      </c>
      <c r="I186" s="39" t="str">
        <f t="shared" si="11"/>
        <v>KAI ARNE KARLSEN</v>
      </c>
      <c r="J186" s="39" t="str">
        <f t="shared" si="9"/>
        <v>Namsos</v>
      </c>
      <c r="K186" s="41">
        <f t="shared" si="10"/>
        <v>420.32100000000003</v>
      </c>
    </row>
    <row r="187" spans="2:11" ht="15.75" x14ac:dyDescent="0.25">
      <c r="B187" s="39">
        <v>985250863</v>
      </c>
      <c r="C187" t="s">
        <v>1110</v>
      </c>
      <c r="D187" t="s">
        <v>290</v>
      </c>
      <c r="E187" s="69">
        <v>419.24</v>
      </c>
      <c r="H187" s="39">
        <v>177</v>
      </c>
      <c r="I187" s="39" t="str">
        <f t="shared" si="11"/>
        <v>RUNE GRANRUD</v>
      </c>
      <c r="J187" s="39" t="str">
        <f t="shared" si="9"/>
        <v>Åfjord</v>
      </c>
      <c r="K187" s="41">
        <f t="shared" si="10"/>
        <v>419.24</v>
      </c>
    </row>
    <row r="188" spans="2:11" ht="15.75" x14ac:dyDescent="0.25">
      <c r="B188" s="39">
        <v>969220954</v>
      </c>
      <c r="C188" t="s">
        <v>1268</v>
      </c>
      <c r="D188" t="s">
        <v>282</v>
      </c>
      <c r="E188" s="69">
        <v>417.80900000000003</v>
      </c>
      <c r="H188" s="39">
        <v>178</v>
      </c>
      <c r="I188" s="39" t="str">
        <f t="shared" si="11"/>
        <v>JOSTEIN SOLBUE</v>
      </c>
      <c r="J188" s="39" t="str">
        <f t="shared" si="9"/>
        <v>Ørland</v>
      </c>
      <c r="K188" s="41">
        <f t="shared" si="10"/>
        <v>417.80900000000003</v>
      </c>
    </row>
    <row r="189" spans="2:11" ht="15.75" x14ac:dyDescent="0.25">
      <c r="B189" s="39">
        <v>985287791</v>
      </c>
      <c r="C189" t="s">
        <v>977</v>
      </c>
      <c r="D189" t="s">
        <v>345</v>
      </c>
      <c r="E189" s="69">
        <v>417.76400000000001</v>
      </c>
      <c r="H189" s="39">
        <v>179</v>
      </c>
      <c r="I189" s="39" t="str">
        <f t="shared" si="11"/>
        <v>SIV ANITA LINDSETMO</v>
      </c>
      <c r="J189" s="39" t="str">
        <f t="shared" ref="J189:J252" si="12">D189</f>
        <v>Namsskogan</v>
      </c>
      <c r="K189" s="41">
        <f t="shared" ref="K189:K252" si="13">E189</f>
        <v>417.76400000000001</v>
      </c>
    </row>
    <row r="190" spans="2:11" ht="15.75" x14ac:dyDescent="0.25">
      <c r="B190" s="39">
        <v>815211952</v>
      </c>
      <c r="C190" t="s">
        <v>1269</v>
      </c>
      <c r="D190" t="s">
        <v>891</v>
      </c>
      <c r="E190" s="69">
        <v>416.935</v>
      </c>
      <c r="H190" s="39">
        <v>180</v>
      </c>
      <c r="I190" s="39" t="str">
        <f t="shared" si="11"/>
        <v>SAURE M LANDBRUK</v>
      </c>
      <c r="J190" s="39" t="str">
        <f t="shared" si="12"/>
        <v>Midtre Gauldal</v>
      </c>
      <c r="K190" s="41">
        <f t="shared" si="13"/>
        <v>416.935</v>
      </c>
    </row>
    <row r="191" spans="2:11" ht="15.75" x14ac:dyDescent="0.25">
      <c r="B191" s="39">
        <v>914618533</v>
      </c>
      <c r="C191" t="s">
        <v>1270</v>
      </c>
      <c r="D191" t="s">
        <v>889</v>
      </c>
      <c r="E191" s="69">
        <v>414.97199999999998</v>
      </c>
      <c r="H191" s="39">
        <v>181</v>
      </c>
      <c r="I191" s="39" t="str">
        <f t="shared" si="11"/>
        <v>RUNAR HELLAND</v>
      </c>
      <c r="J191" s="39" t="str">
        <f t="shared" si="12"/>
        <v>Heim</v>
      </c>
      <c r="K191" s="41">
        <f t="shared" si="13"/>
        <v>414.97199999999998</v>
      </c>
    </row>
    <row r="192" spans="2:11" ht="15.75" x14ac:dyDescent="0.25">
      <c r="B192" s="39">
        <v>814125742</v>
      </c>
      <c r="C192" t="s">
        <v>1271</v>
      </c>
      <c r="D192" t="s">
        <v>317</v>
      </c>
      <c r="E192" s="69">
        <v>414.46699999999998</v>
      </c>
      <c r="H192" s="39">
        <v>182</v>
      </c>
      <c r="I192" s="39" t="str">
        <f t="shared" si="11"/>
        <v>JOHN ESPEN LANGSETH</v>
      </c>
      <c r="J192" s="39" t="str">
        <f t="shared" si="12"/>
        <v>Selbu</v>
      </c>
      <c r="K192" s="41">
        <f t="shared" si="13"/>
        <v>414.46699999999998</v>
      </c>
    </row>
    <row r="193" spans="2:11" ht="15.75" x14ac:dyDescent="0.25">
      <c r="B193" s="39">
        <v>969221543</v>
      </c>
      <c r="C193" t="s">
        <v>1017</v>
      </c>
      <c r="D193" t="s">
        <v>889</v>
      </c>
      <c r="E193" s="69">
        <v>411.72899999999998</v>
      </c>
      <c r="H193" s="39">
        <v>183</v>
      </c>
      <c r="I193" s="39" t="str">
        <f t="shared" si="11"/>
        <v>ØIEN OLE JOHAN</v>
      </c>
      <c r="J193" s="39" t="str">
        <f t="shared" si="12"/>
        <v>Heim</v>
      </c>
      <c r="K193" s="41">
        <f t="shared" si="13"/>
        <v>411.72899999999998</v>
      </c>
    </row>
    <row r="194" spans="2:11" ht="15.75" x14ac:dyDescent="0.25">
      <c r="B194" s="39">
        <v>969642484</v>
      </c>
      <c r="C194" t="s">
        <v>1037</v>
      </c>
      <c r="D194" t="s">
        <v>334</v>
      </c>
      <c r="E194" s="69">
        <v>410.81299999999999</v>
      </c>
      <c r="H194" s="39">
        <v>184</v>
      </c>
      <c r="I194" s="39" t="str">
        <f t="shared" si="11"/>
        <v>LEIRSET ARNT-EGIL</v>
      </c>
      <c r="J194" s="39" t="str">
        <f t="shared" si="12"/>
        <v>Verdal</v>
      </c>
      <c r="K194" s="41">
        <f t="shared" si="13"/>
        <v>410.81299999999999</v>
      </c>
    </row>
    <row r="195" spans="2:11" ht="15.75" x14ac:dyDescent="0.25">
      <c r="B195" s="39">
        <v>998355095</v>
      </c>
      <c r="C195" t="s">
        <v>1272</v>
      </c>
      <c r="D195" t="s">
        <v>890</v>
      </c>
      <c r="E195" s="69">
        <v>410.005</v>
      </c>
      <c r="H195" s="39">
        <v>185</v>
      </c>
      <c r="I195" s="39" t="str">
        <f t="shared" si="11"/>
        <v>OLAV REE</v>
      </c>
      <c r="J195" s="39" t="str">
        <f t="shared" si="12"/>
        <v>Orkland</v>
      </c>
      <c r="K195" s="41">
        <f t="shared" si="13"/>
        <v>410.005</v>
      </c>
    </row>
    <row r="196" spans="2:11" ht="15.75" x14ac:dyDescent="0.25">
      <c r="B196" s="39">
        <v>969133490</v>
      </c>
      <c r="C196" t="s">
        <v>1273</v>
      </c>
      <c r="D196" t="s">
        <v>309</v>
      </c>
      <c r="E196" s="69">
        <v>410.00299999999999</v>
      </c>
      <c r="H196" s="39">
        <v>186</v>
      </c>
      <c r="I196" s="39" t="str">
        <f t="shared" si="11"/>
        <v>BLOKKUM EVEN</v>
      </c>
      <c r="J196" s="39" t="str">
        <f t="shared" si="12"/>
        <v>Melhus</v>
      </c>
      <c r="K196" s="41">
        <f t="shared" si="13"/>
        <v>410.00299999999999</v>
      </c>
    </row>
    <row r="197" spans="2:11" ht="15.75" x14ac:dyDescent="0.25">
      <c r="B197" s="39">
        <v>915752934</v>
      </c>
      <c r="C197" t="s">
        <v>1274</v>
      </c>
      <c r="D197" t="s">
        <v>892</v>
      </c>
      <c r="E197" s="69">
        <v>409.93700000000001</v>
      </c>
      <c r="H197" s="39">
        <v>187</v>
      </c>
      <c r="I197" s="39" t="str">
        <f t="shared" si="11"/>
        <v>ELISE BOSTAD</v>
      </c>
      <c r="J197" s="39" t="str">
        <f t="shared" si="12"/>
        <v>Snåsa</v>
      </c>
      <c r="K197" s="41">
        <f t="shared" si="13"/>
        <v>409.93700000000001</v>
      </c>
    </row>
    <row r="198" spans="2:11" ht="15.75" x14ac:dyDescent="0.25">
      <c r="B198" s="39">
        <v>912999149</v>
      </c>
      <c r="C198" t="s">
        <v>1275</v>
      </c>
      <c r="D198" t="s">
        <v>341</v>
      </c>
      <c r="E198" s="69">
        <v>409.88</v>
      </c>
      <c r="H198" s="39">
        <v>188</v>
      </c>
      <c r="I198" s="39" t="str">
        <f t="shared" si="11"/>
        <v>INGSTAD GÅRD DA</v>
      </c>
      <c r="J198" s="39" t="str">
        <f t="shared" si="12"/>
        <v>Lierne</v>
      </c>
      <c r="K198" s="41">
        <f t="shared" si="13"/>
        <v>409.88</v>
      </c>
    </row>
    <row r="199" spans="2:11" ht="15.75" x14ac:dyDescent="0.25">
      <c r="B199" s="39">
        <v>982948177</v>
      </c>
      <c r="C199" t="s">
        <v>1093</v>
      </c>
      <c r="D199" t="s">
        <v>286</v>
      </c>
      <c r="E199" s="69">
        <v>409.596</v>
      </c>
      <c r="H199" s="39">
        <v>189</v>
      </c>
      <c r="I199" s="39" t="str">
        <f t="shared" si="11"/>
        <v>SIVERT FENSTAD</v>
      </c>
      <c r="J199" s="39" t="str">
        <f t="shared" si="12"/>
        <v>Indre Fosen</v>
      </c>
      <c r="K199" s="41">
        <f t="shared" si="13"/>
        <v>409.596</v>
      </c>
    </row>
    <row r="200" spans="2:11" ht="15.75" x14ac:dyDescent="0.25">
      <c r="B200" s="39">
        <v>983603645</v>
      </c>
      <c r="C200" t="s">
        <v>1099</v>
      </c>
      <c r="D200" t="s">
        <v>890</v>
      </c>
      <c r="E200" s="69">
        <v>409.44900000000001</v>
      </c>
      <c r="H200" s="39">
        <v>190</v>
      </c>
      <c r="I200" s="39" t="str">
        <f t="shared" si="11"/>
        <v>FIKKE SAMDRIFT DA</v>
      </c>
      <c r="J200" s="39" t="str">
        <f t="shared" si="12"/>
        <v>Orkland</v>
      </c>
      <c r="K200" s="41">
        <f t="shared" si="13"/>
        <v>409.44900000000001</v>
      </c>
    </row>
    <row r="201" spans="2:11" ht="15.75" x14ac:dyDescent="0.25">
      <c r="B201" s="39">
        <v>985446598</v>
      </c>
      <c r="C201" t="s">
        <v>1114</v>
      </c>
      <c r="D201" t="s">
        <v>890</v>
      </c>
      <c r="E201" s="69">
        <v>409.44</v>
      </c>
      <c r="H201" s="39">
        <v>191</v>
      </c>
      <c r="I201" s="39" t="str">
        <f t="shared" si="11"/>
        <v>NINA VANGEN RANØIEN</v>
      </c>
      <c r="J201" s="39" t="str">
        <f t="shared" si="12"/>
        <v>Orkland</v>
      </c>
      <c r="K201" s="41">
        <f t="shared" si="13"/>
        <v>409.44</v>
      </c>
    </row>
    <row r="202" spans="2:11" ht="15.75" x14ac:dyDescent="0.25">
      <c r="B202" s="39">
        <v>988438464</v>
      </c>
      <c r="C202" t="s">
        <v>1142</v>
      </c>
      <c r="D202" t="s">
        <v>323</v>
      </c>
      <c r="E202" s="69">
        <v>408.988</v>
      </c>
      <c r="H202" s="39">
        <v>192</v>
      </c>
      <c r="I202" s="39" t="str">
        <f t="shared" si="11"/>
        <v>OTTERØY SAMDRIFT DA</v>
      </c>
      <c r="J202" s="39" t="str">
        <f t="shared" si="12"/>
        <v>Namsos</v>
      </c>
      <c r="K202" s="41">
        <f t="shared" si="13"/>
        <v>408.988</v>
      </c>
    </row>
    <row r="203" spans="2:11" ht="15.75" x14ac:dyDescent="0.25">
      <c r="B203" s="39">
        <v>995743833</v>
      </c>
      <c r="C203" t="s">
        <v>1276</v>
      </c>
      <c r="D203" t="s">
        <v>349</v>
      </c>
      <c r="E203" s="69">
        <v>408.75599999999997</v>
      </c>
      <c r="H203" s="39">
        <v>193</v>
      </c>
      <c r="I203" s="39" t="str">
        <f t="shared" si="11"/>
        <v>EIVIND RÅUM FISKUM</v>
      </c>
      <c r="J203" s="39" t="str">
        <f t="shared" si="12"/>
        <v>Høylandet</v>
      </c>
      <c r="K203" s="41">
        <f t="shared" si="13"/>
        <v>408.75599999999997</v>
      </c>
    </row>
    <row r="204" spans="2:11" ht="15.75" x14ac:dyDescent="0.25">
      <c r="B204" s="39">
        <v>992924063</v>
      </c>
      <c r="C204" t="s">
        <v>988</v>
      </c>
      <c r="D204" t="s">
        <v>296</v>
      </c>
      <c r="E204" s="69">
        <v>408.07100000000003</v>
      </c>
      <c r="H204" s="39">
        <v>194</v>
      </c>
      <c r="I204" s="39" t="str">
        <f t="shared" ref="I204:I260" si="14">C204</f>
        <v>ELI SKARSEM</v>
      </c>
      <c r="J204" s="39" t="str">
        <f t="shared" si="12"/>
        <v>Oppdal</v>
      </c>
      <c r="K204" s="41">
        <f t="shared" si="13"/>
        <v>408.07100000000003</v>
      </c>
    </row>
    <row r="205" spans="2:11" ht="15.75" x14ac:dyDescent="0.25">
      <c r="B205" s="39">
        <v>974691523</v>
      </c>
      <c r="C205" t="s">
        <v>1277</v>
      </c>
      <c r="D205" t="s">
        <v>893</v>
      </c>
      <c r="E205" s="69">
        <v>407.56200000000001</v>
      </c>
      <c r="H205" s="39">
        <v>195</v>
      </c>
      <c r="I205" s="39" t="str">
        <f t="shared" si="14"/>
        <v>ØRJAN HULTGREN</v>
      </c>
      <c r="J205" s="39" t="str">
        <f t="shared" si="12"/>
        <v>Nærøysund</v>
      </c>
      <c r="K205" s="41">
        <f t="shared" si="13"/>
        <v>407.56200000000001</v>
      </c>
    </row>
    <row r="206" spans="2:11" ht="15.75" x14ac:dyDescent="0.25">
      <c r="B206" s="39">
        <v>998275199</v>
      </c>
      <c r="C206" t="s">
        <v>1219</v>
      </c>
      <c r="D206" t="s">
        <v>890</v>
      </c>
      <c r="E206" s="69">
        <v>407.54199999999997</v>
      </c>
      <c r="H206" s="39">
        <v>196</v>
      </c>
      <c r="I206" s="39" t="str">
        <f t="shared" si="14"/>
        <v>LEIF ANDERS WOLD</v>
      </c>
      <c r="J206" s="39" t="str">
        <f t="shared" si="12"/>
        <v>Orkland</v>
      </c>
      <c r="K206" s="41">
        <f t="shared" si="13"/>
        <v>407.54199999999997</v>
      </c>
    </row>
    <row r="207" spans="2:11" ht="15.75" x14ac:dyDescent="0.25">
      <c r="B207" s="39">
        <v>991153071</v>
      </c>
      <c r="C207" t="s">
        <v>983</v>
      </c>
      <c r="D207" t="s">
        <v>893</v>
      </c>
      <c r="E207" s="69">
        <v>407.45800000000003</v>
      </c>
      <c r="H207" s="39">
        <v>197</v>
      </c>
      <c r="I207" s="39" t="str">
        <f t="shared" si="14"/>
        <v>HALLVAR ASPLI</v>
      </c>
      <c r="J207" s="39" t="str">
        <f t="shared" si="12"/>
        <v>Nærøysund</v>
      </c>
      <c r="K207" s="41">
        <f t="shared" si="13"/>
        <v>407.45800000000003</v>
      </c>
    </row>
    <row r="208" spans="2:11" ht="15.75" x14ac:dyDescent="0.25">
      <c r="B208" s="39">
        <v>988072109</v>
      </c>
      <c r="C208" t="s">
        <v>979</v>
      </c>
      <c r="D208" t="s">
        <v>893</v>
      </c>
      <c r="E208" s="69">
        <v>407.30799999999999</v>
      </c>
      <c r="H208" s="39">
        <v>198</v>
      </c>
      <c r="I208" s="39" t="str">
        <f t="shared" si="14"/>
        <v>RAMSTAD-STEINE SAMDRIFT DA</v>
      </c>
      <c r="J208" s="39" t="str">
        <f t="shared" si="12"/>
        <v>Nærøysund</v>
      </c>
      <c r="K208" s="41">
        <f t="shared" si="13"/>
        <v>407.30799999999999</v>
      </c>
    </row>
    <row r="209" spans="2:11" ht="15.75" x14ac:dyDescent="0.25">
      <c r="B209" s="39">
        <v>813896672</v>
      </c>
      <c r="C209" t="s">
        <v>1278</v>
      </c>
      <c r="D209" t="s">
        <v>890</v>
      </c>
      <c r="E209" s="69">
        <v>406.63799999999998</v>
      </c>
      <c r="H209" s="39">
        <v>199</v>
      </c>
      <c r="I209" s="39" t="str">
        <f t="shared" si="14"/>
        <v>OLE JOHAN HOEL SVARTBEKK</v>
      </c>
      <c r="J209" s="39" t="str">
        <f t="shared" si="12"/>
        <v>Orkland</v>
      </c>
      <c r="K209" s="41">
        <f t="shared" si="13"/>
        <v>406.63799999999998</v>
      </c>
    </row>
    <row r="210" spans="2:11" ht="15.75" x14ac:dyDescent="0.25">
      <c r="B210" s="39">
        <v>984103573</v>
      </c>
      <c r="C210" t="s">
        <v>1279</v>
      </c>
      <c r="D210" t="s">
        <v>321</v>
      </c>
      <c r="E210" s="69">
        <v>406.27300000000002</v>
      </c>
      <c r="H210" s="39">
        <v>200</v>
      </c>
      <c r="I210" s="39" t="str">
        <f t="shared" si="14"/>
        <v>HATLING ODD ROBERT</v>
      </c>
      <c r="J210" s="39" t="str">
        <f t="shared" si="12"/>
        <v>Steinkjer</v>
      </c>
      <c r="K210" s="41">
        <f t="shared" si="13"/>
        <v>406.27300000000002</v>
      </c>
    </row>
    <row r="211" spans="2:11" ht="15.75" x14ac:dyDescent="0.25">
      <c r="B211" s="39">
        <v>993101133</v>
      </c>
      <c r="C211" t="s">
        <v>1280</v>
      </c>
      <c r="D211" t="s">
        <v>363</v>
      </c>
      <c r="E211" s="69">
        <v>406.03399999999999</v>
      </c>
      <c r="H211" s="39">
        <v>201</v>
      </c>
      <c r="I211" s="39" t="str">
        <f t="shared" si="14"/>
        <v>ARVE ERIK NORUM</v>
      </c>
      <c r="J211" s="39" t="str">
        <f t="shared" si="12"/>
        <v>Inderøy</v>
      </c>
      <c r="K211" s="41">
        <f t="shared" si="13"/>
        <v>406.03399999999999</v>
      </c>
    </row>
    <row r="212" spans="2:11" ht="15.75" x14ac:dyDescent="0.25">
      <c r="B212" s="39">
        <v>982210895</v>
      </c>
      <c r="C212" t="s">
        <v>1084</v>
      </c>
      <c r="D212" t="s">
        <v>290</v>
      </c>
      <c r="E212" s="69">
        <v>405.71499999999997</v>
      </c>
      <c r="H212" s="39">
        <v>202</v>
      </c>
      <c r="I212" s="39" t="str">
        <f t="shared" si="14"/>
        <v>JONNY SØBERG</v>
      </c>
      <c r="J212" s="39" t="str">
        <f t="shared" si="12"/>
        <v>Åfjord</v>
      </c>
      <c r="K212" s="41">
        <f t="shared" si="13"/>
        <v>405.71499999999997</v>
      </c>
    </row>
    <row r="213" spans="2:11" ht="15.75" x14ac:dyDescent="0.25">
      <c r="B213" s="39">
        <v>982953162</v>
      </c>
      <c r="C213" t="s">
        <v>1281</v>
      </c>
      <c r="D213" t="s">
        <v>892</v>
      </c>
      <c r="E213" s="69">
        <v>404.82400000000001</v>
      </c>
      <c r="H213" s="39">
        <v>203</v>
      </c>
      <c r="I213" s="39" t="str">
        <f t="shared" si="14"/>
        <v>TRINE HASVANG VAAG</v>
      </c>
      <c r="J213" s="39" t="str">
        <f t="shared" si="12"/>
        <v>Snåsa</v>
      </c>
      <c r="K213" s="41">
        <f t="shared" si="13"/>
        <v>404.82400000000001</v>
      </c>
    </row>
    <row r="214" spans="2:11" ht="15.75" x14ac:dyDescent="0.25">
      <c r="B214" s="39">
        <v>812993852</v>
      </c>
      <c r="C214" t="s">
        <v>1282</v>
      </c>
      <c r="D214" t="s">
        <v>351</v>
      </c>
      <c r="E214" s="69">
        <v>404.07600000000002</v>
      </c>
      <c r="H214" s="39">
        <v>204</v>
      </c>
      <c r="I214" s="39" t="str">
        <f t="shared" si="14"/>
        <v>MONA THERESE SOLUM</v>
      </c>
      <c r="J214" s="39" t="str">
        <f t="shared" si="12"/>
        <v>Overhalla</v>
      </c>
      <c r="K214" s="41">
        <f t="shared" si="13"/>
        <v>404.07600000000002</v>
      </c>
    </row>
    <row r="215" spans="2:11" ht="15.75" x14ac:dyDescent="0.25">
      <c r="B215" s="39">
        <v>981622464</v>
      </c>
      <c r="C215" t="s">
        <v>1078</v>
      </c>
      <c r="D215" t="s">
        <v>332</v>
      </c>
      <c r="E215" s="69">
        <v>400.17899999999997</v>
      </c>
      <c r="H215" s="39">
        <v>205</v>
      </c>
      <c r="I215" s="39" t="str">
        <f t="shared" si="14"/>
        <v>SISSEL EGGEN</v>
      </c>
      <c r="J215" s="39" t="str">
        <f t="shared" si="12"/>
        <v>Levanger</v>
      </c>
      <c r="K215" s="41">
        <f t="shared" si="13"/>
        <v>400.17899999999997</v>
      </c>
    </row>
    <row r="216" spans="2:11" ht="15.75" x14ac:dyDescent="0.25">
      <c r="B216" s="39">
        <v>982938759</v>
      </c>
      <c r="C216" t="s">
        <v>1091</v>
      </c>
      <c r="D216" t="s">
        <v>892</v>
      </c>
      <c r="E216" s="69">
        <v>399.887</v>
      </c>
      <c r="H216" s="39">
        <v>206</v>
      </c>
      <c r="I216" s="39" t="str">
        <f t="shared" si="14"/>
        <v>OLE ANTON SJULE</v>
      </c>
      <c r="J216" s="39" t="str">
        <f t="shared" si="12"/>
        <v>Snåsa</v>
      </c>
      <c r="K216" s="41">
        <f t="shared" si="13"/>
        <v>399.887</v>
      </c>
    </row>
    <row r="217" spans="2:11" ht="15.75" x14ac:dyDescent="0.25">
      <c r="B217" s="39">
        <v>989549758</v>
      </c>
      <c r="C217" t="s">
        <v>1152</v>
      </c>
      <c r="D217" t="s">
        <v>351</v>
      </c>
      <c r="E217" s="69">
        <v>399.072</v>
      </c>
      <c r="H217" s="39">
        <v>207</v>
      </c>
      <c r="I217" s="39" t="str">
        <f t="shared" si="14"/>
        <v>NAMSEN SAMDRIFT DA</v>
      </c>
      <c r="J217" s="39" t="str">
        <f t="shared" si="12"/>
        <v>Overhalla</v>
      </c>
      <c r="K217" s="41">
        <f t="shared" si="13"/>
        <v>399.072</v>
      </c>
    </row>
    <row r="218" spans="2:11" ht="15.75" x14ac:dyDescent="0.25">
      <c r="B218" s="39">
        <v>981519973</v>
      </c>
      <c r="C218" t="s">
        <v>1076</v>
      </c>
      <c r="D218" t="s">
        <v>311</v>
      </c>
      <c r="E218" s="69">
        <v>397.71600000000001</v>
      </c>
      <c r="H218" s="39">
        <v>208</v>
      </c>
      <c r="I218" s="39" t="str">
        <f t="shared" si="14"/>
        <v>OLE OTTERSTAD</v>
      </c>
      <c r="J218" s="39" t="str">
        <f t="shared" si="12"/>
        <v>Skaun</v>
      </c>
      <c r="K218" s="41">
        <f t="shared" si="13"/>
        <v>397.71600000000001</v>
      </c>
    </row>
    <row r="219" spans="2:11" ht="15.75" x14ac:dyDescent="0.25">
      <c r="B219" s="39">
        <v>989060198</v>
      </c>
      <c r="C219" t="s">
        <v>1146</v>
      </c>
      <c r="D219" t="s">
        <v>363</v>
      </c>
      <c r="E219" s="69">
        <v>397.54599999999999</v>
      </c>
      <c r="H219" s="39">
        <v>209</v>
      </c>
      <c r="I219" s="39" t="str">
        <f t="shared" si="14"/>
        <v>ARNT STOKKE</v>
      </c>
      <c r="J219" s="39" t="str">
        <f t="shared" si="12"/>
        <v>Inderøy</v>
      </c>
      <c r="K219" s="41">
        <f t="shared" si="13"/>
        <v>397.54599999999999</v>
      </c>
    </row>
    <row r="220" spans="2:11" ht="15.75" x14ac:dyDescent="0.25">
      <c r="B220" s="39">
        <v>925113964</v>
      </c>
      <c r="C220" t="s">
        <v>1283</v>
      </c>
      <c r="D220" t="s">
        <v>332</v>
      </c>
      <c r="E220" s="69">
        <v>396.815</v>
      </c>
      <c r="H220" s="39">
        <v>210</v>
      </c>
      <c r="I220" s="39" t="str">
        <f t="shared" si="14"/>
        <v>SIVERT DALING</v>
      </c>
      <c r="J220" s="39" t="str">
        <f t="shared" si="12"/>
        <v>Levanger</v>
      </c>
      <c r="K220" s="41">
        <f t="shared" si="13"/>
        <v>396.815</v>
      </c>
    </row>
    <row r="221" spans="2:11" ht="15.75" x14ac:dyDescent="0.25">
      <c r="B221" s="39">
        <v>995715007</v>
      </c>
      <c r="C221" t="s">
        <v>1214</v>
      </c>
      <c r="D221" t="s">
        <v>321</v>
      </c>
      <c r="E221" s="69">
        <v>396.15699999999998</v>
      </c>
      <c r="H221" s="39">
        <v>211</v>
      </c>
      <c r="I221" s="39" t="str">
        <f t="shared" si="14"/>
        <v>MEKAL ANDREAS RØLIAUNET</v>
      </c>
      <c r="J221" s="39" t="str">
        <f t="shared" si="12"/>
        <v>Steinkjer</v>
      </c>
      <c r="K221" s="41">
        <f t="shared" si="13"/>
        <v>396.15699999999998</v>
      </c>
    </row>
    <row r="222" spans="2:11" ht="15.75" x14ac:dyDescent="0.25">
      <c r="B222" s="39">
        <v>975646904</v>
      </c>
      <c r="C222" t="s">
        <v>1057</v>
      </c>
      <c r="D222" t="s">
        <v>321</v>
      </c>
      <c r="E222" s="69">
        <v>396.08100000000002</v>
      </c>
      <c r="H222" s="39">
        <v>212</v>
      </c>
      <c r="I222" s="39" t="str">
        <f t="shared" si="14"/>
        <v>OLE ASBJØRN ELDEN</v>
      </c>
      <c r="J222" s="39" t="str">
        <f t="shared" si="12"/>
        <v>Steinkjer</v>
      </c>
      <c r="K222" s="41">
        <f t="shared" si="13"/>
        <v>396.08100000000002</v>
      </c>
    </row>
    <row r="223" spans="2:11" ht="15.75" x14ac:dyDescent="0.25">
      <c r="B223" s="39">
        <v>869221112</v>
      </c>
      <c r="C223" t="s">
        <v>990</v>
      </c>
      <c r="D223" t="s">
        <v>309</v>
      </c>
      <c r="E223" s="69">
        <v>395.54199999999997</v>
      </c>
      <c r="H223" s="39">
        <v>213</v>
      </c>
      <c r="I223" s="39" t="str">
        <f t="shared" si="14"/>
        <v>BJØRN OLVE KJØSEN</v>
      </c>
      <c r="J223" s="39" t="str">
        <f t="shared" si="12"/>
        <v>Melhus</v>
      </c>
      <c r="K223" s="41">
        <f t="shared" si="13"/>
        <v>395.54199999999997</v>
      </c>
    </row>
    <row r="224" spans="2:11" ht="15.75" x14ac:dyDescent="0.25">
      <c r="B224" s="39">
        <v>980740145</v>
      </c>
      <c r="C224" t="s">
        <v>1284</v>
      </c>
      <c r="D224" t="s">
        <v>334</v>
      </c>
      <c r="E224" s="69">
        <v>395.44</v>
      </c>
      <c r="H224" s="39">
        <v>214</v>
      </c>
      <c r="I224" s="39" t="str">
        <f t="shared" si="14"/>
        <v>TROND STIKLESTAD</v>
      </c>
      <c r="J224" s="39" t="str">
        <f t="shared" si="12"/>
        <v>Verdal</v>
      </c>
      <c r="K224" s="41">
        <f t="shared" si="13"/>
        <v>395.44</v>
      </c>
    </row>
    <row r="225" spans="2:11" ht="15.75" x14ac:dyDescent="0.25">
      <c r="B225" s="39">
        <v>885672272</v>
      </c>
      <c r="C225" t="s">
        <v>1285</v>
      </c>
      <c r="D225" t="s">
        <v>332</v>
      </c>
      <c r="E225" s="69">
        <v>395.185</v>
      </c>
      <c r="H225" s="39">
        <v>215</v>
      </c>
      <c r="I225" s="39" t="str">
        <f t="shared" si="14"/>
        <v>OLAV HogSTAD</v>
      </c>
      <c r="J225" s="39" t="str">
        <f t="shared" si="12"/>
        <v>Levanger</v>
      </c>
      <c r="K225" s="41">
        <f t="shared" si="13"/>
        <v>395.185</v>
      </c>
    </row>
    <row r="226" spans="2:11" ht="15.75" x14ac:dyDescent="0.25">
      <c r="B226" s="39">
        <v>983594301</v>
      </c>
      <c r="C226" s="39" t="s">
        <v>958</v>
      </c>
      <c r="D226" s="39" t="s">
        <v>327</v>
      </c>
      <c r="E226" s="69">
        <v>394.77199999999999</v>
      </c>
      <c r="H226" s="39">
        <v>216</v>
      </c>
      <c r="I226" s="39" t="str">
        <f t="shared" si="14"/>
        <v>HOVSTAD SAMDRIFT DA</v>
      </c>
      <c r="J226" s="39" t="str">
        <f t="shared" si="12"/>
        <v>Stjørdal</v>
      </c>
      <c r="K226" s="41">
        <f t="shared" si="13"/>
        <v>394.77199999999999</v>
      </c>
    </row>
    <row r="227" spans="2:11" ht="15.75" x14ac:dyDescent="0.25">
      <c r="B227" s="39">
        <v>974530538</v>
      </c>
      <c r="C227" t="s">
        <v>1056</v>
      </c>
      <c r="D227" t="s">
        <v>321</v>
      </c>
      <c r="E227" s="69">
        <v>392.83600000000001</v>
      </c>
      <c r="H227" s="39">
        <v>217</v>
      </c>
      <c r="I227" s="39" t="str">
        <f t="shared" si="14"/>
        <v>LEIF ARILD RUGLAND</v>
      </c>
      <c r="J227" s="39" t="str">
        <f t="shared" si="12"/>
        <v>Steinkjer</v>
      </c>
      <c r="K227" s="41">
        <f t="shared" si="13"/>
        <v>392.83600000000001</v>
      </c>
    </row>
    <row r="228" spans="2:11" ht="15.75" x14ac:dyDescent="0.25">
      <c r="B228" s="39">
        <v>969259761</v>
      </c>
      <c r="C228" t="s">
        <v>1286</v>
      </c>
      <c r="D228" t="s">
        <v>266</v>
      </c>
      <c r="E228" s="69">
        <v>392.63499999999999</v>
      </c>
      <c r="H228" s="39">
        <v>218</v>
      </c>
      <c r="I228" s="39" t="str">
        <f t="shared" si="14"/>
        <v>INGE CHRISTENSEN</v>
      </c>
      <c r="J228" s="39" t="str">
        <f t="shared" si="12"/>
        <v>Rindal</v>
      </c>
      <c r="K228" s="41">
        <f t="shared" si="13"/>
        <v>392.63499999999999</v>
      </c>
    </row>
    <row r="229" spans="2:11" ht="15.75" x14ac:dyDescent="0.25">
      <c r="B229" s="39">
        <v>886915462</v>
      </c>
      <c r="C229" t="s">
        <v>995</v>
      </c>
      <c r="D229" t="s">
        <v>334</v>
      </c>
      <c r="E229" s="69">
        <v>391.33800000000002</v>
      </c>
      <c r="H229" s="39">
        <v>219</v>
      </c>
      <c r="I229" s="39" t="str">
        <f t="shared" si="14"/>
        <v>INNHERRED SAMDRIFT DA</v>
      </c>
      <c r="J229" s="39" t="str">
        <f t="shared" si="12"/>
        <v>Verdal</v>
      </c>
      <c r="K229" s="41">
        <f t="shared" si="13"/>
        <v>391.33800000000002</v>
      </c>
    </row>
    <row r="230" spans="2:11" ht="15.75" x14ac:dyDescent="0.25">
      <c r="B230" s="39">
        <v>995429160</v>
      </c>
      <c r="C230" t="s">
        <v>1287</v>
      </c>
      <c r="D230" t="s">
        <v>890</v>
      </c>
      <c r="E230" s="69">
        <v>391.20299999999997</v>
      </c>
      <c r="H230" s="39">
        <v>220</v>
      </c>
      <c r="I230" s="39" t="str">
        <f t="shared" si="14"/>
        <v>KRISTIAN LOE</v>
      </c>
      <c r="J230" s="39" t="str">
        <f t="shared" si="12"/>
        <v>Orkland</v>
      </c>
      <c r="K230" s="41">
        <f t="shared" si="13"/>
        <v>391.20299999999997</v>
      </c>
    </row>
    <row r="231" spans="2:11" ht="15.75" x14ac:dyDescent="0.25">
      <c r="B231" s="39">
        <v>874560782</v>
      </c>
      <c r="C231" t="s">
        <v>1288</v>
      </c>
      <c r="D231" t="s">
        <v>321</v>
      </c>
      <c r="E231" s="69">
        <v>389.99900000000002</v>
      </c>
      <c r="H231" s="39">
        <v>221</v>
      </c>
      <c r="I231" s="39" t="str">
        <f t="shared" si="14"/>
        <v>MÆRE LANDBRUKSSKOLE</v>
      </c>
      <c r="J231" s="39" t="str">
        <f t="shared" si="12"/>
        <v>Steinkjer</v>
      </c>
      <c r="K231" s="41">
        <f t="shared" si="13"/>
        <v>389.99900000000002</v>
      </c>
    </row>
    <row r="232" spans="2:11" ht="15.75" x14ac:dyDescent="0.25">
      <c r="B232" s="39">
        <v>997748255</v>
      </c>
      <c r="C232" t="s">
        <v>1289</v>
      </c>
      <c r="D232" t="s">
        <v>317</v>
      </c>
      <c r="E232" s="69">
        <v>389.93700000000001</v>
      </c>
      <c r="H232" s="39">
        <v>222</v>
      </c>
      <c r="I232" s="39" t="str">
        <f t="shared" si="14"/>
        <v>NINA BEATE AFTRET</v>
      </c>
      <c r="J232" s="39" t="str">
        <f t="shared" si="12"/>
        <v>Selbu</v>
      </c>
      <c r="K232" s="41">
        <f t="shared" si="13"/>
        <v>389.93700000000001</v>
      </c>
    </row>
    <row r="233" spans="2:11" ht="15.75" x14ac:dyDescent="0.25">
      <c r="B233" s="39">
        <v>994241028</v>
      </c>
      <c r="C233" t="s">
        <v>1290</v>
      </c>
      <c r="D233" t="s">
        <v>323</v>
      </c>
      <c r="E233" s="69">
        <v>387.83</v>
      </c>
      <c r="H233" s="39">
        <v>223</v>
      </c>
      <c r="I233" s="39" t="str">
        <f t="shared" si="14"/>
        <v>STEIN WIBSTAD</v>
      </c>
      <c r="J233" s="39" t="str">
        <f t="shared" si="12"/>
        <v>Namsos</v>
      </c>
      <c r="K233" s="41">
        <f t="shared" si="13"/>
        <v>387.83</v>
      </c>
    </row>
    <row r="234" spans="2:11" ht="15.75" x14ac:dyDescent="0.25">
      <c r="B234" s="39">
        <v>989041819</v>
      </c>
      <c r="C234" t="s">
        <v>980</v>
      </c>
      <c r="D234" t="s">
        <v>893</v>
      </c>
      <c r="E234" s="69">
        <v>387.31299999999999</v>
      </c>
      <c r="H234" s="39">
        <v>224</v>
      </c>
      <c r="I234" s="39" t="str">
        <f t="shared" si="14"/>
        <v>VAL SKOLER AS</v>
      </c>
      <c r="J234" s="39" t="str">
        <f t="shared" si="12"/>
        <v>Nærøysund</v>
      </c>
      <c r="K234" s="41">
        <f t="shared" si="13"/>
        <v>387.31299999999999</v>
      </c>
    </row>
    <row r="235" spans="2:11" ht="15.75" x14ac:dyDescent="0.25">
      <c r="B235" s="39">
        <v>985335834</v>
      </c>
      <c r="C235" t="s">
        <v>1113</v>
      </c>
      <c r="D235" t="s">
        <v>332</v>
      </c>
      <c r="E235" s="69">
        <v>387.077</v>
      </c>
      <c r="H235" s="39">
        <v>225</v>
      </c>
      <c r="I235" s="39" t="str">
        <f t="shared" si="14"/>
        <v>JOHANNES NØVIK</v>
      </c>
      <c r="J235" s="39" t="str">
        <f t="shared" si="12"/>
        <v>Levanger</v>
      </c>
      <c r="K235" s="41">
        <f t="shared" si="13"/>
        <v>387.077</v>
      </c>
    </row>
    <row r="236" spans="2:11" ht="15.75" x14ac:dyDescent="0.25">
      <c r="B236" s="39">
        <v>990567808</v>
      </c>
      <c r="C236" t="s">
        <v>1291</v>
      </c>
      <c r="D236" t="s">
        <v>349</v>
      </c>
      <c r="E236" s="69">
        <v>385.21100000000001</v>
      </c>
      <c r="H236" s="39">
        <v>226</v>
      </c>
      <c r="I236" s="39" t="str">
        <f t="shared" si="14"/>
        <v>JO ARNE KJØGLUM</v>
      </c>
      <c r="J236" s="39" t="str">
        <f t="shared" si="12"/>
        <v>Høylandet</v>
      </c>
      <c r="K236" s="41">
        <f t="shared" si="13"/>
        <v>385.21100000000001</v>
      </c>
    </row>
    <row r="237" spans="2:11" ht="15.75" x14ac:dyDescent="0.25">
      <c r="B237" s="39">
        <v>969154935</v>
      </c>
      <c r="C237" t="s">
        <v>969</v>
      </c>
      <c r="D237" t="s">
        <v>893</v>
      </c>
      <c r="E237" s="69">
        <v>384.01400000000001</v>
      </c>
      <c r="H237" s="39">
        <v>227</v>
      </c>
      <c r="I237" s="39" t="str">
        <f t="shared" si="14"/>
        <v>ERIKSEN ROLF</v>
      </c>
      <c r="J237" s="39" t="str">
        <f t="shared" si="12"/>
        <v>Nærøysund</v>
      </c>
      <c r="K237" s="41">
        <f t="shared" si="13"/>
        <v>384.01400000000001</v>
      </c>
    </row>
    <row r="238" spans="2:11" ht="15.75" x14ac:dyDescent="0.25">
      <c r="B238" s="39">
        <v>984846452</v>
      </c>
      <c r="C238" t="s">
        <v>1292</v>
      </c>
      <c r="D238" t="s">
        <v>893</v>
      </c>
      <c r="E238" s="69">
        <v>383.85500000000002</v>
      </c>
      <c r="H238" s="39">
        <v>228</v>
      </c>
      <c r="I238" s="39" t="str">
        <f t="shared" si="14"/>
        <v>SVEIN OLAV MOLLAN</v>
      </c>
      <c r="J238" s="39" t="str">
        <f t="shared" si="12"/>
        <v>Nærøysund</v>
      </c>
      <c r="K238" s="41">
        <f t="shared" si="13"/>
        <v>383.85500000000002</v>
      </c>
    </row>
    <row r="239" spans="2:11" ht="15.75" x14ac:dyDescent="0.25">
      <c r="B239" s="39">
        <v>969258803</v>
      </c>
      <c r="C239" t="s">
        <v>1020</v>
      </c>
      <c r="D239" t="s">
        <v>286</v>
      </c>
      <c r="E239" s="69">
        <v>383.43099999999998</v>
      </c>
      <c r="H239" s="39">
        <v>229</v>
      </c>
      <c r="I239" s="39" t="str">
        <f t="shared" si="14"/>
        <v>ALSETH DITLEV</v>
      </c>
      <c r="J239" s="39" t="str">
        <f t="shared" si="12"/>
        <v>Indre Fosen</v>
      </c>
      <c r="K239" s="41">
        <f t="shared" si="13"/>
        <v>383.43099999999998</v>
      </c>
    </row>
    <row r="240" spans="2:11" ht="15.75" x14ac:dyDescent="0.25">
      <c r="B240" s="39">
        <v>992823089</v>
      </c>
      <c r="C240" t="s">
        <v>905</v>
      </c>
      <c r="D240" t="s">
        <v>304</v>
      </c>
      <c r="E240" s="69">
        <v>382.77</v>
      </c>
      <c r="H240" s="39">
        <v>230</v>
      </c>
      <c r="I240" s="39" t="str">
        <f t="shared" si="14"/>
        <v>PÅSKEN GÅRD NILS PETTER AAS</v>
      </c>
      <c r="J240" s="39" t="str">
        <f t="shared" si="12"/>
        <v>Røros</v>
      </c>
      <c r="K240" s="41">
        <f t="shared" si="13"/>
        <v>382.77</v>
      </c>
    </row>
    <row r="241" spans="2:11" ht="15.75" x14ac:dyDescent="0.25">
      <c r="B241" s="39">
        <v>912194949</v>
      </c>
      <c r="C241" t="s">
        <v>1005</v>
      </c>
      <c r="D241" t="s">
        <v>321</v>
      </c>
      <c r="E241" s="69">
        <v>381.92200000000003</v>
      </c>
      <c r="H241" s="39">
        <v>231</v>
      </c>
      <c r="I241" s="39" t="str">
        <f t="shared" si="14"/>
        <v>SKEI LANDBRUKSDRIFT</v>
      </c>
      <c r="J241" s="39" t="str">
        <f t="shared" si="12"/>
        <v>Steinkjer</v>
      </c>
      <c r="K241" s="41">
        <f t="shared" si="13"/>
        <v>381.92200000000003</v>
      </c>
    </row>
    <row r="242" spans="2:11" ht="15.75" x14ac:dyDescent="0.25">
      <c r="B242" s="39">
        <v>992796316</v>
      </c>
      <c r="C242" t="s">
        <v>1194</v>
      </c>
      <c r="D242" t="s">
        <v>890</v>
      </c>
      <c r="E242" s="69">
        <v>381.42500000000001</v>
      </c>
      <c r="H242" s="39">
        <v>232</v>
      </c>
      <c r="I242" s="39" t="str">
        <f t="shared" si="14"/>
        <v>ODDMUND GREFSTAD</v>
      </c>
      <c r="J242" s="39" t="str">
        <f t="shared" si="12"/>
        <v>Orkland</v>
      </c>
      <c r="K242" s="41">
        <f t="shared" si="13"/>
        <v>381.42500000000001</v>
      </c>
    </row>
    <row r="243" spans="2:11" ht="15.75" x14ac:dyDescent="0.25">
      <c r="B243" s="39">
        <v>995371510</v>
      </c>
      <c r="C243" t="s">
        <v>1293</v>
      </c>
      <c r="D243" t="s">
        <v>317</v>
      </c>
      <c r="E243" s="69">
        <v>381.12200000000001</v>
      </c>
      <c r="H243" s="39">
        <v>233</v>
      </c>
      <c r="I243" s="39" t="str">
        <f t="shared" si="14"/>
        <v>HANS RØSSETH</v>
      </c>
      <c r="J243" s="39" t="str">
        <f t="shared" si="12"/>
        <v>Selbu</v>
      </c>
      <c r="K243" s="41">
        <f t="shared" si="13"/>
        <v>381.12200000000001</v>
      </c>
    </row>
    <row r="244" spans="2:11" ht="15.75" x14ac:dyDescent="0.25">
      <c r="B244" s="39">
        <v>969434628</v>
      </c>
      <c r="C244" t="s">
        <v>974</v>
      </c>
      <c r="D244" t="s">
        <v>893</v>
      </c>
      <c r="E244" s="69">
        <v>381.02600000000001</v>
      </c>
      <c r="H244" s="39">
        <v>234</v>
      </c>
      <c r="I244" s="39" t="str">
        <f t="shared" si="14"/>
        <v>OVESEN ROY</v>
      </c>
      <c r="J244" s="39" t="str">
        <f t="shared" si="12"/>
        <v>Nærøysund</v>
      </c>
      <c r="K244" s="41">
        <f t="shared" si="13"/>
        <v>381.02600000000001</v>
      </c>
    </row>
    <row r="245" spans="2:11" ht="15.75" x14ac:dyDescent="0.25">
      <c r="B245" s="39">
        <v>986117628</v>
      </c>
      <c r="C245" t="s">
        <v>1294</v>
      </c>
      <c r="D245" t="s">
        <v>286</v>
      </c>
      <c r="E245" s="69">
        <v>380.49900000000002</v>
      </c>
      <c r="H245" s="39">
        <v>235</v>
      </c>
      <c r="I245" s="39" t="str">
        <f t="shared" si="14"/>
        <v>TORE HØLAAS</v>
      </c>
      <c r="J245" s="39" t="str">
        <f t="shared" si="12"/>
        <v>Indre Fosen</v>
      </c>
      <c r="K245" s="41">
        <f t="shared" si="13"/>
        <v>380.49900000000002</v>
      </c>
    </row>
    <row r="246" spans="2:11" ht="15.75" x14ac:dyDescent="0.25">
      <c r="B246" s="39">
        <v>926609483</v>
      </c>
      <c r="C246" t="s">
        <v>1295</v>
      </c>
      <c r="D246" t="s">
        <v>317</v>
      </c>
      <c r="E246" s="69">
        <v>380.28899999999999</v>
      </c>
      <c r="H246" s="39">
        <v>236</v>
      </c>
      <c r="I246" s="39" t="str">
        <f t="shared" si="14"/>
        <v>JENS MORTEN LIEN</v>
      </c>
      <c r="J246" s="39" t="str">
        <f t="shared" si="12"/>
        <v>Selbu</v>
      </c>
      <c r="K246" s="41">
        <f t="shared" si="13"/>
        <v>380.28899999999999</v>
      </c>
    </row>
    <row r="247" spans="2:11" ht="15.75" x14ac:dyDescent="0.25">
      <c r="B247" s="39">
        <v>976210700</v>
      </c>
      <c r="C247" t="s">
        <v>1060</v>
      </c>
      <c r="D247" t="s">
        <v>317</v>
      </c>
      <c r="E247" s="69">
        <v>379.786</v>
      </c>
      <c r="H247" s="39">
        <v>237</v>
      </c>
      <c r="I247" s="39" t="str">
        <f t="shared" si="14"/>
        <v>JON ARE EIDEM</v>
      </c>
      <c r="J247" s="39" t="str">
        <f t="shared" si="12"/>
        <v>Selbu</v>
      </c>
      <c r="K247" s="41">
        <f t="shared" si="13"/>
        <v>379.786</v>
      </c>
    </row>
    <row r="248" spans="2:11" ht="15.75" x14ac:dyDescent="0.25">
      <c r="B248" s="39">
        <v>977098904</v>
      </c>
      <c r="C248" t="s">
        <v>1065</v>
      </c>
      <c r="D248" t="s">
        <v>890</v>
      </c>
      <c r="E248" s="69">
        <v>379.01400000000001</v>
      </c>
      <c r="H248" s="39">
        <v>238</v>
      </c>
      <c r="I248" s="39" t="str">
        <f t="shared" si="14"/>
        <v>TORKJELL RYE ORRE</v>
      </c>
      <c r="J248" s="39" t="str">
        <f t="shared" si="12"/>
        <v>Orkland</v>
      </c>
      <c r="K248" s="41">
        <f t="shared" si="13"/>
        <v>379.01400000000001</v>
      </c>
    </row>
    <row r="249" spans="2:11" ht="15.75" x14ac:dyDescent="0.25">
      <c r="B249" s="39">
        <v>976128095</v>
      </c>
      <c r="C249" t="s">
        <v>1296</v>
      </c>
      <c r="D249" t="s">
        <v>290</v>
      </c>
      <c r="E249" s="69">
        <v>378.95600000000002</v>
      </c>
      <c r="H249" s="39">
        <v>239</v>
      </c>
      <c r="I249" s="39" t="str">
        <f t="shared" si="14"/>
        <v>ROAR VINGEN</v>
      </c>
      <c r="J249" s="39" t="str">
        <f t="shared" si="12"/>
        <v>Åfjord</v>
      </c>
      <c r="K249" s="41">
        <f t="shared" si="13"/>
        <v>378.95600000000002</v>
      </c>
    </row>
    <row r="250" spans="2:11" ht="15.75" x14ac:dyDescent="0.25">
      <c r="B250" s="39">
        <v>969603853</v>
      </c>
      <c r="C250" t="s">
        <v>1033</v>
      </c>
      <c r="D250" t="s">
        <v>321</v>
      </c>
      <c r="E250" s="69">
        <v>378.84199999999998</v>
      </c>
      <c r="H250" s="39">
        <v>240</v>
      </c>
      <c r="I250" s="39" t="str">
        <f t="shared" si="14"/>
        <v>KJESBU FELLESFJØS ANS</v>
      </c>
      <c r="J250" s="39" t="str">
        <f t="shared" si="12"/>
        <v>Steinkjer</v>
      </c>
      <c r="K250" s="41">
        <f t="shared" si="13"/>
        <v>378.84199999999998</v>
      </c>
    </row>
    <row r="251" spans="2:11" ht="15.75" x14ac:dyDescent="0.25">
      <c r="B251" s="39">
        <v>923782346</v>
      </c>
      <c r="C251" t="s">
        <v>1297</v>
      </c>
      <c r="D251" t="s">
        <v>290</v>
      </c>
      <c r="E251" s="69">
        <v>378.66399999999999</v>
      </c>
      <c r="H251" s="39">
        <v>241</v>
      </c>
      <c r="I251" s="39" t="str">
        <f t="shared" si="14"/>
        <v>TORGEIR K. FLENSTAD</v>
      </c>
      <c r="J251" s="39" t="str">
        <f t="shared" si="12"/>
        <v>Åfjord</v>
      </c>
      <c r="K251" s="41">
        <f t="shared" si="13"/>
        <v>378.66399999999999</v>
      </c>
    </row>
    <row r="252" spans="2:11" ht="15.75" x14ac:dyDescent="0.25">
      <c r="B252" s="39">
        <v>915733697</v>
      </c>
      <c r="C252" t="s">
        <v>1298</v>
      </c>
      <c r="D252" t="s">
        <v>278</v>
      </c>
      <c r="E252" s="69">
        <v>377.82799999999997</v>
      </c>
      <c r="H252" s="39">
        <v>242</v>
      </c>
      <c r="I252" s="39" t="str">
        <f t="shared" si="14"/>
        <v>JOHNNY STOLPNES</v>
      </c>
      <c r="J252" s="39" t="str">
        <f t="shared" si="12"/>
        <v>Hitra</v>
      </c>
      <c r="K252" s="41">
        <f t="shared" si="13"/>
        <v>377.82799999999997</v>
      </c>
    </row>
    <row r="253" spans="2:11" ht="15.75" x14ac:dyDescent="0.25">
      <c r="B253" s="39">
        <v>914325005</v>
      </c>
      <c r="C253" t="s">
        <v>1299</v>
      </c>
      <c r="D253" t="s">
        <v>332</v>
      </c>
      <c r="E253" s="69">
        <v>377.70299999999997</v>
      </c>
      <c r="H253" s="39">
        <v>243</v>
      </c>
      <c r="I253" s="39" t="str">
        <f t="shared" si="14"/>
        <v>VEGARD SØRMO LOKTU</v>
      </c>
      <c r="J253" s="39" t="str">
        <f t="shared" ref="J253:J260" si="15">D253</f>
        <v>Levanger</v>
      </c>
      <c r="K253" s="41">
        <f t="shared" ref="K253:K260" si="16">E253</f>
        <v>377.70299999999997</v>
      </c>
    </row>
    <row r="254" spans="2:11" ht="15.75" x14ac:dyDescent="0.25">
      <c r="B254" s="39">
        <v>983052908</v>
      </c>
      <c r="C254" t="s">
        <v>1094</v>
      </c>
      <c r="D254" t="s">
        <v>890</v>
      </c>
      <c r="E254" s="69">
        <v>377.21800000000002</v>
      </c>
      <c r="H254" s="39">
        <v>244</v>
      </c>
      <c r="I254" s="39" t="str">
        <f t="shared" si="14"/>
        <v>LARS JØRGEN GANGÅS</v>
      </c>
      <c r="J254" s="39" t="str">
        <f t="shared" si="15"/>
        <v>Orkland</v>
      </c>
      <c r="K254" s="41">
        <f t="shared" si="16"/>
        <v>377.21800000000002</v>
      </c>
    </row>
    <row r="255" spans="2:11" ht="15.75" x14ac:dyDescent="0.25">
      <c r="B255" s="39">
        <v>989974785</v>
      </c>
      <c r="C255" t="s">
        <v>1300</v>
      </c>
      <c r="D255" t="s">
        <v>323</v>
      </c>
      <c r="E255" s="69">
        <v>376.29300000000001</v>
      </c>
      <c r="H255" s="39">
        <v>245</v>
      </c>
      <c r="I255" s="39" t="str">
        <f t="shared" si="14"/>
        <v>HÅVARD SILSET</v>
      </c>
      <c r="J255" s="39" t="str">
        <f t="shared" si="15"/>
        <v>Namsos</v>
      </c>
      <c r="K255" s="41">
        <f t="shared" si="16"/>
        <v>376.29300000000001</v>
      </c>
    </row>
    <row r="256" spans="2:11" ht="15.75" x14ac:dyDescent="0.25">
      <c r="B256" s="39">
        <v>985904855</v>
      </c>
      <c r="C256" t="s">
        <v>1118</v>
      </c>
      <c r="D256" t="s">
        <v>363</v>
      </c>
      <c r="E256" s="69">
        <v>376.149</v>
      </c>
      <c r="H256" s="39">
        <v>246</v>
      </c>
      <c r="I256" s="39" t="str">
        <f t="shared" si="14"/>
        <v>OKSJALE SAMDRIFT DA</v>
      </c>
      <c r="J256" s="39" t="str">
        <f t="shared" si="15"/>
        <v>Inderøy</v>
      </c>
      <c r="K256" s="41">
        <f t="shared" si="16"/>
        <v>376.149</v>
      </c>
    </row>
    <row r="257" spans="2:11" ht="15.75" x14ac:dyDescent="0.25">
      <c r="B257" s="39">
        <v>957903304</v>
      </c>
      <c r="C257" t="s">
        <v>1007</v>
      </c>
      <c r="D257" t="s">
        <v>351</v>
      </c>
      <c r="E257" s="69">
        <v>376.11099999999999</v>
      </c>
      <c r="H257" s="39">
        <v>247</v>
      </c>
      <c r="I257" s="39" t="str">
        <f t="shared" si="14"/>
        <v>TOR HELGE OLSEN</v>
      </c>
      <c r="J257" s="39" t="str">
        <f t="shared" si="15"/>
        <v>Overhalla</v>
      </c>
      <c r="K257" s="41">
        <f t="shared" si="16"/>
        <v>376.11099999999999</v>
      </c>
    </row>
    <row r="258" spans="2:11" ht="15.75" x14ac:dyDescent="0.25">
      <c r="B258" s="39">
        <v>991549129</v>
      </c>
      <c r="C258" t="s">
        <v>1176</v>
      </c>
      <c r="D258" t="s">
        <v>286</v>
      </c>
      <c r="E258" s="69">
        <v>375.59300000000002</v>
      </c>
      <c r="H258" s="39">
        <v>248</v>
      </c>
      <c r="I258" s="39" t="str">
        <f t="shared" si="14"/>
        <v>GANGSTAD SAMDRIFT DA</v>
      </c>
      <c r="J258" s="39" t="str">
        <f t="shared" si="15"/>
        <v>Indre Fosen</v>
      </c>
      <c r="K258" s="41">
        <f t="shared" si="16"/>
        <v>375.59300000000002</v>
      </c>
    </row>
    <row r="259" spans="2:11" ht="15.75" x14ac:dyDescent="0.25">
      <c r="B259" s="39">
        <v>982170192</v>
      </c>
      <c r="C259" t="s">
        <v>1083</v>
      </c>
      <c r="D259" t="s">
        <v>363</v>
      </c>
      <c r="E259" s="69">
        <v>373.31099999999998</v>
      </c>
      <c r="H259" s="39">
        <v>249</v>
      </c>
      <c r="I259" s="39" t="str">
        <f t="shared" si="14"/>
        <v>ARNE DALING</v>
      </c>
      <c r="J259" s="39" t="str">
        <f t="shared" si="15"/>
        <v>Inderøy</v>
      </c>
      <c r="K259" s="41">
        <f t="shared" si="16"/>
        <v>373.31099999999998</v>
      </c>
    </row>
    <row r="260" spans="2:11" ht="15.75" x14ac:dyDescent="0.25">
      <c r="B260" s="39">
        <v>970538046</v>
      </c>
      <c r="C260" t="s">
        <v>1049</v>
      </c>
      <c r="D260" t="s">
        <v>891</v>
      </c>
      <c r="E260" s="69">
        <v>373.21</v>
      </c>
      <c r="H260" s="39">
        <v>250</v>
      </c>
      <c r="I260" s="39" t="str">
        <f t="shared" si="14"/>
        <v>STORRØ NILS OLAV</v>
      </c>
      <c r="J260" s="39" t="str">
        <f t="shared" si="15"/>
        <v>Midtre Gauldal</v>
      </c>
      <c r="K260" s="41">
        <f t="shared" si="16"/>
        <v>373.21</v>
      </c>
    </row>
    <row r="261" spans="2:11" ht="15.75" x14ac:dyDescent="0.25">
      <c r="B261" s="39">
        <v>969134624</v>
      </c>
      <c r="C261" t="s">
        <v>1010</v>
      </c>
      <c r="D261" t="s">
        <v>286</v>
      </c>
      <c r="E261" s="69">
        <v>372.78300000000002</v>
      </c>
    </row>
    <row r="262" spans="2:11" ht="15.75" x14ac:dyDescent="0.25">
      <c r="B262" s="39">
        <v>969181614</v>
      </c>
      <c r="C262" t="s">
        <v>970</v>
      </c>
      <c r="D262" t="s">
        <v>893</v>
      </c>
      <c r="E262" s="69">
        <v>371.25599999999997</v>
      </c>
    </row>
    <row r="263" spans="2:11" ht="15.75" x14ac:dyDescent="0.25">
      <c r="B263" s="39">
        <v>815251792</v>
      </c>
      <c r="C263" t="s">
        <v>1301</v>
      </c>
      <c r="D263" t="s">
        <v>321</v>
      </c>
      <c r="E263" s="69">
        <v>370.714</v>
      </c>
    </row>
    <row r="264" spans="2:11" ht="15.75" x14ac:dyDescent="0.25">
      <c r="B264" s="39">
        <v>969469693</v>
      </c>
      <c r="C264" t="s">
        <v>1030</v>
      </c>
      <c r="D264" t="s">
        <v>355</v>
      </c>
      <c r="E264" s="69">
        <v>370.70499999999998</v>
      </c>
    </row>
    <row r="265" spans="2:11" ht="15.75" x14ac:dyDescent="0.25">
      <c r="B265" s="39">
        <v>969848694</v>
      </c>
      <c r="C265" t="s">
        <v>1302</v>
      </c>
      <c r="D265" t="s">
        <v>266</v>
      </c>
      <c r="E265" s="69">
        <v>369.79700000000003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DBB1-299A-4C80-B7EA-96FEA67FD1AB}">
  <sheetPr>
    <tabColor rgb="FFFF0000"/>
  </sheetPr>
  <dimension ref="C1:L6834"/>
  <sheetViews>
    <sheetView workbookViewId="0">
      <selection activeCell="O5" sqref="O5"/>
    </sheetView>
  </sheetViews>
  <sheetFormatPr baseColWidth="10" defaultRowHeight="15" x14ac:dyDescent="0.25"/>
  <cols>
    <col min="3" max="3" width="21.85546875" bestFit="1" customWidth="1"/>
    <col min="4" max="4" width="15.140625" bestFit="1" customWidth="1"/>
    <col min="5" max="5" width="10" bestFit="1" customWidth="1"/>
    <col min="6" max="6" width="15.5703125" bestFit="1" customWidth="1"/>
    <col min="10" max="10" width="12.140625" customWidth="1"/>
    <col min="12" max="12" width="17.7109375" customWidth="1"/>
    <col min="15" max="15" width="26.140625" bestFit="1" customWidth="1"/>
    <col min="16" max="16" width="18.7109375" bestFit="1" customWidth="1"/>
    <col min="17" max="17" width="9.85546875" bestFit="1" customWidth="1"/>
    <col min="18" max="18" width="9.140625" bestFit="1" customWidth="1"/>
    <col min="19" max="19" width="9.28515625" bestFit="1" customWidth="1"/>
    <col min="20" max="20" width="9.140625" bestFit="1" customWidth="1"/>
    <col min="21" max="21" width="24" bestFit="1" customWidth="1"/>
    <col min="22" max="22" width="18.7109375" bestFit="1" customWidth="1"/>
    <col min="23" max="23" width="9.85546875" bestFit="1" customWidth="1"/>
    <col min="24" max="24" width="9.140625" bestFit="1" customWidth="1"/>
    <col min="25" max="25" width="7.85546875" bestFit="1" customWidth="1"/>
    <col min="26" max="26" width="10.28515625" bestFit="1" customWidth="1"/>
  </cols>
  <sheetData>
    <row r="1" spans="3:12" ht="15.75" x14ac:dyDescent="0.25">
      <c r="C1" s="1" t="s">
        <v>902</v>
      </c>
      <c r="D1" t="s" vm="4">
        <v>1236</v>
      </c>
      <c r="I1" s="104" t="s">
        <v>1303</v>
      </c>
      <c r="J1" s="105" t="str" vm="4">
        <f>D1</f>
        <v>2022</v>
      </c>
    </row>
    <row r="3" spans="3:12" x14ac:dyDescent="0.25">
      <c r="C3" s="1" t="s">
        <v>900</v>
      </c>
      <c r="D3" s="1" t="s">
        <v>899</v>
      </c>
      <c r="E3" s="1" t="s">
        <v>4</v>
      </c>
      <c r="F3" t="s">
        <v>912</v>
      </c>
      <c r="I3" t="s">
        <v>900</v>
      </c>
      <c r="J3" t="s">
        <v>899</v>
      </c>
      <c r="K3" t="s">
        <v>4</v>
      </c>
      <c r="L3" t="s">
        <v>912</v>
      </c>
    </row>
    <row r="4" spans="3:12" x14ac:dyDescent="0.25">
      <c r="C4" t="s">
        <v>856</v>
      </c>
      <c r="D4" t="s">
        <v>126</v>
      </c>
      <c r="E4">
        <v>886901372</v>
      </c>
      <c r="F4">
        <v>281.339</v>
      </c>
      <c r="I4" t="s">
        <v>856</v>
      </c>
      <c r="J4" t="s">
        <v>126</v>
      </c>
      <c r="K4">
        <v>886901372</v>
      </c>
      <c r="L4">
        <v>281.339</v>
      </c>
    </row>
    <row r="5" spans="3:12" x14ac:dyDescent="0.25">
      <c r="E5">
        <v>897749122</v>
      </c>
      <c r="F5">
        <v>145.964</v>
      </c>
      <c r="I5" t="s">
        <v>856</v>
      </c>
      <c r="J5" t="s">
        <v>126</v>
      </c>
      <c r="K5">
        <v>897749122</v>
      </c>
      <c r="L5">
        <v>145.964</v>
      </c>
    </row>
    <row r="6" spans="3:12" x14ac:dyDescent="0.25">
      <c r="E6">
        <v>913054989</v>
      </c>
      <c r="F6">
        <v>40.161999999999999</v>
      </c>
      <c r="I6" t="s">
        <v>856</v>
      </c>
      <c r="J6" t="s">
        <v>126</v>
      </c>
      <c r="K6">
        <v>913054989</v>
      </c>
      <c r="L6">
        <v>40.161999999999999</v>
      </c>
    </row>
    <row r="7" spans="3:12" x14ac:dyDescent="0.25">
      <c r="E7">
        <v>917464820</v>
      </c>
      <c r="F7">
        <v>261.75099999999998</v>
      </c>
      <c r="I7" t="s">
        <v>856</v>
      </c>
      <c r="J7" t="s">
        <v>126</v>
      </c>
      <c r="K7">
        <v>917464820</v>
      </c>
      <c r="L7">
        <v>261.75099999999998</v>
      </c>
    </row>
    <row r="8" spans="3:12" x14ac:dyDescent="0.25">
      <c r="E8">
        <v>921897561</v>
      </c>
      <c r="F8">
        <v>145.19800000000001</v>
      </c>
      <c r="I8" t="s">
        <v>856</v>
      </c>
      <c r="J8" t="s">
        <v>126</v>
      </c>
      <c r="K8">
        <v>921897561</v>
      </c>
      <c r="L8">
        <v>145.19800000000001</v>
      </c>
    </row>
    <row r="9" spans="3:12" x14ac:dyDescent="0.25">
      <c r="E9">
        <v>927286904</v>
      </c>
      <c r="F9">
        <v>193.11600000000001</v>
      </c>
      <c r="I9" t="s">
        <v>856</v>
      </c>
      <c r="J9" t="s">
        <v>126</v>
      </c>
      <c r="K9">
        <v>927286904</v>
      </c>
      <c r="L9">
        <v>193.11600000000001</v>
      </c>
    </row>
    <row r="10" spans="3:12" x14ac:dyDescent="0.25">
      <c r="E10">
        <v>928786366</v>
      </c>
      <c r="F10">
        <v>226.792</v>
      </c>
      <c r="I10" t="s">
        <v>856</v>
      </c>
      <c r="J10" t="s">
        <v>126</v>
      </c>
      <c r="K10">
        <v>928786366</v>
      </c>
      <c r="L10">
        <v>226.792</v>
      </c>
    </row>
    <row r="11" spans="3:12" x14ac:dyDescent="0.25">
      <c r="E11">
        <v>969126079</v>
      </c>
      <c r="F11">
        <v>92.71</v>
      </c>
      <c r="I11" t="s">
        <v>856</v>
      </c>
      <c r="J11" t="s">
        <v>126</v>
      </c>
      <c r="K11">
        <v>969126079</v>
      </c>
      <c r="L11">
        <v>92.71</v>
      </c>
    </row>
    <row r="12" spans="3:12" x14ac:dyDescent="0.25">
      <c r="E12">
        <v>969283905</v>
      </c>
      <c r="F12">
        <v>29.431000000000001</v>
      </c>
      <c r="I12" t="s">
        <v>856</v>
      </c>
      <c r="J12" t="s">
        <v>126</v>
      </c>
      <c r="K12">
        <v>969283905</v>
      </c>
      <c r="L12">
        <v>29.431000000000001</v>
      </c>
    </row>
    <row r="13" spans="3:12" x14ac:dyDescent="0.25">
      <c r="E13">
        <v>969571811</v>
      </c>
      <c r="F13">
        <v>56.722000000000001</v>
      </c>
      <c r="I13" t="s">
        <v>856</v>
      </c>
      <c r="J13" t="s">
        <v>126</v>
      </c>
      <c r="K13">
        <v>969571811</v>
      </c>
      <c r="L13">
        <v>56.722000000000001</v>
      </c>
    </row>
    <row r="14" spans="3:12" x14ac:dyDescent="0.25">
      <c r="E14">
        <v>970920897</v>
      </c>
      <c r="F14">
        <v>44.665999999999997</v>
      </c>
      <c r="I14" t="s">
        <v>856</v>
      </c>
      <c r="J14" t="s">
        <v>126</v>
      </c>
      <c r="K14">
        <v>970920897</v>
      </c>
      <c r="L14">
        <v>44.665999999999997</v>
      </c>
    </row>
    <row r="15" spans="3:12" x14ac:dyDescent="0.25">
      <c r="E15">
        <v>974677776</v>
      </c>
      <c r="F15">
        <v>38.145000000000003</v>
      </c>
      <c r="I15" t="s">
        <v>856</v>
      </c>
      <c r="J15" t="s">
        <v>126</v>
      </c>
      <c r="K15">
        <v>974677776</v>
      </c>
      <c r="L15">
        <v>38.145000000000003</v>
      </c>
    </row>
    <row r="16" spans="3:12" x14ac:dyDescent="0.25">
      <c r="E16">
        <v>980762300</v>
      </c>
      <c r="F16">
        <v>462.67399999999998</v>
      </c>
      <c r="I16" t="s">
        <v>856</v>
      </c>
      <c r="J16" t="s">
        <v>126</v>
      </c>
      <c r="K16">
        <v>980762300</v>
      </c>
      <c r="L16">
        <v>462.67399999999998</v>
      </c>
    </row>
    <row r="17" spans="4:12" x14ac:dyDescent="0.25">
      <c r="E17">
        <v>981440382</v>
      </c>
      <c r="F17">
        <v>59.514000000000003</v>
      </c>
      <c r="I17" t="s">
        <v>856</v>
      </c>
      <c r="J17" t="s">
        <v>126</v>
      </c>
      <c r="K17">
        <v>981440382</v>
      </c>
      <c r="L17">
        <v>59.514000000000003</v>
      </c>
    </row>
    <row r="18" spans="4:12" x14ac:dyDescent="0.25">
      <c r="E18">
        <v>982170257</v>
      </c>
      <c r="F18">
        <v>89.914000000000001</v>
      </c>
      <c r="I18" t="s">
        <v>856</v>
      </c>
      <c r="J18" t="s">
        <v>126</v>
      </c>
      <c r="K18">
        <v>982170257</v>
      </c>
      <c r="L18">
        <v>89.914000000000001</v>
      </c>
    </row>
    <row r="19" spans="4:12" x14ac:dyDescent="0.25">
      <c r="E19">
        <v>982704707</v>
      </c>
      <c r="F19">
        <v>74.917000000000002</v>
      </c>
      <c r="I19" t="s">
        <v>856</v>
      </c>
      <c r="J19" t="s">
        <v>126</v>
      </c>
      <c r="K19">
        <v>982704707</v>
      </c>
      <c r="L19">
        <v>74.917000000000002</v>
      </c>
    </row>
    <row r="20" spans="4:12" x14ac:dyDescent="0.25">
      <c r="E20">
        <v>985992525</v>
      </c>
      <c r="F20">
        <v>96.177000000000007</v>
      </c>
      <c r="I20" t="s">
        <v>856</v>
      </c>
      <c r="J20" t="s">
        <v>126</v>
      </c>
      <c r="K20">
        <v>985992525</v>
      </c>
      <c r="L20">
        <v>96.177000000000007</v>
      </c>
    </row>
    <row r="21" spans="4:12" x14ac:dyDescent="0.25">
      <c r="D21" t="s">
        <v>131</v>
      </c>
      <c r="E21">
        <v>970401253</v>
      </c>
      <c r="F21">
        <v>59.677</v>
      </c>
      <c r="I21" t="s">
        <v>856</v>
      </c>
      <c r="J21" t="s">
        <v>131</v>
      </c>
      <c r="K21">
        <v>970401253</v>
      </c>
      <c r="L21">
        <v>59.677</v>
      </c>
    </row>
    <row r="22" spans="4:12" x14ac:dyDescent="0.25">
      <c r="E22">
        <v>970578072</v>
      </c>
      <c r="F22">
        <v>101.614</v>
      </c>
      <c r="I22" t="s">
        <v>856</v>
      </c>
      <c r="J22" t="s">
        <v>131</v>
      </c>
      <c r="K22">
        <v>970578072</v>
      </c>
      <c r="L22">
        <v>101.614</v>
      </c>
    </row>
    <row r="23" spans="4:12" x14ac:dyDescent="0.25">
      <c r="E23">
        <v>970578323</v>
      </c>
      <c r="F23">
        <v>168.416</v>
      </c>
      <c r="I23" t="s">
        <v>856</v>
      </c>
      <c r="J23" t="s">
        <v>131</v>
      </c>
      <c r="K23">
        <v>970578323</v>
      </c>
      <c r="L23">
        <v>168.416</v>
      </c>
    </row>
    <row r="24" spans="4:12" x14ac:dyDescent="0.25">
      <c r="E24">
        <v>971105755</v>
      </c>
      <c r="F24">
        <v>133.05600000000001</v>
      </c>
      <c r="I24" t="s">
        <v>856</v>
      </c>
      <c r="J24" t="s">
        <v>131</v>
      </c>
      <c r="K24">
        <v>971105755</v>
      </c>
      <c r="L24">
        <v>133.05600000000001</v>
      </c>
    </row>
    <row r="25" spans="4:12" x14ac:dyDescent="0.25">
      <c r="E25">
        <v>977259622</v>
      </c>
      <c r="F25">
        <v>65.174999999999997</v>
      </c>
      <c r="I25" t="s">
        <v>856</v>
      </c>
      <c r="J25" t="s">
        <v>131</v>
      </c>
      <c r="K25">
        <v>977259622</v>
      </c>
      <c r="L25">
        <v>65.174999999999997</v>
      </c>
    </row>
    <row r="26" spans="4:12" x14ac:dyDescent="0.25">
      <c r="E26">
        <v>990566623</v>
      </c>
      <c r="F26">
        <v>46.802</v>
      </c>
      <c r="I26" t="s">
        <v>856</v>
      </c>
      <c r="J26" t="s">
        <v>131</v>
      </c>
      <c r="K26">
        <v>990566623</v>
      </c>
      <c r="L26">
        <v>46.802</v>
      </c>
    </row>
    <row r="27" spans="4:12" x14ac:dyDescent="0.25">
      <c r="E27">
        <v>997771095</v>
      </c>
      <c r="F27">
        <v>74.055000000000007</v>
      </c>
      <c r="I27" t="s">
        <v>856</v>
      </c>
      <c r="J27" t="s">
        <v>131</v>
      </c>
      <c r="K27">
        <v>997771095</v>
      </c>
      <c r="L27">
        <v>74.055000000000007</v>
      </c>
    </row>
    <row r="28" spans="4:12" x14ac:dyDescent="0.25">
      <c r="D28" t="s">
        <v>135</v>
      </c>
      <c r="E28">
        <v>916950292</v>
      </c>
      <c r="F28">
        <v>325.81200000000001</v>
      </c>
      <c r="I28" t="s">
        <v>856</v>
      </c>
      <c r="J28" t="s">
        <v>135</v>
      </c>
      <c r="K28">
        <v>916950292</v>
      </c>
      <c r="L28">
        <v>325.81200000000001</v>
      </c>
    </row>
    <row r="29" spans="4:12" x14ac:dyDescent="0.25">
      <c r="E29">
        <v>969332728</v>
      </c>
      <c r="F29">
        <v>102.31100000000001</v>
      </c>
      <c r="I29" t="s">
        <v>856</v>
      </c>
      <c r="J29" t="s">
        <v>135</v>
      </c>
      <c r="K29">
        <v>969332728</v>
      </c>
      <c r="L29">
        <v>102.31100000000001</v>
      </c>
    </row>
    <row r="30" spans="4:12" x14ac:dyDescent="0.25">
      <c r="E30">
        <v>985648492</v>
      </c>
      <c r="F30">
        <v>36.322000000000003</v>
      </c>
      <c r="I30" t="s">
        <v>856</v>
      </c>
      <c r="J30" t="s">
        <v>135</v>
      </c>
      <c r="K30">
        <v>985648492</v>
      </c>
      <c r="L30">
        <v>36.322000000000003</v>
      </c>
    </row>
    <row r="31" spans="4:12" x14ac:dyDescent="0.25">
      <c r="D31" t="s">
        <v>137</v>
      </c>
      <c r="E31">
        <v>969250918</v>
      </c>
      <c r="F31">
        <v>187.244</v>
      </c>
      <c r="I31" t="s">
        <v>856</v>
      </c>
      <c r="J31" t="s">
        <v>137</v>
      </c>
      <c r="K31">
        <v>969250918</v>
      </c>
      <c r="L31">
        <v>187.244</v>
      </c>
    </row>
    <row r="32" spans="4:12" x14ac:dyDescent="0.25">
      <c r="D32" t="s">
        <v>134</v>
      </c>
      <c r="E32">
        <v>969570998</v>
      </c>
      <c r="F32">
        <v>146.20500000000001</v>
      </c>
      <c r="I32" t="s">
        <v>856</v>
      </c>
      <c r="J32" t="s">
        <v>134</v>
      </c>
      <c r="K32">
        <v>969570998</v>
      </c>
      <c r="L32">
        <v>146.20500000000001</v>
      </c>
    </row>
    <row r="33" spans="4:12" x14ac:dyDescent="0.25">
      <c r="E33">
        <v>969664968</v>
      </c>
      <c r="F33">
        <v>144.15199999999999</v>
      </c>
      <c r="I33" t="s">
        <v>856</v>
      </c>
      <c r="J33" t="s">
        <v>134</v>
      </c>
      <c r="K33">
        <v>969664968</v>
      </c>
      <c r="L33">
        <v>144.15199999999999</v>
      </c>
    </row>
    <row r="34" spans="4:12" x14ac:dyDescent="0.25">
      <c r="E34">
        <v>970138838</v>
      </c>
      <c r="F34">
        <v>90.828000000000003</v>
      </c>
      <c r="I34" t="s">
        <v>856</v>
      </c>
      <c r="J34" t="s">
        <v>134</v>
      </c>
      <c r="K34">
        <v>970138838</v>
      </c>
      <c r="L34">
        <v>90.828000000000003</v>
      </c>
    </row>
    <row r="35" spans="4:12" x14ac:dyDescent="0.25">
      <c r="E35">
        <v>970578382</v>
      </c>
      <c r="F35">
        <v>159.631</v>
      </c>
      <c r="I35" t="s">
        <v>856</v>
      </c>
      <c r="J35" t="s">
        <v>134</v>
      </c>
      <c r="K35">
        <v>970578382</v>
      </c>
      <c r="L35">
        <v>159.631</v>
      </c>
    </row>
    <row r="36" spans="4:12" x14ac:dyDescent="0.25">
      <c r="E36">
        <v>982585775</v>
      </c>
      <c r="F36">
        <v>55.232999999999997</v>
      </c>
      <c r="I36" t="s">
        <v>856</v>
      </c>
      <c r="J36" t="s">
        <v>134</v>
      </c>
      <c r="K36">
        <v>982585775</v>
      </c>
      <c r="L36">
        <v>55.232999999999997</v>
      </c>
    </row>
    <row r="37" spans="4:12" x14ac:dyDescent="0.25">
      <c r="D37" t="s">
        <v>140</v>
      </c>
      <c r="E37">
        <v>818287232</v>
      </c>
      <c r="F37">
        <v>454.24299999999999</v>
      </c>
      <c r="I37" t="s">
        <v>856</v>
      </c>
      <c r="J37" t="s">
        <v>140</v>
      </c>
      <c r="K37">
        <v>818287232</v>
      </c>
      <c r="L37">
        <v>454.24299999999999</v>
      </c>
    </row>
    <row r="38" spans="4:12" x14ac:dyDescent="0.25">
      <c r="E38">
        <v>869095982</v>
      </c>
      <c r="F38">
        <v>181.55600000000001</v>
      </c>
      <c r="I38" t="s">
        <v>856</v>
      </c>
      <c r="J38" t="s">
        <v>140</v>
      </c>
      <c r="K38">
        <v>869095982</v>
      </c>
      <c r="L38">
        <v>181.55600000000001</v>
      </c>
    </row>
    <row r="39" spans="4:12" x14ac:dyDescent="0.25">
      <c r="E39">
        <v>869238422</v>
      </c>
      <c r="F39">
        <v>74.555000000000007</v>
      </c>
      <c r="I39" t="s">
        <v>856</v>
      </c>
      <c r="J39" t="s">
        <v>140</v>
      </c>
      <c r="K39">
        <v>869238422</v>
      </c>
      <c r="L39">
        <v>74.555000000000007</v>
      </c>
    </row>
    <row r="40" spans="4:12" x14ac:dyDescent="0.25">
      <c r="E40">
        <v>881191652</v>
      </c>
      <c r="F40">
        <v>387.99700000000001</v>
      </c>
      <c r="I40" t="s">
        <v>856</v>
      </c>
      <c r="J40" t="s">
        <v>140</v>
      </c>
      <c r="K40">
        <v>881191652</v>
      </c>
      <c r="L40">
        <v>387.99700000000001</v>
      </c>
    </row>
    <row r="41" spans="4:12" x14ac:dyDescent="0.25">
      <c r="E41">
        <v>887632472</v>
      </c>
      <c r="F41">
        <v>320.161</v>
      </c>
      <c r="I41" t="s">
        <v>856</v>
      </c>
      <c r="J41" t="s">
        <v>140</v>
      </c>
      <c r="K41">
        <v>887632472</v>
      </c>
      <c r="L41">
        <v>320.161</v>
      </c>
    </row>
    <row r="42" spans="4:12" x14ac:dyDescent="0.25">
      <c r="E42">
        <v>888683712</v>
      </c>
      <c r="F42">
        <v>261.15899999999999</v>
      </c>
      <c r="I42" t="s">
        <v>856</v>
      </c>
      <c r="J42" t="s">
        <v>140</v>
      </c>
      <c r="K42">
        <v>888683712</v>
      </c>
      <c r="L42">
        <v>261.15899999999999</v>
      </c>
    </row>
    <row r="43" spans="4:12" x14ac:dyDescent="0.25">
      <c r="E43">
        <v>914911176</v>
      </c>
      <c r="F43">
        <v>210.53</v>
      </c>
      <c r="I43" t="s">
        <v>856</v>
      </c>
      <c r="J43" t="s">
        <v>140</v>
      </c>
      <c r="K43">
        <v>914911176</v>
      </c>
      <c r="L43">
        <v>210.53</v>
      </c>
    </row>
    <row r="44" spans="4:12" x14ac:dyDescent="0.25">
      <c r="E44">
        <v>919600160</v>
      </c>
      <c r="F44">
        <v>116.26300000000001</v>
      </c>
      <c r="I44" t="s">
        <v>856</v>
      </c>
      <c r="J44" t="s">
        <v>140</v>
      </c>
      <c r="K44">
        <v>919600160</v>
      </c>
      <c r="L44">
        <v>116.26300000000001</v>
      </c>
    </row>
    <row r="45" spans="4:12" x14ac:dyDescent="0.25">
      <c r="E45">
        <v>922246076</v>
      </c>
      <c r="F45">
        <v>153.31100000000001</v>
      </c>
      <c r="I45" t="s">
        <v>856</v>
      </c>
      <c r="J45" t="s">
        <v>140</v>
      </c>
      <c r="K45">
        <v>922246076</v>
      </c>
      <c r="L45">
        <v>153.31100000000001</v>
      </c>
    </row>
    <row r="46" spans="4:12" x14ac:dyDescent="0.25">
      <c r="E46">
        <v>923377026</v>
      </c>
      <c r="F46">
        <v>384.245</v>
      </c>
      <c r="I46" t="s">
        <v>856</v>
      </c>
      <c r="J46" t="s">
        <v>140</v>
      </c>
      <c r="K46">
        <v>923377026</v>
      </c>
      <c r="L46">
        <v>384.245</v>
      </c>
    </row>
    <row r="47" spans="4:12" x14ac:dyDescent="0.25">
      <c r="E47">
        <v>969095599</v>
      </c>
      <c r="F47">
        <v>78.694999999999993</v>
      </c>
      <c r="I47" t="s">
        <v>856</v>
      </c>
      <c r="J47" t="s">
        <v>140</v>
      </c>
      <c r="K47">
        <v>969095599</v>
      </c>
      <c r="L47">
        <v>78.694999999999993</v>
      </c>
    </row>
    <row r="48" spans="4:12" x14ac:dyDescent="0.25">
      <c r="E48">
        <v>969201917</v>
      </c>
      <c r="F48">
        <v>444.697</v>
      </c>
      <c r="I48" t="s">
        <v>856</v>
      </c>
      <c r="J48" t="s">
        <v>140</v>
      </c>
      <c r="K48">
        <v>969201917</v>
      </c>
      <c r="L48">
        <v>444.697</v>
      </c>
    </row>
    <row r="49" spans="4:12" x14ac:dyDescent="0.25">
      <c r="E49">
        <v>969239043</v>
      </c>
      <c r="F49">
        <v>71.429000000000002</v>
      </c>
      <c r="I49" t="s">
        <v>856</v>
      </c>
      <c r="J49" t="s">
        <v>140</v>
      </c>
      <c r="K49">
        <v>969239043</v>
      </c>
      <c r="L49">
        <v>71.429000000000002</v>
      </c>
    </row>
    <row r="50" spans="4:12" x14ac:dyDescent="0.25">
      <c r="E50">
        <v>969347709</v>
      </c>
      <c r="F50">
        <v>316.22800000000001</v>
      </c>
      <c r="I50" t="s">
        <v>856</v>
      </c>
      <c r="J50" t="s">
        <v>140</v>
      </c>
      <c r="K50">
        <v>969347709</v>
      </c>
      <c r="L50">
        <v>316.22800000000001</v>
      </c>
    </row>
    <row r="51" spans="4:12" x14ac:dyDescent="0.25">
      <c r="E51">
        <v>969788586</v>
      </c>
      <c r="F51">
        <v>194.88200000000001</v>
      </c>
      <c r="I51" t="s">
        <v>856</v>
      </c>
      <c r="J51" t="s">
        <v>140</v>
      </c>
      <c r="K51">
        <v>969788586</v>
      </c>
      <c r="L51">
        <v>194.88200000000001</v>
      </c>
    </row>
    <row r="52" spans="4:12" x14ac:dyDescent="0.25">
      <c r="E52">
        <v>969791919</v>
      </c>
      <c r="F52">
        <v>414.07799999999997</v>
      </c>
      <c r="I52" t="s">
        <v>856</v>
      </c>
      <c r="J52" t="s">
        <v>140</v>
      </c>
      <c r="K52">
        <v>969791919</v>
      </c>
      <c r="L52">
        <v>414.07799999999997</v>
      </c>
    </row>
    <row r="53" spans="4:12" x14ac:dyDescent="0.25">
      <c r="E53">
        <v>969792443</v>
      </c>
      <c r="F53">
        <v>139.27500000000001</v>
      </c>
      <c r="I53" t="s">
        <v>856</v>
      </c>
      <c r="J53" t="s">
        <v>140</v>
      </c>
      <c r="K53">
        <v>969792443</v>
      </c>
      <c r="L53">
        <v>139.27500000000001</v>
      </c>
    </row>
    <row r="54" spans="4:12" x14ac:dyDescent="0.25">
      <c r="E54">
        <v>969793938</v>
      </c>
      <c r="F54">
        <v>128.61099999999999</v>
      </c>
      <c r="I54" t="s">
        <v>856</v>
      </c>
      <c r="J54" t="s">
        <v>140</v>
      </c>
      <c r="K54">
        <v>969793938</v>
      </c>
      <c r="L54">
        <v>128.61099999999999</v>
      </c>
    </row>
    <row r="55" spans="4:12" x14ac:dyDescent="0.25">
      <c r="E55">
        <v>970588442</v>
      </c>
      <c r="F55">
        <v>149.28200000000001</v>
      </c>
      <c r="I55" t="s">
        <v>856</v>
      </c>
      <c r="J55" t="s">
        <v>140</v>
      </c>
      <c r="K55">
        <v>970588442</v>
      </c>
      <c r="L55">
        <v>149.28200000000001</v>
      </c>
    </row>
    <row r="56" spans="4:12" x14ac:dyDescent="0.25">
      <c r="E56">
        <v>977218969</v>
      </c>
      <c r="F56">
        <v>230.607</v>
      </c>
      <c r="I56" t="s">
        <v>856</v>
      </c>
      <c r="J56" t="s">
        <v>140</v>
      </c>
      <c r="K56">
        <v>977218969</v>
      </c>
      <c r="L56">
        <v>230.607</v>
      </c>
    </row>
    <row r="57" spans="4:12" x14ac:dyDescent="0.25">
      <c r="E57">
        <v>977501865</v>
      </c>
      <c r="F57">
        <v>453.39800000000002</v>
      </c>
      <c r="I57" t="s">
        <v>856</v>
      </c>
      <c r="J57" t="s">
        <v>140</v>
      </c>
      <c r="K57">
        <v>977501865</v>
      </c>
      <c r="L57">
        <v>453.39800000000002</v>
      </c>
    </row>
    <row r="58" spans="4:12" x14ac:dyDescent="0.25">
      <c r="E58">
        <v>983299075</v>
      </c>
      <c r="F58">
        <v>357.67899999999997</v>
      </c>
      <c r="I58" t="s">
        <v>856</v>
      </c>
      <c r="J58" t="s">
        <v>140</v>
      </c>
      <c r="K58">
        <v>983299075</v>
      </c>
      <c r="L58">
        <v>357.67899999999997</v>
      </c>
    </row>
    <row r="59" spans="4:12" x14ac:dyDescent="0.25">
      <c r="E59">
        <v>993645567</v>
      </c>
      <c r="F59">
        <v>254.298</v>
      </c>
      <c r="I59" t="s">
        <v>856</v>
      </c>
      <c r="J59" t="s">
        <v>140</v>
      </c>
      <c r="K59">
        <v>993645567</v>
      </c>
      <c r="L59">
        <v>254.298</v>
      </c>
    </row>
    <row r="60" spans="4:12" x14ac:dyDescent="0.25">
      <c r="E60">
        <v>994578227</v>
      </c>
      <c r="F60">
        <v>207.233</v>
      </c>
      <c r="I60" t="s">
        <v>856</v>
      </c>
      <c r="J60" t="s">
        <v>140</v>
      </c>
      <c r="K60">
        <v>994578227</v>
      </c>
      <c r="L60">
        <v>207.233</v>
      </c>
    </row>
    <row r="61" spans="4:12" x14ac:dyDescent="0.25">
      <c r="E61">
        <v>995625628</v>
      </c>
      <c r="F61">
        <v>200.916</v>
      </c>
      <c r="I61" t="s">
        <v>856</v>
      </c>
      <c r="J61" t="s">
        <v>140</v>
      </c>
      <c r="K61">
        <v>995625628</v>
      </c>
      <c r="L61">
        <v>200.916</v>
      </c>
    </row>
    <row r="62" spans="4:12" x14ac:dyDescent="0.25">
      <c r="E62">
        <v>997635353</v>
      </c>
      <c r="F62">
        <v>87.179000000000002</v>
      </c>
      <c r="I62" t="s">
        <v>856</v>
      </c>
      <c r="J62" t="s">
        <v>140</v>
      </c>
      <c r="K62">
        <v>997635353</v>
      </c>
      <c r="L62">
        <v>87.179000000000002</v>
      </c>
    </row>
    <row r="63" spans="4:12" x14ac:dyDescent="0.25">
      <c r="D63" t="s">
        <v>141</v>
      </c>
      <c r="E63">
        <v>912107515</v>
      </c>
      <c r="F63">
        <v>229.25299999999999</v>
      </c>
      <c r="I63" t="s">
        <v>856</v>
      </c>
      <c r="J63" t="s">
        <v>141</v>
      </c>
      <c r="K63">
        <v>912107515</v>
      </c>
      <c r="L63">
        <v>229.25299999999999</v>
      </c>
    </row>
    <row r="64" spans="4:12" x14ac:dyDescent="0.25">
      <c r="E64">
        <v>920883281</v>
      </c>
      <c r="F64">
        <v>342.98200000000003</v>
      </c>
      <c r="I64" t="s">
        <v>856</v>
      </c>
      <c r="J64" t="s">
        <v>141</v>
      </c>
      <c r="K64">
        <v>920883281</v>
      </c>
      <c r="L64">
        <v>342.98200000000003</v>
      </c>
    </row>
    <row r="65" spans="4:12" x14ac:dyDescent="0.25">
      <c r="E65">
        <v>923050906</v>
      </c>
      <c r="F65">
        <v>221.70699999999999</v>
      </c>
      <c r="I65" t="s">
        <v>856</v>
      </c>
      <c r="J65" t="s">
        <v>141</v>
      </c>
      <c r="K65">
        <v>923050906</v>
      </c>
      <c r="L65">
        <v>221.70699999999999</v>
      </c>
    </row>
    <row r="66" spans="4:12" x14ac:dyDescent="0.25">
      <c r="E66">
        <v>969238691</v>
      </c>
      <c r="F66">
        <v>114.79600000000001</v>
      </c>
      <c r="I66" t="s">
        <v>856</v>
      </c>
      <c r="J66" t="s">
        <v>141</v>
      </c>
      <c r="K66">
        <v>969238691</v>
      </c>
      <c r="L66">
        <v>114.79600000000001</v>
      </c>
    </row>
    <row r="67" spans="4:12" x14ac:dyDescent="0.25">
      <c r="E67">
        <v>971192135</v>
      </c>
      <c r="F67">
        <v>228.22399999999999</v>
      </c>
      <c r="I67" t="s">
        <v>856</v>
      </c>
      <c r="J67" t="s">
        <v>141</v>
      </c>
      <c r="K67">
        <v>971192135</v>
      </c>
      <c r="L67">
        <v>228.22399999999999</v>
      </c>
    </row>
    <row r="68" spans="4:12" x14ac:dyDescent="0.25">
      <c r="E68">
        <v>978651534</v>
      </c>
      <c r="F68">
        <v>427.29</v>
      </c>
      <c r="I68" t="s">
        <v>856</v>
      </c>
      <c r="J68" t="s">
        <v>141</v>
      </c>
      <c r="K68">
        <v>978651534</v>
      </c>
      <c r="L68">
        <v>427.29</v>
      </c>
    </row>
    <row r="69" spans="4:12" x14ac:dyDescent="0.25">
      <c r="E69">
        <v>979447361</v>
      </c>
      <c r="F69">
        <v>69.89</v>
      </c>
      <c r="I69" t="s">
        <v>856</v>
      </c>
      <c r="J69" t="s">
        <v>141</v>
      </c>
      <c r="K69">
        <v>979447361</v>
      </c>
      <c r="L69">
        <v>69.89</v>
      </c>
    </row>
    <row r="70" spans="4:12" x14ac:dyDescent="0.25">
      <c r="E70">
        <v>984266502</v>
      </c>
      <c r="F70">
        <v>581.404</v>
      </c>
      <c r="I70" t="s">
        <v>856</v>
      </c>
      <c r="J70" t="s">
        <v>141</v>
      </c>
      <c r="K70">
        <v>984266502</v>
      </c>
      <c r="L70">
        <v>581.404</v>
      </c>
    </row>
    <row r="71" spans="4:12" x14ac:dyDescent="0.25">
      <c r="E71">
        <v>987690291</v>
      </c>
      <c r="F71">
        <v>162.94800000000001</v>
      </c>
      <c r="I71" t="s">
        <v>856</v>
      </c>
      <c r="J71" t="s">
        <v>141</v>
      </c>
      <c r="K71">
        <v>987690291</v>
      </c>
      <c r="L71">
        <v>162.94800000000001</v>
      </c>
    </row>
    <row r="72" spans="4:12" x14ac:dyDescent="0.25">
      <c r="E72">
        <v>992810785</v>
      </c>
      <c r="F72">
        <v>159.72300000000001</v>
      </c>
      <c r="I72" t="s">
        <v>856</v>
      </c>
      <c r="J72" t="s">
        <v>141</v>
      </c>
      <c r="K72">
        <v>992810785</v>
      </c>
      <c r="L72">
        <v>159.72300000000001</v>
      </c>
    </row>
    <row r="73" spans="4:12" x14ac:dyDescent="0.25">
      <c r="D73" t="s">
        <v>129</v>
      </c>
      <c r="E73">
        <v>915344119</v>
      </c>
      <c r="F73">
        <v>149.86099999999999</v>
      </c>
      <c r="I73" t="s">
        <v>856</v>
      </c>
      <c r="J73" t="s">
        <v>129</v>
      </c>
      <c r="K73">
        <v>915344119</v>
      </c>
      <c r="L73">
        <v>149.86099999999999</v>
      </c>
    </row>
    <row r="74" spans="4:12" x14ac:dyDescent="0.25">
      <c r="E74">
        <v>998594766</v>
      </c>
      <c r="F74">
        <v>174.32</v>
      </c>
      <c r="I74" t="s">
        <v>856</v>
      </c>
      <c r="J74" t="s">
        <v>129</v>
      </c>
      <c r="K74">
        <v>998594766</v>
      </c>
      <c r="L74">
        <v>174.32</v>
      </c>
    </row>
    <row r="75" spans="4:12" x14ac:dyDescent="0.25">
      <c r="D75" t="s">
        <v>127</v>
      </c>
      <c r="E75">
        <v>912500748</v>
      </c>
      <c r="F75">
        <v>48.540999999999997</v>
      </c>
      <c r="I75" t="s">
        <v>856</v>
      </c>
      <c r="J75" t="s">
        <v>127</v>
      </c>
      <c r="K75">
        <v>912500748</v>
      </c>
      <c r="L75">
        <v>48.540999999999997</v>
      </c>
    </row>
    <row r="76" spans="4:12" x14ac:dyDescent="0.25">
      <c r="E76">
        <v>917073783</v>
      </c>
      <c r="F76">
        <v>121.958</v>
      </c>
      <c r="I76" t="s">
        <v>856</v>
      </c>
      <c r="J76" t="s">
        <v>127</v>
      </c>
      <c r="K76">
        <v>917073783</v>
      </c>
      <c r="L76">
        <v>121.958</v>
      </c>
    </row>
    <row r="77" spans="4:12" x14ac:dyDescent="0.25">
      <c r="E77">
        <v>969308886</v>
      </c>
      <c r="F77">
        <v>134.947</v>
      </c>
      <c r="I77" t="s">
        <v>856</v>
      </c>
      <c r="J77" t="s">
        <v>127</v>
      </c>
      <c r="K77">
        <v>969308886</v>
      </c>
      <c r="L77">
        <v>134.947</v>
      </c>
    </row>
    <row r="78" spans="4:12" x14ac:dyDescent="0.25">
      <c r="E78">
        <v>982251958</v>
      </c>
      <c r="F78">
        <v>92.063000000000002</v>
      </c>
      <c r="I78" t="s">
        <v>856</v>
      </c>
      <c r="J78" t="s">
        <v>127</v>
      </c>
      <c r="K78">
        <v>982251958</v>
      </c>
      <c r="L78">
        <v>92.063000000000002</v>
      </c>
    </row>
    <row r="79" spans="4:12" x14ac:dyDescent="0.25">
      <c r="E79">
        <v>986256458</v>
      </c>
      <c r="F79">
        <v>65.662999999999997</v>
      </c>
      <c r="I79" t="s">
        <v>856</v>
      </c>
      <c r="J79" t="s">
        <v>127</v>
      </c>
      <c r="K79">
        <v>986256458</v>
      </c>
      <c r="L79">
        <v>65.662999999999997</v>
      </c>
    </row>
    <row r="80" spans="4:12" x14ac:dyDescent="0.25">
      <c r="D80" t="s">
        <v>125</v>
      </c>
      <c r="E80">
        <v>896179942</v>
      </c>
      <c r="F80">
        <v>334.928</v>
      </c>
      <c r="I80" t="s">
        <v>856</v>
      </c>
      <c r="J80" t="s">
        <v>125</v>
      </c>
      <c r="K80">
        <v>896179942</v>
      </c>
      <c r="L80">
        <v>334.928</v>
      </c>
    </row>
    <row r="81" spans="4:12" x14ac:dyDescent="0.25">
      <c r="E81">
        <v>928437876</v>
      </c>
      <c r="F81">
        <v>207.19800000000001</v>
      </c>
      <c r="I81" t="s">
        <v>856</v>
      </c>
      <c r="J81" t="s">
        <v>125</v>
      </c>
      <c r="K81">
        <v>928437876</v>
      </c>
      <c r="L81">
        <v>207.19800000000001</v>
      </c>
    </row>
    <row r="82" spans="4:12" x14ac:dyDescent="0.25">
      <c r="E82">
        <v>969250330</v>
      </c>
      <c r="F82">
        <v>55.381999999999998</v>
      </c>
      <c r="I82" t="s">
        <v>856</v>
      </c>
      <c r="J82" t="s">
        <v>125</v>
      </c>
      <c r="K82">
        <v>969250330</v>
      </c>
      <c r="L82">
        <v>55.381999999999998</v>
      </c>
    </row>
    <row r="83" spans="4:12" x14ac:dyDescent="0.25">
      <c r="E83">
        <v>969662973</v>
      </c>
      <c r="F83">
        <v>374.27300000000002</v>
      </c>
      <c r="I83" t="s">
        <v>856</v>
      </c>
      <c r="J83" t="s">
        <v>125</v>
      </c>
      <c r="K83">
        <v>969662973</v>
      </c>
      <c r="L83">
        <v>374.27300000000002</v>
      </c>
    </row>
    <row r="84" spans="4:12" x14ac:dyDescent="0.25">
      <c r="E84">
        <v>975981711</v>
      </c>
      <c r="F84">
        <v>106.068</v>
      </c>
      <c r="I84" t="s">
        <v>856</v>
      </c>
      <c r="J84" t="s">
        <v>125</v>
      </c>
      <c r="K84">
        <v>975981711</v>
      </c>
      <c r="L84">
        <v>106.068</v>
      </c>
    </row>
    <row r="85" spans="4:12" x14ac:dyDescent="0.25">
      <c r="E85">
        <v>982606217</v>
      </c>
      <c r="F85">
        <v>434.904</v>
      </c>
      <c r="I85" t="s">
        <v>856</v>
      </c>
      <c r="J85" t="s">
        <v>125</v>
      </c>
      <c r="K85">
        <v>982606217</v>
      </c>
      <c r="L85">
        <v>434.904</v>
      </c>
    </row>
    <row r="86" spans="4:12" x14ac:dyDescent="0.25">
      <c r="E86">
        <v>984069847</v>
      </c>
      <c r="F86">
        <v>194.16</v>
      </c>
      <c r="I86" t="s">
        <v>856</v>
      </c>
      <c r="J86" t="s">
        <v>125</v>
      </c>
      <c r="K86">
        <v>984069847</v>
      </c>
      <c r="L86">
        <v>194.16</v>
      </c>
    </row>
    <row r="87" spans="4:12" x14ac:dyDescent="0.25">
      <c r="E87">
        <v>986476725</v>
      </c>
      <c r="F87">
        <v>90.263000000000005</v>
      </c>
      <c r="I87" t="s">
        <v>856</v>
      </c>
      <c r="J87" t="s">
        <v>125</v>
      </c>
      <c r="K87">
        <v>986476725</v>
      </c>
      <c r="L87">
        <v>90.263000000000005</v>
      </c>
    </row>
    <row r="88" spans="4:12" x14ac:dyDescent="0.25">
      <c r="E88">
        <v>990225508</v>
      </c>
      <c r="F88">
        <v>495.96300000000002</v>
      </c>
      <c r="I88" t="s">
        <v>856</v>
      </c>
      <c r="J88" t="s">
        <v>125</v>
      </c>
      <c r="K88">
        <v>990225508</v>
      </c>
      <c r="L88">
        <v>495.96300000000002</v>
      </c>
    </row>
    <row r="89" spans="4:12" x14ac:dyDescent="0.25">
      <c r="E89">
        <v>992002697</v>
      </c>
      <c r="F89">
        <v>120.048</v>
      </c>
      <c r="I89" t="s">
        <v>856</v>
      </c>
      <c r="J89" t="s">
        <v>125</v>
      </c>
      <c r="K89">
        <v>992002697</v>
      </c>
      <c r="L89">
        <v>120.048</v>
      </c>
    </row>
    <row r="90" spans="4:12" x14ac:dyDescent="0.25">
      <c r="E90">
        <v>998038081</v>
      </c>
      <c r="F90">
        <v>219.57400000000001</v>
      </c>
      <c r="I90" t="s">
        <v>856</v>
      </c>
      <c r="J90" t="s">
        <v>125</v>
      </c>
      <c r="K90">
        <v>998038081</v>
      </c>
      <c r="L90">
        <v>219.57400000000001</v>
      </c>
    </row>
    <row r="91" spans="4:12" x14ac:dyDescent="0.25">
      <c r="D91" t="s">
        <v>150</v>
      </c>
      <c r="E91">
        <v>913865138</v>
      </c>
      <c r="F91">
        <v>237.357</v>
      </c>
      <c r="I91" t="s">
        <v>856</v>
      </c>
      <c r="J91" t="s">
        <v>150</v>
      </c>
      <c r="K91">
        <v>913865138</v>
      </c>
      <c r="L91">
        <v>237.357</v>
      </c>
    </row>
    <row r="92" spans="4:12" x14ac:dyDescent="0.25">
      <c r="E92">
        <v>969094436</v>
      </c>
      <c r="F92">
        <v>51.831000000000003</v>
      </c>
      <c r="I92" t="s">
        <v>856</v>
      </c>
      <c r="J92" t="s">
        <v>150</v>
      </c>
      <c r="K92">
        <v>969094436</v>
      </c>
      <c r="L92">
        <v>51.831000000000003</v>
      </c>
    </row>
    <row r="93" spans="4:12" x14ac:dyDescent="0.25">
      <c r="E93">
        <v>969095882</v>
      </c>
      <c r="F93">
        <v>243.38300000000001</v>
      </c>
      <c r="I93" t="s">
        <v>856</v>
      </c>
      <c r="J93" t="s">
        <v>150</v>
      </c>
      <c r="K93">
        <v>969095882</v>
      </c>
      <c r="L93">
        <v>243.38300000000001</v>
      </c>
    </row>
    <row r="94" spans="4:12" x14ac:dyDescent="0.25">
      <c r="E94">
        <v>969268779</v>
      </c>
      <c r="F94">
        <v>51.188000000000002</v>
      </c>
      <c r="I94" t="s">
        <v>856</v>
      </c>
      <c r="J94" t="s">
        <v>150</v>
      </c>
      <c r="K94">
        <v>969268779</v>
      </c>
      <c r="L94">
        <v>51.188000000000002</v>
      </c>
    </row>
    <row r="95" spans="4:12" x14ac:dyDescent="0.25">
      <c r="E95">
        <v>969415763</v>
      </c>
      <c r="F95">
        <v>35.597000000000001</v>
      </c>
      <c r="I95" t="s">
        <v>856</v>
      </c>
      <c r="J95" t="s">
        <v>150</v>
      </c>
      <c r="K95">
        <v>969415763</v>
      </c>
      <c r="L95">
        <v>35.597000000000001</v>
      </c>
    </row>
    <row r="96" spans="4:12" x14ac:dyDescent="0.25">
      <c r="E96">
        <v>970083243</v>
      </c>
      <c r="F96">
        <v>44.47</v>
      </c>
      <c r="I96" t="s">
        <v>856</v>
      </c>
      <c r="J96" t="s">
        <v>150</v>
      </c>
      <c r="K96">
        <v>970083243</v>
      </c>
      <c r="L96">
        <v>44.47</v>
      </c>
    </row>
    <row r="97" spans="4:12" x14ac:dyDescent="0.25">
      <c r="E97">
        <v>974416239</v>
      </c>
      <c r="F97">
        <v>327.572</v>
      </c>
      <c r="I97" t="s">
        <v>856</v>
      </c>
      <c r="J97" t="s">
        <v>150</v>
      </c>
      <c r="K97">
        <v>974416239</v>
      </c>
      <c r="L97">
        <v>327.572</v>
      </c>
    </row>
    <row r="98" spans="4:12" x14ac:dyDescent="0.25">
      <c r="E98">
        <v>979706111</v>
      </c>
      <c r="F98">
        <v>272.13099999999997</v>
      </c>
      <c r="I98" t="s">
        <v>856</v>
      </c>
      <c r="J98" t="s">
        <v>150</v>
      </c>
      <c r="K98">
        <v>979706111</v>
      </c>
      <c r="L98">
        <v>272.13099999999997</v>
      </c>
    </row>
    <row r="99" spans="4:12" x14ac:dyDescent="0.25">
      <c r="E99">
        <v>980498573</v>
      </c>
      <c r="F99">
        <v>47.462000000000003</v>
      </c>
      <c r="I99" t="s">
        <v>856</v>
      </c>
      <c r="J99" t="s">
        <v>150</v>
      </c>
      <c r="K99">
        <v>980498573</v>
      </c>
      <c r="L99">
        <v>47.462000000000003</v>
      </c>
    </row>
    <row r="100" spans="4:12" x14ac:dyDescent="0.25">
      <c r="E100">
        <v>984285027</v>
      </c>
      <c r="F100">
        <v>181.203</v>
      </c>
      <c r="I100" t="s">
        <v>856</v>
      </c>
      <c r="J100" t="s">
        <v>150</v>
      </c>
      <c r="K100">
        <v>984285027</v>
      </c>
      <c r="L100">
        <v>181.203</v>
      </c>
    </row>
    <row r="101" spans="4:12" x14ac:dyDescent="0.25">
      <c r="E101">
        <v>989301055</v>
      </c>
      <c r="F101">
        <v>31.428999999999998</v>
      </c>
      <c r="I101" t="s">
        <v>856</v>
      </c>
      <c r="J101" t="s">
        <v>150</v>
      </c>
      <c r="K101">
        <v>989301055</v>
      </c>
      <c r="L101">
        <v>31.428999999999998</v>
      </c>
    </row>
    <row r="102" spans="4:12" x14ac:dyDescent="0.25">
      <c r="E102">
        <v>991069534</v>
      </c>
      <c r="F102">
        <v>348.93099999999998</v>
      </c>
      <c r="I102" t="s">
        <v>856</v>
      </c>
      <c r="J102" t="s">
        <v>150</v>
      </c>
      <c r="K102">
        <v>991069534</v>
      </c>
      <c r="L102">
        <v>348.93099999999998</v>
      </c>
    </row>
    <row r="103" spans="4:12" x14ac:dyDescent="0.25">
      <c r="E103">
        <v>994525115</v>
      </c>
      <c r="F103">
        <v>67.682000000000002</v>
      </c>
      <c r="I103" t="s">
        <v>856</v>
      </c>
      <c r="J103" t="s">
        <v>150</v>
      </c>
      <c r="K103">
        <v>994525115</v>
      </c>
      <c r="L103">
        <v>67.682000000000002</v>
      </c>
    </row>
    <row r="104" spans="4:12" x14ac:dyDescent="0.25">
      <c r="D104" t="s">
        <v>133</v>
      </c>
      <c r="E104">
        <v>893397302</v>
      </c>
      <c r="F104">
        <v>136.70599999999999</v>
      </c>
      <c r="I104" t="s">
        <v>856</v>
      </c>
      <c r="J104" t="s">
        <v>133</v>
      </c>
      <c r="K104">
        <v>893397302</v>
      </c>
      <c r="L104">
        <v>136.70599999999999</v>
      </c>
    </row>
    <row r="105" spans="4:12" x14ac:dyDescent="0.25">
      <c r="E105">
        <v>912525082</v>
      </c>
      <c r="F105">
        <v>64.915000000000006</v>
      </c>
      <c r="I105" t="s">
        <v>856</v>
      </c>
      <c r="J105" t="s">
        <v>133</v>
      </c>
      <c r="K105">
        <v>912525082</v>
      </c>
      <c r="L105">
        <v>64.915000000000006</v>
      </c>
    </row>
    <row r="106" spans="4:12" x14ac:dyDescent="0.25">
      <c r="E106">
        <v>969660725</v>
      </c>
      <c r="F106">
        <v>101.117</v>
      </c>
      <c r="I106" t="s">
        <v>856</v>
      </c>
      <c r="J106" t="s">
        <v>133</v>
      </c>
      <c r="K106">
        <v>969660725</v>
      </c>
      <c r="L106">
        <v>101.117</v>
      </c>
    </row>
    <row r="107" spans="4:12" x14ac:dyDescent="0.25">
      <c r="E107">
        <v>974401118</v>
      </c>
      <c r="F107">
        <v>297.17399999999998</v>
      </c>
      <c r="I107" t="s">
        <v>856</v>
      </c>
      <c r="J107" t="s">
        <v>133</v>
      </c>
      <c r="K107">
        <v>974401118</v>
      </c>
      <c r="L107">
        <v>297.17399999999998</v>
      </c>
    </row>
    <row r="108" spans="4:12" x14ac:dyDescent="0.25">
      <c r="E108">
        <v>975635953</v>
      </c>
      <c r="F108">
        <v>87.308999999999997</v>
      </c>
      <c r="I108" t="s">
        <v>856</v>
      </c>
      <c r="J108" t="s">
        <v>133</v>
      </c>
      <c r="K108">
        <v>975635953</v>
      </c>
      <c r="L108">
        <v>87.308999999999997</v>
      </c>
    </row>
    <row r="109" spans="4:12" x14ac:dyDescent="0.25">
      <c r="D109" t="s">
        <v>138</v>
      </c>
      <c r="E109">
        <v>870442602</v>
      </c>
      <c r="F109">
        <v>240.221</v>
      </c>
      <c r="I109" t="s">
        <v>856</v>
      </c>
      <c r="J109" t="s">
        <v>138</v>
      </c>
      <c r="K109">
        <v>870442602</v>
      </c>
      <c r="L109">
        <v>240.221</v>
      </c>
    </row>
    <row r="110" spans="4:12" x14ac:dyDescent="0.25">
      <c r="E110">
        <v>876031892</v>
      </c>
      <c r="F110">
        <v>336.24799999999999</v>
      </c>
      <c r="I110" t="s">
        <v>856</v>
      </c>
      <c r="J110" t="s">
        <v>138</v>
      </c>
      <c r="K110">
        <v>876031892</v>
      </c>
      <c r="L110">
        <v>336.24799999999999</v>
      </c>
    </row>
    <row r="111" spans="4:12" x14ac:dyDescent="0.25">
      <c r="E111">
        <v>918492127</v>
      </c>
      <c r="F111">
        <v>106.273</v>
      </c>
      <c r="I111" t="s">
        <v>856</v>
      </c>
      <c r="J111" t="s">
        <v>138</v>
      </c>
      <c r="K111">
        <v>918492127</v>
      </c>
      <c r="L111">
        <v>106.273</v>
      </c>
    </row>
    <row r="112" spans="4:12" x14ac:dyDescent="0.25">
      <c r="E112">
        <v>969095653</v>
      </c>
      <c r="F112">
        <v>265.87200000000001</v>
      </c>
      <c r="I112" t="s">
        <v>856</v>
      </c>
      <c r="J112" t="s">
        <v>138</v>
      </c>
      <c r="K112">
        <v>969095653</v>
      </c>
      <c r="L112">
        <v>265.87200000000001</v>
      </c>
    </row>
    <row r="113" spans="4:12" x14ac:dyDescent="0.25">
      <c r="E113">
        <v>969347687</v>
      </c>
      <c r="F113">
        <v>134.55699999999999</v>
      </c>
      <c r="I113" t="s">
        <v>856</v>
      </c>
      <c r="J113" t="s">
        <v>138</v>
      </c>
      <c r="K113">
        <v>969347687</v>
      </c>
      <c r="L113">
        <v>134.55699999999999</v>
      </c>
    </row>
    <row r="114" spans="4:12" x14ac:dyDescent="0.25">
      <c r="E114">
        <v>969790149</v>
      </c>
      <c r="F114">
        <v>139.67599999999999</v>
      </c>
      <c r="I114" t="s">
        <v>856</v>
      </c>
      <c r="J114" t="s">
        <v>138</v>
      </c>
      <c r="K114">
        <v>969790149</v>
      </c>
      <c r="L114">
        <v>139.67599999999999</v>
      </c>
    </row>
    <row r="115" spans="4:12" x14ac:dyDescent="0.25">
      <c r="E115">
        <v>984105185</v>
      </c>
      <c r="F115">
        <v>331.47699999999998</v>
      </c>
      <c r="I115" t="s">
        <v>856</v>
      </c>
      <c r="J115" t="s">
        <v>138</v>
      </c>
      <c r="K115">
        <v>984105185</v>
      </c>
      <c r="L115">
        <v>331.47699999999998</v>
      </c>
    </row>
    <row r="116" spans="4:12" x14ac:dyDescent="0.25">
      <c r="E116">
        <v>986374787</v>
      </c>
      <c r="F116">
        <v>711.78499999999997</v>
      </c>
      <c r="I116" t="s">
        <v>856</v>
      </c>
      <c r="J116" t="s">
        <v>138</v>
      </c>
      <c r="K116">
        <v>986374787</v>
      </c>
      <c r="L116">
        <v>711.78499999999997</v>
      </c>
    </row>
    <row r="117" spans="4:12" x14ac:dyDescent="0.25">
      <c r="E117">
        <v>989252240</v>
      </c>
      <c r="F117">
        <v>39.906999999999996</v>
      </c>
      <c r="I117" t="s">
        <v>856</v>
      </c>
      <c r="J117" t="s">
        <v>138</v>
      </c>
      <c r="K117">
        <v>989252240</v>
      </c>
      <c r="L117">
        <v>39.906999999999996</v>
      </c>
    </row>
    <row r="118" spans="4:12" x14ac:dyDescent="0.25">
      <c r="E118">
        <v>993253952</v>
      </c>
      <c r="F118">
        <v>175.44300000000001</v>
      </c>
      <c r="I118" t="s">
        <v>856</v>
      </c>
      <c r="J118" t="s">
        <v>138</v>
      </c>
      <c r="K118">
        <v>993253952</v>
      </c>
      <c r="L118">
        <v>175.44300000000001</v>
      </c>
    </row>
    <row r="119" spans="4:12" x14ac:dyDescent="0.25">
      <c r="E119">
        <v>995064359</v>
      </c>
      <c r="F119">
        <v>430.85899999999998</v>
      </c>
      <c r="I119" t="s">
        <v>856</v>
      </c>
      <c r="J119" t="s">
        <v>138</v>
      </c>
      <c r="K119">
        <v>995064359</v>
      </c>
      <c r="L119">
        <v>430.85899999999998</v>
      </c>
    </row>
    <row r="120" spans="4:12" x14ac:dyDescent="0.25">
      <c r="E120">
        <v>997219015</v>
      </c>
      <c r="F120">
        <v>281.63200000000001</v>
      </c>
      <c r="I120" t="s">
        <v>856</v>
      </c>
      <c r="J120" t="s">
        <v>138</v>
      </c>
      <c r="K120">
        <v>997219015</v>
      </c>
      <c r="L120">
        <v>281.63200000000001</v>
      </c>
    </row>
    <row r="121" spans="4:12" x14ac:dyDescent="0.25">
      <c r="D121" t="s">
        <v>151</v>
      </c>
      <c r="E121">
        <v>877569942</v>
      </c>
      <c r="F121">
        <v>617.71100000000001</v>
      </c>
      <c r="I121" t="s">
        <v>856</v>
      </c>
      <c r="J121" t="s">
        <v>151</v>
      </c>
      <c r="K121">
        <v>877569942</v>
      </c>
      <c r="L121">
        <v>617.71100000000001</v>
      </c>
    </row>
    <row r="122" spans="4:12" x14ac:dyDescent="0.25">
      <c r="E122">
        <v>913029925</v>
      </c>
      <c r="F122">
        <v>87.489000000000004</v>
      </c>
      <c r="I122" t="s">
        <v>856</v>
      </c>
      <c r="J122" t="s">
        <v>151</v>
      </c>
      <c r="K122">
        <v>913029925</v>
      </c>
      <c r="L122">
        <v>87.489000000000004</v>
      </c>
    </row>
    <row r="123" spans="4:12" x14ac:dyDescent="0.25">
      <c r="E123">
        <v>913185757</v>
      </c>
      <c r="F123">
        <v>450.3</v>
      </c>
      <c r="I123" t="s">
        <v>856</v>
      </c>
      <c r="J123" t="s">
        <v>151</v>
      </c>
      <c r="K123">
        <v>913185757</v>
      </c>
      <c r="L123">
        <v>450.3</v>
      </c>
    </row>
    <row r="124" spans="4:12" x14ac:dyDescent="0.25">
      <c r="E124">
        <v>928649008</v>
      </c>
      <c r="F124">
        <v>68.521000000000001</v>
      </c>
      <c r="I124" t="s">
        <v>856</v>
      </c>
      <c r="J124" t="s">
        <v>151</v>
      </c>
      <c r="K124">
        <v>928649008</v>
      </c>
      <c r="L124">
        <v>68.521000000000001</v>
      </c>
    </row>
    <row r="125" spans="4:12" x14ac:dyDescent="0.25">
      <c r="E125">
        <v>969095211</v>
      </c>
      <c r="F125">
        <v>56.895000000000003</v>
      </c>
      <c r="I125" t="s">
        <v>856</v>
      </c>
      <c r="J125" t="s">
        <v>151</v>
      </c>
      <c r="K125">
        <v>969095211</v>
      </c>
      <c r="L125">
        <v>56.895000000000003</v>
      </c>
    </row>
    <row r="126" spans="4:12" x14ac:dyDescent="0.25">
      <c r="E126">
        <v>969095920</v>
      </c>
      <c r="F126">
        <v>176.24100000000001</v>
      </c>
      <c r="I126" t="s">
        <v>856</v>
      </c>
      <c r="J126" t="s">
        <v>151</v>
      </c>
      <c r="K126">
        <v>969095920</v>
      </c>
      <c r="L126">
        <v>176.24100000000001</v>
      </c>
    </row>
    <row r="127" spans="4:12" x14ac:dyDescent="0.25">
      <c r="E127">
        <v>969238853</v>
      </c>
      <c r="F127">
        <v>114.70699999999999</v>
      </c>
      <c r="I127" t="s">
        <v>856</v>
      </c>
      <c r="J127" t="s">
        <v>151</v>
      </c>
      <c r="K127">
        <v>969238853</v>
      </c>
      <c r="L127">
        <v>114.70699999999999</v>
      </c>
    </row>
    <row r="128" spans="4:12" x14ac:dyDescent="0.25">
      <c r="E128">
        <v>969268868</v>
      </c>
      <c r="F128">
        <v>77.994</v>
      </c>
      <c r="I128" t="s">
        <v>856</v>
      </c>
      <c r="J128" t="s">
        <v>151</v>
      </c>
      <c r="K128">
        <v>969268868</v>
      </c>
      <c r="L128">
        <v>77.994</v>
      </c>
    </row>
    <row r="129" spans="4:12" x14ac:dyDescent="0.25">
      <c r="E129">
        <v>969787687</v>
      </c>
      <c r="F129">
        <v>86.986999999999995</v>
      </c>
      <c r="I129" t="s">
        <v>856</v>
      </c>
      <c r="J129" t="s">
        <v>151</v>
      </c>
      <c r="K129">
        <v>969787687</v>
      </c>
      <c r="L129">
        <v>86.986999999999995</v>
      </c>
    </row>
    <row r="130" spans="4:12" x14ac:dyDescent="0.25">
      <c r="E130">
        <v>971188251</v>
      </c>
      <c r="F130">
        <v>233.13300000000001</v>
      </c>
      <c r="I130" t="s">
        <v>856</v>
      </c>
      <c r="J130" t="s">
        <v>151</v>
      </c>
      <c r="K130">
        <v>971188251</v>
      </c>
      <c r="L130">
        <v>233.13300000000001</v>
      </c>
    </row>
    <row r="131" spans="4:12" x14ac:dyDescent="0.25">
      <c r="E131">
        <v>980002187</v>
      </c>
      <c r="F131">
        <v>151.54</v>
      </c>
      <c r="I131" t="s">
        <v>856</v>
      </c>
      <c r="J131" t="s">
        <v>151</v>
      </c>
      <c r="K131">
        <v>980002187</v>
      </c>
      <c r="L131">
        <v>151.54</v>
      </c>
    </row>
    <row r="132" spans="4:12" x14ac:dyDescent="0.25">
      <c r="E132">
        <v>992093145</v>
      </c>
      <c r="F132">
        <v>101.05800000000001</v>
      </c>
      <c r="I132" t="s">
        <v>856</v>
      </c>
      <c r="J132" t="s">
        <v>151</v>
      </c>
      <c r="K132">
        <v>992093145</v>
      </c>
      <c r="L132">
        <v>101.05800000000001</v>
      </c>
    </row>
    <row r="133" spans="4:12" x14ac:dyDescent="0.25">
      <c r="D133" t="s">
        <v>130</v>
      </c>
      <c r="E133">
        <v>924983140</v>
      </c>
      <c r="F133">
        <v>194.19300000000001</v>
      </c>
      <c r="I133" t="s">
        <v>856</v>
      </c>
      <c r="J133" t="s">
        <v>130</v>
      </c>
      <c r="K133">
        <v>924983140</v>
      </c>
      <c r="L133">
        <v>194.19300000000001</v>
      </c>
    </row>
    <row r="134" spans="4:12" x14ac:dyDescent="0.25">
      <c r="E134">
        <v>971330120</v>
      </c>
      <c r="F134">
        <v>121.32299999999999</v>
      </c>
      <c r="I134" t="s">
        <v>856</v>
      </c>
      <c r="J134" t="s">
        <v>130</v>
      </c>
      <c r="K134">
        <v>971330120</v>
      </c>
      <c r="L134">
        <v>121.32299999999999</v>
      </c>
    </row>
    <row r="135" spans="4:12" x14ac:dyDescent="0.25">
      <c r="E135">
        <v>984091109</v>
      </c>
      <c r="F135">
        <v>520.24599999999998</v>
      </c>
      <c r="I135" t="s">
        <v>856</v>
      </c>
      <c r="J135" t="s">
        <v>130</v>
      </c>
      <c r="K135">
        <v>984091109</v>
      </c>
      <c r="L135">
        <v>520.24599999999998</v>
      </c>
    </row>
    <row r="136" spans="4:12" x14ac:dyDescent="0.25">
      <c r="D136" t="s">
        <v>148</v>
      </c>
      <c r="E136">
        <v>869268682</v>
      </c>
      <c r="F136">
        <v>47.805</v>
      </c>
      <c r="I136" t="s">
        <v>856</v>
      </c>
      <c r="J136" t="s">
        <v>148</v>
      </c>
      <c r="K136">
        <v>869268682</v>
      </c>
      <c r="L136">
        <v>47.805</v>
      </c>
    </row>
    <row r="137" spans="4:12" x14ac:dyDescent="0.25">
      <c r="E137">
        <v>869576832</v>
      </c>
      <c r="F137">
        <v>73.183000000000007</v>
      </c>
      <c r="I137" t="s">
        <v>856</v>
      </c>
      <c r="J137" t="s">
        <v>148</v>
      </c>
      <c r="K137">
        <v>869576832</v>
      </c>
      <c r="L137">
        <v>73.183000000000007</v>
      </c>
    </row>
    <row r="138" spans="4:12" x14ac:dyDescent="0.25">
      <c r="E138">
        <v>891515952</v>
      </c>
      <c r="F138">
        <v>40.652999999999999</v>
      </c>
      <c r="I138" t="s">
        <v>856</v>
      </c>
      <c r="J138" t="s">
        <v>148</v>
      </c>
      <c r="K138">
        <v>891515952</v>
      </c>
      <c r="L138">
        <v>40.652999999999999</v>
      </c>
    </row>
    <row r="139" spans="4:12" x14ac:dyDescent="0.25">
      <c r="E139">
        <v>911775964</v>
      </c>
      <c r="F139">
        <v>68.816000000000003</v>
      </c>
      <c r="I139" t="s">
        <v>856</v>
      </c>
      <c r="J139" t="s">
        <v>148</v>
      </c>
      <c r="K139">
        <v>911775964</v>
      </c>
      <c r="L139">
        <v>68.816000000000003</v>
      </c>
    </row>
    <row r="140" spans="4:12" x14ac:dyDescent="0.25">
      <c r="E140">
        <v>911895609</v>
      </c>
      <c r="F140">
        <v>229.09899999999999</v>
      </c>
      <c r="I140" t="s">
        <v>856</v>
      </c>
      <c r="J140" t="s">
        <v>148</v>
      </c>
      <c r="K140">
        <v>911895609</v>
      </c>
      <c r="L140">
        <v>229.09899999999999</v>
      </c>
    </row>
    <row r="141" spans="4:12" x14ac:dyDescent="0.25">
      <c r="E141">
        <v>914041252</v>
      </c>
      <c r="F141">
        <v>67.543000000000006</v>
      </c>
      <c r="I141" t="s">
        <v>856</v>
      </c>
      <c r="J141" t="s">
        <v>148</v>
      </c>
      <c r="K141">
        <v>914041252</v>
      </c>
      <c r="L141">
        <v>67.543000000000006</v>
      </c>
    </row>
    <row r="142" spans="4:12" x14ac:dyDescent="0.25">
      <c r="E142">
        <v>915407706</v>
      </c>
      <c r="F142">
        <v>171.935</v>
      </c>
      <c r="I142" t="s">
        <v>856</v>
      </c>
      <c r="J142" t="s">
        <v>148</v>
      </c>
      <c r="K142">
        <v>915407706</v>
      </c>
      <c r="L142">
        <v>171.935</v>
      </c>
    </row>
    <row r="143" spans="4:12" x14ac:dyDescent="0.25">
      <c r="E143">
        <v>917682356</v>
      </c>
      <c r="F143">
        <v>200.529</v>
      </c>
      <c r="I143" t="s">
        <v>856</v>
      </c>
      <c r="J143" t="s">
        <v>148</v>
      </c>
      <c r="K143">
        <v>917682356</v>
      </c>
      <c r="L143">
        <v>200.529</v>
      </c>
    </row>
    <row r="144" spans="4:12" x14ac:dyDescent="0.25">
      <c r="E144">
        <v>919530707</v>
      </c>
      <c r="F144">
        <v>85.06</v>
      </c>
      <c r="I144" t="s">
        <v>856</v>
      </c>
      <c r="J144" t="s">
        <v>148</v>
      </c>
      <c r="K144">
        <v>919530707</v>
      </c>
      <c r="L144">
        <v>85.06</v>
      </c>
    </row>
    <row r="145" spans="5:12" x14ac:dyDescent="0.25">
      <c r="E145">
        <v>922552983</v>
      </c>
      <c r="F145">
        <v>185.76</v>
      </c>
      <c r="I145" t="s">
        <v>856</v>
      </c>
      <c r="J145" t="s">
        <v>148</v>
      </c>
      <c r="K145">
        <v>922552983</v>
      </c>
      <c r="L145">
        <v>185.76</v>
      </c>
    </row>
    <row r="146" spans="5:12" x14ac:dyDescent="0.25">
      <c r="E146">
        <v>928939510</v>
      </c>
      <c r="F146">
        <v>51.152000000000001</v>
      </c>
      <c r="I146" t="s">
        <v>856</v>
      </c>
      <c r="J146" t="s">
        <v>148</v>
      </c>
      <c r="K146">
        <v>928939510</v>
      </c>
      <c r="L146">
        <v>51.152000000000001</v>
      </c>
    </row>
    <row r="147" spans="5:12" x14ac:dyDescent="0.25">
      <c r="E147">
        <v>969094649</v>
      </c>
      <c r="F147">
        <v>77.183000000000007</v>
      </c>
      <c r="I147" t="s">
        <v>856</v>
      </c>
      <c r="J147" t="s">
        <v>148</v>
      </c>
      <c r="K147">
        <v>969094649</v>
      </c>
      <c r="L147">
        <v>77.183000000000007</v>
      </c>
    </row>
    <row r="148" spans="5:12" x14ac:dyDescent="0.25">
      <c r="E148">
        <v>969095572</v>
      </c>
      <c r="F148">
        <v>61.246000000000002</v>
      </c>
      <c r="I148" t="s">
        <v>856</v>
      </c>
      <c r="J148" t="s">
        <v>148</v>
      </c>
      <c r="K148">
        <v>969095572</v>
      </c>
      <c r="L148">
        <v>61.246000000000002</v>
      </c>
    </row>
    <row r="149" spans="5:12" x14ac:dyDescent="0.25">
      <c r="E149">
        <v>969095807</v>
      </c>
      <c r="F149">
        <v>24.745999999999999</v>
      </c>
      <c r="I149" t="s">
        <v>856</v>
      </c>
      <c r="J149" t="s">
        <v>148</v>
      </c>
      <c r="K149">
        <v>969095807</v>
      </c>
      <c r="L149">
        <v>24.745999999999999</v>
      </c>
    </row>
    <row r="150" spans="5:12" x14ac:dyDescent="0.25">
      <c r="E150">
        <v>969201542</v>
      </c>
      <c r="F150">
        <v>68.384</v>
      </c>
      <c r="I150" t="s">
        <v>856</v>
      </c>
      <c r="J150" t="s">
        <v>148</v>
      </c>
      <c r="K150">
        <v>969201542</v>
      </c>
      <c r="L150">
        <v>68.384</v>
      </c>
    </row>
    <row r="151" spans="5:12" x14ac:dyDescent="0.25">
      <c r="E151">
        <v>969201879</v>
      </c>
      <c r="F151">
        <v>78.974000000000004</v>
      </c>
      <c r="I151" t="s">
        <v>856</v>
      </c>
      <c r="J151" t="s">
        <v>148</v>
      </c>
      <c r="K151">
        <v>969201879</v>
      </c>
      <c r="L151">
        <v>78.974000000000004</v>
      </c>
    </row>
    <row r="152" spans="5:12" x14ac:dyDescent="0.25">
      <c r="E152">
        <v>969238632</v>
      </c>
      <c r="F152">
        <v>60.347999999999999</v>
      </c>
      <c r="I152" t="s">
        <v>856</v>
      </c>
      <c r="J152" t="s">
        <v>148</v>
      </c>
      <c r="K152">
        <v>969238632</v>
      </c>
      <c r="L152">
        <v>60.347999999999999</v>
      </c>
    </row>
    <row r="153" spans="5:12" x14ac:dyDescent="0.25">
      <c r="E153">
        <v>969416492</v>
      </c>
      <c r="F153">
        <v>65.522999999999996</v>
      </c>
      <c r="I153" t="s">
        <v>856</v>
      </c>
      <c r="J153" t="s">
        <v>148</v>
      </c>
      <c r="K153">
        <v>969416492</v>
      </c>
      <c r="L153">
        <v>65.522999999999996</v>
      </c>
    </row>
    <row r="154" spans="5:12" x14ac:dyDescent="0.25">
      <c r="E154">
        <v>969787792</v>
      </c>
      <c r="F154">
        <v>207.69800000000001</v>
      </c>
      <c r="I154" t="s">
        <v>856</v>
      </c>
      <c r="J154" t="s">
        <v>148</v>
      </c>
      <c r="K154">
        <v>969787792</v>
      </c>
      <c r="L154">
        <v>207.69800000000001</v>
      </c>
    </row>
    <row r="155" spans="5:12" x14ac:dyDescent="0.25">
      <c r="E155">
        <v>969790157</v>
      </c>
      <c r="F155">
        <v>50.174999999999997</v>
      </c>
      <c r="I155" t="s">
        <v>856</v>
      </c>
      <c r="J155" t="s">
        <v>148</v>
      </c>
      <c r="K155">
        <v>969790157</v>
      </c>
      <c r="L155">
        <v>50.174999999999997</v>
      </c>
    </row>
    <row r="156" spans="5:12" x14ac:dyDescent="0.25">
      <c r="E156">
        <v>970528636</v>
      </c>
      <c r="F156">
        <v>124.899</v>
      </c>
      <c r="I156" t="s">
        <v>856</v>
      </c>
      <c r="J156" t="s">
        <v>148</v>
      </c>
      <c r="K156">
        <v>970528636</v>
      </c>
      <c r="L156">
        <v>124.899</v>
      </c>
    </row>
    <row r="157" spans="5:12" x14ac:dyDescent="0.25">
      <c r="E157">
        <v>971221399</v>
      </c>
      <c r="F157">
        <v>40.207999999999998</v>
      </c>
      <c r="I157" t="s">
        <v>856</v>
      </c>
      <c r="J157" t="s">
        <v>148</v>
      </c>
      <c r="K157">
        <v>971221399</v>
      </c>
      <c r="L157">
        <v>40.207999999999998</v>
      </c>
    </row>
    <row r="158" spans="5:12" x14ac:dyDescent="0.25">
      <c r="E158">
        <v>975647390</v>
      </c>
      <c r="F158">
        <v>76.081999999999994</v>
      </c>
      <c r="I158" t="s">
        <v>856</v>
      </c>
      <c r="J158" t="s">
        <v>148</v>
      </c>
      <c r="K158">
        <v>975647390</v>
      </c>
      <c r="L158">
        <v>76.081999999999994</v>
      </c>
    </row>
    <row r="159" spans="5:12" x14ac:dyDescent="0.25">
      <c r="E159">
        <v>976046730</v>
      </c>
      <c r="F159">
        <v>168.62100000000001</v>
      </c>
      <c r="I159" t="s">
        <v>856</v>
      </c>
      <c r="J159" t="s">
        <v>148</v>
      </c>
      <c r="K159">
        <v>976046730</v>
      </c>
      <c r="L159">
        <v>168.62100000000001</v>
      </c>
    </row>
    <row r="160" spans="5:12" x14ac:dyDescent="0.25">
      <c r="E160">
        <v>976096509</v>
      </c>
      <c r="F160">
        <v>211.81299999999999</v>
      </c>
      <c r="I160" t="s">
        <v>856</v>
      </c>
      <c r="J160" t="s">
        <v>148</v>
      </c>
      <c r="K160">
        <v>976096509</v>
      </c>
      <c r="L160">
        <v>211.81299999999999</v>
      </c>
    </row>
    <row r="161" spans="5:12" x14ac:dyDescent="0.25">
      <c r="E161">
        <v>976578163</v>
      </c>
      <c r="F161">
        <v>11.651</v>
      </c>
      <c r="I161" t="s">
        <v>856</v>
      </c>
      <c r="J161" t="s">
        <v>148</v>
      </c>
      <c r="K161">
        <v>976578163</v>
      </c>
      <c r="L161">
        <v>11.651</v>
      </c>
    </row>
    <row r="162" spans="5:12" x14ac:dyDescent="0.25">
      <c r="E162">
        <v>977105951</v>
      </c>
      <c r="F162">
        <v>265.54899999999998</v>
      </c>
      <c r="I162" t="s">
        <v>856</v>
      </c>
      <c r="J162" t="s">
        <v>148</v>
      </c>
      <c r="K162">
        <v>977105951</v>
      </c>
      <c r="L162">
        <v>265.54899999999998</v>
      </c>
    </row>
    <row r="163" spans="5:12" x14ac:dyDescent="0.25">
      <c r="E163">
        <v>977227232</v>
      </c>
      <c r="F163">
        <v>58.02</v>
      </c>
      <c r="I163" t="s">
        <v>856</v>
      </c>
      <c r="J163" t="s">
        <v>148</v>
      </c>
      <c r="K163">
        <v>977227232</v>
      </c>
      <c r="L163">
        <v>58.02</v>
      </c>
    </row>
    <row r="164" spans="5:12" x14ac:dyDescent="0.25">
      <c r="E164">
        <v>980526879</v>
      </c>
      <c r="F164">
        <v>78.113</v>
      </c>
      <c r="I164" t="s">
        <v>856</v>
      </c>
      <c r="J164" t="s">
        <v>148</v>
      </c>
      <c r="K164">
        <v>980526879</v>
      </c>
      <c r="L164">
        <v>78.113</v>
      </c>
    </row>
    <row r="165" spans="5:12" x14ac:dyDescent="0.25">
      <c r="E165">
        <v>980722589</v>
      </c>
      <c r="F165">
        <v>68.049000000000007</v>
      </c>
      <c r="I165" t="s">
        <v>856</v>
      </c>
      <c r="J165" t="s">
        <v>148</v>
      </c>
      <c r="K165">
        <v>980722589</v>
      </c>
      <c r="L165">
        <v>68.049000000000007</v>
      </c>
    </row>
    <row r="166" spans="5:12" x14ac:dyDescent="0.25">
      <c r="E166">
        <v>982849527</v>
      </c>
      <c r="F166">
        <v>138.57400000000001</v>
      </c>
      <c r="I166" t="s">
        <v>856</v>
      </c>
      <c r="J166" t="s">
        <v>148</v>
      </c>
      <c r="K166">
        <v>982849527</v>
      </c>
      <c r="L166">
        <v>138.57400000000001</v>
      </c>
    </row>
    <row r="167" spans="5:12" x14ac:dyDescent="0.25">
      <c r="E167">
        <v>983544193</v>
      </c>
      <c r="F167">
        <v>32.518000000000001</v>
      </c>
      <c r="I167" t="s">
        <v>856</v>
      </c>
      <c r="J167" t="s">
        <v>148</v>
      </c>
      <c r="K167">
        <v>983544193</v>
      </c>
      <c r="L167">
        <v>32.518000000000001</v>
      </c>
    </row>
    <row r="168" spans="5:12" x14ac:dyDescent="0.25">
      <c r="E168">
        <v>983989470</v>
      </c>
      <c r="F168">
        <v>80.558000000000007</v>
      </c>
      <c r="I168" t="s">
        <v>856</v>
      </c>
      <c r="J168" t="s">
        <v>148</v>
      </c>
      <c r="K168">
        <v>983989470</v>
      </c>
      <c r="L168">
        <v>80.558000000000007</v>
      </c>
    </row>
    <row r="169" spans="5:12" x14ac:dyDescent="0.25">
      <c r="E169">
        <v>984020007</v>
      </c>
      <c r="F169">
        <v>155.31800000000001</v>
      </c>
      <c r="I169" t="s">
        <v>856</v>
      </c>
      <c r="J169" t="s">
        <v>148</v>
      </c>
      <c r="K169">
        <v>984020007</v>
      </c>
      <c r="L169">
        <v>155.31800000000001</v>
      </c>
    </row>
    <row r="170" spans="5:12" x14ac:dyDescent="0.25">
      <c r="E170">
        <v>984467982</v>
      </c>
      <c r="F170">
        <v>107.578</v>
      </c>
      <c r="I170" t="s">
        <v>856</v>
      </c>
      <c r="J170" t="s">
        <v>148</v>
      </c>
      <c r="K170">
        <v>984467982</v>
      </c>
      <c r="L170">
        <v>107.578</v>
      </c>
    </row>
    <row r="171" spans="5:12" x14ac:dyDescent="0.25">
      <c r="E171">
        <v>985221391</v>
      </c>
      <c r="F171">
        <v>352.887</v>
      </c>
      <c r="I171" t="s">
        <v>856</v>
      </c>
      <c r="J171" t="s">
        <v>148</v>
      </c>
      <c r="K171">
        <v>985221391</v>
      </c>
      <c r="L171">
        <v>352.887</v>
      </c>
    </row>
    <row r="172" spans="5:12" x14ac:dyDescent="0.25">
      <c r="E172">
        <v>985321655</v>
      </c>
      <c r="F172">
        <v>97.623000000000005</v>
      </c>
      <c r="I172" t="s">
        <v>856</v>
      </c>
      <c r="J172" t="s">
        <v>148</v>
      </c>
      <c r="K172">
        <v>985321655</v>
      </c>
      <c r="L172">
        <v>97.623000000000005</v>
      </c>
    </row>
    <row r="173" spans="5:12" x14ac:dyDescent="0.25">
      <c r="E173">
        <v>986018182</v>
      </c>
      <c r="F173">
        <v>294.50299999999999</v>
      </c>
      <c r="I173" t="s">
        <v>856</v>
      </c>
      <c r="J173" t="s">
        <v>148</v>
      </c>
      <c r="K173">
        <v>986018182</v>
      </c>
      <c r="L173">
        <v>294.50299999999999</v>
      </c>
    </row>
    <row r="174" spans="5:12" x14ac:dyDescent="0.25">
      <c r="E174">
        <v>989250086</v>
      </c>
      <c r="F174">
        <v>338.34500000000003</v>
      </c>
      <c r="I174" t="s">
        <v>856</v>
      </c>
      <c r="J174" t="s">
        <v>148</v>
      </c>
      <c r="K174">
        <v>989250086</v>
      </c>
      <c r="L174">
        <v>338.34500000000003</v>
      </c>
    </row>
    <row r="175" spans="5:12" x14ac:dyDescent="0.25">
      <c r="E175">
        <v>990836000</v>
      </c>
      <c r="F175">
        <v>80.153000000000006</v>
      </c>
      <c r="I175" t="s">
        <v>856</v>
      </c>
      <c r="J175" t="s">
        <v>148</v>
      </c>
      <c r="K175">
        <v>990836000</v>
      </c>
      <c r="L175">
        <v>80.153000000000006</v>
      </c>
    </row>
    <row r="176" spans="5:12" x14ac:dyDescent="0.25">
      <c r="E176">
        <v>991611320</v>
      </c>
      <c r="F176">
        <v>395.18</v>
      </c>
      <c r="I176" t="s">
        <v>856</v>
      </c>
      <c r="J176" t="s">
        <v>148</v>
      </c>
      <c r="K176">
        <v>991611320</v>
      </c>
      <c r="L176">
        <v>395.18</v>
      </c>
    </row>
    <row r="177" spans="4:12" x14ac:dyDescent="0.25">
      <c r="E177">
        <v>992083778</v>
      </c>
      <c r="F177">
        <v>59.834000000000003</v>
      </c>
      <c r="I177" t="s">
        <v>856</v>
      </c>
      <c r="J177" t="s">
        <v>148</v>
      </c>
      <c r="K177">
        <v>992083778</v>
      </c>
      <c r="L177">
        <v>59.834000000000003</v>
      </c>
    </row>
    <row r="178" spans="4:12" x14ac:dyDescent="0.25">
      <c r="E178">
        <v>993448419</v>
      </c>
      <c r="F178">
        <v>135.11699999999999</v>
      </c>
      <c r="I178" t="s">
        <v>856</v>
      </c>
      <c r="J178" t="s">
        <v>148</v>
      </c>
      <c r="K178">
        <v>993448419</v>
      </c>
      <c r="L178">
        <v>135.11699999999999</v>
      </c>
    </row>
    <row r="179" spans="4:12" x14ac:dyDescent="0.25">
      <c r="E179">
        <v>994407082</v>
      </c>
      <c r="F179">
        <v>293.47500000000002</v>
      </c>
      <c r="I179" t="s">
        <v>856</v>
      </c>
      <c r="J179" t="s">
        <v>148</v>
      </c>
      <c r="K179">
        <v>994407082</v>
      </c>
      <c r="L179">
        <v>293.47500000000002</v>
      </c>
    </row>
    <row r="180" spans="4:12" x14ac:dyDescent="0.25">
      <c r="E180">
        <v>995861488</v>
      </c>
      <c r="F180">
        <v>53.384</v>
      </c>
      <c r="I180" t="s">
        <v>856</v>
      </c>
      <c r="J180" t="s">
        <v>148</v>
      </c>
      <c r="K180">
        <v>995861488</v>
      </c>
      <c r="L180">
        <v>53.384</v>
      </c>
    </row>
    <row r="181" spans="4:12" x14ac:dyDescent="0.25">
      <c r="D181" t="s">
        <v>149</v>
      </c>
      <c r="E181">
        <v>869416622</v>
      </c>
      <c r="F181">
        <v>127.43899999999999</v>
      </c>
      <c r="I181" t="s">
        <v>856</v>
      </c>
      <c r="J181" t="s">
        <v>149</v>
      </c>
      <c r="K181">
        <v>869416622</v>
      </c>
      <c r="L181">
        <v>127.43899999999999</v>
      </c>
    </row>
    <row r="182" spans="4:12" x14ac:dyDescent="0.25">
      <c r="E182">
        <v>870587902</v>
      </c>
      <c r="F182">
        <v>366.16199999999998</v>
      </c>
      <c r="I182" t="s">
        <v>856</v>
      </c>
      <c r="J182" t="s">
        <v>149</v>
      </c>
      <c r="K182">
        <v>870587902</v>
      </c>
      <c r="L182">
        <v>366.16199999999998</v>
      </c>
    </row>
    <row r="183" spans="4:12" x14ac:dyDescent="0.25">
      <c r="E183">
        <v>882075982</v>
      </c>
      <c r="F183">
        <v>90.19</v>
      </c>
      <c r="I183" t="s">
        <v>856</v>
      </c>
      <c r="J183" t="s">
        <v>149</v>
      </c>
      <c r="K183">
        <v>882075982</v>
      </c>
      <c r="L183">
        <v>90.19</v>
      </c>
    </row>
    <row r="184" spans="4:12" x14ac:dyDescent="0.25">
      <c r="E184">
        <v>887621322</v>
      </c>
      <c r="F184">
        <v>59.529000000000003</v>
      </c>
      <c r="I184" t="s">
        <v>856</v>
      </c>
      <c r="J184" t="s">
        <v>149</v>
      </c>
      <c r="K184">
        <v>887621322</v>
      </c>
      <c r="L184">
        <v>59.529000000000003</v>
      </c>
    </row>
    <row r="185" spans="4:12" x14ac:dyDescent="0.25">
      <c r="E185">
        <v>913028023</v>
      </c>
      <c r="F185">
        <v>211.21700000000001</v>
      </c>
      <c r="I185" t="s">
        <v>856</v>
      </c>
      <c r="J185" t="s">
        <v>149</v>
      </c>
      <c r="K185">
        <v>913028023</v>
      </c>
      <c r="L185">
        <v>211.21700000000001</v>
      </c>
    </row>
    <row r="186" spans="4:12" x14ac:dyDescent="0.25">
      <c r="E186">
        <v>913088239</v>
      </c>
      <c r="F186">
        <v>98.087999999999994</v>
      </c>
      <c r="I186" t="s">
        <v>856</v>
      </c>
      <c r="J186" t="s">
        <v>149</v>
      </c>
      <c r="K186">
        <v>913088239</v>
      </c>
      <c r="L186">
        <v>98.087999999999994</v>
      </c>
    </row>
    <row r="187" spans="4:12" x14ac:dyDescent="0.25">
      <c r="E187">
        <v>914254434</v>
      </c>
      <c r="F187">
        <v>103.244</v>
      </c>
      <c r="I187" t="s">
        <v>856</v>
      </c>
      <c r="J187" t="s">
        <v>149</v>
      </c>
      <c r="K187">
        <v>914254434</v>
      </c>
      <c r="L187">
        <v>103.244</v>
      </c>
    </row>
    <row r="188" spans="4:12" x14ac:dyDescent="0.25">
      <c r="E188">
        <v>918165266</v>
      </c>
      <c r="F188">
        <v>465.05900000000003</v>
      </c>
      <c r="I188" t="s">
        <v>856</v>
      </c>
      <c r="J188" t="s">
        <v>149</v>
      </c>
      <c r="K188">
        <v>918165266</v>
      </c>
      <c r="L188">
        <v>465.05900000000003</v>
      </c>
    </row>
    <row r="189" spans="4:12" x14ac:dyDescent="0.25">
      <c r="E189">
        <v>921081510</v>
      </c>
      <c r="F189">
        <v>27.850999999999999</v>
      </c>
      <c r="I189" t="s">
        <v>856</v>
      </c>
      <c r="J189" t="s">
        <v>149</v>
      </c>
      <c r="K189">
        <v>921081510</v>
      </c>
      <c r="L189">
        <v>27.850999999999999</v>
      </c>
    </row>
    <row r="190" spans="4:12" x14ac:dyDescent="0.25">
      <c r="E190">
        <v>924318384</v>
      </c>
      <c r="F190">
        <v>222.13</v>
      </c>
      <c r="I190" t="s">
        <v>856</v>
      </c>
      <c r="J190" t="s">
        <v>149</v>
      </c>
      <c r="K190">
        <v>924318384</v>
      </c>
      <c r="L190">
        <v>222.13</v>
      </c>
    </row>
    <row r="191" spans="4:12" x14ac:dyDescent="0.25">
      <c r="E191">
        <v>927774194</v>
      </c>
      <c r="F191">
        <v>29.97</v>
      </c>
      <c r="I191" t="s">
        <v>856</v>
      </c>
      <c r="J191" t="s">
        <v>149</v>
      </c>
      <c r="K191">
        <v>927774194</v>
      </c>
      <c r="L191">
        <v>29.97</v>
      </c>
    </row>
    <row r="192" spans="4:12" x14ac:dyDescent="0.25">
      <c r="E192">
        <v>957242855</v>
      </c>
      <c r="F192">
        <v>278.28899999999999</v>
      </c>
      <c r="I192" t="s">
        <v>856</v>
      </c>
      <c r="J192" t="s">
        <v>149</v>
      </c>
      <c r="K192">
        <v>957242855</v>
      </c>
      <c r="L192">
        <v>278.28899999999999</v>
      </c>
    </row>
    <row r="193" spans="5:12" x14ac:dyDescent="0.25">
      <c r="E193">
        <v>969094045</v>
      </c>
      <c r="F193">
        <v>141.19300000000001</v>
      </c>
      <c r="I193" t="s">
        <v>856</v>
      </c>
      <c r="J193" t="s">
        <v>149</v>
      </c>
      <c r="K193">
        <v>969094045</v>
      </c>
      <c r="L193">
        <v>141.19300000000001</v>
      </c>
    </row>
    <row r="194" spans="5:12" x14ac:dyDescent="0.25">
      <c r="E194">
        <v>969094460</v>
      </c>
      <c r="F194">
        <v>281.05700000000002</v>
      </c>
      <c r="I194" t="s">
        <v>856</v>
      </c>
      <c r="J194" t="s">
        <v>149</v>
      </c>
      <c r="K194">
        <v>969094460</v>
      </c>
      <c r="L194">
        <v>281.05700000000002</v>
      </c>
    </row>
    <row r="195" spans="5:12" x14ac:dyDescent="0.25">
      <c r="E195">
        <v>969095866</v>
      </c>
      <c r="F195">
        <v>112.377</v>
      </c>
      <c r="I195" t="s">
        <v>856</v>
      </c>
      <c r="J195" t="s">
        <v>149</v>
      </c>
      <c r="K195">
        <v>969095866</v>
      </c>
      <c r="L195">
        <v>112.377</v>
      </c>
    </row>
    <row r="196" spans="5:12" x14ac:dyDescent="0.25">
      <c r="E196">
        <v>969238640</v>
      </c>
      <c r="F196">
        <v>29.390999999999998</v>
      </c>
      <c r="I196" t="s">
        <v>856</v>
      </c>
      <c r="J196" t="s">
        <v>149</v>
      </c>
      <c r="K196">
        <v>969238640</v>
      </c>
      <c r="L196">
        <v>29.390999999999998</v>
      </c>
    </row>
    <row r="197" spans="5:12" x14ac:dyDescent="0.25">
      <c r="E197">
        <v>969239345</v>
      </c>
      <c r="F197">
        <v>24.007999999999999</v>
      </c>
      <c r="I197" t="s">
        <v>856</v>
      </c>
      <c r="J197" t="s">
        <v>149</v>
      </c>
      <c r="K197">
        <v>969239345</v>
      </c>
      <c r="L197">
        <v>24.007999999999999</v>
      </c>
    </row>
    <row r="198" spans="5:12" x14ac:dyDescent="0.25">
      <c r="E198">
        <v>969291576</v>
      </c>
      <c r="F198">
        <v>57.723999999999997</v>
      </c>
      <c r="I198" t="s">
        <v>856</v>
      </c>
      <c r="J198" t="s">
        <v>149</v>
      </c>
      <c r="K198">
        <v>969291576</v>
      </c>
      <c r="L198">
        <v>57.723999999999997</v>
      </c>
    </row>
    <row r="199" spans="5:12" x14ac:dyDescent="0.25">
      <c r="E199">
        <v>969319748</v>
      </c>
      <c r="F199">
        <v>51.195</v>
      </c>
      <c r="I199" t="s">
        <v>856</v>
      </c>
      <c r="J199" t="s">
        <v>149</v>
      </c>
      <c r="K199">
        <v>969319748</v>
      </c>
      <c r="L199">
        <v>51.195</v>
      </c>
    </row>
    <row r="200" spans="5:12" x14ac:dyDescent="0.25">
      <c r="E200">
        <v>969578506</v>
      </c>
      <c r="F200">
        <v>76.760000000000005</v>
      </c>
      <c r="I200" t="s">
        <v>856</v>
      </c>
      <c r="J200" t="s">
        <v>149</v>
      </c>
      <c r="K200">
        <v>969578506</v>
      </c>
      <c r="L200">
        <v>76.760000000000005</v>
      </c>
    </row>
    <row r="201" spans="5:12" x14ac:dyDescent="0.25">
      <c r="E201">
        <v>969622491</v>
      </c>
      <c r="F201">
        <v>52.534999999999997</v>
      </c>
      <c r="I201" t="s">
        <v>856</v>
      </c>
      <c r="J201" t="s">
        <v>149</v>
      </c>
      <c r="K201">
        <v>969622491</v>
      </c>
      <c r="L201">
        <v>52.534999999999997</v>
      </c>
    </row>
    <row r="202" spans="5:12" x14ac:dyDescent="0.25">
      <c r="E202">
        <v>969791749</v>
      </c>
      <c r="F202">
        <v>77.228999999999999</v>
      </c>
      <c r="I202" t="s">
        <v>856</v>
      </c>
      <c r="J202" t="s">
        <v>149</v>
      </c>
      <c r="K202">
        <v>969791749</v>
      </c>
      <c r="L202">
        <v>77.228999999999999</v>
      </c>
    </row>
    <row r="203" spans="5:12" x14ac:dyDescent="0.25">
      <c r="E203">
        <v>969791757</v>
      </c>
      <c r="F203">
        <v>68.63</v>
      </c>
      <c r="I203" t="s">
        <v>856</v>
      </c>
      <c r="J203" t="s">
        <v>149</v>
      </c>
      <c r="K203">
        <v>969791757</v>
      </c>
      <c r="L203">
        <v>68.63</v>
      </c>
    </row>
    <row r="204" spans="5:12" x14ac:dyDescent="0.25">
      <c r="E204">
        <v>969792818</v>
      </c>
      <c r="F204">
        <v>79.533000000000001</v>
      </c>
      <c r="I204" t="s">
        <v>856</v>
      </c>
      <c r="J204" t="s">
        <v>149</v>
      </c>
      <c r="K204">
        <v>969792818</v>
      </c>
      <c r="L204">
        <v>79.533000000000001</v>
      </c>
    </row>
    <row r="205" spans="5:12" x14ac:dyDescent="0.25">
      <c r="E205">
        <v>969793857</v>
      </c>
      <c r="F205">
        <v>5.016</v>
      </c>
      <c r="I205" t="s">
        <v>856</v>
      </c>
      <c r="J205" t="s">
        <v>149</v>
      </c>
      <c r="K205">
        <v>969793857</v>
      </c>
      <c r="L205">
        <v>5.016</v>
      </c>
    </row>
    <row r="206" spans="5:12" x14ac:dyDescent="0.25">
      <c r="E206">
        <v>970347275</v>
      </c>
      <c r="F206">
        <v>82.015000000000001</v>
      </c>
      <c r="I206" t="s">
        <v>856</v>
      </c>
      <c r="J206" t="s">
        <v>149</v>
      </c>
      <c r="K206">
        <v>970347275</v>
      </c>
      <c r="L206">
        <v>82.015000000000001</v>
      </c>
    </row>
    <row r="207" spans="5:12" x14ac:dyDescent="0.25">
      <c r="E207">
        <v>970391711</v>
      </c>
      <c r="F207">
        <v>71.644999999999996</v>
      </c>
      <c r="I207" t="s">
        <v>856</v>
      </c>
      <c r="J207" t="s">
        <v>149</v>
      </c>
      <c r="K207">
        <v>970391711</v>
      </c>
      <c r="L207">
        <v>71.644999999999996</v>
      </c>
    </row>
    <row r="208" spans="5:12" x14ac:dyDescent="0.25">
      <c r="E208">
        <v>970401458</v>
      </c>
      <c r="F208">
        <v>146.261</v>
      </c>
      <c r="I208" t="s">
        <v>856</v>
      </c>
      <c r="J208" t="s">
        <v>149</v>
      </c>
      <c r="K208">
        <v>970401458</v>
      </c>
      <c r="L208">
        <v>146.261</v>
      </c>
    </row>
    <row r="209" spans="4:12" x14ac:dyDescent="0.25">
      <c r="E209">
        <v>970442758</v>
      </c>
      <c r="F209">
        <v>68.822999999999993</v>
      </c>
      <c r="I209" t="s">
        <v>856</v>
      </c>
      <c r="J209" t="s">
        <v>149</v>
      </c>
      <c r="K209">
        <v>970442758</v>
      </c>
      <c r="L209">
        <v>68.822999999999993</v>
      </c>
    </row>
    <row r="210" spans="4:12" x14ac:dyDescent="0.25">
      <c r="E210">
        <v>981220889</v>
      </c>
      <c r="F210">
        <v>28.399000000000001</v>
      </c>
      <c r="I210" t="s">
        <v>856</v>
      </c>
      <c r="J210" t="s">
        <v>149</v>
      </c>
      <c r="K210">
        <v>981220889</v>
      </c>
      <c r="L210">
        <v>28.399000000000001</v>
      </c>
    </row>
    <row r="211" spans="4:12" x14ac:dyDescent="0.25">
      <c r="E211">
        <v>981397290</v>
      </c>
      <c r="F211">
        <v>37.820999999999998</v>
      </c>
      <c r="I211" t="s">
        <v>856</v>
      </c>
      <c r="J211" t="s">
        <v>149</v>
      </c>
      <c r="K211">
        <v>981397290</v>
      </c>
      <c r="L211">
        <v>37.820999999999998</v>
      </c>
    </row>
    <row r="212" spans="4:12" x14ac:dyDescent="0.25">
      <c r="E212">
        <v>982809967</v>
      </c>
      <c r="F212">
        <v>206.12799999999999</v>
      </c>
      <c r="I212" t="s">
        <v>856</v>
      </c>
      <c r="J212" t="s">
        <v>149</v>
      </c>
      <c r="K212">
        <v>982809967</v>
      </c>
      <c r="L212">
        <v>206.12799999999999</v>
      </c>
    </row>
    <row r="213" spans="4:12" x14ac:dyDescent="0.25">
      <c r="E213">
        <v>984709684</v>
      </c>
      <c r="F213">
        <v>61.122999999999998</v>
      </c>
      <c r="I213" t="s">
        <v>856</v>
      </c>
      <c r="J213" t="s">
        <v>149</v>
      </c>
      <c r="K213">
        <v>984709684</v>
      </c>
      <c r="L213">
        <v>61.122999999999998</v>
      </c>
    </row>
    <row r="214" spans="4:12" x14ac:dyDescent="0.25">
      <c r="E214">
        <v>985006962</v>
      </c>
      <c r="F214">
        <v>183.06899999999999</v>
      </c>
      <c r="I214" t="s">
        <v>856</v>
      </c>
      <c r="J214" t="s">
        <v>149</v>
      </c>
      <c r="K214">
        <v>985006962</v>
      </c>
      <c r="L214">
        <v>183.06899999999999</v>
      </c>
    </row>
    <row r="215" spans="4:12" x14ac:dyDescent="0.25">
      <c r="E215">
        <v>985226679</v>
      </c>
      <c r="F215">
        <v>316.07900000000001</v>
      </c>
      <c r="I215" t="s">
        <v>856</v>
      </c>
      <c r="J215" t="s">
        <v>149</v>
      </c>
      <c r="K215">
        <v>985226679</v>
      </c>
      <c r="L215">
        <v>316.07900000000001</v>
      </c>
    </row>
    <row r="216" spans="4:12" x14ac:dyDescent="0.25">
      <c r="E216">
        <v>986390995</v>
      </c>
      <c r="F216">
        <v>353.58199999999999</v>
      </c>
      <c r="I216" t="s">
        <v>856</v>
      </c>
      <c r="J216" t="s">
        <v>149</v>
      </c>
      <c r="K216">
        <v>986390995</v>
      </c>
      <c r="L216">
        <v>353.58199999999999</v>
      </c>
    </row>
    <row r="217" spans="4:12" x14ac:dyDescent="0.25">
      <c r="E217">
        <v>989032402</v>
      </c>
      <c r="F217">
        <v>169.387</v>
      </c>
      <c r="I217" t="s">
        <v>856</v>
      </c>
      <c r="J217" t="s">
        <v>149</v>
      </c>
      <c r="K217">
        <v>989032402</v>
      </c>
      <c r="L217">
        <v>169.387</v>
      </c>
    </row>
    <row r="218" spans="4:12" x14ac:dyDescent="0.25">
      <c r="E218">
        <v>990261229</v>
      </c>
      <c r="F218">
        <v>123.027</v>
      </c>
      <c r="I218" t="s">
        <v>856</v>
      </c>
      <c r="J218" t="s">
        <v>149</v>
      </c>
      <c r="K218">
        <v>990261229</v>
      </c>
      <c r="L218">
        <v>123.027</v>
      </c>
    </row>
    <row r="219" spans="4:12" x14ac:dyDescent="0.25">
      <c r="E219">
        <v>990601976</v>
      </c>
      <c r="F219">
        <v>85.100999999999999</v>
      </c>
      <c r="I219" t="s">
        <v>856</v>
      </c>
      <c r="J219" t="s">
        <v>149</v>
      </c>
      <c r="K219">
        <v>990601976</v>
      </c>
      <c r="L219">
        <v>85.100999999999999</v>
      </c>
    </row>
    <row r="220" spans="4:12" x14ac:dyDescent="0.25">
      <c r="E220">
        <v>992261323</v>
      </c>
      <c r="F220">
        <v>285.39699999999999</v>
      </c>
      <c r="I220" t="s">
        <v>856</v>
      </c>
      <c r="J220" t="s">
        <v>149</v>
      </c>
      <c r="K220">
        <v>992261323</v>
      </c>
      <c r="L220">
        <v>285.39699999999999</v>
      </c>
    </row>
    <row r="221" spans="4:12" x14ac:dyDescent="0.25">
      <c r="E221">
        <v>994285084</v>
      </c>
      <c r="F221">
        <v>136.66200000000001</v>
      </c>
      <c r="I221" t="s">
        <v>856</v>
      </c>
      <c r="J221" t="s">
        <v>149</v>
      </c>
      <c r="K221">
        <v>994285084</v>
      </c>
      <c r="L221">
        <v>136.66200000000001</v>
      </c>
    </row>
    <row r="222" spans="4:12" x14ac:dyDescent="0.25">
      <c r="E222">
        <v>999334997</v>
      </c>
      <c r="F222">
        <v>158.11799999999999</v>
      </c>
      <c r="I222" t="s">
        <v>856</v>
      </c>
      <c r="J222" t="s">
        <v>149</v>
      </c>
      <c r="K222">
        <v>999334997</v>
      </c>
      <c r="L222">
        <v>158.11799999999999</v>
      </c>
    </row>
    <row r="223" spans="4:12" x14ac:dyDescent="0.25">
      <c r="D223" t="s">
        <v>124</v>
      </c>
      <c r="E223">
        <v>869661112</v>
      </c>
      <c r="F223">
        <v>51.274000000000001</v>
      </c>
      <c r="I223" t="s">
        <v>856</v>
      </c>
      <c r="J223" t="s">
        <v>124</v>
      </c>
      <c r="K223">
        <v>869661112</v>
      </c>
      <c r="L223">
        <v>51.274000000000001</v>
      </c>
    </row>
    <row r="224" spans="4:12" x14ac:dyDescent="0.25">
      <c r="E224">
        <v>969664747</v>
      </c>
      <c r="F224">
        <v>39.496000000000002</v>
      </c>
      <c r="I224" t="s">
        <v>856</v>
      </c>
      <c r="J224" t="s">
        <v>124</v>
      </c>
      <c r="K224">
        <v>969664747</v>
      </c>
      <c r="L224">
        <v>39.496000000000002</v>
      </c>
    </row>
    <row r="225" spans="4:12" x14ac:dyDescent="0.25">
      <c r="E225">
        <v>984691998</v>
      </c>
      <c r="F225">
        <v>118.129</v>
      </c>
      <c r="I225" t="s">
        <v>856</v>
      </c>
      <c r="J225" t="s">
        <v>124</v>
      </c>
      <c r="K225">
        <v>984691998</v>
      </c>
      <c r="L225">
        <v>118.129</v>
      </c>
    </row>
    <row r="226" spans="4:12" x14ac:dyDescent="0.25">
      <c r="E226">
        <v>990765367</v>
      </c>
      <c r="F226">
        <v>219.65199999999999</v>
      </c>
      <c r="I226" t="s">
        <v>856</v>
      </c>
      <c r="J226" t="s">
        <v>124</v>
      </c>
      <c r="K226">
        <v>990765367</v>
      </c>
      <c r="L226">
        <v>219.65199999999999</v>
      </c>
    </row>
    <row r="227" spans="4:12" x14ac:dyDescent="0.25">
      <c r="D227" t="s">
        <v>152</v>
      </c>
      <c r="E227">
        <v>888034552</v>
      </c>
      <c r="F227">
        <v>304.64800000000002</v>
      </c>
      <c r="I227" t="s">
        <v>856</v>
      </c>
      <c r="J227" t="s">
        <v>152</v>
      </c>
      <c r="K227">
        <v>888034552</v>
      </c>
      <c r="L227">
        <v>304.64800000000002</v>
      </c>
    </row>
    <row r="228" spans="4:12" x14ac:dyDescent="0.25">
      <c r="E228">
        <v>913649508</v>
      </c>
      <c r="F228">
        <v>59.348999999999997</v>
      </c>
      <c r="I228" t="s">
        <v>856</v>
      </c>
      <c r="J228" t="s">
        <v>152</v>
      </c>
      <c r="K228">
        <v>913649508</v>
      </c>
      <c r="L228">
        <v>59.348999999999997</v>
      </c>
    </row>
    <row r="229" spans="4:12" x14ac:dyDescent="0.25">
      <c r="E229">
        <v>915418880</v>
      </c>
      <c r="F229">
        <v>144.054</v>
      </c>
      <c r="I229" t="s">
        <v>856</v>
      </c>
      <c r="J229" t="s">
        <v>152</v>
      </c>
      <c r="K229">
        <v>915418880</v>
      </c>
      <c r="L229">
        <v>144.054</v>
      </c>
    </row>
    <row r="230" spans="4:12" x14ac:dyDescent="0.25">
      <c r="E230">
        <v>916118368</v>
      </c>
      <c r="F230">
        <v>105.17700000000001</v>
      </c>
      <c r="I230" t="s">
        <v>856</v>
      </c>
      <c r="J230" t="s">
        <v>152</v>
      </c>
      <c r="K230">
        <v>916118368</v>
      </c>
      <c r="L230">
        <v>105.17700000000001</v>
      </c>
    </row>
    <row r="231" spans="4:12" x14ac:dyDescent="0.25">
      <c r="E231">
        <v>969158027</v>
      </c>
      <c r="F231">
        <v>46.470999999999997</v>
      </c>
      <c r="I231" t="s">
        <v>856</v>
      </c>
      <c r="J231" t="s">
        <v>152</v>
      </c>
      <c r="K231">
        <v>969158027</v>
      </c>
      <c r="L231">
        <v>46.470999999999997</v>
      </c>
    </row>
    <row r="232" spans="4:12" x14ac:dyDescent="0.25">
      <c r="E232">
        <v>970367888</v>
      </c>
      <c r="F232">
        <v>56.648000000000003</v>
      </c>
      <c r="I232" t="s">
        <v>856</v>
      </c>
      <c r="J232" t="s">
        <v>152</v>
      </c>
      <c r="K232">
        <v>970367888</v>
      </c>
      <c r="L232">
        <v>56.648000000000003</v>
      </c>
    </row>
    <row r="233" spans="4:12" x14ac:dyDescent="0.25">
      <c r="E233">
        <v>977537843</v>
      </c>
      <c r="F233">
        <v>57.697000000000003</v>
      </c>
      <c r="I233" t="s">
        <v>856</v>
      </c>
      <c r="J233" t="s">
        <v>152</v>
      </c>
      <c r="K233">
        <v>977537843</v>
      </c>
      <c r="L233">
        <v>57.697000000000003</v>
      </c>
    </row>
    <row r="234" spans="4:12" x14ac:dyDescent="0.25">
      <c r="E234">
        <v>984015917</v>
      </c>
      <c r="F234">
        <v>333.56799999999998</v>
      </c>
      <c r="I234" t="s">
        <v>856</v>
      </c>
      <c r="J234" t="s">
        <v>152</v>
      </c>
      <c r="K234">
        <v>984015917</v>
      </c>
      <c r="L234">
        <v>333.56799999999998</v>
      </c>
    </row>
    <row r="235" spans="4:12" x14ac:dyDescent="0.25">
      <c r="E235">
        <v>987019484</v>
      </c>
      <c r="F235">
        <v>46.756</v>
      </c>
      <c r="I235" t="s">
        <v>856</v>
      </c>
      <c r="J235" t="s">
        <v>152</v>
      </c>
      <c r="K235">
        <v>987019484</v>
      </c>
      <c r="L235">
        <v>46.756</v>
      </c>
    </row>
    <row r="236" spans="4:12" x14ac:dyDescent="0.25">
      <c r="E236">
        <v>989320904</v>
      </c>
      <c r="F236">
        <v>90.962000000000003</v>
      </c>
      <c r="I236" t="s">
        <v>856</v>
      </c>
      <c r="J236" t="s">
        <v>152</v>
      </c>
      <c r="K236">
        <v>989320904</v>
      </c>
      <c r="L236">
        <v>90.962000000000003</v>
      </c>
    </row>
    <row r="237" spans="4:12" x14ac:dyDescent="0.25">
      <c r="E237">
        <v>989958267</v>
      </c>
      <c r="F237">
        <v>203.39400000000001</v>
      </c>
      <c r="I237" t="s">
        <v>856</v>
      </c>
      <c r="J237" t="s">
        <v>152</v>
      </c>
      <c r="K237">
        <v>989958267</v>
      </c>
      <c r="L237">
        <v>203.39400000000001</v>
      </c>
    </row>
    <row r="238" spans="4:12" x14ac:dyDescent="0.25">
      <c r="E238">
        <v>996872513</v>
      </c>
      <c r="F238">
        <v>124.27200000000001</v>
      </c>
      <c r="I238" t="s">
        <v>856</v>
      </c>
      <c r="J238" t="s">
        <v>152</v>
      </c>
      <c r="K238">
        <v>996872513</v>
      </c>
      <c r="L238">
        <v>124.27200000000001</v>
      </c>
    </row>
    <row r="239" spans="4:12" x14ac:dyDescent="0.25">
      <c r="D239" t="s">
        <v>128</v>
      </c>
      <c r="E239">
        <v>874573922</v>
      </c>
      <c r="F239">
        <v>219.30099999999999</v>
      </c>
      <c r="I239" t="s">
        <v>856</v>
      </c>
      <c r="J239" t="s">
        <v>128</v>
      </c>
      <c r="K239">
        <v>874573922</v>
      </c>
      <c r="L239">
        <v>219.30099999999999</v>
      </c>
    </row>
    <row r="240" spans="4:12" x14ac:dyDescent="0.25">
      <c r="E240">
        <v>882833372</v>
      </c>
      <c r="F240">
        <v>318.76799999999997</v>
      </c>
      <c r="I240" t="s">
        <v>856</v>
      </c>
      <c r="J240" t="s">
        <v>128</v>
      </c>
      <c r="K240">
        <v>882833372</v>
      </c>
      <c r="L240">
        <v>318.76799999999997</v>
      </c>
    </row>
    <row r="241" spans="4:12" x14ac:dyDescent="0.25">
      <c r="E241">
        <v>970410872</v>
      </c>
      <c r="F241">
        <v>133.161</v>
      </c>
      <c r="I241" t="s">
        <v>856</v>
      </c>
      <c r="J241" t="s">
        <v>128</v>
      </c>
      <c r="K241">
        <v>970410872</v>
      </c>
      <c r="L241">
        <v>133.161</v>
      </c>
    </row>
    <row r="242" spans="4:12" x14ac:dyDescent="0.25">
      <c r="E242">
        <v>982432715</v>
      </c>
      <c r="F242">
        <v>208.06100000000001</v>
      </c>
      <c r="I242" t="s">
        <v>856</v>
      </c>
      <c r="J242" t="s">
        <v>128</v>
      </c>
      <c r="K242">
        <v>982432715</v>
      </c>
      <c r="L242">
        <v>208.06100000000001</v>
      </c>
    </row>
    <row r="243" spans="4:12" x14ac:dyDescent="0.25">
      <c r="E243">
        <v>983658490</v>
      </c>
      <c r="F243">
        <v>124.941</v>
      </c>
      <c r="I243" t="s">
        <v>856</v>
      </c>
      <c r="J243" t="s">
        <v>128</v>
      </c>
      <c r="K243">
        <v>983658490</v>
      </c>
      <c r="L243">
        <v>124.941</v>
      </c>
    </row>
    <row r="244" spans="4:12" x14ac:dyDescent="0.25">
      <c r="D244" t="s">
        <v>136</v>
      </c>
      <c r="E244">
        <v>969250640</v>
      </c>
      <c r="F244">
        <v>65.567999999999998</v>
      </c>
      <c r="I244" t="s">
        <v>856</v>
      </c>
      <c r="J244" t="s">
        <v>136</v>
      </c>
      <c r="K244">
        <v>969250640</v>
      </c>
      <c r="L244">
        <v>65.567999999999998</v>
      </c>
    </row>
    <row r="245" spans="4:12" x14ac:dyDescent="0.25">
      <c r="E245">
        <v>969570947</v>
      </c>
      <c r="F245">
        <v>152.26400000000001</v>
      </c>
      <c r="I245" t="s">
        <v>856</v>
      </c>
      <c r="J245" t="s">
        <v>136</v>
      </c>
      <c r="K245">
        <v>969570947</v>
      </c>
      <c r="L245">
        <v>152.26400000000001</v>
      </c>
    </row>
    <row r="246" spans="4:12" x14ac:dyDescent="0.25">
      <c r="E246">
        <v>971194855</v>
      </c>
      <c r="F246">
        <v>56.49</v>
      </c>
      <c r="I246" t="s">
        <v>856</v>
      </c>
      <c r="J246" t="s">
        <v>136</v>
      </c>
      <c r="K246">
        <v>971194855</v>
      </c>
      <c r="L246">
        <v>56.49</v>
      </c>
    </row>
    <row r="247" spans="4:12" x14ac:dyDescent="0.25">
      <c r="D247" t="s">
        <v>142</v>
      </c>
      <c r="E247">
        <v>913781767</v>
      </c>
      <c r="F247">
        <v>415.20400000000001</v>
      </c>
      <c r="I247" t="s">
        <v>856</v>
      </c>
      <c r="J247" t="s">
        <v>142</v>
      </c>
      <c r="K247">
        <v>913781767</v>
      </c>
      <c r="L247">
        <v>415.20400000000001</v>
      </c>
    </row>
    <row r="248" spans="4:12" x14ac:dyDescent="0.25">
      <c r="E248">
        <v>918168753</v>
      </c>
      <c r="F248">
        <v>195.44399999999999</v>
      </c>
      <c r="I248" t="s">
        <v>856</v>
      </c>
      <c r="J248" t="s">
        <v>142</v>
      </c>
      <c r="K248">
        <v>918168753</v>
      </c>
      <c r="L248">
        <v>195.44399999999999</v>
      </c>
    </row>
    <row r="249" spans="4:12" x14ac:dyDescent="0.25">
      <c r="E249">
        <v>925188948</v>
      </c>
      <c r="F249">
        <v>87.194999999999993</v>
      </c>
      <c r="I249" t="s">
        <v>856</v>
      </c>
      <c r="J249" t="s">
        <v>142</v>
      </c>
      <c r="K249">
        <v>925188948</v>
      </c>
      <c r="L249">
        <v>87.194999999999993</v>
      </c>
    </row>
    <row r="250" spans="4:12" x14ac:dyDescent="0.25">
      <c r="E250">
        <v>969094363</v>
      </c>
      <c r="F250">
        <v>85.664000000000001</v>
      </c>
      <c r="I250" t="s">
        <v>856</v>
      </c>
      <c r="J250" t="s">
        <v>142</v>
      </c>
      <c r="K250">
        <v>969094363</v>
      </c>
      <c r="L250">
        <v>85.664000000000001</v>
      </c>
    </row>
    <row r="251" spans="4:12" x14ac:dyDescent="0.25">
      <c r="E251">
        <v>969791560</v>
      </c>
      <c r="F251">
        <v>461.19600000000003</v>
      </c>
      <c r="I251" t="s">
        <v>856</v>
      </c>
      <c r="J251" t="s">
        <v>142</v>
      </c>
      <c r="K251">
        <v>969791560</v>
      </c>
      <c r="L251">
        <v>461.19600000000003</v>
      </c>
    </row>
    <row r="252" spans="4:12" x14ac:dyDescent="0.25">
      <c r="E252">
        <v>970895744</v>
      </c>
      <c r="F252">
        <v>54.124000000000002</v>
      </c>
      <c r="I252" t="s">
        <v>856</v>
      </c>
      <c r="J252" t="s">
        <v>142</v>
      </c>
      <c r="K252">
        <v>970895744</v>
      </c>
      <c r="L252">
        <v>54.124000000000002</v>
      </c>
    </row>
    <row r="253" spans="4:12" x14ac:dyDescent="0.25">
      <c r="E253">
        <v>971188723</v>
      </c>
      <c r="F253">
        <v>59.149000000000001</v>
      </c>
      <c r="I253" t="s">
        <v>856</v>
      </c>
      <c r="J253" t="s">
        <v>142</v>
      </c>
      <c r="K253">
        <v>971188723</v>
      </c>
      <c r="L253">
        <v>59.149000000000001</v>
      </c>
    </row>
    <row r="254" spans="4:12" x14ac:dyDescent="0.25">
      <c r="E254">
        <v>976281748</v>
      </c>
      <c r="F254">
        <v>251.328</v>
      </c>
      <c r="I254" t="s">
        <v>856</v>
      </c>
      <c r="J254" t="s">
        <v>142</v>
      </c>
      <c r="K254">
        <v>976281748</v>
      </c>
      <c r="L254">
        <v>251.328</v>
      </c>
    </row>
    <row r="255" spans="4:12" x14ac:dyDescent="0.25">
      <c r="E255">
        <v>977100925</v>
      </c>
      <c r="F255">
        <v>95.480999999999995</v>
      </c>
      <c r="I255" t="s">
        <v>856</v>
      </c>
      <c r="J255" t="s">
        <v>142</v>
      </c>
      <c r="K255">
        <v>977100925</v>
      </c>
      <c r="L255">
        <v>95.480999999999995</v>
      </c>
    </row>
    <row r="256" spans="4:12" x14ac:dyDescent="0.25">
      <c r="E256">
        <v>981483022</v>
      </c>
      <c r="F256">
        <v>30.945</v>
      </c>
      <c r="I256" t="s">
        <v>856</v>
      </c>
      <c r="J256" t="s">
        <v>142</v>
      </c>
      <c r="K256">
        <v>981483022</v>
      </c>
      <c r="L256">
        <v>30.945</v>
      </c>
    </row>
    <row r="257" spans="4:12" x14ac:dyDescent="0.25">
      <c r="E257">
        <v>988527513</v>
      </c>
      <c r="F257">
        <v>232.46899999999999</v>
      </c>
      <c r="I257" t="s">
        <v>856</v>
      </c>
      <c r="J257" t="s">
        <v>142</v>
      </c>
      <c r="K257">
        <v>988527513</v>
      </c>
      <c r="L257">
        <v>232.46899999999999</v>
      </c>
    </row>
    <row r="258" spans="4:12" x14ac:dyDescent="0.25">
      <c r="E258">
        <v>992060565</v>
      </c>
      <c r="F258">
        <v>310.94600000000003</v>
      </c>
      <c r="I258" t="s">
        <v>856</v>
      </c>
      <c r="J258" t="s">
        <v>142</v>
      </c>
      <c r="K258">
        <v>992060565</v>
      </c>
      <c r="L258">
        <v>310.94600000000003</v>
      </c>
    </row>
    <row r="259" spans="4:12" x14ac:dyDescent="0.25">
      <c r="E259">
        <v>994381814</v>
      </c>
      <c r="F259">
        <v>96.872</v>
      </c>
      <c r="I259" t="s">
        <v>856</v>
      </c>
      <c r="J259" t="s">
        <v>142</v>
      </c>
      <c r="K259">
        <v>994381814</v>
      </c>
      <c r="L259">
        <v>96.872</v>
      </c>
    </row>
    <row r="260" spans="4:12" x14ac:dyDescent="0.25">
      <c r="E260">
        <v>997738667</v>
      </c>
      <c r="F260">
        <v>204.92</v>
      </c>
      <c r="I260" t="s">
        <v>856</v>
      </c>
      <c r="J260" t="s">
        <v>142</v>
      </c>
      <c r="K260">
        <v>997738667</v>
      </c>
      <c r="L260">
        <v>204.92</v>
      </c>
    </row>
    <row r="261" spans="4:12" x14ac:dyDescent="0.25">
      <c r="D261" t="s">
        <v>132</v>
      </c>
      <c r="E261">
        <v>915870546</v>
      </c>
      <c r="F261">
        <v>219.24</v>
      </c>
      <c r="I261" t="s">
        <v>856</v>
      </c>
      <c r="J261" t="s">
        <v>132</v>
      </c>
      <c r="K261">
        <v>915870546</v>
      </c>
      <c r="L261">
        <v>219.24</v>
      </c>
    </row>
    <row r="262" spans="4:12" x14ac:dyDescent="0.25">
      <c r="E262">
        <v>917073724</v>
      </c>
      <c r="F262">
        <v>91.528000000000006</v>
      </c>
      <c r="I262" t="s">
        <v>856</v>
      </c>
      <c r="J262" t="s">
        <v>132</v>
      </c>
      <c r="K262">
        <v>917073724</v>
      </c>
      <c r="L262">
        <v>91.528000000000006</v>
      </c>
    </row>
    <row r="263" spans="4:12" x14ac:dyDescent="0.25">
      <c r="E263">
        <v>928517195</v>
      </c>
      <c r="F263">
        <v>144.334</v>
      </c>
      <c r="I263" t="s">
        <v>856</v>
      </c>
      <c r="J263" t="s">
        <v>132</v>
      </c>
      <c r="K263">
        <v>928517195</v>
      </c>
      <c r="L263">
        <v>144.334</v>
      </c>
    </row>
    <row r="264" spans="4:12" x14ac:dyDescent="0.25">
      <c r="E264">
        <v>994306308</v>
      </c>
      <c r="F264">
        <v>155.35</v>
      </c>
      <c r="I264" t="s">
        <v>856</v>
      </c>
      <c r="J264" t="s">
        <v>132</v>
      </c>
      <c r="K264">
        <v>994306308</v>
      </c>
      <c r="L264">
        <v>155.35</v>
      </c>
    </row>
    <row r="265" spans="4:12" x14ac:dyDescent="0.25">
      <c r="E265">
        <v>995846721</v>
      </c>
      <c r="F265">
        <v>413.70299999999997</v>
      </c>
      <c r="I265" t="s">
        <v>856</v>
      </c>
      <c r="J265" t="s">
        <v>132</v>
      </c>
      <c r="K265">
        <v>995846721</v>
      </c>
      <c r="L265">
        <v>413.70299999999997</v>
      </c>
    </row>
    <row r="266" spans="4:12" x14ac:dyDescent="0.25">
      <c r="D266" t="s">
        <v>146</v>
      </c>
      <c r="E266">
        <v>899272552</v>
      </c>
      <c r="F266">
        <v>164.93299999999999</v>
      </c>
      <c r="I266" t="s">
        <v>856</v>
      </c>
      <c r="J266" t="s">
        <v>146</v>
      </c>
      <c r="K266">
        <v>899272552</v>
      </c>
      <c r="L266">
        <v>164.93299999999999</v>
      </c>
    </row>
    <row r="267" spans="4:12" x14ac:dyDescent="0.25">
      <c r="E267">
        <v>926334514</v>
      </c>
      <c r="F267">
        <v>45.901000000000003</v>
      </c>
      <c r="I267" t="s">
        <v>856</v>
      </c>
      <c r="J267" t="s">
        <v>146</v>
      </c>
      <c r="K267">
        <v>926334514</v>
      </c>
      <c r="L267">
        <v>45.901000000000003</v>
      </c>
    </row>
    <row r="268" spans="4:12" x14ac:dyDescent="0.25">
      <c r="E268">
        <v>969291568</v>
      </c>
      <c r="F268">
        <v>118.815</v>
      </c>
      <c r="I268" t="s">
        <v>856</v>
      </c>
      <c r="J268" t="s">
        <v>146</v>
      </c>
      <c r="K268">
        <v>969291568</v>
      </c>
      <c r="L268">
        <v>118.815</v>
      </c>
    </row>
    <row r="269" spans="4:12" x14ac:dyDescent="0.25">
      <c r="E269">
        <v>969575760</v>
      </c>
      <c r="F269">
        <v>63.872</v>
      </c>
      <c r="I269" t="s">
        <v>856</v>
      </c>
      <c r="J269" t="s">
        <v>146</v>
      </c>
      <c r="K269">
        <v>969575760</v>
      </c>
      <c r="L269">
        <v>63.872</v>
      </c>
    </row>
    <row r="270" spans="4:12" x14ac:dyDescent="0.25">
      <c r="E270">
        <v>969622793</v>
      </c>
      <c r="F270">
        <v>81.417000000000002</v>
      </c>
      <c r="I270" t="s">
        <v>856</v>
      </c>
      <c r="J270" t="s">
        <v>146</v>
      </c>
      <c r="K270">
        <v>969622793</v>
      </c>
      <c r="L270">
        <v>81.417000000000002</v>
      </c>
    </row>
    <row r="271" spans="4:12" x14ac:dyDescent="0.25">
      <c r="E271">
        <v>970300864</v>
      </c>
      <c r="F271">
        <v>50.406999999999996</v>
      </c>
      <c r="I271" t="s">
        <v>856</v>
      </c>
      <c r="J271" t="s">
        <v>146</v>
      </c>
      <c r="K271">
        <v>970300864</v>
      </c>
      <c r="L271">
        <v>50.406999999999996</v>
      </c>
    </row>
    <row r="272" spans="4:12" x14ac:dyDescent="0.25">
      <c r="E272">
        <v>971200995</v>
      </c>
      <c r="F272">
        <v>151.864</v>
      </c>
      <c r="I272" t="s">
        <v>856</v>
      </c>
      <c r="J272" t="s">
        <v>146</v>
      </c>
      <c r="K272">
        <v>971200995</v>
      </c>
      <c r="L272">
        <v>151.864</v>
      </c>
    </row>
    <row r="273" spans="3:12" x14ac:dyDescent="0.25">
      <c r="E273">
        <v>979658508</v>
      </c>
      <c r="F273">
        <v>60.234000000000002</v>
      </c>
      <c r="I273" t="s">
        <v>856</v>
      </c>
      <c r="J273" t="s">
        <v>146</v>
      </c>
      <c r="K273">
        <v>979658508</v>
      </c>
      <c r="L273">
        <v>60.234000000000002</v>
      </c>
    </row>
    <row r="274" spans="3:12" x14ac:dyDescent="0.25">
      <c r="E274">
        <v>987702273</v>
      </c>
      <c r="F274">
        <v>76.44</v>
      </c>
      <c r="I274" t="s">
        <v>856</v>
      </c>
      <c r="J274" t="s">
        <v>146</v>
      </c>
      <c r="K274">
        <v>987702273</v>
      </c>
      <c r="L274">
        <v>76.44</v>
      </c>
    </row>
    <row r="275" spans="3:12" x14ac:dyDescent="0.25">
      <c r="E275">
        <v>997795334</v>
      </c>
      <c r="F275">
        <v>80.168000000000006</v>
      </c>
      <c r="I275" t="s">
        <v>856</v>
      </c>
      <c r="J275" t="s">
        <v>146</v>
      </c>
      <c r="K275">
        <v>997795334</v>
      </c>
      <c r="L275">
        <v>80.168000000000006</v>
      </c>
    </row>
    <row r="276" spans="3:12" x14ac:dyDescent="0.25">
      <c r="C276" t="s">
        <v>851</v>
      </c>
      <c r="D276" t="s">
        <v>59</v>
      </c>
      <c r="E276">
        <v>812885502</v>
      </c>
      <c r="F276">
        <v>80.39</v>
      </c>
      <c r="I276" t="s">
        <v>851</v>
      </c>
      <c r="J276" t="s">
        <v>59</v>
      </c>
      <c r="K276">
        <v>812885502</v>
      </c>
      <c r="L276">
        <v>80.39</v>
      </c>
    </row>
    <row r="277" spans="3:12" x14ac:dyDescent="0.25">
      <c r="E277">
        <v>819701822</v>
      </c>
      <c r="F277">
        <v>187.05099999999999</v>
      </c>
      <c r="I277" t="s">
        <v>851</v>
      </c>
      <c r="J277" t="s">
        <v>59</v>
      </c>
      <c r="K277">
        <v>819701822</v>
      </c>
      <c r="L277">
        <v>187.05099999999999</v>
      </c>
    </row>
    <row r="278" spans="3:12" x14ac:dyDescent="0.25">
      <c r="E278">
        <v>869883832</v>
      </c>
      <c r="F278">
        <v>101.47199999999999</v>
      </c>
      <c r="I278" t="s">
        <v>851</v>
      </c>
      <c r="J278" t="s">
        <v>59</v>
      </c>
      <c r="K278">
        <v>869883832</v>
      </c>
      <c r="L278">
        <v>101.47199999999999</v>
      </c>
    </row>
    <row r="279" spans="3:12" x14ac:dyDescent="0.25">
      <c r="E279">
        <v>869884502</v>
      </c>
      <c r="F279">
        <v>89.811000000000007</v>
      </c>
      <c r="I279" t="s">
        <v>851</v>
      </c>
      <c r="J279" t="s">
        <v>59</v>
      </c>
      <c r="K279">
        <v>869884502</v>
      </c>
      <c r="L279">
        <v>89.811000000000007</v>
      </c>
    </row>
    <row r="280" spans="3:12" x14ac:dyDescent="0.25">
      <c r="E280">
        <v>913343786</v>
      </c>
      <c r="F280">
        <v>227.589</v>
      </c>
      <c r="I280" t="s">
        <v>851</v>
      </c>
      <c r="J280" t="s">
        <v>59</v>
      </c>
      <c r="K280">
        <v>913343786</v>
      </c>
      <c r="L280">
        <v>227.589</v>
      </c>
    </row>
    <row r="281" spans="3:12" x14ac:dyDescent="0.25">
      <c r="E281">
        <v>915418910</v>
      </c>
      <c r="F281">
        <v>104.041</v>
      </c>
      <c r="I281" t="s">
        <v>851</v>
      </c>
      <c r="J281" t="s">
        <v>59</v>
      </c>
      <c r="K281">
        <v>915418910</v>
      </c>
      <c r="L281">
        <v>104.041</v>
      </c>
    </row>
    <row r="282" spans="3:12" x14ac:dyDescent="0.25">
      <c r="E282">
        <v>915674410</v>
      </c>
      <c r="F282">
        <v>90.177999999999997</v>
      </c>
      <c r="I282" t="s">
        <v>851</v>
      </c>
      <c r="J282" t="s">
        <v>59</v>
      </c>
      <c r="K282">
        <v>915674410</v>
      </c>
      <c r="L282">
        <v>90.177999999999997</v>
      </c>
    </row>
    <row r="283" spans="3:12" x14ac:dyDescent="0.25">
      <c r="E283">
        <v>915705324</v>
      </c>
      <c r="F283">
        <v>57.73</v>
      </c>
      <c r="I283" t="s">
        <v>851</v>
      </c>
      <c r="J283" t="s">
        <v>59</v>
      </c>
      <c r="K283">
        <v>915705324</v>
      </c>
      <c r="L283">
        <v>57.73</v>
      </c>
    </row>
    <row r="284" spans="3:12" x14ac:dyDescent="0.25">
      <c r="E284">
        <v>916489234</v>
      </c>
      <c r="F284">
        <v>204.476</v>
      </c>
      <c r="I284" t="s">
        <v>851</v>
      </c>
      <c r="J284" t="s">
        <v>59</v>
      </c>
      <c r="K284">
        <v>916489234</v>
      </c>
      <c r="L284">
        <v>204.476</v>
      </c>
    </row>
    <row r="285" spans="3:12" x14ac:dyDescent="0.25">
      <c r="E285">
        <v>918746315</v>
      </c>
      <c r="F285">
        <v>88.346999999999994</v>
      </c>
      <c r="I285" t="s">
        <v>851</v>
      </c>
      <c r="J285" t="s">
        <v>59</v>
      </c>
      <c r="K285">
        <v>918746315</v>
      </c>
      <c r="L285">
        <v>88.346999999999994</v>
      </c>
    </row>
    <row r="286" spans="3:12" x14ac:dyDescent="0.25">
      <c r="E286">
        <v>920363660</v>
      </c>
      <c r="F286">
        <v>199.99100000000001</v>
      </c>
      <c r="I286" t="s">
        <v>851</v>
      </c>
      <c r="J286" t="s">
        <v>59</v>
      </c>
      <c r="K286">
        <v>920363660</v>
      </c>
      <c r="L286">
        <v>199.99100000000001</v>
      </c>
    </row>
    <row r="287" spans="3:12" x14ac:dyDescent="0.25">
      <c r="E287">
        <v>926310267</v>
      </c>
      <c r="F287">
        <v>34.203000000000003</v>
      </c>
      <c r="I287" t="s">
        <v>851</v>
      </c>
      <c r="J287" t="s">
        <v>59</v>
      </c>
      <c r="K287">
        <v>926310267</v>
      </c>
      <c r="L287">
        <v>34.203000000000003</v>
      </c>
    </row>
    <row r="288" spans="3:12" x14ac:dyDescent="0.25">
      <c r="E288">
        <v>969104016</v>
      </c>
      <c r="F288">
        <v>87.632999999999996</v>
      </c>
      <c r="I288" t="s">
        <v>851</v>
      </c>
      <c r="J288" t="s">
        <v>59</v>
      </c>
      <c r="K288">
        <v>969104016</v>
      </c>
      <c r="L288">
        <v>87.632999999999996</v>
      </c>
    </row>
    <row r="289" spans="5:12" x14ac:dyDescent="0.25">
      <c r="E289">
        <v>969105055</v>
      </c>
      <c r="F289">
        <v>266.03500000000003</v>
      </c>
      <c r="I289" t="s">
        <v>851</v>
      </c>
      <c r="J289" t="s">
        <v>59</v>
      </c>
      <c r="K289">
        <v>969105055</v>
      </c>
      <c r="L289">
        <v>266.03500000000003</v>
      </c>
    </row>
    <row r="290" spans="5:12" x14ac:dyDescent="0.25">
      <c r="E290">
        <v>969110105</v>
      </c>
      <c r="F290">
        <v>40.679000000000002</v>
      </c>
      <c r="I290" t="s">
        <v>851</v>
      </c>
      <c r="J290" t="s">
        <v>59</v>
      </c>
      <c r="K290">
        <v>969110105</v>
      </c>
      <c r="L290">
        <v>40.679000000000002</v>
      </c>
    </row>
    <row r="291" spans="5:12" x14ac:dyDescent="0.25">
      <c r="E291">
        <v>969171872</v>
      </c>
      <c r="F291">
        <v>170.78</v>
      </c>
      <c r="I291" t="s">
        <v>851</v>
      </c>
      <c r="J291" t="s">
        <v>59</v>
      </c>
      <c r="K291">
        <v>969171872</v>
      </c>
      <c r="L291">
        <v>170.78</v>
      </c>
    </row>
    <row r="292" spans="5:12" x14ac:dyDescent="0.25">
      <c r="E292">
        <v>969312433</v>
      </c>
      <c r="F292">
        <v>34.406999999999996</v>
      </c>
      <c r="I292" t="s">
        <v>851</v>
      </c>
      <c r="J292" t="s">
        <v>59</v>
      </c>
      <c r="K292">
        <v>969312433</v>
      </c>
      <c r="L292">
        <v>34.406999999999996</v>
      </c>
    </row>
    <row r="293" spans="5:12" x14ac:dyDescent="0.25">
      <c r="E293">
        <v>969335662</v>
      </c>
      <c r="F293">
        <v>31.367999999999999</v>
      </c>
      <c r="I293" t="s">
        <v>851</v>
      </c>
      <c r="J293" t="s">
        <v>59</v>
      </c>
      <c r="K293">
        <v>969335662</v>
      </c>
      <c r="L293">
        <v>31.367999999999999</v>
      </c>
    </row>
    <row r="294" spans="5:12" x14ac:dyDescent="0.25">
      <c r="E294">
        <v>969381036</v>
      </c>
      <c r="F294">
        <v>81.063000000000002</v>
      </c>
      <c r="I294" t="s">
        <v>851</v>
      </c>
      <c r="J294" t="s">
        <v>59</v>
      </c>
      <c r="K294">
        <v>969381036</v>
      </c>
      <c r="L294">
        <v>81.063000000000002</v>
      </c>
    </row>
    <row r="295" spans="5:12" x14ac:dyDescent="0.25">
      <c r="E295">
        <v>969884062</v>
      </c>
      <c r="F295">
        <v>93.185000000000002</v>
      </c>
      <c r="I295" t="s">
        <v>851</v>
      </c>
      <c r="J295" t="s">
        <v>59</v>
      </c>
      <c r="K295">
        <v>969884062</v>
      </c>
      <c r="L295">
        <v>93.185000000000002</v>
      </c>
    </row>
    <row r="296" spans="5:12" x14ac:dyDescent="0.25">
      <c r="E296">
        <v>969892898</v>
      </c>
      <c r="F296">
        <v>284.67399999999998</v>
      </c>
      <c r="I296" t="s">
        <v>851</v>
      </c>
      <c r="J296" t="s">
        <v>59</v>
      </c>
      <c r="K296">
        <v>969892898</v>
      </c>
      <c r="L296">
        <v>284.67399999999998</v>
      </c>
    </row>
    <row r="297" spans="5:12" x14ac:dyDescent="0.25">
      <c r="E297">
        <v>969895986</v>
      </c>
      <c r="F297">
        <v>101.337</v>
      </c>
      <c r="I297" t="s">
        <v>851</v>
      </c>
      <c r="J297" t="s">
        <v>59</v>
      </c>
      <c r="K297">
        <v>969895986</v>
      </c>
      <c r="L297">
        <v>101.337</v>
      </c>
    </row>
    <row r="298" spans="5:12" x14ac:dyDescent="0.25">
      <c r="E298">
        <v>969898276</v>
      </c>
      <c r="F298">
        <v>93.801000000000002</v>
      </c>
      <c r="I298" t="s">
        <v>851</v>
      </c>
      <c r="J298" t="s">
        <v>59</v>
      </c>
      <c r="K298">
        <v>969898276</v>
      </c>
      <c r="L298">
        <v>93.801000000000002</v>
      </c>
    </row>
    <row r="299" spans="5:12" x14ac:dyDescent="0.25">
      <c r="E299">
        <v>969898942</v>
      </c>
      <c r="F299">
        <v>180.065</v>
      </c>
      <c r="I299" t="s">
        <v>851</v>
      </c>
      <c r="J299" t="s">
        <v>59</v>
      </c>
      <c r="K299">
        <v>969898942</v>
      </c>
      <c r="L299">
        <v>180.065</v>
      </c>
    </row>
    <row r="300" spans="5:12" x14ac:dyDescent="0.25">
      <c r="E300">
        <v>969905620</v>
      </c>
      <c r="F300">
        <v>200.393</v>
      </c>
      <c r="I300" t="s">
        <v>851</v>
      </c>
      <c r="J300" t="s">
        <v>59</v>
      </c>
      <c r="K300">
        <v>969905620</v>
      </c>
      <c r="L300">
        <v>200.393</v>
      </c>
    </row>
    <row r="301" spans="5:12" x14ac:dyDescent="0.25">
      <c r="E301">
        <v>969929538</v>
      </c>
      <c r="F301">
        <v>199.892</v>
      </c>
      <c r="I301" t="s">
        <v>851</v>
      </c>
      <c r="J301" t="s">
        <v>59</v>
      </c>
      <c r="K301">
        <v>969929538</v>
      </c>
      <c r="L301">
        <v>199.892</v>
      </c>
    </row>
    <row r="302" spans="5:12" x14ac:dyDescent="0.25">
      <c r="E302">
        <v>970030484</v>
      </c>
      <c r="F302">
        <v>131.04300000000001</v>
      </c>
      <c r="I302" t="s">
        <v>851</v>
      </c>
      <c r="J302" t="s">
        <v>59</v>
      </c>
      <c r="K302">
        <v>970030484</v>
      </c>
      <c r="L302">
        <v>131.04300000000001</v>
      </c>
    </row>
    <row r="303" spans="5:12" x14ac:dyDescent="0.25">
      <c r="E303">
        <v>970379568</v>
      </c>
      <c r="F303">
        <v>95.114999999999995</v>
      </c>
      <c r="I303" t="s">
        <v>851</v>
      </c>
      <c r="J303" t="s">
        <v>59</v>
      </c>
      <c r="K303">
        <v>970379568</v>
      </c>
      <c r="L303">
        <v>95.114999999999995</v>
      </c>
    </row>
    <row r="304" spans="5:12" x14ac:dyDescent="0.25">
      <c r="E304">
        <v>971041153</v>
      </c>
      <c r="F304">
        <v>89.542000000000002</v>
      </c>
      <c r="I304" t="s">
        <v>851</v>
      </c>
      <c r="J304" t="s">
        <v>59</v>
      </c>
      <c r="K304">
        <v>971041153</v>
      </c>
      <c r="L304">
        <v>89.542000000000002</v>
      </c>
    </row>
    <row r="305" spans="5:12" x14ac:dyDescent="0.25">
      <c r="E305">
        <v>971518243</v>
      </c>
      <c r="F305">
        <v>270.65300000000002</v>
      </c>
      <c r="I305" t="s">
        <v>851</v>
      </c>
      <c r="J305" t="s">
        <v>59</v>
      </c>
      <c r="K305">
        <v>971518243</v>
      </c>
      <c r="L305">
        <v>270.65300000000002</v>
      </c>
    </row>
    <row r="306" spans="5:12" x14ac:dyDescent="0.25">
      <c r="E306">
        <v>972410888</v>
      </c>
      <c r="F306">
        <v>8.6489999999999991</v>
      </c>
      <c r="I306" t="s">
        <v>851</v>
      </c>
      <c r="J306" t="s">
        <v>59</v>
      </c>
      <c r="K306">
        <v>972410888</v>
      </c>
      <c r="L306">
        <v>8.6489999999999991</v>
      </c>
    </row>
    <row r="307" spans="5:12" x14ac:dyDescent="0.25">
      <c r="E307">
        <v>974572052</v>
      </c>
      <c r="F307">
        <v>277.38600000000002</v>
      </c>
      <c r="I307" t="s">
        <v>851</v>
      </c>
      <c r="J307" t="s">
        <v>59</v>
      </c>
      <c r="K307">
        <v>974572052</v>
      </c>
      <c r="L307">
        <v>277.38600000000002</v>
      </c>
    </row>
    <row r="308" spans="5:12" x14ac:dyDescent="0.25">
      <c r="E308">
        <v>980429733</v>
      </c>
      <c r="F308">
        <v>89.488</v>
      </c>
      <c r="I308" t="s">
        <v>851</v>
      </c>
      <c r="J308" t="s">
        <v>59</v>
      </c>
      <c r="K308">
        <v>980429733</v>
      </c>
      <c r="L308">
        <v>89.488</v>
      </c>
    </row>
    <row r="309" spans="5:12" x14ac:dyDescent="0.25">
      <c r="E309">
        <v>981884604</v>
      </c>
      <c r="F309">
        <v>104.008</v>
      </c>
      <c r="I309" t="s">
        <v>851</v>
      </c>
      <c r="J309" t="s">
        <v>59</v>
      </c>
      <c r="K309">
        <v>981884604</v>
      </c>
      <c r="L309">
        <v>104.008</v>
      </c>
    </row>
    <row r="310" spans="5:12" x14ac:dyDescent="0.25">
      <c r="E310">
        <v>983037291</v>
      </c>
      <c r="F310">
        <v>290.23500000000001</v>
      </c>
      <c r="I310" t="s">
        <v>851</v>
      </c>
      <c r="J310" t="s">
        <v>59</v>
      </c>
      <c r="K310">
        <v>983037291</v>
      </c>
      <c r="L310">
        <v>290.23500000000001</v>
      </c>
    </row>
    <row r="311" spans="5:12" x14ac:dyDescent="0.25">
      <c r="E311">
        <v>983227856</v>
      </c>
      <c r="F311">
        <v>95.944000000000003</v>
      </c>
      <c r="I311" t="s">
        <v>851</v>
      </c>
      <c r="J311" t="s">
        <v>59</v>
      </c>
      <c r="K311">
        <v>983227856</v>
      </c>
      <c r="L311">
        <v>95.944000000000003</v>
      </c>
    </row>
    <row r="312" spans="5:12" x14ac:dyDescent="0.25">
      <c r="E312">
        <v>984074727</v>
      </c>
      <c r="F312">
        <v>121.729</v>
      </c>
      <c r="I312" t="s">
        <v>851</v>
      </c>
      <c r="J312" t="s">
        <v>59</v>
      </c>
      <c r="K312">
        <v>984074727</v>
      </c>
      <c r="L312">
        <v>121.729</v>
      </c>
    </row>
    <row r="313" spans="5:12" x14ac:dyDescent="0.25">
      <c r="E313">
        <v>984337701</v>
      </c>
      <c r="F313">
        <v>109.03</v>
      </c>
      <c r="I313" t="s">
        <v>851</v>
      </c>
      <c r="J313" t="s">
        <v>59</v>
      </c>
      <c r="K313">
        <v>984337701</v>
      </c>
      <c r="L313">
        <v>109.03</v>
      </c>
    </row>
    <row r="314" spans="5:12" x14ac:dyDescent="0.25">
      <c r="E314">
        <v>984745478</v>
      </c>
      <c r="F314">
        <v>76.760999999999996</v>
      </c>
      <c r="I314" t="s">
        <v>851</v>
      </c>
      <c r="J314" t="s">
        <v>59</v>
      </c>
      <c r="K314">
        <v>984745478</v>
      </c>
      <c r="L314">
        <v>76.760999999999996</v>
      </c>
    </row>
    <row r="315" spans="5:12" x14ac:dyDescent="0.25">
      <c r="E315">
        <v>986475907</v>
      </c>
      <c r="F315">
        <v>82.983999999999995</v>
      </c>
      <c r="I315" t="s">
        <v>851</v>
      </c>
      <c r="J315" t="s">
        <v>59</v>
      </c>
      <c r="K315">
        <v>986475907</v>
      </c>
      <c r="L315">
        <v>82.983999999999995</v>
      </c>
    </row>
    <row r="316" spans="5:12" x14ac:dyDescent="0.25">
      <c r="E316">
        <v>987166495</v>
      </c>
      <c r="F316">
        <v>103.441</v>
      </c>
      <c r="I316" t="s">
        <v>851</v>
      </c>
      <c r="J316" t="s">
        <v>59</v>
      </c>
      <c r="K316">
        <v>987166495</v>
      </c>
      <c r="L316">
        <v>103.441</v>
      </c>
    </row>
    <row r="317" spans="5:12" x14ac:dyDescent="0.25">
      <c r="E317">
        <v>989554816</v>
      </c>
      <c r="F317">
        <v>200.40600000000001</v>
      </c>
      <c r="I317" t="s">
        <v>851</v>
      </c>
      <c r="J317" t="s">
        <v>59</v>
      </c>
      <c r="K317">
        <v>989554816</v>
      </c>
      <c r="L317">
        <v>200.40600000000001</v>
      </c>
    </row>
    <row r="318" spans="5:12" x14ac:dyDescent="0.25">
      <c r="E318">
        <v>991120203</v>
      </c>
      <c r="F318">
        <v>294.428</v>
      </c>
      <c r="I318" t="s">
        <v>851</v>
      </c>
      <c r="J318" t="s">
        <v>59</v>
      </c>
      <c r="K318">
        <v>991120203</v>
      </c>
      <c r="L318">
        <v>294.428</v>
      </c>
    </row>
    <row r="319" spans="5:12" x14ac:dyDescent="0.25">
      <c r="E319">
        <v>991223606</v>
      </c>
      <c r="F319">
        <v>158.547</v>
      </c>
      <c r="I319" t="s">
        <v>851</v>
      </c>
      <c r="J319" t="s">
        <v>59</v>
      </c>
      <c r="K319">
        <v>991223606</v>
      </c>
      <c r="L319">
        <v>158.547</v>
      </c>
    </row>
    <row r="320" spans="5:12" x14ac:dyDescent="0.25">
      <c r="E320">
        <v>992128429</v>
      </c>
      <c r="F320">
        <v>300.27199999999999</v>
      </c>
      <c r="I320" t="s">
        <v>851</v>
      </c>
      <c r="J320" t="s">
        <v>59</v>
      </c>
      <c r="K320">
        <v>992128429</v>
      </c>
      <c r="L320">
        <v>300.27199999999999</v>
      </c>
    </row>
    <row r="321" spans="4:12" x14ac:dyDescent="0.25">
      <c r="E321">
        <v>992308176</v>
      </c>
      <c r="F321">
        <v>342.45</v>
      </c>
      <c r="I321" t="s">
        <v>851</v>
      </c>
      <c r="J321" t="s">
        <v>59</v>
      </c>
      <c r="K321">
        <v>992308176</v>
      </c>
      <c r="L321">
        <v>342.45</v>
      </c>
    </row>
    <row r="322" spans="4:12" x14ac:dyDescent="0.25">
      <c r="E322">
        <v>992497378</v>
      </c>
      <c r="F322">
        <v>249.85300000000001</v>
      </c>
      <c r="I322" t="s">
        <v>851</v>
      </c>
      <c r="J322" t="s">
        <v>59</v>
      </c>
      <c r="K322">
        <v>992497378</v>
      </c>
      <c r="L322">
        <v>249.85300000000001</v>
      </c>
    </row>
    <row r="323" spans="4:12" x14ac:dyDescent="0.25">
      <c r="D323" t="s">
        <v>63</v>
      </c>
      <c r="E323">
        <v>883213912</v>
      </c>
      <c r="F323">
        <v>58.987000000000002</v>
      </c>
      <c r="I323" t="s">
        <v>851</v>
      </c>
      <c r="J323" t="s">
        <v>63</v>
      </c>
      <c r="K323">
        <v>883213912</v>
      </c>
      <c r="L323">
        <v>58.987000000000002</v>
      </c>
    </row>
    <row r="324" spans="4:12" x14ac:dyDescent="0.25">
      <c r="E324">
        <v>885436722</v>
      </c>
      <c r="F324">
        <v>480.774</v>
      </c>
      <c r="I324" t="s">
        <v>851</v>
      </c>
      <c r="J324" t="s">
        <v>63</v>
      </c>
      <c r="K324">
        <v>885436722</v>
      </c>
      <c r="L324">
        <v>480.774</v>
      </c>
    </row>
    <row r="325" spans="4:12" x14ac:dyDescent="0.25">
      <c r="E325">
        <v>912887391</v>
      </c>
      <c r="F325">
        <v>258.17200000000003</v>
      </c>
      <c r="I325" t="s">
        <v>851</v>
      </c>
      <c r="J325" t="s">
        <v>63</v>
      </c>
      <c r="K325">
        <v>912887391</v>
      </c>
      <c r="L325">
        <v>258.17200000000003</v>
      </c>
    </row>
    <row r="326" spans="4:12" x14ac:dyDescent="0.25">
      <c r="E326">
        <v>912995844</v>
      </c>
      <c r="F326">
        <v>162.209</v>
      </c>
      <c r="I326" t="s">
        <v>851</v>
      </c>
      <c r="J326" t="s">
        <v>63</v>
      </c>
      <c r="K326">
        <v>912995844</v>
      </c>
      <c r="L326">
        <v>162.209</v>
      </c>
    </row>
    <row r="327" spans="4:12" x14ac:dyDescent="0.25">
      <c r="E327">
        <v>913082524</v>
      </c>
      <c r="F327">
        <v>258.92099999999999</v>
      </c>
      <c r="I327" t="s">
        <v>851</v>
      </c>
      <c r="J327" t="s">
        <v>63</v>
      </c>
      <c r="K327">
        <v>913082524</v>
      </c>
      <c r="L327">
        <v>258.92099999999999</v>
      </c>
    </row>
    <row r="328" spans="4:12" x14ac:dyDescent="0.25">
      <c r="E328">
        <v>916824610</v>
      </c>
      <c r="F328">
        <v>46.588000000000001</v>
      </c>
      <c r="I328" t="s">
        <v>851</v>
      </c>
      <c r="J328" t="s">
        <v>63</v>
      </c>
      <c r="K328">
        <v>916824610</v>
      </c>
      <c r="L328">
        <v>46.588000000000001</v>
      </c>
    </row>
    <row r="329" spans="4:12" x14ac:dyDescent="0.25">
      <c r="E329">
        <v>917120005</v>
      </c>
      <c r="F329">
        <v>252.79400000000001</v>
      </c>
      <c r="I329" t="s">
        <v>851</v>
      </c>
      <c r="J329" t="s">
        <v>63</v>
      </c>
      <c r="K329">
        <v>917120005</v>
      </c>
      <c r="L329">
        <v>252.79400000000001</v>
      </c>
    </row>
    <row r="330" spans="4:12" x14ac:dyDescent="0.25">
      <c r="E330">
        <v>969116103</v>
      </c>
      <c r="F330">
        <v>240.017</v>
      </c>
      <c r="I330" t="s">
        <v>851</v>
      </c>
      <c r="J330" t="s">
        <v>63</v>
      </c>
      <c r="K330">
        <v>969116103</v>
      </c>
      <c r="L330">
        <v>240.017</v>
      </c>
    </row>
    <row r="331" spans="4:12" x14ac:dyDescent="0.25">
      <c r="E331">
        <v>969488744</v>
      </c>
      <c r="F331">
        <v>74.524000000000001</v>
      </c>
      <c r="I331" t="s">
        <v>851</v>
      </c>
      <c r="J331" t="s">
        <v>63</v>
      </c>
      <c r="K331">
        <v>969488744</v>
      </c>
      <c r="L331">
        <v>74.524000000000001</v>
      </c>
    </row>
    <row r="332" spans="4:12" x14ac:dyDescent="0.25">
      <c r="E332">
        <v>969762382</v>
      </c>
      <c r="F332">
        <v>320.03500000000003</v>
      </c>
      <c r="I332" t="s">
        <v>851</v>
      </c>
      <c r="J332" t="s">
        <v>63</v>
      </c>
      <c r="K332">
        <v>969762382</v>
      </c>
      <c r="L332">
        <v>320.03500000000003</v>
      </c>
    </row>
    <row r="333" spans="4:12" x14ac:dyDescent="0.25">
      <c r="E333">
        <v>969767511</v>
      </c>
      <c r="F333">
        <v>92.784000000000006</v>
      </c>
      <c r="I333" t="s">
        <v>851</v>
      </c>
      <c r="J333" t="s">
        <v>63</v>
      </c>
      <c r="K333">
        <v>969767511</v>
      </c>
      <c r="L333">
        <v>92.784000000000006</v>
      </c>
    </row>
    <row r="334" spans="4:12" x14ac:dyDescent="0.25">
      <c r="E334">
        <v>970398260</v>
      </c>
      <c r="F334">
        <v>463.00200000000001</v>
      </c>
      <c r="I334" t="s">
        <v>851</v>
      </c>
      <c r="J334" t="s">
        <v>63</v>
      </c>
      <c r="K334">
        <v>970398260</v>
      </c>
      <c r="L334">
        <v>463.00200000000001</v>
      </c>
    </row>
    <row r="335" spans="4:12" x14ac:dyDescent="0.25">
      <c r="E335">
        <v>971300256</v>
      </c>
      <c r="F335">
        <v>200.40199999999999</v>
      </c>
      <c r="I335" t="s">
        <v>851</v>
      </c>
      <c r="J335" t="s">
        <v>63</v>
      </c>
      <c r="K335">
        <v>971300256</v>
      </c>
      <c r="L335">
        <v>200.40199999999999</v>
      </c>
    </row>
    <row r="336" spans="4:12" x14ac:dyDescent="0.25">
      <c r="E336">
        <v>979429010</v>
      </c>
      <c r="F336">
        <v>121.723</v>
      </c>
      <c r="I336" t="s">
        <v>851</v>
      </c>
      <c r="J336" t="s">
        <v>63</v>
      </c>
      <c r="K336">
        <v>979429010</v>
      </c>
      <c r="L336">
        <v>121.723</v>
      </c>
    </row>
    <row r="337" spans="5:12" x14ac:dyDescent="0.25">
      <c r="E337">
        <v>979844018</v>
      </c>
      <c r="F337">
        <v>382.96100000000001</v>
      </c>
      <c r="I337" t="s">
        <v>851</v>
      </c>
      <c r="J337" t="s">
        <v>63</v>
      </c>
      <c r="K337">
        <v>979844018</v>
      </c>
      <c r="L337">
        <v>382.96100000000001</v>
      </c>
    </row>
    <row r="338" spans="5:12" x14ac:dyDescent="0.25">
      <c r="E338">
        <v>980422208</v>
      </c>
      <c r="F338">
        <v>243.73500000000001</v>
      </c>
      <c r="I338" t="s">
        <v>851</v>
      </c>
      <c r="J338" t="s">
        <v>63</v>
      </c>
      <c r="K338">
        <v>980422208</v>
      </c>
      <c r="L338">
        <v>243.73500000000001</v>
      </c>
    </row>
    <row r="339" spans="5:12" x14ac:dyDescent="0.25">
      <c r="E339">
        <v>982571170</v>
      </c>
      <c r="F339">
        <v>253.20599999999999</v>
      </c>
      <c r="I339" t="s">
        <v>851</v>
      </c>
      <c r="J339" t="s">
        <v>63</v>
      </c>
      <c r="K339">
        <v>982571170</v>
      </c>
      <c r="L339">
        <v>253.20599999999999</v>
      </c>
    </row>
    <row r="340" spans="5:12" x14ac:dyDescent="0.25">
      <c r="E340">
        <v>982819261</v>
      </c>
      <c r="F340">
        <v>587.54499999999996</v>
      </c>
      <c r="I340" t="s">
        <v>851</v>
      </c>
      <c r="J340" t="s">
        <v>63</v>
      </c>
      <c r="K340">
        <v>982819261</v>
      </c>
      <c r="L340">
        <v>587.54499999999996</v>
      </c>
    </row>
    <row r="341" spans="5:12" x14ac:dyDescent="0.25">
      <c r="E341">
        <v>983023746</v>
      </c>
      <c r="F341">
        <v>87.808000000000007</v>
      </c>
      <c r="I341" t="s">
        <v>851</v>
      </c>
      <c r="J341" t="s">
        <v>63</v>
      </c>
      <c r="K341">
        <v>983023746</v>
      </c>
      <c r="L341">
        <v>87.808000000000007</v>
      </c>
    </row>
    <row r="342" spans="5:12" x14ac:dyDescent="0.25">
      <c r="E342">
        <v>986637850</v>
      </c>
      <c r="F342">
        <v>201.52799999999999</v>
      </c>
      <c r="I342" t="s">
        <v>851</v>
      </c>
      <c r="J342" t="s">
        <v>63</v>
      </c>
      <c r="K342">
        <v>986637850</v>
      </c>
      <c r="L342">
        <v>201.52799999999999</v>
      </c>
    </row>
    <row r="343" spans="5:12" x14ac:dyDescent="0.25">
      <c r="E343">
        <v>987532025</v>
      </c>
      <c r="F343">
        <v>463.61399999999998</v>
      </c>
      <c r="I343" t="s">
        <v>851</v>
      </c>
      <c r="J343" t="s">
        <v>63</v>
      </c>
      <c r="K343">
        <v>987532025</v>
      </c>
      <c r="L343">
        <v>463.61399999999998</v>
      </c>
    </row>
    <row r="344" spans="5:12" x14ac:dyDescent="0.25">
      <c r="E344">
        <v>988639133</v>
      </c>
      <c r="F344">
        <v>364.07499999999999</v>
      </c>
      <c r="I344" t="s">
        <v>851</v>
      </c>
      <c r="J344" t="s">
        <v>63</v>
      </c>
      <c r="K344">
        <v>988639133</v>
      </c>
      <c r="L344">
        <v>364.07499999999999</v>
      </c>
    </row>
    <row r="345" spans="5:12" x14ac:dyDescent="0.25">
      <c r="E345">
        <v>990343802</v>
      </c>
      <c r="F345">
        <v>136.226</v>
      </c>
      <c r="I345" t="s">
        <v>851</v>
      </c>
      <c r="J345" t="s">
        <v>63</v>
      </c>
      <c r="K345">
        <v>990343802</v>
      </c>
      <c r="L345">
        <v>136.226</v>
      </c>
    </row>
    <row r="346" spans="5:12" x14ac:dyDescent="0.25">
      <c r="E346">
        <v>992914440</v>
      </c>
      <c r="F346">
        <v>379.45499999999998</v>
      </c>
      <c r="I346" t="s">
        <v>851</v>
      </c>
      <c r="J346" t="s">
        <v>63</v>
      </c>
      <c r="K346">
        <v>992914440</v>
      </c>
      <c r="L346">
        <v>379.45499999999998</v>
      </c>
    </row>
    <row r="347" spans="5:12" x14ac:dyDescent="0.25">
      <c r="E347">
        <v>993539805</v>
      </c>
      <c r="F347">
        <v>81.676000000000002</v>
      </c>
      <c r="I347" t="s">
        <v>851</v>
      </c>
      <c r="J347" t="s">
        <v>63</v>
      </c>
      <c r="K347">
        <v>993539805</v>
      </c>
      <c r="L347">
        <v>81.676000000000002</v>
      </c>
    </row>
    <row r="348" spans="5:12" x14ac:dyDescent="0.25">
      <c r="E348">
        <v>995293595</v>
      </c>
      <c r="F348">
        <v>117.524</v>
      </c>
      <c r="I348" t="s">
        <v>851</v>
      </c>
      <c r="J348" t="s">
        <v>63</v>
      </c>
      <c r="K348">
        <v>995293595</v>
      </c>
      <c r="L348">
        <v>117.524</v>
      </c>
    </row>
    <row r="349" spans="5:12" x14ac:dyDescent="0.25">
      <c r="E349">
        <v>996345009</v>
      </c>
      <c r="F349">
        <v>480.90499999999997</v>
      </c>
      <c r="I349" t="s">
        <v>851</v>
      </c>
      <c r="J349" t="s">
        <v>63</v>
      </c>
      <c r="K349">
        <v>996345009</v>
      </c>
      <c r="L349">
        <v>480.90499999999997</v>
      </c>
    </row>
    <row r="350" spans="5:12" x14ac:dyDescent="0.25">
      <c r="E350">
        <v>997415612</v>
      </c>
      <c r="F350">
        <v>234.08699999999999</v>
      </c>
      <c r="I350" t="s">
        <v>851</v>
      </c>
      <c r="J350" t="s">
        <v>63</v>
      </c>
      <c r="K350">
        <v>997415612</v>
      </c>
      <c r="L350">
        <v>234.08699999999999</v>
      </c>
    </row>
    <row r="351" spans="5:12" x14ac:dyDescent="0.25">
      <c r="E351">
        <v>997465695</v>
      </c>
      <c r="F351">
        <v>368.95699999999999</v>
      </c>
      <c r="I351" t="s">
        <v>851</v>
      </c>
      <c r="J351" t="s">
        <v>63</v>
      </c>
      <c r="K351">
        <v>997465695</v>
      </c>
      <c r="L351">
        <v>368.95699999999999</v>
      </c>
    </row>
    <row r="352" spans="5:12" x14ac:dyDescent="0.25">
      <c r="E352">
        <v>997742214</v>
      </c>
      <c r="F352">
        <v>172.12299999999999</v>
      </c>
      <c r="I352" t="s">
        <v>851</v>
      </c>
      <c r="J352" t="s">
        <v>63</v>
      </c>
      <c r="K352">
        <v>997742214</v>
      </c>
      <c r="L352">
        <v>172.12299999999999</v>
      </c>
    </row>
    <row r="353" spans="4:12" x14ac:dyDescent="0.25">
      <c r="E353">
        <v>997985249</v>
      </c>
      <c r="F353">
        <v>137.84800000000001</v>
      </c>
      <c r="I353" t="s">
        <v>851</v>
      </c>
      <c r="J353" t="s">
        <v>63</v>
      </c>
      <c r="K353">
        <v>997985249</v>
      </c>
      <c r="L353">
        <v>137.84800000000001</v>
      </c>
    </row>
    <row r="354" spans="4:12" x14ac:dyDescent="0.25">
      <c r="D354" t="s">
        <v>48</v>
      </c>
      <c r="E354">
        <v>919902841</v>
      </c>
      <c r="F354">
        <v>144.566</v>
      </c>
      <c r="I354" t="s">
        <v>851</v>
      </c>
      <c r="J354" t="s">
        <v>48</v>
      </c>
      <c r="K354">
        <v>919902841</v>
      </c>
      <c r="L354">
        <v>144.566</v>
      </c>
    </row>
    <row r="355" spans="4:12" x14ac:dyDescent="0.25">
      <c r="D355" t="s">
        <v>51</v>
      </c>
      <c r="E355">
        <v>969928779</v>
      </c>
      <c r="F355">
        <v>53.933999999999997</v>
      </c>
      <c r="I355" t="s">
        <v>851</v>
      </c>
      <c r="J355" t="s">
        <v>51</v>
      </c>
      <c r="K355">
        <v>969928779</v>
      </c>
      <c r="L355">
        <v>53.933999999999997</v>
      </c>
    </row>
    <row r="356" spans="4:12" x14ac:dyDescent="0.25">
      <c r="E356">
        <v>970464379</v>
      </c>
      <c r="F356">
        <v>306.46499999999997</v>
      </c>
      <c r="I356" t="s">
        <v>851</v>
      </c>
      <c r="J356" t="s">
        <v>51</v>
      </c>
      <c r="K356">
        <v>970464379</v>
      </c>
      <c r="L356">
        <v>306.46499999999997</v>
      </c>
    </row>
    <row r="357" spans="4:12" x14ac:dyDescent="0.25">
      <c r="E357">
        <v>970500464</v>
      </c>
      <c r="F357">
        <v>352.24700000000001</v>
      </c>
      <c r="I357" t="s">
        <v>851</v>
      </c>
      <c r="J357" t="s">
        <v>51</v>
      </c>
      <c r="K357">
        <v>970500464</v>
      </c>
      <c r="L357">
        <v>352.24700000000001</v>
      </c>
    </row>
    <row r="358" spans="4:12" x14ac:dyDescent="0.25">
      <c r="E358">
        <v>970500618</v>
      </c>
      <c r="F358">
        <v>44.823</v>
      </c>
      <c r="I358" t="s">
        <v>851</v>
      </c>
      <c r="J358" t="s">
        <v>51</v>
      </c>
      <c r="K358">
        <v>970500618</v>
      </c>
      <c r="L358">
        <v>44.823</v>
      </c>
    </row>
    <row r="359" spans="4:12" x14ac:dyDescent="0.25">
      <c r="E359">
        <v>970595619</v>
      </c>
      <c r="F359">
        <v>5.3940000000000001</v>
      </c>
      <c r="I359" t="s">
        <v>851</v>
      </c>
      <c r="J359" t="s">
        <v>51</v>
      </c>
      <c r="K359">
        <v>970595619</v>
      </c>
      <c r="L359">
        <v>5.3940000000000001</v>
      </c>
    </row>
    <row r="360" spans="4:12" x14ac:dyDescent="0.25">
      <c r="E360">
        <v>974502089</v>
      </c>
      <c r="F360">
        <v>152.55000000000001</v>
      </c>
      <c r="I360" t="s">
        <v>851</v>
      </c>
      <c r="J360" t="s">
        <v>51</v>
      </c>
      <c r="K360">
        <v>974502089</v>
      </c>
      <c r="L360">
        <v>152.55000000000001</v>
      </c>
    </row>
    <row r="361" spans="4:12" x14ac:dyDescent="0.25">
      <c r="E361">
        <v>987581840</v>
      </c>
      <c r="F361">
        <v>150.6</v>
      </c>
      <c r="I361" t="s">
        <v>851</v>
      </c>
      <c r="J361" t="s">
        <v>51</v>
      </c>
      <c r="K361">
        <v>987581840</v>
      </c>
      <c r="L361">
        <v>150.6</v>
      </c>
    </row>
    <row r="362" spans="4:12" x14ac:dyDescent="0.25">
      <c r="E362">
        <v>994185187</v>
      </c>
      <c r="F362">
        <v>157.23099999999999</v>
      </c>
      <c r="I362" t="s">
        <v>851</v>
      </c>
      <c r="J362" t="s">
        <v>51</v>
      </c>
      <c r="K362">
        <v>994185187</v>
      </c>
      <c r="L362">
        <v>157.23099999999999</v>
      </c>
    </row>
    <row r="363" spans="4:12" x14ac:dyDescent="0.25">
      <c r="E363">
        <v>998698499</v>
      </c>
      <c r="F363">
        <v>265.03100000000001</v>
      </c>
      <c r="I363" t="s">
        <v>851</v>
      </c>
      <c r="J363" t="s">
        <v>51</v>
      </c>
      <c r="K363">
        <v>998698499</v>
      </c>
      <c r="L363">
        <v>265.03100000000001</v>
      </c>
    </row>
    <row r="364" spans="4:12" x14ac:dyDescent="0.25">
      <c r="D364" t="s">
        <v>56</v>
      </c>
      <c r="E364">
        <v>890218342</v>
      </c>
      <c r="F364">
        <v>427.71199999999999</v>
      </c>
      <c r="I364" t="s">
        <v>851</v>
      </c>
      <c r="J364" t="s">
        <v>56</v>
      </c>
      <c r="K364">
        <v>890218342</v>
      </c>
      <c r="L364">
        <v>427.71199999999999</v>
      </c>
    </row>
    <row r="365" spans="4:12" x14ac:dyDescent="0.25">
      <c r="E365">
        <v>912995933</v>
      </c>
      <c r="F365">
        <v>115.145</v>
      </c>
      <c r="I365" t="s">
        <v>851</v>
      </c>
      <c r="J365" t="s">
        <v>56</v>
      </c>
      <c r="K365">
        <v>912995933</v>
      </c>
      <c r="L365">
        <v>115.145</v>
      </c>
    </row>
    <row r="366" spans="4:12" x14ac:dyDescent="0.25">
      <c r="E366">
        <v>916681135</v>
      </c>
      <c r="F366">
        <v>134.947</v>
      </c>
      <c r="I366" t="s">
        <v>851</v>
      </c>
      <c r="J366" t="s">
        <v>56</v>
      </c>
      <c r="K366">
        <v>916681135</v>
      </c>
      <c r="L366">
        <v>134.947</v>
      </c>
    </row>
    <row r="367" spans="4:12" x14ac:dyDescent="0.25">
      <c r="E367">
        <v>918810242</v>
      </c>
      <c r="F367">
        <v>148.751</v>
      </c>
      <c r="I367" t="s">
        <v>851</v>
      </c>
      <c r="J367" t="s">
        <v>56</v>
      </c>
      <c r="K367">
        <v>918810242</v>
      </c>
      <c r="L367">
        <v>148.751</v>
      </c>
    </row>
    <row r="368" spans="4:12" x14ac:dyDescent="0.25">
      <c r="E368">
        <v>969357291</v>
      </c>
      <c r="F368">
        <v>127.08499999999999</v>
      </c>
      <c r="I368" t="s">
        <v>851</v>
      </c>
      <c r="J368" t="s">
        <v>56</v>
      </c>
      <c r="K368">
        <v>969357291</v>
      </c>
      <c r="L368">
        <v>127.08499999999999</v>
      </c>
    </row>
    <row r="369" spans="4:12" x14ac:dyDescent="0.25">
      <c r="E369">
        <v>970970932</v>
      </c>
      <c r="F369">
        <v>65.483999999999995</v>
      </c>
      <c r="I369" t="s">
        <v>851</v>
      </c>
      <c r="J369" t="s">
        <v>56</v>
      </c>
      <c r="K369">
        <v>970970932</v>
      </c>
      <c r="L369">
        <v>65.483999999999995</v>
      </c>
    </row>
    <row r="370" spans="4:12" x14ac:dyDescent="0.25">
      <c r="E370">
        <v>978636764</v>
      </c>
      <c r="F370">
        <v>158.89500000000001</v>
      </c>
      <c r="I370" t="s">
        <v>851</v>
      </c>
      <c r="J370" t="s">
        <v>56</v>
      </c>
      <c r="K370">
        <v>978636764</v>
      </c>
      <c r="L370">
        <v>158.89500000000001</v>
      </c>
    </row>
    <row r="371" spans="4:12" x14ac:dyDescent="0.25">
      <c r="E371">
        <v>983049176</v>
      </c>
      <c r="F371">
        <v>0.33900000000000002</v>
      </c>
      <c r="I371" t="s">
        <v>851</v>
      </c>
      <c r="J371" t="s">
        <v>56</v>
      </c>
      <c r="K371">
        <v>983049176</v>
      </c>
      <c r="L371">
        <v>0.33900000000000002</v>
      </c>
    </row>
    <row r="372" spans="4:12" x14ac:dyDescent="0.25">
      <c r="E372">
        <v>988162191</v>
      </c>
      <c r="F372">
        <v>102.581</v>
      </c>
      <c r="I372" t="s">
        <v>851</v>
      </c>
      <c r="J372" t="s">
        <v>56</v>
      </c>
      <c r="K372">
        <v>988162191</v>
      </c>
      <c r="L372">
        <v>102.581</v>
      </c>
    </row>
    <row r="373" spans="4:12" x14ac:dyDescent="0.25">
      <c r="E373">
        <v>990325995</v>
      </c>
      <c r="F373">
        <v>158.04499999999999</v>
      </c>
      <c r="I373" t="s">
        <v>851</v>
      </c>
      <c r="J373" t="s">
        <v>56</v>
      </c>
      <c r="K373">
        <v>990325995</v>
      </c>
      <c r="L373">
        <v>158.04499999999999</v>
      </c>
    </row>
    <row r="374" spans="4:12" x14ac:dyDescent="0.25">
      <c r="E374">
        <v>992666862</v>
      </c>
      <c r="F374">
        <v>232.36500000000001</v>
      </c>
      <c r="I374" t="s">
        <v>851</v>
      </c>
      <c r="J374" t="s">
        <v>56</v>
      </c>
      <c r="K374">
        <v>992666862</v>
      </c>
      <c r="L374">
        <v>232.36500000000001</v>
      </c>
    </row>
    <row r="375" spans="4:12" x14ac:dyDescent="0.25">
      <c r="E375">
        <v>994482947</v>
      </c>
      <c r="F375">
        <v>70.305000000000007</v>
      </c>
      <c r="I375" t="s">
        <v>851</v>
      </c>
      <c r="J375" t="s">
        <v>56</v>
      </c>
      <c r="K375">
        <v>994482947</v>
      </c>
      <c r="L375">
        <v>70.305000000000007</v>
      </c>
    </row>
    <row r="376" spans="4:12" x14ac:dyDescent="0.25">
      <c r="E376">
        <v>998934753</v>
      </c>
      <c r="F376">
        <v>218.04599999999999</v>
      </c>
      <c r="I376" t="s">
        <v>851</v>
      </c>
      <c r="J376" t="s">
        <v>56</v>
      </c>
      <c r="K376">
        <v>998934753</v>
      </c>
      <c r="L376">
        <v>218.04599999999999</v>
      </c>
    </row>
    <row r="377" spans="4:12" x14ac:dyDescent="0.25">
      <c r="D377" t="s">
        <v>82</v>
      </c>
      <c r="E377">
        <v>825096442</v>
      </c>
      <c r="F377">
        <v>485.233</v>
      </c>
      <c r="I377" t="s">
        <v>851</v>
      </c>
      <c r="J377" t="s">
        <v>82</v>
      </c>
      <c r="K377">
        <v>825096442</v>
      </c>
      <c r="L377">
        <v>485.233</v>
      </c>
    </row>
    <row r="378" spans="4:12" x14ac:dyDescent="0.25">
      <c r="E378">
        <v>869976342</v>
      </c>
      <c r="F378">
        <v>138.68299999999999</v>
      </c>
      <c r="I378" t="s">
        <v>851</v>
      </c>
      <c r="J378" t="s">
        <v>82</v>
      </c>
      <c r="K378">
        <v>869976342</v>
      </c>
      <c r="L378">
        <v>138.68299999999999</v>
      </c>
    </row>
    <row r="379" spans="4:12" x14ac:dyDescent="0.25">
      <c r="E379">
        <v>922163847</v>
      </c>
      <c r="F379">
        <v>133.68199999999999</v>
      </c>
      <c r="I379" t="s">
        <v>851</v>
      </c>
      <c r="J379" t="s">
        <v>82</v>
      </c>
      <c r="K379">
        <v>922163847</v>
      </c>
      <c r="L379">
        <v>133.68199999999999</v>
      </c>
    </row>
    <row r="380" spans="4:12" x14ac:dyDescent="0.25">
      <c r="E380">
        <v>969111772</v>
      </c>
      <c r="F380">
        <v>126.47499999999999</v>
      </c>
      <c r="I380" t="s">
        <v>851</v>
      </c>
      <c r="J380" t="s">
        <v>82</v>
      </c>
      <c r="K380">
        <v>969111772</v>
      </c>
      <c r="L380">
        <v>126.47499999999999</v>
      </c>
    </row>
    <row r="381" spans="4:12" x14ac:dyDescent="0.25">
      <c r="E381">
        <v>969253852</v>
      </c>
      <c r="F381">
        <v>107.432</v>
      </c>
      <c r="I381" t="s">
        <v>851</v>
      </c>
      <c r="J381" t="s">
        <v>82</v>
      </c>
      <c r="K381">
        <v>969253852</v>
      </c>
      <c r="L381">
        <v>107.432</v>
      </c>
    </row>
    <row r="382" spans="4:12" x14ac:dyDescent="0.25">
      <c r="E382">
        <v>970042407</v>
      </c>
      <c r="F382">
        <v>55.750999999999998</v>
      </c>
      <c r="I382" t="s">
        <v>851</v>
      </c>
      <c r="J382" t="s">
        <v>82</v>
      </c>
      <c r="K382">
        <v>970042407</v>
      </c>
      <c r="L382">
        <v>55.750999999999998</v>
      </c>
    </row>
    <row r="383" spans="4:12" x14ac:dyDescent="0.25">
      <c r="E383">
        <v>970435131</v>
      </c>
      <c r="F383">
        <v>48.85</v>
      </c>
      <c r="I383" t="s">
        <v>851</v>
      </c>
      <c r="J383" t="s">
        <v>82</v>
      </c>
      <c r="K383">
        <v>970435131</v>
      </c>
      <c r="L383">
        <v>48.85</v>
      </c>
    </row>
    <row r="384" spans="4:12" x14ac:dyDescent="0.25">
      <c r="E384">
        <v>977187184</v>
      </c>
      <c r="F384">
        <v>64.674000000000007</v>
      </c>
      <c r="I384" t="s">
        <v>851</v>
      </c>
      <c r="J384" t="s">
        <v>82</v>
      </c>
      <c r="K384">
        <v>977187184</v>
      </c>
      <c r="L384">
        <v>64.674000000000007</v>
      </c>
    </row>
    <row r="385" spans="4:12" x14ac:dyDescent="0.25">
      <c r="E385">
        <v>979691130</v>
      </c>
      <c r="F385">
        <v>171.25200000000001</v>
      </c>
      <c r="I385" t="s">
        <v>851</v>
      </c>
      <c r="J385" t="s">
        <v>82</v>
      </c>
      <c r="K385">
        <v>979691130</v>
      </c>
      <c r="L385">
        <v>171.25200000000001</v>
      </c>
    </row>
    <row r="386" spans="4:12" x14ac:dyDescent="0.25">
      <c r="E386">
        <v>979940998</v>
      </c>
      <c r="F386">
        <v>466.988</v>
      </c>
      <c r="I386" t="s">
        <v>851</v>
      </c>
      <c r="J386" t="s">
        <v>82</v>
      </c>
      <c r="K386">
        <v>979940998</v>
      </c>
      <c r="L386">
        <v>466.988</v>
      </c>
    </row>
    <row r="387" spans="4:12" x14ac:dyDescent="0.25">
      <c r="E387">
        <v>981328116</v>
      </c>
      <c r="F387">
        <v>94.855000000000004</v>
      </c>
      <c r="I387" t="s">
        <v>851</v>
      </c>
      <c r="J387" t="s">
        <v>82</v>
      </c>
      <c r="K387">
        <v>981328116</v>
      </c>
      <c r="L387">
        <v>94.855000000000004</v>
      </c>
    </row>
    <row r="388" spans="4:12" x14ac:dyDescent="0.25">
      <c r="E388">
        <v>981617509</v>
      </c>
      <c r="F388">
        <v>90.483999999999995</v>
      </c>
      <c r="I388" t="s">
        <v>851</v>
      </c>
      <c r="J388" t="s">
        <v>82</v>
      </c>
      <c r="K388">
        <v>981617509</v>
      </c>
      <c r="L388">
        <v>90.483999999999995</v>
      </c>
    </row>
    <row r="389" spans="4:12" x14ac:dyDescent="0.25">
      <c r="E389">
        <v>981891511</v>
      </c>
      <c r="F389">
        <v>252.779</v>
      </c>
      <c r="I389" t="s">
        <v>851</v>
      </c>
      <c r="J389" t="s">
        <v>82</v>
      </c>
      <c r="K389">
        <v>981891511</v>
      </c>
      <c r="L389">
        <v>252.779</v>
      </c>
    </row>
    <row r="390" spans="4:12" x14ac:dyDescent="0.25">
      <c r="E390">
        <v>982571154</v>
      </c>
      <c r="F390">
        <v>256.36700000000002</v>
      </c>
      <c r="I390" t="s">
        <v>851</v>
      </c>
      <c r="J390" t="s">
        <v>82</v>
      </c>
      <c r="K390">
        <v>982571154</v>
      </c>
      <c r="L390">
        <v>256.36700000000002</v>
      </c>
    </row>
    <row r="391" spans="4:12" x14ac:dyDescent="0.25">
      <c r="E391">
        <v>985514801</v>
      </c>
      <c r="F391">
        <v>50.35</v>
      </c>
      <c r="I391" t="s">
        <v>851</v>
      </c>
      <c r="J391" t="s">
        <v>82</v>
      </c>
      <c r="K391">
        <v>985514801</v>
      </c>
      <c r="L391">
        <v>50.35</v>
      </c>
    </row>
    <row r="392" spans="4:12" x14ac:dyDescent="0.25">
      <c r="E392">
        <v>986546340</v>
      </c>
      <c r="F392">
        <v>130.071</v>
      </c>
      <c r="I392" t="s">
        <v>851</v>
      </c>
      <c r="J392" t="s">
        <v>82</v>
      </c>
      <c r="K392">
        <v>986546340</v>
      </c>
      <c r="L392">
        <v>130.071</v>
      </c>
    </row>
    <row r="393" spans="4:12" x14ac:dyDescent="0.25">
      <c r="E393">
        <v>988055921</v>
      </c>
      <c r="F393">
        <v>49.506999999999998</v>
      </c>
      <c r="I393" t="s">
        <v>851</v>
      </c>
      <c r="J393" t="s">
        <v>82</v>
      </c>
      <c r="K393">
        <v>988055921</v>
      </c>
      <c r="L393">
        <v>49.506999999999998</v>
      </c>
    </row>
    <row r="394" spans="4:12" x14ac:dyDescent="0.25">
      <c r="E394">
        <v>993174270</v>
      </c>
      <c r="F394">
        <v>336.37200000000001</v>
      </c>
      <c r="I394" t="s">
        <v>851</v>
      </c>
      <c r="J394" t="s">
        <v>82</v>
      </c>
      <c r="K394">
        <v>993174270</v>
      </c>
      <c r="L394">
        <v>336.37200000000001</v>
      </c>
    </row>
    <row r="395" spans="4:12" x14ac:dyDescent="0.25">
      <c r="D395" t="s">
        <v>60</v>
      </c>
      <c r="E395">
        <v>822387292</v>
      </c>
      <c r="F395">
        <v>346.01900000000001</v>
      </c>
      <c r="I395" t="s">
        <v>851</v>
      </c>
      <c r="J395" t="s">
        <v>60</v>
      </c>
      <c r="K395">
        <v>822387292</v>
      </c>
      <c r="L395">
        <v>346.01900000000001</v>
      </c>
    </row>
    <row r="396" spans="4:12" x14ac:dyDescent="0.25">
      <c r="E396">
        <v>869106372</v>
      </c>
      <c r="F396">
        <v>80.322000000000003</v>
      </c>
      <c r="I396" t="s">
        <v>851</v>
      </c>
      <c r="J396" t="s">
        <v>60</v>
      </c>
      <c r="K396">
        <v>869106372</v>
      </c>
      <c r="L396">
        <v>80.322000000000003</v>
      </c>
    </row>
    <row r="397" spans="4:12" x14ac:dyDescent="0.25">
      <c r="E397">
        <v>869173002</v>
      </c>
      <c r="F397">
        <v>103.678</v>
      </c>
      <c r="I397" t="s">
        <v>851</v>
      </c>
      <c r="J397" t="s">
        <v>60</v>
      </c>
      <c r="K397">
        <v>869173002</v>
      </c>
      <c r="L397">
        <v>103.678</v>
      </c>
    </row>
    <row r="398" spans="4:12" x14ac:dyDescent="0.25">
      <c r="E398">
        <v>869244082</v>
      </c>
      <c r="F398">
        <v>199.43299999999999</v>
      </c>
      <c r="I398" t="s">
        <v>851</v>
      </c>
      <c r="J398" t="s">
        <v>60</v>
      </c>
      <c r="K398">
        <v>869244082</v>
      </c>
      <c r="L398">
        <v>199.43299999999999</v>
      </c>
    </row>
    <row r="399" spans="4:12" x14ac:dyDescent="0.25">
      <c r="E399">
        <v>869248312</v>
      </c>
      <c r="F399">
        <v>106.483</v>
      </c>
      <c r="I399" t="s">
        <v>851</v>
      </c>
      <c r="J399" t="s">
        <v>60</v>
      </c>
      <c r="K399">
        <v>869248312</v>
      </c>
      <c r="L399">
        <v>106.483</v>
      </c>
    </row>
    <row r="400" spans="4:12" x14ac:dyDescent="0.25">
      <c r="E400">
        <v>885480942</v>
      </c>
      <c r="F400">
        <v>23.431999999999999</v>
      </c>
      <c r="I400" t="s">
        <v>851</v>
      </c>
      <c r="J400" t="s">
        <v>60</v>
      </c>
      <c r="K400">
        <v>885480942</v>
      </c>
      <c r="L400">
        <v>23.431999999999999</v>
      </c>
    </row>
    <row r="401" spans="5:12" x14ac:dyDescent="0.25">
      <c r="E401">
        <v>893468552</v>
      </c>
      <c r="F401">
        <v>385.76900000000001</v>
      </c>
      <c r="I401" t="s">
        <v>851</v>
      </c>
      <c r="J401" t="s">
        <v>60</v>
      </c>
      <c r="K401">
        <v>893468552</v>
      </c>
      <c r="L401">
        <v>385.76900000000001</v>
      </c>
    </row>
    <row r="402" spans="5:12" x14ac:dyDescent="0.25">
      <c r="E402">
        <v>917099464</v>
      </c>
      <c r="F402">
        <v>212.203</v>
      </c>
      <c r="I402" t="s">
        <v>851</v>
      </c>
      <c r="J402" t="s">
        <v>60</v>
      </c>
      <c r="K402">
        <v>917099464</v>
      </c>
      <c r="L402">
        <v>212.203</v>
      </c>
    </row>
    <row r="403" spans="5:12" x14ac:dyDescent="0.25">
      <c r="E403">
        <v>969106779</v>
      </c>
      <c r="F403">
        <v>241.78299999999999</v>
      </c>
      <c r="I403" t="s">
        <v>851</v>
      </c>
      <c r="J403" t="s">
        <v>60</v>
      </c>
      <c r="K403">
        <v>969106779</v>
      </c>
      <c r="L403">
        <v>241.78299999999999</v>
      </c>
    </row>
    <row r="404" spans="5:12" x14ac:dyDescent="0.25">
      <c r="E404">
        <v>969171880</v>
      </c>
      <c r="F404">
        <v>91.765000000000001</v>
      </c>
      <c r="I404" t="s">
        <v>851</v>
      </c>
      <c r="J404" t="s">
        <v>60</v>
      </c>
      <c r="K404">
        <v>969171880</v>
      </c>
      <c r="L404">
        <v>91.765000000000001</v>
      </c>
    </row>
    <row r="405" spans="5:12" x14ac:dyDescent="0.25">
      <c r="E405">
        <v>969281473</v>
      </c>
      <c r="F405">
        <v>99.001999999999995</v>
      </c>
      <c r="I405" t="s">
        <v>851</v>
      </c>
      <c r="J405" t="s">
        <v>60</v>
      </c>
      <c r="K405">
        <v>969281473</v>
      </c>
      <c r="L405">
        <v>99.001999999999995</v>
      </c>
    </row>
    <row r="406" spans="5:12" x14ac:dyDescent="0.25">
      <c r="E406">
        <v>969314533</v>
      </c>
      <c r="F406">
        <v>96.052000000000007</v>
      </c>
      <c r="I406" t="s">
        <v>851</v>
      </c>
      <c r="J406" t="s">
        <v>60</v>
      </c>
      <c r="K406">
        <v>969314533</v>
      </c>
      <c r="L406">
        <v>96.052000000000007</v>
      </c>
    </row>
    <row r="407" spans="5:12" x14ac:dyDescent="0.25">
      <c r="E407">
        <v>969358948</v>
      </c>
      <c r="F407">
        <v>295.166</v>
      </c>
      <c r="I407" t="s">
        <v>851</v>
      </c>
      <c r="J407" t="s">
        <v>60</v>
      </c>
      <c r="K407">
        <v>969358948</v>
      </c>
      <c r="L407">
        <v>295.166</v>
      </c>
    </row>
    <row r="408" spans="5:12" x14ac:dyDescent="0.25">
      <c r="E408">
        <v>969885506</v>
      </c>
      <c r="F408">
        <v>95.838999999999999</v>
      </c>
      <c r="I408" t="s">
        <v>851</v>
      </c>
      <c r="J408" t="s">
        <v>60</v>
      </c>
      <c r="K408">
        <v>969885506</v>
      </c>
      <c r="L408">
        <v>95.838999999999999</v>
      </c>
    </row>
    <row r="409" spans="5:12" x14ac:dyDescent="0.25">
      <c r="E409">
        <v>969906090</v>
      </c>
      <c r="F409">
        <v>124.038</v>
      </c>
      <c r="I409" t="s">
        <v>851</v>
      </c>
      <c r="J409" t="s">
        <v>60</v>
      </c>
      <c r="K409">
        <v>969906090</v>
      </c>
      <c r="L409">
        <v>124.038</v>
      </c>
    </row>
    <row r="410" spans="5:12" x14ac:dyDescent="0.25">
      <c r="E410">
        <v>971223790</v>
      </c>
      <c r="F410">
        <v>150.267</v>
      </c>
      <c r="I410" t="s">
        <v>851</v>
      </c>
      <c r="J410" t="s">
        <v>60</v>
      </c>
      <c r="K410">
        <v>971223790</v>
      </c>
      <c r="L410">
        <v>150.267</v>
      </c>
    </row>
    <row r="411" spans="5:12" x14ac:dyDescent="0.25">
      <c r="E411">
        <v>978698409</v>
      </c>
      <c r="F411">
        <v>146.34399999999999</v>
      </c>
      <c r="I411" t="s">
        <v>851</v>
      </c>
      <c r="J411" t="s">
        <v>60</v>
      </c>
      <c r="K411">
        <v>978698409</v>
      </c>
      <c r="L411">
        <v>146.34399999999999</v>
      </c>
    </row>
    <row r="412" spans="5:12" x14ac:dyDescent="0.25">
      <c r="E412">
        <v>979375557</v>
      </c>
      <c r="F412">
        <v>43.856000000000002</v>
      </c>
      <c r="I412" t="s">
        <v>851</v>
      </c>
      <c r="J412" t="s">
        <v>60</v>
      </c>
      <c r="K412">
        <v>979375557</v>
      </c>
      <c r="L412">
        <v>43.856000000000002</v>
      </c>
    </row>
    <row r="413" spans="5:12" x14ac:dyDescent="0.25">
      <c r="E413">
        <v>979842813</v>
      </c>
      <c r="F413">
        <v>105.877</v>
      </c>
      <c r="I413" t="s">
        <v>851</v>
      </c>
      <c r="J413" t="s">
        <v>60</v>
      </c>
      <c r="K413">
        <v>979842813</v>
      </c>
      <c r="L413">
        <v>105.877</v>
      </c>
    </row>
    <row r="414" spans="5:12" x14ac:dyDescent="0.25">
      <c r="E414">
        <v>982147786</v>
      </c>
      <c r="F414">
        <v>132.52099999999999</v>
      </c>
      <c r="I414" t="s">
        <v>851</v>
      </c>
      <c r="J414" t="s">
        <v>60</v>
      </c>
      <c r="K414">
        <v>982147786</v>
      </c>
      <c r="L414">
        <v>132.52099999999999</v>
      </c>
    </row>
    <row r="415" spans="5:12" x14ac:dyDescent="0.25">
      <c r="E415">
        <v>982161584</v>
      </c>
      <c r="F415">
        <v>160.21600000000001</v>
      </c>
      <c r="I415" t="s">
        <v>851</v>
      </c>
      <c r="J415" t="s">
        <v>60</v>
      </c>
      <c r="K415">
        <v>982161584</v>
      </c>
      <c r="L415">
        <v>160.21600000000001</v>
      </c>
    </row>
    <row r="416" spans="5:12" x14ac:dyDescent="0.25">
      <c r="E416">
        <v>983082025</v>
      </c>
      <c r="F416">
        <v>131.86600000000001</v>
      </c>
      <c r="I416" t="s">
        <v>851</v>
      </c>
      <c r="J416" t="s">
        <v>60</v>
      </c>
      <c r="K416">
        <v>983082025</v>
      </c>
      <c r="L416">
        <v>131.86600000000001</v>
      </c>
    </row>
    <row r="417" spans="4:12" x14ac:dyDescent="0.25">
      <c r="E417">
        <v>983981917</v>
      </c>
      <c r="F417">
        <v>171.952</v>
      </c>
      <c r="I417" t="s">
        <v>851</v>
      </c>
      <c r="J417" t="s">
        <v>60</v>
      </c>
      <c r="K417">
        <v>983981917</v>
      </c>
      <c r="L417">
        <v>171.952</v>
      </c>
    </row>
    <row r="418" spans="4:12" x14ac:dyDescent="0.25">
      <c r="E418">
        <v>985255962</v>
      </c>
      <c r="F418">
        <v>212.20599999999999</v>
      </c>
      <c r="I418" t="s">
        <v>851</v>
      </c>
      <c r="J418" t="s">
        <v>60</v>
      </c>
      <c r="K418">
        <v>985255962</v>
      </c>
      <c r="L418">
        <v>212.20599999999999</v>
      </c>
    </row>
    <row r="419" spans="4:12" x14ac:dyDescent="0.25">
      <c r="E419">
        <v>987649968</v>
      </c>
      <c r="F419">
        <v>55.204000000000001</v>
      </c>
      <c r="I419" t="s">
        <v>851</v>
      </c>
      <c r="J419" t="s">
        <v>60</v>
      </c>
      <c r="K419">
        <v>987649968</v>
      </c>
      <c r="L419">
        <v>55.204000000000001</v>
      </c>
    </row>
    <row r="420" spans="4:12" x14ac:dyDescent="0.25">
      <c r="E420">
        <v>987720921</v>
      </c>
      <c r="F420">
        <v>187.89699999999999</v>
      </c>
      <c r="I420" t="s">
        <v>851</v>
      </c>
      <c r="J420" t="s">
        <v>60</v>
      </c>
      <c r="K420">
        <v>987720921</v>
      </c>
      <c r="L420">
        <v>187.89699999999999</v>
      </c>
    </row>
    <row r="421" spans="4:12" x14ac:dyDescent="0.25">
      <c r="E421">
        <v>989190563</v>
      </c>
      <c r="F421">
        <v>92.730999999999995</v>
      </c>
      <c r="I421" t="s">
        <v>851</v>
      </c>
      <c r="J421" t="s">
        <v>60</v>
      </c>
      <c r="K421">
        <v>989190563</v>
      </c>
      <c r="L421">
        <v>92.730999999999995</v>
      </c>
    </row>
    <row r="422" spans="4:12" x14ac:dyDescent="0.25">
      <c r="E422">
        <v>993148687</v>
      </c>
      <c r="F422">
        <v>249.95699999999999</v>
      </c>
      <c r="I422" t="s">
        <v>851</v>
      </c>
      <c r="J422" t="s">
        <v>60</v>
      </c>
      <c r="K422">
        <v>993148687</v>
      </c>
      <c r="L422">
        <v>249.95699999999999</v>
      </c>
    </row>
    <row r="423" spans="4:12" x14ac:dyDescent="0.25">
      <c r="E423">
        <v>995455803</v>
      </c>
      <c r="F423">
        <v>81.516000000000005</v>
      </c>
      <c r="I423" t="s">
        <v>851</v>
      </c>
      <c r="J423" t="s">
        <v>60</v>
      </c>
      <c r="K423">
        <v>995455803</v>
      </c>
      <c r="L423">
        <v>81.516000000000005</v>
      </c>
    </row>
    <row r="424" spans="4:12" x14ac:dyDescent="0.25">
      <c r="E424">
        <v>995823330</v>
      </c>
      <c r="F424">
        <v>303.91199999999998</v>
      </c>
      <c r="I424" t="s">
        <v>851</v>
      </c>
      <c r="J424" t="s">
        <v>60</v>
      </c>
      <c r="K424">
        <v>995823330</v>
      </c>
      <c r="L424">
        <v>303.91199999999998</v>
      </c>
    </row>
    <row r="425" spans="4:12" x14ac:dyDescent="0.25">
      <c r="D425" t="s">
        <v>73</v>
      </c>
      <c r="E425">
        <v>812863142</v>
      </c>
      <c r="F425">
        <v>200.73400000000001</v>
      </c>
      <c r="I425" t="s">
        <v>851</v>
      </c>
      <c r="J425" t="s">
        <v>73</v>
      </c>
      <c r="K425">
        <v>812863142</v>
      </c>
      <c r="L425">
        <v>200.73400000000001</v>
      </c>
    </row>
    <row r="426" spans="4:12" x14ac:dyDescent="0.25">
      <c r="E426">
        <v>869113182</v>
      </c>
      <c r="F426">
        <v>116.154</v>
      </c>
      <c r="I426" t="s">
        <v>851</v>
      </c>
      <c r="J426" t="s">
        <v>73</v>
      </c>
      <c r="K426">
        <v>869113182</v>
      </c>
      <c r="L426">
        <v>116.154</v>
      </c>
    </row>
    <row r="427" spans="4:12" x14ac:dyDescent="0.25">
      <c r="E427">
        <v>869192902</v>
      </c>
      <c r="F427">
        <v>216.93799999999999</v>
      </c>
      <c r="I427" t="s">
        <v>851</v>
      </c>
      <c r="J427" t="s">
        <v>73</v>
      </c>
      <c r="K427">
        <v>869192902</v>
      </c>
      <c r="L427">
        <v>216.93799999999999</v>
      </c>
    </row>
    <row r="428" spans="4:12" x14ac:dyDescent="0.25">
      <c r="E428">
        <v>869757802</v>
      </c>
      <c r="F428">
        <v>218.10400000000001</v>
      </c>
      <c r="I428" t="s">
        <v>851</v>
      </c>
      <c r="J428" t="s">
        <v>73</v>
      </c>
      <c r="K428">
        <v>869757802</v>
      </c>
      <c r="L428">
        <v>218.10400000000001</v>
      </c>
    </row>
    <row r="429" spans="4:12" x14ac:dyDescent="0.25">
      <c r="E429">
        <v>869762652</v>
      </c>
      <c r="F429">
        <v>137.214</v>
      </c>
      <c r="I429" t="s">
        <v>851</v>
      </c>
      <c r="J429" t="s">
        <v>73</v>
      </c>
      <c r="K429">
        <v>869762652</v>
      </c>
      <c r="L429">
        <v>137.214</v>
      </c>
    </row>
    <row r="430" spans="4:12" x14ac:dyDescent="0.25">
      <c r="E430">
        <v>871581932</v>
      </c>
      <c r="F430">
        <v>139.33000000000001</v>
      </c>
      <c r="I430" t="s">
        <v>851</v>
      </c>
      <c r="J430" t="s">
        <v>73</v>
      </c>
      <c r="K430">
        <v>871581932</v>
      </c>
      <c r="L430">
        <v>139.33000000000001</v>
      </c>
    </row>
    <row r="431" spans="4:12" x14ac:dyDescent="0.25">
      <c r="E431">
        <v>877037622</v>
      </c>
      <c r="F431">
        <v>75.625</v>
      </c>
      <c r="I431" t="s">
        <v>851</v>
      </c>
      <c r="J431" t="s">
        <v>73</v>
      </c>
      <c r="K431">
        <v>877037622</v>
      </c>
      <c r="L431">
        <v>75.625</v>
      </c>
    </row>
    <row r="432" spans="4:12" x14ac:dyDescent="0.25">
      <c r="E432">
        <v>880514482</v>
      </c>
      <c r="F432">
        <v>222.541</v>
      </c>
      <c r="I432" t="s">
        <v>851</v>
      </c>
      <c r="J432" t="s">
        <v>73</v>
      </c>
      <c r="K432">
        <v>880514482</v>
      </c>
      <c r="L432">
        <v>222.541</v>
      </c>
    </row>
    <row r="433" spans="5:12" x14ac:dyDescent="0.25">
      <c r="E433">
        <v>889525142</v>
      </c>
      <c r="F433">
        <v>357.86700000000002</v>
      </c>
      <c r="I433" t="s">
        <v>851</v>
      </c>
      <c r="J433" t="s">
        <v>73</v>
      </c>
      <c r="K433">
        <v>889525142</v>
      </c>
      <c r="L433">
        <v>357.86700000000002</v>
      </c>
    </row>
    <row r="434" spans="5:12" x14ac:dyDescent="0.25">
      <c r="E434">
        <v>897841312</v>
      </c>
      <c r="F434">
        <v>34.814</v>
      </c>
      <c r="I434" t="s">
        <v>851</v>
      </c>
      <c r="J434" t="s">
        <v>73</v>
      </c>
      <c r="K434">
        <v>897841312</v>
      </c>
      <c r="L434">
        <v>34.814</v>
      </c>
    </row>
    <row r="435" spans="5:12" x14ac:dyDescent="0.25">
      <c r="E435">
        <v>911701812</v>
      </c>
      <c r="F435">
        <v>135.55099999999999</v>
      </c>
      <c r="I435" t="s">
        <v>851</v>
      </c>
      <c r="J435" t="s">
        <v>73</v>
      </c>
      <c r="K435">
        <v>911701812</v>
      </c>
      <c r="L435">
        <v>135.55099999999999</v>
      </c>
    </row>
    <row r="436" spans="5:12" x14ac:dyDescent="0.25">
      <c r="E436">
        <v>912862984</v>
      </c>
      <c r="F436">
        <v>93.697999999999993</v>
      </c>
      <c r="I436" t="s">
        <v>851</v>
      </c>
      <c r="J436" t="s">
        <v>73</v>
      </c>
      <c r="K436">
        <v>912862984</v>
      </c>
      <c r="L436">
        <v>93.697999999999993</v>
      </c>
    </row>
    <row r="437" spans="5:12" x14ac:dyDescent="0.25">
      <c r="E437">
        <v>912873773</v>
      </c>
      <c r="F437">
        <v>231.547</v>
      </c>
      <c r="I437" t="s">
        <v>851</v>
      </c>
      <c r="J437" t="s">
        <v>73</v>
      </c>
      <c r="K437">
        <v>912873773</v>
      </c>
      <c r="L437">
        <v>231.547</v>
      </c>
    </row>
    <row r="438" spans="5:12" x14ac:dyDescent="0.25">
      <c r="E438">
        <v>914737265</v>
      </c>
      <c r="F438">
        <v>419.50700000000001</v>
      </c>
      <c r="I438" t="s">
        <v>851</v>
      </c>
      <c r="J438" t="s">
        <v>73</v>
      </c>
      <c r="K438">
        <v>914737265</v>
      </c>
      <c r="L438">
        <v>419.50700000000001</v>
      </c>
    </row>
    <row r="439" spans="5:12" x14ac:dyDescent="0.25">
      <c r="E439">
        <v>916490933</v>
      </c>
      <c r="F439">
        <v>112.443</v>
      </c>
      <c r="I439" t="s">
        <v>851</v>
      </c>
      <c r="J439" t="s">
        <v>73</v>
      </c>
      <c r="K439">
        <v>916490933</v>
      </c>
      <c r="L439">
        <v>112.443</v>
      </c>
    </row>
    <row r="440" spans="5:12" x14ac:dyDescent="0.25">
      <c r="E440">
        <v>919684232</v>
      </c>
      <c r="F440">
        <v>135.30699999999999</v>
      </c>
      <c r="I440" t="s">
        <v>851</v>
      </c>
      <c r="J440" t="s">
        <v>73</v>
      </c>
      <c r="K440">
        <v>919684232</v>
      </c>
      <c r="L440">
        <v>135.30699999999999</v>
      </c>
    </row>
    <row r="441" spans="5:12" x14ac:dyDescent="0.25">
      <c r="E441">
        <v>920167020</v>
      </c>
      <c r="F441">
        <v>350.07400000000001</v>
      </c>
      <c r="I441" t="s">
        <v>851</v>
      </c>
      <c r="J441" t="s">
        <v>73</v>
      </c>
      <c r="K441">
        <v>920167020</v>
      </c>
      <c r="L441">
        <v>350.07400000000001</v>
      </c>
    </row>
    <row r="442" spans="5:12" x14ac:dyDescent="0.25">
      <c r="E442">
        <v>920182399</v>
      </c>
      <c r="F442">
        <v>291.935</v>
      </c>
      <c r="I442" t="s">
        <v>851</v>
      </c>
      <c r="J442" t="s">
        <v>73</v>
      </c>
      <c r="K442">
        <v>920182399</v>
      </c>
      <c r="L442">
        <v>291.935</v>
      </c>
    </row>
    <row r="443" spans="5:12" x14ac:dyDescent="0.25">
      <c r="E443">
        <v>920188613</v>
      </c>
      <c r="F443">
        <v>67.569999999999993</v>
      </c>
      <c r="I443" t="s">
        <v>851</v>
      </c>
      <c r="J443" t="s">
        <v>73</v>
      </c>
      <c r="K443">
        <v>920188613</v>
      </c>
      <c r="L443">
        <v>67.569999999999993</v>
      </c>
    </row>
    <row r="444" spans="5:12" x14ac:dyDescent="0.25">
      <c r="E444">
        <v>921328117</v>
      </c>
      <c r="F444">
        <v>89.917000000000002</v>
      </c>
      <c r="I444" t="s">
        <v>851</v>
      </c>
      <c r="J444" t="s">
        <v>73</v>
      </c>
      <c r="K444">
        <v>921328117</v>
      </c>
      <c r="L444">
        <v>89.917000000000002</v>
      </c>
    </row>
    <row r="445" spans="5:12" x14ac:dyDescent="0.25">
      <c r="E445">
        <v>921896565</v>
      </c>
      <c r="F445">
        <v>112.55200000000001</v>
      </c>
      <c r="I445" t="s">
        <v>851</v>
      </c>
      <c r="J445" t="s">
        <v>73</v>
      </c>
      <c r="K445">
        <v>921896565</v>
      </c>
      <c r="L445">
        <v>112.55200000000001</v>
      </c>
    </row>
    <row r="446" spans="5:12" x14ac:dyDescent="0.25">
      <c r="E446">
        <v>922335451</v>
      </c>
      <c r="F446">
        <v>108.608</v>
      </c>
      <c r="I446" t="s">
        <v>851</v>
      </c>
      <c r="J446" t="s">
        <v>73</v>
      </c>
      <c r="K446">
        <v>922335451</v>
      </c>
      <c r="L446">
        <v>108.608</v>
      </c>
    </row>
    <row r="447" spans="5:12" x14ac:dyDescent="0.25">
      <c r="E447">
        <v>922934002</v>
      </c>
      <c r="F447">
        <v>85.03</v>
      </c>
      <c r="I447" t="s">
        <v>851</v>
      </c>
      <c r="J447" t="s">
        <v>73</v>
      </c>
      <c r="K447">
        <v>922934002</v>
      </c>
      <c r="L447">
        <v>85.03</v>
      </c>
    </row>
    <row r="448" spans="5:12" x14ac:dyDescent="0.25">
      <c r="E448">
        <v>924373679</v>
      </c>
      <c r="F448">
        <v>101.374</v>
      </c>
      <c r="I448" t="s">
        <v>851</v>
      </c>
      <c r="J448" t="s">
        <v>73</v>
      </c>
      <c r="K448">
        <v>924373679</v>
      </c>
      <c r="L448">
        <v>101.374</v>
      </c>
    </row>
    <row r="449" spans="5:12" x14ac:dyDescent="0.25">
      <c r="E449">
        <v>925486000</v>
      </c>
      <c r="F449">
        <v>134.58699999999999</v>
      </c>
      <c r="I449" t="s">
        <v>851</v>
      </c>
      <c r="J449" t="s">
        <v>73</v>
      </c>
      <c r="K449">
        <v>925486000</v>
      </c>
      <c r="L449">
        <v>134.58699999999999</v>
      </c>
    </row>
    <row r="450" spans="5:12" x14ac:dyDescent="0.25">
      <c r="E450">
        <v>925538612</v>
      </c>
      <c r="F450">
        <v>162.934</v>
      </c>
      <c r="I450" t="s">
        <v>851</v>
      </c>
      <c r="J450" t="s">
        <v>73</v>
      </c>
      <c r="K450">
        <v>925538612</v>
      </c>
      <c r="L450">
        <v>162.934</v>
      </c>
    </row>
    <row r="451" spans="5:12" x14ac:dyDescent="0.25">
      <c r="E451">
        <v>926464949</v>
      </c>
      <c r="F451">
        <v>179.78200000000001</v>
      </c>
      <c r="I451" t="s">
        <v>851</v>
      </c>
      <c r="J451" t="s">
        <v>73</v>
      </c>
      <c r="K451">
        <v>926464949</v>
      </c>
      <c r="L451">
        <v>179.78200000000001</v>
      </c>
    </row>
    <row r="452" spans="5:12" x14ac:dyDescent="0.25">
      <c r="E452">
        <v>929124324</v>
      </c>
      <c r="F452">
        <v>69.113</v>
      </c>
      <c r="I452" t="s">
        <v>851</v>
      </c>
      <c r="J452" t="s">
        <v>73</v>
      </c>
      <c r="K452">
        <v>929124324</v>
      </c>
      <c r="L452">
        <v>69.113</v>
      </c>
    </row>
    <row r="453" spans="5:12" x14ac:dyDescent="0.25">
      <c r="E453">
        <v>935448662</v>
      </c>
      <c r="F453">
        <v>25.236000000000001</v>
      </c>
      <c r="I453" t="s">
        <v>851</v>
      </c>
      <c r="J453" t="s">
        <v>73</v>
      </c>
      <c r="K453">
        <v>935448662</v>
      </c>
      <c r="L453">
        <v>25.236000000000001</v>
      </c>
    </row>
    <row r="454" spans="5:12" x14ac:dyDescent="0.25">
      <c r="E454">
        <v>969113376</v>
      </c>
      <c r="F454">
        <v>62.228000000000002</v>
      </c>
      <c r="I454" t="s">
        <v>851</v>
      </c>
      <c r="J454" t="s">
        <v>73</v>
      </c>
      <c r="K454">
        <v>969113376</v>
      </c>
      <c r="L454">
        <v>62.228000000000002</v>
      </c>
    </row>
    <row r="455" spans="5:12" x14ac:dyDescent="0.25">
      <c r="E455">
        <v>969113627</v>
      </c>
      <c r="F455">
        <v>323.35000000000002</v>
      </c>
      <c r="I455" t="s">
        <v>851</v>
      </c>
      <c r="J455" t="s">
        <v>73</v>
      </c>
      <c r="K455">
        <v>969113627</v>
      </c>
      <c r="L455">
        <v>323.35000000000002</v>
      </c>
    </row>
    <row r="456" spans="5:12" x14ac:dyDescent="0.25">
      <c r="E456">
        <v>969173727</v>
      </c>
      <c r="F456">
        <v>150.24799999999999</v>
      </c>
      <c r="I456" t="s">
        <v>851</v>
      </c>
      <c r="J456" t="s">
        <v>73</v>
      </c>
      <c r="K456">
        <v>969173727</v>
      </c>
      <c r="L456">
        <v>150.24799999999999</v>
      </c>
    </row>
    <row r="457" spans="5:12" x14ac:dyDescent="0.25">
      <c r="E457">
        <v>969216485</v>
      </c>
      <c r="F457">
        <v>241.18100000000001</v>
      </c>
      <c r="I457" t="s">
        <v>851</v>
      </c>
      <c r="J457" t="s">
        <v>73</v>
      </c>
      <c r="K457">
        <v>969216485</v>
      </c>
      <c r="L457">
        <v>241.18100000000001</v>
      </c>
    </row>
    <row r="458" spans="5:12" x14ac:dyDescent="0.25">
      <c r="E458">
        <v>969391643</v>
      </c>
      <c r="F458">
        <v>62.795000000000002</v>
      </c>
      <c r="I458" t="s">
        <v>851</v>
      </c>
      <c r="J458" t="s">
        <v>73</v>
      </c>
      <c r="K458">
        <v>969391643</v>
      </c>
      <c r="L458">
        <v>62.795000000000002</v>
      </c>
    </row>
    <row r="459" spans="5:12" x14ac:dyDescent="0.25">
      <c r="E459">
        <v>969439530</v>
      </c>
      <c r="F459">
        <v>59.701000000000001</v>
      </c>
      <c r="I459" t="s">
        <v>851</v>
      </c>
      <c r="J459" t="s">
        <v>73</v>
      </c>
      <c r="K459">
        <v>969439530</v>
      </c>
      <c r="L459">
        <v>59.701000000000001</v>
      </c>
    </row>
    <row r="460" spans="5:12" x14ac:dyDescent="0.25">
      <c r="E460">
        <v>969749033</v>
      </c>
      <c r="F460">
        <v>82.641999999999996</v>
      </c>
      <c r="I460" t="s">
        <v>851</v>
      </c>
      <c r="J460" t="s">
        <v>73</v>
      </c>
      <c r="K460">
        <v>969749033</v>
      </c>
      <c r="L460">
        <v>82.641999999999996</v>
      </c>
    </row>
    <row r="461" spans="5:12" x14ac:dyDescent="0.25">
      <c r="E461">
        <v>969755424</v>
      </c>
      <c r="F461">
        <v>282.036</v>
      </c>
      <c r="I461" t="s">
        <v>851</v>
      </c>
      <c r="J461" t="s">
        <v>73</v>
      </c>
      <c r="K461">
        <v>969755424</v>
      </c>
      <c r="L461">
        <v>282.036</v>
      </c>
    </row>
    <row r="462" spans="5:12" x14ac:dyDescent="0.25">
      <c r="E462">
        <v>969759993</v>
      </c>
      <c r="F462">
        <v>114.42</v>
      </c>
      <c r="I462" t="s">
        <v>851</v>
      </c>
      <c r="J462" t="s">
        <v>73</v>
      </c>
      <c r="K462">
        <v>969759993</v>
      </c>
      <c r="L462">
        <v>114.42</v>
      </c>
    </row>
    <row r="463" spans="5:12" x14ac:dyDescent="0.25">
      <c r="E463">
        <v>969766167</v>
      </c>
      <c r="F463">
        <v>168.78</v>
      </c>
      <c r="I463" t="s">
        <v>851</v>
      </c>
      <c r="J463" t="s">
        <v>73</v>
      </c>
      <c r="K463">
        <v>969766167</v>
      </c>
      <c r="L463">
        <v>168.78</v>
      </c>
    </row>
    <row r="464" spans="5:12" x14ac:dyDescent="0.25">
      <c r="E464">
        <v>969767813</v>
      </c>
      <c r="F464">
        <v>159.81700000000001</v>
      </c>
      <c r="I464" t="s">
        <v>851</v>
      </c>
      <c r="J464" t="s">
        <v>73</v>
      </c>
      <c r="K464">
        <v>969767813</v>
      </c>
      <c r="L464">
        <v>159.81700000000001</v>
      </c>
    </row>
    <row r="465" spans="5:12" x14ac:dyDescent="0.25">
      <c r="E465">
        <v>971188413</v>
      </c>
      <c r="F465">
        <v>238.19800000000001</v>
      </c>
      <c r="I465" t="s">
        <v>851</v>
      </c>
      <c r="J465" t="s">
        <v>73</v>
      </c>
      <c r="K465">
        <v>971188413</v>
      </c>
      <c r="L465">
        <v>238.19800000000001</v>
      </c>
    </row>
    <row r="466" spans="5:12" x14ac:dyDescent="0.25">
      <c r="E466">
        <v>971215488</v>
      </c>
      <c r="F466">
        <v>364.41800000000001</v>
      </c>
      <c r="I466" t="s">
        <v>851</v>
      </c>
      <c r="J466" t="s">
        <v>73</v>
      </c>
      <c r="K466">
        <v>971215488</v>
      </c>
      <c r="L466">
        <v>364.41800000000001</v>
      </c>
    </row>
    <row r="467" spans="5:12" x14ac:dyDescent="0.25">
      <c r="E467">
        <v>971650060</v>
      </c>
      <c r="F467">
        <v>742.596</v>
      </c>
      <c r="I467" t="s">
        <v>851</v>
      </c>
      <c r="J467" t="s">
        <v>73</v>
      </c>
      <c r="K467">
        <v>971650060</v>
      </c>
      <c r="L467">
        <v>742.596</v>
      </c>
    </row>
    <row r="468" spans="5:12" x14ac:dyDescent="0.25">
      <c r="E468">
        <v>975804208</v>
      </c>
      <c r="F468">
        <v>355.47899999999998</v>
      </c>
      <c r="I468" t="s">
        <v>851</v>
      </c>
      <c r="J468" t="s">
        <v>73</v>
      </c>
      <c r="K468">
        <v>975804208</v>
      </c>
      <c r="L468">
        <v>355.47899999999998</v>
      </c>
    </row>
    <row r="469" spans="5:12" x14ac:dyDescent="0.25">
      <c r="E469">
        <v>975980499</v>
      </c>
      <c r="F469">
        <v>100.48399999999999</v>
      </c>
      <c r="I469" t="s">
        <v>851</v>
      </c>
      <c r="J469" t="s">
        <v>73</v>
      </c>
      <c r="K469">
        <v>975980499</v>
      </c>
      <c r="L469">
        <v>100.48399999999999</v>
      </c>
    </row>
    <row r="470" spans="5:12" x14ac:dyDescent="0.25">
      <c r="E470">
        <v>976521862</v>
      </c>
      <c r="F470">
        <v>205.08799999999999</v>
      </c>
      <c r="I470" t="s">
        <v>851</v>
      </c>
      <c r="J470" t="s">
        <v>73</v>
      </c>
      <c r="K470">
        <v>976521862</v>
      </c>
      <c r="L470">
        <v>205.08799999999999</v>
      </c>
    </row>
    <row r="471" spans="5:12" x14ac:dyDescent="0.25">
      <c r="E471">
        <v>977171008</v>
      </c>
      <c r="F471">
        <v>20.689</v>
      </c>
      <c r="I471" t="s">
        <v>851</v>
      </c>
      <c r="J471" t="s">
        <v>73</v>
      </c>
      <c r="K471">
        <v>977171008</v>
      </c>
      <c r="L471">
        <v>20.689</v>
      </c>
    </row>
    <row r="472" spans="5:12" x14ac:dyDescent="0.25">
      <c r="E472">
        <v>979494300</v>
      </c>
      <c r="F472">
        <v>472.76</v>
      </c>
      <c r="I472" t="s">
        <v>851</v>
      </c>
      <c r="J472" t="s">
        <v>73</v>
      </c>
      <c r="K472">
        <v>979494300</v>
      </c>
      <c r="L472">
        <v>472.76</v>
      </c>
    </row>
    <row r="473" spans="5:12" x14ac:dyDescent="0.25">
      <c r="E473">
        <v>979637691</v>
      </c>
      <c r="F473">
        <v>92.75</v>
      </c>
      <c r="I473" t="s">
        <v>851</v>
      </c>
      <c r="J473" t="s">
        <v>73</v>
      </c>
      <c r="K473">
        <v>979637691</v>
      </c>
      <c r="L473">
        <v>92.75</v>
      </c>
    </row>
    <row r="474" spans="5:12" x14ac:dyDescent="0.25">
      <c r="E474">
        <v>979726252</v>
      </c>
      <c r="F474">
        <v>214.51900000000001</v>
      </c>
      <c r="I474" t="s">
        <v>851</v>
      </c>
      <c r="J474" t="s">
        <v>73</v>
      </c>
      <c r="K474">
        <v>979726252</v>
      </c>
      <c r="L474">
        <v>214.51900000000001</v>
      </c>
    </row>
    <row r="475" spans="5:12" x14ac:dyDescent="0.25">
      <c r="E475">
        <v>980403920</v>
      </c>
      <c r="F475">
        <v>566.85400000000004</v>
      </c>
      <c r="I475" t="s">
        <v>851</v>
      </c>
      <c r="J475" t="s">
        <v>73</v>
      </c>
      <c r="K475">
        <v>980403920</v>
      </c>
      <c r="L475">
        <v>566.85400000000004</v>
      </c>
    </row>
    <row r="476" spans="5:12" x14ac:dyDescent="0.25">
      <c r="E476">
        <v>980458792</v>
      </c>
      <c r="F476">
        <v>117.124</v>
      </c>
      <c r="I476" t="s">
        <v>851</v>
      </c>
      <c r="J476" t="s">
        <v>73</v>
      </c>
      <c r="K476">
        <v>980458792</v>
      </c>
      <c r="L476">
        <v>117.124</v>
      </c>
    </row>
    <row r="477" spans="5:12" x14ac:dyDescent="0.25">
      <c r="E477">
        <v>981059654</v>
      </c>
      <c r="F477">
        <v>41.441000000000003</v>
      </c>
      <c r="I477" t="s">
        <v>851</v>
      </c>
      <c r="J477" t="s">
        <v>73</v>
      </c>
      <c r="K477">
        <v>981059654</v>
      </c>
      <c r="L477">
        <v>41.441000000000003</v>
      </c>
    </row>
    <row r="478" spans="5:12" x14ac:dyDescent="0.25">
      <c r="E478">
        <v>981290070</v>
      </c>
      <c r="F478">
        <v>253.99700000000001</v>
      </c>
      <c r="I478" t="s">
        <v>851</v>
      </c>
      <c r="J478" t="s">
        <v>73</v>
      </c>
      <c r="K478">
        <v>981290070</v>
      </c>
      <c r="L478">
        <v>253.99700000000001</v>
      </c>
    </row>
    <row r="479" spans="5:12" x14ac:dyDescent="0.25">
      <c r="E479">
        <v>983928684</v>
      </c>
      <c r="F479">
        <v>39.198999999999998</v>
      </c>
      <c r="I479" t="s">
        <v>851</v>
      </c>
      <c r="J479" t="s">
        <v>73</v>
      </c>
      <c r="K479">
        <v>983928684</v>
      </c>
      <c r="L479">
        <v>39.198999999999998</v>
      </c>
    </row>
    <row r="480" spans="5:12" x14ac:dyDescent="0.25">
      <c r="E480">
        <v>984074360</v>
      </c>
      <c r="F480">
        <v>93.424000000000007</v>
      </c>
      <c r="I480" t="s">
        <v>851</v>
      </c>
      <c r="J480" t="s">
        <v>73</v>
      </c>
      <c r="K480">
        <v>984074360</v>
      </c>
      <c r="L480">
        <v>93.424000000000007</v>
      </c>
    </row>
    <row r="481" spans="5:12" x14ac:dyDescent="0.25">
      <c r="E481">
        <v>984447388</v>
      </c>
      <c r="F481">
        <v>194.98400000000001</v>
      </c>
      <c r="I481" t="s">
        <v>851</v>
      </c>
      <c r="J481" t="s">
        <v>73</v>
      </c>
      <c r="K481">
        <v>984447388</v>
      </c>
      <c r="L481">
        <v>194.98400000000001</v>
      </c>
    </row>
    <row r="482" spans="5:12" x14ac:dyDescent="0.25">
      <c r="E482">
        <v>985223386</v>
      </c>
      <c r="F482">
        <v>47.057000000000002</v>
      </c>
      <c r="I482" t="s">
        <v>851</v>
      </c>
      <c r="J482" t="s">
        <v>73</v>
      </c>
      <c r="K482">
        <v>985223386</v>
      </c>
      <c r="L482">
        <v>47.057000000000002</v>
      </c>
    </row>
    <row r="483" spans="5:12" x14ac:dyDescent="0.25">
      <c r="E483">
        <v>985223440</v>
      </c>
      <c r="F483">
        <v>126.044</v>
      </c>
      <c r="I483" t="s">
        <v>851</v>
      </c>
      <c r="J483" t="s">
        <v>73</v>
      </c>
      <c r="K483">
        <v>985223440</v>
      </c>
      <c r="L483">
        <v>126.044</v>
      </c>
    </row>
    <row r="484" spans="5:12" x14ac:dyDescent="0.25">
      <c r="E484">
        <v>985243573</v>
      </c>
      <c r="F484">
        <v>320.88900000000001</v>
      </c>
      <c r="I484" t="s">
        <v>851</v>
      </c>
      <c r="J484" t="s">
        <v>73</v>
      </c>
      <c r="K484">
        <v>985243573</v>
      </c>
      <c r="L484">
        <v>320.88900000000001</v>
      </c>
    </row>
    <row r="485" spans="5:12" x14ac:dyDescent="0.25">
      <c r="E485">
        <v>986347410</v>
      </c>
      <c r="F485">
        <v>594.85299999999995</v>
      </c>
      <c r="I485" t="s">
        <v>851</v>
      </c>
      <c r="J485" t="s">
        <v>73</v>
      </c>
      <c r="K485">
        <v>986347410</v>
      </c>
      <c r="L485">
        <v>594.85299999999995</v>
      </c>
    </row>
    <row r="486" spans="5:12" x14ac:dyDescent="0.25">
      <c r="E486">
        <v>986356053</v>
      </c>
      <c r="F486">
        <v>108.271</v>
      </c>
      <c r="I486" t="s">
        <v>851</v>
      </c>
      <c r="J486" t="s">
        <v>73</v>
      </c>
      <c r="K486">
        <v>986356053</v>
      </c>
      <c r="L486">
        <v>108.271</v>
      </c>
    </row>
    <row r="487" spans="5:12" x14ac:dyDescent="0.25">
      <c r="E487">
        <v>986668497</v>
      </c>
      <c r="F487">
        <v>329.375</v>
      </c>
      <c r="I487" t="s">
        <v>851</v>
      </c>
      <c r="J487" t="s">
        <v>73</v>
      </c>
      <c r="K487">
        <v>986668497</v>
      </c>
      <c r="L487">
        <v>329.375</v>
      </c>
    </row>
    <row r="488" spans="5:12" x14ac:dyDescent="0.25">
      <c r="E488">
        <v>987391502</v>
      </c>
      <c r="F488">
        <v>303.27499999999998</v>
      </c>
      <c r="I488" t="s">
        <v>851</v>
      </c>
      <c r="J488" t="s">
        <v>73</v>
      </c>
      <c r="K488">
        <v>987391502</v>
      </c>
      <c r="L488">
        <v>303.27499999999998</v>
      </c>
    </row>
    <row r="489" spans="5:12" x14ac:dyDescent="0.25">
      <c r="E489">
        <v>989114956</v>
      </c>
      <c r="F489">
        <v>372.49599999999998</v>
      </c>
      <c r="I489" t="s">
        <v>851</v>
      </c>
      <c r="J489" t="s">
        <v>73</v>
      </c>
      <c r="K489">
        <v>989114956</v>
      </c>
      <c r="L489">
        <v>372.49599999999998</v>
      </c>
    </row>
    <row r="490" spans="5:12" x14ac:dyDescent="0.25">
      <c r="E490">
        <v>989273337</v>
      </c>
      <c r="F490">
        <v>99.596999999999994</v>
      </c>
      <c r="I490" t="s">
        <v>851</v>
      </c>
      <c r="J490" t="s">
        <v>73</v>
      </c>
      <c r="K490">
        <v>989273337</v>
      </c>
      <c r="L490">
        <v>99.596999999999994</v>
      </c>
    </row>
    <row r="491" spans="5:12" x14ac:dyDescent="0.25">
      <c r="E491">
        <v>991162267</v>
      </c>
      <c r="F491">
        <v>91.974999999999994</v>
      </c>
      <c r="I491" t="s">
        <v>851</v>
      </c>
      <c r="J491" t="s">
        <v>73</v>
      </c>
      <c r="K491">
        <v>991162267</v>
      </c>
      <c r="L491">
        <v>91.974999999999994</v>
      </c>
    </row>
    <row r="492" spans="5:12" x14ac:dyDescent="0.25">
      <c r="E492">
        <v>991869778</v>
      </c>
      <c r="F492">
        <v>140.69800000000001</v>
      </c>
      <c r="I492" t="s">
        <v>851</v>
      </c>
      <c r="J492" t="s">
        <v>73</v>
      </c>
      <c r="K492">
        <v>991869778</v>
      </c>
      <c r="L492">
        <v>140.69800000000001</v>
      </c>
    </row>
    <row r="493" spans="5:12" x14ac:dyDescent="0.25">
      <c r="E493">
        <v>992059893</v>
      </c>
      <c r="F493">
        <v>248.50299999999999</v>
      </c>
      <c r="I493" t="s">
        <v>851</v>
      </c>
      <c r="J493" t="s">
        <v>73</v>
      </c>
      <c r="K493">
        <v>992059893</v>
      </c>
      <c r="L493">
        <v>248.50299999999999</v>
      </c>
    </row>
    <row r="494" spans="5:12" x14ac:dyDescent="0.25">
      <c r="E494">
        <v>992114118</v>
      </c>
      <c r="F494">
        <v>110.64100000000001</v>
      </c>
      <c r="I494" t="s">
        <v>851</v>
      </c>
      <c r="J494" t="s">
        <v>73</v>
      </c>
      <c r="K494">
        <v>992114118</v>
      </c>
      <c r="L494">
        <v>110.64100000000001</v>
      </c>
    </row>
    <row r="495" spans="5:12" x14ac:dyDescent="0.25">
      <c r="E495">
        <v>994933167</v>
      </c>
      <c r="F495">
        <v>362.70600000000002</v>
      </c>
      <c r="I495" t="s">
        <v>851</v>
      </c>
      <c r="J495" t="s">
        <v>73</v>
      </c>
      <c r="K495">
        <v>994933167</v>
      </c>
      <c r="L495">
        <v>362.70600000000002</v>
      </c>
    </row>
    <row r="496" spans="5:12" x14ac:dyDescent="0.25">
      <c r="E496">
        <v>996097153</v>
      </c>
      <c r="F496">
        <v>235.304</v>
      </c>
      <c r="I496" t="s">
        <v>851</v>
      </c>
      <c r="J496" t="s">
        <v>73</v>
      </c>
      <c r="K496">
        <v>996097153</v>
      </c>
      <c r="L496">
        <v>235.304</v>
      </c>
    </row>
    <row r="497" spans="4:12" x14ac:dyDescent="0.25">
      <c r="E497">
        <v>997762606</v>
      </c>
      <c r="F497">
        <v>106.372</v>
      </c>
      <c r="I497" t="s">
        <v>851</v>
      </c>
      <c r="J497" t="s">
        <v>73</v>
      </c>
      <c r="K497">
        <v>997762606</v>
      </c>
      <c r="L497">
        <v>106.372</v>
      </c>
    </row>
    <row r="498" spans="4:12" x14ac:dyDescent="0.25">
      <c r="E498">
        <v>999068375</v>
      </c>
      <c r="F498">
        <v>583.25199999999995</v>
      </c>
      <c r="I498" t="s">
        <v>851</v>
      </c>
      <c r="J498" t="s">
        <v>73</v>
      </c>
      <c r="K498">
        <v>999068375</v>
      </c>
      <c r="L498">
        <v>583.25199999999995</v>
      </c>
    </row>
    <row r="499" spans="4:12" x14ac:dyDescent="0.25">
      <c r="D499" t="s">
        <v>62</v>
      </c>
      <c r="E499">
        <v>827986232</v>
      </c>
      <c r="F499">
        <v>398.09800000000001</v>
      </c>
      <c r="I499" t="s">
        <v>851</v>
      </c>
      <c r="J499" t="s">
        <v>62</v>
      </c>
      <c r="K499">
        <v>827986232</v>
      </c>
      <c r="L499">
        <v>398.09800000000001</v>
      </c>
    </row>
    <row r="500" spans="4:12" x14ac:dyDescent="0.25">
      <c r="E500">
        <v>869149942</v>
      </c>
      <c r="F500">
        <v>208.69800000000001</v>
      </c>
      <c r="I500" t="s">
        <v>851</v>
      </c>
      <c r="J500" t="s">
        <v>62</v>
      </c>
      <c r="K500">
        <v>869149942</v>
      </c>
      <c r="L500">
        <v>208.69800000000001</v>
      </c>
    </row>
    <row r="501" spans="4:12" x14ac:dyDescent="0.25">
      <c r="E501">
        <v>869494542</v>
      </c>
      <c r="F501">
        <v>108.33499999999999</v>
      </c>
      <c r="I501" t="s">
        <v>851</v>
      </c>
      <c r="J501" t="s">
        <v>62</v>
      </c>
      <c r="K501">
        <v>869494542</v>
      </c>
      <c r="L501">
        <v>108.33499999999999</v>
      </c>
    </row>
    <row r="502" spans="4:12" x14ac:dyDescent="0.25">
      <c r="E502">
        <v>877079872</v>
      </c>
      <c r="F502">
        <v>423.10500000000002</v>
      </c>
      <c r="I502" t="s">
        <v>851</v>
      </c>
      <c r="J502" t="s">
        <v>62</v>
      </c>
      <c r="K502">
        <v>877079872</v>
      </c>
      <c r="L502">
        <v>423.10500000000002</v>
      </c>
    </row>
    <row r="503" spans="4:12" x14ac:dyDescent="0.25">
      <c r="E503">
        <v>887183562</v>
      </c>
      <c r="F503">
        <v>327.03199999999998</v>
      </c>
      <c r="I503" t="s">
        <v>851</v>
      </c>
      <c r="J503" t="s">
        <v>62</v>
      </c>
      <c r="K503">
        <v>887183562</v>
      </c>
      <c r="L503">
        <v>327.03199999999998</v>
      </c>
    </row>
    <row r="504" spans="4:12" x14ac:dyDescent="0.25">
      <c r="E504">
        <v>890802362</v>
      </c>
      <c r="F504">
        <v>387.72500000000002</v>
      </c>
      <c r="I504" t="s">
        <v>851</v>
      </c>
      <c r="J504" t="s">
        <v>62</v>
      </c>
      <c r="K504">
        <v>890802362</v>
      </c>
      <c r="L504">
        <v>387.72500000000002</v>
      </c>
    </row>
    <row r="505" spans="4:12" x14ac:dyDescent="0.25">
      <c r="E505">
        <v>892819742</v>
      </c>
      <c r="F505">
        <v>382.351</v>
      </c>
      <c r="I505" t="s">
        <v>851</v>
      </c>
      <c r="J505" t="s">
        <v>62</v>
      </c>
      <c r="K505">
        <v>892819742</v>
      </c>
      <c r="L505">
        <v>382.351</v>
      </c>
    </row>
    <row r="506" spans="4:12" x14ac:dyDescent="0.25">
      <c r="E506">
        <v>914255112</v>
      </c>
      <c r="F506">
        <v>286.82</v>
      </c>
      <c r="I506" t="s">
        <v>851</v>
      </c>
      <c r="J506" t="s">
        <v>62</v>
      </c>
      <c r="K506">
        <v>914255112</v>
      </c>
      <c r="L506">
        <v>286.82</v>
      </c>
    </row>
    <row r="507" spans="4:12" x14ac:dyDescent="0.25">
      <c r="E507">
        <v>916468954</v>
      </c>
      <c r="F507">
        <v>87.849000000000004</v>
      </c>
      <c r="I507" t="s">
        <v>851</v>
      </c>
      <c r="J507" t="s">
        <v>62</v>
      </c>
      <c r="K507">
        <v>916468954</v>
      </c>
      <c r="L507">
        <v>87.849000000000004</v>
      </c>
    </row>
    <row r="508" spans="4:12" x14ac:dyDescent="0.25">
      <c r="E508">
        <v>916484240</v>
      </c>
      <c r="F508">
        <v>99.823999999999998</v>
      </c>
      <c r="I508" t="s">
        <v>851</v>
      </c>
      <c r="J508" t="s">
        <v>62</v>
      </c>
      <c r="K508">
        <v>916484240</v>
      </c>
      <c r="L508">
        <v>99.823999999999998</v>
      </c>
    </row>
    <row r="509" spans="4:12" x14ac:dyDescent="0.25">
      <c r="E509">
        <v>917017239</v>
      </c>
      <c r="F509">
        <v>180.709</v>
      </c>
      <c r="I509" t="s">
        <v>851</v>
      </c>
      <c r="J509" t="s">
        <v>62</v>
      </c>
      <c r="K509">
        <v>917017239</v>
      </c>
      <c r="L509">
        <v>180.709</v>
      </c>
    </row>
    <row r="510" spans="4:12" x14ac:dyDescent="0.25">
      <c r="E510">
        <v>919553847</v>
      </c>
      <c r="F510">
        <v>457.69900000000001</v>
      </c>
      <c r="I510" t="s">
        <v>851</v>
      </c>
      <c r="J510" t="s">
        <v>62</v>
      </c>
      <c r="K510">
        <v>919553847</v>
      </c>
      <c r="L510">
        <v>457.69900000000001</v>
      </c>
    </row>
    <row r="511" spans="4:12" x14ac:dyDescent="0.25">
      <c r="E511">
        <v>919807083</v>
      </c>
      <c r="F511">
        <v>133.714</v>
      </c>
      <c r="I511" t="s">
        <v>851</v>
      </c>
      <c r="J511" t="s">
        <v>62</v>
      </c>
      <c r="K511">
        <v>919807083</v>
      </c>
      <c r="L511">
        <v>133.714</v>
      </c>
    </row>
    <row r="512" spans="4:12" x14ac:dyDescent="0.25">
      <c r="E512">
        <v>925835048</v>
      </c>
      <c r="F512">
        <v>116.553</v>
      </c>
      <c r="I512" t="s">
        <v>851</v>
      </c>
      <c r="J512" t="s">
        <v>62</v>
      </c>
      <c r="K512">
        <v>925835048</v>
      </c>
      <c r="L512">
        <v>116.553</v>
      </c>
    </row>
    <row r="513" spans="5:12" x14ac:dyDescent="0.25">
      <c r="E513">
        <v>925923834</v>
      </c>
      <c r="F513">
        <v>85.745000000000005</v>
      </c>
      <c r="I513" t="s">
        <v>851</v>
      </c>
      <c r="J513" t="s">
        <v>62</v>
      </c>
      <c r="K513">
        <v>925923834</v>
      </c>
      <c r="L513">
        <v>85.745000000000005</v>
      </c>
    </row>
    <row r="514" spans="5:12" x14ac:dyDescent="0.25">
      <c r="E514">
        <v>926502298</v>
      </c>
      <c r="F514">
        <v>211.178</v>
      </c>
      <c r="I514" t="s">
        <v>851</v>
      </c>
      <c r="J514" t="s">
        <v>62</v>
      </c>
      <c r="K514">
        <v>926502298</v>
      </c>
      <c r="L514">
        <v>211.178</v>
      </c>
    </row>
    <row r="515" spans="5:12" x14ac:dyDescent="0.25">
      <c r="E515">
        <v>928269760</v>
      </c>
      <c r="F515">
        <v>162.803</v>
      </c>
      <c r="I515" t="s">
        <v>851</v>
      </c>
      <c r="J515" t="s">
        <v>62</v>
      </c>
      <c r="K515">
        <v>928269760</v>
      </c>
      <c r="L515">
        <v>162.803</v>
      </c>
    </row>
    <row r="516" spans="5:12" x14ac:dyDescent="0.25">
      <c r="E516">
        <v>929491130</v>
      </c>
      <c r="F516">
        <v>93.212999999999994</v>
      </c>
      <c r="I516" t="s">
        <v>851</v>
      </c>
      <c r="J516" t="s">
        <v>62</v>
      </c>
      <c r="K516">
        <v>929491130</v>
      </c>
      <c r="L516">
        <v>93.212999999999994</v>
      </c>
    </row>
    <row r="517" spans="5:12" x14ac:dyDescent="0.25">
      <c r="E517">
        <v>969113244</v>
      </c>
      <c r="F517">
        <v>44.819000000000003</v>
      </c>
      <c r="I517" t="s">
        <v>851</v>
      </c>
      <c r="J517" t="s">
        <v>62</v>
      </c>
      <c r="K517">
        <v>969113244</v>
      </c>
      <c r="L517">
        <v>44.819000000000003</v>
      </c>
    </row>
    <row r="518" spans="5:12" x14ac:dyDescent="0.25">
      <c r="E518">
        <v>969174006</v>
      </c>
      <c r="F518">
        <v>391.69499999999999</v>
      </c>
      <c r="I518" t="s">
        <v>851</v>
      </c>
      <c r="J518" t="s">
        <v>62</v>
      </c>
      <c r="K518">
        <v>969174006</v>
      </c>
      <c r="L518">
        <v>391.69499999999999</v>
      </c>
    </row>
    <row r="519" spans="5:12" x14ac:dyDescent="0.25">
      <c r="E519">
        <v>969218186</v>
      </c>
      <c r="F519">
        <v>150.48400000000001</v>
      </c>
      <c r="I519" t="s">
        <v>851</v>
      </c>
      <c r="J519" t="s">
        <v>62</v>
      </c>
      <c r="K519">
        <v>969218186</v>
      </c>
      <c r="L519">
        <v>150.48400000000001</v>
      </c>
    </row>
    <row r="520" spans="5:12" x14ac:dyDescent="0.25">
      <c r="E520">
        <v>969254166</v>
      </c>
      <c r="F520">
        <v>66.471999999999994</v>
      </c>
      <c r="I520" t="s">
        <v>851</v>
      </c>
      <c r="J520" t="s">
        <v>62</v>
      </c>
      <c r="K520">
        <v>969254166</v>
      </c>
      <c r="L520">
        <v>66.471999999999994</v>
      </c>
    </row>
    <row r="521" spans="5:12" x14ac:dyDescent="0.25">
      <c r="E521">
        <v>969323451</v>
      </c>
      <c r="F521">
        <v>70.587000000000003</v>
      </c>
      <c r="I521" t="s">
        <v>851</v>
      </c>
      <c r="J521" t="s">
        <v>62</v>
      </c>
      <c r="K521">
        <v>969323451</v>
      </c>
      <c r="L521">
        <v>70.587000000000003</v>
      </c>
    </row>
    <row r="522" spans="5:12" x14ac:dyDescent="0.25">
      <c r="E522">
        <v>969323516</v>
      </c>
      <c r="F522">
        <v>69.790999999999997</v>
      </c>
      <c r="I522" t="s">
        <v>851</v>
      </c>
      <c r="J522" t="s">
        <v>62</v>
      </c>
      <c r="K522">
        <v>969323516</v>
      </c>
      <c r="L522">
        <v>69.790999999999997</v>
      </c>
    </row>
    <row r="523" spans="5:12" x14ac:dyDescent="0.25">
      <c r="E523">
        <v>969494310</v>
      </c>
      <c r="F523">
        <v>204.16200000000001</v>
      </c>
      <c r="I523" t="s">
        <v>851</v>
      </c>
      <c r="J523" t="s">
        <v>62</v>
      </c>
      <c r="K523">
        <v>969494310</v>
      </c>
      <c r="L523">
        <v>204.16200000000001</v>
      </c>
    </row>
    <row r="524" spans="5:12" x14ac:dyDescent="0.25">
      <c r="E524">
        <v>969495406</v>
      </c>
      <c r="F524">
        <v>90.171999999999997</v>
      </c>
      <c r="I524" t="s">
        <v>851</v>
      </c>
      <c r="J524" t="s">
        <v>62</v>
      </c>
      <c r="K524">
        <v>969495406</v>
      </c>
      <c r="L524">
        <v>90.171999999999997</v>
      </c>
    </row>
    <row r="525" spans="5:12" x14ac:dyDescent="0.25">
      <c r="E525">
        <v>969754053</v>
      </c>
      <c r="F525">
        <v>86.076999999999998</v>
      </c>
      <c r="I525" t="s">
        <v>851</v>
      </c>
      <c r="J525" t="s">
        <v>62</v>
      </c>
      <c r="K525">
        <v>969754053</v>
      </c>
      <c r="L525">
        <v>86.076999999999998</v>
      </c>
    </row>
    <row r="526" spans="5:12" x14ac:dyDescent="0.25">
      <c r="E526">
        <v>969760665</v>
      </c>
      <c r="F526">
        <v>296.60599999999999</v>
      </c>
      <c r="I526" t="s">
        <v>851</v>
      </c>
      <c r="J526" t="s">
        <v>62</v>
      </c>
      <c r="K526">
        <v>969760665</v>
      </c>
      <c r="L526">
        <v>296.60599999999999</v>
      </c>
    </row>
    <row r="527" spans="5:12" x14ac:dyDescent="0.25">
      <c r="E527">
        <v>970432264</v>
      </c>
      <c r="F527">
        <v>126.039</v>
      </c>
      <c r="I527" t="s">
        <v>851</v>
      </c>
      <c r="J527" t="s">
        <v>62</v>
      </c>
      <c r="K527">
        <v>970432264</v>
      </c>
      <c r="L527">
        <v>126.039</v>
      </c>
    </row>
    <row r="528" spans="5:12" x14ac:dyDescent="0.25">
      <c r="E528">
        <v>975354857</v>
      </c>
      <c r="F528">
        <v>311.65300000000002</v>
      </c>
      <c r="I528" t="s">
        <v>851</v>
      </c>
      <c r="J528" t="s">
        <v>62</v>
      </c>
      <c r="K528">
        <v>975354857</v>
      </c>
      <c r="L528">
        <v>311.65300000000002</v>
      </c>
    </row>
    <row r="529" spans="5:12" x14ac:dyDescent="0.25">
      <c r="E529">
        <v>976632001</v>
      </c>
      <c r="F529">
        <v>333.05599999999998</v>
      </c>
      <c r="I529" t="s">
        <v>851</v>
      </c>
      <c r="J529" t="s">
        <v>62</v>
      </c>
      <c r="K529">
        <v>976632001</v>
      </c>
      <c r="L529">
        <v>333.05599999999998</v>
      </c>
    </row>
    <row r="530" spans="5:12" x14ac:dyDescent="0.25">
      <c r="E530">
        <v>977336260</v>
      </c>
      <c r="F530">
        <v>362.45</v>
      </c>
      <c r="I530" t="s">
        <v>851</v>
      </c>
      <c r="J530" t="s">
        <v>62</v>
      </c>
      <c r="K530">
        <v>977336260</v>
      </c>
      <c r="L530">
        <v>362.45</v>
      </c>
    </row>
    <row r="531" spans="5:12" x14ac:dyDescent="0.25">
      <c r="E531">
        <v>981443241</v>
      </c>
      <c r="F531">
        <v>162.71899999999999</v>
      </c>
      <c r="I531" t="s">
        <v>851</v>
      </c>
      <c r="J531" t="s">
        <v>62</v>
      </c>
      <c r="K531">
        <v>981443241</v>
      </c>
      <c r="L531">
        <v>162.71899999999999</v>
      </c>
    </row>
    <row r="532" spans="5:12" x14ac:dyDescent="0.25">
      <c r="E532">
        <v>981679598</v>
      </c>
      <c r="F532">
        <v>287.52100000000002</v>
      </c>
      <c r="I532" t="s">
        <v>851</v>
      </c>
      <c r="J532" t="s">
        <v>62</v>
      </c>
      <c r="K532">
        <v>981679598</v>
      </c>
      <c r="L532">
        <v>287.52100000000002</v>
      </c>
    </row>
    <row r="533" spans="5:12" x14ac:dyDescent="0.25">
      <c r="E533">
        <v>982990874</v>
      </c>
      <c r="F533">
        <v>513.57600000000002</v>
      </c>
      <c r="I533" t="s">
        <v>851</v>
      </c>
      <c r="J533" t="s">
        <v>62</v>
      </c>
      <c r="K533">
        <v>982990874</v>
      </c>
      <c r="L533">
        <v>513.57600000000002</v>
      </c>
    </row>
    <row r="534" spans="5:12" x14ac:dyDescent="0.25">
      <c r="E534">
        <v>984222203</v>
      </c>
      <c r="F534">
        <v>66.039000000000001</v>
      </c>
      <c r="I534" t="s">
        <v>851</v>
      </c>
      <c r="J534" t="s">
        <v>62</v>
      </c>
      <c r="K534">
        <v>984222203</v>
      </c>
      <c r="L534">
        <v>66.039000000000001</v>
      </c>
    </row>
    <row r="535" spans="5:12" x14ac:dyDescent="0.25">
      <c r="E535">
        <v>985171645</v>
      </c>
      <c r="F535">
        <v>373.59100000000001</v>
      </c>
      <c r="I535" t="s">
        <v>851</v>
      </c>
      <c r="J535" t="s">
        <v>62</v>
      </c>
      <c r="K535">
        <v>985171645</v>
      </c>
      <c r="L535">
        <v>373.59100000000001</v>
      </c>
    </row>
    <row r="536" spans="5:12" x14ac:dyDescent="0.25">
      <c r="E536">
        <v>985413304</v>
      </c>
      <c r="F536">
        <v>211.60400000000001</v>
      </c>
      <c r="I536" t="s">
        <v>851</v>
      </c>
      <c r="J536" t="s">
        <v>62</v>
      </c>
      <c r="K536">
        <v>985413304</v>
      </c>
      <c r="L536">
        <v>211.60400000000001</v>
      </c>
    </row>
    <row r="537" spans="5:12" x14ac:dyDescent="0.25">
      <c r="E537">
        <v>985606668</v>
      </c>
      <c r="F537">
        <v>337.17599999999999</v>
      </c>
      <c r="I537" t="s">
        <v>851</v>
      </c>
      <c r="J537" t="s">
        <v>62</v>
      </c>
      <c r="K537">
        <v>985606668</v>
      </c>
      <c r="L537">
        <v>337.17599999999999</v>
      </c>
    </row>
    <row r="538" spans="5:12" x14ac:dyDescent="0.25">
      <c r="E538">
        <v>987664800</v>
      </c>
      <c r="F538">
        <v>944.82600000000002</v>
      </c>
      <c r="I538" t="s">
        <v>851</v>
      </c>
      <c r="J538" t="s">
        <v>62</v>
      </c>
      <c r="K538">
        <v>987664800</v>
      </c>
      <c r="L538">
        <v>944.82600000000002</v>
      </c>
    </row>
    <row r="539" spans="5:12" x14ac:dyDescent="0.25">
      <c r="E539">
        <v>987706813</v>
      </c>
      <c r="F539">
        <v>512.10599999999999</v>
      </c>
      <c r="I539" t="s">
        <v>851</v>
      </c>
      <c r="J539" t="s">
        <v>62</v>
      </c>
      <c r="K539">
        <v>987706813</v>
      </c>
      <c r="L539">
        <v>512.10599999999999</v>
      </c>
    </row>
    <row r="540" spans="5:12" x14ac:dyDescent="0.25">
      <c r="E540">
        <v>987851368</v>
      </c>
      <c r="F540">
        <v>217.83600000000001</v>
      </c>
      <c r="I540" t="s">
        <v>851</v>
      </c>
      <c r="J540" t="s">
        <v>62</v>
      </c>
      <c r="K540">
        <v>987851368</v>
      </c>
      <c r="L540">
        <v>217.83600000000001</v>
      </c>
    </row>
    <row r="541" spans="5:12" x14ac:dyDescent="0.25">
      <c r="E541">
        <v>988167657</v>
      </c>
      <c r="F541">
        <v>72.277000000000001</v>
      </c>
      <c r="I541" t="s">
        <v>851</v>
      </c>
      <c r="J541" t="s">
        <v>62</v>
      </c>
      <c r="K541">
        <v>988167657</v>
      </c>
      <c r="L541">
        <v>72.277000000000001</v>
      </c>
    </row>
    <row r="542" spans="5:12" x14ac:dyDescent="0.25">
      <c r="E542">
        <v>988273139</v>
      </c>
      <c r="F542">
        <v>147.583</v>
      </c>
      <c r="I542" t="s">
        <v>851</v>
      </c>
      <c r="J542" t="s">
        <v>62</v>
      </c>
      <c r="K542">
        <v>988273139</v>
      </c>
      <c r="L542">
        <v>147.583</v>
      </c>
    </row>
    <row r="543" spans="5:12" x14ac:dyDescent="0.25">
      <c r="E543">
        <v>988569712</v>
      </c>
      <c r="F543">
        <v>136.51</v>
      </c>
      <c r="I543" t="s">
        <v>851</v>
      </c>
      <c r="J543" t="s">
        <v>62</v>
      </c>
      <c r="K543">
        <v>988569712</v>
      </c>
      <c r="L543">
        <v>136.51</v>
      </c>
    </row>
    <row r="544" spans="5:12" x14ac:dyDescent="0.25">
      <c r="E544">
        <v>988939587</v>
      </c>
      <c r="F544">
        <v>267.29399999999998</v>
      </c>
      <c r="I544" t="s">
        <v>851</v>
      </c>
      <c r="J544" t="s">
        <v>62</v>
      </c>
      <c r="K544">
        <v>988939587</v>
      </c>
      <c r="L544">
        <v>267.29399999999998</v>
      </c>
    </row>
    <row r="545" spans="4:12" x14ac:dyDescent="0.25">
      <c r="E545">
        <v>989896873</v>
      </c>
      <c r="F545">
        <v>144.27500000000001</v>
      </c>
      <c r="I545" t="s">
        <v>851</v>
      </c>
      <c r="J545" t="s">
        <v>62</v>
      </c>
      <c r="K545">
        <v>989896873</v>
      </c>
      <c r="L545">
        <v>144.27500000000001</v>
      </c>
    </row>
    <row r="546" spans="4:12" x14ac:dyDescent="0.25">
      <c r="E546">
        <v>990947341</v>
      </c>
      <c r="F546">
        <v>217.566</v>
      </c>
      <c r="I546" t="s">
        <v>851</v>
      </c>
      <c r="J546" t="s">
        <v>62</v>
      </c>
      <c r="K546">
        <v>990947341</v>
      </c>
      <c r="L546">
        <v>217.566</v>
      </c>
    </row>
    <row r="547" spans="4:12" x14ac:dyDescent="0.25">
      <c r="E547">
        <v>991217568</v>
      </c>
      <c r="F547">
        <v>586.16800000000001</v>
      </c>
      <c r="I547" t="s">
        <v>851</v>
      </c>
      <c r="J547" t="s">
        <v>62</v>
      </c>
      <c r="K547">
        <v>991217568</v>
      </c>
      <c r="L547">
        <v>586.16800000000001</v>
      </c>
    </row>
    <row r="548" spans="4:12" x14ac:dyDescent="0.25">
      <c r="E548">
        <v>991358773</v>
      </c>
      <c r="F548">
        <v>208.17099999999999</v>
      </c>
      <c r="I548" t="s">
        <v>851</v>
      </c>
      <c r="J548" t="s">
        <v>62</v>
      </c>
      <c r="K548">
        <v>991358773</v>
      </c>
      <c r="L548">
        <v>208.17099999999999</v>
      </c>
    </row>
    <row r="549" spans="4:12" x14ac:dyDescent="0.25">
      <c r="E549">
        <v>994650254</v>
      </c>
      <c r="F549">
        <v>101.056</v>
      </c>
      <c r="I549" t="s">
        <v>851</v>
      </c>
      <c r="J549" t="s">
        <v>62</v>
      </c>
      <c r="K549">
        <v>994650254</v>
      </c>
      <c r="L549">
        <v>101.056</v>
      </c>
    </row>
    <row r="550" spans="4:12" x14ac:dyDescent="0.25">
      <c r="E550">
        <v>994921398</v>
      </c>
      <c r="F550">
        <v>73.748999999999995</v>
      </c>
      <c r="I550" t="s">
        <v>851</v>
      </c>
      <c r="J550" t="s">
        <v>62</v>
      </c>
      <c r="K550">
        <v>994921398</v>
      </c>
      <c r="L550">
        <v>73.748999999999995</v>
      </c>
    </row>
    <row r="551" spans="4:12" x14ac:dyDescent="0.25">
      <c r="E551">
        <v>998673291</v>
      </c>
      <c r="F551">
        <v>75.087999999999994</v>
      </c>
      <c r="I551" t="s">
        <v>851</v>
      </c>
      <c r="J551" t="s">
        <v>62</v>
      </c>
      <c r="K551">
        <v>998673291</v>
      </c>
      <c r="L551">
        <v>75.087999999999994</v>
      </c>
    </row>
    <row r="552" spans="4:12" x14ac:dyDescent="0.25">
      <c r="D552" t="s">
        <v>78</v>
      </c>
      <c r="E552">
        <v>889540222</v>
      </c>
      <c r="F552">
        <v>347.90100000000001</v>
      </c>
      <c r="I552" t="s">
        <v>851</v>
      </c>
      <c r="J552" t="s">
        <v>78</v>
      </c>
      <c r="K552">
        <v>889540222</v>
      </c>
      <c r="L552">
        <v>347.90100000000001</v>
      </c>
    </row>
    <row r="553" spans="4:12" x14ac:dyDescent="0.25">
      <c r="E553">
        <v>919092645</v>
      </c>
      <c r="F553">
        <v>146.65600000000001</v>
      </c>
      <c r="I553" t="s">
        <v>851</v>
      </c>
      <c r="J553" t="s">
        <v>78</v>
      </c>
      <c r="K553">
        <v>919092645</v>
      </c>
      <c r="L553">
        <v>146.65600000000001</v>
      </c>
    </row>
    <row r="554" spans="4:12" x14ac:dyDescent="0.25">
      <c r="E554">
        <v>920224539</v>
      </c>
      <c r="F554">
        <v>399.755</v>
      </c>
      <c r="I554" t="s">
        <v>851</v>
      </c>
      <c r="J554" t="s">
        <v>78</v>
      </c>
      <c r="K554">
        <v>920224539</v>
      </c>
      <c r="L554">
        <v>399.755</v>
      </c>
    </row>
    <row r="555" spans="4:12" x14ac:dyDescent="0.25">
      <c r="E555">
        <v>923967079</v>
      </c>
      <c r="F555">
        <v>102.245</v>
      </c>
      <c r="I555" t="s">
        <v>851</v>
      </c>
      <c r="J555" t="s">
        <v>78</v>
      </c>
      <c r="K555">
        <v>923967079</v>
      </c>
      <c r="L555">
        <v>102.245</v>
      </c>
    </row>
    <row r="556" spans="4:12" x14ac:dyDescent="0.25">
      <c r="E556">
        <v>969112647</v>
      </c>
      <c r="F556">
        <v>203.25299999999999</v>
      </c>
      <c r="I556" t="s">
        <v>851</v>
      </c>
      <c r="J556" t="s">
        <v>78</v>
      </c>
      <c r="K556">
        <v>969112647</v>
      </c>
      <c r="L556">
        <v>203.25299999999999</v>
      </c>
    </row>
    <row r="557" spans="4:12" x14ac:dyDescent="0.25">
      <c r="E557">
        <v>969150123</v>
      </c>
      <c r="F557">
        <v>272.98899999999998</v>
      </c>
      <c r="I557" t="s">
        <v>851</v>
      </c>
      <c r="J557" t="s">
        <v>78</v>
      </c>
      <c r="K557">
        <v>969150123</v>
      </c>
      <c r="L557">
        <v>272.98899999999998</v>
      </c>
    </row>
    <row r="558" spans="4:12" x14ac:dyDescent="0.25">
      <c r="E558">
        <v>970036067</v>
      </c>
      <c r="F558">
        <v>214.071</v>
      </c>
      <c r="I558" t="s">
        <v>851</v>
      </c>
      <c r="J558" t="s">
        <v>78</v>
      </c>
      <c r="K558">
        <v>970036067</v>
      </c>
      <c r="L558">
        <v>214.071</v>
      </c>
    </row>
    <row r="559" spans="4:12" x14ac:dyDescent="0.25">
      <c r="E559">
        <v>970301526</v>
      </c>
      <c r="F559">
        <v>355.22300000000001</v>
      </c>
      <c r="I559" t="s">
        <v>851</v>
      </c>
      <c r="J559" t="s">
        <v>78</v>
      </c>
      <c r="K559">
        <v>970301526</v>
      </c>
      <c r="L559">
        <v>355.22300000000001</v>
      </c>
    </row>
    <row r="560" spans="4:12" x14ac:dyDescent="0.25">
      <c r="E560">
        <v>970586377</v>
      </c>
      <c r="F560">
        <v>145.45099999999999</v>
      </c>
      <c r="I560" t="s">
        <v>851</v>
      </c>
      <c r="J560" t="s">
        <v>78</v>
      </c>
      <c r="K560">
        <v>970586377</v>
      </c>
      <c r="L560">
        <v>145.45099999999999</v>
      </c>
    </row>
    <row r="561" spans="4:12" x14ac:dyDescent="0.25">
      <c r="E561">
        <v>971598123</v>
      </c>
      <c r="F561">
        <v>63.911999999999999</v>
      </c>
      <c r="I561" t="s">
        <v>851</v>
      </c>
      <c r="J561" t="s">
        <v>78</v>
      </c>
      <c r="K561">
        <v>971598123</v>
      </c>
      <c r="L561">
        <v>63.911999999999999</v>
      </c>
    </row>
    <row r="562" spans="4:12" x14ac:dyDescent="0.25">
      <c r="E562">
        <v>973053515</v>
      </c>
      <c r="F562">
        <v>952.91399999999999</v>
      </c>
      <c r="I562" t="s">
        <v>851</v>
      </c>
      <c r="J562" t="s">
        <v>78</v>
      </c>
      <c r="K562">
        <v>973053515</v>
      </c>
      <c r="L562">
        <v>952.91399999999999</v>
      </c>
    </row>
    <row r="563" spans="4:12" x14ac:dyDescent="0.25">
      <c r="E563">
        <v>975347281</v>
      </c>
      <c r="F563">
        <v>386.63799999999998</v>
      </c>
      <c r="I563" t="s">
        <v>851</v>
      </c>
      <c r="J563" t="s">
        <v>78</v>
      </c>
      <c r="K563">
        <v>975347281</v>
      </c>
      <c r="L563">
        <v>386.63799999999998</v>
      </c>
    </row>
    <row r="564" spans="4:12" x14ac:dyDescent="0.25">
      <c r="E564">
        <v>976032039</v>
      </c>
      <c r="F564">
        <v>143.071</v>
      </c>
      <c r="I564" t="s">
        <v>851</v>
      </c>
      <c r="J564" t="s">
        <v>78</v>
      </c>
      <c r="K564">
        <v>976032039</v>
      </c>
      <c r="L564">
        <v>143.071</v>
      </c>
    </row>
    <row r="565" spans="4:12" x14ac:dyDescent="0.25">
      <c r="E565">
        <v>976747542</v>
      </c>
      <c r="F565">
        <v>682.82399999999996</v>
      </c>
      <c r="I565" t="s">
        <v>851</v>
      </c>
      <c r="J565" t="s">
        <v>78</v>
      </c>
      <c r="K565">
        <v>976747542</v>
      </c>
      <c r="L565">
        <v>682.82399999999996</v>
      </c>
    </row>
    <row r="566" spans="4:12" x14ac:dyDescent="0.25">
      <c r="E566">
        <v>977169674</v>
      </c>
      <c r="F566">
        <v>147.94900000000001</v>
      </c>
      <c r="I566" t="s">
        <v>851</v>
      </c>
      <c r="J566" t="s">
        <v>78</v>
      </c>
      <c r="K566">
        <v>977169674</v>
      </c>
      <c r="L566">
        <v>147.94900000000001</v>
      </c>
    </row>
    <row r="567" spans="4:12" x14ac:dyDescent="0.25">
      <c r="E567">
        <v>977327245</v>
      </c>
      <c r="F567">
        <v>270.58300000000003</v>
      </c>
      <c r="I567" t="s">
        <v>851</v>
      </c>
      <c r="J567" t="s">
        <v>78</v>
      </c>
      <c r="K567">
        <v>977327245</v>
      </c>
      <c r="L567">
        <v>270.58300000000003</v>
      </c>
    </row>
    <row r="568" spans="4:12" x14ac:dyDescent="0.25">
      <c r="E568">
        <v>980985245</v>
      </c>
      <c r="F568">
        <v>78.811000000000007</v>
      </c>
      <c r="I568" t="s">
        <v>851</v>
      </c>
      <c r="J568" t="s">
        <v>78</v>
      </c>
      <c r="K568">
        <v>980985245</v>
      </c>
      <c r="L568">
        <v>78.811000000000007</v>
      </c>
    </row>
    <row r="569" spans="4:12" x14ac:dyDescent="0.25">
      <c r="E569">
        <v>996391108</v>
      </c>
      <c r="F569">
        <v>366.72500000000002</v>
      </c>
      <c r="I569" t="s">
        <v>851</v>
      </c>
      <c r="J569" t="s">
        <v>78</v>
      </c>
      <c r="K569">
        <v>996391108</v>
      </c>
      <c r="L569">
        <v>366.72500000000002</v>
      </c>
    </row>
    <row r="570" spans="4:12" x14ac:dyDescent="0.25">
      <c r="D570" t="s">
        <v>49</v>
      </c>
      <c r="E570">
        <v>969883600</v>
      </c>
      <c r="F570">
        <v>135.05099999999999</v>
      </c>
      <c r="I570" t="s">
        <v>851</v>
      </c>
      <c r="J570" t="s">
        <v>49</v>
      </c>
      <c r="K570">
        <v>969883600</v>
      </c>
      <c r="L570">
        <v>135.05099999999999</v>
      </c>
    </row>
    <row r="571" spans="4:12" x14ac:dyDescent="0.25">
      <c r="E571">
        <v>988009822</v>
      </c>
      <c r="F571">
        <v>384.44</v>
      </c>
      <c r="I571" t="s">
        <v>851</v>
      </c>
      <c r="J571" t="s">
        <v>49</v>
      </c>
      <c r="K571">
        <v>988009822</v>
      </c>
      <c r="L571">
        <v>384.44</v>
      </c>
    </row>
    <row r="572" spans="4:12" x14ac:dyDescent="0.25">
      <c r="D572" t="s">
        <v>42</v>
      </c>
      <c r="E572">
        <v>911764156</v>
      </c>
      <c r="F572">
        <v>164.256</v>
      </c>
      <c r="I572" t="s">
        <v>851</v>
      </c>
      <c r="J572" t="s">
        <v>42</v>
      </c>
      <c r="K572">
        <v>911764156</v>
      </c>
      <c r="L572">
        <v>164.256</v>
      </c>
    </row>
    <row r="573" spans="4:12" x14ac:dyDescent="0.25">
      <c r="E573">
        <v>950410604</v>
      </c>
      <c r="F573">
        <v>103.85899999999999</v>
      </c>
      <c r="I573" t="s">
        <v>851</v>
      </c>
      <c r="J573" t="s">
        <v>42</v>
      </c>
      <c r="K573">
        <v>950410604</v>
      </c>
      <c r="L573">
        <v>103.85899999999999</v>
      </c>
    </row>
    <row r="574" spans="4:12" x14ac:dyDescent="0.25">
      <c r="E574">
        <v>976333705</v>
      </c>
      <c r="F574">
        <v>351.17099999999999</v>
      </c>
      <c r="I574" t="s">
        <v>851</v>
      </c>
      <c r="J574" t="s">
        <v>42</v>
      </c>
      <c r="K574">
        <v>976333705</v>
      </c>
      <c r="L574">
        <v>351.17099999999999</v>
      </c>
    </row>
    <row r="575" spans="4:12" x14ac:dyDescent="0.25">
      <c r="D575" t="s">
        <v>41</v>
      </c>
      <c r="E575">
        <v>886231482</v>
      </c>
      <c r="F575">
        <v>30.977</v>
      </c>
      <c r="I575" t="s">
        <v>851</v>
      </c>
      <c r="J575" t="s">
        <v>41</v>
      </c>
      <c r="K575">
        <v>886231482</v>
      </c>
      <c r="L575">
        <v>30.977</v>
      </c>
    </row>
    <row r="576" spans="4:12" x14ac:dyDescent="0.25">
      <c r="E576">
        <v>969106566</v>
      </c>
      <c r="F576">
        <v>68.173000000000002</v>
      </c>
      <c r="I576" t="s">
        <v>851</v>
      </c>
      <c r="J576" t="s">
        <v>41</v>
      </c>
      <c r="K576">
        <v>969106566</v>
      </c>
      <c r="L576">
        <v>68.173000000000002</v>
      </c>
    </row>
    <row r="577" spans="4:12" x14ac:dyDescent="0.25">
      <c r="E577">
        <v>969358212</v>
      </c>
      <c r="F577">
        <v>51.673999999999999</v>
      </c>
      <c r="I577" t="s">
        <v>851</v>
      </c>
      <c r="J577" t="s">
        <v>41</v>
      </c>
      <c r="K577">
        <v>969358212</v>
      </c>
      <c r="L577">
        <v>51.673999999999999</v>
      </c>
    </row>
    <row r="578" spans="4:12" x14ac:dyDescent="0.25">
      <c r="E578">
        <v>970523545</v>
      </c>
      <c r="F578">
        <v>105.547</v>
      </c>
      <c r="I578" t="s">
        <v>851</v>
      </c>
      <c r="J578" t="s">
        <v>41</v>
      </c>
      <c r="K578">
        <v>970523545</v>
      </c>
      <c r="L578">
        <v>105.547</v>
      </c>
    </row>
    <row r="579" spans="4:12" x14ac:dyDescent="0.25">
      <c r="E579">
        <v>985259860</v>
      </c>
      <c r="F579">
        <v>72.813999999999993</v>
      </c>
      <c r="I579" t="s">
        <v>851</v>
      </c>
      <c r="J579" t="s">
        <v>41</v>
      </c>
      <c r="K579">
        <v>985259860</v>
      </c>
      <c r="L579">
        <v>72.813999999999993</v>
      </c>
    </row>
    <row r="580" spans="4:12" x14ac:dyDescent="0.25">
      <c r="E580">
        <v>987668423</v>
      </c>
      <c r="F580">
        <v>10.311999999999999</v>
      </c>
      <c r="I580" t="s">
        <v>851</v>
      </c>
      <c r="J580" t="s">
        <v>41</v>
      </c>
      <c r="K580">
        <v>987668423</v>
      </c>
      <c r="L580">
        <v>10.311999999999999</v>
      </c>
    </row>
    <row r="581" spans="4:12" x14ac:dyDescent="0.25">
      <c r="E581">
        <v>995073153</v>
      </c>
      <c r="F581">
        <v>93.093000000000004</v>
      </c>
      <c r="I581" t="s">
        <v>851</v>
      </c>
      <c r="J581" t="s">
        <v>41</v>
      </c>
      <c r="K581">
        <v>995073153</v>
      </c>
      <c r="L581">
        <v>93.093000000000004</v>
      </c>
    </row>
    <row r="582" spans="4:12" x14ac:dyDescent="0.25">
      <c r="D582" t="s">
        <v>64</v>
      </c>
      <c r="E582">
        <v>870290152</v>
      </c>
      <c r="F582">
        <v>88.903999999999996</v>
      </c>
      <c r="I582" t="s">
        <v>851</v>
      </c>
      <c r="J582" t="s">
        <v>64</v>
      </c>
      <c r="K582">
        <v>870290152</v>
      </c>
      <c r="L582">
        <v>88.903999999999996</v>
      </c>
    </row>
    <row r="583" spans="4:12" x14ac:dyDescent="0.25">
      <c r="E583">
        <v>892578222</v>
      </c>
      <c r="F583">
        <v>333.68299999999999</v>
      </c>
      <c r="I583" t="s">
        <v>851</v>
      </c>
      <c r="J583" t="s">
        <v>64</v>
      </c>
      <c r="K583">
        <v>892578222</v>
      </c>
      <c r="L583">
        <v>333.68299999999999</v>
      </c>
    </row>
    <row r="584" spans="4:12" x14ac:dyDescent="0.25">
      <c r="E584">
        <v>899009592</v>
      </c>
      <c r="F584">
        <v>243.81100000000001</v>
      </c>
      <c r="I584" t="s">
        <v>851</v>
      </c>
      <c r="J584" t="s">
        <v>64</v>
      </c>
      <c r="K584">
        <v>899009592</v>
      </c>
      <c r="L584">
        <v>243.81100000000001</v>
      </c>
    </row>
    <row r="585" spans="4:12" x14ac:dyDescent="0.25">
      <c r="E585">
        <v>912896382</v>
      </c>
      <c r="F585">
        <v>347.13099999999997</v>
      </c>
      <c r="I585" t="s">
        <v>851</v>
      </c>
      <c r="J585" t="s">
        <v>64</v>
      </c>
      <c r="K585">
        <v>912896382</v>
      </c>
      <c r="L585">
        <v>347.13099999999997</v>
      </c>
    </row>
    <row r="586" spans="4:12" x14ac:dyDescent="0.25">
      <c r="E586">
        <v>912976564</v>
      </c>
      <c r="F586">
        <v>344.14499999999998</v>
      </c>
      <c r="I586" t="s">
        <v>851</v>
      </c>
      <c r="J586" t="s">
        <v>64</v>
      </c>
      <c r="K586">
        <v>912976564</v>
      </c>
      <c r="L586">
        <v>344.14499999999998</v>
      </c>
    </row>
    <row r="587" spans="4:12" x14ac:dyDescent="0.25">
      <c r="E587">
        <v>912996581</v>
      </c>
      <c r="F587">
        <v>384.83499999999998</v>
      </c>
      <c r="I587" t="s">
        <v>851</v>
      </c>
      <c r="J587" t="s">
        <v>64</v>
      </c>
      <c r="K587">
        <v>912996581</v>
      </c>
      <c r="L587">
        <v>384.83499999999998</v>
      </c>
    </row>
    <row r="588" spans="4:12" x14ac:dyDescent="0.25">
      <c r="E588">
        <v>917952132</v>
      </c>
      <c r="F588">
        <v>14.595000000000001</v>
      </c>
      <c r="I588" t="s">
        <v>851</v>
      </c>
      <c r="J588" t="s">
        <v>64</v>
      </c>
      <c r="K588">
        <v>917952132</v>
      </c>
      <c r="L588">
        <v>14.595000000000001</v>
      </c>
    </row>
    <row r="589" spans="4:12" x14ac:dyDescent="0.25">
      <c r="E589">
        <v>921028083</v>
      </c>
      <c r="F589">
        <v>131.56899999999999</v>
      </c>
      <c r="I589" t="s">
        <v>851</v>
      </c>
      <c r="J589" t="s">
        <v>64</v>
      </c>
      <c r="K589">
        <v>921028083</v>
      </c>
      <c r="L589">
        <v>131.56899999999999</v>
      </c>
    </row>
    <row r="590" spans="4:12" x14ac:dyDescent="0.25">
      <c r="E590">
        <v>921166265</v>
      </c>
      <c r="F590">
        <v>310.37599999999998</v>
      </c>
      <c r="I590" t="s">
        <v>851</v>
      </c>
      <c r="J590" t="s">
        <v>64</v>
      </c>
      <c r="K590">
        <v>921166265</v>
      </c>
      <c r="L590">
        <v>310.37599999999998</v>
      </c>
    </row>
    <row r="591" spans="4:12" x14ac:dyDescent="0.25">
      <c r="E591">
        <v>923473394</v>
      </c>
      <c r="F591">
        <v>76.930999999999997</v>
      </c>
      <c r="I591" t="s">
        <v>851</v>
      </c>
      <c r="J591" t="s">
        <v>64</v>
      </c>
      <c r="K591">
        <v>923473394</v>
      </c>
      <c r="L591">
        <v>76.930999999999997</v>
      </c>
    </row>
    <row r="592" spans="4:12" x14ac:dyDescent="0.25">
      <c r="E592">
        <v>928179214</v>
      </c>
      <c r="F592">
        <v>131.59700000000001</v>
      </c>
      <c r="I592" t="s">
        <v>851</v>
      </c>
      <c r="J592" t="s">
        <v>64</v>
      </c>
      <c r="K592">
        <v>928179214</v>
      </c>
      <c r="L592">
        <v>131.59700000000001</v>
      </c>
    </row>
    <row r="593" spans="5:12" x14ac:dyDescent="0.25">
      <c r="E593">
        <v>969113708</v>
      </c>
      <c r="F593">
        <v>121.752</v>
      </c>
      <c r="I593" t="s">
        <v>851</v>
      </c>
      <c r="J593" t="s">
        <v>64</v>
      </c>
      <c r="K593">
        <v>969113708</v>
      </c>
      <c r="L593">
        <v>121.752</v>
      </c>
    </row>
    <row r="594" spans="5:12" x14ac:dyDescent="0.25">
      <c r="E594">
        <v>969114623</v>
      </c>
      <c r="F594">
        <v>270.86799999999999</v>
      </c>
      <c r="I594" t="s">
        <v>851</v>
      </c>
      <c r="J594" t="s">
        <v>64</v>
      </c>
      <c r="K594">
        <v>969114623</v>
      </c>
      <c r="L594">
        <v>270.86799999999999</v>
      </c>
    </row>
    <row r="595" spans="5:12" x14ac:dyDescent="0.25">
      <c r="E595">
        <v>969175398</v>
      </c>
      <c r="F595">
        <v>42.658999999999999</v>
      </c>
      <c r="I595" t="s">
        <v>851</v>
      </c>
      <c r="J595" t="s">
        <v>64</v>
      </c>
      <c r="K595">
        <v>969175398</v>
      </c>
      <c r="L595">
        <v>42.658999999999999</v>
      </c>
    </row>
    <row r="596" spans="5:12" x14ac:dyDescent="0.25">
      <c r="E596">
        <v>969749793</v>
      </c>
      <c r="F596">
        <v>305.87200000000001</v>
      </c>
      <c r="I596" t="s">
        <v>851</v>
      </c>
      <c r="J596" t="s">
        <v>64</v>
      </c>
      <c r="K596">
        <v>969749793</v>
      </c>
      <c r="L596">
        <v>305.87200000000001</v>
      </c>
    </row>
    <row r="597" spans="5:12" x14ac:dyDescent="0.25">
      <c r="E597">
        <v>970301569</v>
      </c>
      <c r="F597">
        <v>82.203999999999994</v>
      </c>
      <c r="I597" t="s">
        <v>851</v>
      </c>
      <c r="J597" t="s">
        <v>64</v>
      </c>
      <c r="K597">
        <v>970301569</v>
      </c>
      <c r="L597">
        <v>82.203999999999994</v>
      </c>
    </row>
    <row r="598" spans="5:12" x14ac:dyDescent="0.25">
      <c r="E598">
        <v>971012463</v>
      </c>
      <c r="F598">
        <v>150.77099999999999</v>
      </c>
      <c r="I598" t="s">
        <v>851</v>
      </c>
      <c r="J598" t="s">
        <v>64</v>
      </c>
      <c r="K598">
        <v>971012463</v>
      </c>
      <c r="L598">
        <v>150.77099999999999</v>
      </c>
    </row>
    <row r="599" spans="5:12" x14ac:dyDescent="0.25">
      <c r="E599">
        <v>971189010</v>
      </c>
      <c r="F599">
        <v>186.37799999999999</v>
      </c>
      <c r="I599" t="s">
        <v>851</v>
      </c>
      <c r="J599" t="s">
        <v>64</v>
      </c>
      <c r="K599">
        <v>971189010</v>
      </c>
      <c r="L599">
        <v>186.37799999999999</v>
      </c>
    </row>
    <row r="600" spans="5:12" x14ac:dyDescent="0.25">
      <c r="E600">
        <v>975951669</v>
      </c>
      <c r="F600">
        <v>124.483</v>
      </c>
      <c r="I600" t="s">
        <v>851</v>
      </c>
      <c r="J600" t="s">
        <v>64</v>
      </c>
      <c r="K600">
        <v>975951669</v>
      </c>
      <c r="L600">
        <v>124.483</v>
      </c>
    </row>
    <row r="601" spans="5:12" x14ac:dyDescent="0.25">
      <c r="E601">
        <v>979321503</v>
      </c>
      <c r="F601">
        <v>329.08100000000002</v>
      </c>
      <c r="I601" t="s">
        <v>851</v>
      </c>
      <c r="J601" t="s">
        <v>64</v>
      </c>
      <c r="K601">
        <v>979321503</v>
      </c>
      <c r="L601">
        <v>329.08100000000002</v>
      </c>
    </row>
    <row r="602" spans="5:12" x14ac:dyDescent="0.25">
      <c r="E602">
        <v>979321538</v>
      </c>
      <c r="F602">
        <v>72.727999999999994</v>
      </c>
      <c r="I602" t="s">
        <v>851</v>
      </c>
      <c r="J602" t="s">
        <v>64</v>
      </c>
      <c r="K602">
        <v>979321538</v>
      </c>
      <c r="L602">
        <v>72.727999999999994</v>
      </c>
    </row>
    <row r="603" spans="5:12" x14ac:dyDescent="0.25">
      <c r="E603">
        <v>979676085</v>
      </c>
      <c r="F603">
        <v>257.14499999999998</v>
      </c>
      <c r="I603" t="s">
        <v>851</v>
      </c>
      <c r="J603" t="s">
        <v>64</v>
      </c>
      <c r="K603">
        <v>979676085</v>
      </c>
      <c r="L603">
        <v>257.14499999999998</v>
      </c>
    </row>
    <row r="604" spans="5:12" x14ac:dyDescent="0.25">
      <c r="E604">
        <v>979835205</v>
      </c>
      <c r="F604">
        <v>355.94200000000001</v>
      </c>
      <c r="I604" t="s">
        <v>851</v>
      </c>
      <c r="J604" t="s">
        <v>64</v>
      </c>
      <c r="K604">
        <v>979835205</v>
      </c>
      <c r="L604">
        <v>355.94200000000001</v>
      </c>
    </row>
    <row r="605" spans="5:12" x14ac:dyDescent="0.25">
      <c r="E605">
        <v>980973735</v>
      </c>
      <c r="F605">
        <v>801.70100000000002</v>
      </c>
      <c r="I605" t="s">
        <v>851</v>
      </c>
      <c r="J605" t="s">
        <v>64</v>
      </c>
      <c r="K605">
        <v>980973735</v>
      </c>
      <c r="L605">
        <v>801.70100000000002</v>
      </c>
    </row>
    <row r="606" spans="5:12" x14ac:dyDescent="0.25">
      <c r="E606">
        <v>981407288</v>
      </c>
      <c r="F606">
        <v>373.07499999999999</v>
      </c>
      <c r="I606" t="s">
        <v>851</v>
      </c>
      <c r="J606" t="s">
        <v>64</v>
      </c>
      <c r="K606">
        <v>981407288</v>
      </c>
      <c r="L606">
        <v>373.07499999999999</v>
      </c>
    </row>
    <row r="607" spans="5:12" x14ac:dyDescent="0.25">
      <c r="E607">
        <v>982820812</v>
      </c>
      <c r="F607">
        <v>452.65699999999998</v>
      </c>
      <c r="I607" t="s">
        <v>851</v>
      </c>
      <c r="J607" t="s">
        <v>64</v>
      </c>
      <c r="K607">
        <v>982820812</v>
      </c>
      <c r="L607">
        <v>452.65699999999998</v>
      </c>
    </row>
    <row r="608" spans="5:12" x14ac:dyDescent="0.25">
      <c r="E608">
        <v>983043488</v>
      </c>
      <c r="F608">
        <v>322.66800000000001</v>
      </c>
      <c r="I608" t="s">
        <v>851</v>
      </c>
      <c r="J608" t="s">
        <v>64</v>
      </c>
      <c r="K608">
        <v>983043488</v>
      </c>
      <c r="L608">
        <v>322.66800000000001</v>
      </c>
    </row>
    <row r="609" spans="5:12" x14ac:dyDescent="0.25">
      <c r="E609">
        <v>984725310</v>
      </c>
      <c r="F609">
        <v>199.87200000000001</v>
      </c>
      <c r="I609" t="s">
        <v>851</v>
      </c>
      <c r="J609" t="s">
        <v>64</v>
      </c>
      <c r="K609">
        <v>984725310</v>
      </c>
      <c r="L609">
        <v>199.87200000000001</v>
      </c>
    </row>
    <row r="610" spans="5:12" x14ac:dyDescent="0.25">
      <c r="E610">
        <v>984859805</v>
      </c>
      <c r="F610">
        <v>275.45999999999998</v>
      </c>
      <c r="I610" t="s">
        <v>851</v>
      </c>
      <c r="J610" t="s">
        <v>64</v>
      </c>
      <c r="K610">
        <v>984859805</v>
      </c>
      <c r="L610">
        <v>275.45999999999998</v>
      </c>
    </row>
    <row r="611" spans="5:12" x14ac:dyDescent="0.25">
      <c r="E611">
        <v>984971591</v>
      </c>
      <c r="F611">
        <v>215.21799999999999</v>
      </c>
      <c r="I611" t="s">
        <v>851</v>
      </c>
      <c r="J611" t="s">
        <v>64</v>
      </c>
      <c r="K611">
        <v>984971591</v>
      </c>
      <c r="L611">
        <v>215.21799999999999</v>
      </c>
    </row>
    <row r="612" spans="5:12" x14ac:dyDescent="0.25">
      <c r="E612">
        <v>985033846</v>
      </c>
      <c r="F612">
        <v>338.53800000000001</v>
      </c>
      <c r="I612" t="s">
        <v>851</v>
      </c>
      <c r="J612" t="s">
        <v>64</v>
      </c>
      <c r="K612">
        <v>985033846</v>
      </c>
      <c r="L612">
        <v>338.53800000000001</v>
      </c>
    </row>
    <row r="613" spans="5:12" x14ac:dyDescent="0.25">
      <c r="E613">
        <v>985076685</v>
      </c>
      <c r="F613">
        <v>231.69399999999999</v>
      </c>
      <c r="I613" t="s">
        <v>851</v>
      </c>
      <c r="J613" t="s">
        <v>64</v>
      </c>
      <c r="K613">
        <v>985076685</v>
      </c>
      <c r="L613">
        <v>231.69399999999999</v>
      </c>
    </row>
    <row r="614" spans="5:12" x14ac:dyDescent="0.25">
      <c r="E614">
        <v>986526374</v>
      </c>
      <c r="F614">
        <v>262.74599999999998</v>
      </c>
      <c r="I614" t="s">
        <v>851</v>
      </c>
      <c r="J614" t="s">
        <v>64</v>
      </c>
      <c r="K614">
        <v>986526374</v>
      </c>
      <c r="L614">
        <v>262.74599999999998</v>
      </c>
    </row>
    <row r="615" spans="5:12" x14ac:dyDescent="0.25">
      <c r="E615">
        <v>987046996</v>
      </c>
      <c r="F615">
        <v>336.625</v>
      </c>
      <c r="I615" t="s">
        <v>851</v>
      </c>
      <c r="J615" t="s">
        <v>64</v>
      </c>
      <c r="K615">
        <v>987046996</v>
      </c>
      <c r="L615">
        <v>336.625</v>
      </c>
    </row>
    <row r="616" spans="5:12" x14ac:dyDescent="0.25">
      <c r="E616">
        <v>987109092</v>
      </c>
      <c r="F616">
        <v>24.152000000000001</v>
      </c>
      <c r="I616" t="s">
        <v>851</v>
      </c>
      <c r="J616" t="s">
        <v>64</v>
      </c>
      <c r="K616">
        <v>987109092</v>
      </c>
      <c r="L616">
        <v>24.152000000000001</v>
      </c>
    </row>
    <row r="617" spans="5:12" x14ac:dyDescent="0.25">
      <c r="E617">
        <v>987239131</v>
      </c>
      <c r="F617">
        <v>177.011</v>
      </c>
      <c r="I617" t="s">
        <v>851</v>
      </c>
      <c r="J617" t="s">
        <v>64</v>
      </c>
      <c r="K617">
        <v>987239131</v>
      </c>
      <c r="L617">
        <v>177.011</v>
      </c>
    </row>
    <row r="618" spans="5:12" x14ac:dyDescent="0.25">
      <c r="E618">
        <v>989138685</v>
      </c>
      <c r="F618">
        <v>366.09699999999998</v>
      </c>
      <c r="I618" t="s">
        <v>851</v>
      </c>
      <c r="J618" t="s">
        <v>64</v>
      </c>
      <c r="K618">
        <v>989138685</v>
      </c>
      <c r="L618">
        <v>366.09699999999998</v>
      </c>
    </row>
    <row r="619" spans="5:12" x14ac:dyDescent="0.25">
      <c r="E619">
        <v>990448256</v>
      </c>
      <c r="F619">
        <v>509.27300000000002</v>
      </c>
      <c r="I619" t="s">
        <v>851</v>
      </c>
      <c r="J619" t="s">
        <v>64</v>
      </c>
      <c r="K619">
        <v>990448256</v>
      </c>
      <c r="L619">
        <v>509.27300000000002</v>
      </c>
    </row>
    <row r="620" spans="5:12" x14ac:dyDescent="0.25">
      <c r="E620">
        <v>991242465</v>
      </c>
      <c r="F620">
        <v>146.06700000000001</v>
      </c>
      <c r="I620" t="s">
        <v>851</v>
      </c>
      <c r="J620" t="s">
        <v>64</v>
      </c>
      <c r="K620">
        <v>991242465</v>
      </c>
      <c r="L620">
        <v>146.06700000000001</v>
      </c>
    </row>
    <row r="621" spans="5:12" x14ac:dyDescent="0.25">
      <c r="E621">
        <v>991486194</v>
      </c>
      <c r="F621">
        <v>449.17399999999998</v>
      </c>
      <c r="I621" t="s">
        <v>851</v>
      </c>
      <c r="J621" t="s">
        <v>64</v>
      </c>
      <c r="K621">
        <v>991486194</v>
      </c>
      <c r="L621">
        <v>449.17399999999998</v>
      </c>
    </row>
    <row r="622" spans="5:12" x14ac:dyDescent="0.25">
      <c r="E622">
        <v>993418994</v>
      </c>
      <c r="F622">
        <v>308.59300000000002</v>
      </c>
      <c r="I622" t="s">
        <v>851</v>
      </c>
      <c r="J622" t="s">
        <v>64</v>
      </c>
      <c r="K622">
        <v>993418994</v>
      </c>
      <c r="L622">
        <v>308.59300000000002</v>
      </c>
    </row>
    <row r="623" spans="5:12" x14ac:dyDescent="0.25">
      <c r="E623">
        <v>995273136</v>
      </c>
      <c r="F623">
        <v>382.39699999999999</v>
      </c>
      <c r="I623" t="s">
        <v>851</v>
      </c>
      <c r="J623" t="s">
        <v>64</v>
      </c>
      <c r="K623">
        <v>995273136</v>
      </c>
      <c r="L623">
        <v>382.39699999999999</v>
      </c>
    </row>
    <row r="624" spans="5:12" x14ac:dyDescent="0.25">
      <c r="E624">
        <v>996861694</v>
      </c>
      <c r="F624">
        <v>178.798</v>
      </c>
      <c r="I624" t="s">
        <v>851</v>
      </c>
      <c r="J624" t="s">
        <v>64</v>
      </c>
      <c r="K624">
        <v>996861694</v>
      </c>
      <c r="L624">
        <v>178.798</v>
      </c>
    </row>
    <row r="625" spans="4:12" x14ac:dyDescent="0.25">
      <c r="E625">
        <v>997717171</v>
      </c>
      <c r="F625">
        <v>542.59799999999996</v>
      </c>
      <c r="I625" t="s">
        <v>851</v>
      </c>
      <c r="J625" t="s">
        <v>64</v>
      </c>
      <c r="K625">
        <v>997717171</v>
      </c>
      <c r="L625">
        <v>542.59799999999996</v>
      </c>
    </row>
    <row r="626" spans="4:12" x14ac:dyDescent="0.25">
      <c r="E626">
        <v>997766628</v>
      </c>
      <c r="F626">
        <v>114.301</v>
      </c>
      <c r="I626" t="s">
        <v>851</v>
      </c>
      <c r="J626" t="s">
        <v>64</v>
      </c>
      <c r="K626">
        <v>997766628</v>
      </c>
      <c r="L626">
        <v>114.301</v>
      </c>
    </row>
    <row r="627" spans="4:12" x14ac:dyDescent="0.25">
      <c r="E627">
        <v>999234755</v>
      </c>
      <c r="F627">
        <v>85.545000000000002</v>
      </c>
      <c r="I627" t="s">
        <v>851</v>
      </c>
      <c r="J627" t="s">
        <v>64</v>
      </c>
      <c r="K627">
        <v>999234755</v>
      </c>
      <c r="L627">
        <v>85.545000000000002</v>
      </c>
    </row>
    <row r="628" spans="4:12" x14ac:dyDescent="0.25">
      <c r="D628" t="s">
        <v>61</v>
      </c>
      <c r="E628">
        <v>869754382</v>
      </c>
      <c r="F628">
        <v>134.101</v>
      </c>
      <c r="I628" t="s">
        <v>851</v>
      </c>
      <c r="J628" t="s">
        <v>61</v>
      </c>
      <c r="K628">
        <v>869754382</v>
      </c>
      <c r="L628">
        <v>134.101</v>
      </c>
    </row>
    <row r="629" spans="4:12" x14ac:dyDescent="0.25">
      <c r="E629">
        <v>870432992</v>
      </c>
      <c r="F629">
        <v>70.813999999999993</v>
      </c>
      <c r="I629" t="s">
        <v>851</v>
      </c>
      <c r="J629" t="s">
        <v>61</v>
      </c>
      <c r="K629">
        <v>870432992</v>
      </c>
      <c r="L629">
        <v>70.813999999999993</v>
      </c>
    </row>
    <row r="630" spans="4:12" x14ac:dyDescent="0.25">
      <c r="E630">
        <v>881425262</v>
      </c>
      <c r="F630">
        <v>354.80900000000003</v>
      </c>
      <c r="I630" t="s">
        <v>851</v>
      </c>
      <c r="J630" t="s">
        <v>61</v>
      </c>
      <c r="K630">
        <v>881425262</v>
      </c>
      <c r="L630">
        <v>354.80900000000003</v>
      </c>
    </row>
    <row r="631" spans="4:12" x14ac:dyDescent="0.25">
      <c r="E631">
        <v>888491902</v>
      </c>
      <c r="F631">
        <v>529.577</v>
      </c>
      <c r="I631" t="s">
        <v>851</v>
      </c>
      <c r="J631" t="s">
        <v>61</v>
      </c>
      <c r="K631">
        <v>888491902</v>
      </c>
      <c r="L631">
        <v>529.577</v>
      </c>
    </row>
    <row r="632" spans="4:12" x14ac:dyDescent="0.25">
      <c r="E632">
        <v>921234805</v>
      </c>
      <c r="F632">
        <v>101.846</v>
      </c>
      <c r="I632" t="s">
        <v>851</v>
      </c>
      <c r="J632" t="s">
        <v>61</v>
      </c>
      <c r="K632">
        <v>921234805</v>
      </c>
      <c r="L632">
        <v>101.846</v>
      </c>
    </row>
    <row r="633" spans="4:12" x14ac:dyDescent="0.25">
      <c r="E633">
        <v>921706766</v>
      </c>
      <c r="F633">
        <v>104.255</v>
      </c>
      <c r="I633" t="s">
        <v>851</v>
      </c>
      <c r="J633" t="s">
        <v>61</v>
      </c>
      <c r="K633">
        <v>921706766</v>
      </c>
      <c r="L633">
        <v>104.255</v>
      </c>
    </row>
    <row r="634" spans="4:12" x14ac:dyDescent="0.25">
      <c r="E634">
        <v>924923733</v>
      </c>
      <c r="F634">
        <v>252.405</v>
      </c>
      <c r="I634" t="s">
        <v>851</v>
      </c>
      <c r="J634" t="s">
        <v>61</v>
      </c>
      <c r="K634">
        <v>924923733</v>
      </c>
      <c r="L634">
        <v>252.405</v>
      </c>
    </row>
    <row r="635" spans="4:12" x14ac:dyDescent="0.25">
      <c r="E635">
        <v>969114852</v>
      </c>
      <c r="F635">
        <v>108.779</v>
      </c>
      <c r="I635" t="s">
        <v>851</v>
      </c>
      <c r="J635" t="s">
        <v>61</v>
      </c>
      <c r="K635">
        <v>969114852</v>
      </c>
      <c r="L635">
        <v>108.779</v>
      </c>
    </row>
    <row r="636" spans="4:12" x14ac:dyDescent="0.25">
      <c r="E636">
        <v>969253577</v>
      </c>
      <c r="F636">
        <v>173.17400000000001</v>
      </c>
      <c r="I636" t="s">
        <v>851</v>
      </c>
      <c r="J636" t="s">
        <v>61</v>
      </c>
      <c r="K636">
        <v>969253577</v>
      </c>
      <c r="L636">
        <v>173.17400000000001</v>
      </c>
    </row>
    <row r="637" spans="4:12" x14ac:dyDescent="0.25">
      <c r="E637">
        <v>969423057</v>
      </c>
      <c r="F637">
        <v>78.09</v>
      </c>
      <c r="I637" t="s">
        <v>851</v>
      </c>
      <c r="J637" t="s">
        <v>61</v>
      </c>
      <c r="K637">
        <v>969423057</v>
      </c>
      <c r="L637">
        <v>78.09</v>
      </c>
    </row>
    <row r="638" spans="4:12" x14ac:dyDescent="0.25">
      <c r="E638">
        <v>969495872</v>
      </c>
      <c r="F638">
        <v>110.995</v>
      </c>
      <c r="I638" t="s">
        <v>851</v>
      </c>
      <c r="J638" t="s">
        <v>61</v>
      </c>
      <c r="K638">
        <v>969495872</v>
      </c>
      <c r="L638">
        <v>110.995</v>
      </c>
    </row>
    <row r="639" spans="4:12" x14ac:dyDescent="0.25">
      <c r="E639">
        <v>969752581</v>
      </c>
      <c r="F639">
        <v>87.793000000000006</v>
      </c>
      <c r="I639" t="s">
        <v>851</v>
      </c>
      <c r="J639" t="s">
        <v>61</v>
      </c>
      <c r="K639">
        <v>969752581</v>
      </c>
      <c r="L639">
        <v>87.793000000000006</v>
      </c>
    </row>
    <row r="640" spans="4:12" x14ac:dyDescent="0.25">
      <c r="E640">
        <v>970035060</v>
      </c>
      <c r="F640">
        <v>383.72800000000001</v>
      </c>
      <c r="I640" t="s">
        <v>851</v>
      </c>
      <c r="J640" t="s">
        <v>61</v>
      </c>
      <c r="K640">
        <v>970035060</v>
      </c>
      <c r="L640">
        <v>383.72800000000001</v>
      </c>
    </row>
    <row r="641" spans="4:12" x14ac:dyDescent="0.25">
      <c r="E641">
        <v>970040994</v>
      </c>
      <c r="F641">
        <v>130.63300000000001</v>
      </c>
      <c r="I641" t="s">
        <v>851</v>
      </c>
      <c r="J641" t="s">
        <v>61</v>
      </c>
      <c r="K641">
        <v>970040994</v>
      </c>
      <c r="L641">
        <v>130.63300000000001</v>
      </c>
    </row>
    <row r="642" spans="4:12" x14ac:dyDescent="0.25">
      <c r="E642">
        <v>977328403</v>
      </c>
      <c r="F642">
        <v>100.73</v>
      </c>
      <c r="I642" t="s">
        <v>851</v>
      </c>
      <c r="J642" t="s">
        <v>61</v>
      </c>
      <c r="K642">
        <v>977328403</v>
      </c>
      <c r="L642">
        <v>100.73</v>
      </c>
    </row>
    <row r="643" spans="4:12" x14ac:dyDescent="0.25">
      <c r="E643">
        <v>981483502</v>
      </c>
      <c r="F643">
        <v>405.04899999999998</v>
      </c>
      <c r="I643" t="s">
        <v>851</v>
      </c>
      <c r="J643" t="s">
        <v>61</v>
      </c>
      <c r="K643">
        <v>981483502</v>
      </c>
      <c r="L643">
        <v>405.04899999999998</v>
      </c>
    </row>
    <row r="644" spans="4:12" x14ac:dyDescent="0.25">
      <c r="E644">
        <v>985264937</v>
      </c>
      <c r="F644">
        <v>128.15299999999999</v>
      </c>
      <c r="I644" t="s">
        <v>851</v>
      </c>
      <c r="J644" t="s">
        <v>61</v>
      </c>
      <c r="K644">
        <v>985264937</v>
      </c>
      <c r="L644">
        <v>128.15299999999999</v>
      </c>
    </row>
    <row r="645" spans="4:12" x14ac:dyDescent="0.25">
      <c r="E645">
        <v>986841814</v>
      </c>
      <c r="F645">
        <v>411.45600000000002</v>
      </c>
      <c r="I645" t="s">
        <v>851</v>
      </c>
      <c r="J645" t="s">
        <v>61</v>
      </c>
      <c r="K645">
        <v>986841814</v>
      </c>
      <c r="L645">
        <v>411.45600000000002</v>
      </c>
    </row>
    <row r="646" spans="4:12" x14ac:dyDescent="0.25">
      <c r="E646">
        <v>987705035</v>
      </c>
      <c r="F646">
        <v>35.648000000000003</v>
      </c>
      <c r="I646" t="s">
        <v>851</v>
      </c>
      <c r="J646" t="s">
        <v>61</v>
      </c>
      <c r="K646">
        <v>987705035</v>
      </c>
      <c r="L646">
        <v>35.648000000000003</v>
      </c>
    </row>
    <row r="647" spans="4:12" x14ac:dyDescent="0.25">
      <c r="E647">
        <v>988895547</v>
      </c>
      <c r="F647">
        <v>388.14100000000002</v>
      </c>
      <c r="I647" t="s">
        <v>851</v>
      </c>
      <c r="J647" t="s">
        <v>61</v>
      </c>
      <c r="K647">
        <v>988895547</v>
      </c>
      <c r="L647">
        <v>388.14100000000002</v>
      </c>
    </row>
    <row r="648" spans="4:12" x14ac:dyDescent="0.25">
      <c r="E648">
        <v>991493832</v>
      </c>
      <c r="F648">
        <v>358.887</v>
      </c>
      <c r="I648" t="s">
        <v>851</v>
      </c>
      <c r="J648" t="s">
        <v>61</v>
      </c>
      <c r="K648">
        <v>991493832</v>
      </c>
      <c r="L648">
        <v>358.887</v>
      </c>
    </row>
    <row r="649" spans="4:12" x14ac:dyDescent="0.25">
      <c r="E649">
        <v>991730508</v>
      </c>
      <c r="F649">
        <v>474.84199999999998</v>
      </c>
      <c r="I649" t="s">
        <v>851</v>
      </c>
      <c r="J649" t="s">
        <v>61</v>
      </c>
      <c r="K649">
        <v>991730508</v>
      </c>
      <c r="L649">
        <v>474.84199999999998</v>
      </c>
    </row>
    <row r="650" spans="4:12" x14ac:dyDescent="0.25">
      <c r="D650" t="s">
        <v>66</v>
      </c>
      <c r="E650">
        <v>813022052</v>
      </c>
      <c r="F650">
        <v>75.311000000000007</v>
      </c>
      <c r="I650" t="s">
        <v>851</v>
      </c>
      <c r="J650" t="s">
        <v>66</v>
      </c>
      <c r="K650">
        <v>813022052</v>
      </c>
      <c r="L650">
        <v>75.311000000000007</v>
      </c>
    </row>
    <row r="651" spans="4:12" x14ac:dyDescent="0.25">
      <c r="E651">
        <v>816579422</v>
      </c>
      <c r="F651">
        <v>232.44300000000001</v>
      </c>
      <c r="I651" t="s">
        <v>851</v>
      </c>
      <c r="J651" t="s">
        <v>66</v>
      </c>
      <c r="K651">
        <v>816579422</v>
      </c>
      <c r="L651">
        <v>232.44300000000001</v>
      </c>
    </row>
    <row r="652" spans="4:12" x14ac:dyDescent="0.25">
      <c r="E652">
        <v>819510792</v>
      </c>
      <c r="F652">
        <v>142.49</v>
      </c>
      <c r="I652" t="s">
        <v>851</v>
      </c>
      <c r="J652" t="s">
        <v>66</v>
      </c>
      <c r="K652">
        <v>819510792</v>
      </c>
      <c r="L652">
        <v>142.49</v>
      </c>
    </row>
    <row r="653" spans="4:12" x14ac:dyDescent="0.25">
      <c r="E653">
        <v>869111392</v>
      </c>
      <c r="F653">
        <v>148.64400000000001</v>
      </c>
      <c r="I653" t="s">
        <v>851</v>
      </c>
      <c r="J653" t="s">
        <v>66</v>
      </c>
      <c r="K653">
        <v>869111392</v>
      </c>
      <c r="L653">
        <v>148.64400000000001</v>
      </c>
    </row>
    <row r="654" spans="4:12" x14ac:dyDescent="0.25">
      <c r="E654">
        <v>869175412</v>
      </c>
      <c r="F654">
        <v>49.677</v>
      </c>
      <c r="I654" t="s">
        <v>851</v>
      </c>
      <c r="J654" t="s">
        <v>66</v>
      </c>
      <c r="K654">
        <v>869175412</v>
      </c>
      <c r="L654">
        <v>49.677</v>
      </c>
    </row>
    <row r="655" spans="4:12" x14ac:dyDescent="0.25">
      <c r="E655">
        <v>911784106</v>
      </c>
      <c r="F655">
        <v>87.308000000000007</v>
      </c>
      <c r="I655" t="s">
        <v>851</v>
      </c>
      <c r="J655" t="s">
        <v>66</v>
      </c>
      <c r="K655">
        <v>911784106</v>
      </c>
      <c r="L655">
        <v>87.308000000000007</v>
      </c>
    </row>
    <row r="656" spans="4:12" x14ac:dyDescent="0.25">
      <c r="E656">
        <v>912811115</v>
      </c>
      <c r="F656">
        <v>126.64100000000001</v>
      </c>
      <c r="I656" t="s">
        <v>851</v>
      </c>
      <c r="J656" t="s">
        <v>66</v>
      </c>
      <c r="K656">
        <v>912811115</v>
      </c>
      <c r="L656">
        <v>126.64100000000001</v>
      </c>
    </row>
    <row r="657" spans="5:12" x14ac:dyDescent="0.25">
      <c r="E657">
        <v>913002008</v>
      </c>
      <c r="F657">
        <v>82.680999999999997</v>
      </c>
      <c r="I657" t="s">
        <v>851</v>
      </c>
      <c r="J657" t="s">
        <v>66</v>
      </c>
      <c r="K657">
        <v>913002008</v>
      </c>
      <c r="L657">
        <v>82.680999999999997</v>
      </c>
    </row>
    <row r="658" spans="5:12" x14ac:dyDescent="0.25">
      <c r="E658">
        <v>913011791</v>
      </c>
      <c r="F658">
        <v>59.786999999999999</v>
      </c>
      <c r="I658" t="s">
        <v>851</v>
      </c>
      <c r="J658" t="s">
        <v>66</v>
      </c>
      <c r="K658">
        <v>913011791</v>
      </c>
      <c r="L658">
        <v>59.786999999999999</v>
      </c>
    </row>
    <row r="659" spans="5:12" x14ac:dyDescent="0.25">
      <c r="E659">
        <v>913426495</v>
      </c>
      <c r="F659">
        <v>112.49299999999999</v>
      </c>
      <c r="I659" t="s">
        <v>851</v>
      </c>
      <c r="J659" t="s">
        <v>66</v>
      </c>
      <c r="K659">
        <v>913426495</v>
      </c>
      <c r="L659">
        <v>112.49299999999999</v>
      </c>
    </row>
    <row r="660" spans="5:12" x14ac:dyDescent="0.25">
      <c r="E660">
        <v>914395070</v>
      </c>
      <c r="F660">
        <v>97.391000000000005</v>
      </c>
      <c r="I660" t="s">
        <v>851</v>
      </c>
      <c r="J660" t="s">
        <v>66</v>
      </c>
      <c r="K660">
        <v>914395070</v>
      </c>
      <c r="L660">
        <v>97.391000000000005</v>
      </c>
    </row>
    <row r="661" spans="5:12" x14ac:dyDescent="0.25">
      <c r="E661">
        <v>914723515</v>
      </c>
      <c r="F661">
        <v>32.045000000000002</v>
      </c>
      <c r="I661" t="s">
        <v>851</v>
      </c>
      <c r="J661" t="s">
        <v>66</v>
      </c>
      <c r="K661">
        <v>914723515</v>
      </c>
      <c r="L661">
        <v>32.045000000000002</v>
      </c>
    </row>
    <row r="662" spans="5:12" x14ac:dyDescent="0.25">
      <c r="E662">
        <v>914844754</v>
      </c>
      <c r="F662">
        <v>44.356000000000002</v>
      </c>
      <c r="I662" t="s">
        <v>851</v>
      </c>
      <c r="J662" t="s">
        <v>66</v>
      </c>
      <c r="K662">
        <v>914844754</v>
      </c>
      <c r="L662">
        <v>44.356000000000002</v>
      </c>
    </row>
    <row r="663" spans="5:12" x14ac:dyDescent="0.25">
      <c r="E663">
        <v>917421315</v>
      </c>
      <c r="F663">
        <v>104.039</v>
      </c>
      <c r="I663" t="s">
        <v>851</v>
      </c>
      <c r="J663" t="s">
        <v>66</v>
      </c>
      <c r="K663">
        <v>917421315</v>
      </c>
      <c r="L663">
        <v>104.039</v>
      </c>
    </row>
    <row r="664" spans="5:12" x14ac:dyDescent="0.25">
      <c r="E664">
        <v>918358226</v>
      </c>
      <c r="F664">
        <v>183.53899999999999</v>
      </c>
      <c r="I664" t="s">
        <v>851</v>
      </c>
      <c r="J664" t="s">
        <v>66</v>
      </c>
      <c r="K664">
        <v>918358226</v>
      </c>
      <c r="L664">
        <v>183.53899999999999</v>
      </c>
    </row>
    <row r="665" spans="5:12" x14ac:dyDescent="0.25">
      <c r="E665">
        <v>918844376</v>
      </c>
      <c r="F665">
        <v>293.04700000000003</v>
      </c>
      <c r="I665" t="s">
        <v>851</v>
      </c>
      <c r="J665" t="s">
        <v>66</v>
      </c>
      <c r="K665">
        <v>918844376</v>
      </c>
      <c r="L665">
        <v>293.04700000000003</v>
      </c>
    </row>
    <row r="666" spans="5:12" x14ac:dyDescent="0.25">
      <c r="E666">
        <v>919563958</v>
      </c>
      <c r="F666">
        <v>95.941999999999993</v>
      </c>
      <c r="I666" t="s">
        <v>851</v>
      </c>
      <c r="J666" t="s">
        <v>66</v>
      </c>
      <c r="K666">
        <v>919563958</v>
      </c>
      <c r="L666">
        <v>95.941999999999993</v>
      </c>
    </row>
    <row r="667" spans="5:12" x14ac:dyDescent="0.25">
      <c r="E667">
        <v>921615752</v>
      </c>
      <c r="F667">
        <v>62.365000000000002</v>
      </c>
      <c r="I667" t="s">
        <v>851</v>
      </c>
      <c r="J667" t="s">
        <v>66</v>
      </c>
      <c r="K667">
        <v>921615752</v>
      </c>
      <c r="L667">
        <v>62.365000000000002</v>
      </c>
    </row>
    <row r="668" spans="5:12" x14ac:dyDescent="0.25">
      <c r="E668">
        <v>925541095</v>
      </c>
      <c r="F668">
        <v>71.046000000000006</v>
      </c>
      <c r="I668" t="s">
        <v>851</v>
      </c>
      <c r="J668" t="s">
        <v>66</v>
      </c>
      <c r="K668">
        <v>925541095</v>
      </c>
      <c r="L668">
        <v>71.046000000000006</v>
      </c>
    </row>
    <row r="669" spans="5:12" x14ac:dyDescent="0.25">
      <c r="E669">
        <v>927922002</v>
      </c>
      <c r="F669">
        <v>117.649</v>
      </c>
      <c r="I669" t="s">
        <v>851</v>
      </c>
      <c r="J669" t="s">
        <v>66</v>
      </c>
      <c r="K669">
        <v>927922002</v>
      </c>
      <c r="L669">
        <v>117.649</v>
      </c>
    </row>
    <row r="670" spans="5:12" x14ac:dyDescent="0.25">
      <c r="E670">
        <v>928957748</v>
      </c>
      <c r="F670">
        <v>39.341000000000001</v>
      </c>
      <c r="I670" t="s">
        <v>851</v>
      </c>
      <c r="J670" t="s">
        <v>66</v>
      </c>
      <c r="K670">
        <v>928957748</v>
      </c>
      <c r="L670">
        <v>39.341000000000001</v>
      </c>
    </row>
    <row r="671" spans="5:12" x14ac:dyDescent="0.25">
      <c r="E671">
        <v>929573161</v>
      </c>
      <c r="F671">
        <v>68.114000000000004</v>
      </c>
      <c r="I671" t="s">
        <v>851</v>
      </c>
      <c r="J671" t="s">
        <v>66</v>
      </c>
      <c r="K671">
        <v>929573161</v>
      </c>
      <c r="L671">
        <v>68.114000000000004</v>
      </c>
    </row>
    <row r="672" spans="5:12" x14ac:dyDescent="0.25">
      <c r="E672">
        <v>969110571</v>
      </c>
      <c r="F672">
        <v>130.66399999999999</v>
      </c>
      <c r="I672" t="s">
        <v>851</v>
      </c>
      <c r="J672" t="s">
        <v>66</v>
      </c>
      <c r="K672">
        <v>969110571</v>
      </c>
      <c r="L672">
        <v>130.66399999999999</v>
      </c>
    </row>
    <row r="673" spans="5:12" x14ac:dyDescent="0.25">
      <c r="E673">
        <v>969111233</v>
      </c>
      <c r="F673">
        <v>85.876999999999995</v>
      </c>
      <c r="I673" t="s">
        <v>851</v>
      </c>
      <c r="J673" t="s">
        <v>66</v>
      </c>
      <c r="K673">
        <v>969111233</v>
      </c>
      <c r="L673">
        <v>85.876999999999995</v>
      </c>
    </row>
    <row r="674" spans="5:12" x14ac:dyDescent="0.25">
      <c r="E674">
        <v>969113457</v>
      </c>
      <c r="F674">
        <v>363.92</v>
      </c>
      <c r="I674" t="s">
        <v>851</v>
      </c>
      <c r="J674" t="s">
        <v>66</v>
      </c>
      <c r="K674">
        <v>969113457</v>
      </c>
      <c r="L674">
        <v>363.92</v>
      </c>
    </row>
    <row r="675" spans="5:12" x14ac:dyDescent="0.25">
      <c r="E675">
        <v>969150077</v>
      </c>
      <c r="F675">
        <v>288.541</v>
      </c>
      <c r="I675" t="s">
        <v>851</v>
      </c>
      <c r="J675" t="s">
        <v>66</v>
      </c>
      <c r="K675">
        <v>969150077</v>
      </c>
      <c r="L675">
        <v>288.541</v>
      </c>
    </row>
    <row r="676" spans="5:12" x14ac:dyDescent="0.25">
      <c r="E676">
        <v>969173565</v>
      </c>
      <c r="F676">
        <v>35.512</v>
      </c>
      <c r="I676" t="s">
        <v>851</v>
      </c>
      <c r="J676" t="s">
        <v>66</v>
      </c>
      <c r="K676">
        <v>969173565</v>
      </c>
      <c r="L676">
        <v>35.512</v>
      </c>
    </row>
    <row r="677" spans="5:12" x14ac:dyDescent="0.25">
      <c r="E677">
        <v>969175215</v>
      </c>
      <c r="F677">
        <v>122.11199999999999</v>
      </c>
      <c r="I677" t="s">
        <v>851</v>
      </c>
      <c r="J677" t="s">
        <v>66</v>
      </c>
      <c r="K677">
        <v>969175215</v>
      </c>
      <c r="L677">
        <v>122.11199999999999</v>
      </c>
    </row>
    <row r="678" spans="5:12" x14ac:dyDescent="0.25">
      <c r="E678">
        <v>969194031</v>
      </c>
      <c r="F678">
        <v>161.69200000000001</v>
      </c>
      <c r="I678" t="s">
        <v>851</v>
      </c>
      <c r="J678" t="s">
        <v>66</v>
      </c>
      <c r="K678">
        <v>969194031</v>
      </c>
      <c r="L678">
        <v>161.69200000000001</v>
      </c>
    </row>
    <row r="679" spans="5:12" x14ac:dyDescent="0.25">
      <c r="E679">
        <v>969217724</v>
      </c>
      <c r="F679">
        <v>55.25</v>
      </c>
      <c r="I679" t="s">
        <v>851</v>
      </c>
      <c r="J679" t="s">
        <v>66</v>
      </c>
      <c r="K679">
        <v>969217724</v>
      </c>
      <c r="L679">
        <v>55.25</v>
      </c>
    </row>
    <row r="680" spans="5:12" x14ac:dyDescent="0.25">
      <c r="E680">
        <v>969251779</v>
      </c>
      <c r="F680">
        <v>151.624</v>
      </c>
      <c r="I680" t="s">
        <v>851</v>
      </c>
      <c r="J680" t="s">
        <v>66</v>
      </c>
      <c r="K680">
        <v>969251779</v>
      </c>
      <c r="L680">
        <v>151.624</v>
      </c>
    </row>
    <row r="681" spans="5:12" x14ac:dyDescent="0.25">
      <c r="E681">
        <v>969252104</v>
      </c>
      <c r="F681">
        <v>138.49799999999999</v>
      </c>
      <c r="I681" t="s">
        <v>851</v>
      </c>
      <c r="J681" t="s">
        <v>66</v>
      </c>
      <c r="K681">
        <v>969252104</v>
      </c>
      <c r="L681">
        <v>138.49799999999999</v>
      </c>
    </row>
    <row r="682" spans="5:12" x14ac:dyDescent="0.25">
      <c r="E682">
        <v>969253399</v>
      </c>
      <c r="F682">
        <v>74.385000000000005</v>
      </c>
      <c r="I682" t="s">
        <v>851</v>
      </c>
      <c r="J682" t="s">
        <v>66</v>
      </c>
      <c r="K682">
        <v>969253399</v>
      </c>
      <c r="L682">
        <v>74.385000000000005</v>
      </c>
    </row>
    <row r="683" spans="5:12" x14ac:dyDescent="0.25">
      <c r="E683">
        <v>969322730</v>
      </c>
      <c r="F683">
        <v>276.30500000000001</v>
      </c>
      <c r="I683" t="s">
        <v>851</v>
      </c>
      <c r="J683" t="s">
        <v>66</v>
      </c>
      <c r="K683">
        <v>969322730</v>
      </c>
      <c r="L683">
        <v>276.30500000000001</v>
      </c>
    </row>
    <row r="684" spans="5:12" x14ac:dyDescent="0.25">
      <c r="E684">
        <v>969362333</v>
      </c>
      <c r="F684">
        <v>61.875</v>
      </c>
      <c r="I684" t="s">
        <v>851</v>
      </c>
      <c r="J684" t="s">
        <v>66</v>
      </c>
      <c r="K684">
        <v>969362333</v>
      </c>
      <c r="L684">
        <v>61.875</v>
      </c>
    </row>
    <row r="685" spans="5:12" x14ac:dyDescent="0.25">
      <c r="E685">
        <v>969393557</v>
      </c>
      <c r="F685">
        <v>87.570999999999998</v>
      </c>
      <c r="I685" t="s">
        <v>851</v>
      </c>
      <c r="J685" t="s">
        <v>66</v>
      </c>
      <c r="K685">
        <v>969393557</v>
      </c>
      <c r="L685">
        <v>87.570999999999998</v>
      </c>
    </row>
    <row r="686" spans="5:12" x14ac:dyDescent="0.25">
      <c r="E686">
        <v>969748444</v>
      </c>
      <c r="F686">
        <v>1.4239999999999999</v>
      </c>
      <c r="I686" t="s">
        <v>851</v>
      </c>
      <c r="J686" t="s">
        <v>66</v>
      </c>
      <c r="K686">
        <v>969748444</v>
      </c>
      <c r="L686">
        <v>1.4239999999999999</v>
      </c>
    </row>
    <row r="687" spans="5:12" x14ac:dyDescent="0.25">
      <c r="E687">
        <v>969767112</v>
      </c>
      <c r="F687">
        <v>371.59100000000001</v>
      </c>
      <c r="I687" t="s">
        <v>851</v>
      </c>
      <c r="J687" t="s">
        <v>66</v>
      </c>
      <c r="K687">
        <v>969767112</v>
      </c>
      <c r="L687">
        <v>371.59100000000001</v>
      </c>
    </row>
    <row r="688" spans="5:12" x14ac:dyDescent="0.25">
      <c r="E688">
        <v>975803252</v>
      </c>
      <c r="F688">
        <v>60.21</v>
      </c>
      <c r="I688" t="s">
        <v>851</v>
      </c>
      <c r="J688" t="s">
        <v>66</v>
      </c>
      <c r="K688">
        <v>975803252</v>
      </c>
      <c r="L688">
        <v>60.21</v>
      </c>
    </row>
    <row r="689" spans="5:12" x14ac:dyDescent="0.25">
      <c r="E689">
        <v>979780540</v>
      </c>
      <c r="F689">
        <v>159.37200000000001</v>
      </c>
      <c r="I689" t="s">
        <v>851</v>
      </c>
      <c r="J689" t="s">
        <v>66</v>
      </c>
      <c r="K689">
        <v>979780540</v>
      </c>
      <c r="L689">
        <v>159.37200000000001</v>
      </c>
    </row>
    <row r="690" spans="5:12" x14ac:dyDescent="0.25">
      <c r="E690">
        <v>981580753</v>
      </c>
      <c r="F690">
        <v>80.364000000000004</v>
      </c>
      <c r="I690" t="s">
        <v>851</v>
      </c>
      <c r="J690" t="s">
        <v>66</v>
      </c>
      <c r="K690">
        <v>981580753</v>
      </c>
      <c r="L690">
        <v>80.364000000000004</v>
      </c>
    </row>
    <row r="691" spans="5:12" x14ac:dyDescent="0.25">
      <c r="E691">
        <v>982236495</v>
      </c>
      <c r="F691">
        <v>105.30500000000001</v>
      </c>
      <c r="I691" t="s">
        <v>851</v>
      </c>
      <c r="J691" t="s">
        <v>66</v>
      </c>
      <c r="K691">
        <v>982236495</v>
      </c>
      <c r="L691">
        <v>105.30500000000001</v>
      </c>
    </row>
    <row r="692" spans="5:12" x14ac:dyDescent="0.25">
      <c r="E692">
        <v>984369328</v>
      </c>
      <c r="F692">
        <v>111.73399999999999</v>
      </c>
      <c r="I692" t="s">
        <v>851</v>
      </c>
      <c r="J692" t="s">
        <v>66</v>
      </c>
      <c r="K692">
        <v>984369328</v>
      </c>
      <c r="L692">
        <v>111.73399999999999</v>
      </c>
    </row>
    <row r="693" spans="5:12" x14ac:dyDescent="0.25">
      <c r="E693">
        <v>984414064</v>
      </c>
      <c r="F693">
        <v>100.346</v>
      </c>
      <c r="I693" t="s">
        <v>851</v>
      </c>
      <c r="J693" t="s">
        <v>66</v>
      </c>
      <c r="K693">
        <v>984414064</v>
      </c>
      <c r="L693">
        <v>100.346</v>
      </c>
    </row>
    <row r="694" spans="5:12" x14ac:dyDescent="0.25">
      <c r="E694">
        <v>984436777</v>
      </c>
      <c r="F694">
        <v>122.584</v>
      </c>
      <c r="I694" t="s">
        <v>851</v>
      </c>
      <c r="J694" t="s">
        <v>66</v>
      </c>
      <c r="K694">
        <v>984436777</v>
      </c>
      <c r="L694">
        <v>122.584</v>
      </c>
    </row>
    <row r="695" spans="5:12" x14ac:dyDescent="0.25">
      <c r="E695">
        <v>984914849</v>
      </c>
      <c r="F695">
        <v>147.155</v>
      </c>
      <c r="I695" t="s">
        <v>851</v>
      </c>
      <c r="J695" t="s">
        <v>66</v>
      </c>
      <c r="K695">
        <v>984914849</v>
      </c>
      <c r="L695">
        <v>147.155</v>
      </c>
    </row>
    <row r="696" spans="5:12" x14ac:dyDescent="0.25">
      <c r="E696">
        <v>985451249</v>
      </c>
      <c r="F696">
        <v>141.56200000000001</v>
      </c>
      <c r="I696" t="s">
        <v>851</v>
      </c>
      <c r="J696" t="s">
        <v>66</v>
      </c>
      <c r="K696">
        <v>985451249</v>
      </c>
      <c r="L696">
        <v>141.56200000000001</v>
      </c>
    </row>
    <row r="697" spans="5:12" x14ac:dyDescent="0.25">
      <c r="E697">
        <v>985859256</v>
      </c>
      <c r="F697">
        <v>456.108</v>
      </c>
      <c r="I697" t="s">
        <v>851</v>
      </c>
      <c r="J697" t="s">
        <v>66</v>
      </c>
      <c r="K697">
        <v>985859256</v>
      </c>
      <c r="L697">
        <v>456.108</v>
      </c>
    </row>
    <row r="698" spans="5:12" x14ac:dyDescent="0.25">
      <c r="E698">
        <v>986851666</v>
      </c>
      <c r="F698">
        <v>45.677999999999997</v>
      </c>
      <c r="I698" t="s">
        <v>851</v>
      </c>
      <c r="J698" t="s">
        <v>66</v>
      </c>
      <c r="K698">
        <v>986851666</v>
      </c>
      <c r="L698">
        <v>45.677999999999997</v>
      </c>
    </row>
    <row r="699" spans="5:12" x14ac:dyDescent="0.25">
      <c r="E699">
        <v>988685828</v>
      </c>
      <c r="F699">
        <v>80.927999999999997</v>
      </c>
      <c r="I699" t="s">
        <v>851</v>
      </c>
      <c r="J699" t="s">
        <v>66</v>
      </c>
      <c r="K699">
        <v>988685828</v>
      </c>
      <c r="L699">
        <v>80.927999999999997</v>
      </c>
    </row>
    <row r="700" spans="5:12" x14ac:dyDescent="0.25">
      <c r="E700">
        <v>990206287</v>
      </c>
      <c r="F700">
        <v>111.83</v>
      </c>
      <c r="I700" t="s">
        <v>851</v>
      </c>
      <c r="J700" t="s">
        <v>66</v>
      </c>
      <c r="K700">
        <v>990206287</v>
      </c>
      <c r="L700">
        <v>111.83</v>
      </c>
    </row>
    <row r="701" spans="5:12" x14ac:dyDescent="0.25">
      <c r="E701">
        <v>992762969</v>
      </c>
      <c r="F701">
        <v>95.155000000000001</v>
      </c>
      <c r="I701" t="s">
        <v>851</v>
      </c>
      <c r="J701" t="s">
        <v>66</v>
      </c>
      <c r="K701">
        <v>992762969</v>
      </c>
      <c r="L701">
        <v>95.155000000000001</v>
      </c>
    </row>
    <row r="702" spans="5:12" x14ac:dyDescent="0.25">
      <c r="E702">
        <v>993367273</v>
      </c>
      <c r="F702">
        <v>126.50700000000001</v>
      </c>
      <c r="I702" t="s">
        <v>851</v>
      </c>
      <c r="J702" t="s">
        <v>66</v>
      </c>
      <c r="K702">
        <v>993367273</v>
      </c>
      <c r="L702">
        <v>126.50700000000001</v>
      </c>
    </row>
    <row r="703" spans="5:12" x14ac:dyDescent="0.25">
      <c r="E703">
        <v>993597015</v>
      </c>
      <c r="F703">
        <v>144.43100000000001</v>
      </c>
      <c r="I703" t="s">
        <v>851</v>
      </c>
      <c r="J703" t="s">
        <v>66</v>
      </c>
      <c r="K703">
        <v>993597015</v>
      </c>
      <c r="L703">
        <v>144.43100000000001</v>
      </c>
    </row>
    <row r="704" spans="5:12" x14ac:dyDescent="0.25">
      <c r="E704">
        <v>994335561</v>
      </c>
      <c r="F704">
        <v>107.51600000000001</v>
      </c>
      <c r="I704" t="s">
        <v>851</v>
      </c>
      <c r="J704" t="s">
        <v>66</v>
      </c>
      <c r="K704">
        <v>994335561</v>
      </c>
      <c r="L704">
        <v>107.51600000000001</v>
      </c>
    </row>
    <row r="705" spans="4:12" x14ac:dyDescent="0.25">
      <c r="E705">
        <v>996445763</v>
      </c>
      <c r="F705">
        <v>120.166</v>
      </c>
      <c r="I705" t="s">
        <v>851</v>
      </c>
      <c r="J705" t="s">
        <v>66</v>
      </c>
      <c r="K705">
        <v>996445763</v>
      </c>
      <c r="L705">
        <v>120.166</v>
      </c>
    </row>
    <row r="706" spans="4:12" x14ac:dyDescent="0.25">
      <c r="E706">
        <v>996772683</v>
      </c>
      <c r="F706">
        <v>144.482</v>
      </c>
      <c r="I706" t="s">
        <v>851</v>
      </c>
      <c r="J706" t="s">
        <v>66</v>
      </c>
      <c r="K706">
        <v>996772683</v>
      </c>
      <c r="L706">
        <v>144.482</v>
      </c>
    </row>
    <row r="707" spans="4:12" x14ac:dyDescent="0.25">
      <c r="E707">
        <v>997772407</v>
      </c>
      <c r="F707">
        <v>233.55</v>
      </c>
      <c r="I707" t="s">
        <v>851</v>
      </c>
      <c r="J707" t="s">
        <v>66</v>
      </c>
      <c r="K707">
        <v>997772407</v>
      </c>
      <c r="L707">
        <v>233.55</v>
      </c>
    </row>
    <row r="708" spans="4:12" x14ac:dyDescent="0.25">
      <c r="D708" t="s">
        <v>44</v>
      </c>
      <c r="E708">
        <v>869103462</v>
      </c>
      <c r="F708">
        <v>162.42400000000001</v>
      </c>
      <c r="I708" t="s">
        <v>851</v>
      </c>
      <c r="J708" t="s">
        <v>44</v>
      </c>
      <c r="K708">
        <v>869103462</v>
      </c>
      <c r="L708">
        <v>162.42400000000001</v>
      </c>
    </row>
    <row r="709" spans="4:12" x14ac:dyDescent="0.25">
      <c r="E709">
        <v>869199192</v>
      </c>
      <c r="F709">
        <v>221.209</v>
      </c>
      <c r="I709" t="s">
        <v>851</v>
      </c>
      <c r="J709" t="s">
        <v>44</v>
      </c>
      <c r="K709">
        <v>869199192</v>
      </c>
      <c r="L709">
        <v>221.209</v>
      </c>
    </row>
    <row r="710" spans="4:12" x14ac:dyDescent="0.25">
      <c r="E710">
        <v>874501972</v>
      </c>
      <c r="F710">
        <v>30.111000000000001</v>
      </c>
      <c r="I710" t="s">
        <v>851</v>
      </c>
      <c r="J710" t="s">
        <v>44</v>
      </c>
      <c r="K710">
        <v>874501972</v>
      </c>
      <c r="L710">
        <v>30.111000000000001</v>
      </c>
    </row>
    <row r="711" spans="4:12" x14ac:dyDescent="0.25">
      <c r="E711">
        <v>884795192</v>
      </c>
      <c r="F711">
        <v>97.927999999999997</v>
      </c>
      <c r="I711" t="s">
        <v>851</v>
      </c>
      <c r="J711" t="s">
        <v>44</v>
      </c>
      <c r="K711">
        <v>884795192</v>
      </c>
      <c r="L711">
        <v>97.927999999999997</v>
      </c>
    </row>
    <row r="712" spans="4:12" x14ac:dyDescent="0.25">
      <c r="E712">
        <v>912043134</v>
      </c>
      <c r="F712">
        <v>491.72699999999998</v>
      </c>
      <c r="I712" t="s">
        <v>851</v>
      </c>
      <c r="J712" t="s">
        <v>44</v>
      </c>
      <c r="K712">
        <v>912043134</v>
      </c>
      <c r="L712">
        <v>491.72699999999998</v>
      </c>
    </row>
    <row r="713" spans="4:12" x14ac:dyDescent="0.25">
      <c r="E713">
        <v>912861147</v>
      </c>
      <c r="F713">
        <v>563.08199999999999</v>
      </c>
      <c r="I713" t="s">
        <v>851</v>
      </c>
      <c r="J713" t="s">
        <v>44</v>
      </c>
      <c r="K713">
        <v>912861147</v>
      </c>
      <c r="L713">
        <v>563.08199999999999</v>
      </c>
    </row>
    <row r="714" spans="4:12" x14ac:dyDescent="0.25">
      <c r="E714">
        <v>916491166</v>
      </c>
      <c r="F714">
        <v>19.521999999999998</v>
      </c>
      <c r="I714" t="s">
        <v>851</v>
      </c>
      <c r="J714" t="s">
        <v>44</v>
      </c>
      <c r="K714">
        <v>916491166</v>
      </c>
      <c r="L714">
        <v>19.521999999999998</v>
      </c>
    </row>
    <row r="715" spans="4:12" x14ac:dyDescent="0.25">
      <c r="E715">
        <v>921024266</v>
      </c>
      <c r="F715">
        <v>91.468999999999994</v>
      </c>
      <c r="I715" t="s">
        <v>851</v>
      </c>
      <c r="J715" t="s">
        <v>44</v>
      </c>
      <c r="K715">
        <v>921024266</v>
      </c>
      <c r="L715">
        <v>91.468999999999994</v>
      </c>
    </row>
    <row r="716" spans="4:12" x14ac:dyDescent="0.25">
      <c r="E716">
        <v>921566034</v>
      </c>
      <c r="F716">
        <v>483.63</v>
      </c>
      <c r="I716" t="s">
        <v>851</v>
      </c>
      <c r="J716" t="s">
        <v>44</v>
      </c>
      <c r="K716">
        <v>921566034</v>
      </c>
      <c r="L716">
        <v>483.63</v>
      </c>
    </row>
    <row r="717" spans="4:12" x14ac:dyDescent="0.25">
      <c r="E717">
        <v>928033864</v>
      </c>
      <c r="F717">
        <v>308.053</v>
      </c>
      <c r="I717" t="s">
        <v>851</v>
      </c>
      <c r="J717" t="s">
        <v>44</v>
      </c>
      <c r="K717">
        <v>928033864</v>
      </c>
      <c r="L717">
        <v>308.053</v>
      </c>
    </row>
    <row r="718" spans="4:12" x14ac:dyDescent="0.25">
      <c r="E718">
        <v>969105489</v>
      </c>
      <c r="F718">
        <v>577.63900000000001</v>
      </c>
      <c r="I718" t="s">
        <v>851</v>
      </c>
      <c r="J718" t="s">
        <v>44</v>
      </c>
      <c r="K718">
        <v>969105489</v>
      </c>
      <c r="L718">
        <v>577.63900000000001</v>
      </c>
    </row>
    <row r="719" spans="4:12" x14ac:dyDescent="0.25">
      <c r="E719">
        <v>979480091</v>
      </c>
      <c r="F719">
        <v>122.767</v>
      </c>
      <c r="I719" t="s">
        <v>851</v>
      </c>
      <c r="J719" t="s">
        <v>44</v>
      </c>
      <c r="K719">
        <v>979480091</v>
      </c>
      <c r="L719">
        <v>122.767</v>
      </c>
    </row>
    <row r="720" spans="4:12" x14ac:dyDescent="0.25">
      <c r="E720">
        <v>981879740</v>
      </c>
      <c r="F720">
        <v>400.96800000000002</v>
      </c>
      <c r="I720" t="s">
        <v>851</v>
      </c>
      <c r="J720" t="s">
        <v>44</v>
      </c>
      <c r="K720">
        <v>981879740</v>
      </c>
      <c r="L720">
        <v>400.96800000000002</v>
      </c>
    </row>
    <row r="721" spans="4:12" x14ac:dyDescent="0.25">
      <c r="E721">
        <v>984234384</v>
      </c>
      <c r="F721">
        <v>533.65700000000004</v>
      </c>
      <c r="I721" t="s">
        <v>851</v>
      </c>
      <c r="J721" t="s">
        <v>44</v>
      </c>
      <c r="K721">
        <v>984234384</v>
      </c>
      <c r="L721">
        <v>533.65700000000004</v>
      </c>
    </row>
    <row r="722" spans="4:12" x14ac:dyDescent="0.25">
      <c r="D722" t="s">
        <v>83</v>
      </c>
      <c r="E722">
        <v>813996952</v>
      </c>
      <c r="F722">
        <v>77.272999999999996</v>
      </c>
      <c r="I722" t="s">
        <v>851</v>
      </c>
      <c r="J722" t="s">
        <v>83</v>
      </c>
      <c r="K722">
        <v>813996952</v>
      </c>
      <c r="L722">
        <v>77.272999999999996</v>
      </c>
    </row>
    <row r="723" spans="4:12" x14ac:dyDescent="0.25">
      <c r="E723">
        <v>869742422</v>
      </c>
      <c r="F723">
        <v>70.596000000000004</v>
      </c>
      <c r="I723" t="s">
        <v>851</v>
      </c>
      <c r="J723" t="s">
        <v>83</v>
      </c>
      <c r="K723">
        <v>869742422</v>
      </c>
      <c r="L723">
        <v>70.596000000000004</v>
      </c>
    </row>
    <row r="724" spans="4:12" x14ac:dyDescent="0.25">
      <c r="E724">
        <v>869755052</v>
      </c>
      <c r="F724">
        <v>44.252000000000002</v>
      </c>
      <c r="I724" t="s">
        <v>851</v>
      </c>
      <c r="J724" t="s">
        <v>83</v>
      </c>
      <c r="K724">
        <v>869755052</v>
      </c>
      <c r="L724">
        <v>44.252000000000002</v>
      </c>
    </row>
    <row r="725" spans="4:12" x14ac:dyDescent="0.25">
      <c r="E725">
        <v>882806812</v>
      </c>
      <c r="F725">
        <v>127.765</v>
      </c>
      <c r="I725" t="s">
        <v>851</v>
      </c>
      <c r="J725" t="s">
        <v>83</v>
      </c>
      <c r="K725">
        <v>882806812</v>
      </c>
      <c r="L725">
        <v>127.765</v>
      </c>
    </row>
    <row r="726" spans="4:12" x14ac:dyDescent="0.25">
      <c r="E726">
        <v>891392532</v>
      </c>
      <c r="F726">
        <v>164.499</v>
      </c>
      <c r="I726" t="s">
        <v>851</v>
      </c>
      <c r="J726" t="s">
        <v>83</v>
      </c>
      <c r="K726">
        <v>891392532</v>
      </c>
      <c r="L726">
        <v>164.499</v>
      </c>
    </row>
    <row r="727" spans="4:12" x14ac:dyDescent="0.25">
      <c r="E727">
        <v>912214907</v>
      </c>
      <c r="F727">
        <v>51.774999999999999</v>
      </c>
      <c r="I727" t="s">
        <v>851</v>
      </c>
      <c r="J727" t="s">
        <v>83</v>
      </c>
      <c r="K727">
        <v>912214907</v>
      </c>
      <c r="L727">
        <v>51.774999999999999</v>
      </c>
    </row>
    <row r="728" spans="4:12" x14ac:dyDescent="0.25">
      <c r="E728">
        <v>914735688</v>
      </c>
      <c r="F728">
        <v>186.02600000000001</v>
      </c>
      <c r="I728" t="s">
        <v>851</v>
      </c>
      <c r="J728" t="s">
        <v>83</v>
      </c>
      <c r="K728">
        <v>914735688</v>
      </c>
      <c r="L728">
        <v>186.02600000000001</v>
      </c>
    </row>
    <row r="729" spans="4:12" x14ac:dyDescent="0.25">
      <c r="E729">
        <v>915978789</v>
      </c>
      <c r="F729">
        <v>21.041</v>
      </c>
      <c r="I729" t="s">
        <v>851</v>
      </c>
      <c r="J729" t="s">
        <v>83</v>
      </c>
      <c r="K729">
        <v>915978789</v>
      </c>
      <c r="L729">
        <v>21.041</v>
      </c>
    </row>
    <row r="730" spans="4:12" x14ac:dyDescent="0.25">
      <c r="E730">
        <v>918132996</v>
      </c>
      <c r="F730">
        <v>108.78</v>
      </c>
      <c r="I730" t="s">
        <v>851</v>
      </c>
      <c r="J730" t="s">
        <v>83</v>
      </c>
      <c r="K730">
        <v>918132996</v>
      </c>
      <c r="L730">
        <v>108.78</v>
      </c>
    </row>
    <row r="731" spans="4:12" x14ac:dyDescent="0.25">
      <c r="E731">
        <v>919285443</v>
      </c>
      <c r="F731">
        <v>124.824</v>
      </c>
      <c r="I731" t="s">
        <v>851</v>
      </c>
      <c r="J731" t="s">
        <v>83</v>
      </c>
      <c r="K731">
        <v>919285443</v>
      </c>
      <c r="L731">
        <v>124.824</v>
      </c>
    </row>
    <row r="732" spans="4:12" x14ac:dyDescent="0.25">
      <c r="E732">
        <v>920191886</v>
      </c>
      <c r="F732">
        <v>79.984999999999999</v>
      </c>
      <c r="I732" t="s">
        <v>851</v>
      </c>
      <c r="J732" t="s">
        <v>83</v>
      </c>
      <c r="K732">
        <v>920191886</v>
      </c>
      <c r="L732">
        <v>79.984999999999999</v>
      </c>
    </row>
    <row r="733" spans="4:12" x14ac:dyDescent="0.25">
      <c r="E733">
        <v>969110482</v>
      </c>
      <c r="F733">
        <v>45.709000000000003</v>
      </c>
      <c r="I733" t="s">
        <v>851</v>
      </c>
      <c r="J733" t="s">
        <v>83</v>
      </c>
      <c r="K733">
        <v>969110482</v>
      </c>
      <c r="L733">
        <v>45.709000000000003</v>
      </c>
    </row>
    <row r="734" spans="4:12" x14ac:dyDescent="0.25">
      <c r="E734">
        <v>969110784</v>
      </c>
      <c r="F734">
        <v>83.031999999999996</v>
      </c>
      <c r="I734" t="s">
        <v>851</v>
      </c>
      <c r="J734" t="s">
        <v>83</v>
      </c>
      <c r="K734">
        <v>969110784</v>
      </c>
      <c r="L734">
        <v>83.031999999999996</v>
      </c>
    </row>
    <row r="735" spans="4:12" x14ac:dyDescent="0.25">
      <c r="E735">
        <v>969113899</v>
      </c>
      <c r="F735">
        <v>137.58000000000001</v>
      </c>
      <c r="I735" t="s">
        <v>851</v>
      </c>
      <c r="J735" t="s">
        <v>83</v>
      </c>
      <c r="K735">
        <v>969113899</v>
      </c>
      <c r="L735">
        <v>137.58000000000001</v>
      </c>
    </row>
    <row r="736" spans="4:12" x14ac:dyDescent="0.25">
      <c r="E736">
        <v>969114046</v>
      </c>
      <c r="F736">
        <v>99.305999999999997</v>
      </c>
      <c r="I736" t="s">
        <v>851</v>
      </c>
      <c r="J736" t="s">
        <v>83</v>
      </c>
      <c r="K736">
        <v>969114046</v>
      </c>
      <c r="L736">
        <v>99.305999999999997</v>
      </c>
    </row>
    <row r="737" spans="5:12" x14ac:dyDescent="0.25">
      <c r="E737">
        <v>969114534</v>
      </c>
      <c r="F737">
        <v>97.447000000000003</v>
      </c>
      <c r="I737" t="s">
        <v>851</v>
      </c>
      <c r="J737" t="s">
        <v>83</v>
      </c>
      <c r="K737">
        <v>969114534</v>
      </c>
      <c r="L737">
        <v>97.447000000000003</v>
      </c>
    </row>
    <row r="738" spans="5:12" x14ac:dyDescent="0.25">
      <c r="E738">
        <v>969149508</v>
      </c>
      <c r="F738">
        <v>36.200000000000003</v>
      </c>
      <c r="I738" t="s">
        <v>851</v>
      </c>
      <c r="J738" t="s">
        <v>83</v>
      </c>
      <c r="K738">
        <v>969149508</v>
      </c>
      <c r="L738">
        <v>36.200000000000003</v>
      </c>
    </row>
    <row r="739" spans="5:12" x14ac:dyDescent="0.25">
      <c r="E739">
        <v>969149591</v>
      </c>
      <c r="F739">
        <v>122.86799999999999</v>
      </c>
      <c r="I739" t="s">
        <v>851</v>
      </c>
      <c r="J739" t="s">
        <v>83</v>
      </c>
      <c r="K739">
        <v>969149591</v>
      </c>
      <c r="L739">
        <v>122.86799999999999</v>
      </c>
    </row>
    <row r="740" spans="5:12" x14ac:dyDescent="0.25">
      <c r="E740">
        <v>969174928</v>
      </c>
      <c r="F740">
        <v>58.823999999999998</v>
      </c>
      <c r="I740" t="s">
        <v>851</v>
      </c>
      <c r="J740" t="s">
        <v>83</v>
      </c>
      <c r="K740">
        <v>969174928</v>
      </c>
      <c r="L740">
        <v>58.823999999999998</v>
      </c>
    </row>
    <row r="741" spans="5:12" x14ac:dyDescent="0.25">
      <c r="E741">
        <v>969175339</v>
      </c>
      <c r="F741">
        <v>77.847999999999999</v>
      </c>
      <c r="I741" t="s">
        <v>851</v>
      </c>
      <c r="J741" t="s">
        <v>83</v>
      </c>
      <c r="K741">
        <v>969175339</v>
      </c>
      <c r="L741">
        <v>77.847999999999999</v>
      </c>
    </row>
    <row r="742" spans="5:12" x14ac:dyDescent="0.25">
      <c r="E742">
        <v>969193086</v>
      </c>
      <c r="F742">
        <v>74.484999999999999</v>
      </c>
      <c r="I742" t="s">
        <v>851</v>
      </c>
      <c r="J742" t="s">
        <v>83</v>
      </c>
      <c r="K742">
        <v>969193086</v>
      </c>
      <c r="L742">
        <v>74.484999999999999</v>
      </c>
    </row>
    <row r="743" spans="5:12" x14ac:dyDescent="0.25">
      <c r="E743">
        <v>969252198</v>
      </c>
      <c r="F743">
        <v>60.915999999999997</v>
      </c>
      <c r="I743" t="s">
        <v>851</v>
      </c>
      <c r="J743" t="s">
        <v>83</v>
      </c>
      <c r="K743">
        <v>969252198</v>
      </c>
      <c r="L743">
        <v>60.915999999999997</v>
      </c>
    </row>
    <row r="744" spans="5:12" x14ac:dyDescent="0.25">
      <c r="E744">
        <v>969296748</v>
      </c>
      <c r="F744">
        <v>52.677999999999997</v>
      </c>
      <c r="I744" t="s">
        <v>851</v>
      </c>
      <c r="J744" t="s">
        <v>83</v>
      </c>
      <c r="K744">
        <v>969296748</v>
      </c>
      <c r="L744">
        <v>52.677999999999997</v>
      </c>
    </row>
    <row r="745" spans="5:12" x14ac:dyDescent="0.25">
      <c r="E745">
        <v>969362260</v>
      </c>
      <c r="F745">
        <v>123.467</v>
      </c>
      <c r="I745" t="s">
        <v>851</v>
      </c>
      <c r="J745" t="s">
        <v>83</v>
      </c>
      <c r="K745">
        <v>969362260</v>
      </c>
      <c r="L745">
        <v>123.467</v>
      </c>
    </row>
    <row r="746" spans="5:12" x14ac:dyDescent="0.25">
      <c r="E746">
        <v>969362597</v>
      </c>
      <c r="F746">
        <v>104.795</v>
      </c>
      <c r="I746" t="s">
        <v>851</v>
      </c>
      <c r="J746" t="s">
        <v>83</v>
      </c>
      <c r="K746">
        <v>969362597</v>
      </c>
      <c r="L746">
        <v>104.795</v>
      </c>
    </row>
    <row r="747" spans="5:12" x14ac:dyDescent="0.25">
      <c r="E747">
        <v>969439026</v>
      </c>
      <c r="F747">
        <v>78.965999999999994</v>
      </c>
      <c r="I747" t="s">
        <v>851</v>
      </c>
      <c r="J747" t="s">
        <v>83</v>
      </c>
      <c r="K747">
        <v>969439026</v>
      </c>
      <c r="L747">
        <v>78.965999999999994</v>
      </c>
    </row>
    <row r="748" spans="5:12" x14ac:dyDescent="0.25">
      <c r="E748">
        <v>969752484</v>
      </c>
      <c r="F748">
        <v>21.425000000000001</v>
      </c>
      <c r="I748" t="s">
        <v>851</v>
      </c>
      <c r="J748" t="s">
        <v>83</v>
      </c>
      <c r="K748">
        <v>969752484</v>
      </c>
      <c r="L748">
        <v>21.425000000000001</v>
      </c>
    </row>
    <row r="749" spans="5:12" x14ac:dyDescent="0.25">
      <c r="E749">
        <v>969759756</v>
      </c>
      <c r="F749">
        <v>147.64599999999999</v>
      </c>
      <c r="I749" t="s">
        <v>851</v>
      </c>
      <c r="J749" t="s">
        <v>83</v>
      </c>
      <c r="K749">
        <v>969759756</v>
      </c>
      <c r="L749">
        <v>147.64599999999999</v>
      </c>
    </row>
    <row r="750" spans="5:12" x14ac:dyDescent="0.25">
      <c r="E750">
        <v>970208852</v>
      </c>
      <c r="F750">
        <v>113.53700000000001</v>
      </c>
      <c r="I750" t="s">
        <v>851</v>
      </c>
      <c r="J750" t="s">
        <v>83</v>
      </c>
      <c r="K750">
        <v>970208852</v>
      </c>
      <c r="L750">
        <v>113.53700000000001</v>
      </c>
    </row>
    <row r="751" spans="5:12" x14ac:dyDescent="0.25">
      <c r="E751">
        <v>970537201</v>
      </c>
      <c r="F751">
        <v>92.819000000000003</v>
      </c>
      <c r="I751" t="s">
        <v>851</v>
      </c>
      <c r="J751" t="s">
        <v>83</v>
      </c>
      <c r="K751">
        <v>970537201</v>
      </c>
      <c r="L751">
        <v>92.819000000000003</v>
      </c>
    </row>
    <row r="752" spans="5:12" x14ac:dyDescent="0.25">
      <c r="E752">
        <v>976781252</v>
      </c>
      <c r="F752">
        <v>112.923</v>
      </c>
      <c r="I752" t="s">
        <v>851</v>
      </c>
      <c r="J752" t="s">
        <v>83</v>
      </c>
      <c r="K752">
        <v>976781252</v>
      </c>
      <c r="L752">
        <v>112.923</v>
      </c>
    </row>
    <row r="753" spans="5:12" x14ac:dyDescent="0.25">
      <c r="E753">
        <v>979969724</v>
      </c>
      <c r="F753">
        <v>105.363</v>
      </c>
      <c r="I753" t="s">
        <v>851</v>
      </c>
      <c r="J753" t="s">
        <v>83</v>
      </c>
      <c r="K753">
        <v>979969724</v>
      </c>
      <c r="L753">
        <v>105.363</v>
      </c>
    </row>
    <row r="754" spans="5:12" x14ac:dyDescent="0.25">
      <c r="E754">
        <v>980308804</v>
      </c>
      <c r="F754">
        <v>64.525999999999996</v>
      </c>
      <c r="I754" t="s">
        <v>851</v>
      </c>
      <c r="J754" t="s">
        <v>83</v>
      </c>
      <c r="K754">
        <v>980308804</v>
      </c>
      <c r="L754">
        <v>64.525999999999996</v>
      </c>
    </row>
    <row r="755" spans="5:12" x14ac:dyDescent="0.25">
      <c r="E755">
        <v>980428567</v>
      </c>
      <c r="F755">
        <v>301.017</v>
      </c>
      <c r="I755" t="s">
        <v>851</v>
      </c>
      <c r="J755" t="s">
        <v>83</v>
      </c>
      <c r="K755">
        <v>980428567</v>
      </c>
      <c r="L755">
        <v>301.017</v>
      </c>
    </row>
    <row r="756" spans="5:12" x14ac:dyDescent="0.25">
      <c r="E756">
        <v>980663132</v>
      </c>
      <c r="F756">
        <v>72.619</v>
      </c>
      <c r="I756" t="s">
        <v>851</v>
      </c>
      <c r="J756" t="s">
        <v>83</v>
      </c>
      <c r="K756">
        <v>980663132</v>
      </c>
      <c r="L756">
        <v>72.619</v>
      </c>
    </row>
    <row r="757" spans="5:12" x14ac:dyDescent="0.25">
      <c r="E757">
        <v>981876032</v>
      </c>
      <c r="F757">
        <v>65.087000000000003</v>
      </c>
      <c r="I757" t="s">
        <v>851</v>
      </c>
      <c r="J757" t="s">
        <v>83</v>
      </c>
      <c r="K757">
        <v>981876032</v>
      </c>
      <c r="L757">
        <v>65.087000000000003</v>
      </c>
    </row>
    <row r="758" spans="5:12" x14ac:dyDescent="0.25">
      <c r="E758">
        <v>982010063</v>
      </c>
      <c r="F758">
        <v>467.86500000000001</v>
      </c>
      <c r="I758" t="s">
        <v>851</v>
      </c>
      <c r="J758" t="s">
        <v>83</v>
      </c>
      <c r="K758">
        <v>982010063</v>
      </c>
      <c r="L758">
        <v>467.86500000000001</v>
      </c>
    </row>
    <row r="759" spans="5:12" x14ac:dyDescent="0.25">
      <c r="E759">
        <v>982374707</v>
      </c>
      <c r="F759">
        <v>91.997</v>
      </c>
      <c r="I759" t="s">
        <v>851</v>
      </c>
      <c r="J759" t="s">
        <v>83</v>
      </c>
      <c r="K759">
        <v>982374707</v>
      </c>
      <c r="L759">
        <v>91.997</v>
      </c>
    </row>
    <row r="760" spans="5:12" x14ac:dyDescent="0.25">
      <c r="E760">
        <v>983214592</v>
      </c>
      <c r="F760">
        <v>77.646000000000001</v>
      </c>
      <c r="I760" t="s">
        <v>851</v>
      </c>
      <c r="J760" t="s">
        <v>83</v>
      </c>
      <c r="K760">
        <v>983214592</v>
      </c>
      <c r="L760">
        <v>77.646000000000001</v>
      </c>
    </row>
    <row r="761" spans="5:12" x14ac:dyDescent="0.25">
      <c r="E761">
        <v>983634605</v>
      </c>
      <c r="F761">
        <v>193.78299999999999</v>
      </c>
      <c r="I761" t="s">
        <v>851</v>
      </c>
      <c r="J761" t="s">
        <v>83</v>
      </c>
      <c r="K761">
        <v>983634605</v>
      </c>
      <c r="L761">
        <v>193.78299999999999</v>
      </c>
    </row>
    <row r="762" spans="5:12" x14ac:dyDescent="0.25">
      <c r="E762">
        <v>983768547</v>
      </c>
      <c r="F762">
        <v>83.466999999999999</v>
      </c>
      <c r="I762" t="s">
        <v>851</v>
      </c>
      <c r="J762" t="s">
        <v>83</v>
      </c>
      <c r="K762">
        <v>983768547</v>
      </c>
      <c r="L762">
        <v>83.466999999999999</v>
      </c>
    </row>
    <row r="763" spans="5:12" x14ac:dyDescent="0.25">
      <c r="E763">
        <v>984676670</v>
      </c>
      <c r="F763">
        <v>113.44</v>
      </c>
      <c r="I763" t="s">
        <v>851</v>
      </c>
      <c r="J763" t="s">
        <v>83</v>
      </c>
      <c r="K763">
        <v>984676670</v>
      </c>
      <c r="L763">
        <v>113.44</v>
      </c>
    </row>
    <row r="764" spans="5:12" x14ac:dyDescent="0.25">
      <c r="E764">
        <v>985227217</v>
      </c>
      <c r="F764">
        <v>63.872</v>
      </c>
      <c r="I764" t="s">
        <v>851</v>
      </c>
      <c r="J764" t="s">
        <v>83</v>
      </c>
      <c r="K764">
        <v>985227217</v>
      </c>
      <c r="L764">
        <v>63.872</v>
      </c>
    </row>
    <row r="765" spans="5:12" x14ac:dyDescent="0.25">
      <c r="E765">
        <v>985983801</v>
      </c>
      <c r="F765">
        <v>51.463999999999999</v>
      </c>
      <c r="I765" t="s">
        <v>851</v>
      </c>
      <c r="J765" t="s">
        <v>83</v>
      </c>
      <c r="K765">
        <v>985983801</v>
      </c>
      <c r="L765">
        <v>51.463999999999999</v>
      </c>
    </row>
    <row r="766" spans="5:12" x14ac:dyDescent="0.25">
      <c r="E766">
        <v>986269576</v>
      </c>
      <c r="F766">
        <v>70.676000000000002</v>
      </c>
      <c r="I766" t="s">
        <v>851</v>
      </c>
      <c r="J766" t="s">
        <v>83</v>
      </c>
      <c r="K766">
        <v>986269576</v>
      </c>
      <c r="L766">
        <v>70.676000000000002</v>
      </c>
    </row>
    <row r="767" spans="5:12" x14ac:dyDescent="0.25">
      <c r="E767">
        <v>986604480</v>
      </c>
      <c r="F767">
        <v>228.24</v>
      </c>
      <c r="I767" t="s">
        <v>851</v>
      </c>
      <c r="J767" t="s">
        <v>83</v>
      </c>
      <c r="K767">
        <v>986604480</v>
      </c>
      <c r="L767">
        <v>228.24</v>
      </c>
    </row>
    <row r="768" spans="5:12" x14ac:dyDescent="0.25">
      <c r="E768">
        <v>989746413</v>
      </c>
      <c r="F768">
        <v>102.477</v>
      </c>
      <c r="I768" t="s">
        <v>851</v>
      </c>
      <c r="J768" t="s">
        <v>83</v>
      </c>
      <c r="K768">
        <v>989746413</v>
      </c>
      <c r="L768">
        <v>102.477</v>
      </c>
    </row>
    <row r="769" spans="4:12" x14ac:dyDescent="0.25">
      <c r="E769">
        <v>993469653</v>
      </c>
      <c r="F769">
        <v>93.063000000000002</v>
      </c>
      <c r="I769" t="s">
        <v>851</v>
      </c>
      <c r="J769" t="s">
        <v>83</v>
      </c>
      <c r="K769">
        <v>993469653</v>
      </c>
      <c r="L769">
        <v>93.063000000000002</v>
      </c>
    </row>
    <row r="770" spans="4:12" x14ac:dyDescent="0.25">
      <c r="E770">
        <v>994109383</v>
      </c>
      <c r="F770">
        <v>154.09200000000001</v>
      </c>
      <c r="I770" t="s">
        <v>851</v>
      </c>
      <c r="J770" t="s">
        <v>83</v>
      </c>
      <c r="K770">
        <v>994109383</v>
      </c>
      <c r="L770">
        <v>154.09200000000001</v>
      </c>
    </row>
    <row r="771" spans="4:12" x14ac:dyDescent="0.25">
      <c r="E771">
        <v>994115561</v>
      </c>
      <c r="F771">
        <v>89.183000000000007</v>
      </c>
      <c r="I771" t="s">
        <v>851</v>
      </c>
      <c r="J771" t="s">
        <v>83</v>
      </c>
      <c r="K771">
        <v>994115561</v>
      </c>
      <c r="L771">
        <v>89.183000000000007</v>
      </c>
    </row>
    <row r="772" spans="4:12" x14ac:dyDescent="0.25">
      <c r="E772">
        <v>997038177</v>
      </c>
      <c r="F772">
        <v>60.462000000000003</v>
      </c>
      <c r="I772" t="s">
        <v>851</v>
      </c>
      <c r="J772" t="s">
        <v>83</v>
      </c>
      <c r="K772">
        <v>997038177</v>
      </c>
      <c r="L772">
        <v>60.462000000000003</v>
      </c>
    </row>
    <row r="773" spans="4:12" x14ac:dyDescent="0.25">
      <c r="D773" t="s">
        <v>68</v>
      </c>
      <c r="E773">
        <v>813478692</v>
      </c>
      <c r="F773">
        <v>25.545000000000002</v>
      </c>
      <c r="I773" t="s">
        <v>851</v>
      </c>
      <c r="J773" t="s">
        <v>68</v>
      </c>
      <c r="K773">
        <v>813478692</v>
      </c>
      <c r="L773">
        <v>25.545000000000002</v>
      </c>
    </row>
    <row r="774" spans="4:12" x14ac:dyDescent="0.25">
      <c r="E774">
        <v>817791972</v>
      </c>
      <c r="F774">
        <v>21.875</v>
      </c>
      <c r="I774" t="s">
        <v>851</v>
      </c>
      <c r="J774" t="s">
        <v>68</v>
      </c>
      <c r="K774">
        <v>817791972</v>
      </c>
      <c r="L774">
        <v>21.875</v>
      </c>
    </row>
    <row r="775" spans="4:12" x14ac:dyDescent="0.25">
      <c r="E775">
        <v>869174572</v>
      </c>
      <c r="F775">
        <v>94.936999999999998</v>
      </c>
      <c r="I775" t="s">
        <v>851</v>
      </c>
      <c r="J775" t="s">
        <v>68</v>
      </c>
      <c r="K775">
        <v>869174572</v>
      </c>
      <c r="L775">
        <v>94.936999999999998</v>
      </c>
    </row>
    <row r="776" spans="4:12" x14ac:dyDescent="0.25">
      <c r="E776">
        <v>880638602</v>
      </c>
      <c r="F776">
        <v>152.714</v>
      </c>
      <c r="I776" t="s">
        <v>851</v>
      </c>
      <c r="J776" t="s">
        <v>68</v>
      </c>
      <c r="K776">
        <v>880638602</v>
      </c>
      <c r="L776">
        <v>152.714</v>
      </c>
    </row>
    <row r="777" spans="4:12" x14ac:dyDescent="0.25">
      <c r="E777">
        <v>887649502</v>
      </c>
      <c r="F777">
        <v>343.27600000000001</v>
      </c>
      <c r="I777" t="s">
        <v>851</v>
      </c>
      <c r="J777" t="s">
        <v>68</v>
      </c>
      <c r="K777">
        <v>887649502</v>
      </c>
      <c r="L777">
        <v>343.27600000000001</v>
      </c>
    </row>
    <row r="778" spans="4:12" x14ac:dyDescent="0.25">
      <c r="E778">
        <v>912843270</v>
      </c>
      <c r="F778">
        <v>79.483000000000004</v>
      </c>
      <c r="I778" t="s">
        <v>851</v>
      </c>
      <c r="J778" t="s">
        <v>68</v>
      </c>
      <c r="K778">
        <v>912843270</v>
      </c>
      <c r="L778">
        <v>79.483000000000004</v>
      </c>
    </row>
    <row r="779" spans="4:12" x14ac:dyDescent="0.25">
      <c r="E779">
        <v>927512815</v>
      </c>
      <c r="F779">
        <v>131.10499999999999</v>
      </c>
      <c r="I779" t="s">
        <v>851</v>
      </c>
      <c r="J779" t="s">
        <v>68</v>
      </c>
      <c r="K779">
        <v>927512815</v>
      </c>
      <c r="L779">
        <v>131.10499999999999</v>
      </c>
    </row>
    <row r="780" spans="4:12" x14ac:dyDescent="0.25">
      <c r="E780">
        <v>929528263</v>
      </c>
      <c r="F780">
        <v>25.408999999999999</v>
      </c>
      <c r="I780" t="s">
        <v>851</v>
      </c>
      <c r="J780" t="s">
        <v>68</v>
      </c>
      <c r="K780">
        <v>929528263</v>
      </c>
      <c r="L780">
        <v>25.408999999999999</v>
      </c>
    </row>
    <row r="781" spans="4:12" x14ac:dyDescent="0.25">
      <c r="E781">
        <v>969110385</v>
      </c>
      <c r="F781">
        <v>387.596</v>
      </c>
      <c r="I781" t="s">
        <v>851</v>
      </c>
      <c r="J781" t="s">
        <v>68</v>
      </c>
      <c r="K781">
        <v>969110385</v>
      </c>
      <c r="L781">
        <v>387.596</v>
      </c>
    </row>
    <row r="782" spans="4:12" x14ac:dyDescent="0.25">
      <c r="E782">
        <v>969217376</v>
      </c>
      <c r="F782">
        <v>53.177</v>
      </c>
      <c r="I782" t="s">
        <v>851</v>
      </c>
      <c r="J782" t="s">
        <v>68</v>
      </c>
      <c r="K782">
        <v>969217376</v>
      </c>
      <c r="L782">
        <v>53.177</v>
      </c>
    </row>
    <row r="783" spans="4:12" x14ac:dyDescent="0.25">
      <c r="E783">
        <v>969252244</v>
      </c>
      <c r="F783">
        <v>108.44199999999999</v>
      </c>
      <c r="I783" t="s">
        <v>851</v>
      </c>
      <c r="J783" t="s">
        <v>68</v>
      </c>
      <c r="K783">
        <v>969252244</v>
      </c>
      <c r="L783">
        <v>108.44199999999999</v>
      </c>
    </row>
    <row r="784" spans="4:12" x14ac:dyDescent="0.25">
      <c r="E784">
        <v>969252449</v>
      </c>
      <c r="F784">
        <v>37.923999999999999</v>
      </c>
      <c r="I784" t="s">
        <v>851</v>
      </c>
      <c r="J784" t="s">
        <v>68</v>
      </c>
      <c r="K784">
        <v>969252449</v>
      </c>
      <c r="L784">
        <v>37.923999999999999</v>
      </c>
    </row>
    <row r="785" spans="5:12" x14ac:dyDescent="0.25">
      <c r="E785">
        <v>969253127</v>
      </c>
      <c r="F785">
        <v>62.404000000000003</v>
      </c>
      <c r="I785" t="s">
        <v>851</v>
      </c>
      <c r="J785" t="s">
        <v>68</v>
      </c>
      <c r="K785">
        <v>969253127</v>
      </c>
      <c r="L785">
        <v>62.404000000000003</v>
      </c>
    </row>
    <row r="786" spans="5:12" x14ac:dyDescent="0.25">
      <c r="E786">
        <v>969493861</v>
      </c>
      <c r="F786">
        <v>51.878</v>
      </c>
      <c r="I786" t="s">
        <v>851</v>
      </c>
      <c r="J786" t="s">
        <v>68</v>
      </c>
      <c r="K786">
        <v>969493861</v>
      </c>
      <c r="L786">
        <v>51.878</v>
      </c>
    </row>
    <row r="787" spans="5:12" x14ac:dyDescent="0.25">
      <c r="E787">
        <v>969744643</v>
      </c>
      <c r="F787">
        <v>170.87700000000001</v>
      </c>
      <c r="I787" t="s">
        <v>851</v>
      </c>
      <c r="J787" t="s">
        <v>68</v>
      </c>
      <c r="K787">
        <v>969744643</v>
      </c>
      <c r="L787">
        <v>170.87700000000001</v>
      </c>
    </row>
    <row r="788" spans="5:12" x14ac:dyDescent="0.25">
      <c r="E788">
        <v>969752670</v>
      </c>
      <c r="F788">
        <v>85.450999999999993</v>
      </c>
      <c r="I788" t="s">
        <v>851</v>
      </c>
      <c r="J788" t="s">
        <v>68</v>
      </c>
      <c r="K788">
        <v>969752670</v>
      </c>
      <c r="L788">
        <v>85.450999999999993</v>
      </c>
    </row>
    <row r="789" spans="5:12" x14ac:dyDescent="0.25">
      <c r="E789">
        <v>969759098</v>
      </c>
      <c r="F789">
        <v>103.72799999999999</v>
      </c>
      <c r="I789" t="s">
        <v>851</v>
      </c>
      <c r="J789" t="s">
        <v>68</v>
      </c>
      <c r="K789">
        <v>969759098</v>
      </c>
      <c r="L789">
        <v>103.72799999999999</v>
      </c>
    </row>
    <row r="790" spans="5:12" x14ac:dyDescent="0.25">
      <c r="E790">
        <v>969761548</v>
      </c>
      <c r="F790">
        <v>89.287000000000006</v>
      </c>
      <c r="I790" t="s">
        <v>851</v>
      </c>
      <c r="J790" t="s">
        <v>68</v>
      </c>
      <c r="K790">
        <v>969761548</v>
      </c>
      <c r="L790">
        <v>89.287000000000006</v>
      </c>
    </row>
    <row r="791" spans="5:12" x14ac:dyDescent="0.25">
      <c r="E791">
        <v>971002832</v>
      </c>
      <c r="F791">
        <v>116.643</v>
      </c>
      <c r="I791" t="s">
        <v>851</v>
      </c>
      <c r="J791" t="s">
        <v>68</v>
      </c>
      <c r="K791">
        <v>971002832</v>
      </c>
      <c r="L791">
        <v>116.643</v>
      </c>
    </row>
    <row r="792" spans="5:12" x14ac:dyDescent="0.25">
      <c r="E792">
        <v>974701693</v>
      </c>
      <c r="F792">
        <v>48.101999999999997</v>
      </c>
      <c r="I792" t="s">
        <v>851</v>
      </c>
      <c r="J792" t="s">
        <v>68</v>
      </c>
      <c r="K792">
        <v>974701693</v>
      </c>
      <c r="L792">
        <v>48.101999999999997</v>
      </c>
    </row>
    <row r="793" spans="5:12" x14ac:dyDescent="0.25">
      <c r="E793">
        <v>977513804</v>
      </c>
      <c r="F793">
        <v>232.02199999999999</v>
      </c>
      <c r="I793" t="s">
        <v>851</v>
      </c>
      <c r="J793" t="s">
        <v>68</v>
      </c>
      <c r="K793">
        <v>977513804</v>
      </c>
      <c r="L793">
        <v>232.02199999999999</v>
      </c>
    </row>
    <row r="794" spans="5:12" x14ac:dyDescent="0.25">
      <c r="E794">
        <v>979207816</v>
      </c>
      <c r="F794">
        <v>200.92599999999999</v>
      </c>
      <c r="I794" t="s">
        <v>851</v>
      </c>
      <c r="J794" t="s">
        <v>68</v>
      </c>
      <c r="K794">
        <v>979207816</v>
      </c>
      <c r="L794">
        <v>200.92599999999999</v>
      </c>
    </row>
    <row r="795" spans="5:12" x14ac:dyDescent="0.25">
      <c r="E795">
        <v>981337905</v>
      </c>
      <c r="F795">
        <v>188.87700000000001</v>
      </c>
      <c r="I795" t="s">
        <v>851</v>
      </c>
      <c r="J795" t="s">
        <v>68</v>
      </c>
      <c r="K795">
        <v>981337905</v>
      </c>
      <c r="L795">
        <v>188.87700000000001</v>
      </c>
    </row>
    <row r="796" spans="5:12" x14ac:dyDescent="0.25">
      <c r="E796">
        <v>982157897</v>
      </c>
      <c r="F796">
        <v>62.978999999999999</v>
      </c>
      <c r="I796" t="s">
        <v>851</v>
      </c>
      <c r="J796" t="s">
        <v>68</v>
      </c>
      <c r="K796">
        <v>982157897</v>
      </c>
      <c r="L796">
        <v>62.978999999999999</v>
      </c>
    </row>
    <row r="797" spans="5:12" x14ac:dyDescent="0.25">
      <c r="E797">
        <v>982372100</v>
      </c>
      <c r="F797">
        <v>442.16199999999998</v>
      </c>
      <c r="I797" t="s">
        <v>851</v>
      </c>
      <c r="J797" t="s">
        <v>68</v>
      </c>
      <c r="K797">
        <v>982372100</v>
      </c>
      <c r="L797">
        <v>442.16199999999998</v>
      </c>
    </row>
    <row r="798" spans="5:12" x14ac:dyDescent="0.25">
      <c r="E798">
        <v>982921600</v>
      </c>
      <c r="F798">
        <v>310.24400000000003</v>
      </c>
      <c r="I798" t="s">
        <v>851</v>
      </c>
      <c r="J798" t="s">
        <v>68</v>
      </c>
      <c r="K798">
        <v>982921600</v>
      </c>
      <c r="L798">
        <v>310.24400000000003</v>
      </c>
    </row>
    <row r="799" spans="5:12" x14ac:dyDescent="0.25">
      <c r="E799">
        <v>983156584</v>
      </c>
      <c r="F799">
        <v>411.34300000000002</v>
      </c>
      <c r="I799" t="s">
        <v>851</v>
      </c>
      <c r="J799" t="s">
        <v>68</v>
      </c>
      <c r="K799">
        <v>983156584</v>
      </c>
      <c r="L799">
        <v>411.34300000000002</v>
      </c>
    </row>
    <row r="800" spans="5:12" x14ac:dyDescent="0.25">
      <c r="E800">
        <v>983214401</v>
      </c>
      <c r="F800">
        <v>409.584</v>
      </c>
      <c r="I800" t="s">
        <v>851</v>
      </c>
      <c r="J800" t="s">
        <v>68</v>
      </c>
      <c r="K800">
        <v>983214401</v>
      </c>
      <c r="L800">
        <v>409.584</v>
      </c>
    </row>
    <row r="801" spans="4:12" x14ac:dyDescent="0.25">
      <c r="E801">
        <v>985784418</v>
      </c>
      <c r="F801">
        <v>331.34800000000001</v>
      </c>
      <c r="I801" t="s">
        <v>851</v>
      </c>
      <c r="J801" t="s">
        <v>68</v>
      </c>
      <c r="K801">
        <v>985784418</v>
      </c>
      <c r="L801">
        <v>331.34800000000001</v>
      </c>
    </row>
    <row r="802" spans="4:12" x14ac:dyDescent="0.25">
      <c r="E802">
        <v>986390952</v>
      </c>
      <c r="F802">
        <v>74.271000000000001</v>
      </c>
      <c r="I802" t="s">
        <v>851</v>
      </c>
      <c r="J802" t="s">
        <v>68</v>
      </c>
      <c r="K802">
        <v>986390952</v>
      </c>
      <c r="L802">
        <v>74.271000000000001</v>
      </c>
    </row>
    <row r="803" spans="4:12" x14ac:dyDescent="0.25">
      <c r="E803">
        <v>987434511</v>
      </c>
      <c r="F803">
        <v>66.662999999999997</v>
      </c>
      <c r="I803" t="s">
        <v>851</v>
      </c>
      <c r="J803" t="s">
        <v>68</v>
      </c>
      <c r="K803">
        <v>987434511</v>
      </c>
      <c r="L803">
        <v>66.662999999999997</v>
      </c>
    </row>
    <row r="804" spans="4:12" x14ac:dyDescent="0.25">
      <c r="E804">
        <v>988277711</v>
      </c>
      <c r="F804">
        <v>186.50700000000001</v>
      </c>
      <c r="I804" t="s">
        <v>851</v>
      </c>
      <c r="J804" t="s">
        <v>68</v>
      </c>
      <c r="K804">
        <v>988277711</v>
      </c>
      <c r="L804">
        <v>186.50700000000001</v>
      </c>
    </row>
    <row r="805" spans="4:12" x14ac:dyDescent="0.25">
      <c r="E805">
        <v>988416142</v>
      </c>
      <c r="F805">
        <v>243.67699999999999</v>
      </c>
      <c r="I805" t="s">
        <v>851</v>
      </c>
      <c r="J805" t="s">
        <v>68</v>
      </c>
      <c r="K805">
        <v>988416142</v>
      </c>
      <c r="L805">
        <v>243.67699999999999</v>
      </c>
    </row>
    <row r="806" spans="4:12" x14ac:dyDescent="0.25">
      <c r="E806">
        <v>989842625</v>
      </c>
      <c r="F806">
        <v>62.523000000000003</v>
      </c>
      <c r="I806" t="s">
        <v>851</v>
      </c>
      <c r="J806" t="s">
        <v>68</v>
      </c>
      <c r="K806">
        <v>989842625</v>
      </c>
      <c r="L806">
        <v>62.523000000000003</v>
      </c>
    </row>
    <row r="807" spans="4:12" x14ac:dyDescent="0.25">
      <c r="E807">
        <v>991408940</v>
      </c>
      <c r="F807">
        <v>54.738</v>
      </c>
      <c r="I807" t="s">
        <v>851</v>
      </c>
      <c r="J807" t="s">
        <v>68</v>
      </c>
      <c r="K807">
        <v>991408940</v>
      </c>
      <c r="L807">
        <v>54.738</v>
      </c>
    </row>
    <row r="808" spans="4:12" x14ac:dyDescent="0.25">
      <c r="E808">
        <v>991602984</v>
      </c>
      <c r="F808">
        <v>334.62799999999999</v>
      </c>
      <c r="I808" t="s">
        <v>851</v>
      </c>
      <c r="J808" t="s">
        <v>68</v>
      </c>
      <c r="K808">
        <v>991602984</v>
      </c>
      <c r="L808">
        <v>334.62799999999999</v>
      </c>
    </row>
    <row r="809" spans="4:12" x14ac:dyDescent="0.25">
      <c r="E809">
        <v>996316823</v>
      </c>
      <c r="F809">
        <v>190.15600000000001</v>
      </c>
      <c r="I809" t="s">
        <v>851</v>
      </c>
      <c r="J809" t="s">
        <v>68</v>
      </c>
      <c r="K809">
        <v>996316823</v>
      </c>
      <c r="L809">
        <v>190.15600000000001</v>
      </c>
    </row>
    <row r="810" spans="4:12" x14ac:dyDescent="0.25">
      <c r="E810">
        <v>996374750</v>
      </c>
      <c r="F810">
        <v>0.106</v>
      </c>
      <c r="I810" t="s">
        <v>851</v>
      </c>
      <c r="J810" t="s">
        <v>68</v>
      </c>
      <c r="K810">
        <v>996374750</v>
      </c>
      <c r="L810">
        <v>0.106</v>
      </c>
    </row>
    <row r="811" spans="4:12" x14ac:dyDescent="0.25">
      <c r="E811">
        <v>999584578</v>
      </c>
      <c r="F811">
        <v>218.64099999999999</v>
      </c>
      <c r="I811" t="s">
        <v>851</v>
      </c>
      <c r="J811" t="s">
        <v>68</v>
      </c>
      <c r="K811">
        <v>999584578</v>
      </c>
      <c r="L811">
        <v>218.64099999999999</v>
      </c>
    </row>
    <row r="812" spans="4:12" x14ac:dyDescent="0.25">
      <c r="D812" t="s">
        <v>46</v>
      </c>
      <c r="E812">
        <v>969246244</v>
      </c>
      <c r="F812">
        <v>64.433999999999997</v>
      </c>
      <c r="I812" t="s">
        <v>851</v>
      </c>
      <c r="J812" t="s">
        <v>46</v>
      </c>
      <c r="K812">
        <v>969246244</v>
      </c>
      <c r="L812">
        <v>64.433999999999997</v>
      </c>
    </row>
    <row r="813" spans="4:12" x14ac:dyDescent="0.25">
      <c r="D813" t="s">
        <v>80</v>
      </c>
      <c r="E813">
        <v>811891452</v>
      </c>
      <c r="F813">
        <v>46.418999999999997</v>
      </c>
      <c r="I813" t="s">
        <v>851</v>
      </c>
      <c r="J813" t="s">
        <v>80</v>
      </c>
      <c r="K813">
        <v>811891452</v>
      </c>
      <c r="L813">
        <v>46.418999999999997</v>
      </c>
    </row>
    <row r="814" spans="4:12" x14ac:dyDescent="0.25">
      <c r="E814">
        <v>869113212</v>
      </c>
      <c r="F814">
        <v>160.01499999999999</v>
      </c>
      <c r="I814" t="s">
        <v>851</v>
      </c>
      <c r="J814" t="s">
        <v>80</v>
      </c>
      <c r="K814">
        <v>869113212</v>
      </c>
      <c r="L814">
        <v>160.01499999999999</v>
      </c>
    </row>
    <row r="815" spans="4:12" x14ac:dyDescent="0.25">
      <c r="E815">
        <v>890083072</v>
      </c>
      <c r="F815">
        <v>117.645</v>
      </c>
      <c r="I815" t="s">
        <v>851</v>
      </c>
      <c r="J815" t="s">
        <v>80</v>
      </c>
      <c r="K815">
        <v>890083072</v>
      </c>
      <c r="L815">
        <v>117.645</v>
      </c>
    </row>
    <row r="816" spans="4:12" x14ac:dyDescent="0.25">
      <c r="E816">
        <v>913011260</v>
      </c>
      <c r="F816">
        <v>407.24599999999998</v>
      </c>
      <c r="I816" t="s">
        <v>851</v>
      </c>
      <c r="J816" t="s">
        <v>80</v>
      </c>
      <c r="K816">
        <v>913011260</v>
      </c>
      <c r="L816">
        <v>407.24599999999998</v>
      </c>
    </row>
    <row r="817" spans="5:12" x14ac:dyDescent="0.25">
      <c r="E817">
        <v>913355458</v>
      </c>
      <c r="F817">
        <v>33.606999999999999</v>
      </c>
      <c r="I817" t="s">
        <v>851</v>
      </c>
      <c r="J817" t="s">
        <v>80</v>
      </c>
      <c r="K817">
        <v>913355458</v>
      </c>
      <c r="L817">
        <v>33.606999999999999</v>
      </c>
    </row>
    <row r="818" spans="5:12" x14ac:dyDescent="0.25">
      <c r="E818">
        <v>916318812</v>
      </c>
      <c r="F818">
        <v>369.30200000000002</v>
      </c>
      <c r="I818" t="s">
        <v>851</v>
      </c>
      <c r="J818" t="s">
        <v>80</v>
      </c>
      <c r="K818">
        <v>916318812</v>
      </c>
      <c r="L818">
        <v>369.30200000000002</v>
      </c>
    </row>
    <row r="819" spans="5:12" x14ac:dyDescent="0.25">
      <c r="E819">
        <v>919481684</v>
      </c>
      <c r="F819">
        <v>121.199</v>
      </c>
      <c r="I819" t="s">
        <v>851</v>
      </c>
      <c r="J819" t="s">
        <v>80</v>
      </c>
      <c r="K819">
        <v>919481684</v>
      </c>
      <c r="L819">
        <v>121.199</v>
      </c>
    </row>
    <row r="820" spans="5:12" x14ac:dyDescent="0.25">
      <c r="E820">
        <v>924501057</v>
      </c>
      <c r="F820">
        <v>289.334</v>
      </c>
      <c r="I820" t="s">
        <v>851</v>
      </c>
      <c r="J820" t="s">
        <v>80</v>
      </c>
      <c r="K820">
        <v>924501057</v>
      </c>
      <c r="L820">
        <v>289.334</v>
      </c>
    </row>
    <row r="821" spans="5:12" x14ac:dyDescent="0.25">
      <c r="E821">
        <v>926731564</v>
      </c>
      <c r="F821">
        <v>168.036</v>
      </c>
      <c r="I821" t="s">
        <v>851</v>
      </c>
      <c r="J821" t="s">
        <v>80</v>
      </c>
      <c r="K821">
        <v>926731564</v>
      </c>
      <c r="L821">
        <v>168.036</v>
      </c>
    </row>
    <row r="822" spans="5:12" x14ac:dyDescent="0.25">
      <c r="E822">
        <v>969110474</v>
      </c>
      <c r="F822">
        <v>57.966000000000001</v>
      </c>
      <c r="I822" t="s">
        <v>851</v>
      </c>
      <c r="J822" t="s">
        <v>80</v>
      </c>
      <c r="K822">
        <v>969110474</v>
      </c>
      <c r="L822">
        <v>57.966000000000001</v>
      </c>
    </row>
    <row r="823" spans="5:12" x14ac:dyDescent="0.25">
      <c r="E823">
        <v>969110598</v>
      </c>
      <c r="F823">
        <v>96.391000000000005</v>
      </c>
      <c r="I823" t="s">
        <v>851</v>
      </c>
      <c r="J823" t="s">
        <v>80</v>
      </c>
      <c r="K823">
        <v>969110598</v>
      </c>
      <c r="L823">
        <v>96.391000000000005</v>
      </c>
    </row>
    <row r="824" spans="5:12" x14ac:dyDescent="0.25">
      <c r="E824">
        <v>969112078</v>
      </c>
      <c r="F824">
        <v>275.44200000000001</v>
      </c>
      <c r="I824" t="s">
        <v>851</v>
      </c>
      <c r="J824" t="s">
        <v>80</v>
      </c>
      <c r="K824">
        <v>969112078</v>
      </c>
      <c r="L824">
        <v>275.44200000000001</v>
      </c>
    </row>
    <row r="825" spans="5:12" x14ac:dyDescent="0.25">
      <c r="E825">
        <v>969149478</v>
      </c>
      <c r="F825">
        <v>0.26800000000000002</v>
      </c>
      <c r="I825" t="s">
        <v>851</v>
      </c>
      <c r="J825" t="s">
        <v>80</v>
      </c>
      <c r="K825">
        <v>969149478</v>
      </c>
      <c r="L825">
        <v>0.26800000000000002</v>
      </c>
    </row>
    <row r="826" spans="5:12" x14ac:dyDescent="0.25">
      <c r="E826">
        <v>969438682</v>
      </c>
      <c r="F826">
        <v>39.384</v>
      </c>
      <c r="I826" t="s">
        <v>851</v>
      </c>
      <c r="J826" t="s">
        <v>80</v>
      </c>
      <c r="K826">
        <v>969438682</v>
      </c>
      <c r="L826">
        <v>39.384</v>
      </c>
    </row>
    <row r="827" spans="5:12" x14ac:dyDescent="0.25">
      <c r="E827">
        <v>970042601</v>
      </c>
      <c r="F827">
        <v>70.085999999999999</v>
      </c>
      <c r="I827" t="s">
        <v>851</v>
      </c>
      <c r="J827" t="s">
        <v>80</v>
      </c>
      <c r="K827">
        <v>970042601</v>
      </c>
      <c r="L827">
        <v>70.085999999999999</v>
      </c>
    </row>
    <row r="828" spans="5:12" x14ac:dyDescent="0.25">
      <c r="E828">
        <v>970256652</v>
      </c>
      <c r="F828">
        <v>60.692</v>
      </c>
      <c r="I828" t="s">
        <v>851</v>
      </c>
      <c r="J828" t="s">
        <v>80</v>
      </c>
      <c r="K828">
        <v>970256652</v>
      </c>
      <c r="L828">
        <v>60.692</v>
      </c>
    </row>
    <row r="829" spans="5:12" x14ac:dyDescent="0.25">
      <c r="E829">
        <v>971154403</v>
      </c>
      <c r="F829">
        <v>171.05500000000001</v>
      </c>
      <c r="I829" t="s">
        <v>851</v>
      </c>
      <c r="J829" t="s">
        <v>80</v>
      </c>
      <c r="K829">
        <v>971154403</v>
      </c>
      <c r="L829">
        <v>171.05500000000001</v>
      </c>
    </row>
    <row r="830" spans="5:12" x14ac:dyDescent="0.25">
      <c r="E830">
        <v>971187654</v>
      </c>
      <c r="F830">
        <v>76.950999999999993</v>
      </c>
      <c r="I830" t="s">
        <v>851</v>
      </c>
      <c r="J830" t="s">
        <v>80</v>
      </c>
      <c r="K830">
        <v>971187654</v>
      </c>
      <c r="L830">
        <v>76.950999999999993</v>
      </c>
    </row>
    <row r="831" spans="5:12" x14ac:dyDescent="0.25">
      <c r="E831">
        <v>977379881</v>
      </c>
      <c r="F831">
        <v>118.779</v>
      </c>
      <c r="I831" t="s">
        <v>851</v>
      </c>
      <c r="J831" t="s">
        <v>80</v>
      </c>
      <c r="K831">
        <v>977379881</v>
      </c>
      <c r="L831">
        <v>118.779</v>
      </c>
    </row>
    <row r="832" spans="5:12" x14ac:dyDescent="0.25">
      <c r="E832">
        <v>978690440</v>
      </c>
      <c r="F832">
        <v>403.05599999999998</v>
      </c>
      <c r="I832" t="s">
        <v>851</v>
      </c>
      <c r="J832" t="s">
        <v>80</v>
      </c>
      <c r="K832">
        <v>978690440</v>
      </c>
      <c r="L832">
        <v>403.05599999999998</v>
      </c>
    </row>
    <row r="833" spans="5:12" x14ac:dyDescent="0.25">
      <c r="E833">
        <v>980307972</v>
      </c>
      <c r="F833">
        <v>115.307</v>
      </c>
      <c r="I833" t="s">
        <v>851</v>
      </c>
      <c r="J833" t="s">
        <v>80</v>
      </c>
      <c r="K833">
        <v>980307972</v>
      </c>
      <c r="L833">
        <v>115.307</v>
      </c>
    </row>
    <row r="834" spans="5:12" x14ac:dyDescent="0.25">
      <c r="E834">
        <v>980639967</v>
      </c>
      <c r="F834">
        <v>194.524</v>
      </c>
      <c r="I834" t="s">
        <v>851</v>
      </c>
      <c r="J834" t="s">
        <v>80</v>
      </c>
      <c r="K834">
        <v>980639967</v>
      </c>
      <c r="L834">
        <v>194.524</v>
      </c>
    </row>
    <row r="835" spans="5:12" x14ac:dyDescent="0.25">
      <c r="E835">
        <v>981353005</v>
      </c>
      <c r="F835">
        <v>18.73</v>
      </c>
      <c r="I835" t="s">
        <v>851</v>
      </c>
      <c r="J835" t="s">
        <v>80</v>
      </c>
      <c r="K835">
        <v>981353005</v>
      </c>
      <c r="L835">
        <v>18.73</v>
      </c>
    </row>
    <row r="836" spans="5:12" x14ac:dyDescent="0.25">
      <c r="E836">
        <v>982197171</v>
      </c>
      <c r="F836">
        <v>42.359000000000002</v>
      </c>
      <c r="I836" t="s">
        <v>851</v>
      </c>
      <c r="J836" t="s">
        <v>80</v>
      </c>
      <c r="K836">
        <v>982197171</v>
      </c>
      <c r="L836">
        <v>42.359000000000002</v>
      </c>
    </row>
    <row r="837" spans="5:12" x14ac:dyDescent="0.25">
      <c r="E837">
        <v>982512484</v>
      </c>
      <c r="F837">
        <v>69.813000000000002</v>
      </c>
      <c r="I837" t="s">
        <v>851</v>
      </c>
      <c r="J837" t="s">
        <v>80</v>
      </c>
      <c r="K837">
        <v>982512484</v>
      </c>
      <c r="L837">
        <v>69.813000000000002</v>
      </c>
    </row>
    <row r="838" spans="5:12" x14ac:dyDescent="0.25">
      <c r="E838">
        <v>983585035</v>
      </c>
      <c r="F838">
        <v>91.417000000000002</v>
      </c>
      <c r="I838" t="s">
        <v>851</v>
      </c>
      <c r="J838" t="s">
        <v>80</v>
      </c>
      <c r="K838">
        <v>983585035</v>
      </c>
      <c r="L838">
        <v>91.417000000000002</v>
      </c>
    </row>
    <row r="839" spans="5:12" x14ac:dyDescent="0.25">
      <c r="E839">
        <v>984737270</v>
      </c>
      <c r="F839">
        <v>17.204999999999998</v>
      </c>
      <c r="I839" t="s">
        <v>851</v>
      </c>
      <c r="J839" t="s">
        <v>80</v>
      </c>
      <c r="K839">
        <v>984737270</v>
      </c>
      <c r="L839">
        <v>17.204999999999998</v>
      </c>
    </row>
    <row r="840" spans="5:12" x14ac:dyDescent="0.25">
      <c r="E840">
        <v>984852215</v>
      </c>
      <c r="F840">
        <v>196.637</v>
      </c>
      <c r="I840" t="s">
        <v>851</v>
      </c>
      <c r="J840" t="s">
        <v>80</v>
      </c>
      <c r="K840">
        <v>984852215</v>
      </c>
      <c r="L840">
        <v>196.637</v>
      </c>
    </row>
    <row r="841" spans="5:12" x14ac:dyDescent="0.25">
      <c r="E841">
        <v>985292558</v>
      </c>
      <c r="F841">
        <v>118.499</v>
      </c>
      <c r="I841" t="s">
        <v>851</v>
      </c>
      <c r="J841" t="s">
        <v>80</v>
      </c>
      <c r="K841">
        <v>985292558</v>
      </c>
      <c r="L841">
        <v>118.499</v>
      </c>
    </row>
    <row r="842" spans="5:12" x14ac:dyDescent="0.25">
      <c r="E842">
        <v>987241748</v>
      </c>
      <c r="F842">
        <v>132.749</v>
      </c>
      <c r="I842" t="s">
        <v>851</v>
      </c>
      <c r="J842" t="s">
        <v>80</v>
      </c>
      <c r="K842">
        <v>987241748</v>
      </c>
      <c r="L842">
        <v>132.749</v>
      </c>
    </row>
    <row r="843" spans="5:12" x14ac:dyDescent="0.25">
      <c r="E843">
        <v>987925213</v>
      </c>
      <c r="F843">
        <v>169.74799999999999</v>
      </c>
      <c r="I843" t="s">
        <v>851</v>
      </c>
      <c r="J843" t="s">
        <v>80</v>
      </c>
      <c r="K843">
        <v>987925213</v>
      </c>
      <c r="L843">
        <v>169.74799999999999</v>
      </c>
    </row>
    <row r="844" spans="5:12" x14ac:dyDescent="0.25">
      <c r="E844">
        <v>988663719</v>
      </c>
      <c r="F844">
        <v>458.07100000000003</v>
      </c>
      <c r="I844" t="s">
        <v>851</v>
      </c>
      <c r="J844" t="s">
        <v>80</v>
      </c>
      <c r="K844">
        <v>988663719</v>
      </c>
      <c r="L844">
        <v>458.07100000000003</v>
      </c>
    </row>
    <row r="845" spans="5:12" x14ac:dyDescent="0.25">
      <c r="E845">
        <v>988891029</v>
      </c>
      <c r="F845">
        <v>230.393</v>
      </c>
      <c r="I845" t="s">
        <v>851</v>
      </c>
      <c r="J845" t="s">
        <v>80</v>
      </c>
      <c r="K845">
        <v>988891029</v>
      </c>
      <c r="L845">
        <v>230.393</v>
      </c>
    </row>
    <row r="846" spans="5:12" x14ac:dyDescent="0.25">
      <c r="E846">
        <v>988942545</v>
      </c>
      <c r="F846">
        <v>268.60000000000002</v>
      </c>
      <c r="I846" t="s">
        <v>851</v>
      </c>
      <c r="J846" t="s">
        <v>80</v>
      </c>
      <c r="K846">
        <v>988942545</v>
      </c>
      <c r="L846">
        <v>268.60000000000002</v>
      </c>
    </row>
    <row r="847" spans="5:12" x14ac:dyDescent="0.25">
      <c r="E847">
        <v>990090203</v>
      </c>
      <c r="F847">
        <v>28.257000000000001</v>
      </c>
      <c r="I847" t="s">
        <v>851</v>
      </c>
      <c r="J847" t="s">
        <v>80</v>
      </c>
      <c r="K847">
        <v>990090203</v>
      </c>
      <c r="L847">
        <v>28.257000000000001</v>
      </c>
    </row>
    <row r="848" spans="5:12" x14ac:dyDescent="0.25">
      <c r="E848">
        <v>991421424</v>
      </c>
      <c r="F848">
        <v>195.49299999999999</v>
      </c>
      <c r="I848" t="s">
        <v>851</v>
      </c>
      <c r="J848" t="s">
        <v>80</v>
      </c>
      <c r="K848">
        <v>991421424</v>
      </c>
      <c r="L848">
        <v>195.49299999999999</v>
      </c>
    </row>
    <row r="849" spans="4:12" x14ac:dyDescent="0.25">
      <c r="E849">
        <v>991614885</v>
      </c>
      <c r="F849">
        <v>499.43900000000002</v>
      </c>
      <c r="I849" t="s">
        <v>851</v>
      </c>
      <c r="J849" t="s">
        <v>80</v>
      </c>
      <c r="K849">
        <v>991614885</v>
      </c>
      <c r="L849">
        <v>499.43900000000002</v>
      </c>
    </row>
    <row r="850" spans="4:12" x14ac:dyDescent="0.25">
      <c r="E850">
        <v>994180339</v>
      </c>
      <c r="F850">
        <v>143.04499999999999</v>
      </c>
      <c r="I850" t="s">
        <v>851</v>
      </c>
      <c r="J850" t="s">
        <v>80</v>
      </c>
      <c r="K850">
        <v>994180339</v>
      </c>
      <c r="L850">
        <v>143.04499999999999</v>
      </c>
    </row>
    <row r="851" spans="4:12" x14ac:dyDescent="0.25">
      <c r="E851">
        <v>995956535</v>
      </c>
      <c r="F851">
        <v>164.95099999999999</v>
      </c>
      <c r="I851" t="s">
        <v>851</v>
      </c>
      <c r="J851" t="s">
        <v>80</v>
      </c>
      <c r="K851">
        <v>995956535</v>
      </c>
      <c r="L851">
        <v>164.95099999999999</v>
      </c>
    </row>
    <row r="852" spans="4:12" x14ac:dyDescent="0.25">
      <c r="E852">
        <v>996640019</v>
      </c>
      <c r="F852">
        <v>333.21699999999998</v>
      </c>
      <c r="I852" t="s">
        <v>851</v>
      </c>
      <c r="J852" t="s">
        <v>80</v>
      </c>
      <c r="K852">
        <v>996640019</v>
      </c>
      <c r="L852">
        <v>333.21699999999998</v>
      </c>
    </row>
    <row r="853" spans="4:12" x14ac:dyDescent="0.25">
      <c r="E853">
        <v>996901297</v>
      </c>
      <c r="F853">
        <v>85.054000000000002</v>
      </c>
      <c r="I853" t="s">
        <v>851</v>
      </c>
      <c r="J853" t="s">
        <v>80</v>
      </c>
      <c r="K853">
        <v>996901297</v>
      </c>
      <c r="L853">
        <v>85.054000000000002</v>
      </c>
    </row>
    <row r="854" spans="4:12" x14ac:dyDescent="0.25">
      <c r="D854" t="s">
        <v>853</v>
      </c>
      <c r="E854">
        <v>816828562</v>
      </c>
      <c r="F854">
        <v>69.581999999999994</v>
      </c>
      <c r="I854" t="s">
        <v>851</v>
      </c>
      <c r="J854" t="s">
        <v>853</v>
      </c>
      <c r="K854">
        <v>816828562</v>
      </c>
      <c r="L854">
        <v>69.581999999999994</v>
      </c>
    </row>
    <row r="855" spans="4:12" x14ac:dyDescent="0.25">
      <c r="E855">
        <v>869928232</v>
      </c>
      <c r="F855">
        <v>170.16900000000001</v>
      </c>
      <c r="I855" t="s">
        <v>851</v>
      </c>
      <c r="J855" t="s">
        <v>853</v>
      </c>
      <c r="K855">
        <v>869928232</v>
      </c>
      <c r="L855">
        <v>170.16900000000001</v>
      </c>
    </row>
    <row r="856" spans="4:12" x14ac:dyDescent="0.25">
      <c r="E856">
        <v>896462172</v>
      </c>
      <c r="F856">
        <v>109.14100000000001</v>
      </c>
      <c r="I856" t="s">
        <v>851</v>
      </c>
      <c r="J856" t="s">
        <v>853</v>
      </c>
      <c r="K856">
        <v>896462172</v>
      </c>
      <c r="L856">
        <v>109.14100000000001</v>
      </c>
    </row>
    <row r="857" spans="4:12" x14ac:dyDescent="0.25">
      <c r="E857">
        <v>911567334</v>
      </c>
      <c r="F857">
        <v>356.28899999999999</v>
      </c>
      <c r="I857" t="s">
        <v>851</v>
      </c>
      <c r="J857" t="s">
        <v>853</v>
      </c>
      <c r="K857">
        <v>911567334</v>
      </c>
      <c r="L857">
        <v>356.28899999999999</v>
      </c>
    </row>
    <row r="858" spans="4:12" x14ac:dyDescent="0.25">
      <c r="E858">
        <v>911630664</v>
      </c>
      <c r="F858">
        <v>130.63499999999999</v>
      </c>
      <c r="I858" t="s">
        <v>851</v>
      </c>
      <c r="J858" t="s">
        <v>853</v>
      </c>
      <c r="K858">
        <v>911630664</v>
      </c>
      <c r="L858">
        <v>130.63499999999999</v>
      </c>
    </row>
    <row r="859" spans="4:12" x14ac:dyDescent="0.25">
      <c r="E859">
        <v>913124049</v>
      </c>
      <c r="F859">
        <v>350.16</v>
      </c>
      <c r="I859" t="s">
        <v>851</v>
      </c>
      <c r="J859" t="s">
        <v>853</v>
      </c>
      <c r="K859">
        <v>913124049</v>
      </c>
      <c r="L859">
        <v>350.16</v>
      </c>
    </row>
    <row r="860" spans="4:12" x14ac:dyDescent="0.25">
      <c r="E860">
        <v>915384714</v>
      </c>
      <c r="F860">
        <v>202.58199999999999</v>
      </c>
      <c r="I860" t="s">
        <v>851</v>
      </c>
      <c r="J860" t="s">
        <v>853</v>
      </c>
      <c r="K860">
        <v>915384714</v>
      </c>
      <c r="L860">
        <v>202.58199999999999</v>
      </c>
    </row>
    <row r="861" spans="4:12" x14ac:dyDescent="0.25">
      <c r="E861">
        <v>919747498</v>
      </c>
      <c r="F861">
        <v>71.183000000000007</v>
      </c>
      <c r="I861" t="s">
        <v>851</v>
      </c>
      <c r="J861" t="s">
        <v>853</v>
      </c>
      <c r="K861">
        <v>919747498</v>
      </c>
      <c r="L861">
        <v>71.183000000000007</v>
      </c>
    </row>
    <row r="862" spans="4:12" x14ac:dyDescent="0.25">
      <c r="E862">
        <v>924483520</v>
      </c>
      <c r="F862">
        <v>114.923</v>
      </c>
      <c r="I862" t="s">
        <v>851</v>
      </c>
      <c r="J862" t="s">
        <v>853</v>
      </c>
      <c r="K862">
        <v>924483520</v>
      </c>
      <c r="L862">
        <v>114.923</v>
      </c>
    </row>
    <row r="863" spans="4:12" x14ac:dyDescent="0.25">
      <c r="E863">
        <v>924727942</v>
      </c>
      <c r="F863">
        <v>240.45099999999999</v>
      </c>
      <c r="I863" t="s">
        <v>851</v>
      </c>
      <c r="J863" t="s">
        <v>853</v>
      </c>
      <c r="K863">
        <v>924727942</v>
      </c>
      <c r="L863">
        <v>240.45099999999999</v>
      </c>
    </row>
    <row r="864" spans="4:12" x14ac:dyDescent="0.25">
      <c r="E864">
        <v>925711020</v>
      </c>
      <c r="F864">
        <v>152.15600000000001</v>
      </c>
      <c r="I864" t="s">
        <v>851</v>
      </c>
      <c r="J864" t="s">
        <v>853</v>
      </c>
      <c r="K864">
        <v>925711020</v>
      </c>
      <c r="L864">
        <v>152.15600000000001</v>
      </c>
    </row>
    <row r="865" spans="5:12" x14ac:dyDescent="0.25">
      <c r="E865">
        <v>925950157</v>
      </c>
      <c r="F865">
        <v>94.980999999999995</v>
      </c>
      <c r="I865" t="s">
        <v>851</v>
      </c>
      <c r="J865" t="s">
        <v>853</v>
      </c>
      <c r="K865">
        <v>925950157</v>
      </c>
      <c r="L865">
        <v>94.980999999999995</v>
      </c>
    </row>
    <row r="866" spans="5:12" x14ac:dyDescent="0.25">
      <c r="E866">
        <v>926544888</v>
      </c>
      <c r="F866">
        <v>25.395</v>
      </c>
      <c r="I866" t="s">
        <v>851</v>
      </c>
      <c r="J866" t="s">
        <v>853</v>
      </c>
      <c r="K866">
        <v>926544888</v>
      </c>
      <c r="L866">
        <v>25.395</v>
      </c>
    </row>
    <row r="867" spans="5:12" x14ac:dyDescent="0.25">
      <c r="E867">
        <v>927323915</v>
      </c>
      <c r="F867">
        <v>46.835999999999999</v>
      </c>
      <c r="I867" t="s">
        <v>851</v>
      </c>
      <c r="J867" t="s">
        <v>853</v>
      </c>
      <c r="K867">
        <v>927323915</v>
      </c>
      <c r="L867">
        <v>46.835999999999999</v>
      </c>
    </row>
    <row r="868" spans="5:12" x14ac:dyDescent="0.25">
      <c r="E868">
        <v>928080439</v>
      </c>
      <c r="F868">
        <v>11.725</v>
      </c>
      <c r="I868" t="s">
        <v>851</v>
      </c>
      <c r="J868" t="s">
        <v>853</v>
      </c>
      <c r="K868">
        <v>928080439</v>
      </c>
      <c r="L868">
        <v>11.725</v>
      </c>
    </row>
    <row r="869" spans="5:12" x14ac:dyDescent="0.25">
      <c r="E869">
        <v>969106647</v>
      </c>
      <c r="F869">
        <v>113.27500000000001</v>
      </c>
      <c r="I869" t="s">
        <v>851</v>
      </c>
      <c r="J869" t="s">
        <v>853</v>
      </c>
      <c r="K869">
        <v>969106647</v>
      </c>
      <c r="L869">
        <v>113.27500000000001</v>
      </c>
    </row>
    <row r="870" spans="5:12" x14ac:dyDescent="0.25">
      <c r="E870">
        <v>969106663</v>
      </c>
      <c r="F870">
        <v>221.07900000000001</v>
      </c>
      <c r="I870" t="s">
        <v>851</v>
      </c>
      <c r="J870" t="s">
        <v>853</v>
      </c>
      <c r="K870">
        <v>969106663</v>
      </c>
      <c r="L870">
        <v>221.07900000000001</v>
      </c>
    </row>
    <row r="871" spans="5:12" x14ac:dyDescent="0.25">
      <c r="E871">
        <v>969107899</v>
      </c>
      <c r="F871">
        <v>237.37</v>
      </c>
      <c r="I871" t="s">
        <v>851</v>
      </c>
      <c r="J871" t="s">
        <v>853</v>
      </c>
      <c r="K871">
        <v>969107899</v>
      </c>
      <c r="L871">
        <v>237.37</v>
      </c>
    </row>
    <row r="872" spans="5:12" x14ac:dyDescent="0.25">
      <c r="E872">
        <v>969108151</v>
      </c>
      <c r="F872">
        <v>91.064999999999998</v>
      </c>
      <c r="I872" t="s">
        <v>851</v>
      </c>
      <c r="J872" t="s">
        <v>853</v>
      </c>
      <c r="K872">
        <v>969108151</v>
      </c>
      <c r="L872">
        <v>91.064999999999998</v>
      </c>
    </row>
    <row r="873" spans="5:12" x14ac:dyDescent="0.25">
      <c r="E873">
        <v>969108747</v>
      </c>
      <c r="F873">
        <v>205.29599999999999</v>
      </c>
      <c r="I873" t="s">
        <v>851</v>
      </c>
      <c r="J873" t="s">
        <v>853</v>
      </c>
      <c r="K873">
        <v>969108747</v>
      </c>
      <c r="L873">
        <v>205.29599999999999</v>
      </c>
    </row>
    <row r="874" spans="5:12" x14ac:dyDescent="0.25">
      <c r="E874">
        <v>969109514</v>
      </c>
      <c r="F874">
        <v>379.42</v>
      </c>
      <c r="I874" t="s">
        <v>851</v>
      </c>
      <c r="J874" t="s">
        <v>853</v>
      </c>
      <c r="K874">
        <v>969109514</v>
      </c>
      <c r="L874">
        <v>379.42</v>
      </c>
    </row>
    <row r="875" spans="5:12" x14ac:dyDescent="0.25">
      <c r="E875">
        <v>969110040</v>
      </c>
      <c r="F875">
        <v>133.001</v>
      </c>
      <c r="I875" t="s">
        <v>851</v>
      </c>
      <c r="J875" t="s">
        <v>853</v>
      </c>
      <c r="K875">
        <v>969110040</v>
      </c>
      <c r="L875">
        <v>133.001</v>
      </c>
    </row>
    <row r="876" spans="5:12" x14ac:dyDescent="0.25">
      <c r="E876">
        <v>969110172</v>
      </c>
      <c r="F876">
        <v>79.405000000000001</v>
      </c>
      <c r="I876" t="s">
        <v>851</v>
      </c>
      <c r="J876" t="s">
        <v>853</v>
      </c>
      <c r="K876">
        <v>969110172</v>
      </c>
      <c r="L876">
        <v>79.405000000000001</v>
      </c>
    </row>
    <row r="877" spans="5:12" x14ac:dyDescent="0.25">
      <c r="E877">
        <v>969171996</v>
      </c>
      <c r="F877">
        <v>170.74799999999999</v>
      </c>
      <c r="I877" t="s">
        <v>851</v>
      </c>
      <c r="J877" t="s">
        <v>853</v>
      </c>
      <c r="K877">
        <v>969171996</v>
      </c>
      <c r="L877">
        <v>170.74799999999999</v>
      </c>
    </row>
    <row r="878" spans="5:12" x14ac:dyDescent="0.25">
      <c r="E878">
        <v>969199912</v>
      </c>
      <c r="F878">
        <v>77.911000000000001</v>
      </c>
      <c r="I878" t="s">
        <v>851</v>
      </c>
      <c r="J878" t="s">
        <v>853</v>
      </c>
      <c r="K878">
        <v>969199912</v>
      </c>
      <c r="L878">
        <v>77.911000000000001</v>
      </c>
    </row>
    <row r="879" spans="5:12" x14ac:dyDescent="0.25">
      <c r="E879">
        <v>969280914</v>
      </c>
      <c r="F879">
        <v>561.71500000000003</v>
      </c>
      <c r="I879" t="s">
        <v>851</v>
      </c>
      <c r="J879" t="s">
        <v>853</v>
      </c>
      <c r="K879">
        <v>969280914</v>
      </c>
      <c r="L879">
        <v>561.71500000000003</v>
      </c>
    </row>
    <row r="880" spans="5:12" x14ac:dyDescent="0.25">
      <c r="E880">
        <v>969281872</v>
      </c>
      <c r="F880">
        <v>43.8</v>
      </c>
      <c r="I880" t="s">
        <v>851</v>
      </c>
      <c r="J880" t="s">
        <v>853</v>
      </c>
      <c r="K880">
        <v>969281872</v>
      </c>
      <c r="L880">
        <v>43.8</v>
      </c>
    </row>
    <row r="881" spans="5:12" x14ac:dyDescent="0.25">
      <c r="E881">
        <v>969507137</v>
      </c>
      <c r="F881">
        <v>108.556</v>
      </c>
      <c r="I881" t="s">
        <v>851</v>
      </c>
      <c r="J881" t="s">
        <v>853</v>
      </c>
      <c r="K881">
        <v>969507137</v>
      </c>
      <c r="L881">
        <v>108.556</v>
      </c>
    </row>
    <row r="882" spans="5:12" x14ac:dyDescent="0.25">
      <c r="E882">
        <v>969887290</v>
      </c>
      <c r="F882">
        <v>158.28399999999999</v>
      </c>
      <c r="I882" t="s">
        <v>851</v>
      </c>
      <c r="J882" t="s">
        <v>853</v>
      </c>
      <c r="K882">
        <v>969887290</v>
      </c>
      <c r="L882">
        <v>158.28399999999999</v>
      </c>
    </row>
    <row r="883" spans="5:12" x14ac:dyDescent="0.25">
      <c r="E883">
        <v>969904993</v>
      </c>
      <c r="F883">
        <v>197.95</v>
      </c>
      <c r="I883" t="s">
        <v>851</v>
      </c>
      <c r="J883" t="s">
        <v>853</v>
      </c>
      <c r="K883">
        <v>969904993</v>
      </c>
      <c r="L883">
        <v>197.95</v>
      </c>
    </row>
    <row r="884" spans="5:12" x14ac:dyDescent="0.25">
      <c r="E884">
        <v>969905477</v>
      </c>
      <c r="F884">
        <v>101.006</v>
      </c>
      <c r="I884" t="s">
        <v>851</v>
      </c>
      <c r="J884" t="s">
        <v>853</v>
      </c>
      <c r="K884">
        <v>969905477</v>
      </c>
      <c r="L884">
        <v>101.006</v>
      </c>
    </row>
    <row r="885" spans="5:12" x14ac:dyDescent="0.25">
      <c r="E885">
        <v>970391150</v>
      </c>
      <c r="F885">
        <v>105.184</v>
      </c>
      <c r="I885" t="s">
        <v>851</v>
      </c>
      <c r="J885" t="s">
        <v>853</v>
      </c>
      <c r="K885">
        <v>970391150</v>
      </c>
      <c r="L885">
        <v>105.184</v>
      </c>
    </row>
    <row r="886" spans="5:12" x14ac:dyDescent="0.25">
      <c r="E886">
        <v>970499776</v>
      </c>
      <c r="F886">
        <v>262.77</v>
      </c>
      <c r="I886" t="s">
        <v>851</v>
      </c>
      <c r="J886" t="s">
        <v>853</v>
      </c>
      <c r="K886">
        <v>970499776</v>
      </c>
      <c r="L886">
        <v>262.77</v>
      </c>
    </row>
    <row r="887" spans="5:12" x14ac:dyDescent="0.25">
      <c r="E887">
        <v>971040319</v>
      </c>
      <c r="F887">
        <v>164.62799999999999</v>
      </c>
      <c r="I887" t="s">
        <v>851</v>
      </c>
      <c r="J887" t="s">
        <v>853</v>
      </c>
      <c r="K887">
        <v>971040319</v>
      </c>
      <c r="L887">
        <v>164.62799999999999</v>
      </c>
    </row>
    <row r="888" spans="5:12" x14ac:dyDescent="0.25">
      <c r="E888">
        <v>977239613</v>
      </c>
      <c r="F888">
        <v>187.46299999999999</v>
      </c>
      <c r="I888" t="s">
        <v>851</v>
      </c>
      <c r="J888" t="s">
        <v>853</v>
      </c>
      <c r="K888">
        <v>977239613</v>
      </c>
      <c r="L888">
        <v>187.46299999999999</v>
      </c>
    </row>
    <row r="889" spans="5:12" x14ac:dyDescent="0.25">
      <c r="E889">
        <v>980859045</v>
      </c>
      <c r="F889">
        <v>156.964</v>
      </c>
      <c r="I889" t="s">
        <v>851</v>
      </c>
      <c r="J889" t="s">
        <v>853</v>
      </c>
      <c r="K889">
        <v>980859045</v>
      </c>
      <c r="L889">
        <v>156.964</v>
      </c>
    </row>
    <row r="890" spans="5:12" x14ac:dyDescent="0.25">
      <c r="E890">
        <v>981949846</v>
      </c>
      <c r="F890">
        <v>35.933999999999997</v>
      </c>
      <c r="I890" t="s">
        <v>851</v>
      </c>
      <c r="J890" t="s">
        <v>853</v>
      </c>
      <c r="K890">
        <v>981949846</v>
      </c>
      <c r="L890">
        <v>35.933999999999997</v>
      </c>
    </row>
    <row r="891" spans="5:12" x14ac:dyDescent="0.25">
      <c r="E891">
        <v>982129168</v>
      </c>
      <c r="F891">
        <v>266.81099999999998</v>
      </c>
      <c r="I891" t="s">
        <v>851</v>
      </c>
      <c r="J891" t="s">
        <v>853</v>
      </c>
      <c r="K891">
        <v>982129168</v>
      </c>
      <c r="L891">
        <v>266.81099999999998</v>
      </c>
    </row>
    <row r="892" spans="5:12" x14ac:dyDescent="0.25">
      <c r="E892">
        <v>982293839</v>
      </c>
      <c r="F892">
        <v>91.78</v>
      </c>
      <c r="I892" t="s">
        <v>851</v>
      </c>
      <c r="J892" t="s">
        <v>853</v>
      </c>
      <c r="K892">
        <v>982293839</v>
      </c>
      <c r="L892">
        <v>91.78</v>
      </c>
    </row>
    <row r="893" spans="5:12" x14ac:dyDescent="0.25">
      <c r="E893">
        <v>982831083</v>
      </c>
      <c r="F893">
        <v>167.238</v>
      </c>
      <c r="I893" t="s">
        <v>851</v>
      </c>
      <c r="J893" t="s">
        <v>853</v>
      </c>
      <c r="K893">
        <v>982831083</v>
      </c>
      <c r="L893">
        <v>167.238</v>
      </c>
    </row>
    <row r="894" spans="5:12" x14ac:dyDescent="0.25">
      <c r="E894">
        <v>983339999</v>
      </c>
      <c r="F894">
        <v>263.471</v>
      </c>
      <c r="I894" t="s">
        <v>851</v>
      </c>
      <c r="J894" t="s">
        <v>853</v>
      </c>
      <c r="K894">
        <v>983339999</v>
      </c>
      <c r="L894">
        <v>263.471</v>
      </c>
    </row>
    <row r="895" spans="5:12" x14ac:dyDescent="0.25">
      <c r="E895">
        <v>983434673</v>
      </c>
      <c r="F895">
        <v>191.79499999999999</v>
      </c>
      <c r="I895" t="s">
        <v>851</v>
      </c>
      <c r="J895" t="s">
        <v>853</v>
      </c>
      <c r="K895">
        <v>983434673</v>
      </c>
      <c r="L895">
        <v>191.79499999999999</v>
      </c>
    </row>
    <row r="896" spans="5:12" x14ac:dyDescent="0.25">
      <c r="E896">
        <v>985001480</v>
      </c>
      <c r="F896">
        <v>433.56900000000002</v>
      </c>
      <c r="I896" t="s">
        <v>851</v>
      </c>
      <c r="J896" t="s">
        <v>853</v>
      </c>
      <c r="K896">
        <v>985001480</v>
      </c>
      <c r="L896">
        <v>433.56900000000002</v>
      </c>
    </row>
    <row r="897" spans="4:12" x14ac:dyDescent="0.25">
      <c r="E897">
        <v>985238715</v>
      </c>
      <c r="F897">
        <v>214.6</v>
      </c>
      <c r="I897" t="s">
        <v>851</v>
      </c>
      <c r="J897" t="s">
        <v>853</v>
      </c>
      <c r="K897">
        <v>985238715</v>
      </c>
      <c r="L897">
        <v>214.6</v>
      </c>
    </row>
    <row r="898" spans="4:12" x14ac:dyDescent="0.25">
      <c r="E898">
        <v>985278539</v>
      </c>
      <c r="F898">
        <v>177.55199999999999</v>
      </c>
      <c r="I898" t="s">
        <v>851</v>
      </c>
      <c r="J898" t="s">
        <v>853</v>
      </c>
      <c r="K898">
        <v>985278539</v>
      </c>
      <c r="L898">
        <v>177.55199999999999</v>
      </c>
    </row>
    <row r="899" spans="4:12" x14ac:dyDescent="0.25">
      <c r="E899">
        <v>989220012</v>
      </c>
      <c r="F899">
        <v>115.73099999999999</v>
      </c>
      <c r="I899" t="s">
        <v>851</v>
      </c>
      <c r="J899" t="s">
        <v>853</v>
      </c>
      <c r="K899">
        <v>989220012</v>
      </c>
      <c r="L899">
        <v>115.73099999999999</v>
      </c>
    </row>
    <row r="900" spans="4:12" x14ac:dyDescent="0.25">
      <c r="E900">
        <v>991057730</v>
      </c>
      <c r="F900">
        <v>173.173</v>
      </c>
      <c r="I900" t="s">
        <v>851</v>
      </c>
      <c r="J900" t="s">
        <v>853</v>
      </c>
      <c r="K900">
        <v>991057730</v>
      </c>
      <c r="L900">
        <v>173.173</v>
      </c>
    </row>
    <row r="901" spans="4:12" x14ac:dyDescent="0.25">
      <c r="E901">
        <v>991481435</v>
      </c>
      <c r="F901">
        <v>151.89599999999999</v>
      </c>
      <c r="I901" t="s">
        <v>851</v>
      </c>
      <c r="J901" t="s">
        <v>853</v>
      </c>
      <c r="K901">
        <v>991481435</v>
      </c>
      <c r="L901">
        <v>151.89599999999999</v>
      </c>
    </row>
    <row r="902" spans="4:12" x14ac:dyDescent="0.25">
      <c r="E902">
        <v>996847535</v>
      </c>
      <c r="F902">
        <v>457.06</v>
      </c>
      <c r="I902" t="s">
        <v>851</v>
      </c>
      <c r="J902" t="s">
        <v>853</v>
      </c>
      <c r="K902">
        <v>996847535</v>
      </c>
      <c r="L902">
        <v>457.06</v>
      </c>
    </row>
    <row r="903" spans="4:12" x14ac:dyDescent="0.25">
      <c r="E903">
        <v>999538096</v>
      </c>
      <c r="F903">
        <v>301.25</v>
      </c>
      <c r="I903" t="s">
        <v>851</v>
      </c>
      <c r="J903" t="s">
        <v>853</v>
      </c>
      <c r="K903">
        <v>999538096</v>
      </c>
      <c r="L903">
        <v>301.25</v>
      </c>
    </row>
    <row r="904" spans="4:12" x14ac:dyDescent="0.25">
      <c r="E904">
        <v>999562914</v>
      </c>
      <c r="F904">
        <v>59.27</v>
      </c>
      <c r="I904" t="s">
        <v>851</v>
      </c>
      <c r="J904" t="s">
        <v>853</v>
      </c>
      <c r="K904">
        <v>999562914</v>
      </c>
      <c r="L904">
        <v>59.27</v>
      </c>
    </row>
    <row r="905" spans="4:12" x14ac:dyDescent="0.25">
      <c r="D905" t="s">
        <v>55</v>
      </c>
      <c r="E905">
        <v>879842662</v>
      </c>
      <c r="F905">
        <v>244.52500000000001</v>
      </c>
      <c r="I905" t="s">
        <v>851</v>
      </c>
      <c r="J905" t="s">
        <v>55</v>
      </c>
      <c r="K905">
        <v>879842662</v>
      </c>
      <c r="L905">
        <v>244.52500000000001</v>
      </c>
    </row>
    <row r="906" spans="4:12" x14ac:dyDescent="0.25">
      <c r="E906">
        <v>922357269</v>
      </c>
      <c r="F906">
        <v>138.316</v>
      </c>
      <c r="I906" t="s">
        <v>851</v>
      </c>
      <c r="J906" t="s">
        <v>55</v>
      </c>
      <c r="K906">
        <v>922357269</v>
      </c>
      <c r="L906">
        <v>138.316</v>
      </c>
    </row>
    <row r="907" spans="4:12" x14ac:dyDescent="0.25">
      <c r="E907">
        <v>969172534</v>
      </c>
      <c r="F907">
        <v>120.63800000000001</v>
      </c>
      <c r="I907" t="s">
        <v>851</v>
      </c>
      <c r="J907" t="s">
        <v>55</v>
      </c>
      <c r="K907">
        <v>969172534</v>
      </c>
      <c r="L907">
        <v>120.63800000000001</v>
      </c>
    </row>
    <row r="908" spans="4:12" x14ac:dyDescent="0.25">
      <c r="E908">
        <v>969172860</v>
      </c>
      <c r="F908">
        <v>317.74799999999999</v>
      </c>
      <c r="I908" t="s">
        <v>851</v>
      </c>
      <c r="J908" t="s">
        <v>55</v>
      </c>
      <c r="K908">
        <v>969172860</v>
      </c>
      <c r="L908">
        <v>317.74799999999999</v>
      </c>
    </row>
    <row r="909" spans="4:12" x14ac:dyDescent="0.25">
      <c r="E909">
        <v>969928175</v>
      </c>
      <c r="F909">
        <v>75.399000000000001</v>
      </c>
      <c r="I909" t="s">
        <v>851</v>
      </c>
      <c r="J909" t="s">
        <v>55</v>
      </c>
      <c r="K909">
        <v>969928175</v>
      </c>
      <c r="L909">
        <v>75.399000000000001</v>
      </c>
    </row>
    <row r="910" spans="4:12" x14ac:dyDescent="0.25">
      <c r="E910">
        <v>971018224</v>
      </c>
      <c r="F910">
        <v>197.411</v>
      </c>
      <c r="I910" t="s">
        <v>851</v>
      </c>
      <c r="J910" t="s">
        <v>55</v>
      </c>
      <c r="K910">
        <v>971018224</v>
      </c>
      <c r="L910">
        <v>197.411</v>
      </c>
    </row>
    <row r="911" spans="4:12" x14ac:dyDescent="0.25">
      <c r="E911">
        <v>979502990</v>
      </c>
      <c r="F911">
        <v>70.001999999999995</v>
      </c>
      <c r="I911" t="s">
        <v>851</v>
      </c>
      <c r="J911" t="s">
        <v>55</v>
      </c>
      <c r="K911">
        <v>979502990</v>
      </c>
      <c r="L911">
        <v>70.001999999999995</v>
      </c>
    </row>
    <row r="912" spans="4:12" x14ac:dyDescent="0.25">
      <c r="E912">
        <v>980473090</v>
      </c>
      <c r="F912">
        <v>212.185</v>
      </c>
      <c r="I912" t="s">
        <v>851</v>
      </c>
      <c r="J912" t="s">
        <v>55</v>
      </c>
      <c r="K912">
        <v>980473090</v>
      </c>
      <c r="L912">
        <v>212.185</v>
      </c>
    </row>
    <row r="913" spans="4:12" x14ac:dyDescent="0.25">
      <c r="E913">
        <v>981608194</v>
      </c>
      <c r="F913">
        <v>103.164</v>
      </c>
      <c r="I913" t="s">
        <v>851</v>
      </c>
      <c r="J913" t="s">
        <v>55</v>
      </c>
      <c r="K913">
        <v>981608194</v>
      </c>
      <c r="L913">
        <v>103.164</v>
      </c>
    </row>
    <row r="914" spans="4:12" x14ac:dyDescent="0.25">
      <c r="E914">
        <v>990108900</v>
      </c>
      <c r="F914">
        <v>318.43200000000002</v>
      </c>
      <c r="I914" t="s">
        <v>851</v>
      </c>
      <c r="J914" t="s">
        <v>55</v>
      </c>
      <c r="K914">
        <v>990108900</v>
      </c>
      <c r="L914">
        <v>318.43200000000002</v>
      </c>
    </row>
    <row r="915" spans="4:12" x14ac:dyDescent="0.25">
      <c r="E915">
        <v>990299455</v>
      </c>
      <c r="F915">
        <v>69.864000000000004</v>
      </c>
      <c r="I915" t="s">
        <v>851</v>
      </c>
      <c r="J915" t="s">
        <v>55</v>
      </c>
      <c r="K915">
        <v>990299455</v>
      </c>
      <c r="L915">
        <v>69.864000000000004</v>
      </c>
    </row>
    <row r="916" spans="4:12" x14ac:dyDescent="0.25">
      <c r="E916">
        <v>992978317</v>
      </c>
      <c r="F916">
        <v>190.768</v>
      </c>
      <c r="I916" t="s">
        <v>851</v>
      </c>
      <c r="J916" t="s">
        <v>55</v>
      </c>
      <c r="K916">
        <v>992978317</v>
      </c>
      <c r="L916">
        <v>190.768</v>
      </c>
    </row>
    <row r="917" spans="4:12" x14ac:dyDescent="0.25">
      <c r="E917">
        <v>998435773</v>
      </c>
      <c r="F917">
        <v>124.389</v>
      </c>
      <c r="I917" t="s">
        <v>851</v>
      </c>
      <c r="J917" t="s">
        <v>55</v>
      </c>
      <c r="K917">
        <v>998435773</v>
      </c>
      <c r="L917">
        <v>124.389</v>
      </c>
    </row>
    <row r="918" spans="4:12" x14ac:dyDescent="0.25">
      <c r="E918">
        <v>998535522</v>
      </c>
      <c r="F918">
        <v>248.12200000000001</v>
      </c>
      <c r="I918" t="s">
        <v>851</v>
      </c>
      <c r="J918" t="s">
        <v>55</v>
      </c>
      <c r="K918">
        <v>998535522</v>
      </c>
      <c r="L918">
        <v>248.12200000000001</v>
      </c>
    </row>
    <row r="919" spans="4:12" x14ac:dyDescent="0.25">
      <c r="D919" t="s">
        <v>71</v>
      </c>
      <c r="E919">
        <v>869111732</v>
      </c>
      <c r="F919">
        <v>89.575000000000003</v>
      </c>
      <c r="I919" t="s">
        <v>851</v>
      </c>
      <c r="J919" t="s">
        <v>71</v>
      </c>
      <c r="K919">
        <v>869111732</v>
      </c>
      <c r="L919">
        <v>89.575000000000003</v>
      </c>
    </row>
    <row r="920" spans="4:12" x14ac:dyDescent="0.25">
      <c r="E920">
        <v>869149322</v>
      </c>
      <c r="F920">
        <v>318.56799999999998</v>
      </c>
      <c r="I920" t="s">
        <v>851</v>
      </c>
      <c r="J920" t="s">
        <v>71</v>
      </c>
      <c r="K920">
        <v>869149322</v>
      </c>
      <c r="L920">
        <v>318.56799999999998</v>
      </c>
    </row>
    <row r="921" spans="4:12" x14ac:dyDescent="0.25">
      <c r="E921">
        <v>885226272</v>
      </c>
      <c r="F921">
        <v>102.455</v>
      </c>
      <c r="I921" t="s">
        <v>851</v>
      </c>
      <c r="J921" t="s">
        <v>71</v>
      </c>
      <c r="K921">
        <v>885226272</v>
      </c>
      <c r="L921">
        <v>102.455</v>
      </c>
    </row>
    <row r="922" spans="4:12" x14ac:dyDescent="0.25">
      <c r="E922">
        <v>893147802</v>
      </c>
      <c r="F922">
        <v>125.79300000000001</v>
      </c>
      <c r="I922" t="s">
        <v>851</v>
      </c>
      <c r="J922" t="s">
        <v>71</v>
      </c>
      <c r="K922">
        <v>893147802</v>
      </c>
      <c r="L922">
        <v>125.79300000000001</v>
      </c>
    </row>
    <row r="923" spans="4:12" x14ac:dyDescent="0.25">
      <c r="E923">
        <v>896527622</v>
      </c>
      <c r="F923">
        <v>370.01600000000002</v>
      </c>
      <c r="I923" t="s">
        <v>851</v>
      </c>
      <c r="J923" t="s">
        <v>71</v>
      </c>
      <c r="K923">
        <v>896527622</v>
      </c>
      <c r="L923">
        <v>370.01600000000002</v>
      </c>
    </row>
    <row r="924" spans="4:12" x14ac:dyDescent="0.25">
      <c r="E924">
        <v>912357341</v>
      </c>
      <c r="F924">
        <v>93.594999999999999</v>
      </c>
      <c r="I924" t="s">
        <v>851</v>
      </c>
      <c r="J924" t="s">
        <v>71</v>
      </c>
      <c r="K924">
        <v>912357341</v>
      </c>
      <c r="L924">
        <v>93.594999999999999</v>
      </c>
    </row>
    <row r="925" spans="4:12" x14ac:dyDescent="0.25">
      <c r="E925">
        <v>912997138</v>
      </c>
      <c r="F925">
        <v>347.41899999999998</v>
      </c>
      <c r="I925" t="s">
        <v>851</v>
      </c>
      <c r="J925" t="s">
        <v>71</v>
      </c>
      <c r="K925">
        <v>912997138</v>
      </c>
      <c r="L925">
        <v>347.41899999999998</v>
      </c>
    </row>
    <row r="926" spans="4:12" x14ac:dyDescent="0.25">
      <c r="E926">
        <v>912999319</v>
      </c>
      <c r="F926">
        <v>256.916</v>
      </c>
      <c r="I926" t="s">
        <v>851</v>
      </c>
      <c r="J926" t="s">
        <v>71</v>
      </c>
      <c r="K926">
        <v>912999319</v>
      </c>
      <c r="L926">
        <v>256.916</v>
      </c>
    </row>
    <row r="927" spans="4:12" x14ac:dyDescent="0.25">
      <c r="E927">
        <v>913748425</v>
      </c>
      <c r="F927">
        <v>198.75899999999999</v>
      </c>
      <c r="I927" t="s">
        <v>851</v>
      </c>
      <c r="J927" t="s">
        <v>71</v>
      </c>
      <c r="K927">
        <v>913748425</v>
      </c>
      <c r="L927">
        <v>198.75899999999999</v>
      </c>
    </row>
    <row r="928" spans="4:12" x14ac:dyDescent="0.25">
      <c r="E928">
        <v>914775086</v>
      </c>
      <c r="F928">
        <v>218.29599999999999</v>
      </c>
      <c r="I928" t="s">
        <v>851</v>
      </c>
      <c r="J928" t="s">
        <v>71</v>
      </c>
      <c r="K928">
        <v>914775086</v>
      </c>
      <c r="L928">
        <v>218.29599999999999</v>
      </c>
    </row>
    <row r="929" spans="5:12" x14ac:dyDescent="0.25">
      <c r="E929">
        <v>918757031</v>
      </c>
      <c r="F929">
        <v>172.221</v>
      </c>
      <c r="I929" t="s">
        <v>851</v>
      </c>
      <c r="J929" t="s">
        <v>71</v>
      </c>
      <c r="K929">
        <v>918757031</v>
      </c>
      <c r="L929">
        <v>172.221</v>
      </c>
    </row>
    <row r="930" spans="5:12" x14ac:dyDescent="0.25">
      <c r="E930">
        <v>923757872</v>
      </c>
      <c r="F930">
        <v>245.41800000000001</v>
      </c>
      <c r="I930" t="s">
        <v>851</v>
      </c>
      <c r="J930" t="s">
        <v>71</v>
      </c>
      <c r="K930">
        <v>923757872</v>
      </c>
      <c r="L930">
        <v>245.41800000000001</v>
      </c>
    </row>
    <row r="931" spans="5:12" x14ac:dyDescent="0.25">
      <c r="E931">
        <v>923956247</v>
      </c>
      <c r="F931">
        <v>91.046000000000006</v>
      </c>
      <c r="I931" t="s">
        <v>851</v>
      </c>
      <c r="J931" t="s">
        <v>71</v>
      </c>
      <c r="K931">
        <v>923956247</v>
      </c>
      <c r="L931">
        <v>91.046000000000006</v>
      </c>
    </row>
    <row r="932" spans="5:12" x14ac:dyDescent="0.25">
      <c r="E932">
        <v>924896930</v>
      </c>
      <c r="F932">
        <v>204.27</v>
      </c>
      <c r="I932" t="s">
        <v>851</v>
      </c>
      <c r="J932" t="s">
        <v>71</v>
      </c>
      <c r="K932">
        <v>924896930</v>
      </c>
      <c r="L932">
        <v>204.27</v>
      </c>
    </row>
    <row r="933" spans="5:12" x14ac:dyDescent="0.25">
      <c r="E933">
        <v>925515760</v>
      </c>
      <c r="F933">
        <v>339.59100000000001</v>
      </c>
      <c r="I933" t="s">
        <v>851</v>
      </c>
      <c r="J933" t="s">
        <v>71</v>
      </c>
      <c r="K933">
        <v>925515760</v>
      </c>
      <c r="L933">
        <v>339.59100000000001</v>
      </c>
    </row>
    <row r="934" spans="5:12" x14ac:dyDescent="0.25">
      <c r="E934">
        <v>928210219</v>
      </c>
      <c r="F934">
        <v>74.882000000000005</v>
      </c>
      <c r="I934" t="s">
        <v>851</v>
      </c>
      <c r="J934" t="s">
        <v>71</v>
      </c>
      <c r="K934">
        <v>928210219</v>
      </c>
      <c r="L934">
        <v>74.882000000000005</v>
      </c>
    </row>
    <row r="935" spans="5:12" x14ac:dyDescent="0.25">
      <c r="E935">
        <v>928493113</v>
      </c>
      <c r="F935">
        <v>75.055999999999997</v>
      </c>
      <c r="I935" t="s">
        <v>851</v>
      </c>
      <c r="J935" t="s">
        <v>71</v>
      </c>
      <c r="K935">
        <v>928493113</v>
      </c>
      <c r="L935">
        <v>75.055999999999997</v>
      </c>
    </row>
    <row r="936" spans="5:12" x14ac:dyDescent="0.25">
      <c r="E936">
        <v>969113880</v>
      </c>
      <c r="F936">
        <v>45.844000000000001</v>
      </c>
      <c r="I936" t="s">
        <v>851</v>
      </c>
      <c r="J936" t="s">
        <v>71</v>
      </c>
      <c r="K936">
        <v>969113880</v>
      </c>
      <c r="L936">
        <v>45.844000000000001</v>
      </c>
    </row>
    <row r="937" spans="5:12" x14ac:dyDescent="0.25">
      <c r="E937">
        <v>969150530</v>
      </c>
      <c r="F937">
        <v>103.96299999999999</v>
      </c>
      <c r="I937" t="s">
        <v>851</v>
      </c>
      <c r="J937" t="s">
        <v>71</v>
      </c>
      <c r="K937">
        <v>969150530</v>
      </c>
      <c r="L937">
        <v>103.96299999999999</v>
      </c>
    </row>
    <row r="938" spans="5:12" x14ac:dyDescent="0.25">
      <c r="E938">
        <v>969216280</v>
      </c>
      <c r="F938">
        <v>121.00700000000001</v>
      </c>
      <c r="I938" t="s">
        <v>851</v>
      </c>
      <c r="J938" t="s">
        <v>71</v>
      </c>
      <c r="K938">
        <v>969216280</v>
      </c>
      <c r="L938">
        <v>121.00700000000001</v>
      </c>
    </row>
    <row r="939" spans="5:12" x14ac:dyDescent="0.25">
      <c r="E939">
        <v>969216914</v>
      </c>
      <c r="F939">
        <v>132.88</v>
      </c>
      <c r="I939" t="s">
        <v>851</v>
      </c>
      <c r="J939" t="s">
        <v>71</v>
      </c>
      <c r="K939">
        <v>969216914</v>
      </c>
      <c r="L939">
        <v>132.88</v>
      </c>
    </row>
    <row r="940" spans="5:12" x14ac:dyDescent="0.25">
      <c r="E940">
        <v>969217228</v>
      </c>
      <c r="F940">
        <v>89.331000000000003</v>
      </c>
      <c r="I940" t="s">
        <v>851</v>
      </c>
      <c r="J940" t="s">
        <v>71</v>
      </c>
      <c r="K940">
        <v>969217228</v>
      </c>
      <c r="L940">
        <v>89.331000000000003</v>
      </c>
    </row>
    <row r="941" spans="5:12" x14ac:dyDescent="0.25">
      <c r="E941">
        <v>969251671</v>
      </c>
      <c r="F941">
        <v>46.543999999999997</v>
      </c>
      <c r="I941" t="s">
        <v>851</v>
      </c>
      <c r="J941" t="s">
        <v>71</v>
      </c>
      <c r="K941">
        <v>969251671</v>
      </c>
      <c r="L941">
        <v>46.543999999999997</v>
      </c>
    </row>
    <row r="942" spans="5:12" x14ac:dyDescent="0.25">
      <c r="E942">
        <v>969252872</v>
      </c>
      <c r="F942">
        <v>129.78899999999999</v>
      </c>
      <c r="I942" t="s">
        <v>851</v>
      </c>
      <c r="J942" t="s">
        <v>71</v>
      </c>
      <c r="K942">
        <v>969252872</v>
      </c>
      <c r="L942">
        <v>129.78899999999999</v>
      </c>
    </row>
    <row r="943" spans="5:12" x14ac:dyDescent="0.25">
      <c r="E943">
        <v>969295229</v>
      </c>
      <c r="F943">
        <v>10.189</v>
      </c>
      <c r="I943" t="s">
        <v>851</v>
      </c>
      <c r="J943" t="s">
        <v>71</v>
      </c>
      <c r="K943">
        <v>969295229</v>
      </c>
      <c r="L943">
        <v>10.189</v>
      </c>
    </row>
    <row r="944" spans="5:12" x14ac:dyDescent="0.25">
      <c r="E944">
        <v>969296489</v>
      </c>
      <c r="F944">
        <v>133.429</v>
      </c>
      <c r="I944" t="s">
        <v>851</v>
      </c>
      <c r="J944" t="s">
        <v>71</v>
      </c>
      <c r="K944">
        <v>969296489</v>
      </c>
      <c r="L944">
        <v>133.429</v>
      </c>
    </row>
    <row r="945" spans="5:12" x14ac:dyDescent="0.25">
      <c r="E945">
        <v>969422581</v>
      </c>
      <c r="F945">
        <v>62.91</v>
      </c>
      <c r="I945" t="s">
        <v>851</v>
      </c>
      <c r="J945" t="s">
        <v>71</v>
      </c>
      <c r="K945">
        <v>969422581</v>
      </c>
      <c r="L945">
        <v>62.91</v>
      </c>
    </row>
    <row r="946" spans="5:12" x14ac:dyDescent="0.25">
      <c r="E946">
        <v>969742020</v>
      </c>
      <c r="F946">
        <v>155.89699999999999</v>
      </c>
      <c r="I946" t="s">
        <v>851</v>
      </c>
      <c r="J946" t="s">
        <v>71</v>
      </c>
      <c r="K946">
        <v>969742020</v>
      </c>
      <c r="L946">
        <v>155.89699999999999</v>
      </c>
    </row>
    <row r="947" spans="5:12" x14ac:dyDescent="0.25">
      <c r="E947">
        <v>969744724</v>
      </c>
      <c r="F947">
        <v>2.2959999999999998</v>
      </c>
      <c r="I947" t="s">
        <v>851</v>
      </c>
      <c r="J947" t="s">
        <v>71</v>
      </c>
      <c r="K947">
        <v>969744724</v>
      </c>
      <c r="L947">
        <v>2.2959999999999998</v>
      </c>
    </row>
    <row r="948" spans="5:12" x14ac:dyDescent="0.25">
      <c r="E948">
        <v>969751569</v>
      </c>
      <c r="F948">
        <v>80.064999999999998</v>
      </c>
      <c r="I948" t="s">
        <v>851</v>
      </c>
      <c r="J948" t="s">
        <v>71</v>
      </c>
      <c r="K948">
        <v>969751569</v>
      </c>
      <c r="L948">
        <v>80.064999999999998</v>
      </c>
    </row>
    <row r="949" spans="5:12" x14ac:dyDescent="0.25">
      <c r="E949">
        <v>969752042</v>
      </c>
      <c r="F949">
        <v>66.950999999999993</v>
      </c>
      <c r="I949" t="s">
        <v>851</v>
      </c>
      <c r="J949" t="s">
        <v>71</v>
      </c>
      <c r="K949">
        <v>969752042</v>
      </c>
      <c r="L949">
        <v>66.950999999999993</v>
      </c>
    </row>
    <row r="950" spans="5:12" x14ac:dyDescent="0.25">
      <c r="E950">
        <v>970936602</v>
      </c>
      <c r="F950">
        <v>9.5950000000000006</v>
      </c>
      <c r="I950" t="s">
        <v>851</v>
      </c>
      <c r="J950" t="s">
        <v>71</v>
      </c>
      <c r="K950">
        <v>970936602</v>
      </c>
      <c r="L950">
        <v>9.5950000000000006</v>
      </c>
    </row>
    <row r="951" spans="5:12" x14ac:dyDescent="0.25">
      <c r="E951">
        <v>971065184</v>
      </c>
      <c r="F951">
        <v>34.054000000000002</v>
      </c>
      <c r="I951" t="s">
        <v>851</v>
      </c>
      <c r="J951" t="s">
        <v>71</v>
      </c>
      <c r="K951">
        <v>971065184</v>
      </c>
      <c r="L951">
        <v>34.054000000000002</v>
      </c>
    </row>
    <row r="952" spans="5:12" x14ac:dyDescent="0.25">
      <c r="E952">
        <v>971188715</v>
      </c>
      <c r="F952">
        <v>130.05699999999999</v>
      </c>
      <c r="I952" t="s">
        <v>851</v>
      </c>
      <c r="J952" t="s">
        <v>71</v>
      </c>
      <c r="K952">
        <v>971188715</v>
      </c>
      <c r="L952">
        <v>130.05699999999999</v>
      </c>
    </row>
    <row r="953" spans="5:12" x14ac:dyDescent="0.25">
      <c r="E953">
        <v>971188928</v>
      </c>
      <c r="F953">
        <v>91.26</v>
      </c>
      <c r="I953" t="s">
        <v>851</v>
      </c>
      <c r="J953" t="s">
        <v>71</v>
      </c>
      <c r="K953">
        <v>971188928</v>
      </c>
      <c r="L953">
        <v>91.26</v>
      </c>
    </row>
    <row r="954" spans="5:12" x14ac:dyDescent="0.25">
      <c r="E954">
        <v>971189096</v>
      </c>
      <c r="F954">
        <v>181.744</v>
      </c>
      <c r="I954" t="s">
        <v>851</v>
      </c>
      <c r="J954" t="s">
        <v>71</v>
      </c>
      <c r="K954">
        <v>971189096</v>
      </c>
      <c r="L954">
        <v>181.744</v>
      </c>
    </row>
    <row r="955" spans="5:12" x14ac:dyDescent="0.25">
      <c r="E955">
        <v>976294521</v>
      </c>
      <c r="F955">
        <v>324.43200000000002</v>
      </c>
      <c r="I955" t="s">
        <v>851</v>
      </c>
      <c r="J955" t="s">
        <v>71</v>
      </c>
      <c r="K955">
        <v>976294521</v>
      </c>
      <c r="L955">
        <v>324.43200000000002</v>
      </c>
    </row>
    <row r="956" spans="5:12" x14ac:dyDescent="0.25">
      <c r="E956">
        <v>979454902</v>
      </c>
      <c r="F956">
        <v>7.9459999999999997</v>
      </c>
      <c r="I956" t="s">
        <v>851</v>
      </c>
      <c r="J956" t="s">
        <v>71</v>
      </c>
      <c r="K956">
        <v>979454902</v>
      </c>
      <c r="L956">
        <v>7.9459999999999997</v>
      </c>
    </row>
    <row r="957" spans="5:12" x14ac:dyDescent="0.25">
      <c r="E957">
        <v>979715544</v>
      </c>
      <c r="F957">
        <v>301.62</v>
      </c>
      <c r="I957" t="s">
        <v>851</v>
      </c>
      <c r="J957" t="s">
        <v>71</v>
      </c>
      <c r="K957">
        <v>979715544</v>
      </c>
      <c r="L957">
        <v>301.62</v>
      </c>
    </row>
    <row r="958" spans="5:12" x14ac:dyDescent="0.25">
      <c r="E958">
        <v>979912854</v>
      </c>
      <c r="F958">
        <v>256.983</v>
      </c>
      <c r="I958" t="s">
        <v>851</v>
      </c>
      <c r="J958" t="s">
        <v>71</v>
      </c>
      <c r="K958">
        <v>979912854</v>
      </c>
      <c r="L958">
        <v>256.983</v>
      </c>
    </row>
    <row r="959" spans="5:12" x14ac:dyDescent="0.25">
      <c r="E959">
        <v>981118782</v>
      </c>
      <c r="F959">
        <v>86.346999999999994</v>
      </c>
      <c r="I959" t="s">
        <v>851</v>
      </c>
      <c r="J959" t="s">
        <v>71</v>
      </c>
      <c r="K959">
        <v>981118782</v>
      </c>
      <c r="L959">
        <v>86.346999999999994</v>
      </c>
    </row>
    <row r="960" spans="5:12" x14ac:dyDescent="0.25">
      <c r="E960">
        <v>981638425</v>
      </c>
      <c r="F960">
        <v>135.58600000000001</v>
      </c>
      <c r="I960" t="s">
        <v>851</v>
      </c>
      <c r="J960" t="s">
        <v>71</v>
      </c>
      <c r="K960">
        <v>981638425</v>
      </c>
      <c r="L960">
        <v>135.58600000000001</v>
      </c>
    </row>
    <row r="961" spans="5:12" x14ac:dyDescent="0.25">
      <c r="E961">
        <v>982948649</v>
      </c>
      <c r="F961">
        <v>112.965</v>
      </c>
      <c r="I961" t="s">
        <v>851</v>
      </c>
      <c r="J961" t="s">
        <v>71</v>
      </c>
      <c r="K961">
        <v>982948649</v>
      </c>
      <c r="L961">
        <v>112.965</v>
      </c>
    </row>
    <row r="962" spans="5:12" x14ac:dyDescent="0.25">
      <c r="E962">
        <v>983603076</v>
      </c>
      <c r="F962">
        <v>93.334999999999994</v>
      </c>
      <c r="I962" t="s">
        <v>851</v>
      </c>
      <c r="J962" t="s">
        <v>71</v>
      </c>
      <c r="K962">
        <v>983603076</v>
      </c>
      <c r="L962">
        <v>93.334999999999994</v>
      </c>
    </row>
    <row r="963" spans="5:12" x14ac:dyDescent="0.25">
      <c r="E963">
        <v>983617751</v>
      </c>
      <c r="F963">
        <v>224.44499999999999</v>
      </c>
      <c r="I963" t="s">
        <v>851</v>
      </c>
      <c r="J963" t="s">
        <v>71</v>
      </c>
      <c r="K963">
        <v>983617751</v>
      </c>
      <c r="L963">
        <v>224.44499999999999</v>
      </c>
    </row>
    <row r="964" spans="5:12" x14ac:dyDescent="0.25">
      <c r="E964">
        <v>984728581</v>
      </c>
      <c r="F964">
        <v>101.301</v>
      </c>
      <c r="I964" t="s">
        <v>851</v>
      </c>
      <c r="J964" t="s">
        <v>71</v>
      </c>
      <c r="K964">
        <v>984728581</v>
      </c>
      <c r="L964">
        <v>101.301</v>
      </c>
    </row>
    <row r="965" spans="5:12" x14ac:dyDescent="0.25">
      <c r="E965">
        <v>985220824</v>
      </c>
      <c r="F965">
        <v>252.03</v>
      </c>
      <c r="I965" t="s">
        <v>851</v>
      </c>
      <c r="J965" t="s">
        <v>71</v>
      </c>
      <c r="K965">
        <v>985220824</v>
      </c>
      <c r="L965">
        <v>252.03</v>
      </c>
    </row>
    <row r="966" spans="5:12" x14ac:dyDescent="0.25">
      <c r="E966">
        <v>985224218</v>
      </c>
      <c r="F966">
        <v>193.41399999999999</v>
      </c>
      <c r="I966" t="s">
        <v>851</v>
      </c>
      <c r="J966" t="s">
        <v>71</v>
      </c>
      <c r="K966">
        <v>985224218</v>
      </c>
      <c r="L966">
        <v>193.41399999999999</v>
      </c>
    </row>
    <row r="967" spans="5:12" x14ac:dyDescent="0.25">
      <c r="E967">
        <v>985251428</v>
      </c>
      <c r="F967">
        <v>333.88099999999997</v>
      </c>
      <c r="I967" t="s">
        <v>851</v>
      </c>
      <c r="J967" t="s">
        <v>71</v>
      </c>
      <c r="K967">
        <v>985251428</v>
      </c>
      <c r="L967">
        <v>333.88099999999997</v>
      </c>
    </row>
    <row r="968" spans="5:12" x14ac:dyDescent="0.25">
      <c r="E968">
        <v>987012161</v>
      </c>
      <c r="F968">
        <v>461.84800000000001</v>
      </c>
      <c r="I968" t="s">
        <v>851</v>
      </c>
      <c r="J968" t="s">
        <v>71</v>
      </c>
      <c r="K968">
        <v>987012161</v>
      </c>
      <c r="L968">
        <v>461.84800000000001</v>
      </c>
    </row>
    <row r="969" spans="5:12" x14ac:dyDescent="0.25">
      <c r="E969">
        <v>987558482</v>
      </c>
      <c r="F969">
        <v>390.709</v>
      </c>
      <c r="I969" t="s">
        <v>851</v>
      </c>
      <c r="J969" t="s">
        <v>71</v>
      </c>
      <c r="K969">
        <v>987558482</v>
      </c>
      <c r="L969">
        <v>390.709</v>
      </c>
    </row>
    <row r="970" spans="5:12" x14ac:dyDescent="0.25">
      <c r="E970">
        <v>992221658</v>
      </c>
      <c r="F970">
        <v>321.13299999999998</v>
      </c>
      <c r="I970" t="s">
        <v>851</v>
      </c>
      <c r="J970" t="s">
        <v>71</v>
      </c>
      <c r="K970">
        <v>992221658</v>
      </c>
      <c r="L970">
        <v>321.13299999999998</v>
      </c>
    </row>
    <row r="971" spans="5:12" x14ac:dyDescent="0.25">
      <c r="E971">
        <v>992687800</v>
      </c>
      <c r="F971">
        <v>539.59500000000003</v>
      </c>
      <c r="I971" t="s">
        <v>851</v>
      </c>
      <c r="J971" t="s">
        <v>71</v>
      </c>
      <c r="K971">
        <v>992687800</v>
      </c>
      <c r="L971">
        <v>539.59500000000003</v>
      </c>
    </row>
    <row r="972" spans="5:12" x14ac:dyDescent="0.25">
      <c r="E972">
        <v>993643440</v>
      </c>
      <c r="F972">
        <v>43.930999999999997</v>
      </c>
      <c r="I972" t="s">
        <v>851</v>
      </c>
      <c r="J972" t="s">
        <v>71</v>
      </c>
      <c r="K972">
        <v>993643440</v>
      </c>
      <c r="L972">
        <v>43.930999999999997</v>
      </c>
    </row>
    <row r="973" spans="5:12" x14ac:dyDescent="0.25">
      <c r="E973">
        <v>993745790</v>
      </c>
      <c r="F973">
        <v>69.010999999999996</v>
      </c>
      <c r="I973" t="s">
        <v>851</v>
      </c>
      <c r="J973" t="s">
        <v>71</v>
      </c>
      <c r="K973">
        <v>993745790</v>
      </c>
      <c r="L973">
        <v>69.010999999999996</v>
      </c>
    </row>
    <row r="974" spans="5:12" x14ac:dyDescent="0.25">
      <c r="E974">
        <v>997321820</v>
      </c>
      <c r="F974">
        <v>109.908</v>
      </c>
      <c r="I974" t="s">
        <v>851</v>
      </c>
      <c r="J974" t="s">
        <v>71</v>
      </c>
      <c r="K974">
        <v>997321820</v>
      </c>
      <c r="L974">
        <v>109.908</v>
      </c>
    </row>
    <row r="975" spans="5:12" x14ac:dyDescent="0.25">
      <c r="E975">
        <v>997802128</v>
      </c>
      <c r="F975">
        <v>108.22</v>
      </c>
      <c r="I975" t="s">
        <v>851</v>
      </c>
      <c r="J975" t="s">
        <v>71</v>
      </c>
      <c r="K975">
        <v>997802128</v>
      </c>
      <c r="L975">
        <v>108.22</v>
      </c>
    </row>
    <row r="976" spans="5:12" x14ac:dyDescent="0.25">
      <c r="E976">
        <v>998712335</v>
      </c>
      <c r="F976">
        <v>104.50700000000001</v>
      </c>
      <c r="I976" t="s">
        <v>851</v>
      </c>
      <c r="J976" t="s">
        <v>71</v>
      </c>
      <c r="K976">
        <v>998712335</v>
      </c>
      <c r="L976">
        <v>104.50700000000001</v>
      </c>
    </row>
    <row r="977" spans="4:12" x14ac:dyDescent="0.25">
      <c r="D977" t="s">
        <v>43</v>
      </c>
      <c r="E977">
        <v>816181682</v>
      </c>
      <c r="F977">
        <v>295.05099999999999</v>
      </c>
      <c r="I977" t="s">
        <v>851</v>
      </c>
      <c r="J977" t="s">
        <v>43</v>
      </c>
      <c r="K977">
        <v>816181682</v>
      </c>
      <c r="L977">
        <v>295.05099999999999</v>
      </c>
    </row>
    <row r="978" spans="4:12" x14ac:dyDescent="0.25">
      <c r="E978">
        <v>818678592</v>
      </c>
      <c r="F978">
        <v>132.62200000000001</v>
      </c>
      <c r="I978" t="s">
        <v>851</v>
      </c>
      <c r="J978" t="s">
        <v>43</v>
      </c>
      <c r="K978">
        <v>818678592</v>
      </c>
      <c r="L978">
        <v>132.62200000000001</v>
      </c>
    </row>
    <row r="979" spans="4:12" x14ac:dyDescent="0.25">
      <c r="E979">
        <v>869105252</v>
      </c>
      <c r="F979">
        <v>184.85300000000001</v>
      </c>
      <c r="I979" t="s">
        <v>851</v>
      </c>
      <c r="J979" t="s">
        <v>43</v>
      </c>
      <c r="K979">
        <v>869105252</v>
      </c>
      <c r="L979">
        <v>184.85300000000001</v>
      </c>
    </row>
    <row r="980" spans="4:12" x14ac:dyDescent="0.25">
      <c r="E980">
        <v>869109592</v>
      </c>
      <c r="F980">
        <v>793.12400000000002</v>
      </c>
      <c r="I980" t="s">
        <v>851</v>
      </c>
      <c r="J980" t="s">
        <v>43</v>
      </c>
      <c r="K980">
        <v>869109592</v>
      </c>
      <c r="L980">
        <v>793.12400000000002</v>
      </c>
    </row>
    <row r="981" spans="4:12" x14ac:dyDescent="0.25">
      <c r="E981">
        <v>869889342</v>
      </c>
      <c r="F981">
        <v>221.077</v>
      </c>
      <c r="I981" t="s">
        <v>851</v>
      </c>
      <c r="J981" t="s">
        <v>43</v>
      </c>
      <c r="K981">
        <v>869889342</v>
      </c>
      <c r="L981">
        <v>221.077</v>
      </c>
    </row>
    <row r="982" spans="4:12" x14ac:dyDescent="0.25">
      <c r="E982">
        <v>869897302</v>
      </c>
      <c r="F982">
        <v>137.714</v>
      </c>
      <c r="I982" t="s">
        <v>851</v>
      </c>
      <c r="J982" t="s">
        <v>43</v>
      </c>
      <c r="K982">
        <v>869897302</v>
      </c>
      <c r="L982">
        <v>137.714</v>
      </c>
    </row>
    <row r="983" spans="4:12" x14ac:dyDescent="0.25">
      <c r="E983">
        <v>870394772</v>
      </c>
      <c r="F983">
        <v>81.171000000000006</v>
      </c>
      <c r="I983" t="s">
        <v>851</v>
      </c>
      <c r="J983" t="s">
        <v>43</v>
      </c>
      <c r="K983">
        <v>870394772</v>
      </c>
      <c r="L983">
        <v>81.171000000000006</v>
      </c>
    </row>
    <row r="984" spans="4:12" x14ac:dyDescent="0.25">
      <c r="E984">
        <v>880767542</v>
      </c>
      <c r="F984">
        <v>564.97500000000002</v>
      </c>
      <c r="I984" t="s">
        <v>851</v>
      </c>
      <c r="J984" t="s">
        <v>43</v>
      </c>
      <c r="K984">
        <v>880767542</v>
      </c>
      <c r="L984">
        <v>564.97500000000002</v>
      </c>
    </row>
    <row r="985" spans="4:12" x14ac:dyDescent="0.25">
      <c r="E985">
        <v>897092182</v>
      </c>
      <c r="F985">
        <v>435.36</v>
      </c>
      <c r="I985" t="s">
        <v>851</v>
      </c>
      <c r="J985" t="s">
        <v>43</v>
      </c>
      <c r="K985">
        <v>897092182</v>
      </c>
      <c r="L985">
        <v>435.36</v>
      </c>
    </row>
    <row r="986" spans="4:12" x14ac:dyDescent="0.25">
      <c r="E986">
        <v>912822303</v>
      </c>
      <c r="F986">
        <v>414.10899999999998</v>
      </c>
      <c r="I986" t="s">
        <v>851</v>
      </c>
      <c r="J986" t="s">
        <v>43</v>
      </c>
      <c r="K986">
        <v>912822303</v>
      </c>
      <c r="L986">
        <v>414.10899999999998</v>
      </c>
    </row>
    <row r="987" spans="4:12" x14ac:dyDescent="0.25">
      <c r="E987">
        <v>912993167</v>
      </c>
      <c r="F987">
        <v>442.67200000000003</v>
      </c>
      <c r="I987" t="s">
        <v>851</v>
      </c>
      <c r="J987" t="s">
        <v>43</v>
      </c>
      <c r="K987">
        <v>912993167</v>
      </c>
      <c r="L987">
        <v>442.67200000000003</v>
      </c>
    </row>
    <row r="988" spans="4:12" x14ac:dyDescent="0.25">
      <c r="E988">
        <v>913008006</v>
      </c>
      <c r="F988">
        <v>255.52600000000001</v>
      </c>
      <c r="I988" t="s">
        <v>851</v>
      </c>
      <c r="J988" t="s">
        <v>43</v>
      </c>
      <c r="K988">
        <v>913008006</v>
      </c>
      <c r="L988">
        <v>255.52600000000001</v>
      </c>
    </row>
    <row r="989" spans="4:12" x14ac:dyDescent="0.25">
      <c r="E989">
        <v>914723132</v>
      </c>
      <c r="F989">
        <v>120.206</v>
      </c>
      <c r="I989" t="s">
        <v>851</v>
      </c>
      <c r="J989" t="s">
        <v>43</v>
      </c>
      <c r="K989">
        <v>914723132</v>
      </c>
      <c r="L989">
        <v>120.206</v>
      </c>
    </row>
    <row r="990" spans="4:12" x14ac:dyDescent="0.25">
      <c r="E990">
        <v>914762804</v>
      </c>
      <c r="F990">
        <v>118.395</v>
      </c>
      <c r="I990" t="s">
        <v>851</v>
      </c>
      <c r="J990" t="s">
        <v>43</v>
      </c>
      <c r="K990">
        <v>914762804</v>
      </c>
      <c r="L990">
        <v>118.395</v>
      </c>
    </row>
    <row r="991" spans="4:12" x14ac:dyDescent="0.25">
      <c r="E991">
        <v>915617921</v>
      </c>
      <c r="F991">
        <v>195.899</v>
      </c>
      <c r="I991" t="s">
        <v>851</v>
      </c>
      <c r="J991" t="s">
        <v>43</v>
      </c>
      <c r="K991">
        <v>915617921</v>
      </c>
      <c r="L991">
        <v>195.899</v>
      </c>
    </row>
    <row r="992" spans="4:12" x14ac:dyDescent="0.25">
      <c r="E992">
        <v>916250525</v>
      </c>
      <c r="F992">
        <v>322.18599999999998</v>
      </c>
      <c r="I992" t="s">
        <v>851</v>
      </c>
      <c r="J992" t="s">
        <v>43</v>
      </c>
      <c r="K992">
        <v>916250525</v>
      </c>
      <c r="L992">
        <v>322.18599999999998</v>
      </c>
    </row>
    <row r="993" spans="5:12" x14ac:dyDescent="0.25">
      <c r="E993">
        <v>916469853</v>
      </c>
      <c r="F993">
        <v>578.98500000000001</v>
      </c>
      <c r="I993" t="s">
        <v>851</v>
      </c>
      <c r="J993" t="s">
        <v>43</v>
      </c>
      <c r="K993">
        <v>916469853</v>
      </c>
      <c r="L993">
        <v>578.98500000000001</v>
      </c>
    </row>
    <row r="994" spans="5:12" x14ac:dyDescent="0.25">
      <c r="E994">
        <v>916993803</v>
      </c>
      <c r="F994">
        <v>63.338000000000001</v>
      </c>
      <c r="I994" t="s">
        <v>851</v>
      </c>
      <c r="J994" t="s">
        <v>43</v>
      </c>
      <c r="K994">
        <v>916993803</v>
      </c>
      <c r="L994">
        <v>63.338000000000001</v>
      </c>
    </row>
    <row r="995" spans="5:12" x14ac:dyDescent="0.25">
      <c r="E995">
        <v>917479003</v>
      </c>
      <c r="F995">
        <v>433.52300000000002</v>
      </c>
      <c r="I995" t="s">
        <v>851</v>
      </c>
      <c r="J995" t="s">
        <v>43</v>
      </c>
      <c r="K995">
        <v>917479003</v>
      </c>
      <c r="L995">
        <v>433.52300000000002</v>
      </c>
    </row>
    <row r="996" spans="5:12" x14ac:dyDescent="0.25">
      <c r="E996">
        <v>918268952</v>
      </c>
      <c r="F996">
        <v>112.6</v>
      </c>
      <c r="I996" t="s">
        <v>851</v>
      </c>
      <c r="J996" t="s">
        <v>43</v>
      </c>
      <c r="K996">
        <v>918268952</v>
      </c>
      <c r="L996">
        <v>112.6</v>
      </c>
    </row>
    <row r="997" spans="5:12" x14ac:dyDescent="0.25">
      <c r="E997">
        <v>918549811</v>
      </c>
      <c r="F997">
        <v>62.744999999999997</v>
      </c>
      <c r="I997" t="s">
        <v>851</v>
      </c>
      <c r="J997" t="s">
        <v>43</v>
      </c>
      <c r="K997">
        <v>918549811</v>
      </c>
      <c r="L997">
        <v>62.744999999999997</v>
      </c>
    </row>
    <row r="998" spans="5:12" x14ac:dyDescent="0.25">
      <c r="E998">
        <v>918955305</v>
      </c>
      <c r="F998">
        <v>112.021</v>
      </c>
      <c r="I998" t="s">
        <v>851</v>
      </c>
      <c r="J998" t="s">
        <v>43</v>
      </c>
      <c r="K998">
        <v>918955305</v>
      </c>
      <c r="L998">
        <v>112.021</v>
      </c>
    </row>
    <row r="999" spans="5:12" x14ac:dyDescent="0.25">
      <c r="E999">
        <v>919975164</v>
      </c>
      <c r="F999">
        <v>228.63900000000001</v>
      </c>
      <c r="I999" t="s">
        <v>851</v>
      </c>
      <c r="J999" t="s">
        <v>43</v>
      </c>
      <c r="K999">
        <v>919975164</v>
      </c>
      <c r="L999">
        <v>228.63900000000001</v>
      </c>
    </row>
    <row r="1000" spans="5:12" x14ac:dyDescent="0.25">
      <c r="E1000">
        <v>920131565</v>
      </c>
      <c r="F1000">
        <v>160.82300000000001</v>
      </c>
      <c r="I1000" t="s">
        <v>851</v>
      </c>
      <c r="J1000" t="s">
        <v>43</v>
      </c>
      <c r="K1000">
        <v>920131565</v>
      </c>
      <c r="L1000">
        <v>160.82300000000001</v>
      </c>
    </row>
    <row r="1001" spans="5:12" x14ac:dyDescent="0.25">
      <c r="E1001">
        <v>924038632</v>
      </c>
      <c r="F1001">
        <v>189.756</v>
      </c>
      <c r="I1001" t="s">
        <v>851</v>
      </c>
      <c r="J1001" t="s">
        <v>43</v>
      </c>
      <c r="K1001">
        <v>924038632</v>
      </c>
      <c r="L1001">
        <v>189.756</v>
      </c>
    </row>
    <row r="1002" spans="5:12" x14ac:dyDescent="0.25">
      <c r="E1002">
        <v>924317922</v>
      </c>
      <c r="F1002">
        <v>247.63499999999999</v>
      </c>
      <c r="I1002" t="s">
        <v>851</v>
      </c>
      <c r="J1002" t="s">
        <v>43</v>
      </c>
      <c r="K1002">
        <v>924317922</v>
      </c>
      <c r="L1002">
        <v>247.63499999999999</v>
      </c>
    </row>
    <row r="1003" spans="5:12" x14ac:dyDescent="0.25">
      <c r="E1003">
        <v>969105624</v>
      </c>
      <c r="F1003">
        <v>527.32100000000003</v>
      </c>
      <c r="I1003" t="s">
        <v>851</v>
      </c>
      <c r="J1003" t="s">
        <v>43</v>
      </c>
      <c r="K1003">
        <v>969105624</v>
      </c>
      <c r="L1003">
        <v>527.32100000000003</v>
      </c>
    </row>
    <row r="1004" spans="5:12" x14ac:dyDescent="0.25">
      <c r="E1004">
        <v>969106000</v>
      </c>
      <c r="F1004">
        <v>62.607999999999997</v>
      </c>
      <c r="I1004" t="s">
        <v>851</v>
      </c>
      <c r="J1004" t="s">
        <v>43</v>
      </c>
      <c r="K1004">
        <v>969106000</v>
      </c>
      <c r="L1004">
        <v>62.607999999999997</v>
      </c>
    </row>
    <row r="1005" spans="5:12" x14ac:dyDescent="0.25">
      <c r="E1005">
        <v>969147009</v>
      </c>
      <c r="F1005">
        <v>83.876999999999995</v>
      </c>
      <c r="I1005" t="s">
        <v>851</v>
      </c>
      <c r="J1005" t="s">
        <v>43</v>
      </c>
      <c r="K1005">
        <v>969147009</v>
      </c>
      <c r="L1005">
        <v>83.876999999999995</v>
      </c>
    </row>
    <row r="1006" spans="5:12" x14ac:dyDescent="0.25">
      <c r="E1006">
        <v>969172968</v>
      </c>
      <c r="F1006">
        <v>331.39100000000002</v>
      </c>
      <c r="I1006" t="s">
        <v>851</v>
      </c>
      <c r="J1006" t="s">
        <v>43</v>
      </c>
      <c r="K1006">
        <v>969172968</v>
      </c>
      <c r="L1006">
        <v>331.39100000000002</v>
      </c>
    </row>
    <row r="1007" spans="5:12" x14ac:dyDescent="0.25">
      <c r="E1007">
        <v>969505886</v>
      </c>
      <c r="F1007">
        <v>109.48099999999999</v>
      </c>
      <c r="I1007" t="s">
        <v>851</v>
      </c>
      <c r="J1007" t="s">
        <v>43</v>
      </c>
      <c r="K1007">
        <v>969505886</v>
      </c>
      <c r="L1007">
        <v>109.48099999999999</v>
      </c>
    </row>
    <row r="1008" spans="5:12" x14ac:dyDescent="0.25">
      <c r="E1008">
        <v>969886871</v>
      </c>
      <c r="F1008">
        <v>383.65499999999997</v>
      </c>
      <c r="I1008" t="s">
        <v>851</v>
      </c>
      <c r="J1008" t="s">
        <v>43</v>
      </c>
      <c r="K1008">
        <v>969886871</v>
      </c>
      <c r="L1008">
        <v>383.65499999999997</v>
      </c>
    </row>
    <row r="1009" spans="5:12" x14ac:dyDescent="0.25">
      <c r="E1009">
        <v>969887630</v>
      </c>
      <c r="F1009">
        <v>188.09</v>
      </c>
      <c r="I1009" t="s">
        <v>851</v>
      </c>
      <c r="J1009" t="s">
        <v>43</v>
      </c>
      <c r="K1009">
        <v>969887630</v>
      </c>
      <c r="L1009">
        <v>188.09</v>
      </c>
    </row>
    <row r="1010" spans="5:12" x14ac:dyDescent="0.25">
      <c r="E1010">
        <v>969897393</v>
      </c>
      <c r="F1010">
        <v>517</v>
      </c>
      <c r="I1010" t="s">
        <v>851</v>
      </c>
      <c r="J1010" t="s">
        <v>43</v>
      </c>
      <c r="K1010">
        <v>969897393</v>
      </c>
      <c r="L1010">
        <v>517</v>
      </c>
    </row>
    <row r="1011" spans="5:12" x14ac:dyDescent="0.25">
      <c r="E1011">
        <v>969924803</v>
      </c>
      <c r="F1011">
        <v>221.333</v>
      </c>
      <c r="I1011" t="s">
        <v>851</v>
      </c>
      <c r="J1011" t="s">
        <v>43</v>
      </c>
      <c r="K1011">
        <v>969924803</v>
      </c>
      <c r="L1011">
        <v>221.333</v>
      </c>
    </row>
    <row r="1012" spans="5:12" x14ac:dyDescent="0.25">
      <c r="E1012">
        <v>969930269</v>
      </c>
      <c r="F1012">
        <v>176.43100000000001</v>
      </c>
      <c r="I1012" t="s">
        <v>851</v>
      </c>
      <c r="J1012" t="s">
        <v>43</v>
      </c>
      <c r="K1012">
        <v>969930269</v>
      </c>
      <c r="L1012">
        <v>176.43100000000001</v>
      </c>
    </row>
    <row r="1013" spans="5:12" x14ac:dyDescent="0.25">
      <c r="E1013">
        <v>971059966</v>
      </c>
      <c r="F1013">
        <v>124.81399999999999</v>
      </c>
      <c r="I1013" t="s">
        <v>851</v>
      </c>
      <c r="J1013" t="s">
        <v>43</v>
      </c>
      <c r="K1013">
        <v>971059966</v>
      </c>
      <c r="L1013">
        <v>124.81399999999999</v>
      </c>
    </row>
    <row r="1014" spans="5:12" x14ac:dyDescent="0.25">
      <c r="E1014">
        <v>974801566</v>
      </c>
      <c r="F1014">
        <v>252.23500000000001</v>
      </c>
      <c r="I1014" t="s">
        <v>851</v>
      </c>
      <c r="J1014" t="s">
        <v>43</v>
      </c>
      <c r="K1014">
        <v>974801566</v>
      </c>
      <c r="L1014">
        <v>252.23500000000001</v>
      </c>
    </row>
    <row r="1015" spans="5:12" x14ac:dyDescent="0.25">
      <c r="E1015">
        <v>976211847</v>
      </c>
      <c r="F1015">
        <v>191.566</v>
      </c>
      <c r="I1015" t="s">
        <v>851</v>
      </c>
      <c r="J1015" t="s">
        <v>43</v>
      </c>
      <c r="K1015">
        <v>976211847</v>
      </c>
      <c r="L1015">
        <v>191.566</v>
      </c>
    </row>
    <row r="1016" spans="5:12" x14ac:dyDescent="0.25">
      <c r="E1016">
        <v>976268970</v>
      </c>
      <c r="F1016">
        <v>513.34299999999996</v>
      </c>
      <c r="I1016" t="s">
        <v>851</v>
      </c>
      <c r="J1016" t="s">
        <v>43</v>
      </c>
      <c r="K1016">
        <v>976268970</v>
      </c>
      <c r="L1016">
        <v>513.34299999999996</v>
      </c>
    </row>
    <row r="1017" spans="5:12" x14ac:dyDescent="0.25">
      <c r="E1017">
        <v>976469534</v>
      </c>
      <c r="F1017">
        <v>765.35599999999999</v>
      </c>
      <c r="I1017" t="s">
        <v>851</v>
      </c>
      <c r="J1017" t="s">
        <v>43</v>
      </c>
      <c r="K1017">
        <v>976469534</v>
      </c>
      <c r="L1017">
        <v>765.35599999999999</v>
      </c>
    </row>
    <row r="1018" spans="5:12" x14ac:dyDescent="0.25">
      <c r="E1018">
        <v>976773950</v>
      </c>
      <c r="F1018">
        <v>115.05</v>
      </c>
      <c r="I1018" t="s">
        <v>851</v>
      </c>
      <c r="J1018" t="s">
        <v>43</v>
      </c>
      <c r="K1018">
        <v>976773950</v>
      </c>
      <c r="L1018">
        <v>115.05</v>
      </c>
    </row>
    <row r="1019" spans="5:12" x14ac:dyDescent="0.25">
      <c r="E1019">
        <v>977099897</v>
      </c>
      <c r="F1019">
        <v>0.52900000000000003</v>
      </c>
      <c r="I1019" t="s">
        <v>851</v>
      </c>
      <c r="J1019" t="s">
        <v>43</v>
      </c>
      <c r="K1019">
        <v>977099897</v>
      </c>
      <c r="L1019">
        <v>0.52900000000000003</v>
      </c>
    </row>
    <row r="1020" spans="5:12" x14ac:dyDescent="0.25">
      <c r="E1020">
        <v>977271770</v>
      </c>
      <c r="F1020">
        <v>114.613</v>
      </c>
      <c r="I1020" t="s">
        <v>851</v>
      </c>
      <c r="J1020" t="s">
        <v>43</v>
      </c>
      <c r="K1020">
        <v>977271770</v>
      </c>
      <c r="L1020">
        <v>114.613</v>
      </c>
    </row>
    <row r="1021" spans="5:12" x14ac:dyDescent="0.25">
      <c r="E1021">
        <v>979330863</v>
      </c>
      <c r="F1021">
        <v>117.968</v>
      </c>
      <c r="I1021" t="s">
        <v>851</v>
      </c>
      <c r="J1021" t="s">
        <v>43</v>
      </c>
      <c r="K1021">
        <v>979330863</v>
      </c>
      <c r="L1021">
        <v>117.968</v>
      </c>
    </row>
    <row r="1022" spans="5:12" x14ac:dyDescent="0.25">
      <c r="E1022">
        <v>980462900</v>
      </c>
      <c r="F1022">
        <v>113.248</v>
      </c>
      <c r="I1022" t="s">
        <v>851</v>
      </c>
      <c r="J1022" t="s">
        <v>43</v>
      </c>
      <c r="K1022">
        <v>980462900</v>
      </c>
      <c r="L1022">
        <v>113.248</v>
      </c>
    </row>
    <row r="1023" spans="5:12" x14ac:dyDescent="0.25">
      <c r="E1023">
        <v>980580865</v>
      </c>
      <c r="F1023">
        <v>668.57500000000005</v>
      </c>
      <c r="I1023" t="s">
        <v>851</v>
      </c>
      <c r="J1023" t="s">
        <v>43</v>
      </c>
      <c r="K1023">
        <v>980580865</v>
      </c>
      <c r="L1023">
        <v>668.57500000000005</v>
      </c>
    </row>
    <row r="1024" spans="5:12" x14ac:dyDescent="0.25">
      <c r="E1024">
        <v>980970698</v>
      </c>
      <c r="F1024">
        <v>348.02600000000001</v>
      </c>
      <c r="I1024" t="s">
        <v>851</v>
      </c>
      <c r="J1024" t="s">
        <v>43</v>
      </c>
      <c r="K1024">
        <v>980970698</v>
      </c>
      <c r="L1024">
        <v>348.02600000000001</v>
      </c>
    </row>
    <row r="1025" spans="5:12" x14ac:dyDescent="0.25">
      <c r="E1025">
        <v>981004701</v>
      </c>
      <c r="F1025">
        <v>116.705</v>
      </c>
      <c r="I1025" t="s">
        <v>851</v>
      </c>
      <c r="J1025" t="s">
        <v>43</v>
      </c>
      <c r="K1025">
        <v>981004701</v>
      </c>
      <c r="L1025">
        <v>116.705</v>
      </c>
    </row>
    <row r="1026" spans="5:12" x14ac:dyDescent="0.25">
      <c r="E1026">
        <v>982211905</v>
      </c>
      <c r="F1026">
        <v>252.31200000000001</v>
      </c>
      <c r="I1026" t="s">
        <v>851</v>
      </c>
      <c r="J1026" t="s">
        <v>43</v>
      </c>
      <c r="K1026">
        <v>982211905</v>
      </c>
      <c r="L1026">
        <v>252.31200000000001</v>
      </c>
    </row>
    <row r="1027" spans="5:12" x14ac:dyDescent="0.25">
      <c r="E1027">
        <v>982361060</v>
      </c>
      <c r="F1027">
        <v>173.89699999999999</v>
      </c>
      <c r="I1027" t="s">
        <v>851</v>
      </c>
      <c r="J1027" t="s">
        <v>43</v>
      </c>
      <c r="K1027">
        <v>982361060</v>
      </c>
      <c r="L1027">
        <v>173.89699999999999</v>
      </c>
    </row>
    <row r="1028" spans="5:12" x14ac:dyDescent="0.25">
      <c r="E1028">
        <v>982727634</v>
      </c>
      <c r="F1028">
        <v>122.92400000000001</v>
      </c>
      <c r="I1028" t="s">
        <v>851</v>
      </c>
      <c r="J1028" t="s">
        <v>43</v>
      </c>
      <c r="K1028">
        <v>982727634</v>
      </c>
      <c r="L1028">
        <v>122.92400000000001</v>
      </c>
    </row>
    <row r="1029" spans="5:12" x14ac:dyDescent="0.25">
      <c r="E1029">
        <v>982794285</v>
      </c>
      <c r="F1029">
        <v>395.67599999999999</v>
      </c>
      <c r="I1029" t="s">
        <v>851</v>
      </c>
      <c r="J1029" t="s">
        <v>43</v>
      </c>
      <c r="K1029">
        <v>982794285</v>
      </c>
      <c r="L1029">
        <v>395.67599999999999</v>
      </c>
    </row>
    <row r="1030" spans="5:12" x14ac:dyDescent="0.25">
      <c r="E1030">
        <v>983688594</v>
      </c>
      <c r="F1030">
        <v>213.27600000000001</v>
      </c>
      <c r="I1030" t="s">
        <v>851</v>
      </c>
      <c r="J1030" t="s">
        <v>43</v>
      </c>
      <c r="K1030">
        <v>983688594</v>
      </c>
      <c r="L1030">
        <v>213.27600000000001</v>
      </c>
    </row>
    <row r="1031" spans="5:12" x14ac:dyDescent="0.25">
      <c r="E1031">
        <v>984624689</v>
      </c>
      <c r="F1031">
        <v>276.584</v>
      </c>
      <c r="I1031" t="s">
        <v>851</v>
      </c>
      <c r="J1031" t="s">
        <v>43</v>
      </c>
      <c r="K1031">
        <v>984624689</v>
      </c>
      <c r="L1031">
        <v>276.584</v>
      </c>
    </row>
    <row r="1032" spans="5:12" x14ac:dyDescent="0.25">
      <c r="E1032">
        <v>984851316</v>
      </c>
      <c r="F1032">
        <v>366.00900000000001</v>
      </c>
      <c r="I1032" t="s">
        <v>851</v>
      </c>
      <c r="J1032" t="s">
        <v>43</v>
      </c>
      <c r="K1032">
        <v>984851316</v>
      </c>
      <c r="L1032">
        <v>366.00900000000001</v>
      </c>
    </row>
    <row r="1033" spans="5:12" x14ac:dyDescent="0.25">
      <c r="E1033">
        <v>985327440</v>
      </c>
      <c r="F1033">
        <v>247.28100000000001</v>
      </c>
      <c r="I1033" t="s">
        <v>851</v>
      </c>
      <c r="J1033" t="s">
        <v>43</v>
      </c>
      <c r="K1033">
        <v>985327440</v>
      </c>
      <c r="L1033">
        <v>247.28100000000001</v>
      </c>
    </row>
    <row r="1034" spans="5:12" x14ac:dyDescent="0.25">
      <c r="E1034">
        <v>986030093</v>
      </c>
      <c r="F1034">
        <v>637.202</v>
      </c>
      <c r="I1034" t="s">
        <v>851</v>
      </c>
      <c r="J1034" t="s">
        <v>43</v>
      </c>
      <c r="K1034">
        <v>986030093</v>
      </c>
      <c r="L1034">
        <v>637.202</v>
      </c>
    </row>
    <row r="1035" spans="5:12" x14ac:dyDescent="0.25">
      <c r="E1035">
        <v>986511946</v>
      </c>
      <c r="F1035">
        <v>417.30799999999999</v>
      </c>
      <c r="I1035" t="s">
        <v>851</v>
      </c>
      <c r="J1035" t="s">
        <v>43</v>
      </c>
      <c r="K1035">
        <v>986511946</v>
      </c>
      <c r="L1035">
        <v>417.30799999999999</v>
      </c>
    </row>
    <row r="1036" spans="5:12" x14ac:dyDescent="0.25">
      <c r="E1036">
        <v>986916083</v>
      </c>
      <c r="F1036">
        <v>319.39100000000002</v>
      </c>
      <c r="I1036" t="s">
        <v>851</v>
      </c>
      <c r="J1036" t="s">
        <v>43</v>
      </c>
      <c r="K1036">
        <v>986916083</v>
      </c>
      <c r="L1036">
        <v>319.39100000000002</v>
      </c>
    </row>
    <row r="1037" spans="5:12" x14ac:dyDescent="0.25">
      <c r="E1037">
        <v>986971602</v>
      </c>
      <c r="F1037">
        <v>247.16200000000001</v>
      </c>
      <c r="I1037" t="s">
        <v>851</v>
      </c>
      <c r="J1037" t="s">
        <v>43</v>
      </c>
      <c r="K1037">
        <v>986971602</v>
      </c>
      <c r="L1037">
        <v>247.16200000000001</v>
      </c>
    </row>
    <row r="1038" spans="5:12" x14ac:dyDescent="0.25">
      <c r="E1038">
        <v>987694181</v>
      </c>
      <c r="F1038">
        <v>344.13499999999999</v>
      </c>
      <c r="I1038" t="s">
        <v>851</v>
      </c>
      <c r="J1038" t="s">
        <v>43</v>
      </c>
      <c r="K1038">
        <v>987694181</v>
      </c>
      <c r="L1038">
        <v>344.13499999999999</v>
      </c>
    </row>
    <row r="1039" spans="5:12" x14ac:dyDescent="0.25">
      <c r="E1039">
        <v>987808691</v>
      </c>
      <c r="F1039">
        <v>170.77500000000001</v>
      </c>
      <c r="I1039" t="s">
        <v>851</v>
      </c>
      <c r="J1039" t="s">
        <v>43</v>
      </c>
      <c r="K1039">
        <v>987808691</v>
      </c>
      <c r="L1039">
        <v>170.77500000000001</v>
      </c>
    </row>
    <row r="1040" spans="5:12" x14ac:dyDescent="0.25">
      <c r="E1040">
        <v>988344001</v>
      </c>
      <c r="F1040">
        <v>437.858</v>
      </c>
      <c r="I1040" t="s">
        <v>851</v>
      </c>
      <c r="J1040" t="s">
        <v>43</v>
      </c>
      <c r="K1040">
        <v>988344001</v>
      </c>
      <c r="L1040">
        <v>437.858</v>
      </c>
    </row>
    <row r="1041" spans="4:12" x14ac:dyDescent="0.25">
      <c r="E1041">
        <v>988546496</v>
      </c>
      <c r="F1041">
        <v>200.21799999999999</v>
      </c>
      <c r="I1041" t="s">
        <v>851</v>
      </c>
      <c r="J1041" t="s">
        <v>43</v>
      </c>
      <c r="K1041">
        <v>988546496</v>
      </c>
      <c r="L1041">
        <v>200.21799999999999</v>
      </c>
    </row>
    <row r="1042" spans="4:12" x14ac:dyDescent="0.25">
      <c r="E1042">
        <v>988699500</v>
      </c>
      <c r="F1042">
        <v>379.541</v>
      </c>
      <c r="I1042" t="s">
        <v>851</v>
      </c>
      <c r="J1042" t="s">
        <v>43</v>
      </c>
      <c r="K1042">
        <v>988699500</v>
      </c>
      <c r="L1042">
        <v>379.541</v>
      </c>
    </row>
    <row r="1043" spans="4:12" x14ac:dyDescent="0.25">
      <c r="E1043">
        <v>989377892</v>
      </c>
      <c r="F1043">
        <v>214.654</v>
      </c>
      <c r="I1043" t="s">
        <v>851</v>
      </c>
      <c r="J1043" t="s">
        <v>43</v>
      </c>
      <c r="K1043">
        <v>989377892</v>
      </c>
      <c r="L1043">
        <v>214.654</v>
      </c>
    </row>
    <row r="1044" spans="4:12" x14ac:dyDescent="0.25">
      <c r="E1044">
        <v>990673985</v>
      </c>
      <c r="F1044">
        <v>443.23399999999998</v>
      </c>
      <c r="I1044" t="s">
        <v>851</v>
      </c>
      <c r="J1044" t="s">
        <v>43</v>
      </c>
      <c r="K1044">
        <v>990673985</v>
      </c>
      <c r="L1044">
        <v>443.23399999999998</v>
      </c>
    </row>
    <row r="1045" spans="4:12" x14ac:dyDescent="0.25">
      <c r="E1045">
        <v>993015725</v>
      </c>
      <c r="F1045">
        <v>539.96500000000003</v>
      </c>
      <c r="I1045" t="s">
        <v>851</v>
      </c>
      <c r="J1045" t="s">
        <v>43</v>
      </c>
      <c r="K1045">
        <v>993015725</v>
      </c>
      <c r="L1045">
        <v>539.96500000000003</v>
      </c>
    </row>
    <row r="1046" spans="4:12" x14ac:dyDescent="0.25">
      <c r="E1046">
        <v>993472719</v>
      </c>
      <c r="F1046">
        <v>340.44400000000002</v>
      </c>
      <c r="I1046" t="s">
        <v>851</v>
      </c>
      <c r="J1046" t="s">
        <v>43</v>
      </c>
      <c r="K1046">
        <v>993472719</v>
      </c>
      <c r="L1046">
        <v>340.44400000000002</v>
      </c>
    </row>
    <row r="1047" spans="4:12" x14ac:dyDescent="0.25">
      <c r="E1047">
        <v>994067133</v>
      </c>
      <c r="F1047">
        <v>461.90699999999998</v>
      </c>
      <c r="I1047" t="s">
        <v>851</v>
      </c>
      <c r="J1047" t="s">
        <v>43</v>
      </c>
      <c r="K1047">
        <v>994067133</v>
      </c>
      <c r="L1047">
        <v>461.90699999999998</v>
      </c>
    </row>
    <row r="1048" spans="4:12" x14ac:dyDescent="0.25">
      <c r="E1048">
        <v>995222221</v>
      </c>
      <c r="F1048">
        <v>321.63799999999998</v>
      </c>
      <c r="I1048" t="s">
        <v>851</v>
      </c>
      <c r="J1048" t="s">
        <v>43</v>
      </c>
      <c r="K1048">
        <v>995222221</v>
      </c>
      <c r="L1048">
        <v>321.63799999999998</v>
      </c>
    </row>
    <row r="1049" spans="4:12" x14ac:dyDescent="0.25">
      <c r="E1049">
        <v>995998912</v>
      </c>
      <c r="F1049">
        <v>318.738</v>
      </c>
      <c r="I1049" t="s">
        <v>851</v>
      </c>
      <c r="J1049" t="s">
        <v>43</v>
      </c>
      <c r="K1049">
        <v>995998912</v>
      </c>
      <c r="L1049">
        <v>318.738</v>
      </c>
    </row>
    <row r="1050" spans="4:12" x14ac:dyDescent="0.25">
      <c r="D1050" t="s">
        <v>69</v>
      </c>
      <c r="E1050">
        <v>829984792</v>
      </c>
      <c r="F1050">
        <v>112.158</v>
      </c>
      <c r="I1050" t="s">
        <v>851</v>
      </c>
      <c r="J1050" t="s">
        <v>69</v>
      </c>
      <c r="K1050">
        <v>829984792</v>
      </c>
      <c r="L1050">
        <v>112.158</v>
      </c>
    </row>
    <row r="1051" spans="4:12" x14ac:dyDescent="0.25">
      <c r="E1051">
        <v>883079442</v>
      </c>
      <c r="F1051">
        <v>67.858000000000004</v>
      </c>
      <c r="I1051" t="s">
        <v>851</v>
      </c>
      <c r="J1051" t="s">
        <v>69</v>
      </c>
      <c r="K1051">
        <v>883079442</v>
      </c>
      <c r="L1051">
        <v>67.858000000000004</v>
      </c>
    </row>
    <row r="1052" spans="4:12" x14ac:dyDescent="0.25">
      <c r="E1052">
        <v>911859300</v>
      </c>
      <c r="F1052">
        <v>154.137</v>
      </c>
      <c r="I1052" t="s">
        <v>851</v>
      </c>
      <c r="J1052" t="s">
        <v>69</v>
      </c>
      <c r="K1052">
        <v>911859300</v>
      </c>
      <c r="L1052">
        <v>154.137</v>
      </c>
    </row>
    <row r="1053" spans="4:12" x14ac:dyDescent="0.25">
      <c r="E1053">
        <v>914568374</v>
      </c>
      <c r="F1053">
        <v>319.99</v>
      </c>
      <c r="I1053" t="s">
        <v>851</v>
      </c>
      <c r="J1053" t="s">
        <v>69</v>
      </c>
      <c r="K1053">
        <v>914568374</v>
      </c>
      <c r="L1053">
        <v>319.99</v>
      </c>
    </row>
    <row r="1054" spans="4:12" x14ac:dyDescent="0.25">
      <c r="E1054">
        <v>919833475</v>
      </c>
      <c r="F1054">
        <v>211.929</v>
      </c>
      <c r="I1054" t="s">
        <v>851</v>
      </c>
      <c r="J1054" t="s">
        <v>69</v>
      </c>
      <c r="K1054">
        <v>919833475</v>
      </c>
      <c r="L1054">
        <v>211.929</v>
      </c>
    </row>
    <row r="1055" spans="4:12" x14ac:dyDescent="0.25">
      <c r="E1055">
        <v>921366507</v>
      </c>
      <c r="F1055">
        <v>574.43299999999999</v>
      </c>
      <c r="I1055" t="s">
        <v>851</v>
      </c>
      <c r="J1055" t="s">
        <v>69</v>
      </c>
      <c r="K1055">
        <v>921366507</v>
      </c>
      <c r="L1055">
        <v>574.43299999999999</v>
      </c>
    </row>
    <row r="1056" spans="4:12" x14ac:dyDescent="0.25">
      <c r="E1056">
        <v>969115840</v>
      </c>
      <c r="F1056">
        <v>117.639</v>
      </c>
      <c r="I1056" t="s">
        <v>851</v>
      </c>
      <c r="J1056" t="s">
        <v>69</v>
      </c>
      <c r="K1056">
        <v>969115840</v>
      </c>
      <c r="L1056">
        <v>117.639</v>
      </c>
    </row>
    <row r="1057" spans="5:12" x14ac:dyDescent="0.25">
      <c r="E1057">
        <v>969252015</v>
      </c>
      <c r="F1057">
        <v>42.283000000000001</v>
      </c>
      <c r="I1057" t="s">
        <v>851</v>
      </c>
      <c r="J1057" t="s">
        <v>69</v>
      </c>
      <c r="K1057">
        <v>969252015</v>
      </c>
      <c r="L1057">
        <v>42.283000000000001</v>
      </c>
    </row>
    <row r="1058" spans="5:12" x14ac:dyDescent="0.25">
      <c r="E1058">
        <v>969496429</v>
      </c>
      <c r="F1058">
        <v>103.548</v>
      </c>
      <c r="I1058" t="s">
        <v>851</v>
      </c>
      <c r="J1058" t="s">
        <v>69</v>
      </c>
      <c r="K1058">
        <v>969496429</v>
      </c>
      <c r="L1058">
        <v>103.548</v>
      </c>
    </row>
    <row r="1059" spans="5:12" x14ac:dyDescent="0.25">
      <c r="E1059">
        <v>969977664</v>
      </c>
      <c r="F1059">
        <v>310.08699999999999</v>
      </c>
      <c r="I1059" t="s">
        <v>851</v>
      </c>
      <c r="J1059" t="s">
        <v>69</v>
      </c>
      <c r="K1059">
        <v>969977664</v>
      </c>
      <c r="L1059">
        <v>310.08699999999999</v>
      </c>
    </row>
    <row r="1060" spans="5:12" x14ac:dyDescent="0.25">
      <c r="E1060">
        <v>970301607</v>
      </c>
      <c r="F1060">
        <v>185.34700000000001</v>
      </c>
      <c r="I1060" t="s">
        <v>851</v>
      </c>
      <c r="J1060" t="s">
        <v>69</v>
      </c>
      <c r="K1060">
        <v>970301607</v>
      </c>
      <c r="L1060">
        <v>185.34700000000001</v>
      </c>
    </row>
    <row r="1061" spans="5:12" x14ac:dyDescent="0.25">
      <c r="E1061">
        <v>976078896</v>
      </c>
      <c r="F1061">
        <v>306.27300000000002</v>
      </c>
      <c r="I1061" t="s">
        <v>851</v>
      </c>
      <c r="J1061" t="s">
        <v>69</v>
      </c>
      <c r="K1061">
        <v>976078896</v>
      </c>
      <c r="L1061">
        <v>306.27300000000002</v>
      </c>
    </row>
    <row r="1062" spans="5:12" x14ac:dyDescent="0.25">
      <c r="E1062">
        <v>976645170</v>
      </c>
      <c r="F1062">
        <v>328.71800000000002</v>
      </c>
      <c r="I1062" t="s">
        <v>851</v>
      </c>
      <c r="J1062" t="s">
        <v>69</v>
      </c>
      <c r="K1062">
        <v>976645170</v>
      </c>
      <c r="L1062">
        <v>328.71800000000002</v>
      </c>
    </row>
    <row r="1063" spans="5:12" x14ac:dyDescent="0.25">
      <c r="E1063">
        <v>976685601</v>
      </c>
      <c r="F1063">
        <v>164.566</v>
      </c>
      <c r="I1063" t="s">
        <v>851</v>
      </c>
      <c r="J1063" t="s">
        <v>69</v>
      </c>
      <c r="K1063">
        <v>976685601</v>
      </c>
      <c r="L1063">
        <v>164.566</v>
      </c>
    </row>
    <row r="1064" spans="5:12" x14ac:dyDescent="0.25">
      <c r="E1064">
        <v>979483821</v>
      </c>
      <c r="F1064">
        <v>388.49599999999998</v>
      </c>
      <c r="I1064" t="s">
        <v>851</v>
      </c>
      <c r="J1064" t="s">
        <v>69</v>
      </c>
      <c r="K1064">
        <v>979483821</v>
      </c>
      <c r="L1064">
        <v>388.49599999999998</v>
      </c>
    </row>
    <row r="1065" spans="5:12" x14ac:dyDescent="0.25">
      <c r="E1065">
        <v>979943237</v>
      </c>
      <c r="F1065">
        <v>138.047</v>
      </c>
      <c r="I1065" t="s">
        <v>851</v>
      </c>
      <c r="J1065" t="s">
        <v>69</v>
      </c>
      <c r="K1065">
        <v>979943237</v>
      </c>
      <c r="L1065">
        <v>138.047</v>
      </c>
    </row>
    <row r="1066" spans="5:12" x14ac:dyDescent="0.25">
      <c r="E1066">
        <v>980543927</v>
      </c>
      <c r="F1066">
        <v>217.06700000000001</v>
      </c>
      <c r="I1066" t="s">
        <v>851</v>
      </c>
      <c r="J1066" t="s">
        <v>69</v>
      </c>
      <c r="K1066">
        <v>980543927</v>
      </c>
      <c r="L1066">
        <v>217.06700000000001</v>
      </c>
    </row>
    <row r="1067" spans="5:12" x14ac:dyDescent="0.25">
      <c r="E1067">
        <v>980628175</v>
      </c>
      <c r="F1067">
        <v>112.598</v>
      </c>
      <c r="I1067" t="s">
        <v>851</v>
      </c>
      <c r="J1067" t="s">
        <v>69</v>
      </c>
      <c r="K1067">
        <v>980628175</v>
      </c>
      <c r="L1067">
        <v>112.598</v>
      </c>
    </row>
    <row r="1068" spans="5:12" x14ac:dyDescent="0.25">
      <c r="E1068">
        <v>989859781</v>
      </c>
      <c r="F1068">
        <v>395.66</v>
      </c>
      <c r="I1068" t="s">
        <v>851</v>
      </c>
      <c r="J1068" t="s">
        <v>69</v>
      </c>
      <c r="K1068">
        <v>989859781</v>
      </c>
      <c r="L1068">
        <v>395.66</v>
      </c>
    </row>
    <row r="1069" spans="5:12" x14ac:dyDescent="0.25">
      <c r="E1069">
        <v>991660410</v>
      </c>
      <c r="F1069">
        <v>556.61900000000003</v>
      </c>
      <c r="I1069" t="s">
        <v>851</v>
      </c>
      <c r="J1069" t="s">
        <v>69</v>
      </c>
      <c r="K1069">
        <v>991660410</v>
      </c>
      <c r="L1069">
        <v>556.61900000000003</v>
      </c>
    </row>
    <row r="1070" spans="5:12" x14ac:dyDescent="0.25">
      <c r="E1070">
        <v>992851783</v>
      </c>
      <c r="F1070">
        <v>138.52099999999999</v>
      </c>
      <c r="I1070" t="s">
        <v>851</v>
      </c>
      <c r="J1070" t="s">
        <v>69</v>
      </c>
      <c r="K1070">
        <v>992851783</v>
      </c>
      <c r="L1070">
        <v>138.52099999999999</v>
      </c>
    </row>
    <row r="1071" spans="5:12" x14ac:dyDescent="0.25">
      <c r="E1071">
        <v>993063525</v>
      </c>
      <c r="F1071">
        <v>30.495999999999999</v>
      </c>
      <c r="I1071" t="s">
        <v>851</v>
      </c>
      <c r="J1071" t="s">
        <v>69</v>
      </c>
      <c r="K1071">
        <v>993063525</v>
      </c>
      <c r="L1071">
        <v>30.495999999999999</v>
      </c>
    </row>
    <row r="1072" spans="5:12" x14ac:dyDescent="0.25">
      <c r="E1072">
        <v>996419894</v>
      </c>
      <c r="F1072">
        <v>162.184</v>
      </c>
      <c r="I1072" t="s">
        <v>851</v>
      </c>
      <c r="J1072" t="s">
        <v>69</v>
      </c>
      <c r="K1072">
        <v>996419894</v>
      </c>
      <c r="L1072">
        <v>162.184</v>
      </c>
    </row>
    <row r="1073" spans="4:12" x14ac:dyDescent="0.25">
      <c r="D1073" t="s">
        <v>65</v>
      </c>
      <c r="E1073">
        <v>869113522</v>
      </c>
      <c r="F1073">
        <v>62.462000000000003</v>
      </c>
      <c r="I1073" t="s">
        <v>851</v>
      </c>
      <c r="J1073" t="s">
        <v>65</v>
      </c>
      <c r="K1073">
        <v>869113522</v>
      </c>
      <c r="L1073">
        <v>62.462000000000003</v>
      </c>
    </row>
    <row r="1074" spans="4:12" x14ac:dyDescent="0.25">
      <c r="E1074">
        <v>880649892</v>
      </c>
      <c r="F1074">
        <v>90.593000000000004</v>
      </c>
      <c r="I1074" t="s">
        <v>851</v>
      </c>
      <c r="J1074" t="s">
        <v>65</v>
      </c>
      <c r="K1074">
        <v>880649892</v>
      </c>
      <c r="L1074">
        <v>90.593000000000004</v>
      </c>
    </row>
    <row r="1075" spans="4:12" x14ac:dyDescent="0.25">
      <c r="E1075">
        <v>893185542</v>
      </c>
      <c r="F1075">
        <v>115.736</v>
      </c>
      <c r="I1075" t="s">
        <v>851</v>
      </c>
      <c r="J1075" t="s">
        <v>65</v>
      </c>
      <c r="K1075">
        <v>893185542</v>
      </c>
      <c r="L1075">
        <v>115.736</v>
      </c>
    </row>
    <row r="1076" spans="4:12" x14ac:dyDescent="0.25">
      <c r="E1076">
        <v>913134524</v>
      </c>
      <c r="F1076">
        <v>192.958</v>
      </c>
      <c r="I1076" t="s">
        <v>851</v>
      </c>
      <c r="J1076" t="s">
        <v>65</v>
      </c>
      <c r="K1076">
        <v>913134524</v>
      </c>
      <c r="L1076">
        <v>192.958</v>
      </c>
    </row>
    <row r="1077" spans="4:12" x14ac:dyDescent="0.25">
      <c r="E1077">
        <v>916489501</v>
      </c>
      <c r="F1077">
        <v>112.657</v>
      </c>
      <c r="I1077" t="s">
        <v>851</v>
      </c>
      <c r="J1077" t="s">
        <v>65</v>
      </c>
      <c r="K1077">
        <v>916489501</v>
      </c>
      <c r="L1077">
        <v>112.657</v>
      </c>
    </row>
    <row r="1078" spans="4:12" x14ac:dyDescent="0.25">
      <c r="E1078">
        <v>918166904</v>
      </c>
      <c r="F1078">
        <v>134.33600000000001</v>
      </c>
      <c r="I1078" t="s">
        <v>851</v>
      </c>
      <c r="J1078" t="s">
        <v>65</v>
      </c>
      <c r="K1078">
        <v>918166904</v>
      </c>
      <c r="L1078">
        <v>134.33600000000001</v>
      </c>
    </row>
    <row r="1079" spans="4:12" x14ac:dyDescent="0.25">
      <c r="E1079">
        <v>921613989</v>
      </c>
      <c r="F1079">
        <v>147.53800000000001</v>
      </c>
      <c r="I1079" t="s">
        <v>851</v>
      </c>
      <c r="J1079" t="s">
        <v>65</v>
      </c>
      <c r="K1079">
        <v>921613989</v>
      </c>
      <c r="L1079">
        <v>147.53800000000001</v>
      </c>
    </row>
    <row r="1080" spans="4:12" x14ac:dyDescent="0.25">
      <c r="E1080">
        <v>969110431</v>
      </c>
      <c r="F1080">
        <v>74.683000000000007</v>
      </c>
      <c r="I1080" t="s">
        <v>851</v>
      </c>
      <c r="J1080" t="s">
        <v>65</v>
      </c>
      <c r="K1080">
        <v>969110431</v>
      </c>
      <c r="L1080">
        <v>74.683000000000007</v>
      </c>
    </row>
    <row r="1081" spans="4:12" x14ac:dyDescent="0.25">
      <c r="E1081">
        <v>969111500</v>
      </c>
      <c r="F1081">
        <v>38.484999999999999</v>
      </c>
      <c r="I1081" t="s">
        <v>851</v>
      </c>
      <c r="J1081" t="s">
        <v>65</v>
      </c>
      <c r="K1081">
        <v>969111500</v>
      </c>
      <c r="L1081">
        <v>38.484999999999999</v>
      </c>
    </row>
    <row r="1082" spans="4:12" x14ac:dyDescent="0.25">
      <c r="E1082">
        <v>969111519</v>
      </c>
      <c r="F1082">
        <v>73.072999999999993</v>
      </c>
      <c r="I1082" t="s">
        <v>851</v>
      </c>
      <c r="J1082" t="s">
        <v>65</v>
      </c>
      <c r="K1082">
        <v>969111519</v>
      </c>
      <c r="L1082">
        <v>73.072999999999993</v>
      </c>
    </row>
    <row r="1083" spans="4:12" x14ac:dyDescent="0.25">
      <c r="E1083">
        <v>969150484</v>
      </c>
      <c r="F1083">
        <v>211.989</v>
      </c>
      <c r="I1083" t="s">
        <v>851</v>
      </c>
      <c r="J1083" t="s">
        <v>65</v>
      </c>
      <c r="K1083">
        <v>969150484</v>
      </c>
      <c r="L1083">
        <v>211.989</v>
      </c>
    </row>
    <row r="1084" spans="4:12" x14ac:dyDescent="0.25">
      <c r="E1084">
        <v>969218526</v>
      </c>
      <c r="F1084">
        <v>158.63999999999999</v>
      </c>
      <c r="I1084" t="s">
        <v>851</v>
      </c>
      <c r="J1084" t="s">
        <v>65</v>
      </c>
      <c r="K1084">
        <v>969218526</v>
      </c>
      <c r="L1084">
        <v>158.63999999999999</v>
      </c>
    </row>
    <row r="1085" spans="4:12" x14ac:dyDescent="0.25">
      <c r="E1085">
        <v>969492474</v>
      </c>
      <c r="F1085">
        <v>77.885000000000005</v>
      </c>
      <c r="I1085" t="s">
        <v>851</v>
      </c>
      <c r="J1085" t="s">
        <v>65</v>
      </c>
      <c r="K1085">
        <v>969492474</v>
      </c>
      <c r="L1085">
        <v>77.885000000000005</v>
      </c>
    </row>
    <row r="1086" spans="4:12" x14ac:dyDescent="0.25">
      <c r="E1086">
        <v>969751267</v>
      </c>
      <c r="F1086">
        <v>67.703999999999994</v>
      </c>
      <c r="I1086" t="s">
        <v>851</v>
      </c>
      <c r="J1086" t="s">
        <v>65</v>
      </c>
      <c r="K1086">
        <v>969751267</v>
      </c>
      <c r="L1086">
        <v>67.703999999999994</v>
      </c>
    </row>
    <row r="1087" spans="4:12" x14ac:dyDescent="0.25">
      <c r="E1087">
        <v>969975882</v>
      </c>
      <c r="F1087">
        <v>103.961</v>
      </c>
      <c r="I1087" t="s">
        <v>851</v>
      </c>
      <c r="J1087" t="s">
        <v>65</v>
      </c>
      <c r="K1087">
        <v>969975882</v>
      </c>
      <c r="L1087">
        <v>103.961</v>
      </c>
    </row>
    <row r="1088" spans="4:12" x14ac:dyDescent="0.25">
      <c r="E1088">
        <v>971189045</v>
      </c>
      <c r="F1088">
        <v>168.21700000000001</v>
      </c>
      <c r="I1088" t="s">
        <v>851</v>
      </c>
      <c r="J1088" t="s">
        <v>65</v>
      </c>
      <c r="K1088">
        <v>971189045</v>
      </c>
      <c r="L1088">
        <v>168.21700000000001</v>
      </c>
    </row>
    <row r="1089" spans="5:12" x14ac:dyDescent="0.25">
      <c r="E1089">
        <v>975820378</v>
      </c>
      <c r="F1089">
        <v>74.430000000000007</v>
      </c>
      <c r="I1089" t="s">
        <v>851</v>
      </c>
      <c r="J1089" t="s">
        <v>65</v>
      </c>
      <c r="K1089">
        <v>975820378</v>
      </c>
      <c r="L1089">
        <v>74.430000000000007</v>
      </c>
    </row>
    <row r="1090" spans="5:12" x14ac:dyDescent="0.25">
      <c r="E1090">
        <v>976041763</v>
      </c>
      <c r="F1090">
        <v>43.963000000000001</v>
      </c>
      <c r="I1090" t="s">
        <v>851</v>
      </c>
      <c r="J1090" t="s">
        <v>65</v>
      </c>
      <c r="K1090">
        <v>976041763</v>
      </c>
      <c r="L1090">
        <v>43.963000000000001</v>
      </c>
    </row>
    <row r="1091" spans="5:12" x14ac:dyDescent="0.25">
      <c r="E1091">
        <v>977322030</v>
      </c>
      <c r="F1091">
        <v>90.906000000000006</v>
      </c>
      <c r="I1091" t="s">
        <v>851</v>
      </c>
      <c r="J1091" t="s">
        <v>65</v>
      </c>
      <c r="K1091">
        <v>977322030</v>
      </c>
      <c r="L1091">
        <v>90.906000000000006</v>
      </c>
    </row>
    <row r="1092" spans="5:12" x14ac:dyDescent="0.25">
      <c r="E1092">
        <v>979445822</v>
      </c>
      <c r="F1092">
        <v>282.72800000000001</v>
      </c>
      <c r="I1092" t="s">
        <v>851</v>
      </c>
      <c r="J1092" t="s">
        <v>65</v>
      </c>
      <c r="K1092">
        <v>979445822</v>
      </c>
      <c r="L1092">
        <v>282.72800000000001</v>
      </c>
    </row>
    <row r="1093" spans="5:12" x14ac:dyDescent="0.25">
      <c r="E1093">
        <v>980728994</v>
      </c>
      <c r="F1093">
        <v>60.085000000000001</v>
      </c>
      <c r="I1093" t="s">
        <v>851</v>
      </c>
      <c r="J1093" t="s">
        <v>65</v>
      </c>
      <c r="K1093">
        <v>980728994</v>
      </c>
      <c r="L1093">
        <v>60.085000000000001</v>
      </c>
    </row>
    <row r="1094" spans="5:12" x14ac:dyDescent="0.25">
      <c r="E1094">
        <v>981937244</v>
      </c>
      <c r="F1094">
        <v>72.498999999999995</v>
      </c>
      <c r="I1094" t="s">
        <v>851</v>
      </c>
      <c r="J1094" t="s">
        <v>65</v>
      </c>
      <c r="K1094">
        <v>981937244</v>
      </c>
      <c r="L1094">
        <v>72.498999999999995</v>
      </c>
    </row>
    <row r="1095" spans="5:12" x14ac:dyDescent="0.25">
      <c r="E1095">
        <v>982921783</v>
      </c>
      <c r="F1095">
        <v>341.73700000000002</v>
      </c>
      <c r="I1095" t="s">
        <v>851</v>
      </c>
      <c r="J1095" t="s">
        <v>65</v>
      </c>
      <c r="K1095">
        <v>982921783</v>
      </c>
      <c r="L1095">
        <v>341.73700000000002</v>
      </c>
    </row>
    <row r="1096" spans="5:12" x14ac:dyDescent="0.25">
      <c r="E1096">
        <v>983077706</v>
      </c>
      <c r="F1096">
        <v>54.554000000000002</v>
      </c>
      <c r="I1096" t="s">
        <v>851</v>
      </c>
      <c r="J1096" t="s">
        <v>65</v>
      </c>
      <c r="K1096">
        <v>983077706</v>
      </c>
      <c r="L1096">
        <v>54.554000000000002</v>
      </c>
    </row>
    <row r="1097" spans="5:12" x14ac:dyDescent="0.25">
      <c r="E1097">
        <v>983571174</v>
      </c>
      <c r="F1097">
        <v>490.97199999999998</v>
      </c>
      <c r="I1097" t="s">
        <v>851</v>
      </c>
      <c r="J1097" t="s">
        <v>65</v>
      </c>
      <c r="K1097">
        <v>983571174</v>
      </c>
      <c r="L1097">
        <v>490.97199999999998</v>
      </c>
    </row>
    <row r="1098" spans="5:12" x14ac:dyDescent="0.25">
      <c r="E1098">
        <v>984276893</v>
      </c>
      <c r="F1098">
        <v>193.65100000000001</v>
      </c>
      <c r="I1098" t="s">
        <v>851</v>
      </c>
      <c r="J1098" t="s">
        <v>65</v>
      </c>
      <c r="K1098">
        <v>984276893</v>
      </c>
      <c r="L1098">
        <v>193.65100000000001</v>
      </c>
    </row>
    <row r="1099" spans="5:12" x14ac:dyDescent="0.25">
      <c r="E1099">
        <v>984283717</v>
      </c>
      <c r="F1099">
        <v>114.49299999999999</v>
      </c>
      <c r="I1099" t="s">
        <v>851</v>
      </c>
      <c r="J1099" t="s">
        <v>65</v>
      </c>
      <c r="K1099">
        <v>984283717</v>
      </c>
      <c r="L1099">
        <v>114.49299999999999</v>
      </c>
    </row>
    <row r="1100" spans="5:12" x14ac:dyDescent="0.25">
      <c r="E1100">
        <v>985449082</v>
      </c>
      <c r="F1100">
        <v>90.492999999999995</v>
      </c>
      <c r="I1100" t="s">
        <v>851</v>
      </c>
      <c r="J1100" t="s">
        <v>65</v>
      </c>
      <c r="K1100">
        <v>985449082</v>
      </c>
      <c r="L1100">
        <v>90.492999999999995</v>
      </c>
    </row>
    <row r="1101" spans="5:12" x14ac:dyDescent="0.25">
      <c r="E1101">
        <v>985731799</v>
      </c>
      <c r="F1101">
        <v>385.74799999999999</v>
      </c>
      <c r="I1101" t="s">
        <v>851</v>
      </c>
      <c r="J1101" t="s">
        <v>65</v>
      </c>
      <c r="K1101">
        <v>985731799</v>
      </c>
      <c r="L1101">
        <v>385.74799999999999</v>
      </c>
    </row>
    <row r="1102" spans="5:12" x14ac:dyDescent="0.25">
      <c r="E1102">
        <v>986985956</v>
      </c>
      <c r="F1102">
        <v>377.06900000000002</v>
      </c>
      <c r="I1102" t="s">
        <v>851</v>
      </c>
      <c r="J1102" t="s">
        <v>65</v>
      </c>
      <c r="K1102">
        <v>986985956</v>
      </c>
      <c r="L1102">
        <v>377.06900000000002</v>
      </c>
    </row>
    <row r="1103" spans="5:12" x14ac:dyDescent="0.25">
      <c r="E1103">
        <v>987105364</v>
      </c>
      <c r="F1103">
        <v>267.58800000000002</v>
      </c>
      <c r="I1103" t="s">
        <v>851</v>
      </c>
      <c r="J1103" t="s">
        <v>65</v>
      </c>
      <c r="K1103">
        <v>987105364</v>
      </c>
      <c r="L1103">
        <v>267.58800000000002</v>
      </c>
    </row>
    <row r="1104" spans="5:12" x14ac:dyDescent="0.25">
      <c r="E1104">
        <v>988228923</v>
      </c>
      <c r="F1104">
        <v>252.52</v>
      </c>
      <c r="I1104" t="s">
        <v>851</v>
      </c>
      <c r="J1104" t="s">
        <v>65</v>
      </c>
      <c r="K1104">
        <v>988228923</v>
      </c>
      <c r="L1104">
        <v>252.52</v>
      </c>
    </row>
    <row r="1105" spans="4:12" x14ac:dyDescent="0.25">
      <c r="E1105">
        <v>994340298</v>
      </c>
      <c r="F1105">
        <v>95.381</v>
      </c>
      <c r="I1105" t="s">
        <v>851</v>
      </c>
      <c r="J1105" t="s">
        <v>65</v>
      </c>
      <c r="K1105">
        <v>994340298</v>
      </c>
      <c r="L1105">
        <v>95.381</v>
      </c>
    </row>
    <row r="1106" spans="4:12" x14ac:dyDescent="0.25">
      <c r="E1106">
        <v>996348156</v>
      </c>
      <c r="F1106">
        <v>248.727</v>
      </c>
      <c r="I1106" t="s">
        <v>851</v>
      </c>
      <c r="J1106" t="s">
        <v>65</v>
      </c>
      <c r="K1106">
        <v>996348156</v>
      </c>
      <c r="L1106">
        <v>248.727</v>
      </c>
    </row>
    <row r="1107" spans="4:12" x14ac:dyDescent="0.25">
      <c r="E1107">
        <v>996473139</v>
      </c>
      <c r="F1107">
        <v>65.584999999999994</v>
      </c>
      <c r="I1107" t="s">
        <v>851</v>
      </c>
      <c r="J1107" t="s">
        <v>65</v>
      </c>
      <c r="K1107">
        <v>996473139</v>
      </c>
      <c r="L1107">
        <v>65.584999999999994</v>
      </c>
    </row>
    <row r="1108" spans="4:12" x14ac:dyDescent="0.25">
      <c r="E1108">
        <v>997861647</v>
      </c>
      <c r="F1108">
        <v>78.537999999999997</v>
      </c>
      <c r="I1108" t="s">
        <v>851</v>
      </c>
      <c r="J1108" t="s">
        <v>65</v>
      </c>
      <c r="K1108">
        <v>997861647</v>
      </c>
      <c r="L1108">
        <v>78.537999999999997</v>
      </c>
    </row>
    <row r="1109" spans="4:12" x14ac:dyDescent="0.25">
      <c r="E1109">
        <v>999338801</v>
      </c>
      <c r="F1109">
        <v>144.744</v>
      </c>
      <c r="I1109" t="s">
        <v>851</v>
      </c>
      <c r="J1109" t="s">
        <v>65</v>
      </c>
      <c r="K1109">
        <v>999338801</v>
      </c>
      <c r="L1109">
        <v>144.744</v>
      </c>
    </row>
    <row r="1110" spans="4:12" x14ac:dyDescent="0.25">
      <c r="D1110" t="s">
        <v>45</v>
      </c>
      <c r="E1110">
        <v>877199142</v>
      </c>
      <c r="F1110">
        <v>57.244999999999997</v>
      </c>
      <c r="I1110" t="s">
        <v>851</v>
      </c>
      <c r="J1110" t="s">
        <v>45</v>
      </c>
      <c r="K1110">
        <v>877199142</v>
      </c>
      <c r="L1110">
        <v>57.244999999999997</v>
      </c>
    </row>
    <row r="1111" spans="4:12" x14ac:dyDescent="0.25">
      <c r="E1111">
        <v>969108488</v>
      </c>
      <c r="F1111">
        <v>119.252</v>
      </c>
      <c r="I1111" t="s">
        <v>851</v>
      </c>
      <c r="J1111" t="s">
        <v>45</v>
      </c>
      <c r="K1111">
        <v>969108488</v>
      </c>
      <c r="L1111">
        <v>119.252</v>
      </c>
    </row>
    <row r="1112" spans="4:12" x14ac:dyDescent="0.25">
      <c r="E1112">
        <v>969171724</v>
      </c>
      <c r="F1112">
        <v>109.089</v>
      </c>
      <c r="I1112" t="s">
        <v>851</v>
      </c>
      <c r="J1112" t="s">
        <v>45</v>
      </c>
      <c r="K1112">
        <v>969171724</v>
      </c>
      <c r="L1112">
        <v>109.089</v>
      </c>
    </row>
    <row r="1113" spans="4:12" x14ac:dyDescent="0.25">
      <c r="E1113">
        <v>969171732</v>
      </c>
      <c r="F1113">
        <v>10.510999999999999</v>
      </c>
      <c r="I1113" t="s">
        <v>851</v>
      </c>
      <c r="J1113" t="s">
        <v>45</v>
      </c>
      <c r="K1113">
        <v>969171732</v>
      </c>
      <c r="L1113">
        <v>10.510999999999999</v>
      </c>
    </row>
    <row r="1114" spans="4:12" x14ac:dyDescent="0.25">
      <c r="E1114">
        <v>969928590</v>
      </c>
      <c r="F1114">
        <v>99.2</v>
      </c>
      <c r="I1114" t="s">
        <v>851</v>
      </c>
      <c r="J1114" t="s">
        <v>45</v>
      </c>
      <c r="K1114">
        <v>969928590</v>
      </c>
      <c r="L1114">
        <v>99.2</v>
      </c>
    </row>
    <row r="1115" spans="4:12" x14ac:dyDescent="0.25">
      <c r="E1115">
        <v>971651741</v>
      </c>
      <c r="F1115">
        <v>150.11699999999999</v>
      </c>
      <c r="I1115" t="s">
        <v>851</v>
      </c>
      <c r="J1115" t="s">
        <v>45</v>
      </c>
      <c r="K1115">
        <v>971651741</v>
      </c>
      <c r="L1115">
        <v>150.11699999999999</v>
      </c>
    </row>
    <row r="1116" spans="4:12" x14ac:dyDescent="0.25">
      <c r="E1116">
        <v>974572060</v>
      </c>
      <c r="F1116">
        <v>419.411</v>
      </c>
      <c r="I1116" t="s">
        <v>851</v>
      </c>
      <c r="J1116" t="s">
        <v>45</v>
      </c>
      <c r="K1116">
        <v>974572060</v>
      </c>
      <c r="L1116">
        <v>419.411</v>
      </c>
    </row>
    <row r="1117" spans="4:12" x14ac:dyDescent="0.25">
      <c r="E1117">
        <v>986383514</v>
      </c>
      <c r="F1117">
        <v>283.67200000000003</v>
      </c>
      <c r="I1117" t="s">
        <v>851</v>
      </c>
      <c r="J1117" t="s">
        <v>45</v>
      </c>
      <c r="K1117">
        <v>986383514</v>
      </c>
      <c r="L1117">
        <v>283.67200000000003</v>
      </c>
    </row>
    <row r="1118" spans="4:12" x14ac:dyDescent="0.25">
      <c r="E1118">
        <v>987437898</v>
      </c>
      <c r="F1118">
        <v>459.03</v>
      </c>
      <c r="I1118" t="s">
        <v>851</v>
      </c>
      <c r="J1118" t="s">
        <v>45</v>
      </c>
      <c r="K1118">
        <v>987437898</v>
      </c>
      <c r="L1118">
        <v>459.03</v>
      </c>
    </row>
    <row r="1119" spans="4:12" x14ac:dyDescent="0.25">
      <c r="E1119">
        <v>993099074</v>
      </c>
      <c r="F1119">
        <v>103.434</v>
      </c>
      <c r="I1119" t="s">
        <v>851</v>
      </c>
      <c r="J1119" t="s">
        <v>45</v>
      </c>
      <c r="K1119">
        <v>993099074</v>
      </c>
      <c r="L1119">
        <v>103.434</v>
      </c>
    </row>
    <row r="1120" spans="4:12" x14ac:dyDescent="0.25">
      <c r="E1120">
        <v>993968447</v>
      </c>
      <c r="F1120">
        <v>211.14</v>
      </c>
      <c r="I1120" t="s">
        <v>851</v>
      </c>
      <c r="J1120" t="s">
        <v>45</v>
      </c>
      <c r="K1120">
        <v>993968447</v>
      </c>
      <c r="L1120">
        <v>211.14</v>
      </c>
    </row>
    <row r="1121" spans="4:12" x14ac:dyDescent="0.25">
      <c r="E1121">
        <v>997680588</v>
      </c>
      <c r="F1121">
        <v>429.94299999999998</v>
      </c>
      <c r="I1121" t="s">
        <v>851</v>
      </c>
      <c r="J1121" t="s">
        <v>45</v>
      </c>
      <c r="K1121">
        <v>997680588</v>
      </c>
      <c r="L1121">
        <v>429.94299999999998</v>
      </c>
    </row>
    <row r="1122" spans="4:12" x14ac:dyDescent="0.25">
      <c r="E1122">
        <v>999240496</v>
      </c>
      <c r="F1122">
        <v>444.26100000000002</v>
      </c>
      <c r="I1122" t="s">
        <v>851</v>
      </c>
      <c r="J1122" t="s">
        <v>45</v>
      </c>
      <c r="K1122">
        <v>999240496</v>
      </c>
      <c r="L1122">
        <v>444.26100000000002</v>
      </c>
    </row>
    <row r="1123" spans="4:12" x14ac:dyDescent="0.25">
      <c r="D1123" t="s">
        <v>54</v>
      </c>
      <c r="E1123">
        <v>888047972</v>
      </c>
      <c r="F1123">
        <v>62.201999999999998</v>
      </c>
      <c r="I1123" t="s">
        <v>851</v>
      </c>
      <c r="J1123" t="s">
        <v>54</v>
      </c>
      <c r="K1123">
        <v>888047972</v>
      </c>
      <c r="L1123">
        <v>62.201999999999998</v>
      </c>
    </row>
    <row r="1124" spans="4:12" x14ac:dyDescent="0.25">
      <c r="E1124">
        <v>920189997</v>
      </c>
      <c r="F1124">
        <v>26.055</v>
      </c>
      <c r="I1124" t="s">
        <v>851</v>
      </c>
      <c r="J1124" t="s">
        <v>54</v>
      </c>
      <c r="K1124">
        <v>920189997</v>
      </c>
      <c r="L1124">
        <v>26.055</v>
      </c>
    </row>
    <row r="1125" spans="4:12" x14ac:dyDescent="0.25">
      <c r="E1125">
        <v>969110008</v>
      </c>
      <c r="F1125">
        <v>300.27699999999999</v>
      </c>
      <c r="I1125" t="s">
        <v>851</v>
      </c>
      <c r="J1125" t="s">
        <v>54</v>
      </c>
      <c r="K1125">
        <v>969110008</v>
      </c>
      <c r="L1125">
        <v>300.27699999999999</v>
      </c>
    </row>
    <row r="1126" spans="4:12" x14ac:dyDescent="0.25">
      <c r="E1126">
        <v>969147424</v>
      </c>
      <c r="F1126">
        <v>86.753</v>
      </c>
      <c r="I1126" t="s">
        <v>851</v>
      </c>
      <c r="J1126" t="s">
        <v>54</v>
      </c>
      <c r="K1126">
        <v>969147424</v>
      </c>
      <c r="L1126">
        <v>86.753</v>
      </c>
    </row>
    <row r="1127" spans="4:12" x14ac:dyDescent="0.25">
      <c r="E1127">
        <v>969148498</v>
      </c>
      <c r="F1127">
        <v>81.287000000000006</v>
      </c>
      <c r="I1127" t="s">
        <v>851</v>
      </c>
      <c r="J1127" t="s">
        <v>54</v>
      </c>
      <c r="K1127">
        <v>969148498</v>
      </c>
      <c r="L1127">
        <v>81.287000000000006</v>
      </c>
    </row>
    <row r="1128" spans="4:12" x14ac:dyDescent="0.25">
      <c r="E1128">
        <v>969244969</v>
      </c>
      <c r="F1128">
        <v>90.543000000000006</v>
      </c>
      <c r="I1128" t="s">
        <v>851</v>
      </c>
      <c r="J1128" t="s">
        <v>54</v>
      </c>
      <c r="K1128">
        <v>969244969</v>
      </c>
      <c r="L1128">
        <v>90.543000000000006</v>
      </c>
    </row>
    <row r="1129" spans="4:12" x14ac:dyDescent="0.25">
      <c r="E1129">
        <v>969930846</v>
      </c>
      <c r="F1129">
        <v>157.35599999999999</v>
      </c>
      <c r="I1129" t="s">
        <v>851</v>
      </c>
      <c r="J1129" t="s">
        <v>54</v>
      </c>
      <c r="K1129">
        <v>969930846</v>
      </c>
      <c r="L1129">
        <v>157.35599999999999</v>
      </c>
    </row>
    <row r="1130" spans="4:12" x14ac:dyDescent="0.25">
      <c r="E1130">
        <v>970387803</v>
      </c>
      <c r="F1130">
        <v>12.584</v>
      </c>
      <c r="I1130" t="s">
        <v>851</v>
      </c>
      <c r="J1130" t="s">
        <v>54</v>
      </c>
      <c r="K1130">
        <v>970387803</v>
      </c>
      <c r="L1130">
        <v>12.584</v>
      </c>
    </row>
    <row r="1131" spans="4:12" x14ac:dyDescent="0.25">
      <c r="E1131">
        <v>974787008</v>
      </c>
      <c r="F1131">
        <v>271.88400000000001</v>
      </c>
      <c r="I1131" t="s">
        <v>851</v>
      </c>
      <c r="J1131" t="s">
        <v>54</v>
      </c>
      <c r="K1131">
        <v>974787008</v>
      </c>
      <c r="L1131">
        <v>271.88400000000001</v>
      </c>
    </row>
    <row r="1132" spans="4:12" x14ac:dyDescent="0.25">
      <c r="E1132">
        <v>981403878</v>
      </c>
      <c r="F1132">
        <v>33.210999999999999</v>
      </c>
      <c r="I1132" t="s">
        <v>851</v>
      </c>
      <c r="J1132" t="s">
        <v>54</v>
      </c>
      <c r="K1132">
        <v>981403878</v>
      </c>
      <c r="L1132">
        <v>33.210999999999999</v>
      </c>
    </row>
    <row r="1133" spans="4:12" x14ac:dyDescent="0.25">
      <c r="E1133">
        <v>998433606</v>
      </c>
      <c r="F1133">
        <v>157.26499999999999</v>
      </c>
      <c r="I1133" t="s">
        <v>851</v>
      </c>
      <c r="J1133" t="s">
        <v>54</v>
      </c>
      <c r="K1133">
        <v>998433606</v>
      </c>
      <c r="L1133">
        <v>157.26499999999999</v>
      </c>
    </row>
    <row r="1134" spans="4:12" x14ac:dyDescent="0.25">
      <c r="D1134" t="s">
        <v>79</v>
      </c>
      <c r="E1134">
        <v>885450652</v>
      </c>
      <c r="F1134">
        <v>436.94400000000002</v>
      </c>
      <c r="I1134" t="s">
        <v>851</v>
      </c>
      <c r="J1134" t="s">
        <v>79</v>
      </c>
      <c r="K1134">
        <v>885450652</v>
      </c>
      <c r="L1134">
        <v>436.94400000000002</v>
      </c>
    </row>
    <row r="1135" spans="4:12" x14ac:dyDescent="0.25">
      <c r="E1135">
        <v>970586644</v>
      </c>
      <c r="F1135">
        <v>375.77699999999999</v>
      </c>
      <c r="I1135" t="s">
        <v>851</v>
      </c>
      <c r="J1135" t="s">
        <v>79</v>
      </c>
      <c r="K1135">
        <v>970586644</v>
      </c>
      <c r="L1135">
        <v>375.77699999999999</v>
      </c>
    </row>
    <row r="1136" spans="4:12" x14ac:dyDescent="0.25">
      <c r="E1136">
        <v>973447343</v>
      </c>
      <c r="F1136">
        <v>96.418999999999997</v>
      </c>
      <c r="I1136" t="s">
        <v>851</v>
      </c>
      <c r="J1136" t="s">
        <v>79</v>
      </c>
      <c r="K1136">
        <v>973447343</v>
      </c>
      <c r="L1136">
        <v>96.418999999999997</v>
      </c>
    </row>
    <row r="1137" spans="4:12" x14ac:dyDescent="0.25">
      <c r="E1137">
        <v>974369419</v>
      </c>
      <c r="F1137">
        <v>92.52</v>
      </c>
      <c r="I1137" t="s">
        <v>851</v>
      </c>
      <c r="J1137" t="s">
        <v>79</v>
      </c>
      <c r="K1137">
        <v>974369419</v>
      </c>
      <c r="L1137">
        <v>92.52</v>
      </c>
    </row>
    <row r="1138" spans="4:12" x14ac:dyDescent="0.25">
      <c r="E1138">
        <v>984701594</v>
      </c>
      <c r="F1138">
        <v>98.430999999999997</v>
      </c>
      <c r="I1138" t="s">
        <v>851</v>
      </c>
      <c r="J1138" t="s">
        <v>79</v>
      </c>
      <c r="K1138">
        <v>984701594</v>
      </c>
      <c r="L1138">
        <v>98.430999999999997</v>
      </c>
    </row>
    <row r="1139" spans="4:12" x14ac:dyDescent="0.25">
      <c r="D1139" t="s">
        <v>81</v>
      </c>
      <c r="E1139">
        <v>871013292</v>
      </c>
      <c r="F1139">
        <v>171.97499999999999</v>
      </c>
      <c r="I1139" t="s">
        <v>851</v>
      </c>
      <c r="J1139" t="s">
        <v>81</v>
      </c>
      <c r="K1139">
        <v>871013292</v>
      </c>
      <c r="L1139">
        <v>171.97499999999999</v>
      </c>
    </row>
    <row r="1140" spans="4:12" x14ac:dyDescent="0.25">
      <c r="E1140">
        <v>885974422</v>
      </c>
      <c r="F1140">
        <v>82.591999999999999</v>
      </c>
      <c r="I1140" t="s">
        <v>851</v>
      </c>
      <c r="J1140" t="s">
        <v>81</v>
      </c>
      <c r="K1140">
        <v>885974422</v>
      </c>
      <c r="L1140">
        <v>82.591999999999999</v>
      </c>
    </row>
    <row r="1141" spans="4:12" x14ac:dyDescent="0.25">
      <c r="E1141">
        <v>913007344</v>
      </c>
      <c r="F1141">
        <v>279.387</v>
      </c>
      <c r="I1141" t="s">
        <v>851</v>
      </c>
      <c r="J1141" t="s">
        <v>81</v>
      </c>
      <c r="K1141">
        <v>913007344</v>
      </c>
      <c r="L1141">
        <v>279.387</v>
      </c>
    </row>
    <row r="1142" spans="4:12" x14ac:dyDescent="0.25">
      <c r="E1142">
        <v>916078145</v>
      </c>
      <c r="F1142">
        <v>3.32</v>
      </c>
      <c r="I1142" t="s">
        <v>851</v>
      </c>
      <c r="J1142" t="s">
        <v>81</v>
      </c>
      <c r="K1142">
        <v>916078145</v>
      </c>
      <c r="L1142">
        <v>3.32</v>
      </c>
    </row>
    <row r="1143" spans="4:12" x14ac:dyDescent="0.25">
      <c r="E1143">
        <v>916298900</v>
      </c>
      <c r="F1143">
        <v>39.290999999999997</v>
      </c>
      <c r="I1143" t="s">
        <v>851</v>
      </c>
      <c r="J1143" t="s">
        <v>81</v>
      </c>
      <c r="K1143">
        <v>916298900</v>
      </c>
      <c r="L1143">
        <v>39.290999999999997</v>
      </c>
    </row>
    <row r="1144" spans="4:12" x14ac:dyDescent="0.25">
      <c r="E1144">
        <v>922715033</v>
      </c>
      <c r="F1144">
        <v>183.608</v>
      </c>
      <c r="I1144" t="s">
        <v>851</v>
      </c>
      <c r="J1144" t="s">
        <v>81</v>
      </c>
      <c r="K1144">
        <v>922715033</v>
      </c>
      <c r="L1144">
        <v>183.608</v>
      </c>
    </row>
    <row r="1145" spans="4:12" x14ac:dyDescent="0.25">
      <c r="E1145">
        <v>969746344</v>
      </c>
      <c r="F1145">
        <v>55.956000000000003</v>
      </c>
      <c r="I1145" t="s">
        <v>851</v>
      </c>
      <c r="J1145" t="s">
        <v>81</v>
      </c>
      <c r="K1145">
        <v>969746344</v>
      </c>
      <c r="L1145">
        <v>55.956000000000003</v>
      </c>
    </row>
    <row r="1146" spans="4:12" x14ac:dyDescent="0.25">
      <c r="E1146">
        <v>970156895</v>
      </c>
      <c r="F1146">
        <v>407.25900000000001</v>
      </c>
      <c r="I1146" t="s">
        <v>851</v>
      </c>
      <c r="J1146" t="s">
        <v>81</v>
      </c>
      <c r="K1146">
        <v>970156895</v>
      </c>
      <c r="L1146">
        <v>407.25900000000001</v>
      </c>
    </row>
    <row r="1147" spans="4:12" x14ac:dyDescent="0.25">
      <c r="E1147">
        <v>970886400</v>
      </c>
      <c r="F1147">
        <v>117.544</v>
      </c>
      <c r="I1147" t="s">
        <v>851</v>
      </c>
      <c r="J1147" t="s">
        <v>81</v>
      </c>
      <c r="K1147">
        <v>970886400</v>
      </c>
      <c r="L1147">
        <v>117.544</v>
      </c>
    </row>
    <row r="1148" spans="4:12" x14ac:dyDescent="0.25">
      <c r="E1148">
        <v>971306122</v>
      </c>
      <c r="F1148">
        <v>149.74299999999999</v>
      </c>
      <c r="I1148" t="s">
        <v>851</v>
      </c>
      <c r="J1148" t="s">
        <v>81</v>
      </c>
      <c r="K1148">
        <v>971306122</v>
      </c>
      <c r="L1148">
        <v>149.74299999999999</v>
      </c>
    </row>
    <row r="1149" spans="4:12" x14ac:dyDescent="0.25">
      <c r="E1149">
        <v>974344319</v>
      </c>
      <c r="F1149">
        <v>37.988999999999997</v>
      </c>
      <c r="I1149" t="s">
        <v>851</v>
      </c>
      <c r="J1149" t="s">
        <v>81</v>
      </c>
      <c r="K1149">
        <v>974344319</v>
      </c>
      <c r="L1149">
        <v>37.988999999999997</v>
      </c>
    </row>
    <row r="1150" spans="4:12" x14ac:dyDescent="0.25">
      <c r="E1150">
        <v>980483754</v>
      </c>
      <c r="F1150">
        <v>141.11699999999999</v>
      </c>
      <c r="I1150" t="s">
        <v>851</v>
      </c>
      <c r="J1150" t="s">
        <v>81</v>
      </c>
      <c r="K1150">
        <v>980483754</v>
      </c>
      <c r="L1150">
        <v>141.11699999999999</v>
      </c>
    </row>
    <row r="1151" spans="4:12" x14ac:dyDescent="0.25">
      <c r="E1151">
        <v>982374715</v>
      </c>
      <c r="F1151">
        <v>463.91300000000001</v>
      </c>
      <c r="I1151" t="s">
        <v>851</v>
      </c>
      <c r="J1151" t="s">
        <v>81</v>
      </c>
      <c r="K1151">
        <v>982374715</v>
      </c>
      <c r="L1151">
        <v>463.91300000000001</v>
      </c>
    </row>
    <row r="1152" spans="4:12" x14ac:dyDescent="0.25">
      <c r="E1152">
        <v>984124902</v>
      </c>
      <c r="F1152">
        <v>203.02600000000001</v>
      </c>
      <c r="I1152" t="s">
        <v>851</v>
      </c>
      <c r="J1152" t="s">
        <v>81</v>
      </c>
      <c r="K1152">
        <v>984124902</v>
      </c>
      <c r="L1152">
        <v>203.02600000000001</v>
      </c>
    </row>
    <row r="1153" spans="4:12" x14ac:dyDescent="0.25">
      <c r="E1153">
        <v>984665296</v>
      </c>
      <c r="F1153">
        <v>57.264000000000003</v>
      </c>
      <c r="I1153" t="s">
        <v>851</v>
      </c>
      <c r="J1153" t="s">
        <v>81</v>
      </c>
      <c r="K1153">
        <v>984665296</v>
      </c>
      <c r="L1153">
        <v>57.264000000000003</v>
      </c>
    </row>
    <row r="1154" spans="4:12" x14ac:dyDescent="0.25">
      <c r="E1154">
        <v>986970274</v>
      </c>
      <c r="F1154">
        <v>148.96199999999999</v>
      </c>
      <c r="I1154" t="s">
        <v>851</v>
      </c>
      <c r="J1154" t="s">
        <v>81</v>
      </c>
      <c r="K1154">
        <v>986970274</v>
      </c>
      <c r="L1154">
        <v>148.96199999999999</v>
      </c>
    </row>
    <row r="1155" spans="4:12" x14ac:dyDescent="0.25">
      <c r="E1155">
        <v>997234251</v>
      </c>
      <c r="F1155">
        <v>60.963999999999999</v>
      </c>
      <c r="I1155" t="s">
        <v>851</v>
      </c>
      <c r="J1155" t="s">
        <v>81</v>
      </c>
      <c r="K1155">
        <v>997234251</v>
      </c>
      <c r="L1155">
        <v>60.963999999999999</v>
      </c>
    </row>
    <row r="1156" spans="4:12" x14ac:dyDescent="0.25">
      <c r="D1156" t="s">
        <v>70</v>
      </c>
      <c r="E1156">
        <v>880502832</v>
      </c>
      <c r="F1156">
        <v>625.928</v>
      </c>
      <c r="I1156" t="s">
        <v>851</v>
      </c>
      <c r="J1156" t="s">
        <v>70</v>
      </c>
      <c r="K1156">
        <v>880502832</v>
      </c>
      <c r="L1156">
        <v>625.928</v>
      </c>
    </row>
    <row r="1157" spans="4:12" x14ac:dyDescent="0.25">
      <c r="E1157">
        <v>882839532</v>
      </c>
      <c r="F1157">
        <v>53.704000000000001</v>
      </c>
      <c r="I1157" t="s">
        <v>851</v>
      </c>
      <c r="J1157" t="s">
        <v>70</v>
      </c>
      <c r="K1157">
        <v>882839532</v>
      </c>
      <c r="L1157">
        <v>53.704000000000001</v>
      </c>
    </row>
    <row r="1158" spans="4:12" x14ac:dyDescent="0.25">
      <c r="E1158">
        <v>912848191</v>
      </c>
      <c r="F1158">
        <v>103.40900000000001</v>
      </c>
      <c r="I1158" t="s">
        <v>851</v>
      </c>
      <c r="J1158" t="s">
        <v>70</v>
      </c>
      <c r="K1158">
        <v>912848191</v>
      </c>
      <c r="L1158">
        <v>103.40900000000001</v>
      </c>
    </row>
    <row r="1159" spans="4:12" x14ac:dyDescent="0.25">
      <c r="E1159">
        <v>912853861</v>
      </c>
      <c r="F1159">
        <v>281.03800000000001</v>
      </c>
      <c r="I1159" t="s">
        <v>851</v>
      </c>
      <c r="J1159" t="s">
        <v>70</v>
      </c>
      <c r="K1159">
        <v>912853861</v>
      </c>
      <c r="L1159">
        <v>281.03800000000001</v>
      </c>
    </row>
    <row r="1160" spans="4:12" x14ac:dyDescent="0.25">
      <c r="E1160">
        <v>912888118</v>
      </c>
      <c r="F1160">
        <v>167.28100000000001</v>
      </c>
      <c r="I1160" t="s">
        <v>851</v>
      </c>
      <c r="J1160" t="s">
        <v>70</v>
      </c>
      <c r="K1160">
        <v>912888118</v>
      </c>
      <c r="L1160">
        <v>167.28100000000001</v>
      </c>
    </row>
    <row r="1161" spans="4:12" x14ac:dyDescent="0.25">
      <c r="E1161">
        <v>914835488</v>
      </c>
      <c r="F1161">
        <v>186.304</v>
      </c>
      <c r="I1161" t="s">
        <v>851</v>
      </c>
      <c r="J1161" t="s">
        <v>70</v>
      </c>
      <c r="K1161">
        <v>914835488</v>
      </c>
      <c r="L1161">
        <v>186.304</v>
      </c>
    </row>
    <row r="1162" spans="4:12" x14ac:dyDescent="0.25">
      <c r="E1162">
        <v>916507895</v>
      </c>
      <c r="F1162">
        <v>260.94200000000001</v>
      </c>
      <c r="I1162" t="s">
        <v>851</v>
      </c>
      <c r="J1162" t="s">
        <v>70</v>
      </c>
      <c r="K1162">
        <v>916507895</v>
      </c>
      <c r="L1162">
        <v>260.94200000000001</v>
      </c>
    </row>
    <row r="1163" spans="4:12" x14ac:dyDescent="0.25">
      <c r="E1163">
        <v>918161694</v>
      </c>
      <c r="F1163">
        <v>192.31399999999999</v>
      </c>
      <c r="I1163" t="s">
        <v>851</v>
      </c>
      <c r="J1163" t="s">
        <v>70</v>
      </c>
      <c r="K1163">
        <v>918161694</v>
      </c>
      <c r="L1163">
        <v>192.31399999999999</v>
      </c>
    </row>
    <row r="1164" spans="4:12" x14ac:dyDescent="0.25">
      <c r="E1164">
        <v>918163700</v>
      </c>
      <c r="F1164">
        <v>256</v>
      </c>
      <c r="I1164" t="s">
        <v>851</v>
      </c>
      <c r="J1164" t="s">
        <v>70</v>
      </c>
      <c r="K1164">
        <v>918163700</v>
      </c>
      <c r="L1164">
        <v>256</v>
      </c>
    </row>
    <row r="1165" spans="4:12" x14ac:dyDescent="0.25">
      <c r="E1165">
        <v>925563285</v>
      </c>
      <c r="F1165">
        <v>137.20699999999999</v>
      </c>
      <c r="I1165" t="s">
        <v>851</v>
      </c>
      <c r="J1165" t="s">
        <v>70</v>
      </c>
      <c r="K1165">
        <v>925563285</v>
      </c>
      <c r="L1165">
        <v>137.20699999999999</v>
      </c>
    </row>
    <row r="1166" spans="4:12" x14ac:dyDescent="0.25">
      <c r="E1166">
        <v>969114380</v>
      </c>
      <c r="F1166">
        <v>220.23400000000001</v>
      </c>
      <c r="I1166" t="s">
        <v>851</v>
      </c>
      <c r="J1166" t="s">
        <v>70</v>
      </c>
      <c r="K1166">
        <v>969114380</v>
      </c>
      <c r="L1166">
        <v>220.23400000000001</v>
      </c>
    </row>
    <row r="1167" spans="4:12" x14ac:dyDescent="0.25">
      <c r="E1167">
        <v>969175118</v>
      </c>
      <c r="F1167">
        <v>124.486</v>
      </c>
      <c r="I1167" t="s">
        <v>851</v>
      </c>
      <c r="J1167" t="s">
        <v>70</v>
      </c>
      <c r="K1167">
        <v>969175118</v>
      </c>
      <c r="L1167">
        <v>124.486</v>
      </c>
    </row>
    <row r="1168" spans="4:12" x14ac:dyDescent="0.25">
      <c r="E1168">
        <v>969193981</v>
      </c>
      <c r="F1168">
        <v>63.286000000000001</v>
      </c>
      <c r="I1168" t="s">
        <v>851</v>
      </c>
      <c r="J1168" t="s">
        <v>70</v>
      </c>
      <c r="K1168">
        <v>969193981</v>
      </c>
      <c r="L1168">
        <v>63.286000000000001</v>
      </c>
    </row>
    <row r="1169" spans="5:12" x14ac:dyDescent="0.25">
      <c r="E1169">
        <v>969216434</v>
      </c>
      <c r="F1169">
        <v>174.38300000000001</v>
      </c>
      <c r="I1169" t="s">
        <v>851</v>
      </c>
      <c r="J1169" t="s">
        <v>70</v>
      </c>
      <c r="K1169">
        <v>969216434</v>
      </c>
      <c r="L1169">
        <v>174.38300000000001</v>
      </c>
    </row>
    <row r="1170" spans="5:12" x14ac:dyDescent="0.25">
      <c r="E1170">
        <v>970434437</v>
      </c>
      <c r="F1170">
        <v>102.575</v>
      </c>
      <c r="I1170" t="s">
        <v>851</v>
      </c>
      <c r="J1170" t="s">
        <v>70</v>
      </c>
      <c r="K1170">
        <v>970434437</v>
      </c>
      <c r="L1170">
        <v>102.575</v>
      </c>
    </row>
    <row r="1171" spans="5:12" x14ac:dyDescent="0.25">
      <c r="E1171">
        <v>974391554</v>
      </c>
      <c r="F1171">
        <v>114.105</v>
      </c>
      <c r="I1171" t="s">
        <v>851</v>
      </c>
      <c r="J1171" t="s">
        <v>70</v>
      </c>
      <c r="K1171">
        <v>974391554</v>
      </c>
      <c r="L1171">
        <v>114.105</v>
      </c>
    </row>
    <row r="1172" spans="5:12" x14ac:dyDescent="0.25">
      <c r="E1172">
        <v>976255259</v>
      </c>
      <c r="F1172">
        <v>185.57400000000001</v>
      </c>
      <c r="I1172" t="s">
        <v>851</v>
      </c>
      <c r="J1172" t="s">
        <v>70</v>
      </c>
      <c r="K1172">
        <v>976255259</v>
      </c>
      <c r="L1172">
        <v>185.57400000000001</v>
      </c>
    </row>
    <row r="1173" spans="5:12" x14ac:dyDescent="0.25">
      <c r="E1173">
        <v>977087759</v>
      </c>
      <c r="F1173">
        <v>146.46199999999999</v>
      </c>
      <c r="I1173" t="s">
        <v>851</v>
      </c>
      <c r="J1173" t="s">
        <v>70</v>
      </c>
      <c r="K1173">
        <v>977087759</v>
      </c>
      <c r="L1173">
        <v>146.46199999999999</v>
      </c>
    </row>
    <row r="1174" spans="5:12" x14ac:dyDescent="0.25">
      <c r="E1174">
        <v>977164869</v>
      </c>
      <c r="F1174">
        <v>183.679</v>
      </c>
      <c r="I1174" t="s">
        <v>851</v>
      </c>
      <c r="J1174" t="s">
        <v>70</v>
      </c>
      <c r="K1174">
        <v>977164869</v>
      </c>
      <c r="L1174">
        <v>183.679</v>
      </c>
    </row>
    <row r="1175" spans="5:12" x14ac:dyDescent="0.25">
      <c r="E1175">
        <v>979814569</v>
      </c>
      <c r="F1175">
        <v>116.018</v>
      </c>
      <c r="I1175" t="s">
        <v>851</v>
      </c>
      <c r="J1175" t="s">
        <v>70</v>
      </c>
      <c r="K1175">
        <v>979814569</v>
      </c>
      <c r="L1175">
        <v>116.018</v>
      </c>
    </row>
    <row r="1176" spans="5:12" x14ac:dyDescent="0.25">
      <c r="E1176">
        <v>980848302</v>
      </c>
      <c r="F1176">
        <v>130.184</v>
      </c>
      <c r="I1176" t="s">
        <v>851</v>
      </c>
      <c r="J1176" t="s">
        <v>70</v>
      </c>
      <c r="K1176">
        <v>980848302</v>
      </c>
      <c r="L1176">
        <v>130.184</v>
      </c>
    </row>
    <row r="1177" spans="5:12" x14ac:dyDescent="0.25">
      <c r="E1177">
        <v>980848779</v>
      </c>
      <c r="F1177">
        <v>240.42699999999999</v>
      </c>
      <c r="I1177" t="s">
        <v>851</v>
      </c>
      <c r="J1177" t="s">
        <v>70</v>
      </c>
      <c r="K1177">
        <v>980848779</v>
      </c>
      <c r="L1177">
        <v>240.42699999999999</v>
      </c>
    </row>
    <row r="1178" spans="5:12" x14ac:dyDescent="0.25">
      <c r="E1178">
        <v>983067409</v>
      </c>
      <c r="F1178">
        <v>193.33099999999999</v>
      </c>
      <c r="I1178" t="s">
        <v>851</v>
      </c>
      <c r="J1178" t="s">
        <v>70</v>
      </c>
      <c r="K1178">
        <v>983067409</v>
      </c>
      <c r="L1178">
        <v>193.33099999999999</v>
      </c>
    </row>
    <row r="1179" spans="5:12" x14ac:dyDescent="0.25">
      <c r="E1179">
        <v>983452361</v>
      </c>
      <c r="F1179">
        <v>454.56900000000002</v>
      </c>
      <c r="I1179" t="s">
        <v>851</v>
      </c>
      <c r="J1179" t="s">
        <v>70</v>
      </c>
      <c r="K1179">
        <v>983452361</v>
      </c>
      <c r="L1179">
        <v>454.56900000000002</v>
      </c>
    </row>
    <row r="1180" spans="5:12" x14ac:dyDescent="0.25">
      <c r="E1180">
        <v>983608957</v>
      </c>
      <c r="F1180">
        <v>217.64</v>
      </c>
      <c r="I1180" t="s">
        <v>851</v>
      </c>
      <c r="J1180" t="s">
        <v>70</v>
      </c>
      <c r="K1180">
        <v>983608957</v>
      </c>
      <c r="L1180">
        <v>217.64</v>
      </c>
    </row>
    <row r="1181" spans="5:12" x14ac:dyDescent="0.25">
      <c r="E1181">
        <v>984295375</v>
      </c>
      <c r="F1181">
        <v>167.304</v>
      </c>
      <c r="I1181" t="s">
        <v>851</v>
      </c>
      <c r="J1181" t="s">
        <v>70</v>
      </c>
      <c r="K1181">
        <v>984295375</v>
      </c>
      <c r="L1181">
        <v>167.304</v>
      </c>
    </row>
    <row r="1182" spans="5:12" x14ac:dyDescent="0.25">
      <c r="E1182">
        <v>985316317</v>
      </c>
      <c r="F1182">
        <v>110.057</v>
      </c>
      <c r="I1182" t="s">
        <v>851</v>
      </c>
      <c r="J1182" t="s">
        <v>70</v>
      </c>
      <c r="K1182">
        <v>985316317</v>
      </c>
      <c r="L1182">
        <v>110.057</v>
      </c>
    </row>
    <row r="1183" spans="5:12" x14ac:dyDescent="0.25">
      <c r="E1183">
        <v>986217525</v>
      </c>
      <c r="F1183">
        <v>404.012</v>
      </c>
      <c r="I1183" t="s">
        <v>851</v>
      </c>
      <c r="J1183" t="s">
        <v>70</v>
      </c>
      <c r="K1183">
        <v>986217525</v>
      </c>
      <c r="L1183">
        <v>404.012</v>
      </c>
    </row>
    <row r="1184" spans="5:12" x14ac:dyDescent="0.25">
      <c r="E1184">
        <v>991334157</v>
      </c>
      <c r="F1184">
        <v>338.75299999999999</v>
      </c>
      <c r="I1184" t="s">
        <v>851</v>
      </c>
      <c r="J1184" t="s">
        <v>70</v>
      </c>
      <c r="K1184">
        <v>991334157</v>
      </c>
      <c r="L1184">
        <v>338.75299999999999</v>
      </c>
    </row>
    <row r="1185" spans="4:12" x14ac:dyDescent="0.25">
      <c r="E1185">
        <v>991373292</v>
      </c>
      <c r="F1185">
        <v>316.95600000000002</v>
      </c>
      <c r="I1185" t="s">
        <v>851</v>
      </c>
      <c r="J1185" t="s">
        <v>70</v>
      </c>
      <c r="K1185">
        <v>991373292</v>
      </c>
      <c r="L1185">
        <v>316.95600000000002</v>
      </c>
    </row>
    <row r="1186" spans="4:12" x14ac:dyDescent="0.25">
      <c r="E1186">
        <v>993805629</v>
      </c>
      <c r="F1186">
        <v>159.96799999999999</v>
      </c>
      <c r="I1186" t="s">
        <v>851</v>
      </c>
      <c r="J1186" t="s">
        <v>70</v>
      </c>
      <c r="K1186">
        <v>993805629</v>
      </c>
      <c r="L1186">
        <v>159.96799999999999</v>
      </c>
    </row>
    <row r="1187" spans="4:12" x14ac:dyDescent="0.25">
      <c r="E1187">
        <v>993934089</v>
      </c>
      <c r="F1187">
        <v>170.68799999999999</v>
      </c>
      <c r="I1187" t="s">
        <v>851</v>
      </c>
      <c r="J1187" t="s">
        <v>70</v>
      </c>
      <c r="K1187">
        <v>993934089</v>
      </c>
      <c r="L1187">
        <v>170.68799999999999</v>
      </c>
    </row>
    <row r="1188" spans="4:12" x14ac:dyDescent="0.25">
      <c r="E1188">
        <v>994303945</v>
      </c>
      <c r="F1188">
        <v>86.4</v>
      </c>
      <c r="I1188" t="s">
        <v>851</v>
      </c>
      <c r="J1188" t="s">
        <v>70</v>
      </c>
      <c r="K1188">
        <v>994303945</v>
      </c>
      <c r="L1188">
        <v>86.4</v>
      </c>
    </row>
    <row r="1189" spans="4:12" x14ac:dyDescent="0.25">
      <c r="E1189">
        <v>996645126</v>
      </c>
      <c r="F1189">
        <v>349.66</v>
      </c>
      <c r="I1189" t="s">
        <v>851</v>
      </c>
      <c r="J1189" t="s">
        <v>70</v>
      </c>
      <c r="K1189">
        <v>996645126</v>
      </c>
      <c r="L1189">
        <v>349.66</v>
      </c>
    </row>
    <row r="1190" spans="4:12" x14ac:dyDescent="0.25">
      <c r="E1190">
        <v>997772628</v>
      </c>
      <c r="F1190">
        <v>380.61</v>
      </c>
      <c r="I1190" t="s">
        <v>851</v>
      </c>
      <c r="J1190" t="s">
        <v>70</v>
      </c>
      <c r="K1190">
        <v>997772628</v>
      </c>
      <c r="L1190">
        <v>380.61</v>
      </c>
    </row>
    <row r="1191" spans="4:12" x14ac:dyDescent="0.25">
      <c r="E1191">
        <v>997789849</v>
      </c>
      <c r="F1191">
        <v>102.873</v>
      </c>
      <c r="I1191" t="s">
        <v>851</v>
      </c>
      <c r="J1191" t="s">
        <v>70</v>
      </c>
      <c r="K1191">
        <v>997789849</v>
      </c>
      <c r="L1191">
        <v>102.873</v>
      </c>
    </row>
    <row r="1192" spans="4:12" x14ac:dyDescent="0.25">
      <c r="D1192" t="s">
        <v>47</v>
      </c>
      <c r="E1192">
        <v>918281843</v>
      </c>
      <c r="F1192">
        <v>155.77600000000001</v>
      </c>
      <c r="I1192" t="s">
        <v>851</v>
      </c>
      <c r="J1192" t="s">
        <v>47</v>
      </c>
      <c r="K1192">
        <v>918281843</v>
      </c>
      <c r="L1192">
        <v>155.77600000000001</v>
      </c>
    </row>
    <row r="1193" spans="4:12" x14ac:dyDescent="0.25">
      <c r="D1193" t="s">
        <v>57</v>
      </c>
      <c r="E1193">
        <v>823132212</v>
      </c>
      <c r="F1193">
        <v>100.858</v>
      </c>
      <c r="I1193" t="s">
        <v>851</v>
      </c>
      <c r="J1193" t="s">
        <v>57</v>
      </c>
      <c r="K1193">
        <v>823132212</v>
      </c>
      <c r="L1193">
        <v>100.858</v>
      </c>
    </row>
    <row r="1194" spans="4:12" x14ac:dyDescent="0.25">
      <c r="E1194">
        <v>912992497</v>
      </c>
      <c r="F1194">
        <v>243.803</v>
      </c>
      <c r="I1194" t="s">
        <v>851</v>
      </c>
      <c r="J1194" t="s">
        <v>57</v>
      </c>
      <c r="K1194">
        <v>912992497</v>
      </c>
      <c r="L1194">
        <v>243.803</v>
      </c>
    </row>
    <row r="1195" spans="4:12" x14ac:dyDescent="0.25">
      <c r="E1195">
        <v>912992500</v>
      </c>
      <c r="F1195">
        <v>113.128</v>
      </c>
      <c r="I1195" t="s">
        <v>851</v>
      </c>
      <c r="J1195" t="s">
        <v>57</v>
      </c>
      <c r="K1195">
        <v>912992500</v>
      </c>
      <c r="L1195">
        <v>113.128</v>
      </c>
    </row>
    <row r="1196" spans="4:12" x14ac:dyDescent="0.25">
      <c r="E1196">
        <v>913034953</v>
      </c>
      <c r="F1196">
        <v>213.07900000000001</v>
      </c>
      <c r="I1196" t="s">
        <v>851</v>
      </c>
      <c r="J1196" t="s">
        <v>57</v>
      </c>
      <c r="K1196">
        <v>913034953</v>
      </c>
      <c r="L1196">
        <v>213.07900000000001</v>
      </c>
    </row>
    <row r="1197" spans="4:12" x14ac:dyDescent="0.25">
      <c r="E1197">
        <v>914089271</v>
      </c>
      <c r="F1197">
        <v>41.795000000000002</v>
      </c>
      <c r="I1197" t="s">
        <v>851</v>
      </c>
      <c r="J1197" t="s">
        <v>57</v>
      </c>
      <c r="K1197">
        <v>914089271</v>
      </c>
      <c r="L1197">
        <v>41.795000000000002</v>
      </c>
    </row>
    <row r="1198" spans="4:12" x14ac:dyDescent="0.25">
      <c r="E1198">
        <v>916541082</v>
      </c>
      <c r="F1198">
        <v>378.07</v>
      </c>
      <c r="I1198" t="s">
        <v>851</v>
      </c>
      <c r="J1198" t="s">
        <v>57</v>
      </c>
      <c r="K1198">
        <v>916541082</v>
      </c>
      <c r="L1198">
        <v>378.07</v>
      </c>
    </row>
    <row r="1199" spans="4:12" x14ac:dyDescent="0.25">
      <c r="E1199">
        <v>917357536</v>
      </c>
      <c r="F1199">
        <v>92.206000000000003</v>
      </c>
      <c r="I1199" t="s">
        <v>851</v>
      </c>
      <c r="J1199" t="s">
        <v>57</v>
      </c>
      <c r="K1199">
        <v>917357536</v>
      </c>
      <c r="L1199">
        <v>92.206000000000003</v>
      </c>
    </row>
    <row r="1200" spans="4:12" x14ac:dyDescent="0.25">
      <c r="E1200">
        <v>917413959</v>
      </c>
      <c r="F1200">
        <v>168.23</v>
      </c>
      <c r="I1200" t="s">
        <v>851</v>
      </c>
      <c r="J1200" t="s">
        <v>57</v>
      </c>
      <c r="K1200">
        <v>917413959</v>
      </c>
      <c r="L1200">
        <v>168.23</v>
      </c>
    </row>
    <row r="1201" spans="5:12" x14ac:dyDescent="0.25">
      <c r="E1201">
        <v>918391460</v>
      </c>
      <c r="F1201">
        <v>101.253</v>
      </c>
      <c r="I1201" t="s">
        <v>851</v>
      </c>
      <c r="J1201" t="s">
        <v>57</v>
      </c>
      <c r="K1201">
        <v>918391460</v>
      </c>
      <c r="L1201">
        <v>101.253</v>
      </c>
    </row>
    <row r="1202" spans="5:12" x14ac:dyDescent="0.25">
      <c r="E1202">
        <v>921706278</v>
      </c>
      <c r="F1202">
        <v>81.682000000000002</v>
      </c>
      <c r="I1202" t="s">
        <v>851</v>
      </c>
      <c r="J1202" t="s">
        <v>57</v>
      </c>
      <c r="K1202">
        <v>921706278</v>
      </c>
      <c r="L1202">
        <v>81.682000000000002</v>
      </c>
    </row>
    <row r="1203" spans="5:12" x14ac:dyDescent="0.25">
      <c r="E1203">
        <v>921986831</v>
      </c>
      <c r="F1203">
        <v>101.07299999999999</v>
      </c>
      <c r="I1203" t="s">
        <v>851</v>
      </c>
      <c r="J1203" t="s">
        <v>57</v>
      </c>
      <c r="K1203">
        <v>921986831</v>
      </c>
      <c r="L1203">
        <v>101.07299999999999</v>
      </c>
    </row>
    <row r="1204" spans="5:12" x14ac:dyDescent="0.25">
      <c r="E1204">
        <v>923341331</v>
      </c>
      <c r="F1204">
        <v>424.42500000000001</v>
      </c>
      <c r="I1204" t="s">
        <v>851</v>
      </c>
      <c r="J1204" t="s">
        <v>57</v>
      </c>
      <c r="K1204">
        <v>923341331</v>
      </c>
      <c r="L1204">
        <v>424.42500000000001</v>
      </c>
    </row>
    <row r="1205" spans="5:12" x14ac:dyDescent="0.25">
      <c r="E1205">
        <v>923816445</v>
      </c>
      <c r="F1205">
        <v>252.196</v>
      </c>
      <c r="I1205" t="s">
        <v>851</v>
      </c>
      <c r="J1205" t="s">
        <v>57</v>
      </c>
      <c r="K1205">
        <v>923816445</v>
      </c>
      <c r="L1205">
        <v>252.196</v>
      </c>
    </row>
    <row r="1206" spans="5:12" x14ac:dyDescent="0.25">
      <c r="E1206">
        <v>924034637</v>
      </c>
      <c r="F1206">
        <v>255.858</v>
      </c>
      <c r="I1206" t="s">
        <v>851</v>
      </c>
      <c r="J1206" t="s">
        <v>57</v>
      </c>
      <c r="K1206">
        <v>924034637</v>
      </c>
      <c r="L1206">
        <v>255.858</v>
      </c>
    </row>
    <row r="1207" spans="5:12" x14ac:dyDescent="0.25">
      <c r="E1207">
        <v>928523985</v>
      </c>
      <c r="F1207">
        <v>207.24199999999999</v>
      </c>
      <c r="I1207" t="s">
        <v>851</v>
      </c>
      <c r="J1207" t="s">
        <v>57</v>
      </c>
      <c r="K1207">
        <v>928523985</v>
      </c>
      <c r="L1207">
        <v>207.24199999999999</v>
      </c>
    </row>
    <row r="1208" spans="5:12" x14ac:dyDescent="0.25">
      <c r="E1208">
        <v>969103362</v>
      </c>
      <c r="F1208">
        <v>273.72399999999999</v>
      </c>
      <c r="I1208" t="s">
        <v>851</v>
      </c>
      <c r="J1208" t="s">
        <v>57</v>
      </c>
      <c r="K1208">
        <v>969103362</v>
      </c>
      <c r="L1208">
        <v>273.72399999999999</v>
      </c>
    </row>
    <row r="1209" spans="5:12" x14ac:dyDescent="0.25">
      <c r="E1209">
        <v>969103672</v>
      </c>
      <c r="F1209">
        <v>343.411</v>
      </c>
      <c r="I1209" t="s">
        <v>851</v>
      </c>
      <c r="J1209" t="s">
        <v>57</v>
      </c>
      <c r="K1209">
        <v>969103672</v>
      </c>
      <c r="L1209">
        <v>343.411</v>
      </c>
    </row>
    <row r="1210" spans="5:12" x14ac:dyDescent="0.25">
      <c r="E1210">
        <v>969104628</v>
      </c>
      <c r="F1210">
        <v>264.048</v>
      </c>
      <c r="I1210" t="s">
        <v>851</v>
      </c>
      <c r="J1210" t="s">
        <v>57</v>
      </c>
      <c r="K1210">
        <v>969104628</v>
      </c>
      <c r="L1210">
        <v>264.048</v>
      </c>
    </row>
    <row r="1211" spans="5:12" x14ac:dyDescent="0.25">
      <c r="E1211">
        <v>969105845</v>
      </c>
      <c r="F1211">
        <v>212.887</v>
      </c>
      <c r="I1211" t="s">
        <v>851</v>
      </c>
      <c r="J1211" t="s">
        <v>57</v>
      </c>
      <c r="K1211">
        <v>969105845</v>
      </c>
      <c r="L1211">
        <v>212.887</v>
      </c>
    </row>
    <row r="1212" spans="5:12" x14ac:dyDescent="0.25">
      <c r="E1212">
        <v>969106604</v>
      </c>
      <c r="F1212">
        <v>328.68200000000002</v>
      </c>
      <c r="I1212" t="s">
        <v>851</v>
      </c>
      <c r="J1212" t="s">
        <v>57</v>
      </c>
      <c r="K1212">
        <v>969106604</v>
      </c>
      <c r="L1212">
        <v>328.68200000000002</v>
      </c>
    </row>
    <row r="1213" spans="5:12" x14ac:dyDescent="0.25">
      <c r="E1213">
        <v>969106639</v>
      </c>
      <c r="F1213">
        <v>83.174000000000007</v>
      </c>
      <c r="I1213" t="s">
        <v>851</v>
      </c>
      <c r="J1213" t="s">
        <v>57</v>
      </c>
      <c r="K1213">
        <v>969106639</v>
      </c>
      <c r="L1213">
        <v>83.174000000000007</v>
      </c>
    </row>
    <row r="1214" spans="5:12" x14ac:dyDescent="0.25">
      <c r="E1214">
        <v>969108089</v>
      </c>
      <c r="F1214">
        <v>333.94099999999997</v>
      </c>
      <c r="I1214" t="s">
        <v>851</v>
      </c>
      <c r="J1214" t="s">
        <v>57</v>
      </c>
      <c r="K1214">
        <v>969108089</v>
      </c>
      <c r="L1214">
        <v>333.94099999999997</v>
      </c>
    </row>
    <row r="1215" spans="5:12" x14ac:dyDescent="0.25">
      <c r="E1215">
        <v>969172224</v>
      </c>
      <c r="F1215">
        <v>94.4</v>
      </c>
      <c r="I1215" t="s">
        <v>851</v>
      </c>
      <c r="J1215" t="s">
        <v>57</v>
      </c>
      <c r="K1215">
        <v>969172224</v>
      </c>
      <c r="L1215">
        <v>94.4</v>
      </c>
    </row>
    <row r="1216" spans="5:12" x14ac:dyDescent="0.25">
      <c r="E1216">
        <v>969247666</v>
      </c>
      <c r="F1216">
        <v>72.451999999999998</v>
      </c>
      <c r="I1216" t="s">
        <v>851</v>
      </c>
      <c r="J1216" t="s">
        <v>57</v>
      </c>
      <c r="K1216">
        <v>969247666</v>
      </c>
      <c r="L1216">
        <v>72.451999999999998</v>
      </c>
    </row>
    <row r="1217" spans="5:12" x14ac:dyDescent="0.25">
      <c r="E1217">
        <v>969887622</v>
      </c>
      <c r="F1217">
        <v>116.059</v>
      </c>
      <c r="I1217" t="s">
        <v>851</v>
      </c>
      <c r="J1217" t="s">
        <v>57</v>
      </c>
      <c r="K1217">
        <v>969887622</v>
      </c>
      <c r="L1217">
        <v>116.059</v>
      </c>
    </row>
    <row r="1218" spans="5:12" x14ac:dyDescent="0.25">
      <c r="E1218">
        <v>969891883</v>
      </c>
      <c r="F1218">
        <v>116.087</v>
      </c>
      <c r="I1218" t="s">
        <v>851</v>
      </c>
      <c r="J1218" t="s">
        <v>57</v>
      </c>
      <c r="K1218">
        <v>969891883</v>
      </c>
      <c r="L1218">
        <v>116.087</v>
      </c>
    </row>
    <row r="1219" spans="5:12" x14ac:dyDescent="0.25">
      <c r="E1219">
        <v>969895870</v>
      </c>
      <c r="F1219">
        <v>234.68899999999999</v>
      </c>
      <c r="I1219" t="s">
        <v>851</v>
      </c>
      <c r="J1219" t="s">
        <v>57</v>
      </c>
      <c r="K1219">
        <v>969895870</v>
      </c>
      <c r="L1219">
        <v>234.68899999999999</v>
      </c>
    </row>
    <row r="1220" spans="5:12" x14ac:dyDescent="0.25">
      <c r="E1220">
        <v>969897172</v>
      </c>
      <c r="F1220">
        <v>141.05500000000001</v>
      </c>
      <c r="I1220" t="s">
        <v>851</v>
      </c>
      <c r="J1220" t="s">
        <v>57</v>
      </c>
      <c r="K1220">
        <v>969897172</v>
      </c>
      <c r="L1220">
        <v>141.05500000000001</v>
      </c>
    </row>
    <row r="1221" spans="5:12" x14ac:dyDescent="0.25">
      <c r="E1221">
        <v>969929880</v>
      </c>
      <c r="F1221">
        <v>301.31799999999998</v>
      </c>
      <c r="I1221" t="s">
        <v>851</v>
      </c>
      <c r="J1221" t="s">
        <v>57</v>
      </c>
      <c r="K1221">
        <v>969929880</v>
      </c>
      <c r="L1221">
        <v>301.31799999999998</v>
      </c>
    </row>
    <row r="1222" spans="5:12" x14ac:dyDescent="0.25">
      <c r="E1222">
        <v>969930226</v>
      </c>
      <c r="F1222">
        <v>48.807000000000002</v>
      </c>
      <c r="I1222" t="s">
        <v>851</v>
      </c>
      <c r="J1222" t="s">
        <v>57</v>
      </c>
      <c r="K1222">
        <v>969930226</v>
      </c>
      <c r="L1222">
        <v>48.807000000000002</v>
      </c>
    </row>
    <row r="1223" spans="5:12" x14ac:dyDescent="0.25">
      <c r="E1223">
        <v>970887598</v>
      </c>
      <c r="F1223">
        <v>137.803</v>
      </c>
      <c r="I1223" t="s">
        <v>851</v>
      </c>
      <c r="J1223" t="s">
        <v>57</v>
      </c>
      <c r="K1223">
        <v>970887598</v>
      </c>
      <c r="L1223">
        <v>137.803</v>
      </c>
    </row>
    <row r="1224" spans="5:12" x14ac:dyDescent="0.25">
      <c r="E1224">
        <v>971214236</v>
      </c>
      <c r="F1224">
        <v>100.202</v>
      </c>
      <c r="I1224" t="s">
        <v>851</v>
      </c>
      <c r="J1224" t="s">
        <v>57</v>
      </c>
      <c r="K1224">
        <v>971214236</v>
      </c>
      <c r="L1224">
        <v>100.202</v>
      </c>
    </row>
    <row r="1225" spans="5:12" x14ac:dyDescent="0.25">
      <c r="E1225">
        <v>971245069</v>
      </c>
      <c r="F1225">
        <v>131.66800000000001</v>
      </c>
      <c r="I1225" t="s">
        <v>851</v>
      </c>
      <c r="J1225" t="s">
        <v>57</v>
      </c>
      <c r="K1225">
        <v>971245069</v>
      </c>
      <c r="L1225">
        <v>131.66800000000001</v>
      </c>
    </row>
    <row r="1226" spans="5:12" x14ac:dyDescent="0.25">
      <c r="E1226">
        <v>976255577</v>
      </c>
      <c r="F1226">
        <v>168.529</v>
      </c>
      <c r="I1226" t="s">
        <v>851</v>
      </c>
      <c r="J1226" t="s">
        <v>57</v>
      </c>
      <c r="K1226">
        <v>976255577</v>
      </c>
      <c r="L1226">
        <v>168.529</v>
      </c>
    </row>
    <row r="1227" spans="5:12" x14ac:dyDescent="0.25">
      <c r="E1227">
        <v>976601521</v>
      </c>
      <c r="F1227">
        <v>120.53100000000001</v>
      </c>
      <c r="I1227" t="s">
        <v>851</v>
      </c>
      <c r="J1227" t="s">
        <v>57</v>
      </c>
      <c r="K1227">
        <v>976601521</v>
      </c>
      <c r="L1227">
        <v>120.53100000000001</v>
      </c>
    </row>
    <row r="1228" spans="5:12" x14ac:dyDescent="0.25">
      <c r="E1228">
        <v>979688156</v>
      </c>
      <c r="F1228">
        <v>92.873000000000005</v>
      </c>
      <c r="I1228" t="s">
        <v>851</v>
      </c>
      <c r="J1228" t="s">
        <v>57</v>
      </c>
      <c r="K1228">
        <v>979688156</v>
      </c>
      <c r="L1228">
        <v>92.873000000000005</v>
      </c>
    </row>
    <row r="1229" spans="5:12" x14ac:dyDescent="0.25">
      <c r="E1229">
        <v>979699328</v>
      </c>
      <c r="F1229">
        <v>47.956000000000003</v>
      </c>
      <c r="I1229" t="s">
        <v>851</v>
      </c>
      <c r="J1229" t="s">
        <v>57</v>
      </c>
      <c r="K1229">
        <v>979699328</v>
      </c>
      <c r="L1229">
        <v>47.956000000000003</v>
      </c>
    </row>
    <row r="1230" spans="5:12" x14ac:dyDescent="0.25">
      <c r="E1230">
        <v>981528441</v>
      </c>
      <c r="F1230">
        <v>308.78100000000001</v>
      </c>
      <c r="I1230" t="s">
        <v>851</v>
      </c>
      <c r="J1230" t="s">
        <v>57</v>
      </c>
      <c r="K1230">
        <v>981528441</v>
      </c>
      <c r="L1230">
        <v>308.78100000000001</v>
      </c>
    </row>
    <row r="1231" spans="5:12" x14ac:dyDescent="0.25">
      <c r="E1231">
        <v>984409206</v>
      </c>
      <c r="F1231">
        <v>46.231999999999999</v>
      </c>
      <c r="I1231" t="s">
        <v>851</v>
      </c>
      <c r="J1231" t="s">
        <v>57</v>
      </c>
      <c r="K1231">
        <v>984409206</v>
      </c>
      <c r="L1231">
        <v>46.231999999999999</v>
      </c>
    </row>
    <row r="1232" spans="5:12" x14ac:dyDescent="0.25">
      <c r="E1232">
        <v>985040087</v>
      </c>
      <c r="F1232">
        <v>293.87099999999998</v>
      </c>
      <c r="I1232" t="s">
        <v>851</v>
      </c>
      <c r="J1232" t="s">
        <v>57</v>
      </c>
      <c r="K1232">
        <v>985040087</v>
      </c>
      <c r="L1232">
        <v>293.87099999999998</v>
      </c>
    </row>
    <row r="1233" spans="4:12" x14ac:dyDescent="0.25">
      <c r="E1233">
        <v>986414185</v>
      </c>
      <c r="F1233">
        <v>143.87299999999999</v>
      </c>
      <c r="I1233" t="s">
        <v>851</v>
      </c>
      <c r="J1233" t="s">
        <v>57</v>
      </c>
      <c r="K1233">
        <v>986414185</v>
      </c>
      <c r="L1233">
        <v>143.87299999999999</v>
      </c>
    </row>
    <row r="1234" spans="4:12" x14ac:dyDescent="0.25">
      <c r="E1234">
        <v>987658746</v>
      </c>
      <c r="F1234">
        <v>108.89100000000001</v>
      </c>
      <c r="I1234" t="s">
        <v>851</v>
      </c>
      <c r="J1234" t="s">
        <v>57</v>
      </c>
      <c r="K1234">
        <v>987658746</v>
      </c>
      <c r="L1234">
        <v>108.89100000000001</v>
      </c>
    </row>
    <row r="1235" spans="4:12" x14ac:dyDescent="0.25">
      <c r="E1235">
        <v>990703116</v>
      </c>
      <c r="F1235">
        <v>152.33199999999999</v>
      </c>
      <c r="I1235" t="s">
        <v>851</v>
      </c>
      <c r="J1235" t="s">
        <v>57</v>
      </c>
      <c r="K1235">
        <v>990703116</v>
      </c>
      <c r="L1235">
        <v>152.33199999999999</v>
      </c>
    </row>
    <row r="1236" spans="4:12" x14ac:dyDescent="0.25">
      <c r="E1236">
        <v>991209581</v>
      </c>
      <c r="F1236">
        <v>14.811</v>
      </c>
      <c r="I1236" t="s">
        <v>851</v>
      </c>
      <c r="J1236" t="s">
        <v>57</v>
      </c>
      <c r="K1236">
        <v>991209581</v>
      </c>
      <c r="L1236">
        <v>14.811</v>
      </c>
    </row>
    <row r="1237" spans="4:12" x14ac:dyDescent="0.25">
      <c r="E1237">
        <v>991383905</v>
      </c>
      <c r="F1237">
        <v>25.940999999999999</v>
      </c>
      <c r="I1237" t="s">
        <v>851</v>
      </c>
      <c r="J1237" t="s">
        <v>57</v>
      </c>
      <c r="K1237">
        <v>991383905</v>
      </c>
      <c r="L1237">
        <v>25.940999999999999</v>
      </c>
    </row>
    <row r="1238" spans="4:12" x14ac:dyDescent="0.25">
      <c r="E1238">
        <v>991984429</v>
      </c>
      <c r="F1238">
        <v>369.40499999999997</v>
      </c>
      <c r="I1238" t="s">
        <v>851</v>
      </c>
      <c r="J1238" t="s">
        <v>57</v>
      </c>
      <c r="K1238">
        <v>991984429</v>
      </c>
      <c r="L1238">
        <v>369.40499999999997</v>
      </c>
    </row>
    <row r="1239" spans="4:12" x14ac:dyDescent="0.25">
      <c r="E1239">
        <v>993604119</v>
      </c>
      <c r="F1239">
        <v>255.036</v>
      </c>
      <c r="I1239" t="s">
        <v>851</v>
      </c>
      <c r="J1239" t="s">
        <v>57</v>
      </c>
      <c r="K1239">
        <v>993604119</v>
      </c>
      <c r="L1239">
        <v>255.036</v>
      </c>
    </row>
    <row r="1240" spans="4:12" x14ac:dyDescent="0.25">
      <c r="E1240">
        <v>993748277</v>
      </c>
      <c r="F1240">
        <v>576.19600000000003</v>
      </c>
      <c r="I1240" t="s">
        <v>851</v>
      </c>
      <c r="J1240" t="s">
        <v>57</v>
      </c>
      <c r="K1240">
        <v>993748277</v>
      </c>
      <c r="L1240">
        <v>576.19600000000003</v>
      </c>
    </row>
    <row r="1241" spans="4:12" x14ac:dyDescent="0.25">
      <c r="E1241">
        <v>995530236</v>
      </c>
      <c r="F1241">
        <v>208.797</v>
      </c>
      <c r="I1241" t="s">
        <v>851</v>
      </c>
      <c r="J1241" t="s">
        <v>57</v>
      </c>
      <c r="K1241">
        <v>995530236</v>
      </c>
      <c r="L1241">
        <v>208.797</v>
      </c>
    </row>
    <row r="1242" spans="4:12" x14ac:dyDescent="0.25">
      <c r="E1242">
        <v>997023269</v>
      </c>
      <c r="F1242">
        <v>443.52699999999999</v>
      </c>
      <c r="I1242" t="s">
        <v>851</v>
      </c>
      <c r="J1242" t="s">
        <v>57</v>
      </c>
      <c r="K1242">
        <v>997023269</v>
      </c>
      <c r="L1242">
        <v>443.52699999999999</v>
      </c>
    </row>
    <row r="1243" spans="4:12" x14ac:dyDescent="0.25">
      <c r="E1243">
        <v>998346894</v>
      </c>
      <c r="F1243">
        <v>83.325999999999993</v>
      </c>
      <c r="I1243" t="s">
        <v>851</v>
      </c>
      <c r="J1243" t="s">
        <v>57</v>
      </c>
      <c r="K1243">
        <v>998346894</v>
      </c>
      <c r="L1243">
        <v>83.325999999999993</v>
      </c>
    </row>
    <row r="1244" spans="4:12" x14ac:dyDescent="0.25">
      <c r="E1244">
        <v>999309119</v>
      </c>
      <c r="F1244">
        <v>43.1</v>
      </c>
      <c r="I1244" t="s">
        <v>851</v>
      </c>
      <c r="J1244" t="s">
        <v>57</v>
      </c>
      <c r="K1244">
        <v>999309119</v>
      </c>
      <c r="L1244">
        <v>43.1</v>
      </c>
    </row>
    <row r="1245" spans="4:12" x14ac:dyDescent="0.25">
      <c r="D1245" t="s">
        <v>52</v>
      </c>
      <c r="E1245">
        <v>814305422</v>
      </c>
      <c r="F1245">
        <v>165.50800000000001</v>
      </c>
      <c r="I1245" t="s">
        <v>851</v>
      </c>
      <c r="J1245" t="s">
        <v>52</v>
      </c>
      <c r="K1245">
        <v>814305422</v>
      </c>
      <c r="L1245">
        <v>165.50800000000001</v>
      </c>
    </row>
    <row r="1246" spans="4:12" x14ac:dyDescent="0.25">
      <c r="E1246">
        <v>918323880</v>
      </c>
      <c r="F1246">
        <v>54.155999999999999</v>
      </c>
      <c r="I1246" t="s">
        <v>851</v>
      </c>
      <c r="J1246" t="s">
        <v>52</v>
      </c>
      <c r="K1246">
        <v>918323880</v>
      </c>
      <c r="L1246">
        <v>54.155999999999999</v>
      </c>
    </row>
    <row r="1247" spans="4:12" x14ac:dyDescent="0.25">
      <c r="E1247">
        <v>918432868</v>
      </c>
      <c r="F1247">
        <v>254.40700000000001</v>
      </c>
      <c r="I1247" t="s">
        <v>851</v>
      </c>
      <c r="J1247" t="s">
        <v>52</v>
      </c>
      <c r="K1247">
        <v>918432868</v>
      </c>
      <c r="L1247">
        <v>254.40700000000001</v>
      </c>
    </row>
    <row r="1248" spans="4:12" x14ac:dyDescent="0.25">
      <c r="E1248">
        <v>919920270</v>
      </c>
      <c r="F1248">
        <v>52.360999999999997</v>
      </c>
      <c r="I1248" t="s">
        <v>851</v>
      </c>
      <c r="J1248" t="s">
        <v>52</v>
      </c>
      <c r="K1248">
        <v>919920270</v>
      </c>
      <c r="L1248">
        <v>52.360999999999997</v>
      </c>
    </row>
    <row r="1249" spans="4:12" x14ac:dyDescent="0.25">
      <c r="E1249">
        <v>921367821</v>
      </c>
      <c r="F1249">
        <v>172.77199999999999</v>
      </c>
      <c r="I1249" t="s">
        <v>851</v>
      </c>
      <c r="J1249" t="s">
        <v>52</v>
      </c>
      <c r="K1249">
        <v>921367821</v>
      </c>
      <c r="L1249">
        <v>172.77199999999999</v>
      </c>
    </row>
    <row r="1250" spans="4:12" x14ac:dyDescent="0.25">
      <c r="E1250">
        <v>969883171</v>
      </c>
      <c r="F1250">
        <v>74.42</v>
      </c>
      <c r="I1250" t="s">
        <v>851</v>
      </c>
      <c r="J1250" t="s">
        <v>52</v>
      </c>
      <c r="K1250">
        <v>969883171</v>
      </c>
      <c r="L1250">
        <v>74.42</v>
      </c>
    </row>
    <row r="1251" spans="4:12" x14ac:dyDescent="0.25">
      <c r="E1251">
        <v>971122161</v>
      </c>
      <c r="F1251">
        <v>336.88900000000001</v>
      </c>
      <c r="I1251" t="s">
        <v>851</v>
      </c>
      <c r="J1251" t="s">
        <v>52</v>
      </c>
      <c r="K1251">
        <v>971122161</v>
      </c>
      <c r="L1251">
        <v>336.88900000000001</v>
      </c>
    </row>
    <row r="1252" spans="4:12" x14ac:dyDescent="0.25">
      <c r="E1252">
        <v>974523825</v>
      </c>
      <c r="F1252">
        <v>319.279</v>
      </c>
      <c r="I1252" t="s">
        <v>851</v>
      </c>
      <c r="J1252" t="s">
        <v>52</v>
      </c>
      <c r="K1252">
        <v>974523825</v>
      </c>
      <c r="L1252">
        <v>319.279</v>
      </c>
    </row>
    <row r="1253" spans="4:12" x14ac:dyDescent="0.25">
      <c r="E1253">
        <v>979709129</v>
      </c>
      <c r="F1253">
        <v>137.25200000000001</v>
      </c>
      <c r="I1253" t="s">
        <v>851</v>
      </c>
      <c r="J1253" t="s">
        <v>52</v>
      </c>
      <c r="K1253">
        <v>979709129</v>
      </c>
      <c r="L1253">
        <v>137.25200000000001</v>
      </c>
    </row>
    <row r="1254" spans="4:12" x14ac:dyDescent="0.25">
      <c r="E1254">
        <v>982171164</v>
      </c>
      <c r="F1254">
        <v>370.18700000000001</v>
      </c>
      <c r="I1254" t="s">
        <v>851</v>
      </c>
      <c r="J1254" t="s">
        <v>52</v>
      </c>
      <c r="K1254">
        <v>982171164</v>
      </c>
      <c r="L1254">
        <v>370.18700000000001</v>
      </c>
    </row>
    <row r="1255" spans="4:12" x14ac:dyDescent="0.25">
      <c r="E1255">
        <v>985907390</v>
      </c>
      <c r="F1255">
        <v>174.75899999999999</v>
      </c>
      <c r="I1255" t="s">
        <v>851</v>
      </c>
      <c r="J1255" t="s">
        <v>52</v>
      </c>
      <c r="K1255">
        <v>985907390</v>
      </c>
      <c r="L1255">
        <v>174.75899999999999</v>
      </c>
    </row>
    <row r="1256" spans="4:12" x14ac:dyDescent="0.25">
      <c r="E1256">
        <v>991212744</v>
      </c>
      <c r="F1256">
        <v>389.52699999999999</v>
      </c>
      <c r="I1256" t="s">
        <v>851</v>
      </c>
      <c r="J1256" t="s">
        <v>52</v>
      </c>
      <c r="K1256">
        <v>991212744</v>
      </c>
      <c r="L1256">
        <v>389.52699999999999</v>
      </c>
    </row>
    <row r="1257" spans="4:12" x14ac:dyDescent="0.25">
      <c r="D1257" t="s">
        <v>58</v>
      </c>
      <c r="E1257">
        <v>816519942</v>
      </c>
      <c r="F1257">
        <v>234.21600000000001</v>
      </c>
      <c r="I1257" t="s">
        <v>851</v>
      </c>
      <c r="J1257" t="s">
        <v>58</v>
      </c>
      <c r="K1257">
        <v>816519942</v>
      </c>
      <c r="L1257">
        <v>234.21600000000001</v>
      </c>
    </row>
    <row r="1258" spans="4:12" x14ac:dyDescent="0.25">
      <c r="E1258">
        <v>819326142</v>
      </c>
      <c r="F1258">
        <v>75.141999999999996</v>
      </c>
      <c r="I1258" t="s">
        <v>851</v>
      </c>
      <c r="J1258" t="s">
        <v>58</v>
      </c>
      <c r="K1258">
        <v>819326142</v>
      </c>
      <c r="L1258">
        <v>75.141999999999996</v>
      </c>
    </row>
    <row r="1259" spans="4:12" x14ac:dyDescent="0.25">
      <c r="E1259">
        <v>869110132</v>
      </c>
      <c r="F1259">
        <v>207.08500000000001</v>
      </c>
      <c r="I1259" t="s">
        <v>851</v>
      </c>
      <c r="J1259" t="s">
        <v>58</v>
      </c>
      <c r="K1259">
        <v>869110132</v>
      </c>
      <c r="L1259">
        <v>207.08500000000001</v>
      </c>
    </row>
    <row r="1260" spans="4:12" x14ac:dyDescent="0.25">
      <c r="E1260">
        <v>875925482</v>
      </c>
      <c r="F1260">
        <v>228.34</v>
      </c>
      <c r="I1260" t="s">
        <v>851</v>
      </c>
      <c r="J1260" t="s">
        <v>58</v>
      </c>
      <c r="K1260">
        <v>875925482</v>
      </c>
      <c r="L1260">
        <v>228.34</v>
      </c>
    </row>
    <row r="1261" spans="4:12" x14ac:dyDescent="0.25">
      <c r="E1261">
        <v>876274582</v>
      </c>
      <c r="F1261">
        <v>281.77199999999999</v>
      </c>
      <c r="I1261" t="s">
        <v>851</v>
      </c>
      <c r="J1261" t="s">
        <v>58</v>
      </c>
      <c r="K1261">
        <v>876274582</v>
      </c>
      <c r="L1261">
        <v>281.77199999999999</v>
      </c>
    </row>
    <row r="1262" spans="4:12" x14ac:dyDescent="0.25">
      <c r="E1262">
        <v>877072142</v>
      </c>
      <c r="F1262">
        <v>139.697</v>
      </c>
      <c r="I1262" t="s">
        <v>851</v>
      </c>
      <c r="J1262" t="s">
        <v>58</v>
      </c>
      <c r="K1262">
        <v>877072142</v>
      </c>
      <c r="L1262">
        <v>139.697</v>
      </c>
    </row>
    <row r="1263" spans="4:12" x14ac:dyDescent="0.25">
      <c r="E1263">
        <v>882083152</v>
      </c>
      <c r="F1263">
        <v>108.051</v>
      </c>
      <c r="I1263" t="s">
        <v>851</v>
      </c>
      <c r="J1263" t="s">
        <v>58</v>
      </c>
      <c r="K1263">
        <v>882083152</v>
      </c>
      <c r="L1263">
        <v>108.051</v>
      </c>
    </row>
    <row r="1264" spans="4:12" x14ac:dyDescent="0.25">
      <c r="E1264">
        <v>913011295</v>
      </c>
      <c r="F1264">
        <v>189.739</v>
      </c>
      <c r="I1264" t="s">
        <v>851</v>
      </c>
      <c r="J1264" t="s">
        <v>58</v>
      </c>
      <c r="K1264">
        <v>913011295</v>
      </c>
      <c r="L1264">
        <v>189.739</v>
      </c>
    </row>
    <row r="1265" spans="5:12" x14ac:dyDescent="0.25">
      <c r="E1265">
        <v>914570352</v>
      </c>
      <c r="F1265">
        <v>159.41900000000001</v>
      </c>
      <c r="I1265" t="s">
        <v>851</v>
      </c>
      <c r="J1265" t="s">
        <v>58</v>
      </c>
      <c r="K1265">
        <v>914570352</v>
      </c>
      <c r="L1265">
        <v>159.41900000000001</v>
      </c>
    </row>
    <row r="1266" spans="5:12" x14ac:dyDescent="0.25">
      <c r="E1266">
        <v>914651034</v>
      </c>
      <c r="F1266">
        <v>140.45699999999999</v>
      </c>
      <c r="I1266" t="s">
        <v>851</v>
      </c>
      <c r="J1266" t="s">
        <v>58</v>
      </c>
      <c r="K1266">
        <v>914651034</v>
      </c>
      <c r="L1266">
        <v>140.45699999999999</v>
      </c>
    </row>
    <row r="1267" spans="5:12" x14ac:dyDescent="0.25">
      <c r="E1267">
        <v>915136346</v>
      </c>
      <c r="F1267">
        <v>195.85</v>
      </c>
      <c r="I1267" t="s">
        <v>851</v>
      </c>
      <c r="J1267" t="s">
        <v>58</v>
      </c>
      <c r="K1267">
        <v>915136346</v>
      </c>
      <c r="L1267">
        <v>195.85</v>
      </c>
    </row>
    <row r="1268" spans="5:12" x14ac:dyDescent="0.25">
      <c r="E1268">
        <v>915235379</v>
      </c>
      <c r="F1268">
        <v>79.349000000000004</v>
      </c>
      <c r="I1268" t="s">
        <v>851</v>
      </c>
      <c r="J1268" t="s">
        <v>58</v>
      </c>
      <c r="K1268">
        <v>915235379</v>
      </c>
      <c r="L1268">
        <v>79.349000000000004</v>
      </c>
    </row>
    <row r="1269" spans="5:12" x14ac:dyDescent="0.25">
      <c r="E1269">
        <v>915683517</v>
      </c>
      <c r="F1269">
        <v>267.96300000000002</v>
      </c>
      <c r="I1269" t="s">
        <v>851</v>
      </c>
      <c r="J1269" t="s">
        <v>58</v>
      </c>
      <c r="K1269">
        <v>915683517</v>
      </c>
      <c r="L1269">
        <v>267.96300000000002</v>
      </c>
    </row>
    <row r="1270" spans="5:12" x14ac:dyDescent="0.25">
      <c r="E1270">
        <v>915687318</v>
      </c>
      <c r="F1270">
        <v>95.182000000000002</v>
      </c>
      <c r="I1270" t="s">
        <v>851</v>
      </c>
      <c r="J1270" t="s">
        <v>58</v>
      </c>
      <c r="K1270">
        <v>915687318</v>
      </c>
      <c r="L1270">
        <v>95.182000000000002</v>
      </c>
    </row>
    <row r="1271" spans="5:12" x14ac:dyDescent="0.25">
      <c r="E1271">
        <v>916497296</v>
      </c>
      <c r="F1271">
        <v>220.40899999999999</v>
      </c>
      <c r="I1271" t="s">
        <v>851</v>
      </c>
      <c r="J1271" t="s">
        <v>58</v>
      </c>
      <c r="K1271">
        <v>916497296</v>
      </c>
      <c r="L1271">
        <v>220.40899999999999</v>
      </c>
    </row>
    <row r="1272" spans="5:12" x14ac:dyDescent="0.25">
      <c r="E1272">
        <v>916578792</v>
      </c>
      <c r="F1272">
        <v>198.67</v>
      </c>
      <c r="I1272" t="s">
        <v>851</v>
      </c>
      <c r="J1272" t="s">
        <v>58</v>
      </c>
      <c r="K1272">
        <v>916578792</v>
      </c>
      <c r="L1272">
        <v>198.67</v>
      </c>
    </row>
    <row r="1273" spans="5:12" x14ac:dyDescent="0.25">
      <c r="E1273">
        <v>917304939</v>
      </c>
      <c r="F1273">
        <v>135.09800000000001</v>
      </c>
      <c r="I1273" t="s">
        <v>851</v>
      </c>
      <c r="J1273" t="s">
        <v>58</v>
      </c>
      <c r="K1273">
        <v>917304939</v>
      </c>
      <c r="L1273">
        <v>135.09800000000001</v>
      </c>
    </row>
    <row r="1274" spans="5:12" x14ac:dyDescent="0.25">
      <c r="E1274">
        <v>917426163</v>
      </c>
      <c r="F1274">
        <v>118.85299999999999</v>
      </c>
      <c r="I1274" t="s">
        <v>851</v>
      </c>
      <c r="J1274" t="s">
        <v>58</v>
      </c>
      <c r="K1274">
        <v>917426163</v>
      </c>
      <c r="L1274">
        <v>118.85299999999999</v>
      </c>
    </row>
    <row r="1275" spans="5:12" x14ac:dyDescent="0.25">
      <c r="E1275">
        <v>918392041</v>
      </c>
      <c r="F1275">
        <v>88.210999999999999</v>
      </c>
      <c r="I1275" t="s">
        <v>851</v>
      </c>
      <c r="J1275" t="s">
        <v>58</v>
      </c>
      <c r="K1275">
        <v>918392041</v>
      </c>
      <c r="L1275">
        <v>88.210999999999999</v>
      </c>
    </row>
    <row r="1276" spans="5:12" x14ac:dyDescent="0.25">
      <c r="E1276">
        <v>919426039</v>
      </c>
      <c r="F1276">
        <v>85.86</v>
      </c>
      <c r="I1276" t="s">
        <v>851</v>
      </c>
      <c r="J1276" t="s">
        <v>58</v>
      </c>
      <c r="K1276">
        <v>919426039</v>
      </c>
      <c r="L1276">
        <v>85.86</v>
      </c>
    </row>
    <row r="1277" spans="5:12" x14ac:dyDescent="0.25">
      <c r="E1277">
        <v>922974462</v>
      </c>
      <c r="F1277">
        <v>226.76499999999999</v>
      </c>
      <c r="I1277" t="s">
        <v>851</v>
      </c>
      <c r="J1277" t="s">
        <v>58</v>
      </c>
      <c r="K1277">
        <v>922974462</v>
      </c>
      <c r="L1277">
        <v>226.76499999999999</v>
      </c>
    </row>
    <row r="1278" spans="5:12" x14ac:dyDescent="0.25">
      <c r="E1278">
        <v>969105039</v>
      </c>
      <c r="F1278">
        <v>257.21100000000001</v>
      </c>
      <c r="I1278" t="s">
        <v>851</v>
      </c>
      <c r="J1278" t="s">
        <v>58</v>
      </c>
      <c r="K1278">
        <v>969105039</v>
      </c>
      <c r="L1278">
        <v>257.21100000000001</v>
      </c>
    </row>
    <row r="1279" spans="5:12" x14ac:dyDescent="0.25">
      <c r="E1279">
        <v>969107880</v>
      </c>
      <c r="F1279">
        <v>177.364</v>
      </c>
      <c r="I1279" t="s">
        <v>851</v>
      </c>
      <c r="J1279" t="s">
        <v>58</v>
      </c>
      <c r="K1279">
        <v>969107880</v>
      </c>
      <c r="L1279">
        <v>177.364</v>
      </c>
    </row>
    <row r="1280" spans="5:12" x14ac:dyDescent="0.25">
      <c r="E1280">
        <v>969148420</v>
      </c>
      <c r="F1280">
        <v>42.563000000000002</v>
      </c>
      <c r="I1280" t="s">
        <v>851</v>
      </c>
      <c r="J1280" t="s">
        <v>58</v>
      </c>
      <c r="K1280">
        <v>969148420</v>
      </c>
      <c r="L1280">
        <v>42.563000000000002</v>
      </c>
    </row>
    <row r="1281" spans="5:12" x14ac:dyDescent="0.25">
      <c r="E1281">
        <v>969171929</v>
      </c>
      <c r="F1281">
        <v>259.12</v>
      </c>
      <c r="I1281" t="s">
        <v>851</v>
      </c>
      <c r="J1281" t="s">
        <v>58</v>
      </c>
      <c r="K1281">
        <v>969171929</v>
      </c>
      <c r="L1281">
        <v>259.12</v>
      </c>
    </row>
    <row r="1282" spans="5:12" x14ac:dyDescent="0.25">
      <c r="E1282">
        <v>969172445</v>
      </c>
      <c r="F1282">
        <v>204.68299999999999</v>
      </c>
      <c r="I1282" t="s">
        <v>851</v>
      </c>
      <c r="J1282" t="s">
        <v>58</v>
      </c>
      <c r="K1282">
        <v>969172445</v>
      </c>
      <c r="L1282">
        <v>204.68299999999999</v>
      </c>
    </row>
    <row r="1283" spans="5:12" x14ac:dyDescent="0.25">
      <c r="E1283">
        <v>969896214</v>
      </c>
      <c r="F1283">
        <v>122.598</v>
      </c>
      <c r="I1283" t="s">
        <v>851</v>
      </c>
      <c r="J1283" t="s">
        <v>58</v>
      </c>
      <c r="K1283">
        <v>969896214</v>
      </c>
      <c r="L1283">
        <v>122.598</v>
      </c>
    </row>
    <row r="1284" spans="5:12" x14ac:dyDescent="0.25">
      <c r="E1284">
        <v>969898934</v>
      </c>
      <c r="F1284">
        <v>86.003</v>
      </c>
      <c r="I1284" t="s">
        <v>851</v>
      </c>
      <c r="J1284" t="s">
        <v>58</v>
      </c>
      <c r="K1284">
        <v>969898934</v>
      </c>
      <c r="L1284">
        <v>86.003</v>
      </c>
    </row>
    <row r="1285" spans="5:12" x14ac:dyDescent="0.25">
      <c r="E1285">
        <v>969930684</v>
      </c>
      <c r="F1285">
        <v>170.25</v>
      </c>
      <c r="I1285" t="s">
        <v>851</v>
      </c>
      <c r="J1285" t="s">
        <v>58</v>
      </c>
      <c r="K1285">
        <v>969930684</v>
      </c>
      <c r="L1285">
        <v>170.25</v>
      </c>
    </row>
    <row r="1286" spans="5:12" x14ac:dyDescent="0.25">
      <c r="E1286">
        <v>969967650</v>
      </c>
      <c r="F1286">
        <v>33.79</v>
      </c>
      <c r="I1286" t="s">
        <v>851</v>
      </c>
      <c r="J1286" t="s">
        <v>58</v>
      </c>
      <c r="K1286">
        <v>969967650</v>
      </c>
      <c r="L1286">
        <v>33.79</v>
      </c>
    </row>
    <row r="1287" spans="5:12" x14ac:dyDescent="0.25">
      <c r="E1287">
        <v>970485422</v>
      </c>
      <c r="F1287">
        <v>177.32400000000001</v>
      </c>
      <c r="I1287" t="s">
        <v>851</v>
      </c>
      <c r="J1287" t="s">
        <v>58</v>
      </c>
      <c r="K1287">
        <v>970485422</v>
      </c>
      <c r="L1287">
        <v>177.32400000000001</v>
      </c>
    </row>
    <row r="1288" spans="5:12" x14ac:dyDescent="0.25">
      <c r="E1288">
        <v>974215411</v>
      </c>
      <c r="F1288">
        <v>204.197</v>
      </c>
      <c r="I1288" t="s">
        <v>851</v>
      </c>
      <c r="J1288" t="s">
        <v>58</v>
      </c>
      <c r="K1288">
        <v>974215411</v>
      </c>
      <c r="L1288">
        <v>204.197</v>
      </c>
    </row>
    <row r="1289" spans="5:12" x14ac:dyDescent="0.25">
      <c r="E1289">
        <v>975260151</v>
      </c>
      <c r="F1289">
        <v>129.232</v>
      </c>
      <c r="I1289" t="s">
        <v>851</v>
      </c>
      <c r="J1289" t="s">
        <v>58</v>
      </c>
      <c r="K1289">
        <v>975260151</v>
      </c>
      <c r="L1289">
        <v>129.232</v>
      </c>
    </row>
    <row r="1290" spans="5:12" x14ac:dyDescent="0.25">
      <c r="E1290">
        <v>977530695</v>
      </c>
      <c r="F1290">
        <v>213.59299999999999</v>
      </c>
      <c r="I1290" t="s">
        <v>851</v>
      </c>
      <c r="J1290" t="s">
        <v>58</v>
      </c>
      <c r="K1290">
        <v>977530695</v>
      </c>
      <c r="L1290">
        <v>213.59299999999999</v>
      </c>
    </row>
    <row r="1291" spans="5:12" x14ac:dyDescent="0.25">
      <c r="E1291">
        <v>979115334</v>
      </c>
      <c r="F1291">
        <v>120.761</v>
      </c>
      <c r="I1291" t="s">
        <v>851</v>
      </c>
      <c r="J1291" t="s">
        <v>58</v>
      </c>
      <c r="K1291">
        <v>979115334</v>
      </c>
      <c r="L1291">
        <v>120.761</v>
      </c>
    </row>
    <row r="1292" spans="5:12" x14ac:dyDescent="0.25">
      <c r="E1292">
        <v>979572484</v>
      </c>
      <c r="F1292">
        <v>326.625</v>
      </c>
      <c r="I1292" t="s">
        <v>851</v>
      </c>
      <c r="J1292" t="s">
        <v>58</v>
      </c>
      <c r="K1292">
        <v>979572484</v>
      </c>
      <c r="L1292">
        <v>326.625</v>
      </c>
    </row>
    <row r="1293" spans="5:12" x14ac:dyDescent="0.25">
      <c r="E1293">
        <v>980046249</v>
      </c>
      <c r="F1293">
        <v>85.194999999999993</v>
      </c>
      <c r="I1293" t="s">
        <v>851</v>
      </c>
      <c r="J1293" t="s">
        <v>58</v>
      </c>
      <c r="K1293">
        <v>980046249</v>
      </c>
      <c r="L1293">
        <v>85.194999999999993</v>
      </c>
    </row>
    <row r="1294" spans="5:12" x14ac:dyDescent="0.25">
      <c r="E1294">
        <v>981344057</v>
      </c>
      <c r="F1294">
        <v>103.018</v>
      </c>
      <c r="I1294" t="s">
        <v>851</v>
      </c>
      <c r="J1294" t="s">
        <v>58</v>
      </c>
      <c r="K1294">
        <v>981344057</v>
      </c>
      <c r="L1294">
        <v>103.018</v>
      </c>
    </row>
    <row r="1295" spans="5:12" x14ac:dyDescent="0.25">
      <c r="E1295">
        <v>981637658</v>
      </c>
      <c r="F1295">
        <v>105.831</v>
      </c>
      <c r="I1295" t="s">
        <v>851</v>
      </c>
      <c r="J1295" t="s">
        <v>58</v>
      </c>
      <c r="K1295">
        <v>981637658</v>
      </c>
      <c r="L1295">
        <v>105.831</v>
      </c>
    </row>
    <row r="1296" spans="5:12" x14ac:dyDescent="0.25">
      <c r="E1296">
        <v>982134218</v>
      </c>
      <c r="F1296">
        <v>248.24799999999999</v>
      </c>
      <c r="I1296" t="s">
        <v>851</v>
      </c>
      <c r="J1296" t="s">
        <v>58</v>
      </c>
      <c r="K1296">
        <v>982134218</v>
      </c>
      <c r="L1296">
        <v>248.24799999999999</v>
      </c>
    </row>
    <row r="1297" spans="5:12" x14ac:dyDescent="0.25">
      <c r="E1297">
        <v>982770262</v>
      </c>
      <c r="F1297">
        <v>237.85400000000001</v>
      </c>
      <c r="I1297" t="s">
        <v>851</v>
      </c>
      <c r="J1297" t="s">
        <v>58</v>
      </c>
      <c r="K1297">
        <v>982770262</v>
      </c>
      <c r="L1297">
        <v>237.85400000000001</v>
      </c>
    </row>
    <row r="1298" spans="5:12" x14ac:dyDescent="0.25">
      <c r="E1298">
        <v>982784549</v>
      </c>
      <c r="F1298">
        <v>181.089</v>
      </c>
      <c r="I1298" t="s">
        <v>851</v>
      </c>
      <c r="J1298" t="s">
        <v>58</v>
      </c>
      <c r="K1298">
        <v>982784549</v>
      </c>
      <c r="L1298">
        <v>181.089</v>
      </c>
    </row>
    <row r="1299" spans="5:12" x14ac:dyDescent="0.25">
      <c r="E1299">
        <v>983375863</v>
      </c>
      <c r="F1299">
        <v>213.137</v>
      </c>
      <c r="I1299" t="s">
        <v>851</v>
      </c>
      <c r="J1299" t="s">
        <v>58</v>
      </c>
      <c r="K1299">
        <v>983375863</v>
      </c>
      <c r="L1299">
        <v>213.137</v>
      </c>
    </row>
    <row r="1300" spans="5:12" x14ac:dyDescent="0.25">
      <c r="E1300">
        <v>983489745</v>
      </c>
      <c r="F1300">
        <v>223.53</v>
      </c>
      <c r="I1300" t="s">
        <v>851</v>
      </c>
      <c r="J1300" t="s">
        <v>58</v>
      </c>
      <c r="K1300">
        <v>983489745</v>
      </c>
      <c r="L1300">
        <v>223.53</v>
      </c>
    </row>
    <row r="1301" spans="5:12" x14ac:dyDescent="0.25">
      <c r="E1301">
        <v>984157908</v>
      </c>
      <c r="F1301">
        <v>69.753</v>
      </c>
      <c r="I1301" t="s">
        <v>851</v>
      </c>
      <c r="J1301" t="s">
        <v>58</v>
      </c>
      <c r="K1301">
        <v>984157908</v>
      </c>
      <c r="L1301">
        <v>69.753</v>
      </c>
    </row>
    <row r="1302" spans="5:12" x14ac:dyDescent="0.25">
      <c r="E1302">
        <v>984241429</v>
      </c>
      <c r="F1302">
        <v>156.18299999999999</v>
      </c>
      <c r="I1302" t="s">
        <v>851</v>
      </c>
      <c r="J1302" t="s">
        <v>58</v>
      </c>
      <c r="K1302">
        <v>984241429</v>
      </c>
      <c r="L1302">
        <v>156.18299999999999</v>
      </c>
    </row>
    <row r="1303" spans="5:12" x14ac:dyDescent="0.25">
      <c r="E1303">
        <v>985230676</v>
      </c>
      <c r="F1303">
        <v>159.49</v>
      </c>
      <c r="I1303" t="s">
        <v>851</v>
      </c>
      <c r="J1303" t="s">
        <v>58</v>
      </c>
      <c r="K1303">
        <v>985230676</v>
      </c>
      <c r="L1303">
        <v>159.49</v>
      </c>
    </row>
    <row r="1304" spans="5:12" x14ac:dyDescent="0.25">
      <c r="E1304">
        <v>985283575</v>
      </c>
      <c r="F1304">
        <v>76.811999999999998</v>
      </c>
      <c r="I1304" t="s">
        <v>851</v>
      </c>
      <c r="J1304" t="s">
        <v>58</v>
      </c>
      <c r="K1304">
        <v>985283575</v>
      </c>
      <c r="L1304">
        <v>76.811999999999998</v>
      </c>
    </row>
    <row r="1305" spans="5:12" x14ac:dyDescent="0.25">
      <c r="E1305">
        <v>985460930</v>
      </c>
      <c r="F1305">
        <v>139.28700000000001</v>
      </c>
      <c r="I1305" t="s">
        <v>851</v>
      </c>
      <c r="J1305" t="s">
        <v>58</v>
      </c>
      <c r="K1305">
        <v>985460930</v>
      </c>
      <c r="L1305">
        <v>139.28700000000001</v>
      </c>
    </row>
    <row r="1306" spans="5:12" x14ac:dyDescent="0.25">
      <c r="E1306">
        <v>985905096</v>
      </c>
      <c r="F1306">
        <v>170.52799999999999</v>
      </c>
      <c r="I1306" t="s">
        <v>851</v>
      </c>
      <c r="J1306" t="s">
        <v>58</v>
      </c>
      <c r="K1306">
        <v>985905096</v>
      </c>
      <c r="L1306">
        <v>170.52799999999999</v>
      </c>
    </row>
    <row r="1307" spans="5:12" x14ac:dyDescent="0.25">
      <c r="E1307">
        <v>986138811</v>
      </c>
      <c r="F1307">
        <v>134.22399999999999</v>
      </c>
      <c r="I1307" t="s">
        <v>851</v>
      </c>
      <c r="J1307" t="s">
        <v>58</v>
      </c>
      <c r="K1307">
        <v>986138811</v>
      </c>
      <c r="L1307">
        <v>134.22399999999999</v>
      </c>
    </row>
    <row r="1308" spans="5:12" x14ac:dyDescent="0.25">
      <c r="E1308">
        <v>987199709</v>
      </c>
      <c r="F1308">
        <v>312.96199999999999</v>
      </c>
      <c r="I1308" t="s">
        <v>851</v>
      </c>
      <c r="J1308" t="s">
        <v>58</v>
      </c>
      <c r="K1308">
        <v>987199709</v>
      </c>
      <c r="L1308">
        <v>312.96199999999999</v>
      </c>
    </row>
    <row r="1309" spans="5:12" x14ac:dyDescent="0.25">
      <c r="E1309">
        <v>987972238</v>
      </c>
      <c r="F1309">
        <v>189.244</v>
      </c>
      <c r="I1309" t="s">
        <v>851</v>
      </c>
      <c r="J1309" t="s">
        <v>58</v>
      </c>
      <c r="K1309">
        <v>987972238</v>
      </c>
      <c r="L1309">
        <v>189.244</v>
      </c>
    </row>
    <row r="1310" spans="5:12" x14ac:dyDescent="0.25">
      <c r="E1310">
        <v>988692514</v>
      </c>
      <c r="F1310">
        <v>117.575</v>
      </c>
      <c r="I1310" t="s">
        <v>851</v>
      </c>
      <c r="J1310" t="s">
        <v>58</v>
      </c>
      <c r="K1310">
        <v>988692514</v>
      </c>
      <c r="L1310">
        <v>117.575</v>
      </c>
    </row>
    <row r="1311" spans="5:12" x14ac:dyDescent="0.25">
      <c r="E1311">
        <v>989746251</v>
      </c>
      <c r="F1311">
        <v>771.86599999999999</v>
      </c>
      <c r="I1311" t="s">
        <v>851</v>
      </c>
      <c r="J1311" t="s">
        <v>58</v>
      </c>
      <c r="K1311">
        <v>989746251</v>
      </c>
      <c r="L1311">
        <v>771.86599999999999</v>
      </c>
    </row>
    <row r="1312" spans="5:12" x14ac:dyDescent="0.25">
      <c r="E1312">
        <v>991527656</v>
      </c>
      <c r="F1312">
        <v>104.04300000000001</v>
      </c>
      <c r="I1312" t="s">
        <v>851</v>
      </c>
      <c r="J1312" t="s">
        <v>58</v>
      </c>
      <c r="K1312">
        <v>991527656</v>
      </c>
      <c r="L1312">
        <v>104.04300000000001</v>
      </c>
    </row>
    <row r="1313" spans="4:12" x14ac:dyDescent="0.25">
      <c r="E1313">
        <v>992547472</v>
      </c>
      <c r="F1313">
        <v>152.61699999999999</v>
      </c>
      <c r="I1313" t="s">
        <v>851</v>
      </c>
      <c r="J1313" t="s">
        <v>58</v>
      </c>
      <c r="K1313">
        <v>992547472</v>
      </c>
      <c r="L1313">
        <v>152.61699999999999</v>
      </c>
    </row>
    <row r="1314" spans="4:12" x14ac:dyDescent="0.25">
      <c r="E1314">
        <v>993124591</v>
      </c>
      <c r="F1314">
        <v>485.79</v>
      </c>
      <c r="I1314" t="s">
        <v>851</v>
      </c>
      <c r="J1314" t="s">
        <v>58</v>
      </c>
      <c r="K1314">
        <v>993124591</v>
      </c>
      <c r="L1314">
        <v>485.79</v>
      </c>
    </row>
    <row r="1315" spans="4:12" x14ac:dyDescent="0.25">
      <c r="E1315">
        <v>993608491</v>
      </c>
      <c r="F1315">
        <v>341.31400000000002</v>
      </c>
      <c r="I1315" t="s">
        <v>851</v>
      </c>
      <c r="J1315" t="s">
        <v>58</v>
      </c>
      <c r="K1315">
        <v>993608491</v>
      </c>
      <c r="L1315">
        <v>341.31400000000002</v>
      </c>
    </row>
    <row r="1316" spans="4:12" x14ac:dyDescent="0.25">
      <c r="E1316">
        <v>994908685</v>
      </c>
      <c r="F1316">
        <v>648.1</v>
      </c>
      <c r="I1316" t="s">
        <v>851</v>
      </c>
      <c r="J1316" t="s">
        <v>58</v>
      </c>
      <c r="K1316">
        <v>994908685</v>
      </c>
      <c r="L1316">
        <v>648.1</v>
      </c>
    </row>
    <row r="1317" spans="4:12" x14ac:dyDescent="0.25">
      <c r="E1317">
        <v>998846560</v>
      </c>
      <c r="F1317">
        <v>367.37</v>
      </c>
      <c r="I1317" t="s">
        <v>851</v>
      </c>
      <c r="J1317" t="s">
        <v>58</v>
      </c>
      <c r="K1317">
        <v>998846560</v>
      </c>
      <c r="L1317">
        <v>367.37</v>
      </c>
    </row>
    <row r="1318" spans="4:12" x14ac:dyDescent="0.25">
      <c r="D1318" t="s">
        <v>86</v>
      </c>
      <c r="E1318">
        <v>825381082</v>
      </c>
      <c r="F1318">
        <v>37.018999999999998</v>
      </c>
      <c r="I1318" t="s">
        <v>851</v>
      </c>
      <c r="J1318" t="s">
        <v>86</v>
      </c>
      <c r="K1318">
        <v>825381082</v>
      </c>
      <c r="L1318">
        <v>37.018999999999998</v>
      </c>
    </row>
    <row r="1319" spans="4:12" x14ac:dyDescent="0.25">
      <c r="E1319">
        <v>883399722</v>
      </c>
      <c r="F1319">
        <v>106.55500000000001</v>
      </c>
      <c r="I1319" t="s">
        <v>851</v>
      </c>
      <c r="J1319" t="s">
        <v>86</v>
      </c>
      <c r="K1319">
        <v>883399722</v>
      </c>
      <c r="L1319">
        <v>106.55500000000001</v>
      </c>
    </row>
    <row r="1320" spans="4:12" x14ac:dyDescent="0.25">
      <c r="E1320">
        <v>887437742</v>
      </c>
      <c r="F1320">
        <v>71.665999999999997</v>
      </c>
      <c r="I1320" t="s">
        <v>851</v>
      </c>
      <c r="J1320" t="s">
        <v>86</v>
      </c>
      <c r="K1320">
        <v>887437742</v>
      </c>
      <c r="L1320">
        <v>71.665999999999997</v>
      </c>
    </row>
    <row r="1321" spans="4:12" x14ac:dyDescent="0.25">
      <c r="E1321">
        <v>916633424</v>
      </c>
      <c r="F1321">
        <v>42.776000000000003</v>
      </c>
      <c r="I1321" t="s">
        <v>851</v>
      </c>
      <c r="J1321" t="s">
        <v>86</v>
      </c>
      <c r="K1321">
        <v>916633424</v>
      </c>
      <c r="L1321">
        <v>42.776000000000003</v>
      </c>
    </row>
    <row r="1322" spans="4:12" x14ac:dyDescent="0.25">
      <c r="E1322">
        <v>917340897</v>
      </c>
      <c r="F1322">
        <v>248.477</v>
      </c>
      <c r="I1322" t="s">
        <v>851</v>
      </c>
      <c r="J1322" t="s">
        <v>86</v>
      </c>
      <c r="K1322">
        <v>917340897</v>
      </c>
      <c r="L1322">
        <v>248.477</v>
      </c>
    </row>
    <row r="1323" spans="4:12" x14ac:dyDescent="0.25">
      <c r="E1323">
        <v>921068557</v>
      </c>
      <c r="F1323">
        <v>27.332999999999998</v>
      </c>
      <c r="I1323" t="s">
        <v>851</v>
      </c>
      <c r="J1323" t="s">
        <v>86</v>
      </c>
      <c r="K1323">
        <v>921068557</v>
      </c>
      <c r="L1323">
        <v>27.332999999999998</v>
      </c>
    </row>
    <row r="1324" spans="4:12" x14ac:dyDescent="0.25">
      <c r="E1324">
        <v>921473265</v>
      </c>
      <c r="F1324">
        <v>152.821</v>
      </c>
      <c r="I1324" t="s">
        <v>851</v>
      </c>
      <c r="J1324" t="s">
        <v>86</v>
      </c>
      <c r="K1324">
        <v>921473265</v>
      </c>
      <c r="L1324">
        <v>152.821</v>
      </c>
    </row>
    <row r="1325" spans="4:12" x14ac:dyDescent="0.25">
      <c r="E1325">
        <v>926369024</v>
      </c>
      <c r="F1325">
        <v>85.007999999999996</v>
      </c>
      <c r="I1325" t="s">
        <v>851</v>
      </c>
      <c r="J1325" t="s">
        <v>86</v>
      </c>
      <c r="K1325">
        <v>926369024</v>
      </c>
      <c r="L1325">
        <v>85.007999999999996</v>
      </c>
    </row>
    <row r="1326" spans="4:12" x14ac:dyDescent="0.25">
      <c r="E1326">
        <v>954596311</v>
      </c>
      <c r="F1326">
        <v>45.539000000000001</v>
      </c>
      <c r="I1326" t="s">
        <v>851</v>
      </c>
      <c r="J1326" t="s">
        <v>86</v>
      </c>
      <c r="K1326">
        <v>954596311</v>
      </c>
      <c r="L1326">
        <v>45.539000000000001</v>
      </c>
    </row>
    <row r="1327" spans="4:12" x14ac:dyDescent="0.25">
      <c r="E1327">
        <v>969113236</v>
      </c>
      <c r="F1327">
        <v>190.339</v>
      </c>
      <c r="I1327" t="s">
        <v>851</v>
      </c>
      <c r="J1327" t="s">
        <v>86</v>
      </c>
      <c r="K1327">
        <v>969113236</v>
      </c>
      <c r="L1327">
        <v>190.339</v>
      </c>
    </row>
    <row r="1328" spans="4:12" x14ac:dyDescent="0.25">
      <c r="E1328">
        <v>969217090</v>
      </c>
      <c r="F1328">
        <v>64.138999999999996</v>
      </c>
      <c r="I1328" t="s">
        <v>851</v>
      </c>
      <c r="J1328" t="s">
        <v>86</v>
      </c>
      <c r="K1328">
        <v>969217090</v>
      </c>
      <c r="L1328">
        <v>64.138999999999996</v>
      </c>
    </row>
    <row r="1329" spans="5:12" x14ac:dyDescent="0.25">
      <c r="E1329">
        <v>969391910</v>
      </c>
      <c r="F1329">
        <v>72.343999999999994</v>
      </c>
      <c r="I1329" t="s">
        <v>851</v>
      </c>
      <c r="J1329" t="s">
        <v>86</v>
      </c>
      <c r="K1329">
        <v>969391910</v>
      </c>
      <c r="L1329">
        <v>72.343999999999994</v>
      </c>
    </row>
    <row r="1330" spans="5:12" x14ac:dyDescent="0.25">
      <c r="E1330">
        <v>969421968</v>
      </c>
      <c r="F1330">
        <v>62.648000000000003</v>
      </c>
      <c r="I1330" t="s">
        <v>851</v>
      </c>
      <c r="J1330" t="s">
        <v>86</v>
      </c>
      <c r="K1330">
        <v>969421968</v>
      </c>
      <c r="L1330">
        <v>62.648000000000003</v>
      </c>
    </row>
    <row r="1331" spans="5:12" x14ac:dyDescent="0.25">
      <c r="E1331">
        <v>969746999</v>
      </c>
      <c r="F1331">
        <v>102.13800000000001</v>
      </c>
      <c r="I1331" t="s">
        <v>851</v>
      </c>
      <c r="J1331" t="s">
        <v>86</v>
      </c>
      <c r="K1331">
        <v>969746999</v>
      </c>
      <c r="L1331">
        <v>102.13800000000001</v>
      </c>
    </row>
    <row r="1332" spans="5:12" x14ac:dyDescent="0.25">
      <c r="E1332">
        <v>969753731</v>
      </c>
      <c r="F1332">
        <v>97.158000000000001</v>
      </c>
      <c r="I1332" t="s">
        <v>851</v>
      </c>
      <c r="J1332" t="s">
        <v>86</v>
      </c>
      <c r="K1332">
        <v>969753731</v>
      </c>
      <c r="L1332">
        <v>97.158000000000001</v>
      </c>
    </row>
    <row r="1333" spans="5:12" x14ac:dyDescent="0.25">
      <c r="E1333">
        <v>969760576</v>
      </c>
      <c r="F1333">
        <v>61.427999999999997</v>
      </c>
      <c r="I1333" t="s">
        <v>851</v>
      </c>
      <c r="J1333" t="s">
        <v>86</v>
      </c>
      <c r="K1333">
        <v>969760576</v>
      </c>
      <c r="L1333">
        <v>61.427999999999997</v>
      </c>
    </row>
    <row r="1334" spans="5:12" x14ac:dyDescent="0.25">
      <c r="E1334">
        <v>970350454</v>
      </c>
      <c r="F1334">
        <v>124.306</v>
      </c>
      <c r="I1334" t="s">
        <v>851</v>
      </c>
      <c r="J1334" t="s">
        <v>86</v>
      </c>
      <c r="K1334">
        <v>970350454</v>
      </c>
      <c r="L1334">
        <v>124.306</v>
      </c>
    </row>
    <row r="1335" spans="5:12" x14ac:dyDescent="0.25">
      <c r="E1335">
        <v>970350845</v>
      </c>
      <c r="F1335">
        <v>57.113999999999997</v>
      </c>
      <c r="I1335" t="s">
        <v>851</v>
      </c>
      <c r="J1335" t="s">
        <v>86</v>
      </c>
      <c r="K1335">
        <v>970350845</v>
      </c>
      <c r="L1335">
        <v>57.113999999999997</v>
      </c>
    </row>
    <row r="1336" spans="5:12" x14ac:dyDescent="0.25">
      <c r="E1336">
        <v>970502505</v>
      </c>
      <c r="F1336">
        <v>292.858</v>
      </c>
      <c r="I1336" t="s">
        <v>851</v>
      </c>
      <c r="J1336" t="s">
        <v>86</v>
      </c>
      <c r="K1336">
        <v>970502505</v>
      </c>
      <c r="L1336">
        <v>292.858</v>
      </c>
    </row>
    <row r="1337" spans="5:12" x14ac:dyDescent="0.25">
      <c r="E1337">
        <v>976888499</v>
      </c>
      <c r="F1337">
        <v>81.736000000000004</v>
      </c>
      <c r="I1337" t="s">
        <v>851</v>
      </c>
      <c r="J1337" t="s">
        <v>86</v>
      </c>
      <c r="K1337">
        <v>976888499</v>
      </c>
      <c r="L1337">
        <v>81.736000000000004</v>
      </c>
    </row>
    <row r="1338" spans="5:12" x14ac:dyDescent="0.25">
      <c r="E1338">
        <v>985292523</v>
      </c>
      <c r="F1338">
        <v>45.268000000000001</v>
      </c>
      <c r="I1338" t="s">
        <v>851</v>
      </c>
      <c r="J1338" t="s">
        <v>86</v>
      </c>
      <c r="K1338">
        <v>985292523</v>
      </c>
      <c r="L1338">
        <v>45.268000000000001</v>
      </c>
    </row>
    <row r="1339" spans="5:12" x14ac:dyDescent="0.25">
      <c r="E1339">
        <v>987080094</v>
      </c>
      <c r="F1339">
        <v>90.212000000000003</v>
      </c>
      <c r="I1339" t="s">
        <v>851</v>
      </c>
      <c r="J1339" t="s">
        <v>86</v>
      </c>
      <c r="K1339">
        <v>987080094</v>
      </c>
      <c r="L1339">
        <v>90.212000000000003</v>
      </c>
    </row>
    <row r="1340" spans="5:12" x14ac:dyDescent="0.25">
      <c r="E1340">
        <v>990616345</v>
      </c>
      <c r="F1340">
        <v>107.56699999999999</v>
      </c>
      <c r="I1340" t="s">
        <v>851</v>
      </c>
      <c r="J1340" t="s">
        <v>86</v>
      </c>
      <c r="K1340">
        <v>990616345</v>
      </c>
      <c r="L1340">
        <v>107.56699999999999</v>
      </c>
    </row>
    <row r="1341" spans="5:12" x14ac:dyDescent="0.25">
      <c r="E1341">
        <v>991615490</v>
      </c>
      <c r="F1341">
        <v>515.83199999999999</v>
      </c>
      <c r="I1341" t="s">
        <v>851</v>
      </c>
      <c r="J1341" t="s">
        <v>86</v>
      </c>
      <c r="K1341">
        <v>991615490</v>
      </c>
      <c r="L1341">
        <v>515.83199999999999</v>
      </c>
    </row>
    <row r="1342" spans="5:12" x14ac:dyDescent="0.25">
      <c r="E1342">
        <v>993010073</v>
      </c>
      <c r="F1342">
        <v>106.509</v>
      </c>
      <c r="I1342" t="s">
        <v>851</v>
      </c>
      <c r="J1342" t="s">
        <v>86</v>
      </c>
      <c r="K1342">
        <v>993010073</v>
      </c>
      <c r="L1342">
        <v>106.509</v>
      </c>
    </row>
    <row r="1343" spans="5:12" x14ac:dyDescent="0.25">
      <c r="E1343">
        <v>997711955</v>
      </c>
      <c r="F1343">
        <v>119.449</v>
      </c>
      <c r="I1343" t="s">
        <v>851</v>
      </c>
      <c r="J1343" t="s">
        <v>86</v>
      </c>
      <c r="K1343">
        <v>997711955</v>
      </c>
      <c r="L1343">
        <v>119.449</v>
      </c>
    </row>
    <row r="1344" spans="5:12" x14ac:dyDescent="0.25">
      <c r="E1344">
        <v>997722892</v>
      </c>
      <c r="F1344">
        <v>40.661000000000001</v>
      </c>
      <c r="I1344" t="s">
        <v>851</v>
      </c>
      <c r="J1344" t="s">
        <v>86</v>
      </c>
      <c r="K1344">
        <v>997722892</v>
      </c>
      <c r="L1344">
        <v>40.661000000000001</v>
      </c>
    </row>
    <row r="1345" spans="4:12" x14ac:dyDescent="0.25">
      <c r="E1345">
        <v>999342485</v>
      </c>
      <c r="F1345">
        <v>228.37299999999999</v>
      </c>
      <c r="I1345" t="s">
        <v>851</v>
      </c>
      <c r="J1345" t="s">
        <v>86</v>
      </c>
      <c r="K1345">
        <v>999342485</v>
      </c>
      <c r="L1345">
        <v>228.37299999999999</v>
      </c>
    </row>
    <row r="1346" spans="4:12" x14ac:dyDescent="0.25">
      <c r="D1346" t="s">
        <v>84</v>
      </c>
      <c r="E1346">
        <v>876022672</v>
      </c>
      <c r="F1346">
        <v>90.176000000000002</v>
      </c>
      <c r="I1346" t="s">
        <v>851</v>
      </c>
      <c r="J1346" t="s">
        <v>84</v>
      </c>
      <c r="K1346">
        <v>876022672</v>
      </c>
      <c r="L1346">
        <v>90.176000000000002</v>
      </c>
    </row>
    <row r="1347" spans="4:12" x14ac:dyDescent="0.25">
      <c r="E1347">
        <v>881891492</v>
      </c>
      <c r="F1347">
        <v>505.46800000000002</v>
      </c>
      <c r="I1347" t="s">
        <v>851</v>
      </c>
      <c r="J1347" t="s">
        <v>84</v>
      </c>
      <c r="K1347">
        <v>881891492</v>
      </c>
      <c r="L1347">
        <v>505.46800000000002</v>
      </c>
    </row>
    <row r="1348" spans="4:12" x14ac:dyDescent="0.25">
      <c r="E1348">
        <v>889324392</v>
      </c>
      <c r="F1348">
        <v>226.92699999999999</v>
      </c>
      <c r="I1348" t="s">
        <v>851</v>
      </c>
      <c r="J1348" t="s">
        <v>84</v>
      </c>
      <c r="K1348">
        <v>889324392</v>
      </c>
      <c r="L1348">
        <v>226.92699999999999</v>
      </c>
    </row>
    <row r="1349" spans="4:12" x14ac:dyDescent="0.25">
      <c r="E1349">
        <v>892079412</v>
      </c>
      <c r="F1349">
        <v>92.885000000000005</v>
      </c>
      <c r="I1349" t="s">
        <v>851</v>
      </c>
      <c r="J1349" t="s">
        <v>84</v>
      </c>
      <c r="K1349">
        <v>892079412</v>
      </c>
      <c r="L1349">
        <v>92.885000000000005</v>
      </c>
    </row>
    <row r="1350" spans="4:12" x14ac:dyDescent="0.25">
      <c r="E1350">
        <v>912193632</v>
      </c>
      <c r="F1350">
        <v>131.49</v>
      </c>
      <c r="I1350" t="s">
        <v>851</v>
      </c>
      <c r="J1350" t="s">
        <v>84</v>
      </c>
      <c r="K1350">
        <v>912193632</v>
      </c>
      <c r="L1350">
        <v>131.49</v>
      </c>
    </row>
    <row r="1351" spans="4:12" x14ac:dyDescent="0.25">
      <c r="E1351">
        <v>913007123</v>
      </c>
      <c r="F1351">
        <v>398.46100000000001</v>
      </c>
      <c r="I1351" t="s">
        <v>851</v>
      </c>
      <c r="J1351" t="s">
        <v>84</v>
      </c>
      <c r="K1351">
        <v>913007123</v>
      </c>
      <c r="L1351">
        <v>398.46100000000001</v>
      </c>
    </row>
    <row r="1352" spans="4:12" x14ac:dyDescent="0.25">
      <c r="E1352">
        <v>914967430</v>
      </c>
      <c r="F1352">
        <v>91.754000000000005</v>
      </c>
      <c r="I1352" t="s">
        <v>851</v>
      </c>
      <c r="J1352" t="s">
        <v>84</v>
      </c>
      <c r="K1352">
        <v>914967430</v>
      </c>
      <c r="L1352">
        <v>91.754000000000005</v>
      </c>
    </row>
    <row r="1353" spans="4:12" x14ac:dyDescent="0.25">
      <c r="E1353">
        <v>916271425</v>
      </c>
      <c r="F1353">
        <v>93.081000000000003</v>
      </c>
      <c r="I1353" t="s">
        <v>851</v>
      </c>
      <c r="J1353" t="s">
        <v>84</v>
      </c>
      <c r="K1353">
        <v>916271425</v>
      </c>
      <c r="L1353">
        <v>93.081000000000003</v>
      </c>
    </row>
    <row r="1354" spans="4:12" x14ac:dyDescent="0.25">
      <c r="E1354">
        <v>916497555</v>
      </c>
      <c r="F1354">
        <v>118.47799999999999</v>
      </c>
      <c r="I1354" t="s">
        <v>851</v>
      </c>
      <c r="J1354" t="s">
        <v>84</v>
      </c>
      <c r="K1354">
        <v>916497555</v>
      </c>
      <c r="L1354">
        <v>118.47799999999999</v>
      </c>
    </row>
    <row r="1355" spans="4:12" x14ac:dyDescent="0.25">
      <c r="E1355">
        <v>920593585</v>
      </c>
      <c r="F1355">
        <v>4.4569999999999999</v>
      </c>
      <c r="I1355" t="s">
        <v>851</v>
      </c>
      <c r="J1355" t="s">
        <v>84</v>
      </c>
      <c r="K1355">
        <v>920593585</v>
      </c>
      <c r="L1355">
        <v>4.4569999999999999</v>
      </c>
    </row>
    <row r="1356" spans="4:12" x14ac:dyDescent="0.25">
      <c r="E1356">
        <v>924330430</v>
      </c>
      <c r="F1356">
        <v>110.07</v>
      </c>
      <c r="I1356" t="s">
        <v>851</v>
      </c>
      <c r="J1356" t="s">
        <v>84</v>
      </c>
      <c r="K1356">
        <v>924330430</v>
      </c>
      <c r="L1356">
        <v>110.07</v>
      </c>
    </row>
    <row r="1357" spans="4:12" x14ac:dyDescent="0.25">
      <c r="E1357">
        <v>925773565</v>
      </c>
      <c r="F1357">
        <v>42.118000000000002</v>
      </c>
      <c r="I1357" t="s">
        <v>851</v>
      </c>
      <c r="J1357" t="s">
        <v>84</v>
      </c>
      <c r="K1357">
        <v>925773565</v>
      </c>
      <c r="L1357">
        <v>42.118000000000002</v>
      </c>
    </row>
    <row r="1358" spans="4:12" x14ac:dyDescent="0.25">
      <c r="E1358">
        <v>926424637</v>
      </c>
      <c r="F1358">
        <v>35.9</v>
      </c>
      <c r="I1358" t="s">
        <v>851</v>
      </c>
      <c r="J1358" t="s">
        <v>84</v>
      </c>
      <c r="K1358">
        <v>926424637</v>
      </c>
      <c r="L1358">
        <v>35.9</v>
      </c>
    </row>
    <row r="1359" spans="4:12" x14ac:dyDescent="0.25">
      <c r="E1359">
        <v>969115530</v>
      </c>
      <c r="F1359">
        <v>269.22300000000001</v>
      </c>
      <c r="I1359" t="s">
        <v>851</v>
      </c>
      <c r="J1359" t="s">
        <v>84</v>
      </c>
      <c r="K1359">
        <v>969115530</v>
      </c>
      <c r="L1359">
        <v>269.22300000000001</v>
      </c>
    </row>
    <row r="1360" spans="4:12" x14ac:dyDescent="0.25">
      <c r="E1360">
        <v>969150220</v>
      </c>
      <c r="F1360">
        <v>65.903999999999996</v>
      </c>
      <c r="I1360" t="s">
        <v>851</v>
      </c>
      <c r="J1360" t="s">
        <v>84</v>
      </c>
      <c r="K1360">
        <v>969150220</v>
      </c>
      <c r="L1360">
        <v>65.903999999999996</v>
      </c>
    </row>
    <row r="1361" spans="5:12" x14ac:dyDescent="0.25">
      <c r="E1361">
        <v>969295660</v>
      </c>
      <c r="F1361">
        <v>97.48</v>
      </c>
      <c r="I1361" t="s">
        <v>851</v>
      </c>
      <c r="J1361" t="s">
        <v>84</v>
      </c>
      <c r="K1361">
        <v>969295660</v>
      </c>
      <c r="L1361">
        <v>97.48</v>
      </c>
    </row>
    <row r="1362" spans="5:12" x14ac:dyDescent="0.25">
      <c r="E1362">
        <v>969324539</v>
      </c>
      <c r="F1362">
        <v>100.59099999999999</v>
      </c>
      <c r="I1362" t="s">
        <v>851</v>
      </c>
      <c r="J1362" t="s">
        <v>84</v>
      </c>
      <c r="K1362">
        <v>969324539</v>
      </c>
      <c r="L1362">
        <v>100.59099999999999</v>
      </c>
    </row>
    <row r="1363" spans="5:12" x14ac:dyDescent="0.25">
      <c r="E1363">
        <v>969360748</v>
      </c>
      <c r="F1363">
        <v>127.547</v>
      </c>
      <c r="I1363" t="s">
        <v>851</v>
      </c>
      <c r="J1363" t="s">
        <v>84</v>
      </c>
      <c r="K1363">
        <v>969360748</v>
      </c>
      <c r="L1363">
        <v>127.547</v>
      </c>
    </row>
    <row r="1364" spans="5:12" x14ac:dyDescent="0.25">
      <c r="E1364">
        <v>969391317</v>
      </c>
      <c r="F1364">
        <v>69.218999999999994</v>
      </c>
      <c r="I1364" t="s">
        <v>851</v>
      </c>
      <c r="J1364" t="s">
        <v>84</v>
      </c>
      <c r="K1364">
        <v>969391317</v>
      </c>
      <c r="L1364">
        <v>69.218999999999994</v>
      </c>
    </row>
    <row r="1365" spans="5:12" x14ac:dyDescent="0.25">
      <c r="E1365">
        <v>969495309</v>
      </c>
      <c r="F1365">
        <v>21.789000000000001</v>
      </c>
      <c r="I1365" t="s">
        <v>851</v>
      </c>
      <c r="J1365" t="s">
        <v>84</v>
      </c>
      <c r="K1365">
        <v>969495309</v>
      </c>
      <c r="L1365">
        <v>21.789000000000001</v>
      </c>
    </row>
    <row r="1366" spans="5:12" x14ac:dyDescent="0.25">
      <c r="E1366">
        <v>969744961</v>
      </c>
      <c r="F1366">
        <v>63.113999999999997</v>
      </c>
      <c r="I1366" t="s">
        <v>851</v>
      </c>
      <c r="J1366" t="s">
        <v>84</v>
      </c>
      <c r="K1366">
        <v>969744961</v>
      </c>
      <c r="L1366">
        <v>63.113999999999997</v>
      </c>
    </row>
    <row r="1367" spans="5:12" x14ac:dyDescent="0.25">
      <c r="E1367">
        <v>969754320</v>
      </c>
      <c r="F1367">
        <v>50.341000000000001</v>
      </c>
      <c r="I1367" t="s">
        <v>851</v>
      </c>
      <c r="J1367" t="s">
        <v>84</v>
      </c>
      <c r="K1367">
        <v>969754320</v>
      </c>
      <c r="L1367">
        <v>50.341000000000001</v>
      </c>
    </row>
    <row r="1368" spans="5:12" x14ac:dyDescent="0.25">
      <c r="E1368">
        <v>969766876</v>
      </c>
      <c r="F1368">
        <v>31.952999999999999</v>
      </c>
      <c r="I1368" t="s">
        <v>851</v>
      </c>
      <c r="J1368" t="s">
        <v>84</v>
      </c>
      <c r="K1368">
        <v>969766876</v>
      </c>
      <c r="L1368">
        <v>31.952999999999999</v>
      </c>
    </row>
    <row r="1369" spans="5:12" x14ac:dyDescent="0.25">
      <c r="E1369">
        <v>969977753</v>
      </c>
      <c r="F1369">
        <v>85.53</v>
      </c>
      <c r="I1369" t="s">
        <v>851</v>
      </c>
      <c r="J1369" t="s">
        <v>84</v>
      </c>
      <c r="K1369">
        <v>969977753</v>
      </c>
      <c r="L1369">
        <v>85.53</v>
      </c>
    </row>
    <row r="1370" spans="5:12" x14ac:dyDescent="0.25">
      <c r="E1370">
        <v>970035095</v>
      </c>
      <c r="F1370">
        <v>60.845999999999997</v>
      </c>
      <c r="I1370" t="s">
        <v>851</v>
      </c>
      <c r="J1370" t="s">
        <v>84</v>
      </c>
      <c r="K1370">
        <v>970035095</v>
      </c>
      <c r="L1370">
        <v>60.845999999999997</v>
      </c>
    </row>
    <row r="1371" spans="5:12" x14ac:dyDescent="0.25">
      <c r="E1371">
        <v>970364307</v>
      </c>
      <c r="F1371">
        <v>97.444999999999993</v>
      </c>
      <c r="I1371" t="s">
        <v>851</v>
      </c>
      <c r="J1371" t="s">
        <v>84</v>
      </c>
      <c r="K1371">
        <v>970364307</v>
      </c>
      <c r="L1371">
        <v>97.444999999999993</v>
      </c>
    </row>
    <row r="1372" spans="5:12" x14ac:dyDescent="0.25">
      <c r="E1372">
        <v>970887156</v>
      </c>
      <c r="F1372">
        <v>83.001000000000005</v>
      </c>
      <c r="I1372" t="s">
        <v>851</v>
      </c>
      <c r="J1372" t="s">
        <v>84</v>
      </c>
      <c r="K1372">
        <v>970887156</v>
      </c>
      <c r="L1372">
        <v>83.001000000000005</v>
      </c>
    </row>
    <row r="1373" spans="5:12" x14ac:dyDescent="0.25">
      <c r="E1373">
        <v>971187735</v>
      </c>
      <c r="F1373">
        <v>74.543999999999997</v>
      </c>
      <c r="I1373" t="s">
        <v>851</v>
      </c>
      <c r="J1373" t="s">
        <v>84</v>
      </c>
      <c r="K1373">
        <v>971187735</v>
      </c>
      <c r="L1373">
        <v>74.543999999999997</v>
      </c>
    </row>
    <row r="1374" spans="5:12" x14ac:dyDescent="0.25">
      <c r="E1374">
        <v>971188634</v>
      </c>
      <c r="F1374">
        <v>77.799000000000007</v>
      </c>
      <c r="I1374" t="s">
        <v>851</v>
      </c>
      <c r="J1374" t="s">
        <v>84</v>
      </c>
      <c r="K1374">
        <v>971188634</v>
      </c>
      <c r="L1374">
        <v>77.799000000000007</v>
      </c>
    </row>
    <row r="1375" spans="5:12" x14ac:dyDescent="0.25">
      <c r="E1375">
        <v>972418455</v>
      </c>
      <c r="F1375">
        <v>95.102999999999994</v>
      </c>
      <c r="I1375" t="s">
        <v>851</v>
      </c>
      <c r="J1375" t="s">
        <v>84</v>
      </c>
      <c r="K1375">
        <v>972418455</v>
      </c>
      <c r="L1375">
        <v>95.102999999999994</v>
      </c>
    </row>
    <row r="1376" spans="5:12" x14ac:dyDescent="0.25">
      <c r="E1376">
        <v>975958094</v>
      </c>
      <c r="F1376">
        <v>55.994999999999997</v>
      </c>
      <c r="I1376" t="s">
        <v>851</v>
      </c>
      <c r="J1376" t="s">
        <v>84</v>
      </c>
      <c r="K1376">
        <v>975958094</v>
      </c>
      <c r="L1376">
        <v>55.994999999999997</v>
      </c>
    </row>
    <row r="1377" spans="4:12" x14ac:dyDescent="0.25">
      <c r="E1377">
        <v>975968375</v>
      </c>
      <c r="F1377">
        <v>120.48</v>
      </c>
      <c r="I1377" t="s">
        <v>851</v>
      </c>
      <c r="J1377" t="s">
        <v>84</v>
      </c>
      <c r="K1377">
        <v>975968375</v>
      </c>
      <c r="L1377">
        <v>120.48</v>
      </c>
    </row>
    <row r="1378" spans="4:12" x14ac:dyDescent="0.25">
      <c r="E1378">
        <v>979742916</v>
      </c>
      <c r="F1378">
        <v>58.139000000000003</v>
      </c>
      <c r="I1378" t="s">
        <v>851</v>
      </c>
      <c r="J1378" t="s">
        <v>84</v>
      </c>
      <c r="K1378">
        <v>979742916</v>
      </c>
      <c r="L1378">
        <v>58.139000000000003</v>
      </c>
    </row>
    <row r="1379" spans="4:12" x14ac:dyDescent="0.25">
      <c r="E1379">
        <v>980340015</v>
      </c>
      <c r="F1379">
        <v>64.921000000000006</v>
      </c>
      <c r="I1379" t="s">
        <v>851</v>
      </c>
      <c r="J1379" t="s">
        <v>84</v>
      </c>
      <c r="K1379">
        <v>980340015</v>
      </c>
      <c r="L1379">
        <v>64.921000000000006</v>
      </c>
    </row>
    <row r="1380" spans="4:12" x14ac:dyDescent="0.25">
      <c r="E1380">
        <v>981664124</v>
      </c>
      <c r="F1380">
        <v>251.19800000000001</v>
      </c>
      <c r="I1380" t="s">
        <v>851</v>
      </c>
      <c r="J1380" t="s">
        <v>84</v>
      </c>
      <c r="K1380">
        <v>981664124</v>
      </c>
      <c r="L1380">
        <v>251.19800000000001</v>
      </c>
    </row>
    <row r="1381" spans="4:12" x14ac:dyDescent="0.25">
      <c r="E1381">
        <v>981914279</v>
      </c>
      <c r="F1381">
        <v>425.64100000000002</v>
      </c>
      <c r="I1381" t="s">
        <v>851</v>
      </c>
      <c r="J1381" t="s">
        <v>84</v>
      </c>
      <c r="K1381">
        <v>981914279</v>
      </c>
      <c r="L1381">
        <v>425.64100000000002</v>
      </c>
    </row>
    <row r="1382" spans="4:12" x14ac:dyDescent="0.25">
      <c r="E1382">
        <v>984114702</v>
      </c>
      <c r="F1382">
        <v>109.89700000000001</v>
      </c>
      <c r="I1382" t="s">
        <v>851</v>
      </c>
      <c r="J1382" t="s">
        <v>84</v>
      </c>
      <c r="K1382">
        <v>984114702</v>
      </c>
      <c r="L1382">
        <v>109.89700000000001</v>
      </c>
    </row>
    <row r="1383" spans="4:12" x14ac:dyDescent="0.25">
      <c r="E1383">
        <v>986945075</v>
      </c>
      <c r="F1383">
        <v>87.387</v>
      </c>
      <c r="I1383" t="s">
        <v>851</v>
      </c>
      <c r="J1383" t="s">
        <v>84</v>
      </c>
      <c r="K1383">
        <v>986945075</v>
      </c>
      <c r="L1383">
        <v>87.387</v>
      </c>
    </row>
    <row r="1384" spans="4:12" x14ac:dyDescent="0.25">
      <c r="E1384">
        <v>988277886</v>
      </c>
      <c r="F1384">
        <v>341.221</v>
      </c>
      <c r="I1384" t="s">
        <v>851</v>
      </c>
      <c r="J1384" t="s">
        <v>84</v>
      </c>
      <c r="K1384">
        <v>988277886</v>
      </c>
      <c r="L1384">
        <v>341.221</v>
      </c>
    </row>
    <row r="1385" spans="4:12" x14ac:dyDescent="0.25">
      <c r="E1385">
        <v>990751293</v>
      </c>
      <c r="F1385">
        <v>82.78</v>
      </c>
      <c r="I1385" t="s">
        <v>851</v>
      </c>
      <c r="J1385" t="s">
        <v>84</v>
      </c>
      <c r="K1385">
        <v>990751293</v>
      </c>
      <c r="L1385">
        <v>82.78</v>
      </c>
    </row>
    <row r="1386" spans="4:12" x14ac:dyDescent="0.25">
      <c r="E1386">
        <v>999314899</v>
      </c>
      <c r="F1386">
        <v>473.887</v>
      </c>
      <c r="I1386" t="s">
        <v>851</v>
      </c>
      <c r="J1386" t="s">
        <v>84</v>
      </c>
      <c r="K1386">
        <v>999314899</v>
      </c>
      <c r="L1386">
        <v>473.887</v>
      </c>
    </row>
    <row r="1387" spans="4:12" x14ac:dyDescent="0.25">
      <c r="D1387" t="s">
        <v>75</v>
      </c>
      <c r="E1387">
        <v>869217352</v>
      </c>
      <c r="F1387">
        <v>187.387</v>
      </c>
      <c r="I1387" t="s">
        <v>851</v>
      </c>
      <c r="J1387" t="s">
        <v>75</v>
      </c>
      <c r="K1387">
        <v>869217352</v>
      </c>
      <c r="L1387">
        <v>187.387</v>
      </c>
    </row>
    <row r="1388" spans="4:12" x14ac:dyDescent="0.25">
      <c r="E1388">
        <v>870524722</v>
      </c>
      <c r="F1388">
        <v>417.59300000000002</v>
      </c>
      <c r="I1388" t="s">
        <v>851</v>
      </c>
      <c r="J1388" t="s">
        <v>75</v>
      </c>
      <c r="K1388">
        <v>870524722</v>
      </c>
      <c r="L1388">
        <v>417.59300000000002</v>
      </c>
    </row>
    <row r="1389" spans="4:12" x14ac:dyDescent="0.25">
      <c r="E1389">
        <v>880454072</v>
      </c>
      <c r="F1389">
        <v>98.971000000000004</v>
      </c>
      <c r="I1389" t="s">
        <v>851</v>
      </c>
      <c r="J1389" t="s">
        <v>75</v>
      </c>
      <c r="K1389">
        <v>880454072</v>
      </c>
      <c r="L1389">
        <v>98.971000000000004</v>
      </c>
    </row>
    <row r="1390" spans="4:12" x14ac:dyDescent="0.25">
      <c r="E1390">
        <v>889275472</v>
      </c>
      <c r="F1390">
        <v>465.40899999999999</v>
      </c>
      <c r="I1390" t="s">
        <v>851</v>
      </c>
      <c r="J1390" t="s">
        <v>75</v>
      </c>
      <c r="K1390">
        <v>889275472</v>
      </c>
      <c r="L1390">
        <v>465.40899999999999</v>
      </c>
    </row>
    <row r="1391" spans="4:12" x14ac:dyDescent="0.25">
      <c r="E1391">
        <v>890496172</v>
      </c>
      <c r="F1391">
        <v>143.673</v>
      </c>
      <c r="I1391" t="s">
        <v>851</v>
      </c>
      <c r="J1391" t="s">
        <v>75</v>
      </c>
      <c r="K1391">
        <v>890496172</v>
      </c>
      <c r="L1391">
        <v>143.673</v>
      </c>
    </row>
    <row r="1392" spans="4:12" x14ac:dyDescent="0.25">
      <c r="E1392">
        <v>895554952</v>
      </c>
      <c r="F1392">
        <v>250.92599999999999</v>
      </c>
      <c r="I1392" t="s">
        <v>851</v>
      </c>
      <c r="J1392" t="s">
        <v>75</v>
      </c>
      <c r="K1392">
        <v>895554952</v>
      </c>
      <c r="L1392">
        <v>250.92599999999999</v>
      </c>
    </row>
    <row r="1393" spans="5:12" x14ac:dyDescent="0.25">
      <c r="E1393">
        <v>920157599</v>
      </c>
      <c r="F1393">
        <v>306.024</v>
      </c>
      <c r="I1393" t="s">
        <v>851</v>
      </c>
      <c r="J1393" t="s">
        <v>75</v>
      </c>
      <c r="K1393">
        <v>920157599</v>
      </c>
      <c r="L1393">
        <v>306.024</v>
      </c>
    </row>
    <row r="1394" spans="5:12" x14ac:dyDescent="0.25">
      <c r="E1394">
        <v>920232515</v>
      </c>
      <c r="F1394">
        <v>138.64500000000001</v>
      </c>
      <c r="I1394" t="s">
        <v>851</v>
      </c>
      <c r="J1394" t="s">
        <v>75</v>
      </c>
      <c r="K1394">
        <v>920232515</v>
      </c>
      <c r="L1394">
        <v>138.64500000000001</v>
      </c>
    </row>
    <row r="1395" spans="5:12" x14ac:dyDescent="0.25">
      <c r="E1395">
        <v>925881422</v>
      </c>
      <c r="F1395">
        <v>128.876</v>
      </c>
      <c r="I1395" t="s">
        <v>851</v>
      </c>
      <c r="J1395" t="s">
        <v>75</v>
      </c>
      <c r="K1395">
        <v>925881422</v>
      </c>
      <c r="L1395">
        <v>128.876</v>
      </c>
    </row>
    <row r="1396" spans="5:12" x14ac:dyDescent="0.25">
      <c r="E1396">
        <v>928179249</v>
      </c>
      <c r="F1396">
        <v>197.221</v>
      </c>
      <c r="I1396" t="s">
        <v>851</v>
      </c>
      <c r="J1396" t="s">
        <v>75</v>
      </c>
      <c r="K1396">
        <v>928179249</v>
      </c>
      <c r="L1396">
        <v>197.221</v>
      </c>
    </row>
    <row r="1397" spans="5:12" x14ac:dyDescent="0.25">
      <c r="E1397">
        <v>964975558</v>
      </c>
      <c r="F1397">
        <v>902.84</v>
      </c>
      <c r="I1397" t="s">
        <v>851</v>
      </c>
      <c r="J1397" t="s">
        <v>75</v>
      </c>
      <c r="K1397">
        <v>964975558</v>
      </c>
      <c r="L1397">
        <v>902.84</v>
      </c>
    </row>
    <row r="1398" spans="5:12" x14ac:dyDescent="0.25">
      <c r="E1398">
        <v>969174642</v>
      </c>
      <c r="F1398">
        <v>84.43</v>
      </c>
      <c r="I1398" t="s">
        <v>851</v>
      </c>
      <c r="J1398" t="s">
        <v>75</v>
      </c>
      <c r="K1398">
        <v>969174642</v>
      </c>
      <c r="L1398">
        <v>84.43</v>
      </c>
    </row>
    <row r="1399" spans="5:12" x14ac:dyDescent="0.25">
      <c r="E1399">
        <v>969175312</v>
      </c>
      <c r="F1399">
        <v>122.82899999999999</v>
      </c>
      <c r="I1399" t="s">
        <v>851</v>
      </c>
      <c r="J1399" t="s">
        <v>75</v>
      </c>
      <c r="K1399">
        <v>969175312</v>
      </c>
      <c r="L1399">
        <v>122.82899999999999</v>
      </c>
    </row>
    <row r="1400" spans="5:12" x14ac:dyDescent="0.25">
      <c r="E1400">
        <v>969744783</v>
      </c>
      <c r="F1400">
        <v>521.32100000000003</v>
      </c>
      <c r="I1400" t="s">
        <v>851</v>
      </c>
      <c r="J1400" t="s">
        <v>75</v>
      </c>
      <c r="K1400">
        <v>969744783</v>
      </c>
      <c r="L1400">
        <v>521.32100000000003</v>
      </c>
    </row>
    <row r="1401" spans="5:12" x14ac:dyDescent="0.25">
      <c r="E1401">
        <v>969747375</v>
      </c>
      <c r="F1401">
        <v>364.59699999999998</v>
      </c>
      <c r="I1401" t="s">
        <v>851</v>
      </c>
      <c r="J1401" t="s">
        <v>75</v>
      </c>
      <c r="K1401">
        <v>969747375</v>
      </c>
      <c r="L1401">
        <v>364.59699999999998</v>
      </c>
    </row>
    <row r="1402" spans="5:12" x14ac:dyDescent="0.25">
      <c r="E1402">
        <v>969758172</v>
      </c>
      <c r="F1402">
        <v>90.751999999999995</v>
      </c>
      <c r="I1402" t="s">
        <v>851</v>
      </c>
      <c r="J1402" t="s">
        <v>75</v>
      </c>
      <c r="K1402">
        <v>969758172</v>
      </c>
      <c r="L1402">
        <v>90.751999999999995</v>
      </c>
    </row>
    <row r="1403" spans="5:12" x14ac:dyDescent="0.25">
      <c r="E1403">
        <v>969975491</v>
      </c>
      <c r="F1403">
        <v>158.01499999999999</v>
      </c>
      <c r="I1403" t="s">
        <v>851</v>
      </c>
      <c r="J1403" t="s">
        <v>75</v>
      </c>
      <c r="K1403">
        <v>969975491</v>
      </c>
      <c r="L1403">
        <v>158.01499999999999</v>
      </c>
    </row>
    <row r="1404" spans="5:12" x14ac:dyDescent="0.25">
      <c r="E1404">
        <v>970274278</v>
      </c>
      <c r="F1404">
        <v>103.625</v>
      </c>
      <c r="I1404" t="s">
        <v>851</v>
      </c>
      <c r="J1404" t="s">
        <v>75</v>
      </c>
      <c r="K1404">
        <v>970274278</v>
      </c>
      <c r="L1404">
        <v>103.625</v>
      </c>
    </row>
    <row r="1405" spans="5:12" x14ac:dyDescent="0.25">
      <c r="E1405">
        <v>970365028</v>
      </c>
      <c r="F1405">
        <v>95.031999999999996</v>
      </c>
      <c r="I1405" t="s">
        <v>851</v>
      </c>
      <c r="J1405" t="s">
        <v>75</v>
      </c>
      <c r="K1405">
        <v>970365028</v>
      </c>
      <c r="L1405">
        <v>95.031999999999996</v>
      </c>
    </row>
    <row r="1406" spans="5:12" x14ac:dyDescent="0.25">
      <c r="E1406">
        <v>973687883</v>
      </c>
      <c r="F1406">
        <v>386.642</v>
      </c>
      <c r="I1406" t="s">
        <v>851</v>
      </c>
      <c r="J1406" t="s">
        <v>75</v>
      </c>
      <c r="K1406">
        <v>973687883</v>
      </c>
      <c r="L1406">
        <v>386.642</v>
      </c>
    </row>
    <row r="1407" spans="5:12" x14ac:dyDescent="0.25">
      <c r="E1407">
        <v>976259408</v>
      </c>
      <c r="F1407">
        <v>143.18199999999999</v>
      </c>
      <c r="I1407" t="s">
        <v>851</v>
      </c>
      <c r="J1407" t="s">
        <v>75</v>
      </c>
      <c r="K1407">
        <v>976259408</v>
      </c>
      <c r="L1407">
        <v>143.18199999999999</v>
      </c>
    </row>
    <row r="1408" spans="5:12" x14ac:dyDescent="0.25">
      <c r="E1408">
        <v>976695682</v>
      </c>
      <c r="F1408">
        <v>118.01300000000001</v>
      </c>
      <c r="I1408" t="s">
        <v>851</v>
      </c>
      <c r="J1408" t="s">
        <v>75</v>
      </c>
      <c r="K1408">
        <v>976695682</v>
      </c>
      <c r="L1408">
        <v>118.01300000000001</v>
      </c>
    </row>
    <row r="1409" spans="4:12" x14ac:dyDescent="0.25">
      <c r="E1409">
        <v>983084877</v>
      </c>
      <c r="F1409">
        <v>130.64099999999999</v>
      </c>
      <c r="I1409" t="s">
        <v>851</v>
      </c>
      <c r="J1409" t="s">
        <v>75</v>
      </c>
      <c r="K1409">
        <v>983084877</v>
      </c>
      <c r="L1409">
        <v>130.64099999999999</v>
      </c>
    </row>
    <row r="1410" spans="4:12" x14ac:dyDescent="0.25">
      <c r="E1410">
        <v>987522984</v>
      </c>
      <c r="F1410">
        <v>574.6</v>
      </c>
      <c r="I1410" t="s">
        <v>851</v>
      </c>
      <c r="J1410" t="s">
        <v>75</v>
      </c>
      <c r="K1410">
        <v>987522984</v>
      </c>
      <c r="L1410">
        <v>574.6</v>
      </c>
    </row>
    <row r="1411" spans="4:12" x14ac:dyDescent="0.25">
      <c r="E1411">
        <v>990217203</v>
      </c>
      <c r="F1411">
        <v>449.23</v>
      </c>
      <c r="I1411" t="s">
        <v>851</v>
      </c>
      <c r="J1411" t="s">
        <v>75</v>
      </c>
      <c r="K1411">
        <v>990217203</v>
      </c>
      <c r="L1411">
        <v>449.23</v>
      </c>
    </row>
    <row r="1412" spans="4:12" x14ac:dyDescent="0.25">
      <c r="E1412">
        <v>995529920</v>
      </c>
      <c r="F1412">
        <v>145.899</v>
      </c>
      <c r="I1412" t="s">
        <v>851</v>
      </c>
      <c r="J1412" t="s">
        <v>75</v>
      </c>
      <c r="K1412">
        <v>995529920</v>
      </c>
      <c r="L1412">
        <v>145.899</v>
      </c>
    </row>
    <row r="1413" spans="4:12" x14ac:dyDescent="0.25">
      <c r="D1413" t="s">
        <v>67</v>
      </c>
      <c r="E1413">
        <v>826993472</v>
      </c>
      <c r="F1413">
        <v>26.806000000000001</v>
      </c>
      <c r="I1413" t="s">
        <v>851</v>
      </c>
      <c r="J1413" t="s">
        <v>67</v>
      </c>
      <c r="K1413">
        <v>826993472</v>
      </c>
      <c r="L1413">
        <v>26.806000000000001</v>
      </c>
    </row>
    <row r="1414" spans="4:12" x14ac:dyDescent="0.25">
      <c r="E1414">
        <v>880744992</v>
      </c>
      <c r="F1414">
        <v>188.185</v>
      </c>
      <c r="I1414" t="s">
        <v>851</v>
      </c>
      <c r="J1414" t="s">
        <v>67</v>
      </c>
      <c r="K1414">
        <v>880744992</v>
      </c>
      <c r="L1414">
        <v>188.185</v>
      </c>
    </row>
    <row r="1415" spans="4:12" x14ac:dyDescent="0.25">
      <c r="E1415">
        <v>881872412</v>
      </c>
      <c r="F1415">
        <v>179.50299999999999</v>
      </c>
      <c r="I1415" t="s">
        <v>851</v>
      </c>
      <c r="J1415" t="s">
        <v>67</v>
      </c>
      <c r="K1415">
        <v>881872412</v>
      </c>
      <c r="L1415">
        <v>179.50299999999999</v>
      </c>
    </row>
    <row r="1416" spans="4:12" x14ac:dyDescent="0.25">
      <c r="E1416">
        <v>887628432</v>
      </c>
      <c r="F1416">
        <v>589.28899999999999</v>
      </c>
      <c r="I1416" t="s">
        <v>851</v>
      </c>
      <c r="J1416" t="s">
        <v>67</v>
      </c>
      <c r="K1416">
        <v>887628432</v>
      </c>
      <c r="L1416">
        <v>589.28899999999999</v>
      </c>
    </row>
    <row r="1417" spans="4:12" x14ac:dyDescent="0.25">
      <c r="E1417">
        <v>912888126</v>
      </c>
      <c r="F1417">
        <v>653.899</v>
      </c>
      <c r="I1417" t="s">
        <v>851</v>
      </c>
      <c r="J1417" t="s">
        <v>67</v>
      </c>
      <c r="K1417">
        <v>912888126</v>
      </c>
      <c r="L1417">
        <v>653.899</v>
      </c>
    </row>
    <row r="1418" spans="4:12" x14ac:dyDescent="0.25">
      <c r="E1418">
        <v>913384407</v>
      </c>
      <c r="F1418">
        <v>227.345</v>
      </c>
      <c r="I1418" t="s">
        <v>851</v>
      </c>
      <c r="J1418" t="s">
        <v>67</v>
      </c>
      <c r="K1418">
        <v>913384407</v>
      </c>
      <c r="L1418">
        <v>227.345</v>
      </c>
    </row>
    <row r="1419" spans="4:12" x14ac:dyDescent="0.25">
      <c r="E1419">
        <v>916148070</v>
      </c>
      <c r="F1419">
        <v>118.077</v>
      </c>
      <c r="I1419" t="s">
        <v>851</v>
      </c>
      <c r="J1419" t="s">
        <v>67</v>
      </c>
      <c r="K1419">
        <v>916148070</v>
      </c>
      <c r="L1419">
        <v>118.077</v>
      </c>
    </row>
    <row r="1420" spans="4:12" x14ac:dyDescent="0.25">
      <c r="E1420">
        <v>918586687</v>
      </c>
      <c r="F1420">
        <v>182.316</v>
      </c>
      <c r="I1420" t="s">
        <v>851</v>
      </c>
      <c r="J1420" t="s">
        <v>67</v>
      </c>
      <c r="K1420">
        <v>918586687</v>
      </c>
      <c r="L1420">
        <v>182.316</v>
      </c>
    </row>
    <row r="1421" spans="4:12" x14ac:dyDescent="0.25">
      <c r="E1421">
        <v>928690032</v>
      </c>
      <c r="F1421">
        <v>93.572000000000003</v>
      </c>
      <c r="I1421" t="s">
        <v>851</v>
      </c>
      <c r="J1421" t="s">
        <v>67</v>
      </c>
      <c r="K1421">
        <v>928690032</v>
      </c>
      <c r="L1421">
        <v>93.572000000000003</v>
      </c>
    </row>
    <row r="1422" spans="4:12" x14ac:dyDescent="0.25">
      <c r="E1422">
        <v>929342380</v>
      </c>
      <c r="F1422">
        <v>205.405</v>
      </c>
      <c r="I1422" t="s">
        <v>851</v>
      </c>
      <c r="J1422" t="s">
        <v>67</v>
      </c>
      <c r="K1422">
        <v>929342380</v>
      </c>
      <c r="L1422">
        <v>205.405</v>
      </c>
    </row>
    <row r="1423" spans="4:12" x14ac:dyDescent="0.25">
      <c r="E1423">
        <v>942262051</v>
      </c>
      <c r="F1423">
        <v>370.26799999999997</v>
      </c>
      <c r="I1423" t="s">
        <v>851</v>
      </c>
      <c r="J1423" t="s">
        <v>67</v>
      </c>
      <c r="K1423">
        <v>942262051</v>
      </c>
      <c r="L1423">
        <v>370.26799999999997</v>
      </c>
    </row>
    <row r="1424" spans="4:12" x14ac:dyDescent="0.25">
      <c r="E1424">
        <v>969113287</v>
      </c>
      <c r="F1424">
        <v>375.58699999999999</v>
      </c>
      <c r="I1424" t="s">
        <v>851</v>
      </c>
      <c r="J1424" t="s">
        <v>67</v>
      </c>
      <c r="K1424">
        <v>969113287</v>
      </c>
      <c r="L1424">
        <v>375.58699999999999</v>
      </c>
    </row>
    <row r="1425" spans="5:12" x14ac:dyDescent="0.25">
      <c r="E1425">
        <v>969174235</v>
      </c>
      <c r="F1425">
        <v>117.883</v>
      </c>
      <c r="I1425" t="s">
        <v>851</v>
      </c>
      <c r="J1425" t="s">
        <v>67</v>
      </c>
      <c r="K1425">
        <v>969174235</v>
      </c>
      <c r="L1425">
        <v>117.883</v>
      </c>
    </row>
    <row r="1426" spans="5:12" x14ac:dyDescent="0.25">
      <c r="E1426">
        <v>969295342</v>
      </c>
      <c r="F1426">
        <v>70.334999999999994</v>
      </c>
      <c r="I1426" t="s">
        <v>851</v>
      </c>
      <c r="J1426" t="s">
        <v>67</v>
      </c>
      <c r="K1426">
        <v>969295342</v>
      </c>
      <c r="L1426">
        <v>70.334999999999994</v>
      </c>
    </row>
    <row r="1427" spans="5:12" x14ac:dyDescent="0.25">
      <c r="E1427">
        <v>969548658</v>
      </c>
      <c r="F1427">
        <v>46.082000000000001</v>
      </c>
      <c r="I1427" t="s">
        <v>851</v>
      </c>
      <c r="J1427" t="s">
        <v>67</v>
      </c>
      <c r="K1427">
        <v>969548658</v>
      </c>
      <c r="L1427">
        <v>46.082000000000001</v>
      </c>
    </row>
    <row r="1428" spans="5:12" x14ac:dyDescent="0.25">
      <c r="E1428">
        <v>969761041</v>
      </c>
      <c r="F1428">
        <v>109.003</v>
      </c>
      <c r="I1428" t="s">
        <v>851</v>
      </c>
      <c r="J1428" t="s">
        <v>67</v>
      </c>
      <c r="K1428">
        <v>969761041</v>
      </c>
      <c r="L1428">
        <v>109.003</v>
      </c>
    </row>
    <row r="1429" spans="5:12" x14ac:dyDescent="0.25">
      <c r="E1429">
        <v>969764849</v>
      </c>
      <c r="F1429">
        <v>93.064999999999998</v>
      </c>
      <c r="I1429" t="s">
        <v>851</v>
      </c>
      <c r="J1429" t="s">
        <v>67</v>
      </c>
      <c r="K1429">
        <v>969764849</v>
      </c>
      <c r="L1429">
        <v>93.064999999999998</v>
      </c>
    </row>
    <row r="1430" spans="5:12" x14ac:dyDescent="0.25">
      <c r="E1430">
        <v>970256385</v>
      </c>
      <c r="F1430">
        <v>23.542999999999999</v>
      </c>
      <c r="I1430" t="s">
        <v>851</v>
      </c>
      <c r="J1430" t="s">
        <v>67</v>
      </c>
      <c r="K1430">
        <v>970256385</v>
      </c>
      <c r="L1430">
        <v>23.542999999999999</v>
      </c>
    </row>
    <row r="1431" spans="5:12" x14ac:dyDescent="0.25">
      <c r="E1431">
        <v>970350497</v>
      </c>
      <c r="F1431">
        <v>314.12599999999998</v>
      </c>
      <c r="I1431" t="s">
        <v>851</v>
      </c>
      <c r="J1431" t="s">
        <v>67</v>
      </c>
      <c r="K1431">
        <v>970350497</v>
      </c>
      <c r="L1431">
        <v>314.12599999999998</v>
      </c>
    </row>
    <row r="1432" spans="5:12" x14ac:dyDescent="0.25">
      <c r="E1432">
        <v>971073667</v>
      </c>
      <c r="F1432">
        <v>85.212000000000003</v>
      </c>
      <c r="I1432" t="s">
        <v>851</v>
      </c>
      <c r="J1432" t="s">
        <v>67</v>
      </c>
      <c r="K1432">
        <v>971073667</v>
      </c>
      <c r="L1432">
        <v>85.212000000000003</v>
      </c>
    </row>
    <row r="1433" spans="5:12" x14ac:dyDescent="0.25">
      <c r="E1433">
        <v>975469085</v>
      </c>
      <c r="F1433">
        <v>49.628</v>
      </c>
      <c r="I1433" t="s">
        <v>851</v>
      </c>
      <c r="J1433" t="s">
        <v>67</v>
      </c>
      <c r="K1433">
        <v>975469085</v>
      </c>
      <c r="L1433">
        <v>49.628</v>
      </c>
    </row>
    <row r="1434" spans="5:12" x14ac:dyDescent="0.25">
      <c r="E1434">
        <v>977254957</v>
      </c>
      <c r="F1434">
        <v>28.22</v>
      </c>
      <c r="I1434" t="s">
        <v>851</v>
      </c>
      <c r="J1434" t="s">
        <v>67</v>
      </c>
      <c r="K1434">
        <v>977254957</v>
      </c>
      <c r="L1434">
        <v>28.22</v>
      </c>
    </row>
    <row r="1435" spans="5:12" x14ac:dyDescent="0.25">
      <c r="E1435">
        <v>979887647</v>
      </c>
      <c r="F1435">
        <v>248.53399999999999</v>
      </c>
      <c r="I1435" t="s">
        <v>851</v>
      </c>
      <c r="J1435" t="s">
        <v>67</v>
      </c>
      <c r="K1435">
        <v>979887647</v>
      </c>
      <c r="L1435">
        <v>248.53399999999999</v>
      </c>
    </row>
    <row r="1436" spans="5:12" x14ac:dyDescent="0.25">
      <c r="E1436">
        <v>980376508</v>
      </c>
      <c r="F1436">
        <v>15.657999999999999</v>
      </c>
      <c r="I1436" t="s">
        <v>851</v>
      </c>
      <c r="J1436" t="s">
        <v>67</v>
      </c>
      <c r="K1436">
        <v>980376508</v>
      </c>
      <c r="L1436">
        <v>15.657999999999999</v>
      </c>
    </row>
    <row r="1437" spans="5:12" x14ac:dyDescent="0.25">
      <c r="E1437">
        <v>980692949</v>
      </c>
      <c r="F1437">
        <v>176.32499999999999</v>
      </c>
      <c r="I1437" t="s">
        <v>851</v>
      </c>
      <c r="J1437" t="s">
        <v>67</v>
      </c>
      <c r="K1437">
        <v>980692949</v>
      </c>
      <c r="L1437">
        <v>176.32499999999999</v>
      </c>
    </row>
    <row r="1438" spans="5:12" x14ac:dyDescent="0.25">
      <c r="E1438">
        <v>981657705</v>
      </c>
      <c r="F1438">
        <v>71.629000000000005</v>
      </c>
      <c r="I1438" t="s">
        <v>851</v>
      </c>
      <c r="J1438" t="s">
        <v>67</v>
      </c>
      <c r="K1438">
        <v>981657705</v>
      </c>
      <c r="L1438">
        <v>71.629000000000005</v>
      </c>
    </row>
    <row r="1439" spans="5:12" x14ac:dyDescent="0.25">
      <c r="E1439">
        <v>981952081</v>
      </c>
      <c r="F1439">
        <v>455.81200000000001</v>
      </c>
      <c r="I1439" t="s">
        <v>851</v>
      </c>
      <c r="J1439" t="s">
        <v>67</v>
      </c>
      <c r="K1439">
        <v>981952081</v>
      </c>
      <c r="L1439">
        <v>455.81200000000001</v>
      </c>
    </row>
    <row r="1440" spans="5:12" x14ac:dyDescent="0.25">
      <c r="E1440">
        <v>982707021</v>
      </c>
      <c r="F1440">
        <v>73.58</v>
      </c>
      <c r="I1440" t="s">
        <v>851</v>
      </c>
      <c r="J1440" t="s">
        <v>67</v>
      </c>
      <c r="K1440">
        <v>982707021</v>
      </c>
      <c r="L1440">
        <v>73.58</v>
      </c>
    </row>
    <row r="1441" spans="5:12" x14ac:dyDescent="0.25">
      <c r="E1441">
        <v>982799589</v>
      </c>
      <c r="F1441">
        <v>115.626</v>
      </c>
      <c r="I1441" t="s">
        <v>851</v>
      </c>
      <c r="J1441" t="s">
        <v>67</v>
      </c>
      <c r="K1441">
        <v>982799589</v>
      </c>
      <c r="L1441">
        <v>115.626</v>
      </c>
    </row>
    <row r="1442" spans="5:12" x14ac:dyDescent="0.25">
      <c r="E1442">
        <v>983535690</v>
      </c>
      <c r="F1442">
        <v>364.97199999999998</v>
      </c>
      <c r="I1442" t="s">
        <v>851</v>
      </c>
      <c r="J1442" t="s">
        <v>67</v>
      </c>
      <c r="K1442">
        <v>983535690</v>
      </c>
      <c r="L1442">
        <v>364.97199999999998</v>
      </c>
    </row>
    <row r="1443" spans="5:12" x14ac:dyDescent="0.25">
      <c r="E1443">
        <v>983882285</v>
      </c>
      <c r="F1443">
        <v>73.129000000000005</v>
      </c>
      <c r="I1443" t="s">
        <v>851</v>
      </c>
      <c r="J1443" t="s">
        <v>67</v>
      </c>
      <c r="K1443">
        <v>983882285</v>
      </c>
      <c r="L1443">
        <v>73.129000000000005</v>
      </c>
    </row>
    <row r="1444" spans="5:12" x14ac:dyDescent="0.25">
      <c r="E1444">
        <v>984695462</v>
      </c>
      <c r="F1444">
        <v>92.710999999999999</v>
      </c>
      <c r="I1444" t="s">
        <v>851</v>
      </c>
      <c r="J1444" t="s">
        <v>67</v>
      </c>
      <c r="K1444">
        <v>984695462</v>
      </c>
      <c r="L1444">
        <v>92.710999999999999</v>
      </c>
    </row>
    <row r="1445" spans="5:12" x14ac:dyDescent="0.25">
      <c r="E1445">
        <v>985225117</v>
      </c>
      <c r="F1445">
        <v>98.406000000000006</v>
      </c>
      <c r="I1445" t="s">
        <v>851</v>
      </c>
      <c r="J1445" t="s">
        <v>67</v>
      </c>
      <c r="K1445">
        <v>985225117</v>
      </c>
      <c r="L1445">
        <v>98.406000000000006</v>
      </c>
    </row>
    <row r="1446" spans="5:12" x14ac:dyDescent="0.25">
      <c r="E1446">
        <v>985234337</v>
      </c>
      <c r="F1446">
        <v>12.817</v>
      </c>
      <c r="I1446" t="s">
        <v>851</v>
      </c>
      <c r="J1446" t="s">
        <v>67</v>
      </c>
      <c r="K1446">
        <v>985234337</v>
      </c>
      <c r="L1446">
        <v>12.817</v>
      </c>
    </row>
    <row r="1447" spans="5:12" x14ac:dyDescent="0.25">
      <c r="E1447">
        <v>985241597</v>
      </c>
      <c r="F1447">
        <v>161.376</v>
      </c>
      <c r="I1447" t="s">
        <v>851</v>
      </c>
      <c r="J1447" t="s">
        <v>67</v>
      </c>
      <c r="K1447">
        <v>985241597</v>
      </c>
      <c r="L1447">
        <v>161.376</v>
      </c>
    </row>
    <row r="1448" spans="5:12" x14ac:dyDescent="0.25">
      <c r="E1448">
        <v>985908834</v>
      </c>
      <c r="F1448">
        <v>240.27500000000001</v>
      </c>
      <c r="I1448" t="s">
        <v>851</v>
      </c>
      <c r="J1448" t="s">
        <v>67</v>
      </c>
      <c r="K1448">
        <v>985908834</v>
      </c>
      <c r="L1448">
        <v>240.27500000000001</v>
      </c>
    </row>
    <row r="1449" spans="5:12" x14ac:dyDescent="0.25">
      <c r="E1449">
        <v>985996857</v>
      </c>
      <c r="F1449">
        <v>13.94</v>
      </c>
      <c r="I1449" t="s">
        <v>851</v>
      </c>
      <c r="J1449" t="s">
        <v>67</v>
      </c>
      <c r="K1449">
        <v>985996857</v>
      </c>
      <c r="L1449">
        <v>13.94</v>
      </c>
    </row>
    <row r="1450" spans="5:12" x14ac:dyDescent="0.25">
      <c r="E1450">
        <v>986332464</v>
      </c>
      <c r="F1450">
        <v>191.32900000000001</v>
      </c>
      <c r="I1450" t="s">
        <v>851</v>
      </c>
      <c r="J1450" t="s">
        <v>67</v>
      </c>
      <c r="K1450">
        <v>986332464</v>
      </c>
      <c r="L1450">
        <v>191.32900000000001</v>
      </c>
    </row>
    <row r="1451" spans="5:12" x14ac:dyDescent="0.25">
      <c r="E1451">
        <v>986386580</v>
      </c>
      <c r="F1451">
        <v>225.79400000000001</v>
      </c>
      <c r="I1451" t="s">
        <v>851</v>
      </c>
      <c r="J1451" t="s">
        <v>67</v>
      </c>
      <c r="K1451">
        <v>986386580</v>
      </c>
      <c r="L1451">
        <v>225.79400000000001</v>
      </c>
    </row>
    <row r="1452" spans="5:12" x14ac:dyDescent="0.25">
      <c r="E1452">
        <v>987587776</v>
      </c>
      <c r="F1452">
        <v>125.42400000000001</v>
      </c>
      <c r="I1452" t="s">
        <v>851</v>
      </c>
      <c r="J1452" t="s">
        <v>67</v>
      </c>
      <c r="K1452">
        <v>987587776</v>
      </c>
      <c r="L1452">
        <v>125.42400000000001</v>
      </c>
    </row>
    <row r="1453" spans="5:12" x14ac:dyDescent="0.25">
      <c r="E1453">
        <v>988102873</v>
      </c>
      <c r="F1453">
        <v>97.123999999999995</v>
      </c>
      <c r="I1453" t="s">
        <v>851</v>
      </c>
      <c r="J1453" t="s">
        <v>67</v>
      </c>
      <c r="K1453">
        <v>988102873</v>
      </c>
      <c r="L1453">
        <v>97.123999999999995</v>
      </c>
    </row>
    <row r="1454" spans="5:12" x14ac:dyDescent="0.25">
      <c r="E1454">
        <v>989106333</v>
      </c>
      <c r="F1454">
        <v>360.13099999999997</v>
      </c>
      <c r="I1454" t="s">
        <v>851</v>
      </c>
      <c r="J1454" t="s">
        <v>67</v>
      </c>
      <c r="K1454">
        <v>989106333</v>
      </c>
      <c r="L1454">
        <v>360.13099999999997</v>
      </c>
    </row>
    <row r="1455" spans="5:12" x14ac:dyDescent="0.25">
      <c r="E1455">
        <v>989790420</v>
      </c>
      <c r="F1455">
        <v>137.03700000000001</v>
      </c>
      <c r="I1455" t="s">
        <v>851</v>
      </c>
      <c r="J1455" t="s">
        <v>67</v>
      </c>
      <c r="K1455">
        <v>989790420</v>
      </c>
      <c r="L1455">
        <v>137.03700000000001</v>
      </c>
    </row>
    <row r="1456" spans="5:12" x14ac:dyDescent="0.25">
      <c r="E1456">
        <v>990042950</v>
      </c>
      <c r="F1456">
        <v>557.74900000000002</v>
      </c>
      <c r="I1456" t="s">
        <v>851</v>
      </c>
      <c r="J1456" t="s">
        <v>67</v>
      </c>
      <c r="K1456">
        <v>990042950</v>
      </c>
      <c r="L1456">
        <v>557.74900000000002</v>
      </c>
    </row>
    <row r="1457" spans="4:12" x14ac:dyDescent="0.25">
      <c r="E1457">
        <v>991773835</v>
      </c>
      <c r="F1457">
        <v>304.91800000000001</v>
      </c>
      <c r="I1457" t="s">
        <v>851</v>
      </c>
      <c r="J1457" t="s">
        <v>67</v>
      </c>
      <c r="K1457">
        <v>991773835</v>
      </c>
      <c r="L1457">
        <v>304.91800000000001</v>
      </c>
    </row>
    <row r="1458" spans="4:12" x14ac:dyDescent="0.25">
      <c r="E1458">
        <v>992070676</v>
      </c>
      <c r="F1458">
        <v>80.269000000000005</v>
      </c>
      <c r="I1458" t="s">
        <v>851</v>
      </c>
      <c r="J1458" t="s">
        <v>67</v>
      </c>
      <c r="K1458">
        <v>992070676</v>
      </c>
      <c r="L1458">
        <v>80.269000000000005</v>
      </c>
    </row>
    <row r="1459" spans="4:12" x14ac:dyDescent="0.25">
      <c r="E1459">
        <v>996223825</v>
      </c>
      <c r="F1459">
        <v>467.875</v>
      </c>
      <c r="I1459" t="s">
        <v>851</v>
      </c>
      <c r="J1459" t="s">
        <v>67</v>
      </c>
      <c r="K1459">
        <v>996223825</v>
      </c>
      <c r="L1459">
        <v>467.875</v>
      </c>
    </row>
    <row r="1460" spans="4:12" x14ac:dyDescent="0.25">
      <c r="E1460">
        <v>999266606</v>
      </c>
      <c r="F1460">
        <v>550.40499999999997</v>
      </c>
      <c r="I1460" t="s">
        <v>851</v>
      </c>
      <c r="J1460" t="s">
        <v>67</v>
      </c>
      <c r="K1460">
        <v>999266606</v>
      </c>
      <c r="L1460">
        <v>550.40499999999997</v>
      </c>
    </row>
    <row r="1461" spans="4:12" x14ac:dyDescent="0.25">
      <c r="D1461" t="s">
        <v>876</v>
      </c>
      <c r="E1461">
        <v>975498433</v>
      </c>
      <c r="F1461">
        <v>477.47300000000001</v>
      </c>
      <c r="I1461" t="s">
        <v>851</v>
      </c>
      <c r="J1461" t="s">
        <v>876</v>
      </c>
      <c r="K1461">
        <v>975498433</v>
      </c>
      <c r="L1461">
        <v>477.47300000000001</v>
      </c>
    </row>
    <row r="1462" spans="4:12" x14ac:dyDescent="0.25">
      <c r="E1462">
        <v>980002748</v>
      </c>
      <c r="F1462">
        <v>141.35599999999999</v>
      </c>
      <c r="I1462" t="s">
        <v>851</v>
      </c>
      <c r="J1462" t="s">
        <v>876</v>
      </c>
      <c r="K1462">
        <v>980002748</v>
      </c>
      <c r="L1462">
        <v>141.35599999999999</v>
      </c>
    </row>
    <row r="1463" spans="4:12" x14ac:dyDescent="0.25">
      <c r="D1463" t="s">
        <v>74</v>
      </c>
      <c r="E1463">
        <v>869111562</v>
      </c>
      <c r="F1463">
        <v>158.25800000000001</v>
      </c>
      <c r="I1463" t="s">
        <v>851</v>
      </c>
      <c r="J1463" t="s">
        <v>74</v>
      </c>
      <c r="K1463">
        <v>869111562</v>
      </c>
      <c r="L1463">
        <v>158.25800000000001</v>
      </c>
    </row>
    <row r="1464" spans="4:12" x14ac:dyDescent="0.25">
      <c r="E1464">
        <v>869741892</v>
      </c>
      <c r="F1464">
        <v>142.31399999999999</v>
      </c>
      <c r="I1464" t="s">
        <v>851</v>
      </c>
      <c r="J1464" t="s">
        <v>74</v>
      </c>
      <c r="K1464">
        <v>869741892</v>
      </c>
      <c r="L1464">
        <v>142.31399999999999</v>
      </c>
    </row>
    <row r="1465" spans="4:12" x14ac:dyDescent="0.25">
      <c r="E1465">
        <v>875782002</v>
      </c>
      <c r="F1465">
        <v>401.44299999999998</v>
      </c>
      <c r="I1465" t="s">
        <v>851</v>
      </c>
      <c r="J1465" t="s">
        <v>74</v>
      </c>
      <c r="K1465">
        <v>875782002</v>
      </c>
      <c r="L1465">
        <v>401.44299999999998</v>
      </c>
    </row>
    <row r="1466" spans="4:12" x14ac:dyDescent="0.25">
      <c r="E1466">
        <v>892700702</v>
      </c>
      <c r="F1466">
        <v>439.67099999999999</v>
      </c>
      <c r="I1466" t="s">
        <v>851</v>
      </c>
      <c r="J1466" t="s">
        <v>74</v>
      </c>
      <c r="K1466">
        <v>892700702</v>
      </c>
      <c r="L1466">
        <v>439.67099999999999</v>
      </c>
    </row>
    <row r="1467" spans="4:12" x14ac:dyDescent="0.25">
      <c r="E1467">
        <v>927662671</v>
      </c>
      <c r="F1467">
        <v>120.898</v>
      </c>
      <c r="I1467" t="s">
        <v>851</v>
      </c>
      <c r="J1467" t="s">
        <v>74</v>
      </c>
      <c r="K1467">
        <v>927662671</v>
      </c>
      <c r="L1467">
        <v>120.898</v>
      </c>
    </row>
    <row r="1468" spans="4:12" x14ac:dyDescent="0.25">
      <c r="E1468">
        <v>969111756</v>
      </c>
      <c r="F1468">
        <v>421.66699999999997</v>
      </c>
      <c r="I1468" t="s">
        <v>851</v>
      </c>
      <c r="J1468" t="s">
        <v>74</v>
      </c>
      <c r="K1468">
        <v>969111756</v>
      </c>
      <c r="L1468">
        <v>421.66699999999997</v>
      </c>
    </row>
    <row r="1469" spans="4:12" x14ac:dyDescent="0.25">
      <c r="E1469">
        <v>969112701</v>
      </c>
      <c r="F1469">
        <v>260.26600000000002</v>
      </c>
      <c r="I1469" t="s">
        <v>851</v>
      </c>
      <c r="J1469" t="s">
        <v>74</v>
      </c>
      <c r="K1469">
        <v>969112701</v>
      </c>
      <c r="L1469">
        <v>260.26600000000002</v>
      </c>
    </row>
    <row r="1470" spans="4:12" x14ac:dyDescent="0.25">
      <c r="E1470">
        <v>969113546</v>
      </c>
      <c r="F1470">
        <v>47.832999999999998</v>
      </c>
      <c r="I1470" t="s">
        <v>851</v>
      </c>
      <c r="J1470" t="s">
        <v>74</v>
      </c>
      <c r="K1470">
        <v>969113546</v>
      </c>
      <c r="L1470">
        <v>47.832999999999998</v>
      </c>
    </row>
    <row r="1471" spans="4:12" x14ac:dyDescent="0.25">
      <c r="E1471">
        <v>969218550</v>
      </c>
      <c r="F1471">
        <v>144.5</v>
      </c>
      <c r="I1471" t="s">
        <v>851</v>
      </c>
      <c r="J1471" t="s">
        <v>74</v>
      </c>
      <c r="K1471">
        <v>969218550</v>
      </c>
      <c r="L1471">
        <v>144.5</v>
      </c>
    </row>
    <row r="1472" spans="4:12" x14ac:dyDescent="0.25">
      <c r="E1472">
        <v>969438518</v>
      </c>
      <c r="F1472">
        <v>256.16000000000003</v>
      </c>
      <c r="I1472" t="s">
        <v>851</v>
      </c>
      <c r="J1472" t="s">
        <v>74</v>
      </c>
      <c r="K1472">
        <v>969438518</v>
      </c>
      <c r="L1472">
        <v>256.16000000000003</v>
      </c>
    </row>
    <row r="1473" spans="5:12" x14ac:dyDescent="0.25">
      <c r="E1473">
        <v>969744066</v>
      </c>
      <c r="F1473">
        <v>378.03399999999999</v>
      </c>
      <c r="I1473" t="s">
        <v>851</v>
      </c>
      <c r="J1473" t="s">
        <v>74</v>
      </c>
      <c r="K1473">
        <v>969744066</v>
      </c>
      <c r="L1473">
        <v>378.03399999999999</v>
      </c>
    </row>
    <row r="1474" spans="5:12" x14ac:dyDescent="0.25">
      <c r="E1474">
        <v>969755831</v>
      </c>
      <c r="F1474">
        <v>77.872</v>
      </c>
      <c r="I1474" t="s">
        <v>851</v>
      </c>
      <c r="J1474" t="s">
        <v>74</v>
      </c>
      <c r="K1474">
        <v>969755831</v>
      </c>
      <c r="L1474">
        <v>77.872</v>
      </c>
    </row>
    <row r="1475" spans="5:12" x14ac:dyDescent="0.25">
      <c r="E1475">
        <v>971012870</v>
      </c>
      <c r="F1475">
        <v>423.71600000000001</v>
      </c>
      <c r="I1475" t="s">
        <v>851</v>
      </c>
      <c r="J1475" t="s">
        <v>74</v>
      </c>
      <c r="K1475">
        <v>971012870</v>
      </c>
      <c r="L1475">
        <v>423.71600000000001</v>
      </c>
    </row>
    <row r="1476" spans="5:12" x14ac:dyDescent="0.25">
      <c r="E1476">
        <v>981246071</v>
      </c>
      <c r="F1476">
        <v>190.90899999999999</v>
      </c>
      <c r="I1476" t="s">
        <v>851</v>
      </c>
      <c r="J1476" t="s">
        <v>74</v>
      </c>
      <c r="K1476">
        <v>981246071</v>
      </c>
      <c r="L1476">
        <v>190.90899999999999</v>
      </c>
    </row>
    <row r="1477" spans="5:12" x14ac:dyDescent="0.25">
      <c r="E1477">
        <v>981886372</v>
      </c>
      <c r="F1477">
        <v>648.52800000000002</v>
      </c>
      <c r="I1477" t="s">
        <v>851</v>
      </c>
      <c r="J1477" t="s">
        <v>74</v>
      </c>
      <c r="K1477">
        <v>981886372</v>
      </c>
      <c r="L1477">
        <v>648.52800000000002</v>
      </c>
    </row>
    <row r="1478" spans="5:12" x14ac:dyDescent="0.25">
      <c r="E1478">
        <v>984406630</v>
      </c>
      <c r="F1478">
        <v>456.50099999999998</v>
      </c>
      <c r="I1478" t="s">
        <v>851</v>
      </c>
      <c r="J1478" t="s">
        <v>74</v>
      </c>
      <c r="K1478">
        <v>984406630</v>
      </c>
      <c r="L1478">
        <v>456.50099999999998</v>
      </c>
    </row>
    <row r="1479" spans="5:12" x14ac:dyDescent="0.25">
      <c r="E1479">
        <v>984652682</v>
      </c>
      <c r="F1479">
        <v>432.96499999999997</v>
      </c>
      <c r="I1479" t="s">
        <v>851</v>
      </c>
      <c r="J1479" t="s">
        <v>74</v>
      </c>
      <c r="K1479">
        <v>984652682</v>
      </c>
      <c r="L1479">
        <v>432.96499999999997</v>
      </c>
    </row>
    <row r="1480" spans="5:12" x14ac:dyDescent="0.25">
      <c r="E1480">
        <v>985268118</v>
      </c>
      <c r="F1480">
        <v>519.07500000000005</v>
      </c>
      <c r="I1480" t="s">
        <v>851</v>
      </c>
      <c r="J1480" t="s">
        <v>74</v>
      </c>
      <c r="K1480">
        <v>985268118</v>
      </c>
      <c r="L1480">
        <v>519.07500000000005</v>
      </c>
    </row>
    <row r="1481" spans="5:12" x14ac:dyDescent="0.25">
      <c r="E1481">
        <v>986707158</v>
      </c>
      <c r="F1481">
        <v>340.02199999999999</v>
      </c>
      <c r="I1481" t="s">
        <v>851</v>
      </c>
      <c r="J1481" t="s">
        <v>74</v>
      </c>
      <c r="K1481">
        <v>986707158</v>
      </c>
      <c r="L1481">
        <v>340.02199999999999</v>
      </c>
    </row>
    <row r="1482" spans="5:12" x14ac:dyDescent="0.25">
      <c r="E1482">
        <v>987009675</v>
      </c>
      <c r="F1482">
        <v>374.98899999999998</v>
      </c>
      <c r="I1482" t="s">
        <v>851</v>
      </c>
      <c r="J1482" t="s">
        <v>74</v>
      </c>
      <c r="K1482">
        <v>987009675</v>
      </c>
      <c r="L1482">
        <v>374.98899999999998</v>
      </c>
    </row>
    <row r="1483" spans="5:12" x14ac:dyDescent="0.25">
      <c r="E1483">
        <v>987053399</v>
      </c>
      <c r="F1483">
        <v>274.40100000000001</v>
      </c>
      <c r="I1483" t="s">
        <v>851</v>
      </c>
      <c r="J1483" t="s">
        <v>74</v>
      </c>
      <c r="K1483">
        <v>987053399</v>
      </c>
      <c r="L1483">
        <v>274.40100000000001</v>
      </c>
    </row>
    <row r="1484" spans="5:12" x14ac:dyDescent="0.25">
      <c r="E1484">
        <v>987907479</v>
      </c>
      <c r="F1484">
        <v>406.73399999999998</v>
      </c>
      <c r="I1484" t="s">
        <v>851</v>
      </c>
      <c r="J1484" t="s">
        <v>74</v>
      </c>
      <c r="K1484">
        <v>987907479</v>
      </c>
      <c r="L1484">
        <v>406.73399999999998</v>
      </c>
    </row>
    <row r="1485" spans="5:12" x14ac:dyDescent="0.25">
      <c r="E1485">
        <v>987934018</v>
      </c>
      <c r="F1485">
        <v>474.52699999999999</v>
      </c>
      <c r="I1485" t="s">
        <v>851</v>
      </c>
      <c r="J1485" t="s">
        <v>74</v>
      </c>
      <c r="K1485">
        <v>987934018</v>
      </c>
      <c r="L1485">
        <v>474.52699999999999</v>
      </c>
    </row>
    <row r="1486" spans="5:12" x14ac:dyDescent="0.25">
      <c r="E1486">
        <v>990525315</v>
      </c>
      <c r="F1486">
        <v>559.87</v>
      </c>
      <c r="I1486" t="s">
        <v>851</v>
      </c>
      <c r="J1486" t="s">
        <v>74</v>
      </c>
      <c r="K1486">
        <v>990525315</v>
      </c>
      <c r="L1486">
        <v>559.87</v>
      </c>
    </row>
    <row r="1487" spans="5:12" x14ac:dyDescent="0.25">
      <c r="E1487">
        <v>993490091</v>
      </c>
      <c r="F1487">
        <v>383.06700000000001</v>
      </c>
      <c r="I1487" t="s">
        <v>851</v>
      </c>
      <c r="J1487" t="s">
        <v>74</v>
      </c>
      <c r="K1487">
        <v>993490091</v>
      </c>
      <c r="L1487">
        <v>383.06700000000001</v>
      </c>
    </row>
    <row r="1488" spans="5:12" x14ac:dyDescent="0.25">
      <c r="E1488">
        <v>999289193</v>
      </c>
      <c r="F1488">
        <v>375.27300000000002</v>
      </c>
      <c r="I1488" t="s">
        <v>851</v>
      </c>
      <c r="J1488" t="s">
        <v>74</v>
      </c>
      <c r="K1488">
        <v>999289193</v>
      </c>
      <c r="L1488">
        <v>375.27300000000002</v>
      </c>
    </row>
    <row r="1489" spans="4:12" x14ac:dyDescent="0.25">
      <c r="D1489" t="s">
        <v>72</v>
      </c>
      <c r="E1489">
        <v>912834972</v>
      </c>
      <c r="F1489">
        <v>117.10899999999999</v>
      </c>
      <c r="I1489" t="s">
        <v>851</v>
      </c>
      <c r="J1489" t="s">
        <v>72</v>
      </c>
      <c r="K1489">
        <v>912834972</v>
      </c>
      <c r="L1489">
        <v>117.10899999999999</v>
      </c>
    </row>
    <row r="1490" spans="4:12" x14ac:dyDescent="0.25">
      <c r="E1490">
        <v>912864286</v>
      </c>
      <c r="F1490">
        <v>120.733</v>
      </c>
      <c r="I1490" t="s">
        <v>851</v>
      </c>
      <c r="J1490" t="s">
        <v>72</v>
      </c>
      <c r="K1490">
        <v>912864286</v>
      </c>
      <c r="L1490">
        <v>120.733</v>
      </c>
    </row>
    <row r="1491" spans="4:12" x14ac:dyDescent="0.25">
      <c r="E1491">
        <v>912992322</v>
      </c>
      <c r="F1491">
        <v>131.09</v>
      </c>
      <c r="I1491" t="s">
        <v>851</v>
      </c>
      <c r="J1491" t="s">
        <v>72</v>
      </c>
      <c r="K1491">
        <v>912992322</v>
      </c>
      <c r="L1491">
        <v>131.09</v>
      </c>
    </row>
    <row r="1492" spans="4:12" x14ac:dyDescent="0.25">
      <c r="E1492">
        <v>915897959</v>
      </c>
      <c r="F1492">
        <v>70.13</v>
      </c>
      <c r="I1492" t="s">
        <v>851</v>
      </c>
      <c r="J1492" t="s">
        <v>72</v>
      </c>
      <c r="K1492">
        <v>915897959</v>
      </c>
      <c r="L1492">
        <v>70.13</v>
      </c>
    </row>
    <row r="1493" spans="4:12" x14ac:dyDescent="0.25">
      <c r="E1493">
        <v>919251204</v>
      </c>
      <c r="F1493">
        <v>226.28800000000001</v>
      </c>
      <c r="I1493" t="s">
        <v>851</v>
      </c>
      <c r="J1493" t="s">
        <v>72</v>
      </c>
      <c r="K1493">
        <v>919251204</v>
      </c>
      <c r="L1493">
        <v>226.28800000000001</v>
      </c>
    </row>
    <row r="1494" spans="4:12" x14ac:dyDescent="0.25">
      <c r="E1494">
        <v>920205674</v>
      </c>
      <c r="F1494">
        <v>188.209</v>
      </c>
      <c r="I1494" t="s">
        <v>851</v>
      </c>
      <c r="J1494" t="s">
        <v>72</v>
      </c>
      <c r="K1494">
        <v>920205674</v>
      </c>
      <c r="L1494">
        <v>188.209</v>
      </c>
    </row>
    <row r="1495" spans="4:12" x14ac:dyDescent="0.25">
      <c r="E1495">
        <v>969114259</v>
      </c>
      <c r="F1495">
        <v>95.555999999999997</v>
      </c>
      <c r="I1495" t="s">
        <v>851</v>
      </c>
      <c r="J1495" t="s">
        <v>72</v>
      </c>
      <c r="K1495">
        <v>969114259</v>
      </c>
      <c r="L1495">
        <v>95.555999999999997</v>
      </c>
    </row>
    <row r="1496" spans="4:12" x14ac:dyDescent="0.25">
      <c r="E1496">
        <v>969115514</v>
      </c>
      <c r="F1496">
        <v>70.328000000000003</v>
      </c>
      <c r="I1496" t="s">
        <v>851</v>
      </c>
      <c r="J1496" t="s">
        <v>72</v>
      </c>
      <c r="K1496">
        <v>969115514</v>
      </c>
      <c r="L1496">
        <v>70.328000000000003</v>
      </c>
    </row>
    <row r="1497" spans="4:12" x14ac:dyDescent="0.25">
      <c r="E1497">
        <v>969150549</v>
      </c>
      <c r="F1497">
        <v>230.85</v>
      </c>
      <c r="I1497" t="s">
        <v>851</v>
      </c>
      <c r="J1497" t="s">
        <v>72</v>
      </c>
      <c r="K1497">
        <v>969150549</v>
      </c>
      <c r="L1497">
        <v>230.85</v>
      </c>
    </row>
    <row r="1498" spans="4:12" x14ac:dyDescent="0.25">
      <c r="E1498">
        <v>969218763</v>
      </c>
      <c r="F1498">
        <v>79.173000000000002</v>
      </c>
      <c r="I1498" t="s">
        <v>851</v>
      </c>
      <c r="J1498" t="s">
        <v>72</v>
      </c>
      <c r="K1498">
        <v>969218763</v>
      </c>
      <c r="L1498">
        <v>79.173000000000002</v>
      </c>
    </row>
    <row r="1499" spans="4:12" x14ac:dyDescent="0.25">
      <c r="E1499">
        <v>969743965</v>
      </c>
      <c r="F1499">
        <v>76.841999999999999</v>
      </c>
      <c r="I1499" t="s">
        <v>851</v>
      </c>
      <c r="J1499" t="s">
        <v>72</v>
      </c>
      <c r="K1499">
        <v>969743965</v>
      </c>
      <c r="L1499">
        <v>76.841999999999999</v>
      </c>
    </row>
    <row r="1500" spans="4:12" x14ac:dyDescent="0.25">
      <c r="E1500">
        <v>969754703</v>
      </c>
      <c r="F1500">
        <v>136.43600000000001</v>
      </c>
      <c r="I1500" t="s">
        <v>851</v>
      </c>
      <c r="J1500" t="s">
        <v>72</v>
      </c>
      <c r="K1500">
        <v>969754703</v>
      </c>
      <c r="L1500">
        <v>136.43600000000001</v>
      </c>
    </row>
    <row r="1501" spans="4:12" x14ac:dyDescent="0.25">
      <c r="E1501">
        <v>970502327</v>
      </c>
      <c r="F1501">
        <v>186.29599999999999</v>
      </c>
      <c r="I1501" t="s">
        <v>851</v>
      </c>
      <c r="J1501" t="s">
        <v>72</v>
      </c>
      <c r="K1501">
        <v>970502327</v>
      </c>
      <c r="L1501">
        <v>186.29599999999999</v>
      </c>
    </row>
    <row r="1502" spans="4:12" x14ac:dyDescent="0.25">
      <c r="E1502">
        <v>970524975</v>
      </c>
      <c r="F1502">
        <v>143.434</v>
      </c>
      <c r="I1502" t="s">
        <v>851</v>
      </c>
      <c r="J1502" t="s">
        <v>72</v>
      </c>
      <c r="K1502">
        <v>970524975</v>
      </c>
      <c r="L1502">
        <v>143.434</v>
      </c>
    </row>
    <row r="1503" spans="4:12" x14ac:dyDescent="0.25">
      <c r="E1503">
        <v>970557016</v>
      </c>
      <c r="F1503">
        <v>114.71899999999999</v>
      </c>
      <c r="I1503" t="s">
        <v>851</v>
      </c>
      <c r="J1503" t="s">
        <v>72</v>
      </c>
      <c r="K1503">
        <v>970557016</v>
      </c>
      <c r="L1503">
        <v>114.71899999999999</v>
      </c>
    </row>
    <row r="1504" spans="4:12" x14ac:dyDescent="0.25">
      <c r="E1504">
        <v>976142942</v>
      </c>
      <c r="F1504">
        <v>153.80600000000001</v>
      </c>
      <c r="I1504" t="s">
        <v>851</v>
      </c>
      <c r="J1504" t="s">
        <v>72</v>
      </c>
      <c r="K1504">
        <v>976142942</v>
      </c>
      <c r="L1504">
        <v>153.80600000000001</v>
      </c>
    </row>
    <row r="1505" spans="5:12" x14ac:dyDescent="0.25">
      <c r="E1505">
        <v>976946588</v>
      </c>
      <c r="F1505">
        <v>164.244</v>
      </c>
      <c r="I1505" t="s">
        <v>851</v>
      </c>
      <c r="J1505" t="s">
        <v>72</v>
      </c>
      <c r="K1505">
        <v>976946588</v>
      </c>
      <c r="L1505">
        <v>164.244</v>
      </c>
    </row>
    <row r="1506" spans="5:12" x14ac:dyDescent="0.25">
      <c r="E1506">
        <v>977349249</v>
      </c>
      <c r="F1506">
        <v>467.524</v>
      </c>
      <c r="I1506" t="s">
        <v>851</v>
      </c>
      <c r="J1506" t="s">
        <v>72</v>
      </c>
      <c r="K1506">
        <v>977349249</v>
      </c>
      <c r="L1506">
        <v>467.524</v>
      </c>
    </row>
    <row r="1507" spans="5:12" x14ac:dyDescent="0.25">
      <c r="E1507">
        <v>981428277</v>
      </c>
      <c r="F1507">
        <v>67.89</v>
      </c>
      <c r="I1507" t="s">
        <v>851</v>
      </c>
      <c r="J1507" t="s">
        <v>72</v>
      </c>
      <c r="K1507">
        <v>981428277</v>
      </c>
      <c r="L1507">
        <v>67.89</v>
      </c>
    </row>
    <row r="1508" spans="5:12" x14ac:dyDescent="0.25">
      <c r="E1508">
        <v>981952723</v>
      </c>
      <c r="F1508">
        <v>404.71600000000001</v>
      </c>
      <c r="I1508" t="s">
        <v>851</v>
      </c>
      <c r="J1508" t="s">
        <v>72</v>
      </c>
      <c r="K1508">
        <v>981952723</v>
      </c>
      <c r="L1508">
        <v>404.71600000000001</v>
      </c>
    </row>
    <row r="1509" spans="5:12" x14ac:dyDescent="0.25">
      <c r="E1509">
        <v>982784867</v>
      </c>
      <c r="F1509">
        <v>141.792</v>
      </c>
      <c r="I1509" t="s">
        <v>851</v>
      </c>
      <c r="J1509" t="s">
        <v>72</v>
      </c>
      <c r="K1509">
        <v>982784867</v>
      </c>
      <c r="L1509">
        <v>141.792</v>
      </c>
    </row>
    <row r="1510" spans="5:12" x14ac:dyDescent="0.25">
      <c r="E1510">
        <v>982794625</v>
      </c>
      <c r="F1510">
        <v>166.482</v>
      </c>
      <c r="I1510" t="s">
        <v>851</v>
      </c>
      <c r="J1510" t="s">
        <v>72</v>
      </c>
      <c r="K1510">
        <v>982794625</v>
      </c>
      <c r="L1510">
        <v>166.482</v>
      </c>
    </row>
    <row r="1511" spans="5:12" x14ac:dyDescent="0.25">
      <c r="E1511">
        <v>985636966</v>
      </c>
      <c r="F1511">
        <v>67.98</v>
      </c>
      <c r="I1511" t="s">
        <v>851</v>
      </c>
      <c r="J1511" t="s">
        <v>72</v>
      </c>
      <c r="K1511">
        <v>985636966</v>
      </c>
      <c r="L1511">
        <v>67.98</v>
      </c>
    </row>
    <row r="1512" spans="5:12" x14ac:dyDescent="0.25">
      <c r="E1512">
        <v>986399151</v>
      </c>
      <c r="F1512">
        <v>163.685</v>
      </c>
      <c r="I1512" t="s">
        <v>851</v>
      </c>
      <c r="J1512" t="s">
        <v>72</v>
      </c>
      <c r="K1512">
        <v>986399151</v>
      </c>
      <c r="L1512">
        <v>163.685</v>
      </c>
    </row>
    <row r="1513" spans="5:12" x14ac:dyDescent="0.25">
      <c r="E1513">
        <v>987661690</v>
      </c>
      <c r="F1513">
        <v>70.105000000000004</v>
      </c>
      <c r="I1513" t="s">
        <v>851</v>
      </c>
      <c r="J1513" t="s">
        <v>72</v>
      </c>
      <c r="K1513">
        <v>987661690</v>
      </c>
      <c r="L1513">
        <v>70.105000000000004</v>
      </c>
    </row>
    <row r="1514" spans="5:12" x14ac:dyDescent="0.25">
      <c r="E1514">
        <v>988246239</v>
      </c>
      <c r="F1514">
        <v>562.65</v>
      </c>
      <c r="I1514" t="s">
        <v>851</v>
      </c>
      <c r="J1514" t="s">
        <v>72</v>
      </c>
      <c r="K1514">
        <v>988246239</v>
      </c>
      <c r="L1514">
        <v>562.65</v>
      </c>
    </row>
    <row r="1515" spans="5:12" x14ac:dyDescent="0.25">
      <c r="E1515">
        <v>988818143</v>
      </c>
      <c r="F1515">
        <v>191.584</v>
      </c>
      <c r="I1515" t="s">
        <v>851</v>
      </c>
      <c r="J1515" t="s">
        <v>72</v>
      </c>
      <c r="K1515">
        <v>988818143</v>
      </c>
      <c r="L1515">
        <v>191.584</v>
      </c>
    </row>
    <row r="1516" spans="5:12" x14ac:dyDescent="0.25">
      <c r="E1516">
        <v>990759715</v>
      </c>
      <c r="F1516">
        <v>121.65900000000001</v>
      </c>
      <c r="I1516" t="s">
        <v>851</v>
      </c>
      <c r="J1516" t="s">
        <v>72</v>
      </c>
      <c r="K1516">
        <v>990759715</v>
      </c>
      <c r="L1516">
        <v>121.65900000000001</v>
      </c>
    </row>
    <row r="1517" spans="5:12" x14ac:dyDescent="0.25">
      <c r="E1517">
        <v>990986452</v>
      </c>
      <c r="F1517">
        <v>117.387</v>
      </c>
      <c r="I1517" t="s">
        <v>851</v>
      </c>
      <c r="J1517" t="s">
        <v>72</v>
      </c>
      <c r="K1517">
        <v>990986452</v>
      </c>
      <c r="L1517">
        <v>117.387</v>
      </c>
    </row>
    <row r="1518" spans="5:12" x14ac:dyDescent="0.25">
      <c r="E1518">
        <v>991209816</v>
      </c>
      <c r="F1518">
        <v>189.54</v>
      </c>
      <c r="I1518" t="s">
        <v>851</v>
      </c>
      <c r="J1518" t="s">
        <v>72</v>
      </c>
      <c r="K1518">
        <v>991209816</v>
      </c>
      <c r="L1518">
        <v>189.54</v>
      </c>
    </row>
    <row r="1519" spans="5:12" x14ac:dyDescent="0.25">
      <c r="E1519">
        <v>992024275</v>
      </c>
      <c r="F1519">
        <v>479.09</v>
      </c>
      <c r="I1519" t="s">
        <v>851</v>
      </c>
      <c r="J1519" t="s">
        <v>72</v>
      </c>
      <c r="K1519">
        <v>992024275</v>
      </c>
      <c r="L1519">
        <v>479.09</v>
      </c>
    </row>
    <row r="1520" spans="5:12" x14ac:dyDescent="0.25">
      <c r="E1520">
        <v>996391035</v>
      </c>
      <c r="F1520">
        <v>190.33199999999999</v>
      </c>
      <c r="I1520" t="s">
        <v>851</v>
      </c>
      <c r="J1520" t="s">
        <v>72</v>
      </c>
      <c r="K1520">
        <v>996391035</v>
      </c>
      <c r="L1520">
        <v>190.33199999999999</v>
      </c>
    </row>
    <row r="1521" spans="4:12" x14ac:dyDescent="0.25">
      <c r="E1521">
        <v>996547515</v>
      </c>
      <c r="F1521">
        <v>94.72</v>
      </c>
      <c r="I1521" t="s">
        <v>851</v>
      </c>
      <c r="J1521" t="s">
        <v>72</v>
      </c>
      <c r="K1521">
        <v>996547515</v>
      </c>
      <c r="L1521">
        <v>94.72</v>
      </c>
    </row>
    <row r="1522" spans="4:12" x14ac:dyDescent="0.25">
      <c r="E1522">
        <v>997799410</v>
      </c>
      <c r="F1522">
        <v>98.730999999999995</v>
      </c>
      <c r="I1522" t="s">
        <v>851</v>
      </c>
      <c r="J1522" t="s">
        <v>72</v>
      </c>
      <c r="K1522">
        <v>997799410</v>
      </c>
      <c r="L1522">
        <v>98.730999999999995</v>
      </c>
    </row>
    <row r="1523" spans="4:12" x14ac:dyDescent="0.25">
      <c r="D1523" t="s">
        <v>85</v>
      </c>
      <c r="E1523">
        <v>888603212</v>
      </c>
      <c r="F1523">
        <v>389.85899999999998</v>
      </c>
      <c r="I1523" t="s">
        <v>851</v>
      </c>
      <c r="J1523" t="s">
        <v>85</v>
      </c>
      <c r="K1523">
        <v>888603212</v>
      </c>
      <c r="L1523">
        <v>389.85899999999998</v>
      </c>
    </row>
    <row r="1524" spans="4:12" x14ac:dyDescent="0.25">
      <c r="E1524">
        <v>888797262</v>
      </c>
      <c r="F1524">
        <v>153.761</v>
      </c>
      <c r="I1524" t="s">
        <v>851</v>
      </c>
      <c r="J1524" t="s">
        <v>85</v>
      </c>
      <c r="K1524">
        <v>888797262</v>
      </c>
      <c r="L1524">
        <v>153.761</v>
      </c>
    </row>
    <row r="1525" spans="4:12" x14ac:dyDescent="0.25">
      <c r="E1525">
        <v>890757502</v>
      </c>
      <c r="F1525">
        <v>89.302999999999997</v>
      </c>
      <c r="I1525" t="s">
        <v>851</v>
      </c>
      <c r="J1525" t="s">
        <v>85</v>
      </c>
      <c r="K1525">
        <v>890757502</v>
      </c>
      <c r="L1525">
        <v>89.302999999999997</v>
      </c>
    </row>
    <row r="1526" spans="4:12" x14ac:dyDescent="0.25">
      <c r="E1526">
        <v>897631962</v>
      </c>
      <c r="F1526">
        <v>50.432000000000002</v>
      </c>
      <c r="I1526" t="s">
        <v>851</v>
      </c>
      <c r="J1526" t="s">
        <v>85</v>
      </c>
      <c r="K1526">
        <v>897631962</v>
      </c>
      <c r="L1526">
        <v>50.432000000000002</v>
      </c>
    </row>
    <row r="1527" spans="4:12" x14ac:dyDescent="0.25">
      <c r="E1527">
        <v>912999858</v>
      </c>
      <c r="F1527">
        <v>134.08799999999999</v>
      </c>
      <c r="I1527" t="s">
        <v>851</v>
      </c>
      <c r="J1527" t="s">
        <v>85</v>
      </c>
      <c r="K1527">
        <v>912999858</v>
      </c>
      <c r="L1527">
        <v>134.08799999999999</v>
      </c>
    </row>
    <row r="1528" spans="4:12" x14ac:dyDescent="0.25">
      <c r="E1528">
        <v>913805798</v>
      </c>
      <c r="F1528">
        <v>17.593</v>
      </c>
      <c r="I1528" t="s">
        <v>851</v>
      </c>
      <c r="J1528" t="s">
        <v>85</v>
      </c>
      <c r="K1528">
        <v>913805798</v>
      </c>
      <c r="L1528">
        <v>17.593</v>
      </c>
    </row>
    <row r="1529" spans="4:12" x14ac:dyDescent="0.25">
      <c r="E1529">
        <v>914232414</v>
      </c>
      <c r="F1529">
        <v>75.015000000000001</v>
      </c>
      <c r="I1529" t="s">
        <v>851</v>
      </c>
      <c r="J1529" t="s">
        <v>85</v>
      </c>
      <c r="K1529">
        <v>914232414</v>
      </c>
      <c r="L1529">
        <v>75.015000000000001</v>
      </c>
    </row>
    <row r="1530" spans="4:12" x14ac:dyDescent="0.25">
      <c r="E1530">
        <v>914579716</v>
      </c>
      <c r="F1530">
        <v>49.802</v>
      </c>
      <c r="I1530" t="s">
        <v>851</v>
      </c>
      <c r="J1530" t="s">
        <v>85</v>
      </c>
      <c r="K1530">
        <v>914579716</v>
      </c>
      <c r="L1530">
        <v>49.802</v>
      </c>
    </row>
    <row r="1531" spans="4:12" x14ac:dyDescent="0.25">
      <c r="E1531">
        <v>915067883</v>
      </c>
      <c r="F1531">
        <v>72.748000000000005</v>
      </c>
      <c r="I1531" t="s">
        <v>851</v>
      </c>
      <c r="J1531" t="s">
        <v>85</v>
      </c>
      <c r="K1531">
        <v>915067883</v>
      </c>
      <c r="L1531">
        <v>72.748000000000005</v>
      </c>
    </row>
    <row r="1532" spans="4:12" x14ac:dyDescent="0.25">
      <c r="E1532">
        <v>916325762</v>
      </c>
      <c r="F1532">
        <v>41.44</v>
      </c>
      <c r="I1532" t="s">
        <v>851</v>
      </c>
      <c r="J1532" t="s">
        <v>85</v>
      </c>
      <c r="K1532">
        <v>916325762</v>
      </c>
      <c r="L1532">
        <v>41.44</v>
      </c>
    </row>
    <row r="1533" spans="4:12" x14ac:dyDescent="0.25">
      <c r="E1533">
        <v>917106436</v>
      </c>
      <c r="F1533">
        <v>129.661</v>
      </c>
      <c r="I1533" t="s">
        <v>851</v>
      </c>
      <c r="J1533" t="s">
        <v>85</v>
      </c>
      <c r="K1533">
        <v>917106436</v>
      </c>
      <c r="L1533">
        <v>129.661</v>
      </c>
    </row>
    <row r="1534" spans="4:12" x14ac:dyDescent="0.25">
      <c r="E1534">
        <v>924327197</v>
      </c>
      <c r="F1534">
        <v>125.729</v>
      </c>
      <c r="I1534" t="s">
        <v>851</v>
      </c>
      <c r="J1534" t="s">
        <v>85</v>
      </c>
      <c r="K1534">
        <v>924327197</v>
      </c>
      <c r="L1534">
        <v>125.729</v>
      </c>
    </row>
    <row r="1535" spans="4:12" x14ac:dyDescent="0.25">
      <c r="E1535">
        <v>924762136</v>
      </c>
      <c r="F1535">
        <v>76.548000000000002</v>
      </c>
      <c r="I1535" t="s">
        <v>851</v>
      </c>
      <c r="J1535" t="s">
        <v>85</v>
      </c>
      <c r="K1535">
        <v>924762136</v>
      </c>
      <c r="L1535">
        <v>76.548000000000002</v>
      </c>
    </row>
    <row r="1536" spans="4:12" x14ac:dyDescent="0.25">
      <c r="E1536">
        <v>925237752</v>
      </c>
      <c r="F1536">
        <v>132.69800000000001</v>
      </c>
      <c r="I1536" t="s">
        <v>851</v>
      </c>
      <c r="J1536" t="s">
        <v>85</v>
      </c>
      <c r="K1536">
        <v>925237752</v>
      </c>
      <c r="L1536">
        <v>132.69800000000001</v>
      </c>
    </row>
    <row r="1537" spans="5:12" x14ac:dyDescent="0.25">
      <c r="E1537">
        <v>928463192</v>
      </c>
      <c r="F1537">
        <v>83.906999999999996</v>
      </c>
      <c r="I1537" t="s">
        <v>851</v>
      </c>
      <c r="J1537" t="s">
        <v>85</v>
      </c>
      <c r="K1537">
        <v>928463192</v>
      </c>
      <c r="L1537">
        <v>83.906999999999996</v>
      </c>
    </row>
    <row r="1538" spans="5:12" x14ac:dyDescent="0.25">
      <c r="E1538">
        <v>969098350</v>
      </c>
      <c r="F1538">
        <v>93.828000000000003</v>
      </c>
      <c r="I1538" t="s">
        <v>851</v>
      </c>
      <c r="J1538" t="s">
        <v>85</v>
      </c>
      <c r="K1538">
        <v>969098350</v>
      </c>
      <c r="L1538">
        <v>93.828000000000003</v>
      </c>
    </row>
    <row r="1539" spans="5:12" x14ac:dyDescent="0.25">
      <c r="E1539">
        <v>969112035</v>
      </c>
      <c r="F1539">
        <v>104.74299999999999</v>
      </c>
      <c r="I1539" t="s">
        <v>851</v>
      </c>
      <c r="J1539" t="s">
        <v>85</v>
      </c>
      <c r="K1539">
        <v>969112035</v>
      </c>
      <c r="L1539">
        <v>104.74299999999999</v>
      </c>
    </row>
    <row r="1540" spans="5:12" x14ac:dyDescent="0.25">
      <c r="E1540">
        <v>969112388</v>
      </c>
      <c r="F1540">
        <v>114.476</v>
      </c>
      <c r="I1540" t="s">
        <v>851</v>
      </c>
      <c r="J1540" t="s">
        <v>85</v>
      </c>
      <c r="K1540">
        <v>969112388</v>
      </c>
      <c r="L1540">
        <v>114.476</v>
      </c>
    </row>
    <row r="1541" spans="5:12" x14ac:dyDescent="0.25">
      <c r="E1541">
        <v>969112612</v>
      </c>
      <c r="F1541">
        <v>51.652000000000001</v>
      </c>
      <c r="I1541" t="s">
        <v>851</v>
      </c>
      <c r="J1541" t="s">
        <v>85</v>
      </c>
      <c r="K1541">
        <v>969112612</v>
      </c>
      <c r="L1541">
        <v>51.652000000000001</v>
      </c>
    </row>
    <row r="1542" spans="5:12" x14ac:dyDescent="0.25">
      <c r="E1542">
        <v>969174480</v>
      </c>
      <c r="F1542">
        <v>200.94300000000001</v>
      </c>
      <c r="I1542" t="s">
        <v>851</v>
      </c>
      <c r="J1542" t="s">
        <v>85</v>
      </c>
      <c r="K1542">
        <v>969174480</v>
      </c>
      <c r="L1542">
        <v>200.94300000000001</v>
      </c>
    </row>
    <row r="1543" spans="5:12" x14ac:dyDescent="0.25">
      <c r="E1543">
        <v>969174499</v>
      </c>
      <c r="F1543">
        <v>127.40600000000001</v>
      </c>
      <c r="I1543" t="s">
        <v>851</v>
      </c>
      <c r="J1543" t="s">
        <v>85</v>
      </c>
      <c r="K1543">
        <v>969174499</v>
      </c>
      <c r="L1543">
        <v>127.40600000000001</v>
      </c>
    </row>
    <row r="1544" spans="5:12" x14ac:dyDescent="0.25">
      <c r="E1544">
        <v>969192705</v>
      </c>
      <c r="F1544">
        <v>175.815</v>
      </c>
      <c r="I1544" t="s">
        <v>851</v>
      </c>
      <c r="J1544" t="s">
        <v>85</v>
      </c>
      <c r="K1544">
        <v>969192705</v>
      </c>
      <c r="L1544">
        <v>175.815</v>
      </c>
    </row>
    <row r="1545" spans="5:12" x14ac:dyDescent="0.25">
      <c r="E1545">
        <v>969253100</v>
      </c>
      <c r="F1545">
        <v>63.38</v>
      </c>
      <c r="I1545" t="s">
        <v>851</v>
      </c>
      <c r="J1545" t="s">
        <v>85</v>
      </c>
      <c r="K1545">
        <v>969253100</v>
      </c>
      <c r="L1545">
        <v>63.38</v>
      </c>
    </row>
    <row r="1546" spans="5:12" x14ac:dyDescent="0.25">
      <c r="E1546">
        <v>969324695</v>
      </c>
      <c r="F1546">
        <v>97.063000000000002</v>
      </c>
      <c r="I1546" t="s">
        <v>851</v>
      </c>
      <c r="J1546" t="s">
        <v>85</v>
      </c>
      <c r="K1546">
        <v>969324695</v>
      </c>
      <c r="L1546">
        <v>97.063000000000002</v>
      </c>
    </row>
    <row r="1547" spans="5:12" x14ac:dyDescent="0.25">
      <c r="E1547">
        <v>969489252</v>
      </c>
      <c r="F1547">
        <v>54.420999999999999</v>
      </c>
      <c r="I1547" t="s">
        <v>851</v>
      </c>
      <c r="J1547" t="s">
        <v>85</v>
      </c>
      <c r="K1547">
        <v>969489252</v>
      </c>
      <c r="L1547">
        <v>54.420999999999999</v>
      </c>
    </row>
    <row r="1548" spans="5:12" x14ac:dyDescent="0.25">
      <c r="E1548">
        <v>969754029</v>
      </c>
      <c r="F1548">
        <v>89.834999999999994</v>
      </c>
      <c r="I1548" t="s">
        <v>851</v>
      </c>
      <c r="J1548" t="s">
        <v>85</v>
      </c>
      <c r="K1548">
        <v>969754029</v>
      </c>
      <c r="L1548">
        <v>89.834999999999994</v>
      </c>
    </row>
    <row r="1549" spans="5:12" x14ac:dyDescent="0.25">
      <c r="E1549">
        <v>969758326</v>
      </c>
      <c r="F1549">
        <v>78.046000000000006</v>
      </c>
      <c r="I1549" t="s">
        <v>851</v>
      </c>
      <c r="J1549" t="s">
        <v>85</v>
      </c>
      <c r="K1549">
        <v>969758326</v>
      </c>
      <c r="L1549">
        <v>78.046000000000006</v>
      </c>
    </row>
    <row r="1550" spans="5:12" x14ac:dyDescent="0.25">
      <c r="E1550">
        <v>969767465</v>
      </c>
      <c r="F1550">
        <v>57.722999999999999</v>
      </c>
      <c r="I1550" t="s">
        <v>851</v>
      </c>
      <c r="J1550" t="s">
        <v>85</v>
      </c>
      <c r="K1550">
        <v>969767465</v>
      </c>
      <c r="L1550">
        <v>57.722999999999999</v>
      </c>
    </row>
    <row r="1551" spans="5:12" x14ac:dyDescent="0.25">
      <c r="E1551">
        <v>970157441</v>
      </c>
      <c r="F1551">
        <v>42.319000000000003</v>
      </c>
      <c r="I1551" t="s">
        <v>851</v>
      </c>
      <c r="J1551" t="s">
        <v>85</v>
      </c>
      <c r="K1551">
        <v>970157441</v>
      </c>
      <c r="L1551">
        <v>42.319000000000003</v>
      </c>
    </row>
    <row r="1552" spans="5:12" x14ac:dyDescent="0.25">
      <c r="E1552">
        <v>971090308</v>
      </c>
      <c r="F1552">
        <v>60.780999999999999</v>
      </c>
      <c r="I1552" t="s">
        <v>851</v>
      </c>
      <c r="J1552" t="s">
        <v>85</v>
      </c>
      <c r="K1552">
        <v>971090308</v>
      </c>
      <c r="L1552">
        <v>60.780999999999999</v>
      </c>
    </row>
    <row r="1553" spans="5:12" x14ac:dyDescent="0.25">
      <c r="E1553">
        <v>979938764</v>
      </c>
      <c r="F1553">
        <v>85.396000000000001</v>
      </c>
      <c r="I1553" t="s">
        <v>851</v>
      </c>
      <c r="J1553" t="s">
        <v>85</v>
      </c>
      <c r="K1553">
        <v>979938764</v>
      </c>
      <c r="L1553">
        <v>85.396000000000001</v>
      </c>
    </row>
    <row r="1554" spans="5:12" x14ac:dyDescent="0.25">
      <c r="E1554">
        <v>980430995</v>
      </c>
      <c r="F1554">
        <v>286.80200000000002</v>
      </c>
      <c r="I1554" t="s">
        <v>851</v>
      </c>
      <c r="J1554" t="s">
        <v>85</v>
      </c>
      <c r="K1554">
        <v>980430995</v>
      </c>
      <c r="L1554">
        <v>286.80200000000002</v>
      </c>
    </row>
    <row r="1555" spans="5:12" x14ac:dyDescent="0.25">
      <c r="E1555">
        <v>982683211</v>
      </c>
      <c r="F1555">
        <v>30.821999999999999</v>
      </c>
      <c r="I1555" t="s">
        <v>851</v>
      </c>
      <c r="J1555" t="s">
        <v>85</v>
      </c>
      <c r="K1555">
        <v>982683211</v>
      </c>
      <c r="L1555">
        <v>30.821999999999999</v>
      </c>
    </row>
    <row r="1556" spans="5:12" x14ac:dyDescent="0.25">
      <c r="E1556">
        <v>983618391</v>
      </c>
      <c r="F1556">
        <v>100.541</v>
      </c>
      <c r="I1556" t="s">
        <v>851</v>
      </c>
      <c r="J1556" t="s">
        <v>85</v>
      </c>
      <c r="K1556">
        <v>983618391</v>
      </c>
      <c r="L1556">
        <v>100.541</v>
      </c>
    </row>
    <row r="1557" spans="5:12" x14ac:dyDescent="0.25">
      <c r="E1557">
        <v>984739419</v>
      </c>
      <c r="F1557">
        <v>251.255</v>
      </c>
      <c r="I1557" t="s">
        <v>851</v>
      </c>
      <c r="J1557" t="s">
        <v>85</v>
      </c>
      <c r="K1557">
        <v>984739419</v>
      </c>
      <c r="L1557">
        <v>251.255</v>
      </c>
    </row>
    <row r="1558" spans="5:12" x14ac:dyDescent="0.25">
      <c r="E1558">
        <v>984994079</v>
      </c>
      <c r="F1558">
        <v>114.73399999999999</v>
      </c>
      <c r="I1558" t="s">
        <v>851</v>
      </c>
      <c r="J1558" t="s">
        <v>85</v>
      </c>
      <c r="K1558">
        <v>984994079</v>
      </c>
      <c r="L1558">
        <v>114.73399999999999</v>
      </c>
    </row>
    <row r="1559" spans="5:12" x14ac:dyDescent="0.25">
      <c r="E1559">
        <v>985077614</v>
      </c>
      <c r="F1559">
        <v>85.683999999999997</v>
      </c>
      <c r="I1559" t="s">
        <v>851</v>
      </c>
      <c r="J1559" t="s">
        <v>85</v>
      </c>
      <c r="K1559">
        <v>985077614</v>
      </c>
      <c r="L1559">
        <v>85.683999999999997</v>
      </c>
    </row>
    <row r="1560" spans="5:12" x14ac:dyDescent="0.25">
      <c r="E1560">
        <v>985594864</v>
      </c>
      <c r="F1560">
        <v>105.35</v>
      </c>
      <c r="I1560" t="s">
        <v>851</v>
      </c>
      <c r="J1560" t="s">
        <v>85</v>
      </c>
      <c r="K1560">
        <v>985594864</v>
      </c>
      <c r="L1560">
        <v>105.35</v>
      </c>
    </row>
    <row r="1561" spans="5:12" x14ac:dyDescent="0.25">
      <c r="E1561">
        <v>985857423</v>
      </c>
      <c r="F1561">
        <v>40.241999999999997</v>
      </c>
      <c r="I1561" t="s">
        <v>851</v>
      </c>
      <c r="J1561" t="s">
        <v>85</v>
      </c>
      <c r="K1561">
        <v>985857423</v>
      </c>
      <c r="L1561">
        <v>40.241999999999997</v>
      </c>
    </row>
    <row r="1562" spans="5:12" x14ac:dyDescent="0.25">
      <c r="E1562">
        <v>985857458</v>
      </c>
      <c r="F1562">
        <v>46.395000000000003</v>
      </c>
      <c r="I1562" t="s">
        <v>851</v>
      </c>
      <c r="J1562" t="s">
        <v>85</v>
      </c>
      <c r="K1562">
        <v>985857458</v>
      </c>
      <c r="L1562">
        <v>46.395000000000003</v>
      </c>
    </row>
    <row r="1563" spans="5:12" x14ac:dyDescent="0.25">
      <c r="E1563">
        <v>986446990</v>
      </c>
      <c r="F1563">
        <v>75.018000000000001</v>
      </c>
      <c r="I1563" t="s">
        <v>851</v>
      </c>
      <c r="J1563" t="s">
        <v>85</v>
      </c>
      <c r="K1563">
        <v>986446990</v>
      </c>
      <c r="L1563">
        <v>75.018000000000001</v>
      </c>
    </row>
    <row r="1564" spans="5:12" x14ac:dyDescent="0.25">
      <c r="E1564">
        <v>986999477</v>
      </c>
      <c r="F1564">
        <v>109.51300000000001</v>
      </c>
      <c r="I1564" t="s">
        <v>851</v>
      </c>
      <c r="J1564" t="s">
        <v>85</v>
      </c>
      <c r="K1564">
        <v>986999477</v>
      </c>
      <c r="L1564">
        <v>109.51300000000001</v>
      </c>
    </row>
    <row r="1565" spans="5:12" x14ac:dyDescent="0.25">
      <c r="E1565">
        <v>992891173</v>
      </c>
      <c r="F1565">
        <v>165.203</v>
      </c>
      <c r="I1565" t="s">
        <v>851</v>
      </c>
      <c r="J1565" t="s">
        <v>85</v>
      </c>
      <c r="K1565">
        <v>992891173</v>
      </c>
      <c r="L1565">
        <v>165.203</v>
      </c>
    </row>
    <row r="1566" spans="5:12" x14ac:dyDescent="0.25">
      <c r="E1566">
        <v>993920746</v>
      </c>
      <c r="F1566">
        <v>94.394999999999996</v>
      </c>
      <c r="I1566" t="s">
        <v>851</v>
      </c>
      <c r="J1566" t="s">
        <v>85</v>
      </c>
      <c r="K1566">
        <v>993920746</v>
      </c>
      <c r="L1566">
        <v>94.394999999999996</v>
      </c>
    </row>
    <row r="1567" spans="5:12" x14ac:dyDescent="0.25">
      <c r="E1567">
        <v>994951211</v>
      </c>
      <c r="F1567">
        <v>150.19999999999999</v>
      </c>
      <c r="I1567" t="s">
        <v>851</v>
      </c>
      <c r="J1567" t="s">
        <v>85</v>
      </c>
      <c r="K1567">
        <v>994951211</v>
      </c>
      <c r="L1567">
        <v>150.19999999999999</v>
      </c>
    </row>
    <row r="1568" spans="5:12" x14ac:dyDescent="0.25">
      <c r="E1568">
        <v>996297772</v>
      </c>
      <c r="F1568">
        <v>204.82400000000001</v>
      </c>
      <c r="I1568" t="s">
        <v>851</v>
      </c>
      <c r="J1568" t="s">
        <v>85</v>
      </c>
      <c r="K1568">
        <v>996297772</v>
      </c>
      <c r="L1568">
        <v>204.82400000000001</v>
      </c>
    </row>
    <row r="1569" spans="3:12" x14ac:dyDescent="0.25">
      <c r="E1569">
        <v>996433730</v>
      </c>
      <c r="F1569">
        <v>143.001</v>
      </c>
      <c r="I1569" t="s">
        <v>851</v>
      </c>
      <c r="J1569" t="s">
        <v>85</v>
      </c>
      <c r="K1569">
        <v>996433730</v>
      </c>
      <c r="L1569">
        <v>143.001</v>
      </c>
    </row>
    <row r="1570" spans="3:12" x14ac:dyDescent="0.25">
      <c r="E1570">
        <v>997711602</v>
      </c>
      <c r="F1570">
        <v>59.783999999999999</v>
      </c>
      <c r="I1570" t="s">
        <v>851</v>
      </c>
      <c r="J1570" t="s">
        <v>85</v>
      </c>
      <c r="K1570">
        <v>997711602</v>
      </c>
      <c r="L1570">
        <v>59.783999999999999</v>
      </c>
    </row>
    <row r="1571" spans="3:12" x14ac:dyDescent="0.25">
      <c r="E1571">
        <v>997721616</v>
      </c>
      <c r="F1571">
        <v>54.337000000000003</v>
      </c>
      <c r="I1571" t="s">
        <v>851</v>
      </c>
      <c r="J1571" t="s">
        <v>85</v>
      </c>
      <c r="K1571">
        <v>997721616</v>
      </c>
      <c r="L1571">
        <v>54.337000000000003</v>
      </c>
    </row>
    <row r="1572" spans="3:12" x14ac:dyDescent="0.25">
      <c r="D1572" t="s">
        <v>53</v>
      </c>
      <c r="E1572">
        <v>886872542</v>
      </c>
      <c r="F1572">
        <v>101.057</v>
      </c>
      <c r="I1572" t="s">
        <v>851</v>
      </c>
      <c r="J1572" t="s">
        <v>53</v>
      </c>
      <c r="K1572">
        <v>886872542</v>
      </c>
      <c r="L1572">
        <v>101.057</v>
      </c>
    </row>
    <row r="1573" spans="3:12" x14ac:dyDescent="0.25">
      <c r="E1573">
        <v>969103753</v>
      </c>
      <c r="F1573">
        <v>77.966999999999999</v>
      </c>
      <c r="I1573" t="s">
        <v>851</v>
      </c>
      <c r="J1573" t="s">
        <v>53</v>
      </c>
      <c r="K1573">
        <v>969103753</v>
      </c>
      <c r="L1573">
        <v>77.966999999999999</v>
      </c>
    </row>
    <row r="1574" spans="3:12" x14ac:dyDescent="0.25">
      <c r="E1574">
        <v>969106043</v>
      </c>
      <c r="F1574">
        <v>79.881</v>
      </c>
      <c r="I1574" t="s">
        <v>851</v>
      </c>
      <c r="J1574" t="s">
        <v>53</v>
      </c>
      <c r="K1574">
        <v>969106043</v>
      </c>
      <c r="L1574">
        <v>79.881</v>
      </c>
    </row>
    <row r="1575" spans="3:12" x14ac:dyDescent="0.25">
      <c r="E1575">
        <v>986381805</v>
      </c>
      <c r="F1575">
        <v>103.42100000000001</v>
      </c>
      <c r="I1575" t="s">
        <v>851</v>
      </c>
      <c r="J1575" t="s">
        <v>53</v>
      </c>
      <c r="K1575">
        <v>986381805</v>
      </c>
      <c r="L1575">
        <v>103.42100000000001</v>
      </c>
    </row>
    <row r="1576" spans="3:12" x14ac:dyDescent="0.25">
      <c r="E1576">
        <v>987625767</v>
      </c>
      <c r="F1576">
        <v>231.36799999999999</v>
      </c>
      <c r="I1576" t="s">
        <v>851</v>
      </c>
      <c r="J1576" t="s">
        <v>53</v>
      </c>
      <c r="K1576">
        <v>987625767</v>
      </c>
      <c r="L1576">
        <v>231.36799999999999</v>
      </c>
    </row>
    <row r="1577" spans="3:12" x14ac:dyDescent="0.25">
      <c r="E1577">
        <v>996024342</v>
      </c>
      <c r="F1577">
        <v>126.7</v>
      </c>
      <c r="I1577" t="s">
        <v>851</v>
      </c>
      <c r="J1577" t="s">
        <v>53</v>
      </c>
      <c r="K1577">
        <v>996024342</v>
      </c>
      <c r="L1577">
        <v>126.7</v>
      </c>
    </row>
    <row r="1578" spans="3:12" x14ac:dyDescent="0.25">
      <c r="D1578" t="s">
        <v>50</v>
      </c>
      <c r="E1578">
        <v>869541842</v>
      </c>
      <c r="F1578">
        <v>469.28800000000001</v>
      </c>
      <c r="I1578" t="s">
        <v>851</v>
      </c>
      <c r="J1578" t="s">
        <v>50</v>
      </c>
      <c r="K1578">
        <v>869541842</v>
      </c>
      <c r="L1578">
        <v>469.28800000000001</v>
      </c>
    </row>
    <row r="1579" spans="3:12" x14ac:dyDescent="0.25">
      <c r="E1579">
        <v>915896499</v>
      </c>
      <c r="F1579">
        <v>114.051</v>
      </c>
      <c r="I1579" t="s">
        <v>851</v>
      </c>
      <c r="J1579" t="s">
        <v>50</v>
      </c>
      <c r="K1579">
        <v>915896499</v>
      </c>
      <c r="L1579">
        <v>114.051</v>
      </c>
    </row>
    <row r="1580" spans="3:12" x14ac:dyDescent="0.25">
      <c r="E1580">
        <v>990124353</v>
      </c>
      <c r="F1580">
        <v>427.55900000000003</v>
      </c>
      <c r="I1580" t="s">
        <v>851</v>
      </c>
      <c r="J1580" t="s">
        <v>50</v>
      </c>
      <c r="K1580">
        <v>990124353</v>
      </c>
      <c r="L1580">
        <v>427.55900000000003</v>
      </c>
    </row>
    <row r="1581" spans="3:12" x14ac:dyDescent="0.25">
      <c r="E1581">
        <v>997964896</v>
      </c>
      <c r="F1581">
        <v>177.99199999999999</v>
      </c>
      <c r="I1581" t="s">
        <v>851</v>
      </c>
      <c r="J1581" t="s">
        <v>50</v>
      </c>
      <c r="K1581">
        <v>997964896</v>
      </c>
      <c r="L1581">
        <v>177.99199999999999</v>
      </c>
    </row>
    <row r="1582" spans="3:12" x14ac:dyDescent="0.25">
      <c r="C1582" t="s">
        <v>236</v>
      </c>
      <c r="D1582" t="s">
        <v>258</v>
      </c>
      <c r="E1582">
        <v>869851302</v>
      </c>
      <c r="F1582">
        <v>499.09699999999998</v>
      </c>
      <c r="I1582" t="s">
        <v>236</v>
      </c>
      <c r="J1582" t="s">
        <v>258</v>
      </c>
      <c r="K1582">
        <v>869851302</v>
      </c>
      <c r="L1582">
        <v>499.09699999999998</v>
      </c>
    </row>
    <row r="1583" spans="3:12" x14ac:dyDescent="0.25">
      <c r="E1583">
        <v>969397838</v>
      </c>
      <c r="F1583">
        <v>135.75</v>
      </c>
      <c r="I1583" t="s">
        <v>236</v>
      </c>
      <c r="J1583" t="s">
        <v>258</v>
      </c>
      <c r="K1583">
        <v>969397838</v>
      </c>
      <c r="L1583">
        <v>135.75</v>
      </c>
    </row>
    <row r="1584" spans="3:12" x14ac:dyDescent="0.25">
      <c r="E1584">
        <v>969850508</v>
      </c>
      <c r="F1584">
        <v>293.58499999999998</v>
      </c>
      <c r="I1584" t="s">
        <v>236</v>
      </c>
      <c r="J1584" t="s">
        <v>258</v>
      </c>
      <c r="K1584">
        <v>969850508</v>
      </c>
      <c r="L1584">
        <v>293.58499999999998</v>
      </c>
    </row>
    <row r="1585" spans="4:12" x14ac:dyDescent="0.25">
      <c r="E1585">
        <v>970571140</v>
      </c>
      <c r="F1585">
        <v>49.753999999999998</v>
      </c>
      <c r="I1585" t="s">
        <v>236</v>
      </c>
      <c r="J1585" t="s">
        <v>258</v>
      </c>
      <c r="K1585">
        <v>970571140</v>
      </c>
      <c r="L1585">
        <v>49.753999999999998</v>
      </c>
    </row>
    <row r="1586" spans="4:12" x14ac:dyDescent="0.25">
      <c r="E1586">
        <v>982759358</v>
      </c>
      <c r="F1586">
        <v>216.48599999999999</v>
      </c>
      <c r="I1586" t="s">
        <v>236</v>
      </c>
      <c r="J1586" t="s">
        <v>258</v>
      </c>
      <c r="K1586">
        <v>982759358</v>
      </c>
      <c r="L1586">
        <v>216.48599999999999</v>
      </c>
    </row>
    <row r="1587" spans="4:12" x14ac:dyDescent="0.25">
      <c r="D1587" t="s">
        <v>269</v>
      </c>
      <c r="E1587">
        <v>823821042</v>
      </c>
      <c r="F1587">
        <v>389.91199999999998</v>
      </c>
      <c r="I1587" t="s">
        <v>236</v>
      </c>
      <c r="J1587" t="s">
        <v>269</v>
      </c>
      <c r="K1587">
        <v>823821042</v>
      </c>
      <c r="L1587">
        <v>389.91199999999998</v>
      </c>
    </row>
    <row r="1588" spans="4:12" x14ac:dyDescent="0.25">
      <c r="E1588">
        <v>826171502</v>
      </c>
      <c r="F1588">
        <v>75.135999999999996</v>
      </c>
      <c r="I1588" t="s">
        <v>236</v>
      </c>
      <c r="J1588" t="s">
        <v>269</v>
      </c>
      <c r="K1588">
        <v>826171502</v>
      </c>
      <c r="L1588">
        <v>75.135999999999996</v>
      </c>
    </row>
    <row r="1589" spans="4:12" x14ac:dyDescent="0.25">
      <c r="E1589">
        <v>869127272</v>
      </c>
      <c r="F1589">
        <v>234.24</v>
      </c>
      <c r="I1589" t="s">
        <v>236</v>
      </c>
      <c r="J1589" t="s">
        <v>269</v>
      </c>
      <c r="K1589">
        <v>869127272</v>
      </c>
      <c r="L1589">
        <v>234.24</v>
      </c>
    </row>
    <row r="1590" spans="4:12" x14ac:dyDescent="0.25">
      <c r="E1590">
        <v>877377512</v>
      </c>
      <c r="F1590">
        <v>134.28899999999999</v>
      </c>
      <c r="I1590" t="s">
        <v>236</v>
      </c>
      <c r="J1590" t="s">
        <v>269</v>
      </c>
      <c r="K1590">
        <v>877377512</v>
      </c>
      <c r="L1590">
        <v>134.28899999999999</v>
      </c>
    </row>
    <row r="1591" spans="4:12" x14ac:dyDescent="0.25">
      <c r="E1591">
        <v>893519572</v>
      </c>
      <c r="F1591">
        <v>129.02600000000001</v>
      </c>
      <c r="I1591" t="s">
        <v>236</v>
      </c>
      <c r="J1591" t="s">
        <v>269</v>
      </c>
      <c r="K1591">
        <v>893519572</v>
      </c>
      <c r="L1591">
        <v>129.02600000000001</v>
      </c>
    </row>
    <row r="1592" spans="4:12" x14ac:dyDescent="0.25">
      <c r="E1592">
        <v>913394046</v>
      </c>
      <c r="F1592">
        <v>109.51900000000001</v>
      </c>
      <c r="I1592" t="s">
        <v>236</v>
      </c>
      <c r="J1592" t="s">
        <v>269</v>
      </c>
      <c r="K1592">
        <v>913394046</v>
      </c>
      <c r="L1592">
        <v>109.51900000000001</v>
      </c>
    </row>
    <row r="1593" spans="4:12" x14ac:dyDescent="0.25">
      <c r="E1593">
        <v>914143632</v>
      </c>
      <c r="F1593">
        <v>53.188000000000002</v>
      </c>
      <c r="I1593" t="s">
        <v>236</v>
      </c>
      <c r="J1593" t="s">
        <v>269</v>
      </c>
      <c r="K1593">
        <v>914143632</v>
      </c>
      <c r="L1593">
        <v>53.188000000000002</v>
      </c>
    </row>
    <row r="1594" spans="4:12" x14ac:dyDescent="0.25">
      <c r="E1594">
        <v>969128349</v>
      </c>
      <c r="F1594">
        <v>294.57600000000002</v>
      </c>
      <c r="I1594" t="s">
        <v>236</v>
      </c>
      <c r="J1594" t="s">
        <v>269</v>
      </c>
      <c r="K1594">
        <v>969128349</v>
      </c>
      <c r="L1594">
        <v>294.57600000000002</v>
      </c>
    </row>
    <row r="1595" spans="4:12" x14ac:dyDescent="0.25">
      <c r="E1595">
        <v>969130068</v>
      </c>
      <c r="F1595">
        <v>137.00200000000001</v>
      </c>
      <c r="I1595" t="s">
        <v>236</v>
      </c>
      <c r="J1595" t="s">
        <v>269</v>
      </c>
      <c r="K1595">
        <v>969130068</v>
      </c>
      <c r="L1595">
        <v>137.00200000000001</v>
      </c>
    </row>
    <row r="1596" spans="4:12" x14ac:dyDescent="0.25">
      <c r="E1596">
        <v>969130513</v>
      </c>
      <c r="F1596">
        <v>35.286000000000001</v>
      </c>
      <c r="I1596" t="s">
        <v>236</v>
      </c>
      <c r="J1596" t="s">
        <v>269</v>
      </c>
      <c r="K1596">
        <v>969130513</v>
      </c>
      <c r="L1596">
        <v>35.286000000000001</v>
      </c>
    </row>
    <row r="1597" spans="4:12" x14ac:dyDescent="0.25">
      <c r="E1597">
        <v>969177838</v>
      </c>
      <c r="F1597">
        <v>102.099</v>
      </c>
      <c r="I1597" t="s">
        <v>236</v>
      </c>
      <c r="J1597" t="s">
        <v>269</v>
      </c>
      <c r="K1597">
        <v>969177838</v>
      </c>
      <c r="L1597">
        <v>102.099</v>
      </c>
    </row>
    <row r="1598" spans="4:12" x14ac:dyDescent="0.25">
      <c r="E1598">
        <v>969233495</v>
      </c>
      <c r="F1598">
        <v>113.881</v>
      </c>
      <c r="I1598" t="s">
        <v>236</v>
      </c>
      <c r="J1598" t="s">
        <v>269</v>
      </c>
      <c r="K1598">
        <v>969233495</v>
      </c>
      <c r="L1598">
        <v>113.881</v>
      </c>
    </row>
    <row r="1599" spans="4:12" x14ac:dyDescent="0.25">
      <c r="E1599">
        <v>969233509</v>
      </c>
      <c r="F1599">
        <v>271.32299999999998</v>
      </c>
      <c r="I1599" t="s">
        <v>236</v>
      </c>
      <c r="J1599" t="s">
        <v>269</v>
      </c>
      <c r="K1599">
        <v>969233509</v>
      </c>
      <c r="L1599">
        <v>271.32299999999998</v>
      </c>
    </row>
    <row r="1600" spans="4:12" x14ac:dyDescent="0.25">
      <c r="E1600">
        <v>969398346</v>
      </c>
      <c r="F1600">
        <v>10.762</v>
      </c>
      <c r="I1600" t="s">
        <v>236</v>
      </c>
      <c r="J1600" t="s">
        <v>269</v>
      </c>
      <c r="K1600">
        <v>969398346</v>
      </c>
      <c r="L1600">
        <v>10.762</v>
      </c>
    </row>
    <row r="1601" spans="5:12" x14ac:dyDescent="0.25">
      <c r="E1601">
        <v>969594323</v>
      </c>
      <c r="F1601">
        <v>50.933999999999997</v>
      </c>
      <c r="I1601" t="s">
        <v>236</v>
      </c>
      <c r="J1601" t="s">
        <v>269</v>
      </c>
      <c r="K1601">
        <v>969594323</v>
      </c>
      <c r="L1601">
        <v>50.933999999999997</v>
      </c>
    </row>
    <row r="1602" spans="5:12" x14ac:dyDescent="0.25">
      <c r="E1602">
        <v>969596628</v>
      </c>
      <c r="F1602">
        <v>88.933000000000007</v>
      </c>
      <c r="I1602" t="s">
        <v>236</v>
      </c>
      <c r="J1602" t="s">
        <v>269</v>
      </c>
      <c r="K1602">
        <v>969596628</v>
      </c>
      <c r="L1602">
        <v>88.933000000000007</v>
      </c>
    </row>
    <row r="1603" spans="5:12" x14ac:dyDescent="0.25">
      <c r="E1603">
        <v>969631849</v>
      </c>
      <c r="F1603">
        <v>152.79499999999999</v>
      </c>
      <c r="I1603" t="s">
        <v>236</v>
      </c>
      <c r="J1603" t="s">
        <v>269</v>
      </c>
      <c r="K1603">
        <v>969631849</v>
      </c>
      <c r="L1603">
        <v>152.79499999999999</v>
      </c>
    </row>
    <row r="1604" spans="5:12" x14ac:dyDescent="0.25">
      <c r="E1604">
        <v>969842858</v>
      </c>
      <c r="F1604">
        <v>131.53</v>
      </c>
      <c r="I1604" t="s">
        <v>236</v>
      </c>
      <c r="J1604" t="s">
        <v>269</v>
      </c>
      <c r="K1604">
        <v>969842858</v>
      </c>
      <c r="L1604">
        <v>131.53</v>
      </c>
    </row>
    <row r="1605" spans="5:12" x14ac:dyDescent="0.25">
      <c r="E1605">
        <v>969855852</v>
      </c>
      <c r="F1605">
        <v>340.81299999999999</v>
      </c>
      <c r="I1605" t="s">
        <v>236</v>
      </c>
      <c r="J1605" t="s">
        <v>269</v>
      </c>
      <c r="K1605">
        <v>969855852</v>
      </c>
      <c r="L1605">
        <v>340.81299999999999</v>
      </c>
    </row>
    <row r="1606" spans="5:12" x14ac:dyDescent="0.25">
      <c r="E1606">
        <v>970316159</v>
      </c>
      <c r="F1606">
        <v>148.49100000000001</v>
      </c>
      <c r="I1606" t="s">
        <v>236</v>
      </c>
      <c r="J1606" t="s">
        <v>269</v>
      </c>
      <c r="K1606">
        <v>970316159</v>
      </c>
      <c r="L1606">
        <v>148.49100000000001</v>
      </c>
    </row>
    <row r="1607" spans="5:12" x14ac:dyDescent="0.25">
      <c r="E1607">
        <v>980565068</v>
      </c>
      <c r="F1607">
        <v>302.02300000000002</v>
      </c>
      <c r="I1607" t="s">
        <v>236</v>
      </c>
      <c r="J1607" t="s">
        <v>269</v>
      </c>
      <c r="K1607">
        <v>980565068</v>
      </c>
      <c r="L1607">
        <v>302.02300000000002</v>
      </c>
    </row>
    <row r="1608" spans="5:12" x14ac:dyDescent="0.25">
      <c r="E1608">
        <v>981510690</v>
      </c>
      <c r="F1608">
        <v>49.817999999999998</v>
      </c>
      <c r="I1608" t="s">
        <v>236</v>
      </c>
      <c r="J1608" t="s">
        <v>269</v>
      </c>
      <c r="K1608">
        <v>981510690</v>
      </c>
      <c r="L1608">
        <v>49.817999999999998</v>
      </c>
    </row>
    <row r="1609" spans="5:12" x14ac:dyDescent="0.25">
      <c r="E1609">
        <v>982746698</v>
      </c>
      <c r="F1609">
        <v>76.790000000000006</v>
      </c>
      <c r="I1609" t="s">
        <v>236</v>
      </c>
      <c r="J1609" t="s">
        <v>269</v>
      </c>
      <c r="K1609">
        <v>982746698</v>
      </c>
      <c r="L1609">
        <v>76.790000000000006</v>
      </c>
    </row>
    <row r="1610" spans="5:12" x14ac:dyDescent="0.25">
      <c r="E1610">
        <v>983908462</v>
      </c>
      <c r="F1610">
        <v>169.14500000000001</v>
      </c>
      <c r="I1610" t="s">
        <v>236</v>
      </c>
      <c r="J1610" t="s">
        <v>269</v>
      </c>
      <c r="K1610">
        <v>983908462</v>
      </c>
      <c r="L1610">
        <v>169.14500000000001</v>
      </c>
    </row>
    <row r="1611" spans="5:12" x14ac:dyDescent="0.25">
      <c r="E1611">
        <v>984448074</v>
      </c>
      <c r="F1611">
        <v>213.83799999999999</v>
      </c>
      <c r="I1611" t="s">
        <v>236</v>
      </c>
      <c r="J1611" t="s">
        <v>269</v>
      </c>
      <c r="K1611">
        <v>984448074</v>
      </c>
      <c r="L1611">
        <v>213.83799999999999</v>
      </c>
    </row>
    <row r="1612" spans="5:12" x14ac:dyDescent="0.25">
      <c r="E1612">
        <v>986381880</v>
      </c>
      <c r="F1612">
        <v>53.453000000000003</v>
      </c>
      <c r="I1612" t="s">
        <v>236</v>
      </c>
      <c r="J1612" t="s">
        <v>269</v>
      </c>
      <c r="K1612">
        <v>986381880</v>
      </c>
      <c r="L1612">
        <v>53.453000000000003</v>
      </c>
    </row>
    <row r="1613" spans="5:12" x14ac:dyDescent="0.25">
      <c r="E1613">
        <v>986386173</v>
      </c>
      <c r="F1613">
        <v>41.996000000000002</v>
      </c>
      <c r="I1613" t="s">
        <v>236</v>
      </c>
      <c r="J1613" t="s">
        <v>269</v>
      </c>
      <c r="K1613">
        <v>986386173</v>
      </c>
      <c r="L1613">
        <v>41.996000000000002</v>
      </c>
    </row>
    <row r="1614" spans="5:12" x14ac:dyDescent="0.25">
      <c r="E1614">
        <v>987652519</v>
      </c>
      <c r="F1614">
        <v>153.53299999999999</v>
      </c>
      <c r="I1614" t="s">
        <v>236</v>
      </c>
      <c r="J1614" t="s">
        <v>269</v>
      </c>
      <c r="K1614">
        <v>987652519</v>
      </c>
      <c r="L1614">
        <v>153.53299999999999</v>
      </c>
    </row>
    <row r="1615" spans="5:12" x14ac:dyDescent="0.25">
      <c r="E1615">
        <v>988210528</v>
      </c>
      <c r="F1615">
        <v>90.108000000000004</v>
      </c>
      <c r="I1615" t="s">
        <v>236</v>
      </c>
      <c r="J1615" t="s">
        <v>269</v>
      </c>
      <c r="K1615">
        <v>988210528</v>
      </c>
      <c r="L1615">
        <v>90.108000000000004</v>
      </c>
    </row>
    <row r="1616" spans="5:12" x14ac:dyDescent="0.25">
      <c r="E1616">
        <v>989144022</v>
      </c>
      <c r="F1616">
        <v>184.06700000000001</v>
      </c>
      <c r="I1616" t="s">
        <v>236</v>
      </c>
      <c r="J1616" t="s">
        <v>269</v>
      </c>
      <c r="K1616">
        <v>989144022</v>
      </c>
      <c r="L1616">
        <v>184.06700000000001</v>
      </c>
    </row>
    <row r="1617" spans="4:12" x14ac:dyDescent="0.25">
      <c r="E1617">
        <v>989423800</v>
      </c>
      <c r="F1617">
        <v>63.021999999999998</v>
      </c>
      <c r="I1617" t="s">
        <v>236</v>
      </c>
      <c r="J1617" t="s">
        <v>269</v>
      </c>
      <c r="K1617">
        <v>989423800</v>
      </c>
      <c r="L1617">
        <v>63.021999999999998</v>
      </c>
    </row>
    <row r="1618" spans="4:12" x14ac:dyDescent="0.25">
      <c r="E1618">
        <v>991527095</v>
      </c>
      <c r="F1618">
        <v>205.00399999999999</v>
      </c>
      <c r="I1618" t="s">
        <v>236</v>
      </c>
      <c r="J1618" t="s">
        <v>269</v>
      </c>
      <c r="K1618">
        <v>991527095</v>
      </c>
      <c r="L1618">
        <v>205.00399999999999</v>
      </c>
    </row>
    <row r="1619" spans="4:12" x14ac:dyDescent="0.25">
      <c r="E1619">
        <v>999188885</v>
      </c>
      <c r="F1619">
        <v>30.817</v>
      </c>
      <c r="I1619" t="s">
        <v>236</v>
      </c>
      <c r="J1619" t="s">
        <v>269</v>
      </c>
      <c r="K1619">
        <v>999188885</v>
      </c>
      <c r="L1619">
        <v>30.817</v>
      </c>
    </row>
    <row r="1620" spans="4:12" x14ac:dyDescent="0.25">
      <c r="D1620" t="s">
        <v>261</v>
      </c>
      <c r="E1620">
        <v>826153172</v>
      </c>
      <c r="F1620">
        <v>264.57299999999998</v>
      </c>
      <c r="I1620" t="s">
        <v>236</v>
      </c>
      <c r="J1620" t="s">
        <v>261</v>
      </c>
      <c r="K1620">
        <v>826153172</v>
      </c>
      <c r="L1620">
        <v>264.57299999999998</v>
      </c>
    </row>
    <row r="1621" spans="4:12" x14ac:dyDescent="0.25">
      <c r="E1621">
        <v>869399442</v>
      </c>
      <c r="F1621">
        <v>62.292000000000002</v>
      </c>
      <c r="I1621" t="s">
        <v>236</v>
      </c>
      <c r="J1621" t="s">
        <v>261</v>
      </c>
      <c r="K1621">
        <v>869399442</v>
      </c>
      <c r="L1621">
        <v>62.292000000000002</v>
      </c>
    </row>
    <row r="1622" spans="4:12" x14ac:dyDescent="0.25">
      <c r="E1622">
        <v>969132214</v>
      </c>
      <c r="F1622">
        <v>415.30900000000003</v>
      </c>
      <c r="I1622" t="s">
        <v>236</v>
      </c>
      <c r="J1622" t="s">
        <v>261</v>
      </c>
      <c r="K1622">
        <v>969132214</v>
      </c>
      <c r="L1622">
        <v>415.30900000000003</v>
      </c>
    </row>
    <row r="1623" spans="4:12" x14ac:dyDescent="0.25">
      <c r="E1623">
        <v>969132346</v>
      </c>
      <c r="F1623">
        <v>86.86</v>
      </c>
      <c r="I1623" t="s">
        <v>236</v>
      </c>
      <c r="J1623" t="s">
        <v>261</v>
      </c>
      <c r="K1623">
        <v>969132346</v>
      </c>
      <c r="L1623">
        <v>86.86</v>
      </c>
    </row>
    <row r="1624" spans="4:12" x14ac:dyDescent="0.25">
      <c r="E1624">
        <v>969133288</v>
      </c>
      <c r="F1624">
        <v>67.241</v>
      </c>
      <c r="I1624" t="s">
        <v>236</v>
      </c>
      <c r="J1624" t="s">
        <v>261</v>
      </c>
      <c r="K1624">
        <v>969133288</v>
      </c>
      <c r="L1624">
        <v>67.241</v>
      </c>
    </row>
    <row r="1625" spans="4:12" x14ac:dyDescent="0.25">
      <c r="E1625">
        <v>971374284</v>
      </c>
      <c r="F1625">
        <v>71.715000000000003</v>
      </c>
      <c r="I1625" t="s">
        <v>236</v>
      </c>
      <c r="J1625" t="s">
        <v>261</v>
      </c>
      <c r="K1625">
        <v>971374284</v>
      </c>
      <c r="L1625">
        <v>71.715000000000003</v>
      </c>
    </row>
    <row r="1626" spans="4:12" x14ac:dyDescent="0.25">
      <c r="E1626">
        <v>979545533</v>
      </c>
      <c r="F1626">
        <v>186.32499999999999</v>
      </c>
      <c r="I1626" t="s">
        <v>236</v>
      </c>
      <c r="J1626" t="s">
        <v>261</v>
      </c>
      <c r="K1626">
        <v>979545533</v>
      </c>
      <c r="L1626">
        <v>186.32499999999999</v>
      </c>
    </row>
    <row r="1627" spans="4:12" x14ac:dyDescent="0.25">
      <c r="E1627">
        <v>980747859</v>
      </c>
      <c r="F1627">
        <v>170.99100000000001</v>
      </c>
      <c r="I1627" t="s">
        <v>236</v>
      </c>
      <c r="J1627" t="s">
        <v>261</v>
      </c>
      <c r="K1627">
        <v>980747859</v>
      </c>
      <c r="L1627">
        <v>170.99100000000001</v>
      </c>
    </row>
    <row r="1628" spans="4:12" x14ac:dyDescent="0.25">
      <c r="E1628">
        <v>982058848</v>
      </c>
      <c r="F1628">
        <v>130.239</v>
      </c>
      <c r="I1628" t="s">
        <v>236</v>
      </c>
      <c r="J1628" t="s">
        <v>261</v>
      </c>
      <c r="K1628">
        <v>982058848</v>
      </c>
      <c r="L1628">
        <v>130.239</v>
      </c>
    </row>
    <row r="1629" spans="4:12" x14ac:dyDescent="0.25">
      <c r="E1629">
        <v>983461557</v>
      </c>
      <c r="F1629">
        <v>130.64400000000001</v>
      </c>
      <c r="I1629" t="s">
        <v>236</v>
      </c>
      <c r="J1629" t="s">
        <v>261</v>
      </c>
      <c r="K1629">
        <v>983461557</v>
      </c>
      <c r="L1629">
        <v>130.64400000000001</v>
      </c>
    </row>
    <row r="1630" spans="4:12" x14ac:dyDescent="0.25">
      <c r="E1630">
        <v>983858279</v>
      </c>
      <c r="F1630">
        <v>94.757000000000005</v>
      </c>
      <c r="I1630" t="s">
        <v>236</v>
      </c>
      <c r="J1630" t="s">
        <v>261</v>
      </c>
      <c r="K1630">
        <v>983858279</v>
      </c>
      <c r="L1630">
        <v>94.757000000000005</v>
      </c>
    </row>
    <row r="1631" spans="4:12" x14ac:dyDescent="0.25">
      <c r="E1631">
        <v>985286922</v>
      </c>
      <c r="F1631">
        <v>188.66499999999999</v>
      </c>
      <c r="I1631" t="s">
        <v>236</v>
      </c>
      <c r="J1631" t="s">
        <v>261</v>
      </c>
      <c r="K1631">
        <v>985286922</v>
      </c>
      <c r="L1631">
        <v>188.66499999999999</v>
      </c>
    </row>
    <row r="1632" spans="4:12" x14ac:dyDescent="0.25">
      <c r="E1632">
        <v>985501254</v>
      </c>
      <c r="F1632">
        <v>909.94899999999996</v>
      </c>
      <c r="I1632" t="s">
        <v>236</v>
      </c>
      <c r="J1632" t="s">
        <v>261</v>
      </c>
      <c r="K1632">
        <v>985501254</v>
      </c>
      <c r="L1632">
        <v>909.94899999999996</v>
      </c>
    </row>
    <row r="1633" spans="4:12" x14ac:dyDescent="0.25">
      <c r="E1633">
        <v>985844887</v>
      </c>
      <c r="F1633">
        <v>369.34800000000001</v>
      </c>
      <c r="I1633" t="s">
        <v>236</v>
      </c>
      <c r="J1633" t="s">
        <v>261</v>
      </c>
      <c r="K1633">
        <v>985844887</v>
      </c>
      <c r="L1633">
        <v>369.34800000000001</v>
      </c>
    </row>
    <row r="1634" spans="4:12" x14ac:dyDescent="0.25">
      <c r="E1634">
        <v>987706228</v>
      </c>
      <c r="F1634">
        <v>397.02800000000002</v>
      </c>
      <c r="I1634" t="s">
        <v>236</v>
      </c>
      <c r="J1634" t="s">
        <v>261</v>
      </c>
      <c r="K1634">
        <v>987706228</v>
      </c>
      <c r="L1634">
        <v>397.02800000000002</v>
      </c>
    </row>
    <row r="1635" spans="4:12" x14ac:dyDescent="0.25">
      <c r="E1635">
        <v>991835741</v>
      </c>
      <c r="F1635">
        <v>165.327</v>
      </c>
      <c r="I1635" t="s">
        <v>236</v>
      </c>
      <c r="J1635" t="s">
        <v>261</v>
      </c>
      <c r="K1635">
        <v>991835741</v>
      </c>
      <c r="L1635">
        <v>165.327</v>
      </c>
    </row>
    <row r="1636" spans="4:12" x14ac:dyDescent="0.25">
      <c r="E1636">
        <v>992564318</v>
      </c>
      <c r="F1636">
        <v>264.33600000000001</v>
      </c>
      <c r="I1636" t="s">
        <v>236</v>
      </c>
      <c r="J1636" t="s">
        <v>261</v>
      </c>
      <c r="K1636">
        <v>992564318</v>
      </c>
      <c r="L1636">
        <v>264.33600000000001</v>
      </c>
    </row>
    <row r="1637" spans="4:12" x14ac:dyDescent="0.25">
      <c r="E1637">
        <v>993477354</v>
      </c>
      <c r="F1637">
        <v>515.38800000000003</v>
      </c>
      <c r="I1637" t="s">
        <v>236</v>
      </c>
      <c r="J1637" t="s">
        <v>261</v>
      </c>
      <c r="K1637">
        <v>993477354</v>
      </c>
      <c r="L1637">
        <v>515.38800000000003</v>
      </c>
    </row>
    <row r="1638" spans="4:12" x14ac:dyDescent="0.25">
      <c r="E1638">
        <v>995558807</v>
      </c>
      <c r="F1638">
        <v>119.938</v>
      </c>
      <c r="I1638" t="s">
        <v>236</v>
      </c>
      <c r="J1638" t="s">
        <v>261</v>
      </c>
      <c r="K1638">
        <v>995558807</v>
      </c>
      <c r="L1638">
        <v>119.938</v>
      </c>
    </row>
    <row r="1639" spans="4:12" x14ac:dyDescent="0.25">
      <c r="E1639">
        <v>997793552</v>
      </c>
      <c r="F1639">
        <v>470.77100000000002</v>
      </c>
      <c r="I1639" t="s">
        <v>236</v>
      </c>
      <c r="J1639" t="s">
        <v>261</v>
      </c>
      <c r="K1639">
        <v>997793552</v>
      </c>
      <c r="L1639">
        <v>470.77100000000002</v>
      </c>
    </row>
    <row r="1640" spans="4:12" x14ac:dyDescent="0.25">
      <c r="D1640" t="s">
        <v>887</v>
      </c>
      <c r="E1640">
        <v>895360732</v>
      </c>
      <c r="F1640">
        <v>561.66399999999999</v>
      </c>
      <c r="I1640" t="s">
        <v>236</v>
      </c>
      <c r="J1640" t="s">
        <v>887</v>
      </c>
      <c r="K1640">
        <v>895360732</v>
      </c>
      <c r="L1640">
        <v>561.66399999999999</v>
      </c>
    </row>
    <row r="1641" spans="4:12" x14ac:dyDescent="0.25">
      <c r="E1641">
        <v>920717772</v>
      </c>
      <c r="F1641">
        <v>82.838999999999999</v>
      </c>
      <c r="I1641" t="s">
        <v>236</v>
      </c>
      <c r="J1641" t="s">
        <v>887</v>
      </c>
      <c r="K1641">
        <v>920717772</v>
      </c>
      <c r="L1641">
        <v>82.838999999999999</v>
      </c>
    </row>
    <row r="1642" spans="4:12" x14ac:dyDescent="0.25">
      <c r="E1642">
        <v>927762366</v>
      </c>
      <c r="F1642">
        <v>168.91900000000001</v>
      </c>
      <c r="I1642" t="s">
        <v>236</v>
      </c>
      <c r="J1642" t="s">
        <v>887</v>
      </c>
      <c r="K1642">
        <v>927762366</v>
      </c>
      <c r="L1642">
        <v>168.91900000000001</v>
      </c>
    </row>
    <row r="1643" spans="4:12" x14ac:dyDescent="0.25">
      <c r="E1643">
        <v>969132281</v>
      </c>
      <c r="F1643">
        <v>131.202</v>
      </c>
      <c r="I1643" t="s">
        <v>236</v>
      </c>
      <c r="J1643" t="s">
        <v>887</v>
      </c>
      <c r="K1643">
        <v>969132281</v>
      </c>
      <c r="L1643">
        <v>131.202</v>
      </c>
    </row>
    <row r="1644" spans="4:12" x14ac:dyDescent="0.25">
      <c r="E1644">
        <v>969845172</v>
      </c>
      <c r="F1644">
        <v>274.22699999999998</v>
      </c>
      <c r="I1644" t="s">
        <v>236</v>
      </c>
      <c r="J1644" t="s">
        <v>887</v>
      </c>
      <c r="K1644">
        <v>969845172</v>
      </c>
      <c r="L1644">
        <v>274.22699999999998</v>
      </c>
    </row>
    <row r="1645" spans="4:12" x14ac:dyDescent="0.25">
      <c r="E1645">
        <v>970537937</v>
      </c>
      <c r="F1645">
        <v>186.137</v>
      </c>
      <c r="I1645" t="s">
        <v>236</v>
      </c>
      <c r="J1645" t="s">
        <v>887</v>
      </c>
      <c r="K1645">
        <v>970537937</v>
      </c>
      <c r="L1645">
        <v>186.137</v>
      </c>
    </row>
    <row r="1646" spans="4:12" x14ac:dyDescent="0.25">
      <c r="E1646">
        <v>975753433</v>
      </c>
      <c r="F1646">
        <v>67.117000000000004</v>
      </c>
      <c r="I1646" t="s">
        <v>236</v>
      </c>
      <c r="J1646" t="s">
        <v>887</v>
      </c>
      <c r="K1646">
        <v>975753433</v>
      </c>
      <c r="L1646">
        <v>67.117000000000004</v>
      </c>
    </row>
    <row r="1647" spans="4:12" x14ac:dyDescent="0.25">
      <c r="E1647">
        <v>983548520</v>
      </c>
      <c r="F1647">
        <v>73.506</v>
      </c>
      <c r="I1647" t="s">
        <v>236</v>
      </c>
      <c r="J1647" t="s">
        <v>887</v>
      </c>
      <c r="K1647">
        <v>983548520</v>
      </c>
      <c r="L1647">
        <v>73.506</v>
      </c>
    </row>
    <row r="1648" spans="4:12" x14ac:dyDescent="0.25">
      <c r="E1648">
        <v>984742967</v>
      </c>
      <c r="F1648">
        <v>61.79</v>
      </c>
      <c r="I1648" t="s">
        <v>236</v>
      </c>
      <c r="J1648" t="s">
        <v>887</v>
      </c>
      <c r="K1648">
        <v>984742967</v>
      </c>
      <c r="L1648">
        <v>61.79</v>
      </c>
    </row>
    <row r="1649" spans="4:12" x14ac:dyDescent="0.25">
      <c r="E1649">
        <v>984891164</v>
      </c>
      <c r="F1649">
        <v>151.79900000000001</v>
      </c>
      <c r="I1649" t="s">
        <v>236</v>
      </c>
      <c r="J1649" t="s">
        <v>887</v>
      </c>
      <c r="K1649">
        <v>984891164</v>
      </c>
      <c r="L1649">
        <v>151.79900000000001</v>
      </c>
    </row>
    <row r="1650" spans="4:12" x14ac:dyDescent="0.25">
      <c r="E1650">
        <v>985701717</v>
      </c>
      <c r="F1650">
        <v>19.213000000000001</v>
      </c>
      <c r="I1650" t="s">
        <v>236</v>
      </c>
      <c r="J1650" t="s">
        <v>887</v>
      </c>
      <c r="K1650">
        <v>985701717</v>
      </c>
      <c r="L1650">
        <v>19.213000000000001</v>
      </c>
    </row>
    <row r="1651" spans="4:12" x14ac:dyDescent="0.25">
      <c r="E1651">
        <v>990086958</v>
      </c>
      <c r="F1651">
        <v>574.60599999999999</v>
      </c>
      <c r="I1651" t="s">
        <v>236</v>
      </c>
      <c r="J1651" t="s">
        <v>887</v>
      </c>
      <c r="K1651">
        <v>990086958</v>
      </c>
      <c r="L1651">
        <v>574.60599999999999</v>
      </c>
    </row>
    <row r="1652" spans="4:12" x14ac:dyDescent="0.25">
      <c r="E1652">
        <v>990720541</v>
      </c>
      <c r="F1652">
        <v>87.856999999999999</v>
      </c>
      <c r="I1652" t="s">
        <v>236</v>
      </c>
      <c r="J1652" t="s">
        <v>887</v>
      </c>
      <c r="K1652">
        <v>990720541</v>
      </c>
      <c r="L1652">
        <v>87.856999999999999</v>
      </c>
    </row>
    <row r="1653" spans="4:12" x14ac:dyDescent="0.25">
      <c r="E1653">
        <v>992340282</v>
      </c>
      <c r="F1653">
        <v>584.91099999999994</v>
      </c>
      <c r="I1653" t="s">
        <v>236</v>
      </c>
      <c r="J1653" t="s">
        <v>887</v>
      </c>
      <c r="K1653">
        <v>992340282</v>
      </c>
      <c r="L1653">
        <v>584.91099999999994</v>
      </c>
    </row>
    <row r="1654" spans="4:12" x14ac:dyDescent="0.25">
      <c r="E1654">
        <v>992798335</v>
      </c>
      <c r="F1654">
        <v>74.215999999999994</v>
      </c>
      <c r="I1654" t="s">
        <v>236</v>
      </c>
      <c r="J1654" t="s">
        <v>887</v>
      </c>
      <c r="K1654">
        <v>992798335</v>
      </c>
      <c r="L1654">
        <v>74.215999999999994</v>
      </c>
    </row>
    <row r="1655" spans="4:12" x14ac:dyDescent="0.25">
      <c r="E1655">
        <v>995421003</v>
      </c>
      <c r="F1655">
        <v>600.44600000000003</v>
      </c>
      <c r="I1655" t="s">
        <v>236</v>
      </c>
      <c r="J1655" t="s">
        <v>887</v>
      </c>
      <c r="K1655">
        <v>995421003</v>
      </c>
      <c r="L1655">
        <v>600.44600000000003</v>
      </c>
    </row>
    <row r="1656" spans="4:12" x14ac:dyDescent="0.25">
      <c r="E1656">
        <v>999547079</v>
      </c>
      <c r="F1656">
        <v>440.00200000000001</v>
      </c>
      <c r="I1656" t="s">
        <v>236</v>
      </c>
      <c r="J1656" t="s">
        <v>887</v>
      </c>
      <c r="K1656">
        <v>999547079</v>
      </c>
      <c r="L1656">
        <v>440.00200000000001</v>
      </c>
    </row>
    <row r="1657" spans="4:12" x14ac:dyDescent="0.25">
      <c r="D1657" t="s">
        <v>251</v>
      </c>
      <c r="E1657">
        <v>880601652</v>
      </c>
      <c r="F1657">
        <v>553.62400000000002</v>
      </c>
      <c r="I1657" t="s">
        <v>236</v>
      </c>
      <c r="J1657" t="s">
        <v>251</v>
      </c>
      <c r="K1657">
        <v>880601652</v>
      </c>
      <c r="L1657">
        <v>553.62400000000002</v>
      </c>
    </row>
    <row r="1658" spans="4:12" x14ac:dyDescent="0.25">
      <c r="E1658">
        <v>921419511</v>
      </c>
      <c r="F1658">
        <v>138.99700000000001</v>
      </c>
      <c r="I1658" t="s">
        <v>236</v>
      </c>
      <c r="J1658" t="s">
        <v>251</v>
      </c>
      <c r="K1658">
        <v>921419511</v>
      </c>
      <c r="L1658">
        <v>138.99700000000001</v>
      </c>
    </row>
    <row r="1659" spans="4:12" x14ac:dyDescent="0.25">
      <c r="E1659">
        <v>969127237</v>
      </c>
      <c r="F1659">
        <v>59.906999999999996</v>
      </c>
      <c r="I1659" t="s">
        <v>236</v>
      </c>
      <c r="J1659" t="s">
        <v>251</v>
      </c>
      <c r="K1659">
        <v>969127237</v>
      </c>
      <c r="L1659">
        <v>59.906999999999996</v>
      </c>
    </row>
    <row r="1660" spans="4:12" x14ac:dyDescent="0.25">
      <c r="E1660">
        <v>969211297</v>
      </c>
      <c r="F1660">
        <v>478.13600000000002</v>
      </c>
      <c r="I1660" t="s">
        <v>236</v>
      </c>
      <c r="J1660" t="s">
        <v>251</v>
      </c>
      <c r="K1660">
        <v>969211297</v>
      </c>
      <c r="L1660">
        <v>478.13600000000002</v>
      </c>
    </row>
    <row r="1661" spans="4:12" x14ac:dyDescent="0.25">
      <c r="E1661">
        <v>969397692</v>
      </c>
      <c r="F1661">
        <v>104.28</v>
      </c>
      <c r="I1661" t="s">
        <v>236</v>
      </c>
      <c r="J1661" t="s">
        <v>251</v>
      </c>
      <c r="K1661">
        <v>969397692</v>
      </c>
      <c r="L1661">
        <v>104.28</v>
      </c>
    </row>
    <row r="1662" spans="4:12" x14ac:dyDescent="0.25">
      <c r="E1662">
        <v>969425564</v>
      </c>
      <c r="F1662">
        <v>46.5</v>
      </c>
      <c r="I1662" t="s">
        <v>236</v>
      </c>
      <c r="J1662" t="s">
        <v>251</v>
      </c>
      <c r="K1662">
        <v>969425564</v>
      </c>
      <c r="L1662">
        <v>46.5</v>
      </c>
    </row>
    <row r="1663" spans="4:12" x14ac:dyDescent="0.25">
      <c r="E1663">
        <v>969844478</v>
      </c>
      <c r="F1663">
        <v>81.984999999999999</v>
      </c>
      <c r="I1663" t="s">
        <v>236</v>
      </c>
      <c r="J1663" t="s">
        <v>251</v>
      </c>
      <c r="K1663">
        <v>969844478</v>
      </c>
      <c r="L1663">
        <v>81.984999999999999</v>
      </c>
    </row>
    <row r="1664" spans="4:12" x14ac:dyDescent="0.25">
      <c r="E1664">
        <v>980067289</v>
      </c>
      <c r="F1664">
        <v>92.007999999999996</v>
      </c>
      <c r="I1664" t="s">
        <v>236</v>
      </c>
      <c r="J1664" t="s">
        <v>251</v>
      </c>
      <c r="K1664">
        <v>980067289</v>
      </c>
      <c r="L1664">
        <v>92.007999999999996</v>
      </c>
    </row>
    <row r="1665" spans="4:12" x14ac:dyDescent="0.25">
      <c r="E1665">
        <v>980129527</v>
      </c>
      <c r="F1665">
        <v>114.435</v>
      </c>
      <c r="I1665" t="s">
        <v>236</v>
      </c>
      <c r="J1665" t="s">
        <v>251</v>
      </c>
      <c r="K1665">
        <v>980129527</v>
      </c>
      <c r="L1665">
        <v>114.435</v>
      </c>
    </row>
    <row r="1666" spans="4:12" x14ac:dyDescent="0.25">
      <c r="E1666">
        <v>980211436</v>
      </c>
      <c r="F1666">
        <v>498.04700000000003</v>
      </c>
      <c r="I1666" t="s">
        <v>236</v>
      </c>
      <c r="J1666" t="s">
        <v>251</v>
      </c>
      <c r="K1666">
        <v>980211436</v>
      </c>
      <c r="L1666">
        <v>498.04700000000003</v>
      </c>
    </row>
    <row r="1667" spans="4:12" x14ac:dyDescent="0.25">
      <c r="D1667" t="s">
        <v>262</v>
      </c>
      <c r="E1667">
        <v>814764842</v>
      </c>
      <c r="F1667">
        <v>120.199</v>
      </c>
      <c r="I1667" t="s">
        <v>236</v>
      </c>
      <c r="J1667" t="s">
        <v>262</v>
      </c>
      <c r="K1667">
        <v>814764842</v>
      </c>
      <c r="L1667">
        <v>120.199</v>
      </c>
    </row>
    <row r="1668" spans="4:12" x14ac:dyDescent="0.25">
      <c r="E1668">
        <v>869400882</v>
      </c>
      <c r="F1668">
        <v>49.064</v>
      </c>
      <c r="I1668" t="s">
        <v>236</v>
      </c>
      <c r="J1668" t="s">
        <v>262</v>
      </c>
      <c r="K1668">
        <v>869400882</v>
      </c>
      <c r="L1668">
        <v>49.064</v>
      </c>
    </row>
    <row r="1669" spans="4:12" x14ac:dyDescent="0.25">
      <c r="E1669">
        <v>893544062</v>
      </c>
      <c r="F1669">
        <v>123.593</v>
      </c>
      <c r="I1669" t="s">
        <v>236</v>
      </c>
      <c r="J1669" t="s">
        <v>262</v>
      </c>
      <c r="K1669">
        <v>893544062</v>
      </c>
      <c r="L1669">
        <v>123.593</v>
      </c>
    </row>
    <row r="1670" spans="4:12" x14ac:dyDescent="0.25">
      <c r="E1670">
        <v>911702967</v>
      </c>
      <c r="F1670">
        <v>451.34300000000002</v>
      </c>
      <c r="I1670" t="s">
        <v>236</v>
      </c>
      <c r="J1670" t="s">
        <v>262</v>
      </c>
      <c r="K1670">
        <v>911702967</v>
      </c>
      <c r="L1670">
        <v>451.34300000000002</v>
      </c>
    </row>
    <row r="1671" spans="4:12" x14ac:dyDescent="0.25">
      <c r="E1671">
        <v>912085511</v>
      </c>
      <c r="F1671">
        <v>39.313000000000002</v>
      </c>
      <c r="I1671" t="s">
        <v>236</v>
      </c>
      <c r="J1671" t="s">
        <v>262</v>
      </c>
      <c r="K1671">
        <v>912085511</v>
      </c>
      <c r="L1671">
        <v>39.313000000000002</v>
      </c>
    </row>
    <row r="1672" spans="4:12" x14ac:dyDescent="0.25">
      <c r="E1672">
        <v>920159176</v>
      </c>
      <c r="F1672">
        <v>109.77200000000001</v>
      </c>
      <c r="I1672" t="s">
        <v>236</v>
      </c>
      <c r="J1672" t="s">
        <v>262</v>
      </c>
      <c r="K1672">
        <v>920159176</v>
      </c>
      <c r="L1672">
        <v>109.77200000000001</v>
      </c>
    </row>
    <row r="1673" spans="4:12" x14ac:dyDescent="0.25">
      <c r="E1673">
        <v>920198600</v>
      </c>
      <c r="F1673">
        <v>348.77800000000002</v>
      </c>
      <c r="I1673" t="s">
        <v>236</v>
      </c>
      <c r="J1673" t="s">
        <v>262</v>
      </c>
      <c r="K1673">
        <v>920198600</v>
      </c>
      <c r="L1673">
        <v>348.77800000000002</v>
      </c>
    </row>
    <row r="1674" spans="4:12" x14ac:dyDescent="0.25">
      <c r="E1674">
        <v>922302170</v>
      </c>
      <c r="F1674">
        <v>164.95099999999999</v>
      </c>
      <c r="I1674" t="s">
        <v>236</v>
      </c>
      <c r="J1674" t="s">
        <v>262</v>
      </c>
      <c r="K1674">
        <v>922302170</v>
      </c>
      <c r="L1674">
        <v>164.95099999999999</v>
      </c>
    </row>
    <row r="1675" spans="4:12" x14ac:dyDescent="0.25">
      <c r="E1675">
        <v>924954396</v>
      </c>
      <c r="F1675">
        <v>395.697</v>
      </c>
      <c r="I1675" t="s">
        <v>236</v>
      </c>
      <c r="J1675" t="s">
        <v>262</v>
      </c>
      <c r="K1675">
        <v>924954396</v>
      </c>
      <c r="L1675">
        <v>395.697</v>
      </c>
    </row>
    <row r="1676" spans="4:12" x14ac:dyDescent="0.25">
      <c r="E1676">
        <v>928950042</v>
      </c>
      <c r="F1676">
        <v>47.664000000000001</v>
      </c>
      <c r="I1676" t="s">
        <v>236</v>
      </c>
      <c r="J1676" t="s">
        <v>262</v>
      </c>
      <c r="K1676">
        <v>928950042</v>
      </c>
      <c r="L1676">
        <v>47.664000000000001</v>
      </c>
    </row>
    <row r="1677" spans="4:12" x14ac:dyDescent="0.25">
      <c r="E1677">
        <v>959292590</v>
      </c>
      <c r="F1677">
        <v>83.486999999999995</v>
      </c>
      <c r="I1677" t="s">
        <v>236</v>
      </c>
      <c r="J1677" t="s">
        <v>262</v>
      </c>
      <c r="K1677">
        <v>959292590</v>
      </c>
      <c r="L1677">
        <v>83.486999999999995</v>
      </c>
    </row>
    <row r="1678" spans="4:12" x14ac:dyDescent="0.25">
      <c r="E1678">
        <v>969133148</v>
      </c>
      <c r="F1678">
        <v>76.606999999999999</v>
      </c>
      <c r="I1678" t="s">
        <v>236</v>
      </c>
      <c r="J1678" t="s">
        <v>262</v>
      </c>
      <c r="K1678">
        <v>969133148</v>
      </c>
      <c r="L1678">
        <v>76.606999999999999</v>
      </c>
    </row>
    <row r="1679" spans="4:12" x14ac:dyDescent="0.25">
      <c r="E1679">
        <v>969231905</v>
      </c>
      <c r="F1679">
        <v>44.725999999999999</v>
      </c>
      <c r="I1679" t="s">
        <v>236</v>
      </c>
      <c r="J1679" t="s">
        <v>262</v>
      </c>
      <c r="K1679">
        <v>969231905</v>
      </c>
      <c r="L1679">
        <v>44.725999999999999</v>
      </c>
    </row>
    <row r="1680" spans="4:12" x14ac:dyDescent="0.25">
      <c r="E1680">
        <v>969233134</v>
      </c>
      <c r="F1680">
        <v>49.085000000000001</v>
      </c>
      <c r="I1680" t="s">
        <v>236</v>
      </c>
      <c r="J1680" t="s">
        <v>262</v>
      </c>
      <c r="K1680">
        <v>969233134</v>
      </c>
      <c r="L1680">
        <v>49.085000000000001</v>
      </c>
    </row>
    <row r="1681" spans="5:12" x14ac:dyDescent="0.25">
      <c r="E1681">
        <v>969260581</v>
      </c>
      <c r="F1681">
        <v>119.759</v>
      </c>
      <c r="I1681" t="s">
        <v>236</v>
      </c>
      <c r="J1681" t="s">
        <v>262</v>
      </c>
      <c r="K1681">
        <v>969260581</v>
      </c>
      <c r="L1681">
        <v>119.759</v>
      </c>
    </row>
    <row r="1682" spans="5:12" x14ac:dyDescent="0.25">
      <c r="E1682">
        <v>969397390</v>
      </c>
      <c r="F1682">
        <v>86.798000000000002</v>
      </c>
      <c r="I1682" t="s">
        <v>236</v>
      </c>
      <c r="J1682" t="s">
        <v>262</v>
      </c>
      <c r="K1682">
        <v>969397390</v>
      </c>
      <c r="L1682">
        <v>86.798000000000002</v>
      </c>
    </row>
    <row r="1683" spans="5:12" x14ac:dyDescent="0.25">
      <c r="E1683">
        <v>969398877</v>
      </c>
      <c r="F1683">
        <v>165.21100000000001</v>
      </c>
      <c r="I1683" t="s">
        <v>236</v>
      </c>
      <c r="J1683" t="s">
        <v>262</v>
      </c>
      <c r="K1683">
        <v>969398877</v>
      </c>
      <c r="L1683">
        <v>165.21100000000001</v>
      </c>
    </row>
    <row r="1684" spans="5:12" x14ac:dyDescent="0.25">
      <c r="E1684">
        <v>969484463</v>
      </c>
      <c r="F1684">
        <v>97.233999999999995</v>
      </c>
      <c r="I1684" t="s">
        <v>236</v>
      </c>
      <c r="J1684" t="s">
        <v>262</v>
      </c>
      <c r="K1684">
        <v>969484463</v>
      </c>
      <c r="L1684">
        <v>97.233999999999995</v>
      </c>
    </row>
    <row r="1685" spans="5:12" x14ac:dyDescent="0.25">
      <c r="E1685">
        <v>969784114</v>
      </c>
      <c r="F1685">
        <v>115.68</v>
      </c>
      <c r="I1685" t="s">
        <v>236</v>
      </c>
      <c r="J1685" t="s">
        <v>262</v>
      </c>
      <c r="K1685">
        <v>969784114</v>
      </c>
      <c r="L1685">
        <v>115.68</v>
      </c>
    </row>
    <row r="1686" spans="5:12" x14ac:dyDescent="0.25">
      <c r="E1686">
        <v>969844540</v>
      </c>
      <c r="F1686">
        <v>343.17500000000001</v>
      </c>
      <c r="I1686" t="s">
        <v>236</v>
      </c>
      <c r="J1686" t="s">
        <v>262</v>
      </c>
      <c r="K1686">
        <v>969844540</v>
      </c>
      <c r="L1686">
        <v>343.17500000000001</v>
      </c>
    </row>
    <row r="1687" spans="5:12" x14ac:dyDescent="0.25">
      <c r="E1687">
        <v>970576533</v>
      </c>
      <c r="F1687">
        <v>113.611</v>
      </c>
      <c r="I1687" t="s">
        <v>236</v>
      </c>
      <c r="J1687" t="s">
        <v>262</v>
      </c>
      <c r="K1687">
        <v>970576533</v>
      </c>
      <c r="L1687">
        <v>113.611</v>
      </c>
    </row>
    <row r="1688" spans="5:12" x14ac:dyDescent="0.25">
      <c r="E1688">
        <v>971125004</v>
      </c>
      <c r="F1688">
        <v>205.51300000000001</v>
      </c>
      <c r="I1688" t="s">
        <v>236</v>
      </c>
      <c r="J1688" t="s">
        <v>262</v>
      </c>
      <c r="K1688">
        <v>971125004</v>
      </c>
      <c r="L1688">
        <v>205.51300000000001</v>
      </c>
    </row>
    <row r="1689" spans="5:12" x14ac:dyDescent="0.25">
      <c r="E1689">
        <v>971209763</v>
      </c>
      <c r="F1689">
        <v>149.85599999999999</v>
      </c>
      <c r="I1689" t="s">
        <v>236</v>
      </c>
      <c r="J1689" t="s">
        <v>262</v>
      </c>
      <c r="K1689">
        <v>971209763</v>
      </c>
      <c r="L1689">
        <v>149.85599999999999</v>
      </c>
    </row>
    <row r="1690" spans="5:12" x14ac:dyDescent="0.25">
      <c r="E1690">
        <v>976306279</v>
      </c>
      <c r="F1690">
        <v>42.31</v>
      </c>
      <c r="I1690" t="s">
        <v>236</v>
      </c>
      <c r="J1690" t="s">
        <v>262</v>
      </c>
      <c r="K1690">
        <v>976306279</v>
      </c>
      <c r="L1690">
        <v>42.31</v>
      </c>
    </row>
    <row r="1691" spans="5:12" x14ac:dyDescent="0.25">
      <c r="E1691">
        <v>982798248</v>
      </c>
      <c r="F1691">
        <v>98.138999999999996</v>
      </c>
      <c r="I1691" t="s">
        <v>236</v>
      </c>
      <c r="J1691" t="s">
        <v>262</v>
      </c>
      <c r="K1691">
        <v>982798248</v>
      </c>
      <c r="L1691">
        <v>98.138999999999996</v>
      </c>
    </row>
    <row r="1692" spans="5:12" x14ac:dyDescent="0.25">
      <c r="E1692">
        <v>984117574</v>
      </c>
      <c r="F1692">
        <v>104.47799999999999</v>
      </c>
      <c r="I1692" t="s">
        <v>236</v>
      </c>
      <c r="J1692" t="s">
        <v>262</v>
      </c>
      <c r="K1692">
        <v>984117574</v>
      </c>
      <c r="L1692">
        <v>104.47799999999999</v>
      </c>
    </row>
    <row r="1693" spans="5:12" x14ac:dyDescent="0.25">
      <c r="E1693">
        <v>986612092</v>
      </c>
      <c r="F1693">
        <v>289.91399999999999</v>
      </c>
      <c r="I1693" t="s">
        <v>236</v>
      </c>
      <c r="J1693" t="s">
        <v>262</v>
      </c>
      <c r="K1693">
        <v>986612092</v>
      </c>
      <c r="L1693">
        <v>289.91399999999999</v>
      </c>
    </row>
    <row r="1694" spans="5:12" x14ac:dyDescent="0.25">
      <c r="E1694">
        <v>990121664</v>
      </c>
      <c r="F1694">
        <v>485.30900000000003</v>
      </c>
      <c r="I1694" t="s">
        <v>236</v>
      </c>
      <c r="J1694" t="s">
        <v>262</v>
      </c>
      <c r="K1694">
        <v>990121664</v>
      </c>
      <c r="L1694">
        <v>485.30900000000003</v>
      </c>
    </row>
    <row r="1695" spans="5:12" x14ac:dyDescent="0.25">
      <c r="E1695">
        <v>990650160</v>
      </c>
      <c r="F1695">
        <v>128.33600000000001</v>
      </c>
      <c r="I1695" t="s">
        <v>236</v>
      </c>
      <c r="J1695" t="s">
        <v>262</v>
      </c>
      <c r="K1695">
        <v>990650160</v>
      </c>
      <c r="L1695">
        <v>128.33600000000001</v>
      </c>
    </row>
    <row r="1696" spans="5:12" x14ac:dyDescent="0.25">
      <c r="E1696">
        <v>992138106</v>
      </c>
      <c r="F1696">
        <v>297.31</v>
      </c>
      <c r="I1696" t="s">
        <v>236</v>
      </c>
      <c r="J1696" t="s">
        <v>262</v>
      </c>
      <c r="K1696">
        <v>992138106</v>
      </c>
      <c r="L1696">
        <v>297.31</v>
      </c>
    </row>
    <row r="1697" spans="4:12" x14ac:dyDescent="0.25">
      <c r="E1697">
        <v>994918737</v>
      </c>
      <c r="F1697">
        <v>236.24</v>
      </c>
      <c r="I1697" t="s">
        <v>236</v>
      </c>
      <c r="J1697" t="s">
        <v>262</v>
      </c>
      <c r="K1697">
        <v>994918737</v>
      </c>
      <c r="L1697">
        <v>236.24</v>
      </c>
    </row>
    <row r="1698" spans="4:12" x14ac:dyDescent="0.25">
      <c r="E1698">
        <v>998419352</v>
      </c>
      <c r="F1698">
        <v>789.32399999999996</v>
      </c>
      <c r="I1698" t="s">
        <v>236</v>
      </c>
      <c r="J1698" t="s">
        <v>262</v>
      </c>
      <c r="K1698">
        <v>998419352</v>
      </c>
      <c r="L1698">
        <v>789.32399999999996</v>
      </c>
    </row>
    <row r="1699" spans="4:12" x14ac:dyDescent="0.25">
      <c r="E1699">
        <v>999001203</v>
      </c>
      <c r="F1699">
        <v>39.533000000000001</v>
      </c>
      <c r="I1699" t="s">
        <v>236</v>
      </c>
      <c r="J1699" t="s">
        <v>262</v>
      </c>
      <c r="K1699">
        <v>999001203</v>
      </c>
      <c r="L1699">
        <v>39.533000000000001</v>
      </c>
    </row>
    <row r="1700" spans="4:12" x14ac:dyDescent="0.25">
      <c r="D1700" t="s">
        <v>241</v>
      </c>
      <c r="E1700">
        <v>891146442</v>
      </c>
      <c r="F1700">
        <v>638.46900000000005</v>
      </c>
      <c r="I1700" t="s">
        <v>236</v>
      </c>
      <c r="J1700" t="s">
        <v>241</v>
      </c>
      <c r="K1700">
        <v>891146442</v>
      </c>
      <c r="L1700">
        <v>638.46900000000005</v>
      </c>
    </row>
    <row r="1701" spans="4:12" x14ac:dyDescent="0.25">
      <c r="D1701" t="s">
        <v>886</v>
      </c>
      <c r="E1701">
        <v>969844451</v>
      </c>
      <c r="F1701">
        <v>72.972999999999999</v>
      </c>
      <c r="I1701" t="s">
        <v>236</v>
      </c>
      <c r="J1701" t="s">
        <v>886</v>
      </c>
      <c r="K1701">
        <v>969844451</v>
      </c>
      <c r="L1701">
        <v>72.972999999999999</v>
      </c>
    </row>
    <row r="1702" spans="4:12" x14ac:dyDescent="0.25">
      <c r="E1702">
        <v>981651162</v>
      </c>
      <c r="F1702">
        <v>69.075999999999993</v>
      </c>
      <c r="I1702" t="s">
        <v>236</v>
      </c>
      <c r="J1702" t="s">
        <v>886</v>
      </c>
      <c r="K1702">
        <v>981651162</v>
      </c>
      <c r="L1702">
        <v>69.075999999999993</v>
      </c>
    </row>
    <row r="1703" spans="4:12" x14ac:dyDescent="0.25">
      <c r="D1703" t="s">
        <v>888</v>
      </c>
      <c r="E1703">
        <v>823572182</v>
      </c>
      <c r="F1703">
        <v>505.06599999999997</v>
      </c>
      <c r="I1703" t="s">
        <v>236</v>
      </c>
      <c r="J1703" t="s">
        <v>888</v>
      </c>
      <c r="K1703">
        <v>823572182</v>
      </c>
      <c r="L1703">
        <v>505.06599999999997</v>
      </c>
    </row>
    <row r="1704" spans="4:12" x14ac:dyDescent="0.25">
      <c r="E1704">
        <v>869127922</v>
      </c>
      <c r="F1704">
        <v>128.99299999999999</v>
      </c>
      <c r="I1704" t="s">
        <v>236</v>
      </c>
      <c r="J1704" t="s">
        <v>888</v>
      </c>
      <c r="K1704">
        <v>869127922</v>
      </c>
      <c r="L1704">
        <v>128.99299999999999</v>
      </c>
    </row>
    <row r="1705" spans="4:12" x14ac:dyDescent="0.25">
      <c r="E1705">
        <v>869212202</v>
      </c>
      <c r="F1705">
        <v>361.649</v>
      </c>
      <c r="I1705" t="s">
        <v>236</v>
      </c>
      <c r="J1705" t="s">
        <v>888</v>
      </c>
      <c r="K1705">
        <v>869212202</v>
      </c>
      <c r="L1705">
        <v>361.649</v>
      </c>
    </row>
    <row r="1706" spans="4:12" x14ac:dyDescent="0.25">
      <c r="E1706">
        <v>881383322</v>
      </c>
      <c r="F1706">
        <v>79.674000000000007</v>
      </c>
      <c r="I1706" t="s">
        <v>236</v>
      </c>
      <c r="J1706" t="s">
        <v>888</v>
      </c>
      <c r="K1706">
        <v>881383322</v>
      </c>
      <c r="L1706">
        <v>79.674000000000007</v>
      </c>
    </row>
    <row r="1707" spans="4:12" x14ac:dyDescent="0.25">
      <c r="E1707">
        <v>889836342</v>
      </c>
      <c r="F1707">
        <v>305.46499999999997</v>
      </c>
      <c r="I1707" t="s">
        <v>236</v>
      </c>
      <c r="J1707" t="s">
        <v>888</v>
      </c>
      <c r="K1707">
        <v>889836342</v>
      </c>
      <c r="L1707">
        <v>305.46499999999997</v>
      </c>
    </row>
    <row r="1708" spans="4:12" x14ac:dyDescent="0.25">
      <c r="E1708">
        <v>894486562</v>
      </c>
      <c r="F1708">
        <v>842.19299999999998</v>
      </c>
      <c r="I1708" t="s">
        <v>236</v>
      </c>
      <c r="J1708" t="s">
        <v>888</v>
      </c>
      <c r="K1708">
        <v>894486562</v>
      </c>
      <c r="L1708">
        <v>842.19299999999998</v>
      </c>
    </row>
    <row r="1709" spans="4:12" x14ac:dyDescent="0.25">
      <c r="E1709">
        <v>913423208</v>
      </c>
      <c r="F1709">
        <v>205.768</v>
      </c>
      <c r="I1709" t="s">
        <v>236</v>
      </c>
      <c r="J1709" t="s">
        <v>888</v>
      </c>
      <c r="K1709">
        <v>913423208</v>
      </c>
      <c r="L1709">
        <v>205.768</v>
      </c>
    </row>
    <row r="1710" spans="4:12" x14ac:dyDescent="0.25">
      <c r="E1710">
        <v>914588723</v>
      </c>
      <c r="F1710">
        <v>238.85400000000001</v>
      </c>
      <c r="I1710" t="s">
        <v>236</v>
      </c>
      <c r="J1710" t="s">
        <v>888</v>
      </c>
      <c r="K1710">
        <v>914588723</v>
      </c>
      <c r="L1710">
        <v>238.85400000000001</v>
      </c>
    </row>
    <row r="1711" spans="4:12" x14ac:dyDescent="0.25">
      <c r="E1711">
        <v>914633834</v>
      </c>
      <c r="F1711">
        <v>607.37</v>
      </c>
      <c r="I1711" t="s">
        <v>236</v>
      </c>
      <c r="J1711" t="s">
        <v>888</v>
      </c>
      <c r="K1711">
        <v>914633834</v>
      </c>
      <c r="L1711">
        <v>607.37</v>
      </c>
    </row>
    <row r="1712" spans="4:12" x14ac:dyDescent="0.25">
      <c r="E1712">
        <v>914761662</v>
      </c>
      <c r="F1712">
        <v>307.16300000000001</v>
      </c>
      <c r="I1712" t="s">
        <v>236</v>
      </c>
      <c r="J1712" t="s">
        <v>888</v>
      </c>
      <c r="K1712">
        <v>914761662</v>
      </c>
      <c r="L1712">
        <v>307.16300000000001</v>
      </c>
    </row>
    <row r="1713" spans="5:12" x14ac:dyDescent="0.25">
      <c r="E1713">
        <v>915337740</v>
      </c>
      <c r="F1713">
        <v>444.31</v>
      </c>
      <c r="I1713" t="s">
        <v>236</v>
      </c>
      <c r="J1713" t="s">
        <v>888</v>
      </c>
      <c r="K1713">
        <v>915337740</v>
      </c>
      <c r="L1713">
        <v>444.31</v>
      </c>
    </row>
    <row r="1714" spans="5:12" x14ac:dyDescent="0.25">
      <c r="E1714">
        <v>917106517</v>
      </c>
      <c r="F1714">
        <v>305.541</v>
      </c>
      <c r="I1714" t="s">
        <v>236</v>
      </c>
      <c r="J1714" t="s">
        <v>888</v>
      </c>
      <c r="K1714">
        <v>917106517</v>
      </c>
      <c r="L1714">
        <v>305.541</v>
      </c>
    </row>
    <row r="1715" spans="5:12" x14ac:dyDescent="0.25">
      <c r="E1715">
        <v>919271760</v>
      </c>
      <c r="F1715">
        <v>225.828</v>
      </c>
      <c r="I1715" t="s">
        <v>236</v>
      </c>
      <c r="J1715" t="s">
        <v>888</v>
      </c>
      <c r="K1715">
        <v>919271760</v>
      </c>
      <c r="L1715">
        <v>225.828</v>
      </c>
    </row>
    <row r="1716" spans="5:12" x14ac:dyDescent="0.25">
      <c r="E1716">
        <v>920038638</v>
      </c>
      <c r="F1716">
        <v>33.530999999999999</v>
      </c>
      <c r="I1716" t="s">
        <v>236</v>
      </c>
      <c r="J1716" t="s">
        <v>888</v>
      </c>
      <c r="K1716">
        <v>920038638</v>
      </c>
      <c r="L1716">
        <v>33.530999999999999</v>
      </c>
    </row>
    <row r="1717" spans="5:12" x14ac:dyDescent="0.25">
      <c r="E1717">
        <v>920136990</v>
      </c>
      <c r="F1717">
        <v>470.85</v>
      </c>
      <c r="I1717" t="s">
        <v>236</v>
      </c>
      <c r="J1717" t="s">
        <v>888</v>
      </c>
      <c r="K1717">
        <v>920136990</v>
      </c>
      <c r="L1717">
        <v>470.85</v>
      </c>
    </row>
    <row r="1718" spans="5:12" x14ac:dyDescent="0.25">
      <c r="E1718">
        <v>921337507</v>
      </c>
      <c r="F1718">
        <v>368.62900000000002</v>
      </c>
      <c r="I1718" t="s">
        <v>236</v>
      </c>
      <c r="J1718" t="s">
        <v>888</v>
      </c>
      <c r="K1718">
        <v>921337507</v>
      </c>
      <c r="L1718">
        <v>368.62900000000002</v>
      </c>
    </row>
    <row r="1719" spans="5:12" x14ac:dyDescent="0.25">
      <c r="E1719">
        <v>923937536</v>
      </c>
      <c r="F1719">
        <v>416.49400000000003</v>
      </c>
      <c r="I1719" t="s">
        <v>236</v>
      </c>
      <c r="J1719" t="s">
        <v>888</v>
      </c>
      <c r="K1719">
        <v>923937536</v>
      </c>
      <c r="L1719">
        <v>416.49400000000003</v>
      </c>
    </row>
    <row r="1720" spans="5:12" x14ac:dyDescent="0.25">
      <c r="E1720">
        <v>924341734</v>
      </c>
      <c r="F1720">
        <v>131.99199999999999</v>
      </c>
      <c r="I1720" t="s">
        <v>236</v>
      </c>
      <c r="J1720" t="s">
        <v>888</v>
      </c>
      <c r="K1720">
        <v>924341734</v>
      </c>
      <c r="L1720">
        <v>131.99199999999999</v>
      </c>
    </row>
    <row r="1721" spans="5:12" x14ac:dyDescent="0.25">
      <c r="E1721">
        <v>927284200</v>
      </c>
      <c r="F1721">
        <v>390.56799999999998</v>
      </c>
      <c r="I1721" t="s">
        <v>236</v>
      </c>
      <c r="J1721" t="s">
        <v>888</v>
      </c>
      <c r="K1721">
        <v>927284200</v>
      </c>
      <c r="L1721">
        <v>390.56799999999998</v>
      </c>
    </row>
    <row r="1722" spans="5:12" x14ac:dyDescent="0.25">
      <c r="E1722">
        <v>927391236</v>
      </c>
      <c r="F1722">
        <v>253.05199999999999</v>
      </c>
      <c r="I1722" t="s">
        <v>236</v>
      </c>
      <c r="J1722" t="s">
        <v>888</v>
      </c>
      <c r="K1722">
        <v>927391236</v>
      </c>
      <c r="L1722">
        <v>253.05199999999999</v>
      </c>
    </row>
    <row r="1723" spans="5:12" x14ac:dyDescent="0.25">
      <c r="E1723">
        <v>969128527</v>
      </c>
      <c r="F1723">
        <v>252.05699999999999</v>
      </c>
      <c r="I1723" t="s">
        <v>236</v>
      </c>
      <c r="J1723" t="s">
        <v>888</v>
      </c>
      <c r="K1723">
        <v>969128527</v>
      </c>
      <c r="L1723">
        <v>252.05699999999999</v>
      </c>
    </row>
    <row r="1724" spans="5:12" x14ac:dyDescent="0.25">
      <c r="E1724">
        <v>969128764</v>
      </c>
      <c r="F1724">
        <v>289.95800000000003</v>
      </c>
      <c r="I1724" t="s">
        <v>236</v>
      </c>
      <c r="J1724" t="s">
        <v>888</v>
      </c>
      <c r="K1724">
        <v>969128764</v>
      </c>
      <c r="L1724">
        <v>289.95800000000003</v>
      </c>
    </row>
    <row r="1725" spans="5:12" x14ac:dyDescent="0.25">
      <c r="E1725">
        <v>969128810</v>
      </c>
      <c r="F1725">
        <v>42.508000000000003</v>
      </c>
      <c r="I1725" t="s">
        <v>236</v>
      </c>
      <c r="J1725" t="s">
        <v>888</v>
      </c>
      <c r="K1725">
        <v>969128810</v>
      </c>
      <c r="L1725">
        <v>42.508000000000003</v>
      </c>
    </row>
    <row r="1726" spans="5:12" x14ac:dyDescent="0.25">
      <c r="E1726">
        <v>969130440</v>
      </c>
      <c r="F1726">
        <v>273.81099999999998</v>
      </c>
      <c r="I1726" t="s">
        <v>236</v>
      </c>
      <c r="J1726" t="s">
        <v>888</v>
      </c>
      <c r="K1726">
        <v>969130440</v>
      </c>
      <c r="L1726">
        <v>273.81099999999998</v>
      </c>
    </row>
    <row r="1727" spans="5:12" x14ac:dyDescent="0.25">
      <c r="E1727">
        <v>969131854</v>
      </c>
      <c r="F1727">
        <v>196.93100000000001</v>
      </c>
      <c r="I1727" t="s">
        <v>236</v>
      </c>
      <c r="J1727" t="s">
        <v>888</v>
      </c>
      <c r="K1727">
        <v>969131854</v>
      </c>
      <c r="L1727">
        <v>196.93100000000001</v>
      </c>
    </row>
    <row r="1728" spans="5:12" x14ac:dyDescent="0.25">
      <c r="E1728">
        <v>969152843</v>
      </c>
      <c r="F1728">
        <v>145.739</v>
      </c>
      <c r="I1728" t="s">
        <v>236</v>
      </c>
      <c r="J1728" t="s">
        <v>888</v>
      </c>
      <c r="K1728">
        <v>969152843</v>
      </c>
      <c r="L1728">
        <v>145.739</v>
      </c>
    </row>
    <row r="1729" spans="5:12" x14ac:dyDescent="0.25">
      <c r="E1729">
        <v>969177358</v>
      </c>
      <c r="F1729">
        <v>90.34</v>
      </c>
      <c r="I1729" t="s">
        <v>236</v>
      </c>
      <c r="J1729" t="s">
        <v>888</v>
      </c>
      <c r="K1729">
        <v>969177358</v>
      </c>
      <c r="L1729">
        <v>90.34</v>
      </c>
    </row>
    <row r="1730" spans="5:12" x14ac:dyDescent="0.25">
      <c r="E1730">
        <v>969210460</v>
      </c>
      <c r="F1730">
        <v>153.78299999999999</v>
      </c>
      <c r="I1730" t="s">
        <v>236</v>
      </c>
      <c r="J1730" t="s">
        <v>888</v>
      </c>
      <c r="K1730">
        <v>969210460</v>
      </c>
      <c r="L1730">
        <v>153.78299999999999</v>
      </c>
    </row>
    <row r="1731" spans="5:12" x14ac:dyDescent="0.25">
      <c r="E1731">
        <v>969210541</v>
      </c>
      <c r="F1731">
        <v>524.61699999999996</v>
      </c>
      <c r="I1731" t="s">
        <v>236</v>
      </c>
      <c r="J1731" t="s">
        <v>888</v>
      </c>
      <c r="K1731">
        <v>969210541</v>
      </c>
      <c r="L1731">
        <v>524.61699999999996</v>
      </c>
    </row>
    <row r="1732" spans="5:12" x14ac:dyDescent="0.25">
      <c r="E1732">
        <v>969211572</v>
      </c>
      <c r="F1732">
        <v>431.20600000000002</v>
      </c>
      <c r="I1732" t="s">
        <v>236</v>
      </c>
      <c r="J1732" t="s">
        <v>888</v>
      </c>
      <c r="K1732">
        <v>969211572</v>
      </c>
      <c r="L1732">
        <v>431.20600000000002</v>
      </c>
    </row>
    <row r="1733" spans="5:12" x14ac:dyDescent="0.25">
      <c r="E1733">
        <v>969394936</v>
      </c>
      <c r="F1733">
        <v>99.662999999999997</v>
      </c>
      <c r="I1733" t="s">
        <v>236</v>
      </c>
      <c r="J1733" t="s">
        <v>888</v>
      </c>
      <c r="K1733">
        <v>969394936</v>
      </c>
      <c r="L1733">
        <v>99.662999999999997</v>
      </c>
    </row>
    <row r="1734" spans="5:12" x14ac:dyDescent="0.25">
      <c r="E1734">
        <v>969401460</v>
      </c>
      <c r="F1734">
        <v>174.65199999999999</v>
      </c>
      <c r="I1734" t="s">
        <v>236</v>
      </c>
      <c r="J1734" t="s">
        <v>888</v>
      </c>
      <c r="K1734">
        <v>969401460</v>
      </c>
      <c r="L1734">
        <v>174.65199999999999</v>
      </c>
    </row>
    <row r="1735" spans="5:12" x14ac:dyDescent="0.25">
      <c r="E1735">
        <v>969401568</v>
      </c>
      <c r="F1735">
        <v>85.149000000000001</v>
      </c>
      <c r="I1735" t="s">
        <v>236</v>
      </c>
      <c r="J1735" t="s">
        <v>888</v>
      </c>
      <c r="K1735">
        <v>969401568</v>
      </c>
      <c r="L1735">
        <v>85.149000000000001</v>
      </c>
    </row>
    <row r="1736" spans="5:12" x14ac:dyDescent="0.25">
      <c r="E1736">
        <v>969424479</v>
      </c>
      <c r="F1736">
        <v>111.849</v>
      </c>
      <c r="I1736" t="s">
        <v>236</v>
      </c>
      <c r="J1736" t="s">
        <v>888</v>
      </c>
      <c r="K1736">
        <v>969424479</v>
      </c>
      <c r="L1736">
        <v>111.849</v>
      </c>
    </row>
    <row r="1737" spans="5:12" x14ac:dyDescent="0.25">
      <c r="E1737">
        <v>969632497</v>
      </c>
      <c r="F1737">
        <v>237.62100000000001</v>
      </c>
      <c r="I1737" t="s">
        <v>236</v>
      </c>
      <c r="J1737" t="s">
        <v>888</v>
      </c>
      <c r="K1737">
        <v>969632497</v>
      </c>
      <c r="L1737">
        <v>237.62100000000001</v>
      </c>
    </row>
    <row r="1738" spans="5:12" x14ac:dyDescent="0.25">
      <c r="E1738">
        <v>969633116</v>
      </c>
      <c r="F1738">
        <v>172.12200000000001</v>
      </c>
      <c r="I1738" t="s">
        <v>236</v>
      </c>
      <c r="J1738" t="s">
        <v>888</v>
      </c>
      <c r="K1738">
        <v>969633116</v>
      </c>
      <c r="L1738">
        <v>172.12200000000001</v>
      </c>
    </row>
    <row r="1739" spans="5:12" x14ac:dyDescent="0.25">
      <c r="E1739">
        <v>969843498</v>
      </c>
      <c r="F1739">
        <v>183.12200000000001</v>
      </c>
      <c r="I1739" t="s">
        <v>236</v>
      </c>
      <c r="J1739" t="s">
        <v>888</v>
      </c>
      <c r="K1739">
        <v>969843498</v>
      </c>
      <c r="L1739">
        <v>183.12200000000001</v>
      </c>
    </row>
    <row r="1740" spans="5:12" x14ac:dyDescent="0.25">
      <c r="E1740">
        <v>969844265</v>
      </c>
      <c r="F1740">
        <v>413.10300000000001</v>
      </c>
      <c r="I1740" t="s">
        <v>236</v>
      </c>
      <c r="J1740" t="s">
        <v>888</v>
      </c>
      <c r="K1740">
        <v>969844265</v>
      </c>
      <c r="L1740">
        <v>413.10300000000001</v>
      </c>
    </row>
    <row r="1741" spans="5:12" x14ac:dyDescent="0.25">
      <c r="E1741">
        <v>969847256</v>
      </c>
      <c r="F1741">
        <v>274.93900000000002</v>
      </c>
      <c r="I1741" t="s">
        <v>236</v>
      </c>
      <c r="J1741" t="s">
        <v>888</v>
      </c>
      <c r="K1741">
        <v>969847256</v>
      </c>
      <c r="L1741">
        <v>274.93900000000002</v>
      </c>
    </row>
    <row r="1742" spans="5:12" x14ac:dyDescent="0.25">
      <c r="E1742">
        <v>969848473</v>
      </c>
      <c r="F1742">
        <v>322.90300000000002</v>
      </c>
      <c r="I1742" t="s">
        <v>236</v>
      </c>
      <c r="J1742" t="s">
        <v>888</v>
      </c>
      <c r="K1742">
        <v>969848473</v>
      </c>
      <c r="L1742">
        <v>322.90300000000002</v>
      </c>
    </row>
    <row r="1743" spans="5:12" x14ac:dyDescent="0.25">
      <c r="E1743">
        <v>969850338</v>
      </c>
      <c r="F1743">
        <v>112.663</v>
      </c>
      <c r="I1743" t="s">
        <v>236</v>
      </c>
      <c r="J1743" t="s">
        <v>888</v>
      </c>
      <c r="K1743">
        <v>969850338</v>
      </c>
      <c r="L1743">
        <v>112.663</v>
      </c>
    </row>
    <row r="1744" spans="5:12" x14ac:dyDescent="0.25">
      <c r="E1744">
        <v>969850680</v>
      </c>
      <c r="F1744">
        <v>171.602</v>
      </c>
      <c r="I1744" t="s">
        <v>236</v>
      </c>
      <c r="J1744" t="s">
        <v>888</v>
      </c>
      <c r="K1744">
        <v>969850680</v>
      </c>
      <c r="L1744">
        <v>171.602</v>
      </c>
    </row>
    <row r="1745" spans="5:12" x14ac:dyDescent="0.25">
      <c r="E1745">
        <v>969850885</v>
      </c>
      <c r="F1745">
        <v>108.20399999999999</v>
      </c>
      <c r="I1745" t="s">
        <v>236</v>
      </c>
      <c r="J1745" t="s">
        <v>888</v>
      </c>
      <c r="K1745">
        <v>969850885</v>
      </c>
      <c r="L1745">
        <v>108.20399999999999</v>
      </c>
    </row>
    <row r="1746" spans="5:12" x14ac:dyDescent="0.25">
      <c r="E1746">
        <v>969851563</v>
      </c>
      <c r="F1746">
        <v>185.91900000000001</v>
      </c>
      <c r="I1746" t="s">
        <v>236</v>
      </c>
      <c r="J1746" t="s">
        <v>888</v>
      </c>
      <c r="K1746">
        <v>969851563</v>
      </c>
      <c r="L1746">
        <v>185.91900000000001</v>
      </c>
    </row>
    <row r="1747" spans="5:12" x14ac:dyDescent="0.25">
      <c r="E1747">
        <v>969852500</v>
      </c>
      <c r="F1747">
        <v>194.749</v>
      </c>
      <c r="I1747" t="s">
        <v>236</v>
      </c>
      <c r="J1747" t="s">
        <v>888</v>
      </c>
      <c r="K1747">
        <v>969852500</v>
      </c>
      <c r="L1747">
        <v>194.749</v>
      </c>
    </row>
    <row r="1748" spans="5:12" x14ac:dyDescent="0.25">
      <c r="E1748">
        <v>969855798</v>
      </c>
      <c r="F1748">
        <v>524.78499999999997</v>
      </c>
      <c r="I1748" t="s">
        <v>236</v>
      </c>
      <c r="J1748" t="s">
        <v>888</v>
      </c>
      <c r="K1748">
        <v>969855798</v>
      </c>
      <c r="L1748">
        <v>524.78499999999997</v>
      </c>
    </row>
    <row r="1749" spans="5:12" x14ac:dyDescent="0.25">
      <c r="E1749">
        <v>969857065</v>
      </c>
      <c r="F1749">
        <v>211.50399999999999</v>
      </c>
      <c r="I1749" t="s">
        <v>236</v>
      </c>
      <c r="J1749" t="s">
        <v>888</v>
      </c>
      <c r="K1749">
        <v>969857065</v>
      </c>
      <c r="L1749">
        <v>211.50399999999999</v>
      </c>
    </row>
    <row r="1750" spans="5:12" x14ac:dyDescent="0.25">
      <c r="E1750">
        <v>970563369</v>
      </c>
      <c r="F1750">
        <v>139.86699999999999</v>
      </c>
      <c r="I1750" t="s">
        <v>236</v>
      </c>
      <c r="J1750" t="s">
        <v>888</v>
      </c>
      <c r="K1750">
        <v>970563369</v>
      </c>
      <c r="L1750">
        <v>139.86699999999999</v>
      </c>
    </row>
    <row r="1751" spans="5:12" x14ac:dyDescent="0.25">
      <c r="E1751">
        <v>970592792</v>
      </c>
      <c r="F1751">
        <v>78.215999999999994</v>
      </c>
      <c r="I1751" t="s">
        <v>236</v>
      </c>
      <c r="J1751" t="s">
        <v>888</v>
      </c>
      <c r="K1751">
        <v>970592792</v>
      </c>
      <c r="L1751">
        <v>78.215999999999994</v>
      </c>
    </row>
    <row r="1752" spans="5:12" x14ac:dyDescent="0.25">
      <c r="E1752">
        <v>970972714</v>
      </c>
      <c r="F1752">
        <v>129.36199999999999</v>
      </c>
      <c r="I1752" t="s">
        <v>236</v>
      </c>
      <c r="J1752" t="s">
        <v>888</v>
      </c>
      <c r="K1752">
        <v>970972714</v>
      </c>
      <c r="L1752">
        <v>129.36199999999999</v>
      </c>
    </row>
    <row r="1753" spans="5:12" x14ac:dyDescent="0.25">
      <c r="E1753">
        <v>971209798</v>
      </c>
      <c r="F1753">
        <v>95.353999999999999</v>
      </c>
      <c r="I1753" t="s">
        <v>236</v>
      </c>
      <c r="J1753" t="s">
        <v>888</v>
      </c>
      <c r="K1753">
        <v>971209798</v>
      </c>
      <c r="L1753">
        <v>95.353999999999999</v>
      </c>
    </row>
    <row r="1754" spans="5:12" x14ac:dyDescent="0.25">
      <c r="E1754">
        <v>975802388</v>
      </c>
      <c r="F1754">
        <v>481.935</v>
      </c>
      <c r="I1754" t="s">
        <v>236</v>
      </c>
      <c r="J1754" t="s">
        <v>888</v>
      </c>
      <c r="K1754">
        <v>975802388</v>
      </c>
      <c r="L1754">
        <v>481.935</v>
      </c>
    </row>
    <row r="1755" spans="5:12" x14ac:dyDescent="0.25">
      <c r="E1755">
        <v>975957314</v>
      </c>
      <c r="F1755">
        <v>180.916</v>
      </c>
      <c r="I1755" t="s">
        <v>236</v>
      </c>
      <c r="J1755" t="s">
        <v>888</v>
      </c>
      <c r="K1755">
        <v>975957314</v>
      </c>
      <c r="L1755">
        <v>180.916</v>
      </c>
    </row>
    <row r="1756" spans="5:12" x14ac:dyDescent="0.25">
      <c r="E1756">
        <v>975997421</v>
      </c>
      <c r="F1756">
        <v>235.12</v>
      </c>
      <c r="I1756" t="s">
        <v>236</v>
      </c>
      <c r="J1756" t="s">
        <v>888</v>
      </c>
      <c r="K1756">
        <v>975997421</v>
      </c>
      <c r="L1756">
        <v>235.12</v>
      </c>
    </row>
    <row r="1757" spans="5:12" x14ac:dyDescent="0.25">
      <c r="E1757">
        <v>976507320</v>
      </c>
      <c r="F1757">
        <v>205.483</v>
      </c>
      <c r="I1757" t="s">
        <v>236</v>
      </c>
      <c r="J1757" t="s">
        <v>888</v>
      </c>
      <c r="K1757">
        <v>976507320</v>
      </c>
      <c r="L1757">
        <v>205.483</v>
      </c>
    </row>
    <row r="1758" spans="5:12" x14ac:dyDescent="0.25">
      <c r="E1758">
        <v>977376017</v>
      </c>
      <c r="F1758">
        <v>405.40100000000001</v>
      </c>
      <c r="I1758" t="s">
        <v>236</v>
      </c>
      <c r="J1758" t="s">
        <v>888</v>
      </c>
      <c r="K1758">
        <v>977376017</v>
      </c>
      <c r="L1758">
        <v>405.40100000000001</v>
      </c>
    </row>
    <row r="1759" spans="5:12" x14ac:dyDescent="0.25">
      <c r="E1759">
        <v>977544890</v>
      </c>
      <c r="F1759">
        <v>100.621</v>
      </c>
      <c r="I1759" t="s">
        <v>236</v>
      </c>
      <c r="J1759" t="s">
        <v>888</v>
      </c>
      <c r="K1759">
        <v>977544890</v>
      </c>
      <c r="L1759">
        <v>100.621</v>
      </c>
    </row>
    <row r="1760" spans="5:12" x14ac:dyDescent="0.25">
      <c r="E1760">
        <v>979267096</v>
      </c>
      <c r="F1760">
        <v>94.986000000000004</v>
      </c>
      <c r="I1760" t="s">
        <v>236</v>
      </c>
      <c r="J1760" t="s">
        <v>888</v>
      </c>
      <c r="K1760">
        <v>979267096</v>
      </c>
      <c r="L1760">
        <v>94.986000000000004</v>
      </c>
    </row>
    <row r="1761" spans="5:12" x14ac:dyDescent="0.25">
      <c r="E1761">
        <v>979711689</v>
      </c>
      <c r="F1761">
        <v>460.72800000000001</v>
      </c>
      <c r="I1761" t="s">
        <v>236</v>
      </c>
      <c r="J1761" t="s">
        <v>888</v>
      </c>
      <c r="K1761">
        <v>979711689</v>
      </c>
      <c r="L1761">
        <v>460.72800000000001</v>
      </c>
    </row>
    <row r="1762" spans="5:12" x14ac:dyDescent="0.25">
      <c r="E1762">
        <v>979909500</v>
      </c>
      <c r="F1762">
        <v>216.018</v>
      </c>
      <c r="I1762" t="s">
        <v>236</v>
      </c>
      <c r="J1762" t="s">
        <v>888</v>
      </c>
      <c r="K1762">
        <v>979909500</v>
      </c>
      <c r="L1762">
        <v>216.018</v>
      </c>
    </row>
    <row r="1763" spans="5:12" x14ac:dyDescent="0.25">
      <c r="E1763">
        <v>979928009</v>
      </c>
      <c r="F1763">
        <v>184.63499999999999</v>
      </c>
      <c r="I1763" t="s">
        <v>236</v>
      </c>
      <c r="J1763" t="s">
        <v>888</v>
      </c>
      <c r="K1763">
        <v>979928009</v>
      </c>
      <c r="L1763">
        <v>184.63499999999999</v>
      </c>
    </row>
    <row r="1764" spans="5:12" x14ac:dyDescent="0.25">
      <c r="E1764">
        <v>980510921</v>
      </c>
      <c r="F1764">
        <v>115.331</v>
      </c>
      <c r="I1764" t="s">
        <v>236</v>
      </c>
      <c r="J1764" t="s">
        <v>888</v>
      </c>
      <c r="K1764">
        <v>980510921</v>
      </c>
      <c r="L1764">
        <v>115.331</v>
      </c>
    </row>
    <row r="1765" spans="5:12" x14ac:dyDescent="0.25">
      <c r="E1765">
        <v>980588831</v>
      </c>
      <c r="F1765">
        <v>518.94100000000003</v>
      </c>
      <c r="I1765" t="s">
        <v>236</v>
      </c>
      <c r="J1765" t="s">
        <v>888</v>
      </c>
      <c r="K1765">
        <v>980588831</v>
      </c>
      <c r="L1765">
        <v>518.94100000000003</v>
      </c>
    </row>
    <row r="1766" spans="5:12" x14ac:dyDescent="0.25">
      <c r="E1766">
        <v>980693708</v>
      </c>
      <c r="F1766">
        <v>178.965</v>
      </c>
      <c r="I1766" t="s">
        <v>236</v>
      </c>
      <c r="J1766" t="s">
        <v>888</v>
      </c>
      <c r="K1766">
        <v>980693708</v>
      </c>
      <c r="L1766">
        <v>178.965</v>
      </c>
    </row>
    <row r="1767" spans="5:12" x14ac:dyDescent="0.25">
      <c r="E1767">
        <v>980774767</v>
      </c>
      <c r="F1767">
        <v>126.682</v>
      </c>
      <c r="I1767" t="s">
        <v>236</v>
      </c>
      <c r="J1767" t="s">
        <v>888</v>
      </c>
      <c r="K1767">
        <v>980774767</v>
      </c>
      <c r="L1767">
        <v>126.682</v>
      </c>
    </row>
    <row r="1768" spans="5:12" x14ac:dyDescent="0.25">
      <c r="E1768">
        <v>980854582</v>
      </c>
      <c r="F1768">
        <v>317.85199999999998</v>
      </c>
      <c r="I1768" t="s">
        <v>236</v>
      </c>
      <c r="J1768" t="s">
        <v>888</v>
      </c>
      <c r="K1768">
        <v>980854582</v>
      </c>
      <c r="L1768">
        <v>317.85199999999998</v>
      </c>
    </row>
    <row r="1769" spans="5:12" x14ac:dyDescent="0.25">
      <c r="E1769">
        <v>981608704</v>
      </c>
      <c r="F1769">
        <v>338.26</v>
      </c>
      <c r="I1769" t="s">
        <v>236</v>
      </c>
      <c r="J1769" t="s">
        <v>888</v>
      </c>
      <c r="K1769">
        <v>981608704</v>
      </c>
      <c r="L1769">
        <v>338.26</v>
      </c>
    </row>
    <row r="1770" spans="5:12" x14ac:dyDescent="0.25">
      <c r="E1770">
        <v>983585876</v>
      </c>
      <c r="F1770">
        <v>144.25800000000001</v>
      </c>
      <c r="I1770" t="s">
        <v>236</v>
      </c>
      <c r="J1770" t="s">
        <v>888</v>
      </c>
      <c r="K1770">
        <v>983585876</v>
      </c>
      <c r="L1770">
        <v>144.25800000000001</v>
      </c>
    </row>
    <row r="1771" spans="5:12" x14ac:dyDescent="0.25">
      <c r="E1771">
        <v>984721021</v>
      </c>
      <c r="F1771">
        <v>206.74100000000001</v>
      </c>
      <c r="I1771" t="s">
        <v>236</v>
      </c>
      <c r="J1771" t="s">
        <v>888</v>
      </c>
      <c r="K1771">
        <v>984721021</v>
      </c>
      <c r="L1771">
        <v>206.74100000000001</v>
      </c>
    </row>
    <row r="1772" spans="5:12" x14ac:dyDescent="0.25">
      <c r="E1772">
        <v>984733089</v>
      </c>
      <c r="F1772">
        <v>271.44099999999997</v>
      </c>
      <c r="I1772" t="s">
        <v>236</v>
      </c>
      <c r="J1772" t="s">
        <v>888</v>
      </c>
      <c r="K1772">
        <v>984733089</v>
      </c>
      <c r="L1772">
        <v>271.44099999999997</v>
      </c>
    </row>
    <row r="1773" spans="5:12" x14ac:dyDescent="0.25">
      <c r="E1773">
        <v>985644594</v>
      </c>
      <c r="F1773">
        <v>195.27199999999999</v>
      </c>
      <c r="I1773" t="s">
        <v>236</v>
      </c>
      <c r="J1773" t="s">
        <v>888</v>
      </c>
      <c r="K1773">
        <v>985644594</v>
      </c>
      <c r="L1773">
        <v>195.27199999999999</v>
      </c>
    </row>
    <row r="1774" spans="5:12" x14ac:dyDescent="0.25">
      <c r="E1774">
        <v>985797412</v>
      </c>
      <c r="F1774">
        <v>373.65</v>
      </c>
      <c r="I1774" t="s">
        <v>236</v>
      </c>
      <c r="J1774" t="s">
        <v>888</v>
      </c>
      <c r="K1774">
        <v>985797412</v>
      </c>
      <c r="L1774">
        <v>373.65</v>
      </c>
    </row>
    <row r="1775" spans="5:12" x14ac:dyDescent="0.25">
      <c r="E1775">
        <v>986084207</v>
      </c>
      <c r="F1775">
        <v>300.79599999999999</v>
      </c>
      <c r="I1775" t="s">
        <v>236</v>
      </c>
      <c r="J1775" t="s">
        <v>888</v>
      </c>
      <c r="K1775">
        <v>986084207</v>
      </c>
      <c r="L1775">
        <v>300.79599999999999</v>
      </c>
    </row>
    <row r="1776" spans="5:12" x14ac:dyDescent="0.25">
      <c r="E1776">
        <v>986219803</v>
      </c>
      <c r="F1776">
        <v>411.01900000000001</v>
      </c>
      <c r="I1776" t="s">
        <v>236</v>
      </c>
      <c r="J1776" t="s">
        <v>888</v>
      </c>
      <c r="K1776">
        <v>986219803</v>
      </c>
      <c r="L1776">
        <v>411.01900000000001</v>
      </c>
    </row>
    <row r="1777" spans="5:12" x14ac:dyDescent="0.25">
      <c r="E1777">
        <v>986985700</v>
      </c>
      <c r="F1777">
        <v>407.29599999999999</v>
      </c>
      <c r="I1777" t="s">
        <v>236</v>
      </c>
      <c r="J1777" t="s">
        <v>888</v>
      </c>
      <c r="K1777">
        <v>986985700</v>
      </c>
      <c r="L1777">
        <v>407.29599999999999</v>
      </c>
    </row>
    <row r="1778" spans="5:12" x14ac:dyDescent="0.25">
      <c r="E1778">
        <v>987031964</v>
      </c>
      <c r="F1778">
        <v>256.52</v>
      </c>
      <c r="I1778" t="s">
        <v>236</v>
      </c>
      <c r="J1778" t="s">
        <v>888</v>
      </c>
      <c r="K1778">
        <v>987031964</v>
      </c>
      <c r="L1778">
        <v>256.52</v>
      </c>
    </row>
    <row r="1779" spans="5:12" x14ac:dyDescent="0.25">
      <c r="E1779">
        <v>989100157</v>
      </c>
      <c r="F1779">
        <v>134.387</v>
      </c>
      <c r="I1779" t="s">
        <v>236</v>
      </c>
      <c r="J1779" t="s">
        <v>888</v>
      </c>
      <c r="K1779">
        <v>989100157</v>
      </c>
      <c r="L1779">
        <v>134.387</v>
      </c>
    </row>
    <row r="1780" spans="5:12" x14ac:dyDescent="0.25">
      <c r="E1780">
        <v>990432473</v>
      </c>
      <c r="F1780">
        <v>351.59899999999999</v>
      </c>
      <c r="I1780" t="s">
        <v>236</v>
      </c>
      <c r="J1780" t="s">
        <v>888</v>
      </c>
      <c r="K1780">
        <v>990432473</v>
      </c>
      <c r="L1780">
        <v>351.59899999999999</v>
      </c>
    </row>
    <row r="1781" spans="5:12" x14ac:dyDescent="0.25">
      <c r="E1781">
        <v>990931909</v>
      </c>
      <c r="F1781">
        <v>397.66699999999997</v>
      </c>
      <c r="I1781" t="s">
        <v>236</v>
      </c>
      <c r="J1781" t="s">
        <v>888</v>
      </c>
      <c r="K1781">
        <v>990931909</v>
      </c>
      <c r="L1781">
        <v>397.66699999999997</v>
      </c>
    </row>
    <row r="1782" spans="5:12" x14ac:dyDescent="0.25">
      <c r="E1782">
        <v>991318534</v>
      </c>
      <c r="F1782">
        <v>584.37199999999996</v>
      </c>
      <c r="I1782" t="s">
        <v>236</v>
      </c>
      <c r="J1782" t="s">
        <v>888</v>
      </c>
      <c r="K1782">
        <v>991318534</v>
      </c>
      <c r="L1782">
        <v>584.37199999999996</v>
      </c>
    </row>
    <row r="1783" spans="5:12" x14ac:dyDescent="0.25">
      <c r="E1783">
        <v>991991190</v>
      </c>
      <c r="F1783">
        <v>583.70000000000005</v>
      </c>
      <c r="I1783" t="s">
        <v>236</v>
      </c>
      <c r="J1783" t="s">
        <v>888</v>
      </c>
      <c r="K1783">
        <v>991991190</v>
      </c>
      <c r="L1783">
        <v>583.70000000000005</v>
      </c>
    </row>
    <row r="1784" spans="5:12" x14ac:dyDescent="0.25">
      <c r="E1784">
        <v>992078014</v>
      </c>
      <c r="F1784">
        <v>309.61</v>
      </c>
      <c r="I1784" t="s">
        <v>236</v>
      </c>
      <c r="J1784" t="s">
        <v>888</v>
      </c>
      <c r="K1784">
        <v>992078014</v>
      </c>
      <c r="L1784">
        <v>309.61</v>
      </c>
    </row>
    <row r="1785" spans="5:12" x14ac:dyDescent="0.25">
      <c r="E1785">
        <v>992775181</v>
      </c>
      <c r="F1785">
        <v>204.40700000000001</v>
      </c>
      <c r="I1785" t="s">
        <v>236</v>
      </c>
      <c r="J1785" t="s">
        <v>888</v>
      </c>
      <c r="K1785">
        <v>992775181</v>
      </c>
      <c r="L1785">
        <v>204.40700000000001</v>
      </c>
    </row>
    <row r="1786" spans="5:12" x14ac:dyDescent="0.25">
      <c r="E1786">
        <v>993196223</v>
      </c>
      <c r="F1786">
        <v>487.78300000000002</v>
      </c>
      <c r="I1786" t="s">
        <v>236</v>
      </c>
      <c r="J1786" t="s">
        <v>888</v>
      </c>
      <c r="K1786">
        <v>993196223</v>
      </c>
      <c r="L1786">
        <v>487.78300000000002</v>
      </c>
    </row>
    <row r="1787" spans="5:12" x14ac:dyDescent="0.25">
      <c r="E1787">
        <v>994191098</v>
      </c>
      <c r="F1787">
        <v>359.95600000000002</v>
      </c>
      <c r="I1787" t="s">
        <v>236</v>
      </c>
      <c r="J1787" t="s">
        <v>888</v>
      </c>
      <c r="K1787">
        <v>994191098</v>
      </c>
      <c r="L1787">
        <v>359.95600000000002</v>
      </c>
    </row>
    <row r="1788" spans="5:12" x14ac:dyDescent="0.25">
      <c r="E1788">
        <v>994873946</v>
      </c>
      <c r="F1788">
        <v>239.99100000000001</v>
      </c>
      <c r="I1788" t="s">
        <v>236</v>
      </c>
      <c r="J1788" t="s">
        <v>888</v>
      </c>
      <c r="K1788">
        <v>994873946</v>
      </c>
      <c r="L1788">
        <v>239.99100000000001</v>
      </c>
    </row>
    <row r="1789" spans="5:12" x14ac:dyDescent="0.25">
      <c r="E1789">
        <v>994951572</v>
      </c>
      <c r="F1789">
        <v>342.98399999999998</v>
      </c>
      <c r="I1789" t="s">
        <v>236</v>
      </c>
      <c r="J1789" t="s">
        <v>888</v>
      </c>
      <c r="K1789">
        <v>994951572</v>
      </c>
      <c r="L1789">
        <v>342.98399999999998</v>
      </c>
    </row>
    <row r="1790" spans="5:12" x14ac:dyDescent="0.25">
      <c r="E1790">
        <v>996379582</v>
      </c>
      <c r="F1790">
        <v>726.41800000000001</v>
      </c>
      <c r="I1790" t="s">
        <v>236</v>
      </c>
      <c r="J1790" t="s">
        <v>888</v>
      </c>
      <c r="K1790">
        <v>996379582</v>
      </c>
      <c r="L1790">
        <v>726.41800000000001</v>
      </c>
    </row>
    <row r="1791" spans="5:12" x14ac:dyDescent="0.25">
      <c r="E1791">
        <v>996488519</v>
      </c>
      <c r="F1791">
        <v>450.64600000000002</v>
      </c>
      <c r="I1791" t="s">
        <v>236</v>
      </c>
      <c r="J1791" t="s">
        <v>888</v>
      </c>
      <c r="K1791">
        <v>996488519</v>
      </c>
      <c r="L1791">
        <v>450.64600000000002</v>
      </c>
    </row>
    <row r="1792" spans="5:12" x14ac:dyDescent="0.25">
      <c r="E1792">
        <v>997883209</v>
      </c>
      <c r="F1792">
        <v>329.70499999999998</v>
      </c>
      <c r="I1792" t="s">
        <v>236</v>
      </c>
      <c r="J1792" t="s">
        <v>888</v>
      </c>
      <c r="K1792">
        <v>997883209</v>
      </c>
      <c r="L1792">
        <v>329.70499999999998</v>
      </c>
    </row>
    <row r="1793" spans="4:12" x14ac:dyDescent="0.25">
      <c r="E1793">
        <v>999605397</v>
      </c>
      <c r="F1793">
        <v>123.685</v>
      </c>
      <c r="I1793" t="s">
        <v>236</v>
      </c>
      <c r="J1793" t="s">
        <v>888</v>
      </c>
      <c r="K1793">
        <v>999605397</v>
      </c>
      <c r="L1793">
        <v>123.685</v>
      </c>
    </row>
    <row r="1794" spans="4:12" x14ac:dyDescent="0.25">
      <c r="D1794" t="s">
        <v>238</v>
      </c>
      <c r="E1794">
        <v>990415854</v>
      </c>
      <c r="F1794">
        <v>85.415999999999997</v>
      </c>
      <c r="I1794" t="s">
        <v>236</v>
      </c>
      <c r="J1794" t="s">
        <v>238</v>
      </c>
      <c r="K1794">
        <v>990415854</v>
      </c>
      <c r="L1794">
        <v>85.415999999999997</v>
      </c>
    </row>
    <row r="1795" spans="4:12" x14ac:dyDescent="0.25">
      <c r="D1795" t="s">
        <v>235</v>
      </c>
      <c r="E1795">
        <v>816381592</v>
      </c>
      <c r="F1795">
        <v>406.70299999999997</v>
      </c>
      <c r="I1795" t="s">
        <v>236</v>
      </c>
      <c r="J1795" t="s">
        <v>235</v>
      </c>
      <c r="K1795">
        <v>816381592</v>
      </c>
      <c r="L1795">
        <v>406.70299999999997</v>
      </c>
    </row>
    <row r="1796" spans="4:12" x14ac:dyDescent="0.25">
      <c r="E1796">
        <v>870593252</v>
      </c>
      <c r="F1796">
        <v>432.072</v>
      </c>
      <c r="I1796" t="s">
        <v>236</v>
      </c>
      <c r="J1796" t="s">
        <v>235</v>
      </c>
      <c r="K1796">
        <v>870593252</v>
      </c>
      <c r="L1796">
        <v>432.072</v>
      </c>
    </row>
    <row r="1797" spans="4:12" x14ac:dyDescent="0.25">
      <c r="E1797">
        <v>877332462</v>
      </c>
      <c r="F1797">
        <v>339.02</v>
      </c>
      <c r="I1797" t="s">
        <v>236</v>
      </c>
      <c r="J1797" t="s">
        <v>235</v>
      </c>
      <c r="K1797">
        <v>877332462</v>
      </c>
      <c r="L1797">
        <v>339.02</v>
      </c>
    </row>
    <row r="1798" spans="4:12" x14ac:dyDescent="0.25">
      <c r="E1798">
        <v>889787082</v>
      </c>
      <c r="F1798">
        <v>169.78100000000001</v>
      </c>
      <c r="I1798" t="s">
        <v>236</v>
      </c>
      <c r="J1798" t="s">
        <v>235</v>
      </c>
      <c r="K1798">
        <v>889787082</v>
      </c>
      <c r="L1798">
        <v>169.78100000000001</v>
      </c>
    </row>
    <row r="1799" spans="4:12" x14ac:dyDescent="0.25">
      <c r="E1799">
        <v>895555622</v>
      </c>
      <c r="F1799">
        <v>230.97399999999999</v>
      </c>
      <c r="I1799" t="s">
        <v>236</v>
      </c>
      <c r="J1799" t="s">
        <v>235</v>
      </c>
      <c r="K1799">
        <v>895555622</v>
      </c>
      <c r="L1799">
        <v>230.97399999999999</v>
      </c>
    </row>
    <row r="1800" spans="4:12" x14ac:dyDescent="0.25">
      <c r="E1800">
        <v>899101502</v>
      </c>
      <c r="F1800">
        <v>572.77599999999995</v>
      </c>
      <c r="I1800" t="s">
        <v>236</v>
      </c>
      <c r="J1800" t="s">
        <v>235</v>
      </c>
      <c r="K1800">
        <v>899101502</v>
      </c>
      <c r="L1800">
        <v>572.77599999999995</v>
      </c>
    </row>
    <row r="1801" spans="4:12" x14ac:dyDescent="0.25">
      <c r="E1801">
        <v>912773914</v>
      </c>
      <c r="F1801">
        <v>222.67699999999999</v>
      </c>
      <c r="I1801" t="s">
        <v>236</v>
      </c>
      <c r="J1801" t="s">
        <v>235</v>
      </c>
      <c r="K1801">
        <v>912773914</v>
      </c>
      <c r="L1801">
        <v>222.67699999999999</v>
      </c>
    </row>
    <row r="1802" spans="4:12" x14ac:dyDescent="0.25">
      <c r="E1802">
        <v>912826597</v>
      </c>
      <c r="F1802">
        <v>113.599</v>
      </c>
      <c r="I1802" t="s">
        <v>236</v>
      </c>
      <c r="J1802" t="s">
        <v>235</v>
      </c>
      <c r="K1802">
        <v>912826597</v>
      </c>
      <c r="L1802">
        <v>113.599</v>
      </c>
    </row>
    <row r="1803" spans="4:12" x14ac:dyDescent="0.25">
      <c r="E1803">
        <v>913251555</v>
      </c>
      <c r="F1803">
        <v>573.995</v>
      </c>
      <c r="I1803" t="s">
        <v>236</v>
      </c>
      <c r="J1803" t="s">
        <v>235</v>
      </c>
      <c r="K1803">
        <v>913251555</v>
      </c>
      <c r="L1803">
        <v>573.995</v>
      </c>
    </row>
    <row r="1804" spans="4:12" x14ac:dyDescent="0.25">
      <c r="E1804">
        <v>918011811</v>
      </c>
      <c r="F1804">
        <v>274.95600000000002</v>
      </c>
      <c r="I1804" t="s">
        <v>236</v>
      </c>
      <c r="J1804" t="s">
        <v>235</v>
      </c>
      <c r="K1804">
        <v>918011811</v>
      </c>
      <c r="L1804">
        <v>274.95600000000002</v>
      </c>
    </row>
    <row r="1805" spans="4:12" x14ac:dyDescent="0.25">
      <c r="E1805">
        <v>919678607</v>
      </c>
      <c r="F1805">
        <v>56.198</v>
      </c>
      <c r="I1805" t="s">
        <v>236</v>
      </c>
      <c r="J1805" t="s">
        <v>235</v>
      </c>
      <c r="K1805">
        <v>919678607</v>
      </c>
      <c r="L1805">
        <v>56.198</v>
      </c>
    </row>
    <row r="1806" spans="4:12" x14ac:dyDescent="0.25">
      <c r="E1806">
        <v>969128535</v>
      </c>
      <c r="F1806">
        <v>112.38500000000001</v>
      </c>
      <c r="I1806" t="s">
        <v>236</v>
      </c>
      <c r="J1806" t="s">
        <v>235</v>
      </c>
      <c r="K1806">
        <v>969128535</v>
      </c>
      <c r="L1806">
        <v>112.38500000000001</v>
      </c>
    </row>
    <row r="1807" spans="4:12" x14ac:dyDescent="0.25">
      <c r="E1807">
        <v>969130602</v>
      </c>
      <c r="F1807">
        <v>137.40299999999999</v>
      </c>
      <c r="I1807" t="s">
        <v>236</v>
      </c>
      <c r="J1807" t="s">
        <v>235</v>
      </c>
      <c r="K1807">
        <v>969130602</v>
      </c>
      <c r="L1807">
        <v>137.40299999999999</v>
      </c>
    </row>
    <row r="1808" spans="4:12" x14ac:dyDescent="0.25">
      <c r="E1808">
        <v>969131781</v>
      </c>
      <c r="F1808">
        <v>268.17099999999999</v>
      </c>
      <c r="I1808" t="s">
        <v>236</v>
      </c>
      <c r="J1808" t="s">
        <v>235</v>
      </c>
      <c r="K1808">
        <v>969131781</v>
      </c>
      <c r="L1808">
        <v>268.17099999999999</v>
      </c>
    </row>
    <row r="1809" spans="5:12" x14ac:dyDescent="0.25">
      <c r="E1809">
        <v>969153599</v>
      </c>
      <c r="F1809">
        <v>267.27499999999998</v>
      </c>
      <c r="I1809" t="s">
        <v>236</v>
      </c>
      <c r="J1809" t="s">
        <v>235</v>
      </c>
      <c r="K1809">
        <v>969153599</v>
      </c>
      <c r="L1809">
        <v>267.27499999999998</v>
      </c>
    </row>
    <row r="1810" spans="5:12" x14ac:dyDescent="0.25">
      <c r="E1810">
        <v>969177455</v>
      </c>
      <c r="F1810">
        <v>215.208</v>
      </c>
      <c r="I1810" t="s">
        <v>236</v>
      </c>
      <c r="J1810" t="s">
        <v>235</v>
      </c>
      <c r="K1810">
        <v>969177455</v>
      </c>
      <c r="L1810">
        <v>215.208</v>
      </c>
    </row>
    <row r="1811" spans="5:12" x14ac:dyDescent="0.25">
      <c r="E1811">
        <v>969210347</v>
      </c>
      <c r="F1811">
        <v>101.108</v>
      </c>
      <c r="I1811" t="s">
        <v>236</v>
      </c>
      <c r="J1811" t="s">
        <v>235</v>
      </c>
      <c r="K1811">
        <v>969210347</v>
      </c>
      <c r="L1811">
        <v>101.108</v>
      </c>
    </row>
    <row r="1812" spans="5:12" x14ac:dyDescent="0.25">
      <c r="E1812">
        <v>969261537</v>
      </c>
      <c r="F1812">
        <v>58.073999999999998</v>
      </c>
      <c r="I1812" t="s">
        <v>236</v>
      </c>
      <c r="J1812" t="s">
        <v>235</v>
      </c>
      <c r="K1812">
        <v>969261537</v>
      </c>
      <c r="L1812">
        <v>58.073999999999998</v>
      </c>
    </row>
    <row r="1813" spans="5:12" x14ac:dyDescent="0.25">
      <c r="E1813">
        <v>969396459</v>
      </c>
      <c r="F1813">
        <v>143.71700000000001</v>
      </c>
      <c r="I1813" t="s">
        <v>236</v>
      </c>
      <c r="J1813" t="s">
        <v>235</v>
      </c>
      <c r="K1813">
        <v>969396459</v>
      </c>
      <c r="L1813">
        <v>143.71700000000001</v>
      </c>
    </row>
    <row r="1814" spans="5:12" x14ac:dyDescent="0.25">
      <c r="E1814">
        <v>969398486</v>
      </c>
      <c r="F1814">
        <v>40.17</v>
      </c>
      <c r="I1814" t="s">
        <v>236</v>
      </c>
      <c r="J1814" t="s">
        <v>235</v>
      </c>
      <c r="K1814">
        <v>969398486</v>
      </c>
      <c r="L1814">
        <v>40.17</v>
      </c>
    </row>
    <row r="1815" spans="5:12" x14ac:dyDescent="0.25">
      <c r="E1815">
        <v>969399210</v>
      </c>
      <c r="F1815">
        <v>107.453</v>
      </c>
      <c r="I1815" t="s">
        <v>236</v>
      </c>
      <c r="J1815" t="s">
        <v>235</v>
      </c>
      <c r="K1815">
        <v>969399210</v>
      </c>
      <c r="L1815">
        <v>107.453</v>
      </c>
    </row>
    <row r="1816" spans="5:12" x14ac:dyDescent="0.25">
      <c r="E1816">
        <v>969401886</v>
      </c>
      <c r="F1816">
        <v>45.677999999999997</v>
      </c>
      <c r="I1816" t="s">
        <v>236</v>
      </c>
      <c r="J1816" t="s">
        <v>235</v>
      </c>
      <c r="K1816">
        <v>969401886</v>
      </c>
      <c r="L1816">
        <v>45.677999999999997</v>
      </c>
    </row>
    <row r="1817" spans="5:12" x14ac:dyDescent="0.25">
      <c r="E1817">
        <v>969425491</v>
      </c>
      <c r="F1817">
        <v>108.208</v>
      </c>
      <c r="I1817" t="s">
        <v>236</v>
      </c>
      <c r="J1817" t="s">
        <v>235</v>
      </c>
      <c r="K1817">
        <v>969425491</v>
      </c>
      <c r="L1817">
        <v>108.208</v>
      </c>
    </row>
    <row r="1818" spans="5:12" x14ac:dyDescent="0.25">
      <c r="E1818">
        <v>969844508</v>
      </c>
      <c r="F1818">
        <v>52.573</v>
      </c>
      <c r="I1818" t="s">
        <v>236</v>
      </c>
      <c r="J1818" t="s">
        <v>235</v>
      </c>
      <c r="K1818">
        <v>969844508</v>
      </c>
      <c r="L1818">
        <v>52.573</v>
      </c>
    </row>
    <row r="1819" spans="5:12" x14ac:dyDescent="0.25">
      <c r="E1819">
        <v>969853957</v>
      </c>
      <c r="F1819">
        <v>78.759</v>
      </c>
      <c r="I1819" t="s">
        <v>236</v>
      </c>
      <c r="J1819" t="s">
        <v>235</v>
      </c>
      <c r="K1819">
        <v>969853957</v>
      </c>
      <c r="L1819">
        <v>78.759</v>
      </c>
    </row>
    <row r="1820" spans="5:12" x14ac:dyDescent="0.25">
      <c r="E1820">
        <v>971208406</v>
      </c>
      <c r="F1820">
        <v>223.05699999999999</v>
      </c>
      <c r="I1820" t="s">
        <v>236</v>
      </c>
      <c r="J1820" t="s">
        <v>235</v>
      </c>
      <c r="K1820">
        <v>971208406</v>
      </c>
      <c r="L1820">
        <v>223.05699999999999</v>
      </c>
    </row>
    <row r="1821" spans="5:12" x14ac:dyDescent="0.25">
      <c r="E1821">
        <v>974389118</v>
      </c>
      <c r="F1821">
        <v>147.029</v>
      </c>
      <c r="I1821" t="s">
        <v>236</v>
      </c>
      <c r="J1821" t="s">
        <v>235</v>
      </c>
      <c r="K1821">
        <v>974389118</v>
      </c>
      <c r="L1821">
        <v>147.029</v>
      </c>
    </row>
    <row r="1822" spans="5:12" x14ac:dyDescent="0.25">
      <c r="E1822">
        <v>974474190</v>
      </c>
      <c r="F1822">
        <v>301.93700000000001</v>
      </c>
      <c r="I1822" t="s">
        <v>236</v>
      </c>
      <c r="J1822" t="s">
        <v>235</v>
      </c>
      <c r="K1822">
        <v>974474190</v>
      </c>
      <c r="L1822">
        <v>301.93700000000001</v>
      </c>
    </row>
    <row r="1823" spans="5:12" x14ac:dyDescent="0.25">
      <c r="E1823">
        <v>979219024</v>
      </c>
      <c r="F1823">
        <v>88.512</v>
      </c>
      <c r="I1823" t="s">
        <v>236</v>
      </c>
      <c r="J1823" t="s">
        <v>235</v>
      </c>
      <c r="K1823">
        <v>979219024</v>
      </c>
      <c r="L1823">
        <v>88.512</v>
      </c>
    </row>
    <row r="1824" spans="5:12" x14ac:dyDescent="0.25">
      <c r="E1824">
        <v>985502617</v>
      </c>
      <c r="F1824">
        <v>391.16800000000001</v>
      </c>
      <c r="I1824" t="s">
        <v>236</v>
      </c>
      <c r="J1824" t="s">
        <v>235</v>
      </c>
      <c r="K1824">
        <v>985502617</v>
      </c>
      <c r="L1824">
        <v>391.16800000000001</v>
      </c>
    </row>
    <row r="1825" spans="4:12" x14ac:dyDescent="0.25">
      <c r="E1825">
        <v>986278281</v>
      </c>
      <c r="F1825">
        <v>303.09699999999998</v>
      </c>
      <c r="I1825" t="s">
        <v>236</v>
      </c>
      <c r="J1825" t="s">
        <v>235</v>
      </c>
      <c r="K1825">
        <v>986278281</v>
      </c>
      <c r="L1825">
        <v>303.09699999999998</v>
      </c>
    </row>
    <row r="1826" spans="4:12" x14ac:dyDescent="0.25">
      <c r="E1826">
        <v>987581646</v>
      </c>
      <c r="F1826">
        <v>663.65599999999995</v>
      </c>
      <c r="I1826" t="s">
        <v>236</v>
      </c>
      <c r="J1826" t="s">
        <v>235</v>
      </c>
      <c r="K1826">
        <v>987581646</v>
      </c>
      <c r="L1826">
        <v>663.65599999999995</v>
      </c>
    </row>
    <row r="1827" spans="4:12" x14ac:dyDescent="0.25">
      <c r="E1827">
        <v>990693862</v>
      </c>
      <c r="F1827">
        <v>258.77800000000002</v>
      </c>
      <c r="I1827" t="s">
        <v>236</v>
      </c>
      <c r="J1827" t="s">
        <v>235</v>
      </c>
      <c r="K1827">
        <v>990693862</v>
      </c>
      <c r="L1827">
        <v>258.77800000000002</v>
      </c>
    </row>
    <row r="1828" spans="4:12" x14ac:dyDescent="0.25">
      <c r="E1828">
        <v>990839158</v>
      </c>
      <c r="F1828">
        <v>516.48500000000001</v>
      </c>
      <c r="I1828" t="s">
        <v>236</v>
      </c>
      <c r="J1828" t="s">
        <v>235</v>
      </c>
      <c r="K1828">
        <v>990839158</v>
      </c>
      <c r="L1828">
        <v>516.48500000000001</v>
      </c>
    </row>
    <row r="1829" spans="4:12" x14ac:dyDescent="0.25">
      <c r="E1829">
        <v>991123253</v>
      </c>
      <c r="F1829">
        <v>574.97400000000005</v>
      </c>
      <c r="I1829" t="s">
        <v>236</v>
      </c>
      <c r="J1829" t="s">
        <v>235</v>
      </c>
      <c r="K1829">
        <v>991123253</v>
      </c>
      <c r="L1829">
        <v>574.97400000000005</v>
      </c>
    </row>
    <row r="1830" spans="4:12" x14ac:dyDescent="0.25">
      <c r="E1830">
        <v>993017019</v>
      </c>
      <c r="F1830">
        <v>218.654</v>
      </c>
      <c r="I1830" t="s">
        <v>236</v>
      </c>
      <c r="J1830" t="s">
        <v>235</v>
      </c>
      <c r="K1830">
        <v>993017019</v>
      </c>
      <c r="L1830">
        <v>218.654</v>
      </c>
    </row>
    <row r="1831" spans="4:12" x14ac:dyDescent="0.25">
      <c r="E1831">
        <v>993828017</v>
      </c>
      <c r="F1831">
        <v>144.94800000000001</v>
      </c>
      <c r="I1831" t="s">
        <v>236</v>
      </c>
      <c r="J1831" t="s">
        <v>235</v>
      </c>
      <c r="K1831">
        <v>993828017</v>
      </c>
      <c r="L1831">
        <v>144.94800000000001</v>
      </c>
    </row>
    <row r="1832" spans="4:12" x14ac:dyDescent="0.25">
      <c r="E1832">
        <v>995924978</v>
      </c>
      <c r="F1832">
        <v>335.47899999999998</v>
      </c>
      <c r="I1832" t="s">
        <v>236</v>
      </c>
      <c r="J1832" t="s">
        <v>235</v>
      </c>
      <c r="K1832">
        <v>995924978</v>
      </c>
      <c r="L1832">
        <v>335.47899999999998</v>
      </c>
    </row>
    <row r="1833" spans="4:12" x14ac:dyDescent="0.25">
      <c r="E1833">
        <v>996007812</v>
      </c>
      <c r="F1833">
        <v>288.63499999999999</v>
      </c>
      <c r="I1833" t="s">
        <v>236</v>
      </c>
      <c r="J1833" t="s">
        <v>235</v>
      </c>
      <c r="K1833">
        <v>996007812</v>
      </c>
      <c r="L1833">
        <v>288.63499999999999</v>
      </c>
    </row>
    <row r="1834" spans="4:12" x14ac:dyDescent="0.25">
      <c r="E1834">
        <v>997817761</v>
      </c>
      <c r="F1834">
        <v>143.494</v>
      </c>
      <c r="I1834" t="s">
        <v>236</v>
      </c>
      <c r="J1834" t="s">
        <v>235</v>
      </c>
      <c r="K1834">
        <v>997817761</v>
      </c>
      <c r="L1834">
        <v>143.494</v>
      </c>
    </row>
    <row r="1835" spans="4:12" x14ac:dyDescent="0.25">
      <c r="E1835">
        <v>998896460</v>
      </c>
      <c r="F1835">
        <v>395.911</v>
      </c>
      <c r="I1835" t="s">
        <v>236</v>
      </c>
      <c r="J1835" t="s">
        <v>235</v>
      </c>
      <c r="K1835">
        <v>998896460</v>
      </c>
      <c r="L1835">
        <v>395.911</v>
      </c>
    </row>
    <row r="1836" spans="4:12" x14ac:dyDescent="0.25">
      <c r="D1836" t="s">
        <v>254</v>
      </c>
      <c r="E1836">
        <v>826153512</v>
      </c>
      <c r="F1836">
        <v>96.263000000000005</v>
      </c>
      <c r="I1836" t="s">
        <v>236</v>
      </c>
      <c r="J1836" t="s">
        <v>254</v>
      </c>
      <c r="K1836">
        <v>826153512</v>
      </c>
      <c r="L1836">
        <v>96.263000000000005</v>
      </c>
    </row>
    <row r="1837" spans="4:12" x14ac:dyDescent="0.25">
      <c r="E1837">
        <v>912085317</v>
      </c>
      <c r="F1837">
        <v>117.916</v>
      </c>
      <c r="I1837" t="s">
        <v>236</v>
      </c>
      <c r="J1837" t="s">
        <v>254</v>
      </c>
      <c r="K1837">
        <v>912085317</v>
      </c>
      <c r="L1837">
        <v>117.916</v>
      </c>
    </row>
    <row r="1838" spans="4:12" x14ac:dyDescent="0.25">
      <c r="E1838">
        <v>912944263</v>
      </c>
      <c r="F1838">
        <v>139.06299999999999</v>
      </c>
      <c r="I1838" t="s">
        <v>236</v>
      </c>
      <c r="J1838" t="s">
        <v>254</v>
      </c>
      <c r="K1838">
        <v>912944263</v>
      </c>
      <c r="L1838">
        <v>139.06299999999999</v>
      </c>
    </row>
    <row r="1839" spans="4:12" x14ac:dyDescent="0.25">
      <c r="E1839">
        <v>914409985</v>
      </c>
      <c r="F1839">
        <v>129.71799999999999</v>
      </c>
      <c r="I1839" t="s">
        <v>236</v>
      </c>
      <c r="J1839" t="s">
        <v>254</v>
      </c>
      <c r="K1839">
        <v>914409985</v>
      </c>
      <c r="L1839">
        <v>129.71799999999999</v>
      </c>
    </row>
    <row r="1840" spans="4:12" x14ac:dyDescent="0.25">
      <c r="E1840">
        <v>916459955</v>
      </c>
      <c r="F1840">
        <v>292.327</v>
      </c>
      <c r="I1840" t="s">
        <v>236</v>
      </c>
      <c r="J1840" t="s">
        <v>254</v>
      </c>
      <c r="K1840">
        <v>916459955</v>
      </c>
      <c r="L1840">
        <v>292.327</v>
      </c>
    </row>
    <row r="1841" spans="5:12" x14ac:dyDescent="0.25">
      <c r="E1841">
        <v>918425055</v>
      </c>
      <c r="F1841">
        <v>26.512</v>
      </c>
      <c r="I1841" t="s">
        <v>236</v>
      </c>
      <c r="J1841" t="s">
        <v>254</v>
      </c>
      <c r="K1841">
        <v>918425055</v>
      </c>
      <c r="L1841">
        <v>26.512</v>
      </c>
    </row>
    <row r="1842" spans="5:12" x14ac:dyDescent="0.25">
      <c r="E1842">
        <v>921051271</v>
      </c>
      <c r="F1842">
        <v>252.87</v>
      </c>
      <c r="I1842" t="s">
        <v>236</v>
      </c>
      <c r="J1842" t="s">
        <v>254</v>
      </c>
      <c r="K1842">
        <v>921051271</v>
      </c>
      <c r="L1842">
        <v>252.87</v>
      </c>
    </row>
    <row r="1843" spans="5:12" x14ac:dyDescent="0.25">
      <c r="E1843">
        <v>923878114</v>
      </c>
      <c r="F1843">
        <v>311.315</v>
      </c>
      <c r="I1843" t="s">
        <v>236</v>
      </c>
      <c r="J1843" t="s">
        <v>254</v>
      </c>
      <c r="K1843">
        <v>923878114</v>
      </c>
      <c r="L1843">
        <v>311.315</v>
      </c>
    </row>
    <row r="1844" spans="5:12" x14ac:dyDescent="0.25">
      <c r="E1844">
        <v>926068326</v>
      </c>
      <c r="F1844">
        <v>123.61799999999999</v>
      </c>
      <c r="I1844" t="s">
        <v>236</v>
      </c>
      <c r="J1844" t="s">
        <v>254</v>
      </c>
      <c r="K1844">
        <v>926068326</v>
      </c>
      <c r="L1844">
        <v>123.61799999999999</v>
      </c>
    </row>
    <row r="1845" spans="5:12" x14ac:dyDescent="0.25">
      <c r="E1845">
        <v>928042812</v>
      </c>
      <c r="F1845">
        <v>101.947</v>
      </c>
      <c r="I1845" t="s">
        <v>236</v>
      </c>
      <c r="J1845" t="s">
        <v>254</v>
      </c>
      <c r="K1845">
        <v>928042812</v>
      </c>
      <c r="L1845">
        <v>101.947</v>
      </c>
    </row>
    <row r="1846" spans="5:12" x14ac:dyDescent="0.25">
      <c r="E1846">
        <v>969130467</v>
      </c>
      <c r="F1846">
        <v>322.56200000000001</v>
      </c>
      <c r="I1846" t="s">
        <v>236</v>
      </c>
      <c r="J1846" t="s">
        <v>254</v>
      </c>
      <c r="K1846">
        <v>969130467</v>
      </c>
      <c r="L1846">
        <v>322.56200000000001</v>
      </c>
    </row>
    <row r="1847" spans="5:12" x14ac:dyDescent="0.25">
      <c r="E1847">
        <v>969131951</v>
      </c>
      <c r="F1847">
        <v>120.306</v>
      </c>
      <c r="I1847" t="s">
        <v>236</v>
      </c>
      <c r="J1847" t="s">
        <v>254</v>
      </c>
      <c r="K1847">
        <v>969131951</v>
      </c>
      <c r="L1847">
        <v>120.306</v>
      </c>
    </row>
    <row r="1848" spans="5:12" x14ac:dyDescent="0.25">
      <c r="E1848">
        <v>969177315</v>
      </c>
      <c r="F1848">
        <v>220.47499999999999</v>
      </c>
      <c r="I1848" t="s">
        <v>236</v>
      </c>
      <c r="J1848" t="s">
        <v>254</v>
      </c>
      <c r="K1848">
        <v>969177315</v>
      </c>
      <c r="L1848">
        <v>220.47499999999999</v>
      </c>
    </row>
    <row r="1849" spans="5:12" x14ac:dyDescent="0.25">
      <c r="E1849">
        <v>969233126</v>
      </c>
      <c r="F1849">
        <v>113.255</v>
      </c>
      <c r="I1849" t="s">
        <v>236</v>
      </c>
      <c r="J1849" t="s">
        <v>254</v>
      </c>
      <c r="K1849">
        <v>969233126</v>
      </c>
      <c r="L1849">
        <v>113.255</v>
      </c>
    </row>
    <row r="1850" spans="5:12" x14ac:dyDescent="0.25">
      <c r="E1850">
        <v>969423456</v>
      </c>
      <c r="F1850">
        <v>178.96600000000001</v>
      </c>
      <c r="I1850" t="s">
        <v>236</v>
      </c>
      <c r="J1850" t="s">
        <v>254</v>
      </c>
      <c r="K1850">
        <v>969423456</v>
      </c>
      <c r="L1850">
        <v>178.96600000000001</v>
      </c>
    </row>
    <row r="1851" spans="5:12" x14ac:dyDescent="0.25">
      <c r="E1851">
        <v>969631172</v>
      </c>
      <c r="F1851">
        <v>53.651000000000003</v>
      </c>
      <c r="I1851" t="s">
        <v>236</v>
      </c>
      <c r="J1851" t="s">
        <v>254</v>
      </c>
      <c r="K1851">
        <v>969631172</v>
      </c>
      <c r="L1851">
        <v>53.651000000000003</v>
      </c>
    </row>
    <row r="1852" spans="5:12" x14ac:dyDescent="0.25">
      <c r="E1852">
        <v>969842734</v>
      </c>
      <c r="F1852">
        <v>26.684000000000001</v>
      </c>
      <c r="I1852" t="s">
        <v>236</v>
      </c>
      <c r="J1852" t="s">
        <v>254</v>
      </c>
      <c r="K1852">
        <v>969842734</v>
      </c>
      <c r="L1852">
        <v>26.684000000000001</v>
      </c>
    </row>
    <row r="1853" spans="5:12" x14ac:dyDescent="0.25">
      <c r="E1853">
        <v>969843358</v>
      </c>
      <c r="F1853">
        <v>91.614000000000004</v>
      </c>
      <c r="I1853" t="s">
        <v>236</v>
      </c>
      <c r="J1853" t="s">
        <v>254</v>
      </c>
      <c r="K1853">
        <v>969843358</v>
      </c>
      <c r="L1853">
        <v>91.614000000000004</v>
      </c>
    </row>
    <row r="1854" spans="5:12" x14ac:dyDescent="0.25">
      <c r="E1854">
        <v>970561234</v>
      </c>
      <c r="F1854">
        <v>125.608</v>
      </c>
      <c r="I1854" t="s">
        <v>236</v>
      </c>
      <c r="J1854" t="s">
        <v>254</v>
      </c>
      <c r="K1854">
        <v>970561234</v>
      </c>
      <c r="L1854">
        <v>125.608</v>
      </c>
    </row>
    <row r="1855" spans="5:12" x14ac:dyDescent="0.25">
      <c r="E1855">
        <v>972409553</v>
      </c>
      <c r="F1855">
        <v>62.390999999999998</v>
      </c>
      <c r="I1855" t="s">
        <v>236</v>
      </c>
      <c r="J1855" t="s">
        <v>254</v>
      </c>
      <c r="K1855">
        <v>972409553</v>
      </c>
      <c r="L1855">
        <v>62.390999999999998</v>
      </c>
    </row>
    <row r="1856" spans="5:12" x14ac:dyDescent="0.25">
      <c r="E1856">
        <v>980230732</v>
      </c>
      <c r="F1856">
        <v>152.185</v>
      </c>
      <c r="I1856" t="s">
        <v>236</v>
      </c>
      <c r="J1856" t="s">
        <v>254</v>
      </c>
      <c r="K1856">
        <v>980230732</v>
      </c>
      <c r="L1856">
        <v>152.185</v>
      </c>
    </row>
    <row r="1857" spans="4:12" x14ac:dyDescent="0.25">
      <c r="E1857">
        <v>980517837</v>
      </c>
      <c r="F1857">
        <v>134.90199999999999</v>
      </c>
      <c r="I1857" t="s">
        <v>236</v>
      </c>
      <c r="J1857" t="s">
        <v>254</v>
      </c>
      <c r="K1857">
        <v>980517837</v>
      </c>
      <c r="L1857">
        <v>134.90199999999999</v>
      </c>
    </row>
    <row r="1858" spans="4:12" x14ac:dyDescent="0.25">
      <c r="E1858">
        <v>982842638</v>
      </c>
      <c r="F1858">
        <v>168.482</v>
      </c>
      <c r="I1858" t="s">
        <v>236</v>
      </c>
      <c r="J1858" t="s">
        <v>254</v>
      </c>
      <c r="K1858">
        <v>982842638</v>
      </c>
      <c r="L1858">
        <v>168.482</v>
      </c>
    </row>
    <row r="1859" spans="4:12" x14ac:dyDescent="0.25">
      <c r="E1859">
        <v>983232477</v>
      </c>
      <c r="F1859">
        <v>289.65800000000002</v>
      </c>
      <c r="I1859" t="s">
        <v>236</v>
      </c>
      <c r="J1859" t="s">
        <v>254</v>
      </c>
      <c r="K1859">
        <v>983232477</v>
      </c>
      <c r="L1859">
        <v>289.65800000000002</v>
      </c>
    </row>
    <row r="1860" spans="4:12" x14ac:dyDescent="0.25">
      <c r="E1860">
        <v>983515118</v>
      </c>
      <c r="F1860">
        <v>246.04400000000001</v>
      </c>
      <c r="I1860" t="s">
        <v>236</v>
      </c>
      <c r="J1860" t="s">
        <v>254</v>
      </c>
      <c r="K1860">
        <v>983515118</v>
      </c>
      <c r="L1860">
        <v>246.04400000000001</v>
      </c>
    </row>
    <row r="1861" spans="4:12" x14ac:dyDescent="0.25">
      <c r="E1861">
        <v>983532071</v>
      </c>
      <c r="F1861">
        <v>226.75200000000001</v>
      </c>
      <c r="I1861" t="s">
        <v>236</v>
      </c>
      <c r="J1861" t="s">
        <v>254</v>
      </c>
      <c r="K1861">
        <v>983532071</v>
      </c>
      <c r="L1861">
        <v>226.75200000000001</v>
      </c>
    </row>
    <row r="1862" spans="4:12" x14ac:dyDescent="0.25">
      <c r="E1862">
        <v>984907249</v>
      </c>
      <c r="F1862">
        <v>174.006</v>
      </c>
      <c r="I1862" t="s">
        <v>236</v>
      </c>
      <c r="J1862" t="s">
        <v>254</v>
      </c>
      <c r="K1862">
        <v>984907249</v>
      </c>
      <c r="L1862">
        <v>174.006</v>
      </c>
    </row>
    <row r="1863" spans="4:12" x14ac:dyDescent="0.25">
      <c r="E1863">
        <v>988639354</v>
      </c>
      <c r="F1863">
        <v>215.53200000000001</v>
      </c>
      <c r="I1863" t="s">
        <v>236</v>
      </c>
      <c r="J1863" t="s">
        <v>254</v>
      </c>
      <c r="K1863">
        <v>988639354</v>
      </c>
      <c r="L1863">
        <v>215.53200000000001</v>
      </c>
    </row>
    <row r="1864" spans="4:12" x14ac:dyDescent="0.25">
      <c r="E1864">
        <v>991074899</v>
      </c>
      <c r="F1864">
        <v>108.595</v>
      </c>
      <c r="I1864" t="s">
        <v>236</v>
      </c>
      <c r="J1864" t="s">
        <v>254</v>
      </c>
      <c r="K1864">
        <v>991074899</v>
      </c>
      <c r="L1864">
        <v>108.595</v>
      </c>
    </row>
    <row r="1865" spans="4:12" x14ac:dyDescent="0.25">
      <c r="E1865">
        <v>996871282</v>
      </c>
      <c r="F1865">
        <v>353.03899999999999</v>
      </c>
      <c r="I1865" t="s">
        <v>236</v>
      </c>
      <c r="J1865" t="s">
        <v>254</v>
      </c>
      <c r="K1865">
        <v>996871282</v>
      </c>
      <c r="L1865">
        <v>353.03899999999999</v>
      </c>
    </row>
    <row r="1866" spans="4:12" x14ac:dyDescent="0.25">
      <c r="E1866">
        <v>996975088</v>
      </c>
      <c r="F1866">
        <v>589.50099999999998</v>
      </c>
      <c r="I1866" t="s">
        <v>236</v>
      </c>
      <c r="J1866" t="s">
        <v>254</v>
      </c>
      <c r="K1866">
        <v>996975088</v>
      </c>
      <c r="L1866">
        <v>589.50099999999998</v>
      </c>
    </row>
    <row r="1867" spans="4:12" x14ac:dyDescent="0.25">
      <c r="E1867">
        <v>997067002</v>
      </c>
      <c r="F1867">
        <v>122.59099999999999</v>
      </c>
      <c r="I1867" t="s">
        <v>236</v>
      </c>
      <c r="J1867" t="s">
        <v>254</v>
      </c>
      <c r="K1867">
        <v>997067002</v>
      </c>
      <c r="L1867">
        <v>122.59099999999999</v>
      </c>
    </row>
    <row r="1868" spans="4:12" x14ac:dyDescent="0.25">
      <c r="E1868">
        <v>997136519</v>
      </c>
      <c r="F1868">
        <v>907.03599999999994</v>
      </c>
      <c r="I1868" t="s">
        <v>236</v>
      </c>
      <c r="J1868" t="s">
        <v>254</v>
      </c>
      <c r="K1868">
        <v>997136519</v>
      </c>
      <c r="L1868">
        <v>907.03599999999994</v>
      </c>
    </row>
    <row r="1869" spans="4:12" x14ac:dyDescent="0.25">
      <c r="E1869">
        <v>997432045</v>
      </c>
      <c r="F1869">
        <v>430.529</v>
      </c>
      <c r="I1869" t="s">
        <v>236</v>
      </c>
      <c r="J1869" t="s">
        <v>254</v>
      </c>
      <c r="K1869">
        <v>997432045</v>
      </c>
      <c r="L1869">
        <v>430.529</v>
      </c>
    </row>
    <row r="1870" spans="4:12" x14ac:dyDescent="0.25">
      <c r="E1870">
        <v>998671396</v>
      </c>
      <c r="F1870">
        <v>224.86199999999999</v>
      </c>
      <c r="I1870" t="s">
        <v>236</v>
      </c>
      <c r="J1870" t="s">
        <v>254</v>
      </c>
      <c r="K1870">
        <v>998671396</v>
      </c>
      <c r="L1870">
        <v>224.86199999999999</v>
      </c>
    </row>
    <row r="1871" spans="4:12" x14ac:dyDescent="0.25">
      <c r="E1871">
        <v>999262198</v>
      </c>
      <c r="F1871">
        <v>271.423</v>
      </c>
      <c r="I1871" t="s">
        <v>236</v>
      </c>
      <c r="J1871" t="s">
        <v>254</v>
      </c>
      <c r="K1871">
        <v>999262198</v>
      </c>
      <c r="L1871">
        <v>271.423</v>
      </c>
    </row>
    <row r="1872" spans="4:12" x14ac:dyDescent="0.25">
      <c r="D1872" t="s">
        <v>871</v>
      </c>
      <c r="E1872">
        <v>969177536</v>
      </c>
      <c r="F1872">
        <v>100.51300000000001</v>
      </c>
      <c r="I1872" t="s">
        <v>236</v>
      </c>
      <c r="J1872" t="s">
        <v>871</v>
      </c>
      <c r="K1872">
        <v>969177536</v>
      </c>
      <c r="L1872">
        <v>100.51300000000001</v>
      </c>
    </row>
    <row r="1873" spans="4:12" x14ac:dyDescent="0.25">
      <c r="E1873">
        <v>969232219</v>
      </c>
      <c r="F1873">
        <v>82.323999999999998</v>
      </c>
      <c r="I1873" t="s">
        <v>236</v>
      </c>
      <c r="J1873" t="s">
        <v>871</v>
      </c>
      <c r="K1873">
        <v>969232219</v>
      </c>
      <c r="L1873">
        <v>82.323999999999998</v>
      </c>
    </row>
    <row r="1874" spans="4:12" x14ac:dyDescent="0.25">
      <c r="E1874">
        <v>969843188</v>
      </c>
      <c r="F1874">
        <v>111.089</v>
      </c>
      <c r="I1874" t="s">
        <v>236</v>
      </c>
      <c r="J1874" t="s">
        <v>871</v>
      </c>
      <c r="K1874">
        <v>969843188</v>
      </c>
      <c r="L1874">
        <v>111.089</v>
      </c>
    </row>
    <row r="1875" spans="4:12" x14ac:dyDescent="0.25">
      <c r="E1875">
        <v>970561188</v>
      </c>
      <c r="F1875">
        <v>111.80500000000001</v>
      </c>
      <c r="I1875" t="s">
        <v>236</v>
      </c>
      <c r="J1875" t="s">
        <v>871</v>
      </c>
      <c r="K1875">
        <v>970561188</v>
      </c>
      <c r="L1875">
        <v>111.80500000000001</v>
      </c>
    </row>
    <row r="1876" spans="4:12" x14ac:dyDescent="0.25">
      <c r="E1876">
        <v>997817389</v>
      </c>
      <c r="F1876">
        <v>144.00700000000001</v>
      </c>
      <c r="I1876" t="s">
        <v>236</v>
      </c>
      <c r="J1876" t="s">
        <v>871</v>
      </c>
      <c r="K1876">
        <v>997817389</v>
      </c>
      <c r="L1876">
        <v>144.00700000000001</v>
      </c>
    </row>
    <row r="1877" spans="4:12" x14ac:dyDescent="0.25">
      <c r="D1877" t="s">
        <v>268</v>
      </c>
      <c r="E1877">
        <v>917839999</v>
      </c>
      <c r="F1877">
        <v>133.77500000000001</v>
      </c>
      <c r="I1877" t="s">
        <v>236</v>
      </c>
      <c r="J1877" t="s">
        <v>268</v>
      </c>
      <c r="K1877">
        <v>917839999</v>
      </c>
      <c r="L1877">
        <v>133.77500000000001</v>
      </c>
    </row>
    <row r="1878" spans="4:12" x14ac:dyDescent="0.25">
      <c r="E1878">
        <v>969632551</v>
      </c>
      <c r="F1878">
        <v>136.30500000000001</v>
      </c>
      <c r="I1878" t="s">
        <v>236</v>
      </c>
      <c r="J1878" t="s">
        <v>268</v>
      </c>
      <c r="K1878">
        <v>969632551</v>
      </c>
      <c r="L1878">
        <v>136.30500000000001</v>
      </c>
    </row>
    <row r="1879" spans="4:12" x14ac:dyDescent="0.25">
      <c r="E1879">
        <v>969990792</v>
      </c>
      <c r="F1879">
        <v>162.00299999999999</v>
      </c>
      <c r="I1879" t="s">
        <v>236</v>
      </c>
      <c r="J1879" t="s">
        <v>268</v>
      </c>
      <c r="K1879">
        <v>969990792</v>
      </c>
      <c r="L1879">
        <v>162.00299999999999</v>
      </c>
    </row>
    <row r="1880" spans="4:12" x14ac:dyDescent="0.25">
      <c r="E1880">
        <v>986366415</v>
      </c>
      <c r="F1880">
        <v>497.834</v>
      </c>
      <c r="I1880" t="s">
        <v>236</v>
      </c>
      <c r="J1880" t="s">
        <v>268</v>
      </c>
      <c r="K1880">
        <v>986366415</v>
      </c>
      <c r="L1880">
        <v>497.834</v>
      </c>
    </row>
    <row r="1881" spans="4:12" x14ac:dyDescent="0.25">
      <c r="E1881">
        <v>989112503</v>
      </c>
      <c r="F1881">
        <v>254.69900000000001</v>
      </c>
      <c r="I1881" t="s">
        <v>236</v>
      </c>
      <c r="J1881" t="s">
        <v>268</v>
      </c>
      <c r="K1881">
        <v>989112503</v>
      </c>
      <c r="L1881">
        <v>254.69900000000001</v>
      </c>
    </row>
    <row r="1882" spans="4:12" x14ac:dyDescent="0.25">
      <c r="D1882" t="s">
        <v>246</v>
      </c>
      <c r="E1882">
        <v>819749892</v>
      </c>
      <c r="F1882">
        <v>483.62900000000002</v>
      </c>
      <c r="I1882" t="s">
        <v>236</v>
      </c>
      <c r="J1882" t="s">
        <v>246</v>
      </c>
      <c r="K1882">
        <v>819749892</v>
      </c>
      <c r="L1882">
        <v>483.62900000000002</v>
      </c>
    </row>
    <row r="1883" spans="4:12" x14ac:dyDescent="0.25">
      <c r="E1883">
        <v>823710062</v>
      </c>
      <c r="F1883">
        <v>86.040999999999997</v>
      </c>
      <c r="I1883" t="s">
        <v>236</v>
      </c>
      <c r="J1883" t="s">
        <v>246</v>
      </c>
      <c r="K1883">
        <v>823710062</v>
      </c>
      <c r="L1883">
        <v>86.040999999999997</v>
      </c>
    </row>
    <row r="1884" spans="4:12" x14ac:dyDescent="0.25">
      <c r="E1884">
        <v>869130842</v>
      </c>
      <c r="F1884">
        <v>217.74199999999999</v>
      </c>
      <c r="I1884" t="s">
        <v>236</v>
      </c>
      <c r="J1884" t="s">
        <v>246</v>
      </c>
      <c r="K1884">
        <v>869130842</v>
      </c>
      <c r="L1884">
        <v>217.74199999999999</v>
      </c>
    </row>
    <row r="1885" spans="4:12" x14ac:dyDescent="0.25">
      <c r="E1885">
        <v>887118752</v>
      </c>
      <c r="F1885">
        <v>62.203000000000003</v>
      </c>
      <c r="I1885" t="s">
        <v>236</v>
      </c>
      <c r="J1885" t="s">
        <v>246</v>
      </c>
      <c r="K1885">
        <v>887118752</v>
      </c>
      <c r="L1885">
        <v>62.203000000000003</v>
      </c>
    </row>
    <row r="1886" spans="4:12" x14ac:dyDescent="0.25">
      <c r="E1886">
        <v>912890880</v>
      </c>
      <c r="F1886">
        <v>126.979</v>
      </c>
      <c r="I1886" t="s">
        <v>236</v>
      </c>
      <c r="J1886" t="s">
        <v>246</v>
      </c>
      <c r="K1886">
        <v>912890880</v>
      </c>
      <c r="L1886">
        <v>126.979</v>
      </c>
    </row>
    <row r="1887" spans="4:12" x14ac:dyDescent="0.25">
      <c r="E1887">
        <v>913738659</v>
      </c>
      <c r="F1887">
        <v>133.97800000000001</v>
      </c>
      <c r="I1887" t="s">
        <v>236</v>
      </c>
      <c r="J1887" t="s">
        <v>246</v>
      </c>
      <c r="K1887">
        <v>913738659</v>
      </c>
      <c r="L1887">
        <v>133.97800000000001</v>
      </c>
    </row>
    <row r="1888" spans="4:12" x14ac:dyDescent="0.25">
      <c r="E1888">
        <v>918836454</v>
      </c>
      <c r="F1888">
        <v>103.943</v>
      </c>
      <c r="I1888" t="s">
        <v>236</v>
      </c>
      <c r="J1888" t="s">
        <v>246</v>
      </c>
      <c r="K1888">
        <v>918836454</v>
      </c>
      <c r="L1888">
        <v>103.943</v>
      </c>
    </row>
    <row r="1889" spans="5:12" x14ac:dyDescent="0.25">
      <c r="E1889">
        <v>926459031</v>
      </c>
      <c r="F1889">
        <v>267.38299999999998</v>
      </c>
      <c r="I1889" t="s">
        <v>236</v>
      </c>
      <c r="J1889" t="s">
        <v>246</v>
      </c>
      <c r="K1889">
        <v>926459031</v>
      </c>
      <c r="L1889">
        <v>267.38299999999998</v>
      </c>
    </row>
    <row r="1890" spans="5:12" x14ac:dyDescent="0.25">
      <c r="E1890">
        <v>969127474</v>
      </c>
      <c r="F1890">
        <v>321.995</v>
      </c>
      <c r="I1890" t="s">
        <v>236</v>
      </c>
      <c r="J1890" t="s">
        <v>246</v>
      </c>
      <c r="K1890">
        <v>969127474</v>
      </c>
      <c r="L1890">
        <v>321.995</v>
      </c>
    </row>
    <row r="1891" spans="5:12" x14ac:dyDescent="0.25">
      <c r="E1891">
        <v>969128268</v>
      </c>
      <c r="F1891">
        <v>143.65199999999999</v>
      </c>
      <c r="I1891" t="s">
        <v>236</v>
      </c>
      <c r="J1891" t="s">
        <v>246</v>
      </c>
      <c r="K1891">
        <v>969128268</v>
      </c>
      <c r="L1891">
        <v>143.65199999999999</v>
      </c>
    </row>
    <row r="1892" spans="5:12" x14ac:dyDescent="0.25">
      <c r="E1892">
        <v>969129302</v>
      </c>
      <c r="F1892">
        <v>94.674999999999997</v>
      </c>
      <c r="I1892" t="s">
        <v>236</v>
      </c>
      <c r="J1892" t="s">
        <v>246</v>
      </c>
      <c r="K1892">
        <v>969129302</v>
      </c>
      <c r="L1892">
        <v>94.674999999999997</v>
      </c>
    </row>
    <row r="1893" spans="5:12" x14ac:dyDescent="0.25">
      <c r="E1893">
        <v>969131358</v>
      </c>
      <c r="F1893">
        <v>128.49700000000001</v>
      </c>
      <c r="I1893" t="s">
        <v>236</v>
      </c>
      <c r="J1893" t="s">
        <v>246</v>
      </c>
      <c r="K1893">
        <v>969131358</v>
      </c>
      <c r="L1893">
        <v>128.49700000000001</v>
      </c>
    </row>
    <row r="1894" spans="5:12" x14ac:dyDescent="0.25">
      <c r="E1894">
        <v>969131889</v>
      </c>
      <c r="F1894">
        <v>116.10899999999999</v>
      </c>
      <c r="I1894" t="s">
        <v>236</v>
      </c>
      <c r="J1894" t="s">
        <v>246</v>
      </c>
      <c r="K1894">
        <v>969131889</v>
      </c>
      <c r="L1894">
        <v>116.10899999999999</v>
      </c>
    </row>
    <row r="1895" spans="5:12" x14ac:dyDescent="0.25">
      <c r="E1895">
        <v>969233037</v>
      </c>
      <c r="F1895">
        <v>135.36500000000001</v>
      </c>
      <c r="I1895" t="s">
        <v>236</v>
      </c>
      <c r="J1895" t="s">
        <v>246</v>
      </c>
      <c r="K1895">
        <v>969233037</v>
      </c>
      <c r="L1895">
        <v>135.36500000000001</v>
      </c>
    </row>
    <row r="1896" spans="5:12" x14ac:dyDescent="0.25">
      <c r="E1896">
        <v>969424789</v>
      </c>
      <c r="F1896">
        <v>79.495000000000005</v>
      </c>
      <c r="I1896" t="s">
        <v>236</v>
      </c>
      <c r="J1896" t="s">
        <v>246</v>
      </c>
      <c r="K1896">
        <v>969424789</v>
      </c>
      <c r="L1896">
        <v>79.495000000000005</v>
      </c>
    </row>
    <row r="1897" spans="5:12" x14ac:dyDescent="0.25">
      <c r="E1897">
        <v>969440008</v>
      </c>
      <c r="F1897">
        <v>28.443000000000001</v>
      </c>
      <c r="I1897" t="s">
        <v>236</v>
      </c>
      <c r="J1897" t="s">
        <v>246</v>
      </c>
      <c r="K1897">
        <v>969440008</v>
      </c>
      <c r="L1897">
        <v>28.443000000000001</v>
      </c>
    </row>
    <row r="1898" spans="5:12" x14ac:dyDescent="0.25">
      <c r="E1898">
        <v>975891488</v>
      </c>
      <c r="F1898">
        <v>240.398</v>
      </c>
      <c r="I1898" t="s">
        <v>236</v>
      </c>
      <c r="J1898" t="s">
        <v>246</v>
      </c>
      <c r="K1898">
        <v>975891488</v>
      </c>
      <c r="L1898">
        <v>240.398</v>
      </c>
    </row>
    <row r="1899" spans="5:12" x14ac:dyDescent="0.25">
      <c r="E1899">
        <v>975959406</v>
      </c>
      <c r="F1899">
        <v>127.29</v>
      </c>
      <c r="I1899" t="s">
        <v>236</v>
      </c>
      <c r="J1899" t="s">
        <v>246</v>
      </c>
      <c r="K1899">
        <v>975959406</v>
      </c>
      <c r="L1899">
        <v>127.29</v>
      </c>
    </row>
    <row r="1900" spans="5:12" x14ac:dyDescent="0.25">
      <c r="E1900">
        <v>976586034</v>
      </c>
      <c r="F1900">
        <v>151.09</v>
      </c>
      <c r="I1900" t="s">
        <v>236</v>
      </c>
      <c r="J1900" t="s">
        <v>246</v>
      </c>
      <c r="K1900">
        <v>976586034</v>
      </c>
      <c r="L1900">
        <v>151.09</v>
      </c>
    </row>
    <row r="1901" spans="5:12" x14ac:dyDescent="0.25">
      <c r="E1901">
        <v>982712440</v>
      </c>
      <c r="F1901">
        <v>152.137</v>
      </c>
      <c r="I1901" t="s">
        <v>236</v>
      </c>
      <c r="J1901" t="s">
        <v>246</v>
      </c>
      <c r="K1901">
        <v>982712440</v>
      </c>
      <c r="L1901">
        <v>152.137</v>
      </c>
    </row>
    <row r="1902" spans="5:12" x14ac:dyDescent="0.25">
      <c r="E1902">
        <v>983413773</v>
      </c>
      <c r="F1902">
        <v>301.03800000000001</v>
      </c>
      <c r="I1902" t="s">
        <v>236</v>
      </c>
      <c r="J1902" t="s">
        <v>246</v>
      </c>
      <c r="K1902">
        <v>983413773</v>
      </c>
      <c r="L1902">
        <v>301.03800000000001</v>
      </c>
    </row>
    <row r="1903" spans="5:12" x14ac:dyDescent="0.25">
      <c r="E1903">
        <v>983607330</v>
      </c>
      <c r="F1903">
        <v>92.991</v>
      </c>
      <c r="I1903" t="s">
        <v>236</v>
      </c>
      <c r="J1903" t="s">
        <v>246</v>
      </c>
      <c r="K1903">
        <v>983607330</v>
      </c>
      <c r="L1903">
        <v>92.991</v>
      </c>
    </row>
    <row r="1904" spans="5:12" x14ac:dyDescent="0.25">
      <c r="E1904">
        <v>990789258</v>
      </c>
      <c r="F1904">
        <v>77.207999999999998</v>
      </c>
      <c r="I1904" t="s">
        <v>236</v>
      </c>
      <c r="J1904" t="s">
        <v>246</v>
      </c>
      <c r="K1904">
        <v>990789258</v>
      </c>
      <c r="L1904">
        <v>77.207999999999998</v>
      </c>
    </row>
    <row r="1905" spans="4:12" x14ac:dyDescent="0.25">
      <c r="E1905">
        <v>992344768</v>
      </c>
      <c r="F1905">
        <v>95.186000000000007</v>
      </c>
      <c r="I1905" t="s">
        <v>236</v>
      </c>
      <c r="J1905" t="s">
        <v>246</v>
      </c>
      <c r="K1905">
        <v>992344768</v>
      </c>
      <c r="L1905">
        <v>95.186000000000007</v>
      </c>
    </row>
    <row r="1906" spans="4:12" x14ac:dyDescent="0.25">
      <c r="E1906">
        <v>993529885</v>
      </c>
      <c r="F1906">
        <v>102.27800000000001</v>
      </c>
      <c r="I1906" t="s">
        <v>236</v>
      </c>
      <c r="J1906" t="s">
        <v>246</v>
      </c>
      <c r="K1906">
        <v>993529885</v>
      </c>
      <c r="L1906">
        <v>102.27800000000001</v>
      </c>
    </row>
    <row r="1907" spans="4:12" x14ac:dyDescent="0.25">
      <c r="E1907">
        <v>997718054</v>
      </c>
      <c r="F1907">
        <v>96.176000000000002</v>
      </c>
      <c r="I1907" t="s">
        <v>236</v>
      </c>
      <c r="J1907" t="s">
        <v>246</v>
      </c>
      <c r="K1907">
        <v>997718054</v>
      </c>
      <c r="L1907">
        <v>96.176000000000002</v>
      </c>
    </row>
    <row r="1908" spans="4:12" x14ac:dyDescent="0.25">
      <c r="E1908">
        <v>998390281</v>
      </c>
      <c r="F1908">
        <v>467.90499999999997</v>
      </c>
      <c r="I1908" t="s">
        <v>236</v>
      </c>
      <c r="J1908" t="s">
        <v>246</v>
      </c>
      <c r="K1908">
        <v>998390281</v>
      </c>
      <c r="L1908">
        <v>467.90499999999997</v>
      </c>
    </row>
    <row r="1909" spans="4:12" x14ac:dyDescent="0.25">
      <c r="D1909" t="s">
        <v>250</v>
      </c>
      <c r="E1909">
        <v>976497910</v>
      </c>
      <c r="F1909">
        <v>15.535</v>
      </c>
      <c r="I1909" t="s">
        <v>236</v>
      </c>
      <c r="J1909" t="s">
        <v>250</v>
      </c>
      <c r="K1909">
        <v>976497910</v>
      </c>
      <c r="L1909">
        <v>15.535</v>
      </c>
    </row>
    <row r="1910" spans="4:12" x14ac:dyDescent="0.25">
      <c r="D1910" t="s">
        <v>264</v>
      </c>
      <c r="E1910">
        <v>826278382</v>
      </c>
      <c r="F1910">
        <v>333.24700000000001</v>
      </c>
      <c r="I1910" t="s">
        <v>236</v>
      </c>
      <c r="J1910" t="s">
        <v>264</v>
      </c>
      <c r="K1910">
        <v>826278382</v>
      </c>
      <c r="L1910">
        <v>333.24700000000001</v>
      </c>
    </row>
    <row r="1911" spans="4:12" x14ac:dyDescent="0.25">
      <c r="E1911">
        <v>871374902</v>
      </c>
      <c r="F1911">
        <v>66.185000000000002</v>
      </c>
      <c r="I1911" t="s">
        <v>236</v>
      </c>
      <c r="J1911" t="s">
        <v>264</v>
      </c>
      <c r="K1911">
        <v>871374902</v>
      </c>
      <c r="L1911">
        <v>66.185000000000002</v>
      </c>
    </row>
    <row r="1912" spans="4:12" x14ac:dyDescent="0.25">
      <c r="E1912">
        <v>885303382</v>
      </c>
      <c r="F1912">
        <v>70.52</v>
      </c>
      <c r="I1912" t="s">
        <v>236</v>
      </c>
      <c r="J1912" t="s">
        <v>264</v>
      </c>
      <c r="K1912">
        <v>885303382</v>
      </c>
      <c r="L1912">
        <v>70.52</v>
      </c>
    </row>
    <row r="1913" spans="4:12" x14ac:dyDescent="0.25">
      <c r="E1913">
        <v>891869932</v>
      </c>
      <c r="F1913">
        <v>230.36099999999999</v>
      </c>
      <c r="I1913" t="s">
        <v>236</v>
      </c>
      <c r="J1913" t="s">
        <v>264</v>
      </c>
      <c r="K1913">
        <v>891869932</v>
      </c>
      <c r="L1913">
        <v>230.36099999999999</v>
      </c>
    </row>
    <row r="1914" spans="4:12" x14ac:dyDescent="0.25">
      <c r="E1914">
        <v>913694767</v>
      </c>
      <c r="F1914">
        <v>60.957000000000001</v>
      </c>
      <c r="I1914" t="s">
        <v>236</v>
      </c>
      <c r="J1914" t="s">
        <v>264</v>
      </c>
      <c r="K1914">
        <v>913694767</v>
      </c>
      <c r="L1914">
        <v>60.957000000000001</v>
      </c>
    </row>
    <row r="1915" spans="4:12" x14ac:dyDescent="0.25">
      <c r="E1915">
        <v>921988419</v>
      </c>
      <c r="F1915">
        <v>91.906999999999996</v>
      </c>
      <c r="I1915" t="s">
        <v>236</v>
      </c>
      <c r="J1915" t="s">
        <v>264</v>
      </c>
      <c r="K1915">
        <v>921988419</v>
      </c>
      <c r="L1915">
        <v>91.906999999999996</v>
      </c>
    </row>
    <row r="1916" spans="4:12" x14ac:dyDescent="0.25">
      <c r="E1916">
        <v>924311797</v>
      </c>
      <c r="F1916">
        <v>137.65600000000001</v>
      </c>
      <c r="I1916" t="s">
        <v>236</v>
      </c>
      <c r="J1916" t="s">
        <v>264</v>
      </c>
      <c r="K1916">
        <v>924311797</v>
      </c>
      <c r="L1916">
        <v>137.65600000000001</v>
      </c>
    </row>
    <row r="1917" spans="4:12" x14ac:dyDescent="0.25">
      <c r="E1917">
        <v>969262150</v>
      </c>
      <c r="F1917">
        <v>479.21100000000001</v>
      </c>
      <c r="I1917" t="s">
        <v>236</v>
      </c>
      <c r="J1917" t="s">
        <v>264</v>
      </c>
      <c r="K1917">
        <v>969262150</v>
      </c>
      <c r="L1917">
        <v>479.21100000000001</v>
      </c>
    </row>
    <row r="1918" spans="4:12" x14ac:dyDescent="0.25">
      <c r="E1918">
        <v>969399989</v>
      </c>
      <c r="F1918">
        <v>106.333</v>
      </c>
      <c r="I1918" t="s">
        <v>236</v>
      </c>
      <c r="J1918" t="s">
        <v>264</v>
      </c>
      <c r="K1918">
        <v>969399989</v>
      </c>
      <c r="L1918">
        <v>106.333</v>
      </c>
    </row>
    <row r="1919" spans="4:12" x14ac:dyDescent="0.25">
      <c r="E1919">
        <v>969857235</v>
      </c>
      <c r="F1919">
        <v>76.722999999999999</v>
      </c>
      <c r="I1919" t="s">
        <v>236</v>
      </c>
      <c r="J1919" t="s">
        <v>264</v>
      </c>
      <c r="K1919">
        <v>969857235</v>
      </c>
      <c r="L1919">
        <v>76.722999999999999</v>
      </c>
    </row>
    <row r="1920" spans="4:12" x14ac:dyDescent="0.25">
      <c r="E1920">
        <v>977092752</v>
      </c>
      <c r="F1920">
        <v>332.99900000000002</v>
      </c>
      <c r="I1920" t="s">
        <v>236</v>
      </c>
      <c r="J1920" t="s">
        <v>264</v>
      </c>
      <c r="K1920">
        <v>977092752</v>
      </c>
      <c r="L1920">
        <v>332.99900000000002</v>
      </c>
    </row>
    <row r="1921" spans="4:12" x14ac:dyDescent="0.25">
      <c r="E1921">
        <v>980044106</v>
      </c>
      <c r="F1921">
        <v>187.63800000000001</v>
      </c>
      <c r="I1921" t="s">
        <v>236</v>
      </c>
      <c r="J1921" t="s">
        <v>264</v>
      </c>
      <c r="K1921">
        <v>980044106</v>
      </c>
      <c r="L1921">
        <v>187.63800000000001</v>
      </c>
    </row>
    <row r="1922" spans="4:12" x14ac:dyDescent="0.25">
      <c r="E1922">
        <v>980185540</v>
      </c>
      <c r="F1922">
        <v>93.448999999999998</v>
      </c>
      <c r="I1922" t="s">
        <v>236</v>
      </c>
      <c r="J1922" t="s">
        <v>264</v>
      </c>
      <c r="K1922">
        <v>980185540</v>
      </c>
      <c r="L1922">
        <v>93.448999999999998</v>
      </c>
    </row>
    <row r="1923" spans="4:12" x14ac:dyDescent="0.25">
      <c r="E1923">
        <v>986405208</v>
      </c>
      <c r="F1923">
        <v>92.441999999999993</v>
      </c>
      <c r="I1923" t="s">
        <v>236</v>
      </c>
      <c r="J1923" t="s">
        <v>264</v>
      </c>
      <c r="K1923">
        <v>986405208</v>
      </c>
      <c r="L1923">
        <v>92.441999999999993</v>
      </c>
    </row>
    <row r="1924" spans="4:12" x14ac:dyDescent="0.25">
      <c r="E1924">
        <v>990264538</v>
      </c>
      <c r="F1924">
        <v>33.802</v>
      </c>
      <c r="I1924" t="s">
        <v>236</v>
      </c>
      <c r="J1924" t="s">
        <v>264</v>
      </c>
      <c r="K1924">
        <v>990264538</v>
      </c>
      <c r="L1924">
        <v>33.802</v>
      </c>
    </row>
    <row r="1925" spans="4:12" x14ac:dyDescent="0.25">
      <c r="E1925">
        <v>992129220</v>
      </c>
      <c r="F1925">
        <v>118.61199999999999</v>
      </c>
      <c r="I1925" t="s">
        <v>236</v>
      </c>
      <c r="J1925" t="s">
        <v>264</v>
      </c>
      <c r="K1925">
        <v>992129220</v>
      </c>
      <c r="L1925">
        <v>118.61199999999999</v>
      </c>
    </row>
    <row r="1926" spans="4:12" x14ac:dyDescent="0.25">
      <c r="E1926">
        <v>995857987</v>
      </c>
      <c r="F1926">
        <v>688.24300000000005</v>
      </c>
      <c r="I1926" t="s">
        <v>236</v>
      </c>
      <c r="J1926" t="s">
        <v>264</v>
      </c>
      <c r="K1926">
        <v>995857987</v>
      </c>
      <c r="L1926">
        <v>688.24300000000005</v>
      </c>
    </row>
    <row r="1927" spans="4:12" x14ac:dyDescent="0.25">
      <c r="E1927">
        <v>996619087</v>
      </c>
      <c r="F1927">
        <v>457.35500000000002</v>
      </c>
      <c r="I1927" t="s">
        <v>236</v>
      </c>
      <c r="J1927" t="s">
        <v>264</v>
      </c>
      <c r="K1927">
        <v>996619087</v>
      </c>
      <c r="L1927">
        <v>457.35500000000002</v>
      </c>
    </row>
    <row r="1928" spans="4:12" x14ac:dyDescent="0.25">
      <c r="D1928" t="s">
        <v>265</v>
      </c>
      <c r="E1928">
        <v>824270082</v>
      </c>
      <c r="F1928">
        <v>139.36099999999999</v>
      </c>
      <c r="I1928" t="s">
        <v>236</v>
      </c>
      <c r="J1928" t="s">
        <v>265</v>
      </c>
      <c r="K1928">
        <v>824270082</v>
      </c>
      <c r="L1928">
        <v>139.36099999999999</v>
      </c>
    </row>
    <row r="1929" spans="4:12" x14ac:dyDescent="0.25">
      <c r="E1929">
        <v>877024032</v>
      </c>
      <c r="F1929">
        <v>141.22</v>
      </c>
      <c r="I1929" t="s">
        <v>236</v>
      </c>
      <c r="J1929" t="s">
        <v>265</v>
      </c>
      <c r="K1929">
        <v>877024032</v>
      </c>
      <c r="L1929">
        <v>141.22</v>
      </c>
    </row>
    <row r="1930" spans="4:12" x14ac:dyDescent="0.25">
      <c r="E1930">
        <v>911859009</v>
      </c>
      <c r="F1930">
        <v>77.513000000000005</v>
      </c>
      <c r="I1930" t="s">
        <v>236</v>
      </c>
      <c r="J1930" t="s">
        <v>265</v>
      </c>
      <c r="K1930">
        <v>911859009</v>
      </c>
      <c r="L1930">
        <v>77.513000000000005</v>
      </c>
    </row>
    <row r="1931" spans="4:12" x14ac:dyDescent="0.25">
      <c r="E1931">
        <v>912996832</v>
      </c>
      <c r="F1931">
        <v>119.134</v>
      </c>
      <c r="I1931" t="s">
        <v>236</v>
      </c>
      <c r="J1931" t="s">
        <v>265</v>
      </c>
      <c r="K1931">
        <v>912996832</v>
      </c>
      <c r="L1931">
        <v>119.134</v>
      </c>
    </row>
    <row r="1932" spans="4:12" x14ac:dyDescent="0.25">
      <c r="E1932">
        <v>915550630</v>
      </c>
      <c r="F1932">
        <v>856.98299999999995</v>
      </c>
      <c r="I1932" t="s">
        <v>236</v>
      </c>
      <c r="J1932" t="s">
        <v>265</v>
      </c>
      <c r="K1932">
        <v>915550630</v>
      </c>
      <c r="L1932">
        <v>856.98299999999995</v>
      </c>
    </row>
    <row r="1933" spans="4:12" x14ac:dyDescent="0.25">
      <c r="E1933">
        <v>916545398</v>
      </c>
      <c r="F1933">
        <v>525.18200000000002</v>
      </c>
      <c r="I1933" t="s">
        <v>236</v>
      </c>
      <c r="J1933" t="s">
        <v>265</v>
      </c>
      <c r="K1933">
        <v>916545398</v>
      </c>
      <c r="L1933">
        <v>525.18200000000002</v>
      </c>
    </row>
    <row r="1934" spans="4:12" x14ac:dyDescent="0.25">
      <c r="E1934">
        <v>918345051</v>
      </c>
      <c r="F1934">
        <v>129.71199999999999</v>
      </c>
      <c r="I1934" t="s">
        <v>236</v>
      </c>
      <c r="J1934" t="s">
        <v>265</v>
      </c>
      <c r="K1934">
        <v>918345051</v>
      </c>
      <c r="L1934">
        <v>129.71199999999999</v>
      </c>
    </row>
    <row r="1935" spans="4:12" x14ac:dyDescent="0.25">
      <c r="E1935">
        <v>923980881</v>
      </c>
      <c r="F1935">
        <v>176.352</v>
      </c>
      <c r="I1935" t="s">
        <v>236</v>
      </c>
      <c r="J1935" t="s">
        <v>265</v>
      </c>
      <c r="K1935">
        <v>923980881</v>
      </c>
      <c r="L1935">
        <v>176.352</v>
      </c>
    </row>
    <row r="1936" spans="4:12" x14ac:dyDescent="0.25">
      <c r="E1936">
        <v>924060980</v>
      </c>
      <c r="F1936">
        <v>176.99199999999999</v>
      </c>
      <c r="I1936" t="s">
        <v>236</v>
      </c>
      <c r="J1936" t="s">
        <v>265</v>
      </c>
      <c r="K1936">
        <v>924060980</v>
      </c>
      <c r="L1936">
        <v>176.99199999999999</v>
      </c>
    </row>
    <row r="1937" spans="5:12" x14ac:dyDescent="0.25">
      <c r="E1937">
        <v>927394340</v>
      </c>
      <c r="F1937">
        <v>396.53899999999999</v>
      </c>
      <c r="I1937" t="s">
        <v>236</v>
      </c>
      <c r="J1937" t="s">
        <v>265</v>
      </c>
      <c r="K1937">
        <v>927394340</v>
      </c>
      <c r="L1937">
        <v>396.53899999999999</v>
      </c>
    </row>
    <row r="1938" spans="5:12" x14ac:dyDescent="0.25">
      <c r="E1938">
        <v>969129493</v>
      </c>
      <c r="F1938">
        <v>146.95400000000001</v>
      </c>
      <c r="I1938" t="s">
        <v>236</v>
      </c>
      <c r="J1938" t="s">
        <v>265</v>
      </c>
      <c r="K1938">
        <v>969129493</v>
      </c>
      <c r="L1938">
        <v>146.95400000000001</v>
      </c>
    </row>
    <row r="1939" spans="5:12" x14ac:dyDescent="0.25">
      <c r="E1939">
        <v>969130009</v>
      </c>
      <c r="F1939">
        <v>171.24299999999999</v>
      </c>
      <c r="I1939" t="s">
        <v>236</v>
      </c>
      <c r="J1939" t="s">
        <v>265</v>
      </c>
      <c r="K1939">
        <v>969130009</v>
      </c>
      <c r="L1939">
        <v>171.24299999999999</v>
      </c>
    </row>
    <row r="1940" spans="5:12" x14ac:dyDescent="0.25">
      <c r="E1940">
        <v>969130033</v>
      </c>
      <c r="F1940">
        <v>183.702</v>
      </c>
      <c r="I1940" t="s">
        <v>236</v>
      </c>
      <c r="J1940" t="s">
        <v>265</v>
      </c>
      <c r="K1940">
        <v>969130033</v>
      </c>
      <c r="L1940">
        <v>183.702</v>
      </c>
    </row>
    <row r="1941" spans="5:12" x14ac:dyDescent="0.25">
      <c r="E1941">
        <v>969853590</v>
      </c>
      <c r="F1941">
        <v>186.91800000000001</v>
      </c>
      <c r="I1941" t="s">
        <v>236</v>
      </c>
      <c r="J1941" t="s">
        <v>265</v>
      </c>
      <c r="K1941">
        <v>969853590</v>
      </c>
      <c r="L1941">
        <v>186.91800000000001</v>
      </c>
    </row>
    <row r="1942" spans="5:12" x14ac:dyDescent="0.25">
      <c r="E1942">
        <v>969854317</v>
      </c>
      <c r="F1942">
        <v>96.284999999999997</v>
      </c>
      <c r="I1942" t="s">
        <v>236</v>
      </c>
      <c r="J1942" t="s">
        <v>265</v>
      </c>
      <c r="K1942">
        <v>969854317</v>
      </c>
      <c r="L1942">
        <v>96.284999999999997</v>
      </c>
    </row>
    <row r="1943" spans="5:12" x14ac:dyDescent="0.25">
      <c r="E1943">
        <v>970510273</v>
      </c>
      <c r="F1943">
        <v>113.456</v>
      </c>
      <c r="I1943" t="s">
        <v>236</v>
      </c>
      <c r="J1943" t="s">
        <v>265</v>
      </c>
      <c r="K1943">
        <v>970510273</v>
      </c>
      <c r="L1943">
        <v>113.456</v>
      </c>
    </row>
    <row r="1944" spans="5:12" x14ac:dyDescent="0.25">
      <c r="E1944">
        <v>971188014</v>
      </c>
      <c r="F1944">
        <v>154.63999999999999</v>
      </c>
      <c r="I1944" t="s">
        <v>236</v>
      </c>
      <c r="J1944" t="s">
        <v>265</v>
      </c>
      <c r="K1944">
        <v>971188014</v>
      </c>
      <c r="L1944">
        <v>154.63999999999999</v>
      </c>
    </row>
    <row r="1945" spans="5:12" x14ac:dyDescent="0.25">
      <c r="E1945">
        <v>971214694</v>
      </c>
      <c r="F1945">
        <v>138.51</v>
      </c>
      <c r="I1945" t="s">
        <v>236</v>
      </c>
      <c r="J1945" t="s">
        <v>265</v>
      </c>
      <c r="K1945">
        <v>971214694</v>
      </c>
      <c r="L1945">
        <v>138.51</v>
      </c>
    </row>
    <row r="1946" spans="5:12" x14ac:dyDescent="0.25">
      <c r="E1946">
        <v>971238046</v>
      </c>
      <c r="F1946">
        <v>36.011000000000003</v>
      </c>
      <c r="I1946" t="s">
        <v>236</v>
      </c>
      <c r="J1946" t="s">
        <v>265</v>
      </c>
      <c r="K1946">
        <v>971238046</v>
      </c>
      <c r="L1946">
        <v>36.011000000000003</v>
      </c>
    </row>
    <row r="1947" spans="5:12" x14ac:dyDescent="0.25">
      <c r="E1947">
        <v>978637272</v>
      </c>
      <c r="F1947">
        <v>366.142</v>
      </c>
      <c r="I1947" t="s">
        <v>236</v>
      </c>
      <c r="J1947" t="s">
        <v>265</v>
      </c>
      <c r="K1947">
        <v>978637272</v>
      </c>
      <c r="L1947">
        <v>366.142</v>
      </c>
    </row>
    <row r="1948" spans="5:12" x14ac:dyDescent="0.25">
      <c r="E1948">
        <v>978664288</v>
      </c>
      <c r="F1948">
        <v>178.58500000000001</v>
      </c>
      <c r="I1948" t="s">
        <v>236</v>
      </c>
      <c r="J1948" t="s">
        <v>265</v>
      </c>
      <c r="K1948">
        <v>978664288</v>
      </c>
      <c r="L1948">
        <v>178.58500000000001</v>
      </c>
    </row>
    <row r="1949" spans="5:12" x14ac:dyDescent="0.25">
      <c r="E1949">
        <v>979225598</v>
      </c>
      <c r="F1949">
        <v>128.363</v>
      </c>
      <c r="I1949" t="s">
        <v>236</v>
      </c>
      <c r="J1949" t="s">
        <v>265</v>
      </c>
      <c r="K1949">
        <v>979225598</v>
      </c>
      <c r="L1949">
        <v>128.363</v>
      </c>
    </row>
    <row r="1950" spans="5:12" x14ac:dyDescent="0.25">
      <c r="E1950">
        <v>981603958</v>
      </c>
      <c r="F1950">
        <v>59.241999999999997</v>
      </c>
      <c r="I1950" t="s">
        <v>236</v>
      </c>
      <c r="J1950" t="s">
        <v>265</v>
      </c>
      <c r="K1950">
        <v>981603958</v>
      </c>
      <c r="L1950">
        <v>59.241999999999997</v>
      </c>
    </row>
    <row r="1951" spans="5:12" x14ac:dyDescent="0.25">
      <c r="E1951">
        <v>981920368</v>
      </c>
      <c r="F1951">
        <v>136.602</v>
      </c>
      <c r="I1951" t="s">
        <v>236</v>
      </c>
      <c r="J1951" t="s">
        <v>265</v>
      </c>
      <c r="K1951">
        <v>981920368</v>
      </c>
      <c r="L1951">
        <v>136.602</v>
      </c>
    </row>
    <row r="1952" spans="5:12" x14ac:dyDescent="0.25">
      <c r="E1952">
        <v>982440130</v>
      </c>
      <c r="F1952">
        <v>721.42700000000002</v>
      </c>
      <c r="I1952" t="s">
        <v>236</v>
      </c>
      <c r="J1952" t="s">
        <v>265</v>
      </c>
      <c r="K1952">
        <v>982440130</v>
      </c>
      <c r="L1952">
        <v>721.42700000000002</v>
      </c>
    </row>
    <row r="1953" spans="5:12" x14ac:dyDescent="0.25">
      <c r="E1953">
        <v>983021840</v>
      </c>
      <c r="F1953">
        <v>268.59300000000002</v>
      </c>
      <c r="I1953" t="s">
        <v>236</v>
      </c>
      <c r="J1953" t="s">
        <v>265</v>
      </c>
      <c r="K1953">
        <v>983021840</v>
      </c>
      <c r="L1953">
        <v>268.59300000000002</v>
      </c>
    </row>
    <row r="1954" spans="5:12" x14ac:dyDescent="0.25">
      <c r="E1954">
        <v>983597831</v>
      </c>
      <c r="F1954">
        <v>149.31800000000001</v>
      </c>
      <c r="I1954" t="s">
        <v>236</v>
      </c>
      <c r="J1954" t="s">
        <v>265</v>
      </c>
      <c r="K1954">
        <v>983597831</v>
      </c>
      <c r="L1954">
        <v>149.31800000000001</v>
      </c>
    </row>
    <row r="1955" spans="5:12" x14ac:dyDescent="0.25">
      <c r="E1955">
        <v>983606121</v>
      </c>
      <c r="F1955">
        <v>69.861000000000004</v>
      </c>
      <c r="I1955" t="s">
        <v>236</v>
      </c>
      <c r="J1955" t="s">
        <v>265</v>
      </c>
      <c r="K1955">
        <v>983606121</v>
      </c>
      <c r="L1955">
        <v>69.861000000000004</v>
      </c>
    </row>
    <row r="1956" spans="5:12" x14ac:dyDescent="0.25">
      <c r="E1956">
        <v>984324251</v>
      </c>
      <c r="F1956">
        <v>531.67499999999995</v>
      </c>
      <c r="I1956" t="s">
        <v>236</v>
      </c>
      <c r="J1956" t="s">
        <v>265</v>
      </c>
      <c r="K1956">
        <v>984324251</v>
      </c>
      <c r="L1956">
        <v>531.67499999999995</v>
      </c>
    </row>
    <row r="1957" spans="5:12" x14ac:dyDescent="0.25">
      <c r="E1957">
        <v>985662495</v>
      </c>
      <c r="F1957">
        <v>203.26900000000001</v>
      </c>
      <c r="I1957" t="s">
        <v>236</v>
      </c>
      <c r="J1957" t="s">
        <v>265</v>
      </c>
      <c r="K1957">
        <v>985662495</v>
      </c>
      <c r="L1957">
        <v>203.26900000000001</v>
      </c>
    </row>
    <row r="1958" spans="5:12" x14ac:dyDescent="0.25">
      <c r="E1958">
        <v>986400230</v>
      </c>
      <c r="F1958">
        <v>467.31400000000002</v>
      </c>
      <c r="I1958" t="s">
        <v>236</v>
      </c>
      <c r="J1958" t="s">
        <v>265</v>
      </c>
      <c r="K1958">
        <v>986400230</v>
      </c>
      <c r="L1958">
        <v>467.31400000000002</v>
      </c>
    </row>
    <row r="1959" spans="5:12" x14ac:dyDescent="0.25">
      <c r="E1959">
        <v>986429697</v>
      </c>
      <c r="F1959">
        <v>132.81800000000001</v>
      </c>
      <c r="I1959" t="s">
        <v>236</v>
      </c>
      <c r="J1959" t="s">
        <v>265</v>
      </c>
      <c r="K1959">
        <v>986429697</v>
      </c>
      <c r="L1959">
        <v>132.81800000000001</v>
      </c>
    </row>
    <row r="1960" spans="5:12" x14ac:dyDescent="0.25">
      <c r="E1960">
        <v>986466894</v>
      </c>
      <c r="F1960">
        <v>122.53</v>
      </c>
      <c r="I1960" t="s">
        <v>236</v>
      </c>
      <c r="J1960" t="s">
        <v>265</v>
      </c>
      <c r="K1960">
        <v>986466894</v>
      </c>
      <c r="L1960">
        <v>122.53</v>
      </c>
    </row>
    <row r="1961" spans="5:12" x14ac:dyDescent="0.25">
      <c r="E1961">
        <v>987271981</v>
      </c>
      <c r="F1961">
        <v>607.34699999999998</v>
      </c>
      <c r="I1961" t="s">
        <v>236</v>
      </c>
      <c r="J1961" t="s">
        <v>265</v>
      </c>
      <c r="K1961">
        <v>987271981</v>
      </c>
      <c r="L1961">
        <v>607.34699999999998</v>
      </c>
    </row>
    <row r="1962" spans="5:12" x14ac:dyDescent="0.25">
      <c r="E1962">
        <v>989360779</v>
      </c>
      <c r="F1962">
        <v>477.09</v>
      </c>
      <c r="I1962" t="s">
        <v>236</v>
      </c>
      <c r="J1962" t="s">
        <v>265</v>
      </c>
      <c r="K1962">
        <v>989360779</v>
      </c>
      <c r="L1962">
        <v>477.09</v>
      </c>
    </row>
    <row r="1963" spans="5:12" x14ac:dyDescent="0.25">
      <c r="E1963">
        <v>991660356</v>
      </c>
      <c r="F1963">
        <v>289.85700000000003</v>
      </c>
      <c r="I1963" t="s">
        <v>236</v>
      </c>
      <c r="J1963" t="s">
        <v>265</v>
      </c>
      <c r="K1963">
        <v>991660356</v>
      </c>
      <c r="L1963">
        <v>289.85700000000003</v>
      </c>
    </row>
    <row r="1964" spans="5:12" x14ac:dyDescent="0.25">
      <c r="E1964">
        <v>991905901</v>
      </c>
      <c r="F1964">
        <v>611.93700000000001</v>
      </c>
      <c r="I1964" t="s">
        <v>236</v>
      </c>
      <c r="J1964" t="s">
        <v>265</v>
      </c>
      <c r="K1964">
        <v>991905901</v>
      </c>
      <c r="L1964">
        <v>611.93700000000001</v>
      </c>
    </row>
    <row r="1965" spans="5:12" x14ac:dyDescent="0.25">
      <c r="E1965">
        <v>992167467</v>
      </c>
      <c r="F1965">
        <v>168.34899999999999</v>
      </c>
      <c r="I1965" t="s">
        <v>236</v>
      </c>
      <c r="J1965" t="s">
        <v>265</v>
      </c>
      <c r="K1965">
        <v>992167467</v>
      </c>
      <c r="L1965">
        <v>168.34899999999999</v>
      </c>
    </row>
    <row r="1966" spans="5:12" x14ac:dyDescent="0.25">
      <c r="E1966">
        <v>992251395</v>
      </c>
      <c r="F1966">
        <v>174.858</v>
      </c>
      <c r="I1966" t="s">
        <v>236</v>
      </c>
      <c r="J1966" t="s">
        <v>265</v>
      </c>
      <c r="K1966">
        <v>992251395</v>
      </c>
      <c r="L1966">
        <v>174.858</v>
      </c>
    </row>
    <row r="1967" spans="5:12" x14ac:dyDescent="0.25">
      <c r="E1967">
        <v>993151777</v>
      </c>
      <c r="F1967">
        <v>422.89800000000002</v>
      </c>
      <c r="I1967" t="s">
        <v>236</v>
      </c>
      <c r="J1967" t="s">
        <v>265</v>
      </c>
      <c r="K1967">
        <v>993151777</v>
      </c>
      <c r="L1967">
        <v>422.89800000000002</v>
      </c>
    </row>
    <row r="1968" spans="5:12" x14ac:dyDescent="0.25">
      <c r="E1968">
        <v>993727350</v>
      </c>
      <c r="F1968">
        <v>241.589</v>
      </c>
      <c r="I1968" t="s">
        <v>236</v>
      </c>
      <c r="J1968" t="s">
        <v>265</v>
      </c>
      <c r="K1968">
        <v>993727350</v>
      </c>
      <c r="L1968">
        <v>241.589</v>
      </c>
    </row>
    <row r="1969" spans="4:12" x14ac:dyDescent="0.25">
      <c r="E1969">
        <v>993878685</v>
      </c>
      <c r="F1969">
        <v>85.936000000000007</v>
      </c>
      <c r="I1969" t="s">
        <v>236</v>
      </c>
      <c r="J1969" t="s">
        <v>265</v>
      </c>
      <c r="K1969">
        <v>993878685</v>
      </c>
      <c r="L1969">
        <v>85.936000000000007</v>
      </c>
    </row>
    <row r="1970" spans="4:12" x14ac:dyDescent="0.25">
      <c r="E1970">
        <v>994232584</v>
      </c>
      <c r="F1970">
        <v>368.904</v>
      </c>
      <c r="I1970" t="s">
        <v>236</v>
      </c>
      <c r="J1970" t="s">
        <v>265</v>
      </c>
      <c r="K1970">
        <v>994232584</v>
      </c>
      <c r="L1970">
        <v>368.904</v>
      </c>
    </row>
    <row r="1971" spans="4:12" x14ac:dyDescent="0.25">
      <c r="E1971">
        <v>996345130</v>
      </c>
      <c r="F1971">
        <v>272.56799999999998</v>
      </c>
      <c r="I1971" t="s">
        <v>236</v>
      </c>
      <c r="J1971" t="s">
        <v>265</v>
      </c>
      <c r="K1971">
        <v>996345130</v>
      </c>
      <c r="L1971">
        <v>272.56799999999998</v>
      </c>
    </row>
    <row r="1972" spans="4:12" x14ac:dyDescent="0.25">
      <c r="E1972">
        <v>996941116</v>
      </c>
      <c r="F1972">
        <v>260.33800000000002</v>
      </c>
      <c r="I1972" t="s">
        <v>236</v>
      </c>
      <c r="J1972" t="s">
        <v>265</v>
      </c>
      <c r="K1972">
        <v>996941116</v>
      </c>
      <c r="L1972">
        <v>260.33800000000002</v>
      </c>
    </row>
    <row r="1973" spans="4:12" x14ac:dyDescent="0.25">
      <c r="E1973">
        <v>997408497</v>
      </c>
      <c r="F1973">
        <v>397.87099999999998</v>
      </c>
      <c r="I1973" t="s">
        <v>236</v>
      </c>
      <c r="J1973" t="s">
        <v>265</v>
      </c>
      <c r="K1973">
        <v>997408497</v>
      </c>
      <c r="L1973">
        <v>397.87099999999998</v>
      </c>
    </row>
    <row r="1974" spans="4:12" x14ac:dyDescent="0.25">
      <c r="D1974" t="s">
        <v>248</v>
      </c>
      <c r="E1974">
        <v>869128112</v>
      </c>
      <c r="F1974">
        <v>349.71800000000002</v>
      </c>
      <c r="I1974" t="s">
        <v>236</v>
      </c>
      <c r="J1974" t="s">
        <v>248</v>
      </c>
      <c r="K1974">
        <v>869128112</v>
      </c>
      <c r="L1974">
        <v>349.71800000000002</v>
      </c>
    </row>
    <row r="1975" spans="4:12" x14ac:dyDescent="0.25">
      <c r="E1975">
        <v>883300742</v>
      </c>
      <c r="F1975">
        <v>191.172</v>
      </c>
      <c r="I1975" t="s">
        <v>236</v>
      </c>
      <c r="J1975" t="s">
        <v>248</v>
      </c>
      <c r="K1975">
        <v>883300742</v>
      </c>
      <c r="L1975">
        <v>191.172</v>
      </c>
    </row>
    <row r="1976" spans="4:12" x14ac:dyDescent="0.25">
      <c r="E1976">
        <v>897537192</v>
      </c>
      <c r="F1976">
        <v>227.83099999999999</v>
      </c>
      <c r="I1976" t="s">
        <v>236</v>
      </c>
      <c r="J1976" t="s">
        <v>248</v>
      </c>
      <c r="K1976">
        <v>897537192</v>
      </c>
      <c r="L1976">
        <v>227.83099999999999</v>
      </c>
    </row>
    <row r="1977" spans="4:12" x14ac:dyDescent="0.25">
      <c r="E1977">
        <v>913726227</v>
      </c>
      <c r="F1977">
        <v>79.015000000000001</v>
      </c>
      <c r="I1977" t="s">
        <v>236</v>
      </c>
      <c r="J1977" t="s">
        <v>248</v>
      </c>
      <c r="K1977">
        <v>913726227</v>
      </c>
      <c r="L1977">
        <v>79.015000000000001</v>
      </c>
    </row>
    <row r="1978" spans="4:12" x14ac:dyDescent="0.25">
      <c r="E1978">
        <v>928219615</v>
      </c>
      <c r="F1978">
        <v>40.963999999999999</v>
      </c>
      <c r="I1978" t="s">
        <v>236</v>
      </c>
      <c r="J1978" t="s">
        <v>248</v>
      </c>
      <c r="K1978">
        <v>928219615</v>
      </c>
      <c r="L1978">
        <v>40.963999999999999</v>
      </c>
    </row>
    <row r="1979" spans="4:12" x14ac:dyDescent="0.25">
      <c r="E1979">
        <v>969127962</v>
      </c>
      <c r="F1979">
        <v>11.784000000000001</v>
      </c>
      <c r="I1979" t="s">
        <v>236</v>
      </c>
      <c r="J1979" t="s">
        <v>248</v>
      </c>
      <c r="K1979">
        <v>969127962</v>
      </c>
      <c r="L1979">
        <v>11.784000000000001</v>
      </c>
    </row>
    <row r="1980" spans="4:12" x14ac:dyDescent="0.25">
      <c r="E1980">
        <v>969130955</v>
      </c>
      <c r="F1980">
        <v>91.715999999999994</v>
      </c>
      <c r="I1980" t="s">
        <v>236</v>
      </c>
      <c r="J1980" t="s">
        <v>248</v>
      </c>
      <c r="K1980">
        <v>969130955</v>
      </c>
      <c r="L1980">
        <v>91.715999999999994</v>
      </c>
    </row>
    <row r="1981" spans="4:12" x14ac:dyDescent="0.25">
      <c r="E1981">
        <v>969261162</v>
      </c>
      <c r="F1981">
        <v>46.447000000000003</v>
      </c>
      <c r="I1981" t="s">
        <v>236</v>
      </c>
      <c r="J1981" t="s">
        <v>248</v>
      </c>
      <c r="K1981">
        <v>969261162</v>
      </c>
      <c r="L1981">
        <v>46.447000000000003</v>
      </c>
    </row>
    <row r="1982" spans="4:12" x14ac:dyDescent="0.25">
      <c r="E1982">
        <v>969481782</v>
      </c>
      <c r="F1982">
        <v>147.09299999999999</v>
      </c>
      <c r="I1982" t="s">
        <v>236</v>
      </c>
      <c r="J1982" t="s">
        <v>248</v>
      </c>
      <c r="K1982">
        <v>969481782</v>
      </c>
      <c r="L1982">
        <v>147.09299999999999</v>
      </c>
    </row>
    <row r="1983" spans="4:12" x14ac:dyDescent="0.25">
      <c r="E1983">
        <v>970561218</v>
      </c>
      <c r="F1983">
        <v>30.937000000000001</v>
      </c>
      <c r="I1983" t="s">
        <v>236</v>
      </c>
      <c r="J1983" t="s">
        <v>248</v>
      </c>
      <c r="K1983">
        <v>970561218</v>
      </c>
      <c r="L1983">
        <v>30.937000000000001</v>
      </c>
    </row>
    <row r="1984" spans="4:12" x14ac:dyDescent="0.25">
      <c r="E1984">
        <v>972408379</v>
      </c>
      <c r="F1984">
        <v>78.254999999999995</v>
      </c>
      <c r="I1984" t="s">
        <v>236</v>
      </c>
      <c r="J1984" t="s">
        <v>248</v>
      </c>
      <c r="K1984">
        <v>972408379</v>
      </c>
      <c r="L1984">
        <v>78.254999999999995</v>
      </c>
    </row>
    <row r="1985" spans="4:12" x14ac:dyDescent="0.25">
      <c r="E1985">
        <v>976039556</v>
      </c>
      <c r="F1985">
        <v>265.57299999999998</v>
      </c>
      <c r="I1985" t="s">
        <v>236</v>
      </c>
      <c r="J1985" t="s">
        <v>248</v>
      </c>
      <c r="K1985">
        <v>976039556</v>
      </c>
      <c r="L1985">
        <v>265.57299999999998</v>
      </c>
    </row>
    <row r="1986" spans="4:12" x14ac:dyDescent="0.25">
      <c r="E1986">
        <v>985257094</v>
      </c>
      <c r="F1986">
        <v>154.11199999999999</v>
      </c>
      <c r="I1986" t="s">
        <v>236</v>
      </c>
      <c r="J1986" t="s">
        <v>248</v>
      </c>
      <c r="K1986">
        <v>985257094</v>
      </c>
      <c r="L1986">
        <v>154.11199999999999</v>
      </c>
    </row>
    <row r="1987" spans="4:12" x14ac:dyDescent="0.25">
      <c r="E1987">
        <v>992144246</v>
      </c>
      <c r="F1987">
        <v>146.02699999999999</v>
      </c>
      <c r="I1987" t="s">
        <v>236</v>
      </c>
      <c r="J1987" t="s">
        <v>248</v>
      </c>
      <c r="K1987">
        <v>992144246</v>
      </c>
      <c r="L1987">
        <v>146.02699999999999</v>
      </c>
    </row>
    <row r="1988" spans="4:12" x14ac:dyDescent="0.25">
      <c r="E1988">
        <v>997676564</v>
      </c>
      <c r="F1988">
        <v>106.715</v>
      </c>
      <c r="I1988" t="s">
        <v>236</v>
      </c>
      <c r="J1988" t="s">
        <v>248</v>
      </c>
      <c r="K1988">
        <v>997676564</v>
      </c>
      <c r="L1988">
        <v>106.715</v>
      </c>
    </row>
    <row r="1989" spans="4:12" x14ac:dyDescent="0.25">
      <c r="E1989">
        <v>997765680</v>
      </c>
      <c r="F1989">
        <v>132.31299999999999</v>
      </c>
      <c r="I1989" t="s">
        <v>236</v>
      </c>
      <c r="J1989" t="s">
        <v>248</v>
      </c>
      <c r="K1989">
        <v>997765680</v>
      </c>
      <c r="L1989">
        <v>132.31299999999999</v>
      </c>
    </row>
    <row r="1990" spans="4:12" x14ac:dyDescent="0.25">
      <c r="D1990" t="s">
        <v>263</v>
      </c>
      <c r="E1990">
        <v>871017352</v>
      </c>
      <c r="F1990">
        <v>704.42100000000005</v>
      </c>
      <c r="I1990" t="s">
        <v>236</v>
      </c>
      <c r="J1990" t="s">
        <v>263</v>
      </c>
      <c r="K1990">
        <v>871017352</v>
      </c>
      <c r="L1990">
        <v>704.42100000000005</v>
      </c>
    </row>
    <row r="1991" spans="4:12" x14ac:dyDescent="0.25">
      <c r="E1991">
        <v>887741972</v>
      </c>
      <c r="F1991">
        <v>277.19900000000001</v>
      </c>
      <c r="I1991" t="s">
        <v>236</v>
      </c>
      <c r="J1991" t="s">
        <v>263</v>
      </c>
      <c r="K1991">
        <v>887741972</v>
      </c>
      <c r="L1991">
        <v>277.19900000000001</v>
      </c>
    </row>
    <row r="1992" spans="4:12" x14ac:dyDescent="0.25">
      <c r="E1992">
        <v>894887052</v>
      </c>
      <c r="F1992">
        <v>279.12400000000002</v>
      </c>
      <c r="I1992" t="s">
        <v>236</v>
      </c>
      <c r="J1992" t="s">
        <v>263</v>
      </c>
      <c r="K1992">
        <v>894887052</v>
      </c>
      <c r="L1992">
        <v>279.12400000000002</v>
      </c>
    </row>
    <row r="1993" spans="4:12" x14ac:dyDescent="0.25">
      <c r="E1993">
        <v>969128926</v>
      </c>
      <c r="F1993">
        <v>416.13799999999998</v>
      </c>
      <c r="I1993" t="s">
        <v>236</v>
      </c>
      <c r="J1993" t="s">
        <v>263</v>
      </c>
      <c r="K1993">
        <v>969128926</v>
      </c>
      <c r="L1993">
        <v>416.13799999999998</v>
      </c>
    </row>
    <row r="1994" spans="4:12" x14ac:dyDescent="0.25">
      <c r="E1994">
        <v>969847167</v>
      </c>
      <c r="F1994">
        <v>72.233000000000004</v>
      </c>
      <c r="I1994" t="s">
        <v>236</v>
      </c>
      <c r="J1994" t="s">
        <v>263</v>
      </c>
      <c r="K1994">
        <v>969847167</v>
      </c>
      <c r="L1994">
        <v>72.233000000000004</v>
      </c>
    </row>
    <row r="1995" spans="4:12" x14ac:dyDescent="0.25">
      <c r="E1995">
        <v>969851733</v>
      </c>
      <c r="F1995">
        <v>76.753</v>
      </c>
      <c r="I1995" t="s">
        <v>236</v>
      </c>
      <c r="J1995" t="s">
        <v>263</v>
      </c>
      <c r="K1995">
        <v>969851733</v>
      </c>
      <c r="L1995">
        <v>76.753</v>
      </c>
    </row>
    <row r="1996" spans="4:12" x14ac:dyDescent="0.25">
      <c r="E1996">
        <v>970390561</v>
      </c>
      <c r="F1996">
        <v>206.75</v>
      </c>
      <c r="I1996" t="s">
        <v>236</v>
      </c>
      <c r="J1996" t="s">
        <v>263</v>
      </c>
      <c r="K1996">
        <v>970390561</v>
      </c>
      <c r="L1996">
        <v>206.75</v>
      </c>
    </row>
    <row r="1997" spans="4:12" x14ac:dyDescent="0.25">
      <c r="E1997">
        <v>977561868</v>
      </c>
      <c r="F1997">
        <v>126.325</v>
      </c>
      <c r="I1997" t="s">
        <v>236</v>
      </c>
      <c r="J1997" t="s">
        <v>263</v>
      </c>
      <c r="K1997">
        <v>977561868</v>
      </c>
      <c r="L1997">
        <v>126.325</v>
      </c>
    </row>
    <row r="1998" spans="4:12" x14ac:dyDescent="0.25">
      <c r="E1998">
        <v>979492316</v>
      </c>
      <c r="F1998">
        <v>728.24099999999999</v>
      </c>
      <c r="I1998" t="s">
        <v>236</v>
      </c>
      <c r="J1998" t="s">
        <v>263</v>
      </c>
      <c r="K1998">
        <v>979492316</v>
      </c>
      <c r="L1998">
        <v>728.24099999999999</v>
      </c>
    </row>
    <row r="1999" spans="4:12" x14ac:dyDescent="0.25">
      <c r="E1999">
        <v>979597150</v>
      </c>
      <c r="F1999">
        <v>455.98099999999999</v>
      </c>
      <c r="I1999" t="s">
        <v>236</v>
      </c>
      <c r="J1999" t="s">
        <v>263</v>
      </c>
      <c r="K1999">
        <v>979597150</v>
      </c>
      <c r="L1999">
        <v>455.98099999999999</v>
      </c>
    </row>
    <row r="2000" spans="4:12" x14ac:dyDescent="0.25">
      <c r="E2000">
        <v>979652305</v>
      </c>
      <c r="F2000">
        <v>90.992000000000004</v>
      </c>
      <c r="I2000" t="s">
        <v>236</v>
      </c>
      <c r="J2000" t="s">
        <v>263</v>
      </c>
      <c r="K2000">
        <v>979652305</v>
      </c>
      <c r="L2000">
        <v>90.992000000000004</v>
      </c>
    </row>
    <row r="2001" spans="4:12" x14ac:dyDescent="0.25">
      <c r="E2001">
        <v>979659725</v>
      </c>
      <c r="F2001">
        <v>144.33000000000001</v>
      </c>
      <c r="I2001" t="s">
        <v>236</v>
      </c>
      <c r="J2001" t="s">
        <v>263</v>
      </c>
      <c r="K2001">
        <v>979659725</v>
      </c>
      <c r="L2001">
        <v>144.33000000000001</v>
      </c>
    </row>
    <row r="2002" spans="4:12" x14ac:dyDescent="0.25">
      <c r="E2002">
        <v>983241166</v>
      </c>
      <c r="F2002">
        <v>146.86699999999999</v>
      </c>
      <c r="I2002" t="s">
        <v>236</v>
      </c>
      <c r="J2002" t="s">
        <v>263</v>
      </c>
      <c r="K2002">
        <v>983241166</v>
      </c>
      <c r="L2002">
        <v>146.86699999999999</v>
      </c>
    </row>
    <row r="2003" spans="4:12" x14ac:dyDescent="0.25">
      <c r="E2003">
        <v>986120637</v>
      </c>
      <c r="F2003">
        <v>318.738</v>
      </c>
      <c r="I2003" t="s">
        <v>236</v>
      </c>
      <c r="J2003" t="s">
        <v>263</v>
      </c>
      <c r="K2003">
        <v>986120637</v>
      </c>
      <c r="L2003">
        <v>318.738</v>
      </c>
    </row>
    <row r="2004" spans="4:12" x14ac:dyDescent="0.25">
      <c r="E2004">
        <v>987676299</v>
      </c>
      <c r="F2004">
        <v>178.886</v>
      </c>
      <c r="I2004" t="s">
        <v>236</v>
      </c>
      <c r="J2004" t="s">
        <v>263</v>
      </c>
      <c r="K2004">
        <v>987676299</v>
      </c>
      <c r="L2004">
        <v>178.886</v>
      </c>
    </row>
    <row r="2005" spans="4:12" x14ac:dyDescent="0.25">
      <c r="E2005">
        <v>988153753</v>
      </c>
      <c r="F2005">
        <v>94.614000000000004</v>
      </c>
      <c r="I2005" t="s">
        <v>236</v>
      </c>
      <c r="J2005" t="s">
        <v>263</v>
      </c>
      <c r="K2005">
        <v>988153753</v>
      </c>
      <c r="L2005">
        <v>94.614000000000004</v>
      </c>
    </row>
    <row r="2006" spans="4:12" x14ac:dyDescent="0.25">
      <c r="E2006">
        <v>989007475</v>
      </c>
      <c r="F2006">
        <v>143.322</v>
      </c>
      <c r="I2006" t="s">
        <v>236</v>
      </c>
      <c r="J2006" t="s">
        <v>263</v>
      </c>
      <c r="K2006">
        <v>989007475</v>
      </c>
      <c r="L2006">
        <v>143.322</v>
      </c>
    </row>
    <row r="2007" spans="4:12" x14ac:dyDescent="0.25">
      <c r="E2007">
        <v>989051148</v>
      </c>
      <c r="F2007">
        <v>98.021000000000001</v>
      </c>
      <c r="I2007" t="s">
        <v>236</v>
      </c>
      <c r="J2007" t="s">
        <v>263</v>
      </c>
      <c r="K2007">
        <v>989051148</v>
      </c>
      <c r="L2007">
        <v>98.021000000000001</v>
      </c>
    </row>
    <row r="2008" spans="4:12" x14ac:dyDescent="0.25">
      <c r="E2008">
        <v>989732862</v>
      </c>
      <c r="F2008">
        <v>191.84700000000001</v>
      </c>
      <c r="I2008" t="s">
        <v>236</v>
      </c>
      <c r="J2008" t="s">
        <v>263</v>
      </c>
      <c r="K2008">
        <v>989732862</v>
      </c>
      <c r="L2008">
        <v>191.84700000000001</v>
      </c>
    </row>
    <row r="2009" spans="4:12" x14ac:dyDescent="0.25">
      <c r="E2009">
        <v>990698031</v>
      </c>
      <c r="F2009">
        <v>273.71199999999999</v>
      </c>
      <c r="I2009" t="s">
        <v>236</v>
      </c>
      <c r="J2009" t="s">
        <v>263</v>
      </c>
      <c r="K2009">
        <v>990698031</v>
      </c>
      <c r="L2009">
        <v>273.71199999999999</v>
      </c>
    </row>
    <row r="2010" spans="4:12" x14ac:dyDescent="0.25">
      <c r="E2010">
        <v>994422839</v>
      </c>
      <c r="F2010">
        <v>117.729</v>
      </c>
      <c r="I2010" t="s">
        <v>236</v>
      </c>
      <c r="J2010" t="s">
        <v>263</v>
      </c>
      <c r="K2010">
        <v>994422839</v>
      </c>
      <c r="L2010">
        <v>117.729</v>
      </c>
    </row>
    <row r="2011" spans="4:12" x14ac:dyDescent="0.25">
      <c r="E2011">
        <v>996311139</v>
      </c>
      <c r="F2011">
        <v>340.99200000000002</v>
      </c>
      <c r="I2011" t="s">
        <v>236</v>
      </c>
      <c r="J2011" t="s">
        <v>263</v>
      </c>
      <c r="K2011">
        <v>996311139</v>
      </c>
      <c r="L2011">
        <v>340.99200000000002</v>
      </c>
    </row>
    <row r="2012" spans="4:12" x14ac:dyDescent="0.25">
      <c r="D2012" t="s">
        <v>240</v>
      </c>
      <c r="E2012">
        <v>920193234</v>
      </c>
      <c r="F2012">
        <v>40.262</v>
      </c>
      <c r="I2012" t="s">
        <v>236</v>
      </c>
      <c r="J2012" t="s">
        <v>240</v>
      </c>
      <c r="K2012">
        <v>920193234</v>
      </c>
      <c r="L2012">
        <v>40.262</v>
      </c>
    </row>
    <row r="2013" spans="4:12" x14ac:dyDescent="0.25">
      <c r="E2013">
        <v>925857386</v>
      </c>
      <c r="F2013">
        <v>281.99299999999999</v>
      </c>
      <c r="I2013" t="s">
        <v>236</v>
      </c>
      <c r="J2013" t="s">
        <v>240</v>
      </c>
      <c r="K2013">
        <v>925857386</v>
      </c>
      <c r="L2013">
        <v>281.99299999999999</v>
      </c>
    </row>
    <row r="2014" spans="4:12" x14ac:dyDescent="0.25">
      <c r="E2014">
        <v>958337728</v>
      </c>
      <c r="F2014">
        <v>80.492000000000004</v>
      </c>
      <c r="I2014" t="s">
        <v>236</v>
      </c>
      <c r="J2014" t="s">
        <v>240</v>
      </c>
      <c r="K2014">
        <v>958337728</v>
      </c>
      <c r="L2014">
        <v>80.492000000000004</v>
      </c>
    </row>
    <row r="2015" spans="4:12" x14ac:dyDescent="0.25">
      <c r="E2015">
        <v>969424991</v>
      </c>
      <c r="F2015">
        <v>14.295</v>
      </c>
      <c r="I2015" t="s">
        <v>236</v>
      </c>
      <c r="J2015" t="s">
        <v>240</v>
      </c>
      <c r="K2015">
        <v>969424991</v>
      </c>
      <c r="L2015">
        <v>14.295</v>
      </c>
    </row>
    <row r="2016" spans="4:12" x14ac:dyDescent="0.25">
      <c r="E2016">
        <v>980363597</v>
      </c>
      <c r="F2016">
        <v>56.026000000000003</v>
      </c>
      <c r="I2016" t="s">
        <v>236</v>
      </c>
      <c r="J2016" t="s">
        <v>240</v>
      </c>
      <c r="K2016">
        <v>980363597</v>
      </c>
      <c r="L2016">
        <v>56.026000000000003</v>
      </c>
    </row>
    <row r="2017" spans="4:12" x14ac:dyDescent="0.25">
      <c r="E2017">
        <v>998663326</v>
      </c>
      <c r="F2017">
        <v>90.247</v>
      </c>
      <c r="I2017" t="s">
        <v>236</v>
      </c>
      <c r="J2017" t="s">
        <v>240</v>
      </c>
      <c r="K2017">
        <v>998663326</v>
      </c>
      <c r="L2017">
        <v>90.247</v>
      </c>
    </row>
    <row r="2018" spans="4:12" x14ac:dyDescent="0.25">
      <c r="D2018" t="s">
        <v>239</v>
      </c>
      <c r="E2018">
        <v>819810842</v>
      </c>
      <c r="F2018">
        <v>49.326999999999998</v>
      </c>
      <c r="I2018" t="s">
        <v>236</v>
      </c>
      <c r="J2018" t="s">
        <v>239</v>
      </c>
      <c r="K2018">
        <v>819810842</v>
      </c>
      <c r="L2018">
        <v>49.326999999999998</v>
      </c>
    </row>
    <row r="2019" spans="4:12" x14ac:dyDescent="0.25">
      <c r="E2019">
        <v>869482552</v>
      </c>
      <c r="F2019">
        <v>131.131</v>
      </c>
      <c r="I2019" t="s">
        <v>236</v>
      </c>
      <c r="J2019" t="s">
        <v>239</v>
      </c>
      <c r="K2019">
        <v>869482552</v>
      </c>
      <c r="L2019">
        <v>131.131</v>
      </c>
    </row>
    <row r="2020" spans="4:12" x14ac:dyDescent="0.25">
      <c r="E2020">
        <v>869849162</v>
      </c>
      <c r="F2020">
        <v>291.74900000000002</v>
      </c>
      <c r="I2020" t="s">
        <v>236</v>
      </c>
      <c r="J2020" t="s">
        <v>239</v>
      </c>
      <c r="K2020">
        <v>869849162</v>
      </c>
      <c r="L2020">
        <v>291.74900000000002</v>
      </c>
    </row>
    <row r="2021" spans="4:12" x14ac:dyDescent="0.25">
      <c r="E2021">
        <v>893831002</v>
      </c>
      <c r="F2021">
        <v>57.75</v>
      </c>
      <c r="I2021" t="s">
        <v>236</v>
      </c>
      <c r="J2021" t="s">
        <v>239</v>
      </c>
      <c r="K2021">
        <v>893831002</v>
      </c>
      <c r="L2021">
        <v>57.75</v>
      </c>
    </row>
    <row r="2022" spans="4:12" x14ac:dyDescent="0.25">
      <c r="E2022">
        <v>912696154</v>
      </c>
      <c r="F2022">
        <v>95.42</v>
      </c>
      <c r="I2022" t="s">
        <v>236</v>
      </c>
      <c r="J2022" t="s">
        <v>239</v>
      </c>
      <c r="K2022">
        <v>912696154</v>
      </c>
      <c r="L2022">
        <v>95.42</v>
      </c>
    </row>
    <row r="2023" spans="4:12" x14ac:dyDescent="0.25">
      <c r="E2023">
        <v>915783872</v>
      </c>
      <c r="F2023">
        <v>301.291</v>
      </c>
      <c r="I2023" t="s">
        <v>236</v>
      </c>
      <c r="J2023" t="s">
        <v>239</v>
      </c>
      <c r="K2023">
        <v>915783872</v>
      </c>
      <c r="L2023">
        <v>301.291</v>
      </c>
    </row>
    <row r="2024" spans="4:12" x14ac:dyDescent="0.25">
      <c r="E2024">
        <v>921873786</v>
      </c>
      <c r="F2024">
        <v>464.274</v>
      </c>
      <c r="I2024" t="s">
        <v>236</v>
      </c>
      <c r="J2024" t="s">
        <v>239</v>
      </c>
      <c r="K2024">
        <v>921873786</v>
      </c>
      <c r="L2024">
        <v>464.274</v>
      </c>
    </row>
    <row r="2025" spans="4:12" x14ac:dyDescent="0.25">
      <c r="E2025">
        <v>927998750</v>
      </c>
      <c r="F2025">
        <v>107.771</v>
      </c>
      <c r="I2025" t="s">
        <v>236</v>
      </c>
      <c r="J2025" t="s">
        <v>239</v>
      </c>
      <c r="K2025">
        <v>927998750</v>
      </c>
      <c r="L2025">
        <v>107.771</v>
      </c>
    </row>
    <row r="2026" spans="4:12" x14ac:dyDescent="0.25">
      <c r="E2026">
        <v>966010487</v>
      </c>
      <c r="F2026">
        <v>284.74</v>
      </c>
      <c r="I2026" t="s">
        <v>236</v>
      </c>
      <c r="J2026" t="s">
        <v>239</v>
      </c>
      <c r="K2026">
        <v>966010487</v>
      </c>
      <c r="L2026">
        <v>284.74</v>
      </c>
    </row>
    <row r="2027" spans="4:12" x14ac:dyDescent="0.25">
      <c r="E2027">
        <v>969129167</v>
      </c>
      <c r="F2027">
        <v>115.169</v>
      </c>
      <c r="I2027" t="s">
        <v>236</v>
      </c>
      <c r="J2027" t="s">
        <v>239</v>
      </c>
      <c r="K2027">
        <v>969129167</v>
      </c>
      <c r="L2027">
        <v>115.169</v>
      </c>
    </row>
    <row r="2028" spans="4:12" x14ac:dyDescent="0.25">
      <c r="E2028">
        <v>969211637</v>
      </c>
      <c r="F2028">
        <v>137.929</v>
      </c>
      <c r="I2028" t="s">
        <v>236</v>
      </c>
      <c r="J2028" t="s">
        <v>239</v>
      </c>
      <c r="K2028">
        <v>969211637</v>
      </c>
      <c r="L2028">
        <v>137.929</v>
      </c>
    </row>
    <row r="2029" spans="4:12" x14ac:dyDescent="0.25">
      <c r="E2029">
        <v>969399547</v>
      </c>
      <c r="F2029">
        <v>52.341999999999999</v>
      </c>
      <c r="I2029" t="s">
        <v>236</v>
      </c>
      <c r="J2029" t="s">
        <v>239</v>
      </c>
      <c r="K2029">
        <v>969399547</v>
      </c>
      <c r="L2029">
        <v>52.341999999999999</v>
      </c>
    </row>
    <row r="2030" spans="4:12" x14ac:dyDescent="0.25">
      <c r="E2030">
        <v>969596180</v>
      </c>
      <c r="F2030">
        <v>39.151000000000003</v>
      </c>
      <c r="I2030" t="s">
        <v>236</v>
      </c>
      <c r="J2030" t="s">
        <v>239</v>
      </c>
      <c r="K2030">
        <v>969596180</v>
      </c>
      <c r="L2030">
        <v>39.151000000000003</v>
      </c>
    </row>
    <row r="2031" spans="4:12" x14ac:dyDescent="0.25">
      <c r="E2031">
        <v>969840340</v>
      </c>
      <c r="F2031">
        <v>74.129000000000005</v>
      </c>
      <c r="I2031" t="s">
        <v>236</v>
      </c>
      <c r="J2031" t="s">
        <v>239</v>
      </c>
      <c r="K2031">
        <v>969840340</v>
      </c>
      <c r="L2031">
        <v>74.129000000000005</v>
      </c>
    </row>
    <row r="2032" spans="4:12" x14ac:dyDescent="0.25">
      <c r="E2032">
        <v>970509208</v>
      </c>
      <c r="F2032">
        <v>44.689</v>
      </c>
      <c r="I2032" t="s">
        <v>236</v>
      </c>
      <c r="J2032" t="s">
        <v>239</v>
      </c>
      <c r="K2032">
        <v>970509208</v>
      </c>
      <c r="L2032">
        <v>44.689</v>
      </c>
    </row>
    <row r="2033" spans="4:12" x14ac:dyDescent="0.25">
      <c r="E2033">
        <v>971212039</v>
      </c>
      <c r="F2033">
        <v>619.48099999999999</v>
      </c>
      <c r="I2033" t="s">
        <v>236</v>
      </c>
      <c r="J2033" t="s">
        <v>239</v>
      </c>
      <c r="K2033">
        <v>971212039</v>
      </c>
      <c r="L2033">
        <v>619.48099999999999</v>
      </c>
    </row>
    <row r="2034" spans="4:12" x14ac:dyDescent="0.25">
      <c r="E2034">
        <v>986395199</v>
      </c>
      <c r="F2034">
        <v>680.06700000000001</v>
      </c>
      <c r="I2034" t="s">
        <v>236</v>
      </c>
      <c r="J2034" t="s">
        <v>239</v>
      </c>
      <c r="K2034">
        <v>986395199</v>
      </c>
      <c r="L2034">
        <v>680.06700000000001</v>
      </c>
    </row>
    <row r="2035" spans="4:12" x14ac:dyDescent="0.25">
      <c r="E2035">
        <v>995196069</v>
      </c>
      <c r="F2035">
        <v>21.751999999999999</v>
      </c>
      <c r="I2035" t="s">
        <v>236</v>
      </c>
      <c r="J2035" t="s">
        <v>239</v>
      </c>
      <c r="K2035">
        <v>995196069</v>
      </c>
      <c r="L2035">
        <v>21.751999999999999</v>
      </c>
    </row>
    <row r="2036" spans="4:12" x14ac:dyDescent="0.25">
      <c r="E2036">
        <v>995917513</v>
      </c>
      <c r="F2036">
        <v>60.758000000000003</v>
      </c>
      <c r="I2036" t="s">
        <v>236</v>
      </c>
      <c r="J2036" t="s">
        <v>239</v>
      </c>
      <c r="K2036">
        <v>995917513</v>
      </c>
      <c r="L2036">
        <v>60.758000000000003</v>
      </c>
    </row>
    <row r="2037" spans="4:12" x14ac:dyDescent="0.25">
      <c r="D2037" t="s">
        <v>253</v>
      </c>
      <c r="E2037">
        <v>921678363</v>
      </c>
      <c r="F2037">
        <v>121.958</v>
      </c>
      <c r="I2037" t="s">
        <v>236</v>
      </c>
      <c r="J2037" t="s">
        <v>253</v>
      </c>
      <c r="K2037">
        <v>921678363</v>
      </c>
      <c r="L2037">
        <v>121.958</v>
      </c>
    </row>
    <row r="2038" spans="4:12" x14ac:dyDescent="0.25">
      <c r="E2038">
        <v>928006980</v>
      </c>
      <c r="F2038">
        <v>363.51600000000002</v>
      </c>
      <c r="I2038" t="s">
        <v>236</v>
      </c>
      <c r="J2038" t="s">
        <v>253</v>
      </c>
      <c r="K2038">
        <v>928006980</v>
      </c>
      <c r="L2038">
        <v>363.51600000000002</v>
      </c>
    </row>
    <row r="2039" spans="4:12" x14ac:dyDescent="0.25">
      <c r="E2039">
        <v>969126788</v>
      </c>
      <c r="F2039">
        <v>71.231999999999999</v>
      </c>
      <c r="I2039" t="s">
        <v>236</v>
      </c>
      <c r="J2039" t="s">
        <v>253</v>
      </c>
      <c r="K2039">
        <v>969126788</v>
      </c>
      <c r="L2039">
        <v>71.231999999999999</v>
      </c>
    </row>
    <row r="2040" spans="4:12" x14ac:dyDescent="0.25">
      <c r="E2040">
        <v>969153092</v>
      </c>
      <c r="F2040">
        <v>219.19900000000001</v>
      </c>
      <c r="I2040" t="s">
        <v>236</v>
      </c>
      <c r="J2040" t="s">
        <v>253</v>
      </c>
      <c r="K2040">
        <v>969153092</v>
      </c>
      <c r="L2040">
        <v>219.19900000000001</v>
      </c>
    </row>
    <row r="2041" spans="4:12" x14ac:dyDescent="0.25">
      <c r="E2041">
        <v>969212277</v>
      </c>
      <c r="F2041">
        <v>429.78500000000003</v>
      </c>
      <c r="I2041" t="s">
        <v>236</v>
      </c>
      <c r="J2041" t="s">
        <v>253</v>
      </c>
      <c r="K2041">
        <v>969212277</v>
      </c>
      <c r="L2041">
        <v>429.78500000000003</v>
      </c>
    </row>
    <row r="2042" spans="4:12" x14ac:dyDescent="0.25">
      <c r="E2042">
        <v>969212285</v>
      </c>
      <c r="F2042">
        <v>140.27699999999999</v>
      </c>
      <c r="I2042" t="s">
        <v>236</v>
      </c>
      <c r="J2042" t="s">
        <v>253</v>
      </c>
      <c r="K2042">
        <v>969212285</v>
      </c>
      <c r="L2042">
        <v>140.27699999999999</v>
      </c>
    </row>
    <row r="2043" spans="4:12" x14ac:dyDescent="0.25">
      <c r="E2043">
        <v>969400510</v>
      </c>
      <c r="F2043">
        <v>295.59399999999999</v>
      </c>
      <c r="I2043" t="s">
        <v>236</v>
      </c>
      <c r="J2043" t="s">
        <v>253</v>
      </c>
      <c r="K2043">
        <v>969400510</v>
      </c>
      <c r="L2043">
        <v>295.59399999999999</v>
      </c>
    </row>
    <row r="2044" spans="4:12" x14ac:dyDescent="0.25">
      <c r="E2044">
        <v>974576449</v>
      </c>
      <c r="F2044">
        <v>162.24600000000001</v>
      </c>
      <c r="I2044" t="s">
        <v>236</v>
      </c>
      <c r="J2044" t="s">
        <v>253</v>
      </c>
      <c r="K2044">
        <v>974576449</v>
      </c>
      <c r="L2044">
        <v>162.24600000000001</v>
      </c>
    </row>
    <row r="2045" spans="4:12" x14ac:dyDescent="0.25">
      <c r="E2045">
        <v>976554531</v>
      </c>
      <c r="F2045">
        <v>184.05099999999999</v>
      </c>
      <c r="I2045" t="s">
        <v>236</v>
      </c>
      <c r="J2045" t="s">
        <v>253</v>
      </c>
      <c r="K2045">
        <v>976554531</v>
      </c>
      <c r="L2045">
        <v>184.05099999999999</v>
      </c>
    </row>
    <row r="2046" spans="4:12" x14ac:dyDescent="0.25">
      <c r="E2046">
        <v>979611196</v>
      </c>
      <c r="F2046">
        <v>196.071</v>
      </c>
      <c r="I2046" t="s">
        <v>236</v>
      </c>
      <c r="J2046" t="s">
        <v>253</v>
      </c>
      <c r="K2046">
        <v>979611196</v>
      </c>
      <c r="L2046">
        <v>196.071</v>
      </c>
    </row>
    <row r="2047" spans="4:12" x14ac:dyDescent="0.25">
      <c r="E2047">
        <v>980441253</v>
      </c>
      <c r="F2047">
        <v>155.47200000000001</v>
      </c>
      <c r="I2047" t="s">
        <v>236</v>
      </c>
      <c r="J2047" t="s">
        <v>253</v>
      </c>
      <c r="K2047">
        <v>980441253</v>
      </c>
      <c r="L2047">
        <v>155.47200000000001</v>
      </c>
    </row>
    <row r="2048" spans="4:12" x14ac:dyDescent="0.25">
      <c r="E2048">
        <v>980740730</v>
      </c>
      <c r="F2048">
        <v>132.88999999999999</v>
      </c>
      <c r="I2048" t="s">
        <v>236</v>
      </c>
      <c r="J2048" t="s">
        <v>253</v>
      </c>
      <c r="K2048">
        <v>980740730</v>
      </c>
      <c r="L2048">
        <v>132.88999999999999</v>
      </c>
    </row>
    <row r="2049" spans="4:12" x14ac:dyDescent="0.25">
      <c r="E2049">
        <v>980975436</v>
      </c>
      <c r="F2049">
        <v>303.16300000000001</v>
      </c>
      <c r="I2049" t="s">
        <v>236</v>
      </c>
      <c r="J2049" t="s">
        <v>253</v>
      </c>
      <c r="K2049">
        <v>980975436</v>
      </c>
      <c r="L2049">
        <v>303.16300000000001</v>
      </c>
    </row>
    <row r="2050" spans="4:12" x14ac:dyDescent="0.25">
      <c r="E2050">
        <v>982771765</v>
      </c>
      <c r="F2050">
        <v>231.16399999999999</v>
      </c>
      <c r="I2050" t="s">
        <v>236</v>
      </c>
      <c r="J2050" t="s">
        <v>253</v>
      </c>
      <c r="K2050">
        <v>982771765</v>
      </c>
      <c r="L2050">
        <v>231.16399999999999</v>
      </c>
    </row>
    <row r="2051" spans="4:12" x14ac:dyDescent="0.25">
      <c r="E2051">
        <v>984149468</v>
      </c>
      <c r="F2051">
        <v>375.947</v>
      </c>
      <c r="I2051" t="s">
        <v>236</v>
      </c>
      <c r="J2051" t="s">
        <v>253</v>
      </c>
      <c r="K2051">
        <v>984149468</v>
      </c>
      <c r="L2051">
        <v>375.947</v>
      </c>
    </row>
    <row r="2052" spans="4:12" x14ac:dyDescent="0.25">
      <c r="E2052">
        <v>985195749</v>
      </c>
      <c r="F2052">
        <v>378.14299999999997</v>
      </c>
      <c r="I2052" t="s">
        <v>236</v>
      </c>
      <c r="J2052" t="s">
        <v>253</v>
      </c>
      <c r="K2052">
        <v>985195749</v>
      </c>
      <c r="L2052">
        <v>378.14299999999997</v>
      </c>
    </row>
    <row r="2053" spans="4:12" x14ac:dyDescent="0.25">
      <c r="E2053">
        <v>985307857</v>
      </c>
      <c r="F2053">
        <v>485.375</v>
      </c>
      <c r="I2053" t="s">
        <v>236</v>
      </c>
      <c r="J2053" t="s">
        <v>253</v>
      </c>
      <c r="K2053">
        <v>985307857</v>
      </c>
      <c r="L2053">
        <v>485.375</v>
      </c>
    </row>
    <row r="2054" spans="4:12" x14ac:dyDescent="0.25">
      <c r="E2054">
        <v>985853738</v>
      </c>
      <c r="F2054">
        <v>333.36799999999999</v>
      </c>
      <c r="I2054" t="s">
        <v>236</v>
      </c>
      <c r="J2054" t="s">
        <v>253</v>
      </c>
      <c r="K2054">
        <v>985853738</v>
      </c>
      <c r="L2054">
        <v>333.36799999999999</v>
      </c>
    </row>
    <row r="2055" spans="4:12" x14ac:dyDescent="0.25">
      <c r="E2055">
        <v>987886129</v>
      </c>
      <c r="F2055">
        <v>369.97699999999998</v>
      </c>
      <c r="I2055" t="s">
        <v>236</v>
      </c>
      <c r="J2055" t="s">
        <v>253</v>
      </c>
      <c r="K2055">
        <v>987886129</v>
      </c>
      <c r="L2055">
        <v>369.97699999999998</v>
      </c>
    </row>
    <row r="2056" spans="4:12" x14ac:dyDescent="0.25">
      <c r="E2056">
        <v>990367574</v>
      </c>
      <c r="F2056">
        <v>403.83600000000001</v>
      </c>
      <c r="I2056" t="s">
        <v>236</v>
      </c>
      <c r="J2056" t="s">
        <v>253</v>
      </c>
      <c r="K2056">
        <v>990367574</v>
      </c>
      <c r="L2056">
        <v>403.83600000000001</v>
      </c>
    </row>
    <row r="2057" spans="4:12" x14ac:dyDescent="0.25">
      <c r="E2057">
        <v>994935968</v>
      </c>
      <c r="F2057">
        <v>245.624</v>
      </c>
      <c r="I2057" t="s">
        <v>236</v>
      </c>
      <c r="J2057" t="s">
        <v>253</v>
      </c>
      <c r="K2057">
        <v>994935968</v>
      </c>
      <c r="L2057">
        <v>245.624</v>
      </c>
    </row>
    <row r="2058" spans="4:12" x14ac:dyDescent="0.25">
      <c r="E2058">
        <v>998042712</v>
      </c>
      <c r="F2058">
        <v>243.67699999999999</v>
      </c>
      <c r="I2058" t="s">
        <v>236</v>
      </c>
      <c r="J2058" t="s">
        <v>253</v>
      </c>
      <c r="K2058">
        <v>998042712</v>
      </c>
      <c r="L2058">
        <v>243.67699999999999</v>
      </c>
    </row>
    <row r="2059" spans="4:12" x14ac:dyDescent="0.25">
      <c r="D2059" t="s">
        <v>242</v>
      </c>
      <c r="E2059">
        <v>815718852</v>
      </c>
      <c r="F2059">
        <v>321.79899999999998</v>
      </c>
      <c r="I2059" t="s">
        <v>236</v>
      </c>
      <c r="J2059" t="s">
        <v>242</v>
      </c>
      <c r="K2059">
        <v>815718852</v>
      </c>
      <c r="L2059">
        <v>321.79899999999998</v>
      </c>
    </row>
    <row r="2060" spans="4:12" x14ac:dyDescent="0.25">
      <c r="E2060">
        <v>828096702</v>
      </c>
      <c r="F2060">
        <v>77.192999999999998</v>
      </c>
      <c r="I2060" t="s">
        <v>236</v>
      </c>
      <c r="J2060" t="s">
        <v>242</v>
      </c>
      <c r="K2060">
        <v>828096702</v>
      </c>
      <c r="L2060">
        <v>77.192999999999998</v>
      </c>
    </row>
    <row r="2061" spans="4:12" x14ac:dyDescent="0.25">
      <c r="E2061">
        <v>858227372</v>
      </c>
      <c r="F2061">
        <v>330.59199999999998</v>
      </c>
      <c r="I2061" t="s">
        <v>236</v>
      </c>
      <c r="J2061" t="s">
        <v>242</v>
      </c>
      <c r="K2061">
        <v>858227372</v>
      </c>
      <c r="L2061">
        <v>330.59199999999998</v>
      </c>
    </row>
    <row r="2062" spans="4:12" x14ac:dyDescent="0.25">
      <c r="E2062">
        <v>869128872</v>
      </c>
      <c r="F2062">
        <v>72.884</v>
      </c>
      <c r="I2062" t="s">
        <v>236</v>
      </c>
      <c r="J2062" t="s">
        <v>242</v>
      </c>
      <c r="K2062">
        <v>869128872</v>
      </c>
      <c r="L2062">
        <v>72.884</v>
      </c>
    </row>
    <row r="2063" spans="4:12" x14ac:dyDescent="0.25">
      <c r="E2063">
        <v>869823082</v>
      </c>
      <c r="F2063">
        <v>202.50200000000001</v>
      </c>
      <c r="I2063" t="s">
        <v>236</v>
      </c>
      <c r="J2063" t="s">
        <v>242</v>
      </c>
      <c r="K2063">
        <v>869823082</v>
      </c>
      <c r="L2063">
        <v>202.50200000000001</v>
      </c>
    </row>
    <row r="2064" spans="4:12" x14ac:dyDescent="0.25">
      <c r="E2064">
        <v>869836192</v>
      </c>
      <c r="F2064">
        <v>50.411000000000001</v>
      </c>
      <c r="I2064" t="s">
        <v>236</v>
      </c>
      <c r="J2064" t="s">
        <v>242</v>
      </c>
      <c r="K2064">
        <v>869836192</v>
      </c>
      <c r="L2064">
        <v>50.411000000000001</v>
      </c>
    </row>
    <row r="2065" spans="5:12" x14ac:dyDescent="0.25">
      <c r="E2065">
        <v>888688862</v>
      </c>
      <c r="F2065">
        <v>57.95</v>
      </c>
      <c r="I2065" t="s">
        <v>236</v>
      </c>
      <c r="J2065" t="s">
        <v>242</v>
      </c>
      <c r="K2065">
        <v>888688862</v>
      </c>
      <c r="L2065">
        <v>57.95</v>
      </c>
    </row>
    <row r="2066" spans="5:12" x14ac:dyDescent="0.25">
      <c r="E2066">
        <v>913011031</v>
      </c>
      <c r="F2066">
        <v>316.56799999999998</v>
      </c>
      <c r="I2066" t="s">
        <v>236</v>
      </c>
      <c r="J2066" t="s">
        <v>242</v>
      </c>
      <c r="K2066">
        <v>913011031</v>
      </c>
      <c r="L2066">
        <v>316.56799999999998</v>
      </c>
    </row>
    <row r="2067" spans="5:12" x14ac:dyDescent="0.25">
      <c r="E2067">
        <v>913573552</v>
      </c>
      <c r="F2067">
        <v>91.238</v>
      </c>
      <c r="I2067" t="s">
        <v>236</v>
      </c>
      <c r="J2067" t="s">
        <v>242</v>
      </c>
      <c r="K2067">
        <v>913573552</v>
      </c>
      <c r="L2067">
        <v>91.238</v>
      </c>
    </row>
    <row r="2068" spans="5:12" x14ac:dyDescent="0.25">
      <c r="E2068">
        <v>915529283</v>
      </c>
      <c r="F2068">
        <v>143.28200000000001</v>
      </c>
      <c r="I2068" t="s">
        <v>236</v>
      </c>
      <c r="J2068" t="s">
        <v>242</v>
      </c>
      <c r="K2068">
        <v>915529283</v>
      </c>
      <c r="L2068">
        <v>143.28200000000001</v>
      </c>
    </row>
    <row r="2069" spans="5:12" x14ac:dyDescent="0.25">
      <c r="E2069">
        <v>918056319</v>
      </c>
      <c r="F2069">
        <v>170.11500000000001</v>
      </c>
      <c r="I2069" t="s">
        <v>236</v>
      </c>
      <c r="J2069" t="s">
        <v>242</v>
      </c>
      <c r="K2069">
        <v>918056319</v>
      </c>
      <c r="L2069">
        <v>170.11500000000001</v>
      </c>
    </row>
    <row r="2070" spans="5:12" x14ac:dyDescent="0.25">
      <c r="E2070">
        <v>918275126</v>
      </c>
      <c r="F2070">
        <v>307.29700000000003</v>
      </c>
      <c r="I2070" t="s">
        <v>236</v>
      </c>
      <c r="J2070" t="s">
        <v>242</v>
      </c>
      <c r="K2070">
        <v>918275126</v>
      </c>
      <c r="L2070">
        <v>307.29700000000003</v>
      </c>
    </row>
    <row r="2071" spans="5:12" x14ac:dyDescent="0.25">
      <c r="E2071">
        <v>920230105</v>
      </c>
      <c r="F2071">
        <v>140.37100000000001</v>
      </c>
      <c r="I2071" t="s">
        <v>236</v>
      </c>
      <c r="J2071" t="s">
        <v>242</v>
      </c>
      <c r="K2071">
        <v>920230105</v>
      </c>
      <c r="L2071">
        <v>140.37100000000001</v>
      </c>
    </row>
    <row r="2072" spans="5:12" x14ac:dyDescent="0.25">
      <c r="E2072">
        <v>921866933</v>
      </c>
      <c r="F2072">
        <v>129.73699999999999</v>
      </c>
      <c r="I2072" t="s">
        <v>236</v>
      </c>
      <c r="J2072" t="s">
        <v>242</v>
      </c>
      <c r="K2072">
        <v>921866933</v>
      </c>
      <c r="L2072">
        <v>129.73699999999999</v>
      </c>
    </row>
    <row r="2073" spans="5:12" x14ac:dyDescent="0.25">
      <c r="E2073">
        <v>921958064</v>
      </c>
      <c r="F2073">
        <v>116.187</v>
      </c>
      <c r="I2073" t="s">
        <v>236</v>
      </c>
      <c r="J2073" t="s">
        <v>242</v>
      </c>
      <c r="K2073">
        <v>921958064</v>
      </c>
      <c r="L2073">
        <v>116.187</v>
      </c>
    </row>
    <row r="2074" spans="5:12" x14ac:dyDescent="0.25">
      <c r="E2074">
        <v>922823391</v>
      </c>
      <c r="F2074">
        <v>113.90600000000001</v>
      </c>
      <c r="I2074" t="s">
        <v>236</v>
      </c>
      <c r="J2074" t="s">
        <v>242</v>
      </c>
      <c r="K2074">
        <v>922823391</v>
      </c>
      <c r="L2074">
        <v>113.90600000000001</v>
      </c>
    </row>
    <row r="2075" spans="5:12" x14ac:dyDescent="0.25">
      <c r="E2075">
        <v>924806427</v>
      </c>
      <c r="F2075">
        <v>157.85599999999999</v>
      </c>
      <c r="I2075" t="s">
        <v>236</v>
      </c>
      <c r="J2075" t="s">
        <v>242</v>
      </c>
      <c r="K2075">
        <v>924806427</v>
      </c>
      <c r="L2075">
        <v>157.85599999999999</v>
      </c>
    </row>
    <row r="2076" spans="5:12" x14ac:dyDescent="0.25">
      <c r="E2076">
        <v>925426598</v>
      </c>
      <c r="F2076">
        <v>93.847999999999999</v>
      </c>
      <c r="I2076" t="s">
        <v>236</v>
      </c>
      <c r="J2076" t="s">
        <v>242</v>
      </c>
      <c r="K2076">
        <v>925426598</v>
      </c>
      <c r="L2076">
        <v>93.847999999999999</v>
      </c>
    </row>
    <row r="2077" spans="5:12" x14ac:dyDescent="0.25">
      <c r="E2077">
        <v>925428442</v>
      </c>
      <c r="F2077">
        <v>75.813999999999993</v>
      </c>
      <c r="I2077" t="s">
        <v>236</v>
      </c>
      <c r="J2077" t="s">
        <v>242</v>
      </c>
      <c r="K2077">
        <v>925428442</v>
      </c>
      <c r="L2077">
        <v>75.813999999999993</v>
      </c>
    </row>
    <row r="2078" spans="5:12" x14ac:dyDescent="0.25">
      <c r="E2078">
        <v>925683019</v>
      </c>
      <c r="F2078">
        <v>199.648</v>
      </c>
      <c r="I2078" t="s">
        <v>236</v>
      </c>
      <c r="J2078" t="s">
        <v>242</v>
      </c>
      <c r="K2078">
        <v>925683019</v>
      </c>
      <c r="L2078">
        <v>199.648</v>
      </c>
    </row>
    <row r="2079" spans="5:12" x14ac:dyDescent="0.25">
      <c r="E2079">
        <v>926109170</v>
      </c>
      <c r="F2079">
        <v>89.557000000000002</v>
      </c>
      <c r="I2079" t="s">
        <v>236</v>
      </c>
      <c r="J2079" t="s">
        <v>242</v>
      </c>
      <c r="K2079">
        <v>926109170</v>
      </c>
      <c r="L2079">
        <v>89.557000000000002</v>
      </c>
    </row>
    <row r="2080" spans="5:12" x14ac:dyDescent="0.25">
      <c r="E2080">
        <v>929339169</v>
      </c>
      <c r="F2080">
        <v>11.395</v>
      </c>
      <c r="I2080" t="s">
        <v>236</v>
      </c>
      <c r="J2080" t="s">
        <v>242</v>
      </c>
      <c r="K2080">
        <v>929339169</v>
      </c>
      <c r="L2080">
        <v>11.395</v>
      </c>
    </row>
    <row r="2081" spans="5:12" x14ac:dyDescent="0.25">
      <c r="E2081">
        <v>969165996</v>
      </c>
      <c r="F2081">
        <v>231.11699999999999</v>
      </c>
      <c r="I2081" t="s">
        <v>236</v>
      </c>
      <c r="J2081" t="s">
        <v>242</v>
      </c>
      <c r="K2081">
        <v>969165996</v>
      </c>
      <c r="L2081">
        <v>231.11699999999999</v>
      </c>
    </row>
    <row r="2082" spans="5:12" x14ac:dyDescent="0.25">
      <c r="E2082">
        <v>969166348</v>
      </c>
      <c r="F2082">
        <v>88.334000000000003</v>
      </c>
      <c r="I2082" t="s">
        <v>236</v>
      </c>
      <c r="J2082" t="s">
        <v>242</v>
      </c>
      <c r="K2082">
        <v>969166348</v>
      </c>
      <c r="L2082">
        <v>88.334000000000003</v>
      </c>
    </row>
    <row r="2083" spans="5:12" x14ac:dyDescent="0.25">
      <c r="E2083">
        <v>969260336</v>
      </c>
      <c r="F2083">
        <v>83.912999999999997</v>
      </c>
      <c r="I2083" t="s">
        <v>236</v>
      </c>
      <c r="J2083" t="s">
        <v>242</v>
      </c>
      <c r="K2083">
        <v>969260336</v>
      </c>
      <c r="L2083">
        <v>83.912999999999997</v>
      </c>
    </row>
    <row r="2084" spans="5:12" x14ac:dyDescent="0.25">
      <c r="E2084">
        <v>969288931</v>
      </c>
      <c r="F2084">
        <v>58.960999999999999</v>
      </c>
      <c r="I2084" t="s">
        <v>236</v>
      </c>
      <c r="J2084" t="s">
        <v>242</v>
      </c>
      <c r="K2084">
        <v>969288931</v>
      </c>
      <c r="L2084">
        <v>58.960999999999999</v>
      </c>
    </row>
    <row r="2085" spans="5:12" x14ac:dyDescent="0.25">
      <c r="E2085">
        <v>969629070</v>
      </c>
      <c r="F2085">
        <v>78.599000000000004</v>
      </c>
      <c r="I2085" t="s">
        <v>236</v>
      </c>
      <c r="J2085" t="s">
        <v>242</v>
      </c>
      <c r="K2085">
        <v>969629070</v>
      </c>
      <c r="L2085">
        <v>78.599000000000004</v>
      </c>
    </row>
    <row r="2086" spans="5:12" x14ac:dyDescent="0.25">
      <c r="E2086">
        <v>969634090</v>
      </c>
      <c r="F2086">
        <v>35.399000000000001</v>
      </c>
      <c r="I2086" t="s">
        <v>236</v>
      </c>
      <c r="J2086" t="s">
        <v>242</v>
      </c>
      <c r="K2086">
        <v>969634090</v>
      </c>
      <c r="L2086">
        <v>35.399000000000001</v>
      </c>
    </row>
    <row r="2087" spans="5:12" x14ac:dyDescent="0.25">
      <c r="E2087">
        <v>969819945</v>
      </c>
      <c r="F2087">
        <v>41.414999999999999</v>
      </c>
      <c r="I2087" t="s">
        <v>236</v>
      </c>
      <c r="J2087" t="s">
        <v>242</v>
      </c>
      <c r="K2087">
        <v>969819945</v>
      </c>
      <c r="L2087">
        <v>41.414999999999999</v>
      </c>
    </row>
    <row r="2088" spans="5:12" x14ac:dyDescent="0.25">
      <c r="E2088">
        <v>969826127</v>
      </c>
      <c r="F2088">
        <v>235.40299999999999</v>
      </c>
      <c r="I2088" t="s">
        <v>236</v>
      </c>
      <c r="J2088" t="s">
        <v>242</v>
      </c>
      <c r="K2088">
        <v>969826127</v>
      </c>
      <c r="L2088">
        <v>235.40299999999999</v>
      </c>
    </row>
    <row r="2089" spans="5:12" x14ac:dyDescent="0.25">
      <c r="E2089">
        <v>969832747</v>
      </c>
      <c r="F2089">
        <v>154.93600000000001</v>
      </c>
      <c r="I2089" t="s">
        <v>236</v>
      </c>
      <c r="J2089" t="s">
        <v>242</v>
      </c>
      <c r="K2089">
        <v>969832747</v>
      </c>
      <c r="L2089">
        <v>154.93600000000001</v>
      </c>
    </row>
    <row r="2090" spans="5:12" x14ac:dyDescent="0.25">
      <c r="E2090">
        <v>970123253</v>
      </c>
      <c r="F2090">
        <v>414.53699999999998</v>
      </c>
      <c r="I2090" t="s">
        <v>236</v>
      </c>
      <c r="J2090" t="s">
        <v>242</v>
      </c>
      <c r="K2090">
        <v>970123253</v>
      </c>
      <c r="L2090">
        <v>414.53699999999998</v>
      </c>
    </row>
    <row r="2091" spans="5:12" x14ac:dyDescent="0.25">
      <c r="E2091">
        <v>970970827</v>
      </c>
      <c r="F2091">
        <v>92.988</v>
      </c>
      <c r="I2091" t="s">
        <v>236</v>
      </c>
      <c r="J2091" t="s">
        <v>242</v>
      </c>
      <c r="K2091">
        <v>970970827</v>
      </c>
      <c r="L2091">
        <v>92.988</v>
      </c>
    </row>
    <row r="2092" spans="5:12" x14ac:dyDescent="0.25">
      <c r="E2092">
        <v>971366109</v>
      </c>
      <c r="F2092">
        <v>151.69900000000001</v>
      </c>
      <c r="I2092" t="s">
        <v>236</v>
      </c>
      <c r="J2092" t="s">
        <v>242</v>
      </c>
      <c r="K2092">
        <v>971366109</v>
      </c>
      <c r="L2092">
        <v>151.69900000000001</v>
      </c>
    </row>
    <row r="2093" spans="5:12" x14ac:dyDescent="0.25">
      <c r="E2093">
        <v>973051830</v>
      </c>
      <c r="F2093">
        <v>20.184999999999999</v>
      </c>
      <c r="I2093" t="s">
        <v>236</v>
      </c>
      <c r="J2093" t="s">
        <v>242</v>
      </c>
      <c r="K2093">
        <v>973051830</v>
      </c>
      <c r="L2093">
        <v>20.184999999999999</v>
      </c>
    </row>
    <row r="2094" spans="5:12" x14ac:dyDescent="0.25">
      <c r="E2094">
        <v>975915980</v>
      </c>
      <c r="F2094">
        <v>533.92999999999995</v>
      </c>
      <c r="I2094" t="s">
        <v>236</v>
      </c>
      <c r="J2094" t="s">
        <v>242</v>
      </c>
      <c r="K2094">
        <v>975915980</v>
      </c>
      <c r="L2094">
        <v>533.92999999999995</v>
      </c>
    </row>
    <row r="2095" spans="5:12" x14ac:dyDescent="0.25">
      <c r="E2095">
        <v>976040457</v>
      </c>
      <c r="F2095">
        <v>382.85300000000001</v>
      </c>
      <c r="I2095" t="s">
        <v>236</v>
      </c>
      <c r="J2095" t="s">
        <v>242</v>
      </c>
      <c r="K2095">
        <v>976040457</v>
      </c>
      <c r="L2095">
        <v>382.85300000000001</v>
      </c>
    </row>
    <row r="2096" spans="5:12" x14ac:dyDescent="0.25">
      <c r="E2096">
        <v>979532512</v>
      </c>
      <c r="F2096">
        <v>128.49700000000001</v>
      </c>
      <c r="I2096" t="s">
        <v>236</v>
      </c>
      <c r="J2096" t="s">
        <v>242</v>
      </c>
      <c r="K2096">
        <v>979532512</v>
      </c>
      <c r="L2096">
        <v>128.49700000000001</v>
      </c>
    </row>
    <row r="2097" spans="4:12" x14ac:dyDescent="0.25">
      <c r="E2097">
        <v>979877862</v>
      </c>
      <c r="F2097">
        <v>55.515000000000001</v>
      </c>
      <c r="I2097" t="s">
        <v>236</v>
      </c>
      <c r="J2097" t="s">
        <v>242</v>
      </c>
      <c r="K2097">
        <v>979877862</v>
      </c>
      <c r="L2097">
        <v>55.515000000000001</v>
      </c>
    </row>
    <row r="2098" spans="4:12" x14ac:dyDescent="0.25">
      <c r="E2098">
        <v>980624374</v>
      </c>
      <c r="F2098">
        <v>510.00299999999999</v>
      </c>
      <c r="I2098" t="s">
        <v>236</v>
      </c>
      <c r="J2098" t="s">
        <v>242</v>
      </c>
      <c r="K2098">
        <v>980624374</v>
      </c>
      <c r="L2098">
        <v>510.00299999999999</v>
      </c>
    </row>
    <row r="2099" spans="4:12" x14ac:dyDescent="0.25">
      <c r="E2099">
        <v>981345541</v>
      </c>
      <c r="F2099">
        <v>386.73200000000003</v>
      </c>
      <c r="I2099" t="s">
        <v>236</v>
      </c>
      <c r="J2099" t="s">
        <v>242</v>
      </c>
      <c r="K2099">
        <v>981345541</v>
      </c>
      <c r="L2099">
        <v>386.73200000000003</v>
      </c>
    </row>
    <row r="2100" spans="4:12" x14ac:dyDescent="0.25">
      <c r="E2100">
        <v>982019613</v>
      </c>
      <c r="F2100">
        <v>183.292</v>
      </c>
      <c r="I2100" t="s">
        <v>236</v>
      </c>
      <c r="J2100" t="s">
        <v>242</v>
      </c>
      <c r="K2100">
        <v>982019613</v>
      </c>
      <c r="L2100">
        <v>183.292</v>
      </c>
    </row>
    <row r="2101" spans="4:12" x14ac:dyDescent="0.25">
      <c r="E2101">
        <v>982710693</v>
      </c>
      <c r="F2101">
        <v>16.577000000000002</v>
      </c>
      <c r="I2101" t="s">
        <v>236</v>
      </c>
      <c r="J2101" t="s">
        <v>242</v>
      </c>
      <c r="K2101">
        <v>982710693</v>
      </c>
      <c r="L2101">
        <v>16.577000000000002</v>
      </c>
    </row>
    <row r="2102" spans="4:12" x14ac:dyDescent="0.25">
      <c r="E2102">
        <v>983233996</v>
      </c>
      <c r="F2102">
        <v>89.278000000000006</v>
      </c>
      <c r="I2102" t="s">
        <v>236</v>
      </c>
      <c r="J2102" t="s">
        <v>242</v>
      </c>
      <c r="K2102">
        <v>983233996</v>
      </c>
      <c r="L2102">
        <v>89.278000000000006</v>
      </c>
    </row>
    <row r="2103" spans="4:12" x14ac:dyDescent="0.25">
      <c r="E2103">
        <v>984890982</v>
      </c>
      <c r="F2103">
        <v>118.89</v>
      </c>
      <c r="I2103" t="s">
        <v>236</v>
      </c>
      <c r="J2103" t="s">
        <v>242</v>
      </c>
      <c r="K2103">
        <v>984890982</v>
      </c>
      <c r="L2103">
        <v>118.89</v>
      </c>
    </row>
    <row r="2104" spans="4:12" x14ac:dyDescent="0.25">
      <c r="E2104">
        <v>985182779</v>
      </c>
      <c r="F2104">
        <v>384.899</v>
      </c>
      <c r="I2104" t="s">
        <v>236</v>
      </c>
      <c r="J2104" t="s">
        <v>242</v>
      </c>
      <c r="K2104">
        <v>985182779</v>
      </c>
      <c r="L2104">
        <v>384.899</v>
      </c>
    </row>
    <row r="2105" spans="4:12" x14ac:dyDescent="0.25">
      <c r="E2105">
        <v>986353038</v>
      </c>
      <c r="F2105">
        <v>94.876000000000005</v>
      </c>
      <c r="I2105" t="s">
        <v>236</v>
      </c>
      <c r="J2105" t="s">
        <v>242</v>
      </c>
      <c r="K2105">
        <v>986353038</v>
      </c>
      <c r="L2105">
        <v>94.876000000000005</v>
      </c>
    </row>
    <row r="2106" spans="4:12" x14ac:dyDescent="0.25">
      <c r="E2106">
        <v>987776706</v>
      </c>
      <c r="F2106">
        <v>81.141999999999996</v>
      </c>
      <c r="I2106" t="s">
        <v>236</v>
      </c>
      <c r="J2106" t="s">
        <v>242</v>
      </c>
      <c r="K2106">
        <v>987776706</v>
      </c>
      <c r="L2106">
        <v>81.141999999999996</v>
      </c>
    </row>
    <row r="2107" spans="4:12" x14ac:dyDescent="0.25">
      <c r="E2107">
        <v>989148656</v>
      </c>
      <c r="F2107">
        <v>264.39499999999998</v>
      </c>
      <c r="I2107" t="s">
        <v>236</v>
      </c>
      <c r="J2107" t="s">
        <v>242</v>
      </c>
      <c r="K2107">
        <v>989148656</v>
      </c>
      <c r="L2107">
        <v>264.39499999999998</v>
      </c>
    </row>
    <row r="2108" spans="4:12" x14ac:dyDescent="0.25">
      <c r="E2108">
        <v>989539590</v>
      </c>
      <c r="F2108">
        <v>344.649</v>
      </c>
      <c r="I2108" t="s">
        <v>236</v>
      </c>
      <c r="J2108" t="s">
        <v>242</v>
      </c>
      <c r="K2108">
        <v>989539590</v>
      </c>
      <c r="L2108">
        <v>344.649</v>
      </c>
    </row>
    <row r="2109" spans="4:12" x14ac:dyDescent="0.25">
      <c r="E2109">
        <v>993474959</v>
      </c>
      <c r="F2109">
        <v>256.37</v>
      </c>
      <c r="I2109" t="s">
        <v>236</v>
      </c>
      <c r="J2109" t="s">
        <v>242</v>
      </c>
      <c r="K2109">
        <v>993474959</v>
      </c>
      <c r="L2109">
        <v>256.37</v>
      </c>
    </row>
    <row r="2110" spans="4:12" x14ac:dyDescent="0.25">
      <c r="E2110">
        <v>999535690</v>
      </c>
      <c r="F2110">
        <v>154.15899999999999</v>
      </c>
      <c r="I2110" t="s">
        <v>236</v>
      </c>
      <c r="J2110" t="s">
        <v>242</v>
      </c>
      <c r="K2110">
        <v>999535690</v>
      </c>
      <c r="L2110">
        <v>154.15899999999999</v>
      </c>
    </row>
    <row r="2111" spans="4:12" x14ac:dyDescent="0.25">
      <c r="D2111" t="s">
        <v>243</v>
      </c>
      <c r="E2111">
        <v>869844322</v>
      </c>
      <c r="F2111">
        <v>117.633</v>
      </c>
      <c r="I2111" t="s">
        <v>236</v>
      </c>
      <c r="J2111" t="s">
        <v>243</v>
      </c>
      <c r="K2111">
        <v>869844322</v>
      </c>
      <c r="L2111">
        <v>117.633</v>
      </c>
    </row>
    <row r="2112" spans="4:12" x14ac:dyDescent="0.25">
      <c r="E2112">
        <v>880664662</v>
      </c>
      <c r="F2112">
        <v>19.515999999999998</v>
      </c>
      <c r="I2112" t="s">
        <v>236</v>
      </c>
      <c r="J2112" t="s">
        <v>243</v>
      </c>
      <c r="K2112">
        <v>880664662</v>
      </c>
      <c r="L2112">
        <v>19.515999999999998</v>
      </c>
    </row>
    <row r="2113" spans="5:12" x14ac:dyDescent="0.25">
      <c r="E2113">
        <v>889992042</v>
      </c>
      <c r="F2113">
        <v>519.84699999999998</v>
      </c>
      <c r="I2113" t="s">
        <v>236</v>
      </c>
      <c r="J2113" t="s">
        <v>243</v>
      </c>
      <c r="K2113">
        <v>889992042</v>
      </c>
      <c r="L2113">
        <v>519.84699999999998</v>
      </c>
    </row>
    <row r="2114" spans="5:12" x14ac:dyDescent="0.25">
      <c r="E2114">
        <v>897731622</v>
      </c>
      <c r="F2114">
        <v>114.124</v>
      </c>
      <c r="I2114" t="s">
        <v>236</v>
      </c>
      <c r="J2114" t="s">
        <v>243</v>
      </c>
      <c r="K2114">
        <v>897731622</v>
      </c>
      <c r="L2114">
        <v>114.124</v>
      </c>
    </row>
    <row r="2115" spans="5:12" x14ac:dyDescent="0.25">
      <c r="E2115">
        <v>912461068</v>
      </c>
      <c r="F2115">
        <v>426.29599999999999</v>
      </c>
      <c r="I2115" t="s">
        <v>236</v>
      </c>
      <c r="J2115" t="s">
        <v>243</v>
      </c>
      <c r="K2115">
        <v>912461068</v>
      </c>
      <c r="L2115">
        <v>426.29599999999999</v>
      </c>
    </row>
    <row r="2116" spans="5:12" x14ac:dyDescent="0.25">
      <c r="E2116">
        <v>914021421</v>
      </c>
      <c r="F2116">
        <v>386.46800000000002</v>
      </c>
      <c r="I2116" t="s">
        <v>236</v>
      </c>
      <c r="J2116" t="s">
        <v>243</v>
      </c>
      <c r="K2116">
        <v>914021421</v>
      </c>
      <c r="L2116">
        <v>386.46800000000002</v>
      </c>
    </row>
    <row r="2117" spans="5:12" x14ac:dyDescent="0.25">
      <c r="E2117">
        <v>914738695</v>
      </c>
      <c r="F2117">
        <v>255.9</v>
      </c>
      <c r="I2117" t="s">
        <v>236</v>
      </c>
      <c r="J2117" t="s">
        <v>243</v>
      </c>
      <c r="K2117">
        <v>914738695</v>
      </c>
      <c r="L2117">
        <v>255.9</v>
      </c>
    </row>
    <row r="2118" spans="5:12" x14ac:dyDescent="0.25">
      <c r="E2118">
        <v>914918464</v>
      </c>
      <c r="F2118">
        <v>61.198999999999998</v>
      </c>
      <c r="I2118" t="s">
        <v>236</v>
      </c>
      <c r="J2118" t="s">
        <v>243</v>
      </c>
      <c r="K2118">
        <v>914918464</v>
      </c>
      <c r="L2118">
        <v>61.198999999999998</v>
      </c>
    </row>
    <row r="2119" spans="5:12" x14ac:dyDescent="0.25">
      <c r="E2119">
        <v>915599516</v>
      </c>
      <c r="F2119">
        <v>128.994</v>
      </c>
      <c r="I2119" t="s">
        <v>236</v>
      </c>
      <c r="J2119" t="s">
        <v>243</v>
      </c>
      <c r="K2119">
        <v>915599516</v>
      </c>
      <c r="L2119">
        <v>128.994</v>
      </c>
    </row>
    <row r="2120" spans="5:12" x14ac:dyDescent="0.25">
      <c r="E2120">
        <v>917707642</v>
      </c>
      <c r="F2120">
        <v>79.293000000000006</v>
      </c>
      <c r="I2120" t="s">
        <v>236</v>
      </c>
      <c r="J2120" t="s">
        <v>243</v>
      </c>
      <c r="K2120">
        <v>917707642</v>
      </c>
      <c r="L2120">
        <v>79.293000000000006</v>
      </c>
    </row>
    <row r="2121" spans="5:12" x14ac:dyDescent="0.25">
      <c r="E2121">
        <v>921420803</v>
      </c>
      <c r="F2121">
        <v>343.17700000000002</v>
      </c>
      <c r="I2121" t="s">
        <v>236</v>
      </c>
      <c r="J2121" t="s">
        <v>243</v>
      </c>
      <c r="K2121">
        <v>921420803</v>
      </c>
      <c r="L2121">
        <v>343.17700000000002</v>
      </c>
    </row>
    <row r="2122" spans="5:12" x14ac:dyDescent="0.25">
      <c r="E2122">
        <v>969127695</v>
      </c>
      <c r="F2122">
        <v>167.23400000000001</v>
      </c>
      <c r="I2122" t="s">
        <v>236</v>
      </c>
      <c r="J2122" t="s">
        <v>243</v>
      </c>
      <c r="K2122">
        <v>969127695</v>
      </c>
      <c r="L2122">
        <v>167.23400000000001</v>
      </c>
    </row>
    <row r="2123" spans="5:12" x14ac:dyDescent="0.25">
      <c r="E2123">
        <v>969133334</v>
      </c>
      <c r="F2123">
        <v>70.093999999999994</v>
      </c>
      <c r="I2123" t="s">
        <v>236</v>
      </c>
      <c r="J2123" t="s">
        <v>243</v>
      </c>
      <c r="K2123">
        <v>969133334</v>
      </c>
      <c r="L2123">
        <v>70.093999999999994</v>
      </c>
    </row>
    <row r="2124" spans="5:12" x14ac:dyDescent="0.25">
      <c r="E2124">
        <v>969177560</v>
      </c>
      <c r="F2124">
        <v>98.031000000000006</v>
      </c>
      <c r="I2124" t="s">
        <v>236</v>
      </c>
      <c r="J2124" t="s">
        <v>243</v>
      </c>
      <c r="K2124">
        <v>969177560</v>
      </c>
      <c r="L2124">
        <v>98.031000000000006</v>
      </c>
    </row>
    <row r="2125" spans="5:12" x14ac:dyDescent="0.25">
      <c r="E2125">
        <v>969232723</v>
      </c>
      <c r="F2125">
        <v>103.01600000000001</v>
      </c>
      <c r="I2125" t="s">
        <v>236</v>
      </c>
      <c r="J2125" t="s">
        <v>243</v>
      </c>
      <c r="K2125">
        <v>969232723</v>
      </c>
      <c r="L2125">
        <v>103.01600000000001</v>
      </c>
    </row>
    <row r="2126" spans="5:12" x14ac:dyDescent="0.25">
      <c r="E2126">
        <v>969260190</v>
      </c>
      <c r="F2126">
        <v>38.213999999999999</v>
      </c>
      <c r="I2126" t="s">
        <v>236</v>
      </c>
      <c r="J2126" t="s">
        <v>243</v>
      </c>
      <c r="K2126">
        <v>969260190</v>
      </c>
      <c r="L2126">
        <v>38.213999999999999</v>
      </c>
    </row>
    <row r="2127" spans="5:12" x14ac:dyDescent="0.25">
      <c r="E2127">
        <v>969262398</v>
      </c>
      <c r="F2127">
        <v>55.026000000000003</v>
      </c>
      <c r="I2127" t="s">
        <v>236</v>
      </c>
      <c r="J2127" t="s">
        <v>243</v>
      </c>
      <c r="K2127">
        <v>969262398</v>
      </c>
      <c r="L2127">
        <v>55.026000000000003</v>
      </c>
    </row>
    <row r="2128" spans="5:12" x14ac:dyDescent="0.25">
      <c r="E2128">
        <v>969398516</v>
      </c>
      <c r="F2128">
        <v>60.529000000000003</v>
      </c>
      <c r="I2128" t="s">
        <v>236</v>
      </c>
      <c r="J2128" t="s">
        <v>243</v>
      </c>
      <c r="K2128">
        <v>969398516</v>
      </c>
      <c r="L2128">
        <v>60.529000000000003</v>
      </c>
    </row>
    <row r="2129" spans="5:12" x14ac:dyDescent="0.25">
      <c r="E2129">
        <v>969399148</v>
      </c>
      <c r="F2129">
        <v>36.965000000000003</v>
      </c>
      <c r="I2129" t="s">
        <v>236</v>
      </c>
      <c r="J2129" t="s">
        <v>243</v>
      </c>
      <c r="K2129">
        <v>969399148</v>
      </c>
      <c r="L2129">
        <v>36.965000000000003</v>
      </c>
    </row>
    <row r="2130" spans="5:12" x14ac:dyDescent="0.25">
      <c r="E2130">
        <v>969399709</v>
      </c>
      <c r="F2130">
        <v>92.311999999999998</v>
      </c>
      <c r="I2130" t="s">
        <v>236</v>
      </c>
      <c r="J2130" t="s">
        <v>243</v>
      </c>
      <c r="K2130">
        <v>969399709</v>
      </c>
      <c r="L2130">
        <v>92.311999999999998</v>
      </c>
    </row>
    <row r="2131" spans="5:12" x14ac:dyDescent="0.25">
      <c r="E2131">
        <v>969484900</v>
      </c>
      <c r="F2131">
        <v>133.75399999999999</v>
      </c>
      <c r="I2131" t="s">
        <v>236</v>
      </c>
      <c r="J2131" t="s">
        <v>243</v>
      </c>
      <c r="K2131">
        <v>969484900</v>
      </c>
      <c r="L2131">
        <v>133.75399999999999</v>
      </c>
    </row>
    <row r="2132" spans="5:12" x14ac:dyDescent="0.25">
      <c r="E2132">
        <v>969633825</v>
      </c>
      <c r="F2132">
        <v>33.463000000000001</v>
      </c>
      <c r="I2132" t="s">
        <v>236</v>
      </c>
      <c r="J2132" t="s">
        <v>243</v>
      </c>
      <c r="K2132">
        <v>969633825</v>
      </c>
      <c r="L2132">
        <v>33.463000000000001</v>
      </c>
    </row>
    <row r="2133" spans="5:12" x14ac:dyDescent="0.25">
      <c r="E2133">
        <v>969845563</v>
      </c>
      <c r="F2133">
        <v>66.56</v>
      </c>
      <c r="I2133" t="s">
        <v>236</v>
      </c>
      <c r="J2133" t="s">
        <v>243</v>
      </c>
      <c r="K2133">
        <v>969845563</v>
      </c>
      <c r="L2133">
        <v>66.56</v>
      </c>
    </row>
    <row r="2134" spans="5:12" x14ac:dyDescent="0.25">
      <c r="E2134">
        <v>969846403</v>
      </c>
      <c r="F2134">
        <v>69.902000000000001</v>
      </c>
      <c r="I2134" t="s">
        <v>236</v>
      </c>
      <c r="J2134" t="s">
        <v>243</v>
      </c>
      <c r="K2134">
        <v>969846403</v>
      </c>
      <c r="L2134">
        <v>69.902000000000001</v>
      </c>
    </row>
    <row r="2135" spans="5:12" x14ac:dyDescent="0.25">
      <c r="E2135">
        <v>970058184</v>
      </c>
      <c r="F2135">
        <v>218.965</v>
      </c>
      <c r="I2135" t="s">
        <v>236</v>
      </c>
      <c r="J2135" t="s">
        <v>243</v>
      </c>
      <c r="K2135">
        <v>970058184</v>
      </c>
      <c r="L2135">
        <v>218.965</v>
      </c>
    </row>
    <row r="2136" spans="5:12" x14ac:dyDescent="0.25">
      <c r="E2136">
        <v>974467836</v>
      </c>
      <c r="F2136">
        <v>187.21100000000001</v>
      </c>
      <c r="I2136" t="s">
        <v>236</v>
      </c>
      <c r="J2136" t="s">
        <v>243</v>
      </c>
      <c r="K2136">
        <v>974467836</v>
      </c>
      <c r="L2136">
        <v>187.21100000000001</v>
      </c>
    </row>
    <row r="2137" spans="5:12" x14ac:dyDescent="0.25">
      <c r="E2137">
        <v>976547098</v>
      </c>
      <c r="F2137">
        <v>130.22999999999999</v>
      </c>
      <c r="I2137" t="s">
        <v>236</v>
      </c>
      <c r="J2137" t="s">
        <v>243</v>
      </c>
      <c r="K2137">
        <v>976547098</v>
      </c>
      <c r="L2137">
        <v>130.22999999999999</v>
      </c>
    </row>
    <row r="2138" spans="5:12" x14ac:dyDescent="0.25">
      <c r="E2138">
        <v>979407610</v>
      </c>
      <c r="F2138">
        <v>199.00299999999999</v>
      </c>
      <c r="I2138" t="s">
        <v>236</v>
      </c>
      <c r="J2138" t="s">
        <v>243</v>
      </c>
      <c r="K2138">
        <v>979407610</v>
      </c>
      <c r="L2138">
        <v>199.00299999999999</v>
      </c>
    </row>
    <row r="2139" spans="5:12" x14ac:dyDescent="0.25">
      <c r="E2139">
        <v>979482094</v>
      </c>
      <c r="F2139">
        <v>133.86000000000001</v>
      </c>
      <c r="I2139" t="s">
        <v>236</v>
      </c>
      <c r="J2139" t="s">
        <v>243</v>
      </c>
      <c r="K2139">
        <v>979482094</v>
      </c>
      <c r="L2139">
        <v>133.86000000000001</v>
      </c>
    </row>
    <row r="2140" spans="5:12" x14ac:dyDescent="0.25">
      <c r="E2140">
        <v>980230252</v>
      </c>
      <c r="F2140">
        <v>282.58300000000003</v>
      </c>
      <c r="I2140" t="s">
        <v>236</v>
      </c>
      <c r="J2140" t="s">
        <v>243</v>
      </c>
      <c r="K2140">
        <v>980230252</v>
      </c>
      <c r="L2140">
        <v>282.58300000000003</v>
      </c>
    </row>
    <row r="2141" spans="5:12" x14ac:dyDescent="0.25">
      <c r="E2141">
        <v>980663035</v>
      </c>
      <c r="F2141">
        <v>157.209</v>
      </c>
      <c r="I2141" t="s">
        <v>236</v>
      </c>
      <c r="J2141" t="s">
        <v>243</v>
      </c>
      <c r="K2141">
        <v>980663035</v>
      </c>
      <c r="L2141">
        <v>157.209</v>
      </c>
    </row>
    <row r="2142" spans="5:12" x14ac:dyDescent="0.25">
      <c r="E2142">
        <v>983399177</v>
      </c>
      <c r="F2142">
        <v>67.95</v>
      </c>
      <c r="I2142" t="s">
        <v>236</v>
      </c>
      <c r="J2142" t="s">
        <v>243</v>
      </c>
      <c r="K2142">
        <v>983399177</v>
      </c>
      <c r="L2142">
        <v>67.95</v>
      </c>
    </row>
    <row r="2143" spans="5:12" x14ac:dyDescent="0.25">
      <c r="E2143">
        <v>983443192</v>
      </c>
      <c r="F2143">
        <v>73.653000000000006</v>
      </c>
      <c r="I2143" t="s">
        <v>236</v>
      </c>
      <c r="J2143" t="s">
        <v>243</v>
      </c>
      <c r="K2143">
        <v>983443192</v>
      </c>
      <c r="L2143">
        <v>73.653000000000006</v>
      </c>
    </row>
    <row r="2144" spans="5:12" x14ac:dyDescent="0.25">
      <c r="E2144">
        <v>983472575</v>
      </c>
      <c r="F2144">
        <v>238.05699999999999</v>
      </c>
      <c r="I2144" t="s">
        <v>236</v>
      </c>
      <c r="J2144" t="s">
        <v>243</v>
      </c>
      <c r="K2144">
        <v>983472575</v>
      </c>
      <c r="L2144">
        <v>238.05699999999999</v>
      </c>
    </row>
    <row r="2145" spans="4:12" x14ac:dyDescent="0.25">
      <c r="E2145">
        <v>983820743</v>
      </c>
      <c r="F2145">
        <v>105.568</v>
      </c>
      <c r="I2145" t="s">
        <v>236</v>
      </c>
      <c r="J2145" t="s">
        <v>243</v>
      </c>
      <c r="K2145">
        <v>983820743</v>
      </c>
      <c r="L2145">
        <v>105.568</v>
      </c>
    </row>
    <row r="2146" spans="4:12" x14ac:dyDescent="0.25">
      <c r="E2146">
        <v>984687419</v>
      </c>
      <c r="F2146">
        <v>86.180999999999997</v>
      </c>
      <c r="I2146" t="s">
        <v>236</v>
      </c>
      <c r="J2146" t="s">
        <v>243</v>
      </c>
      <c r="K2146">
        <v>984687419</v>
      </c>
      <c r="L2146">
        <v>86.180999999999997</v>
      </c>
    </row>
    <row r="2147" spans="4:12" x14ac:dyDescent="0.25">
      <c r="E2147">
        <v>989117068</v>
      </c>
      <c r="F2147">
        <v>74.814999999999998</v>
      </c>
      <c r="I2147" t="s">
        <v>236</v>
      </c>
      <c r="J2147" t="s">
        <v>243</v>
      </c>
      <c r="K2147">
        <v>989117068</v>
      </c>
      <c r="L2147">
        <v>74.814999999999998</v>
      </c>
    </row>
    <row r="2148" spans="4:12" x14ac:dyDescent="0.25">
      <c r="E2148">
        <v>989484923</v>
      </c>
      <c r="F2148">
        <v>454.43299999999999</v>
      </c>
      <c r="I2148" t="s">
        <v>236</v>
      </c>
      <c r="J2148" t="s">
        <v>243</v>
      </c>
      <c r="K2148">
        <v>989484923</v>
      </c>
      <c r="L2148">
        <v>454.43299999999999</v>
      </c>
    </row>
    <row r="2149" spans="4:12" x14ac:dyDescent="0.25">
      <c r="E2149">
        <v>990317313</v>
      </c>
      <c r="F2149">
        <v>176.64</v>
      </c>
      <c r="I2149" t="s">
        <v>236</v>
      </c>
      <c r="J2149" t="s">
        <v>243</v>
      </c>
      <c r="K2149">
        <v>990317313</v>
      </c>
      <c r="L2149">
        <v>176.64</v>
      </c>
    </row>
    <row r="2150" spans="4:12" x14ac:dyDescent="0.25">
      <c r="E2150">
        <v>990754942</v>
      </c>
      <c r="F2150">
        <v>444.96</v>
      </c>
      <c r="I2150" t="s">
        <v>236</v>
      </c>
      <c r="J2150" t="s">
        <v>243</v>
      </c>
      <c r="K2150">
        <v>990754942</v>
      </c>
      <c r="L2150">
        <v>444.96</v>
      </c>
    </row>
    <row r="2151" spans="4:12" x14ac:dyDescent="0.25">
      <c r="E2151">
        <v>990829284</v>
      </c>
      <c r="F2151">
        <v>474.42599999999999</v>
      </c>
      <c r="I2151" t="s">
        <v>236</v>
      </c>
      <c r="J2151" t="s">
        <v>243</v>
      </c>
      <c r="K2151">
        <v>990829284</v>
      </c>
      <c r="L2151">
        <v>474.42599999999999</v>
      </c>
    </row>
    <row r="2152" spans="4:12" x14ac:dyDescent="0.25">
      <c r="E2152">
        <v>990940320</v>
      </c>
      <c r="F2152">
        <v>68.995999999999995</v>
      </c>
      <c r="I2152" t="s">
        <v>236</v>
      </c>
      <c r="J2152" t="s">
        <v>243</v>
      </c>
      <c r="K2152">
        <v>990940320</v>
      </c>
      <c r="L2152">
        <v>68.995999999999995</v>
      </c>
    </row>
    <row r="2153" spans="4:12" x14ac:dyDescent="0.25">
      <c r="E2153">
        <v>993556610</v>
      </c>
      <c r="F2153">
        <v>123.32299999999999</v>
      </c>
      <c r="I2153" t="s">
        <v>236</v>
      </c>
      <c r="J2153" t="s">
        <v>243</v>
      </c>
      <c r="K2153">
        <v>993556610</v>
      </c>
      <c r="L2153">
        <v>123.32299999999999</v>
      </c>
    </row>
    <row r="2154" spans="4:12" x14ac:dyDescent="0.25">
      <c r="E2154">
        <v>993568651</v>
      </c>
      <c r="F2154">
        <v>64.251000000000005</v>
      </c>
      <c r="I2154" t="s">
        <v>236</v>
      </c>
      <c r="J2154" t="s">
        <v>243</v>
      </c>
      <c r="K2154">
        <v>993568651</v>
      </c>
      <c r="L2154">
        <v>64.251000000000005</v>
      </c>
    </row>
    <row r="2155" spans="4:12" x14ac:dyDescent="0.25">
      <c r="E2155">
        <v>993742163</v>
      </c>
      <c r="F2155">
        <v>125.464</v>
      </c>
      <c r="I2155" t="s">
        <v>236</v>
      </c>
      <c r="J2155" t="s">
        <v>243</v>
      </c>
      <c r="K2155">
        <v>993742163</v>
      </c>
      <c r="L2155">
        <v>125.464</v>
      </c>
    </row>
    <row r="2156" spans="4:12" x14ac:dyDescent="0.25">
      <c r="E2156">
        <v>996361705</v>
      </c>
      <c r="F2156">
        <v>88.581999999999994</v>
      </c>
      <c r="I2156" t="s">
        <v>236</v>
      </c>
      <c r="J2156" t="s">
        <v>243</v>
      </c>
      <c r="K2156">
        <v>996361705</v>
      </c>
      <c r="L2156">
        <v>88.581999999999994</v>
      </c>
    </row>
    <row r="2157" spans="4:12" x14ac:dyDescent="0.25">
      <c r="E2157">
        <v>996899799</v>
      </c>
      <c r="F2157">
        <v>85.49</v>
      </c>
      <c r="I2157" t="s">
        <v>236</v>
      </c>
      <c r="J2157" t="s">
        <v>243</v>
      </c>
      <c r="K2157">
        <v>996899799</v>
      </c>
      <c r="L2157">
        <v>85.49</v>
      </c>
    </row>
    <row r="2158" spans="4:12" x14ac:dyDescent="0.25">
      <c r="E2158">
        <v>998876877</v>
      </c>
      <c r="F2158">
        <v>172.37100000000001</v>
      </c>
      <c r="I2158" t="s">
        <v>236</v>
      </c>
      <c r="J2158" t="s">
        <v>243</v>
      </c>
      <c r="K2158">
        <v>998876877</v>
      </c>
      <c r="L2158">
        <v>172.37100000000001</v>
      </c>
    </row>
    <row r="2159" spans="4:12" x14ac:dyDescent="0.25">
      <c r="E2159">
        <v>999654339</v>
      </c>
      <c r="F2159">
        <v>312.089</v>
      </c>
      <c r="I2159" t="s">
        <v>236</v>
      </c>
      <c r="J2159" t="s">
        <v>243</v>
      </c>
      <c r="K2159">
        <v>999654339</v>
      </c>
      <c r="L2159">
        <v>312.089</v>
      </c>
    </row>
    <row r="2160" spans="4:12" x14ac:dyDescent="0.25">
      <c r="D2160" t="s">
        <v>237</v>
      </c>
      <c r="E2160">
        <v>869177822</v>
      </c>
      <c r="F2160">
        <v>128.696</v>
      </c>
      <c r="I2160" t="s">
        <v>236</v>
      </c>
      <c r="J2160" t="s">
        <v>237</v>
      </c>
      <c r="K2160">
        <v>869177822</v>
      </c>
      <c r="L2160">
        <v>128.696</v>
      </c>
    </row>
    <row r="2161" spans="5:12" x14ac:dyDescent="0.25">
      <c r="E2161">
        <v>869210722</v>
      </c>
      <c r="F2161">
        <v>72.846999999999994</v>
      </c>
      <c r="I2161" t="s">
        <v>236</v>
      </c>
      <c r="J2161" t="s">
        <v>237</v>
      </c>
      <c r="K2161">
        <v>869210722</v>
      </c>
      <c r="L2161">
        <v>72.846999999999994</v>
      </c>
    </row>
    <row r="2162" spans="5:12" x14ac:dyDescent="0.25">
      <c r="E2162">
        <v>884528542</v>
      </c>
      <c r="F2162">
        <v>461.88299999999998</v>
      </c>
      <c r="I2162" t="s">
        <v>236</v>
      </c>
      <c r="J2162" t="s">
        <v>237</v>
      </c>
      <c r="K2162">
        <v>884528542</v>
      </c>
      <c r="L2162">
        <v>461.88299999999998</v>
      </c>
    </row>
    <row r="2163" spans="5:12" x14ac:dyDescent="0.25">
      <c r="E2163">
        <v>894062622</v>
      </c>
      <c r="F2163">
        <v>515.12</v>
      </c>
      <c r="I2163" t="s">
        <v>236</v>
      </c>
      <c r="J2163" t="s">
        <v>237</v>
      </c>
      <c r="K2163">
        <v>894062622</v>
      </c>
      <c r="L2163">
        <v>515.12</v>
      </c>
    </row>
    <row r="2164" spans="5:12" x14ac:dyDescent="0.25">
      <c r="E2164">
        <v>912993892</v>
      </c>
      <c r="F2164">
        <v>240.57900000000001</v>
      </c>
      <c r="I2164" t="s">
        <v>236</v>
      </c>
      <c r="J2164" t="s">
        <v>237</v>
      </c>
      <c r="K2164">
        <v>912993892</v>
      </c>
      <c r="L2164">
        <v>240.57900000000001</v>
      </c>
    </row>
    <row r="2165" spans="5:12" x14ac:dyDescent="0.25">
      <c r="E2165">
        <v>914920302</v>
      </c>
      <c r="F2165">
        <v>302.87900000000002</v>
      </c>
      <c r="I2165" t="s">
        <v>236</v>
      </c>
      <c r="J2165" t="s">
        <v>237</v>
      </c>
      <c r="K2165">
        <v>914920302</v>
      </c>
      <c r="L2165">
        <v>302.87900000000002</v>
      </c>
    </row>
    <row r="2166" spans="5:12" x14ac:dyDescent="0.25">
      <c r="E2166">
        <v>919646101</v>
      </c>
      <c r="F2166">
        <v>172.25800000000001</v>
      </c>
      <c r="I2166" t="s">
        <v>236</v>
      </c>
      <c r="J2166" t="s">
        <v>237</v>
      </c>
      <c r="K2166">
        <v>919646101</v>
      </c>
      <c r="L2166">
        <v>172.25800000000001</v>
      </c>
    </row>
    <row r="2167" spans="5:12" x14ac:dyDescent="0.25">
      <c r="E2167">
        <v>922094705</v>
      </c>
      <c r="F2167">
        <v>68.893000000000001</v>
      </c>
      <c r="I2167" t="s">
        <v>236</v>
      </c>
      <c r="J2167" t="s">
        <v>237</v>
      </c>
      <c r="K2167">
        <v>922094705</v>
      </c>
      <c r="L2167">
        <v>68.893000000000001</v>
      </c>
    </row>
    <row r="2168" spans="5:12" x14ac:dyDescent="0.25">
      <c r="E2168">
        <v>922908877</v>
      </c>
      <c r="F2168">
        <v>103.36199999999999</v>
      </c>
      <c r="I2168" t="s">
        <v>236</v>
      </c>
      <c r="J2168" t="s">
        <v>237</v>
      </c>
      <c r="K2168">
        <v>922908877</v>
      </c>
      <c r="L2168">
        <v>103.36199999999999</v>
      </c>
    </row>
    <row r="2169" spans="5:12" x14ac:dyDescent="0.25">
      <c r="E2169">
        <v>925361917</v>
      </c>
      <c r="F2169">
        <v>245.81299999999999</v>
      </c>
      <c r="I2169" t="s">
        <v>236</v>
      </c>
      <c r="J2169" t="s">
        <v>237</v>
      </c>
      <c r="K2169">
        <v>925361917</v>
      </c>
      <c r="L2169">
        <v>245.81299999999999</v>
      </c>
    </row>
    <row r="2170" spans="5:12" x14ac:dyDescent="0.25">
      <c r="E2170">
        <v>927390086</v>
      </c>
      <c r="F2170">
        <v>264.52199999999999</v>
      </c>
      <c r="I2170" t="s">
        <v>236</v>
      </c>
      <c r="J2170" t="s">
        <v>237</v>
      </c>
      <c r="K2170">
        <v>927390086</v>
      </c>
      <c r="L2170">
        <v>264.52199999999999</v>
      </c>
    </row>
    <row r="2171" spans="5:12" x14ac:dyDescent="0.25">
      <c r="E2171">
        <v>969131870</v>
      </c>
      <c r="F2171">
        <v>476.06700000000001</v>
      </c>
      <c r="I2171" t="s">
        <v>236</v>
      </c>
      <c r="J2171" t="s">
        <v>237</v>
      </c>
      <c r="K2171">
        <v>969131870</v>
      </c>
      <c r="L2171">
        <v>476.06700000000001</v>
      </c>
    </row>
    <row r="2172" spans="5:12" x14ac:dyDescent="0.25">
      <c r="E2172">
        <v>969177900</v>
      </c>
      <c r="F2172">
        <v>116.349</v>
      </c>
      <c r="I2172" t="s">
        <v>236</v>
      </c>
      <c r="J2172" t="s">
        <v>237</v>
      </c>
      <c r="K2172">
        <v>969177900</v>
      </c>
      <c r="L2172">
        <v>116.349</v>
      </c>
    </row>
    <row r="2173" spans="5:12" x14ac:dyDescent="0.25">
      <c r="E2173">
        <v>969484315</v>
      </c>
      <c r="F2173">
        <v>453.66</v>
      </c>
      <c r="I2173" t="s">
        <v>236</v>
      </c>
      <c r="J2173" t="s">
        <v>237</v>
      </c>
      <c r="K2173">
        <v>969484315</v>
      </c>
      <c r="L2173">
        <v>453.66</v>
      </c>
    </row>
    <row r="2174" spans="5:12" x14ac:dyDescent="0.25">
      <c r="E2174">
        <v>969841096</v>
      </c>
      <c r="F2174">
        <v>449.46699999999998</v>
      </c>
      <c r="I2174" t="s">
        <v>236</v>
      </c>
      <c r="J2174" t="s">
        <v>237</v>
      </c>
      <c r="K2174">
        <v>969841096</v>
      </c>
      <c r="L2174">
        <v>449.46699999999998</v>
      </c>
    </row>
    <row r="2175" spans="5:12" x14ac:dyDescent="0.25">
      <c r="E2175">
        <v>969842874</v>
      </c>
      <c r="F2175">
        <v>134.41999999999999</v>
      </c>
      <c r="I2175" t="s">
        <v>236</v>
      </c>
      <c r="J2175" t="s">
        <v>237</v>
      </c>
      <c r="K2175">
        <v>969842874</v>
      </c>
      <c r="L2175">
        <v>134.41999999999999</v>
      </c>
    </row>
    <row r="2176" spans="5:12" x14ac:dyDescent="0.25">
      <c r="E2176">
        <v>970452826</v>
      </c>
      <c r="F2176">
        <v>63.527000000000001</v>
      </c>
      <c r="I2176" t="s">
        <v>236</v>
      </c>
      <c r="J2176" t="s">
        <v>237</v>
      </c>
      <c r="K2176">
        <v>970452826</v>
      </c>
      <c r="L2176">
        <v>63.527000000000001</v>
      </c>
    </row>
    <row r="2177" spans="3:12" x14ac:dyDescent="0.25">
      <c r="E2177">
        <v>970455906</v>
      </c>
      <c r="F2177">
        <v>276.10399999999998</v>
      </c>
      <c r="I2177" t="s">
        <v>236</v>
      </c>
      <c r="J2177" t="s">
        <v>237</v>
      </c>
      <c r="K2177">
        <v>970455906</v>
      </c>
      <c r="L2177">
        <v>276.10399999999998</v>
      </c>
    </row>
    <row r="2178" spans="3:12" x14ac:dyDescent="0.25">
      <c r="E2178">
        <v>974986604</v>
      </c>
      <c r="F2178">
        <v>37.804000000000002</v>
      </c>
      <c r="I2178" t="s">
        <v>236</v>
      </c>
      <c r="J2178" t="s">
        <v>237</v>
      </c>
      <c r="K2178">
        <v>974986604</v>
      </c>
      <c r="L2178">
        <v>37.804000000000002</v>
      </c>
    </row>
    <row r="2179" spans="3:12" x14ac:dyDescent="0.25">
      <c r="E2179">
        <v>978709591</v>
      </c>
      <c r="F2179">
        <v>77.516999999999996</v>
      </c>
      <c r="I2179" t="s">
        <v>236</v>
      </c>
      <c r="J2179" t="s">
        <v>237</v>
      </c>
      <c r="K2179">
        <v>978709591</v>
      </c>
      <c r="L2179">
        <v>77.516999999999996</v>
      </c>
    </row>
    <row r="2180" spans="3:12" x14ac:dyDescent="0.25">
      <c r="E2180">
        <v>979826265</v>
      </c>
      <c r="F2180">
        <v>595.91300000000001</v>
      </c>
      <c r="I2180" t="s">
        <v>236</v>
      </c>
      <c r="J2180" t="s">
        <v>237</v>
      </c>
      <c r="K2180">
        <v>979826265</v>
      </c>
      <c r="L2180">
        <v>595.91300000000001</v>
      </c>
    </row>
    <row r="2181" spans="3:12" x14ac:dyDescent="0.25">
      <c r="E2181">
        <v>982757568</v>
      </c>
      <c r="F2181">
        <v>145.72200000000001</v>
      </c>
      <c r="I2181" t="s">
        <v>236</v>
      </c>
      <c r="J2181" t="s">
        <v>237</v>
      </c>
      <c r="K2181">
        <v>982757568</v>
      </c>
      <c r="L2181">
        <v>145.72200000000001</v>
      </c>
    </row>
    <row r="2182" spans="3:12" x14ac:dyDescent="0.25">
      <c r="E2182">
        <v>984729243</v>
      </c>
      <c r="F2182">
        <v>133.536</v>
      </c>
      <c r="I2182" t="s">
        <v>236</v>
      </c>
      <c r="J2182" t="s">
        <v>237</v>
      </c>
      <c r="K2182">
        <v>984729243</v>
      </c>
      <c r="L2182">
        <v>133.536</v>
      </c>
    </row>
    <row r="2183" spans="3:12" x14ac:dyDescent="0.25">
      <c r="E2183">
        <v>985166757</v>
      </c>
      <c r="F2183">
        <v>711.40800000000002</v>
      </c>
      <c r="I2183" t="s">
        <v>236</v>
      </c>
      <c r="J2183" t="s">
        <v>237</v>
      </c>
      <c r="K2183">
        <v>985166757</v>
      </c>
      <c r="L2183">
        <v>711.40800000000002</v>
      </c>
    </row>
    <row r="2184" spans="3:12" x14ac:dyDescent="0.25">
      <c r="E2184">
        <v>985345309</v>
      </c>
      <c r="F2184">
        <v>76.042000000000002</v>
      </c>
      <c r="I2184" t="s">
        <v>236</v>
      </c>
      <c r="J2184" t="s">
        <v>237</v>
      </c>
      <c r="K2184">
        <v>985345309</v>
      </c>
      <c r="L2184">
        <v>76.042000000000002</v>
      </c>
    </row>
    <row r="2185" spans="3:12" x14ac:dyDescent="0.25">
      <c r="E2185">
        <v>986522980</v>
      </c>
      <c r="F2185">
        <v>420.75700000000001</v>
      </c>
      <c r="I2185" t="s">
        <v>236</v>
      </c>
      <c r="J2185" t="s">
        <v>237</v>
      </c>
      <c r="K2185">
        <v>986522980</v>
      </c>
      <c r="L2185">
        <v>420.75700000000001</v>
      </c>
    </row>
    <row r="2186" spans="3:12" x14ac:dyDescent="0.25">
      <c r="E2186">
        <v>987541814</v>
      </c>
      <c r="F2186">
        <v>512.16999999999996</v>
      </c>
      <c r="I2186" t="s">
        <v>236</v>
      </c>
      <c r="J2186" t="s">
        <v>237</v>
      </c>
      <c r="K2186">
        <v>987541814</v>
      </c>
      <c r="L2186">
        <v>512.16999999999996</v>
      </c>
    </row>
    <row r="2187" spans="3:12" x14ac:dyDescent="0.25">
      <c r="E2187">
        <v>990719357</v>
      </c>
      <c r="F2187">
        <v>374.79199999999997</v>
      </c>
      <c r="I2187" t="s">
        <v>236</v>
      </c>
      <c r="J2187" t="s">
        <v>237</v>
      </c>
      <c r="K2187">
        <v>990719357</v>
      </c>
      <c r="L2187">
        <v>374.79199999999997</v>
      </c>
    </row>
    <row r="2188" spans="3:12" x14ac:dyDescent="0.25">
      <c r="E2188">
        <v>991050825</v>
      </c>
      <c r="F2188">
        <v>346.41800000000001</v>
      </c>
      <c r="I2188" t="s">
        <v>236</v>
      </c>
      <c r="J2188" t="s">
        <v>237</v>
      </c>
      <c r="K2188">
        <v>991050825</v>
      </c>
      <c r="L2188">
        <v>346.41800000000001</v>
      </c>
    </row>
    <row r="2189" spans="3:12" x14ac:dyDescent="0.25">
      <c r="E2189">
        <v>994674005</v>
      </c>
      <c r="F2189">
        <v>884.06</v>
      </c>
      <c r="I2189" t="s">
        <v>236</v>
      </c>
      <c r="J2189" t="s">
        <v>237</v>
      </c>
      <c r="K2189">
        <v>994674005</v>
      </c>
      <c r="L2189">
        <v>884.06</v>
      </c>
    </row>
    <row r="2190" spans="3:12" x14ac:dyDescent="0.25">
      <c r="C2190" t="s">
        <v>365</v>
      </c>
      <c r="D2190" t="s">
        <v>372</v>
      </c>
      <c r="E2190">
        <v>825039112</v>
      </c>
      <c r="F2190">
        <v>155.9</v>
      </c>
      <c r="I2190" t="s">
        <v>365</v>
      </c>
      <c r="J2190" t="s">
        <v>372</v>
      </c>
      <c r="K2190">
        <v>825039112</v>
      </c>
      <c r="L2190">
        <v>155.9</v>
      </c>
    </row>
    <row r="2191" spans="3:12" x14ac:dyDescent="0.25">
      <c r="E2191">
        <v>882677982</v>
      </c>
      <c r="F2191">
        <v>441.221</v>
      </c>
      <c r="I2191" t="s">
        <v>365</v>
      </c>
      <c r="J2191" t="s">
        <v>372</v>
      </c>
      <c r="K2191">
        <v>882677982</v>
      </c>
      <c r="L2191">
        <v>441.221</v>
      </c>
    </row>
    <row r="2192" spans="3:12" x14ac:dyDescent="0.25">
      <c r="E2192">
        <v>884003032</v>
      </c>
      <c r="F2192">
        <v>298.93</v>
      </c>
      <c r="I2192" t="s">
        <v>365</v>
      </c>
      <c r="J2192" t="s">
        <v>372</v>
      </c>
      <c r="K2192">
        <v>884003032</v>
      </c>
      <c r="L2192">
        <v>298.93</v>
      </c>
    </row>
    <row r="2193" spans="5:12" x14ac:dyDescent="0.25">
      <c r="E2193">
        <v>912085538</v>
      </c>
      <c r="F2193">
        <v>207.196</v>
      </c>
      <c r="I2193" t="s">
        <v>365</v>
      </c>
      <c r="J2193" t="s">
        <v>372</v>
      </c>
      <c r="K2193">
        <v>912085538</v>
      </c>
      <c r="L2193">
        <v>207.196</v>
      </c>
    </row>
    <row r="2194" spans="5:12" x14ac:dyDescent="0.25">
      <c r="E2194">
        <v>930153656</v>
      </c>
      <c r="F2194">
        <v>44.280999999999999</v>
      </c>
      <c r="I2194" t="s">
        <v>365</v>
      </c>
      <c r="J2194" t="s">
        <v>372</v>
      </c>
      <c r="K2194">
        <v>930153656</v>
      </c>
      <c r="L2194">
        <v>44.280999999999999</v>
      </c>
    </row>
    <row r="2195" spans="5:12" x14ac:dyDescent="0.25">
      <c r="E2195">
        <v>969123339</v>
      </c>
      <c r="F2195">
        <v>147.309</v>
      </c>
      <c r="I2195" t="s">
        <v>365</v>
      </c>
      <c r="J2195" t="s">
        <v>372</v>
      </c>
      <c r="K2195">
        <v>969123339</v>
      </c>
      <c r="L2195">
        <v>147.309</v>
      </c>
    </row>
    <row r="2196" spans="5:12" x14ac:dyDescent="0.25">
      <c r="E2196">
        <v>969124750</v>
      </c>
      <c r="F2196">
        <v>161.62299999999999</v>
      </c>
      <c r="I2196" t="s">
        <v>365</v>
      </c>
      <c r="J2196" t="s">
        <v>372</v>
      </c>
      <c r="K2196">
        <v>969124750</v>
      </c>
      <c r="L2196">
        <v>161.62299999999999</v>
      </c>
    </row>
    <row r="2197" spans="5:12" x14ac:dyDescent="0.25">
      <c r="E2197">
        <v>969420546</v>
      </c>
      <c r="F2197">
        <v>321.81200000000001</v>
      </c>
      <c r="I2197" t="s">
        <v>365</v>
      </c>
      <c r="J2197" t="s">
        <v>372</v>
      </c>
      <c r="K2197">
        <v>969420546</v>
      </c>
      <c r="L2197">
        <v>321.81200000000001</v>
      </c>
    </row>
    <row r="2198" spans="5:12" x14ac:dyDescent="0.25">
      <c r="E2198">
        <v>969643227</v>
      </c>
      <c r="F2198">
        <v>134.72800000000001</v>
      </c>
      <c r="I2198" t="s">
        <v>365</v>
      </c>
      <c r="J2198" t="s">
        <v>372</v>
      </c>
      <c r="K2198">
        <v>969643227</v>
      </c>
      <c r="L2198">
        <v>134.72800000000001</v>
      </c>
    </row>
    <row r="2199" spans="5:12" x14ac:dyDescent="0.25">
      <c r="E2199">
        <v>969709694</v>
      </c>
      <c r="F2199">
        <v>169.726</v>
      </c>
      <c r="I2199" t="s">
        <v>365</v>
      </c>
      <c r="J2199" t="s">
        <v>372</v>
      </c>
      <c r="K2199">
        <v>969709694</v>
      </c>
      <c r="L2199">
        <v>169.726</v>
      </c>
    </row>
    <row r="2200" spans="5:12" x14ac:dyDescent="0.25">
      <c r="E2200">
        <v>970070168</v>
      </c>
      <c r="F2200">
        <v>312.35899999999998</v>
      </c>
      <c r="I2200" t="s">
        <v>365</v>
      </c>
      <c r="J2200" t="s">
        <v>372</v>
      </c>
      <c r="K2200">
        <v>970070168</v>
      </c>
      <c r="L2200">
        <v>312.35899999999998</v>
      </c>
    </row>
    <row r="2201" spans="5:12" x14ac:dyDescent="0.25">
      <c r="E2201">
        <v>979575025</v>
      </c>
      <c r="F2201">
        <v>416.32400000000001</v>
      </c>
      <c r="I2201" t="s">
        <v>365</v>
      </c>
      <c r="J2201" t="s">
        <v>372</v>
      </c>
      <c r="K2201">
        <v>979575025</v>
      </c>
      <c r="L2201">
        <v>416.32400000000001</v>
      </c>
    </row>
    <row r="2202" spans="5:12" x14ac:dyDescent="0.25">
      <c r="E2202">
        <v>982306663</v>
      </c>
      <c r="F2202">
        <v>168.79499999999999</v>
      </c>
      <c r="I2202" t="s">
        <v>365</v>
      </c>
      <c r="J2202" t="s">
        <v>372</v>
      </c>
      <c r="K2202">
        <v>982306663</v>
      </c>
      <c r="L2202">
        <v>168.79499999999999</v>
      </c>
    </row>
    <row r="2203" spans="5:12" x14ac:dyDescent="0.25">
      <c r="E2203">
        <v>982315182</v>
      </c>
      <c r="F2203">
        <v>163.952</v>
      </c>
      <c r="I2203" t="s">
        <v>365</v>
      </c>
      <c r="J2203" t="s">
        <v>372</v>
      </c>
      <c r="K2203">
        <v>982315182</v>
      </c>
      <c r="L2203">
        <v>163.952</v>
      </c>
    </row>
    <row r="2204" spans="5:12" x14ac:dyDescent="0.25">
      <c r="E2204">
        <v>988719285</v>
      </c>
      <c r="F2204">
        <v>97.623000000000005</v>
      </c>
      <c r="I2204" t="s">
        <v>365</v>
      </c>
      <c r="J2204" t="s">
        <v>372</v>
      </c>
      <c r="K2204">
        <v>988719285</v>
      </c>
      <c r="L2204">
        <v>97.623000000000005</v>
      </c>
    </row>
    <row r="2205" spans="5:12" x14ac:dyDescent="0.25">
      <c r="E2205">
        <v>989376551</v>
      </c>
      <c r="F2205">
        <v>491.18599999999998</v>
      </c>
      <c r="I2205" t="s">
        <v>365</v>
      </c>
      <c r="J2205" t="s">
        <v>372</v>
      </c>
      <c r="K2205">
        <v>989376551</v>
      </c>
      <c r="L2205">
        <v>491.18599999999998</v>
      </c>
    </row>
    <row r="2206" spans="5:12" x14ac:dyDescent="0.25">
      <c r="E2206">
        <v>991293213</v>
      </c>
      <c r="F2206">
        <v>415.79599999999999</v>
      </c>
      <c r="I2206" t="s">
        <v>365</v>
      </c>
      <c r="J2206" t="s">
        <v>372</v>
      </c>
      <c r="K2206">
        <v>991293213</v>
      </c>
      <c r="L2206">
        <v>415.79599999999999</v>
      </c>
    </row>
    <row r="2207" spans="5:12" x14ac:dyDescent="0.25">
      <c r="E2207">
        <v>992859016</v>
      </c>
      <c r="F2207">
        <v>521.21699999999998</v>
      </c>
      <c r="I2207" t="s">
        <v>365</v>
      </c>
      <c r="J2207" t="s">
        <v>372</v>
      </c>
      <c r="K2207">
        <v>992859016</v>
      </c>
      <c r="L2207">
        <v>521.21699999999998</v>
      </c>
    </row>
    <row r="2208" spans="5:12" x14ac:dyDescent="0.25">
      <c r="E2208">
        <v>998245532</v>
      </c>
      <c r="F2208">
        <v>550.53700000000003</v>
      </c>
      <c r="I2208" t="s">
        <v>365</v>
      </c>
      <c r="J2208" t="s">
        <v>372</v>
      </c>
      <c r="K2208">
        <v>998245532</v>
      </c>
      <c r="L2208">
        <v>550.53700000000003</v>
      </c>
    </row>
    <row r="2209" spans="4:12" x14ac:dyDescent="0.25">
      <c r="D2209" t="s">
        <v>401</v>
      </c>
      <c r="E2209">
        <v>914809576</v>
      </c>
      <c r="F2209">
        <v>76.057000000000002</v>
      </c>
      <c r="I2209" t="s">
        <v>365</v>
      </c>
      <c r="J2209" t="s">
        <v>401</v>
      </c>
      <c r="K2209">
        <v>914809576</v>
      </c>
      <c r="L2209">
        <v>76.057000000000002</v>
      </c>
    </row>
    <row r="2210" spans="4:12" x14ac:dyDescent="0.25">
      <c r="E2210">
        <v>920220959</v>
      </c>
      <c r="F2210">
        <v>111.45099999999999</v>
      </c>
      <c r="I2210" t="s">
        <v>365</v>
      </c>
      <c r="J2210" t="s">
        <v>401</v>
      </c>
      <c r="K2210">
        <v>920220959</v>
      </c>
      <c r="L2210">
        <v>111.45099999999999</v>
      </c>
    </row>
    <row r="2211" spans="4:12" x14ac:dyDescent="0.25">
      <c r="E2211">
        <v>920708994</v>
      </c>
      <c r="F2211">
        <v>168.66900000000001</v>
      </c>
      <c r="I2211" t="s">
        <v>365</v>
      </c>
      <c r="J2211" t="s">
        <v>401</v>
      </c>
      <c r="K2211">
        <v>920708994</v>
      </c>
      <c r="L2211">
        <v>168.66900000000001</v>
      </c>
    </row>
    <row r="2212" spans="4:12" x14ac:dyDescent="0.25">
      <c r="E2212">
        <v>927519402</v>
      </c>
      <c r="F2212">
        <v>122.85299999999999</v>
      </c>
      <c r="I2212" t="s">
        <v>365</v>
      </c>
      <c r="J2212" t="s">
        <v>401</v>
      </c>
      <c r="K2212">
        <v>927519402</v>
      </c>
      <c r="L2212">
        <v>122.85299999999999</v>
      </c>
    </row>
    <row r="2213" spans="4:12" x14ac:dyDescent="0.25">
      <c r="E2213">
        <v>969120453</v>
      </c>
      <c r="F2213">
        <v>350.28100000000001</v>
      </c>
      <c r="I2213" t="s">
        <v>365</v>
      </c>
      <c r="J2213" t="s">
        <v>401</v>
      </c>
      <c r="K2213">
        <v>969120453</v>
      </c>
      <c r="L2213">
        <v>350.28100000000001</v>
      </c>
    </row>
    <row r="2214" spans="4:12" x14ac:dyDescent="0.25">
      <c r="E2214">
        <v>969124483</v>
      </c>
      <c r="F2214">
        <v>381.495</v>
      </c>
      <c r="I2214" t="s">
        <v>365</v>
      </c>
      <c r="J2214" t="s">
        <v>401</v>
      </c>
      <c r="K2214">
        <v>969124483</v>
      </c>
      <c r="L2214">
        <v>381.495</v>
      </c>
    </row>
    <row r="2215" spans="4:12" x14ac:dyDescent="0.25">
      <c r="E2215">
        <v>975374165</v>
      </c>
      <c r="F2215">
        <v>60.959000000000003</v>
      </c>
      <c r="I2215" t="s">
        <v>365</v>
      </c>
      <c r="J2215" t="s">
        <v>401</v>
      </c>
      <c r="K2215">
        <v>975374165</v>
      </c>
      <c r="L2215">
        <v>60.959000000000003</v>
      </c>
    </row>
    <row r="2216" spans="4:12" x14ac:dyDescent="0.25">
      <c r="E2216">
        <v>977108896</v>
      </c>
      <c r="F2216">
        <v>207.768</v>
      </c>
      <c r="I2216" t="s">
        <v>365</v>
      </c>
      <c r="J2216" t="s">
        <v>401</v>
      </c>
      <c r="K2216">
        <v>977108896</v>
      </c>
      <c r="L2216">
        <v>207.768</v>
      </c>
    </row>
    <row r="2217" spans="4:12" x14ac:dyDescent="0.25">
      <c r="E2217">
        <v>990703256</v>
      </c>
      <c r="F2217">
        <v>152.02799999999999</v>
      </c>
      <c r="I2217" t="s">
        <v>365</v>
      </c>
      <c r="J2217" t="s">
        <v>401</v>
      </c>
      <c r="K2217">
        <v>990703256</v>
      </c>
      <c r="L2217">
        <v>152.02799999999999</v>
      </c>
    </row>
    <row r="2218" spans="4:12" x14ac:dyDescent="0.25">
      <c r="E2218">
        <v>994589482</v>
      </c>
      <c r="F2218">
        <v>468.61500000000001</v>
      </c>
      <c r="I2218" t="s">
        <v>365</v>
      </c>
      <c r="J2218" t="s">
        <v>401</v>
      </c>
      <c r="K2218">
        <v>994589482</v>
      </c>
      <c r="L2218">
        <v>468.61500000000001</v>
      </c>
    </row>
    <row r="2219" spans="4:12" x14ac:dyDescent="0.25">
      <c r="E2219">
        <v>999300936</v>
      </c>
      <c r="F2219">
        <v>116.879</v>
      </c>
      <c r="I2219" t="s">
        <v>365</v>
      </c>
      <c r="J2219" t="s">
        <v>401</v>
      </c>
      <c r="K2219">
        <v>999300936</v>
      </c>
      <c r="L2219">
        <v>116.879</v>
      </c>
    </row>
    <row r="2220" spans="4:12" x14ac:dyDescent="0.25">
      <c r="D2220" t="s">
        <v>385</v>
      </c>
      <c r="E2220">
        <v>820372522</v>
      </c>
      <c r="F2220">
        <v>120.139</v>
      </c>
      <c r="I2220" t="s">
        <v>365</v>
      </c>
      <c r="J2220" t="s">
        <v>385</v>
      </c>
      <c r="K2220">
        <v>820372522</v>
      </c>
      <c r="L2220">
        <v>120.139</v>
      </c>
    </row>
    <row r="2221" spans="4:12" x14ac:dyDescent="0.25">
      <c r="E2221">
        <v>969156180</v>
      </c>
      <c r="F2221">
        <v>295.375</v>
      </c>
      <c r="I2221" t="s">
        <v>365</v>
      </c>
      <c r="J2221" t="s">
        <v>385</v>
      </c>
      <c r="K2221">
        <v>969156180</v>
      </c>
      <c r="L2221">
        <v>295.375</v>
      </c>
    </row>
    <row r="2222" spans="4:12" x14ac:dyDescent="0.25">
      <c r="E2222">
        <v>969156962</v>
      </c>
      <c r="F2222">
        <v>471.09899999999999</v>
      </c>
      <c r="I2222" t="s">
        <v>365</v>
      </c>
      <c r="J2222" t="s">
        <v>385</v>
      </c>
      <c r="K2222">
        <v>969156962</v>
      </c>
      <c r="L2222">
        <v>471.09899999999999</v>
      </c>
    </row>
    <row r="2223" spans="4:12" x14ac:dyDescent="0.25">
      <c r="E2223">
        <v>969710250</v>
      </c>
      <c r="F2223">
        <v>83.373000000000005</v>
      </c>
      <c r="I2223" t="s">
        <v>365</v>
      </c>
      <c r="J2223" t="s">
        <v>385</v>
      </c>
      <c r="K2223">
        <v>969710250</v>
      </c>
      <c r="L2223">
        <v>83.373000000000005</v>
      </c>
    </row>
    <row r="2224" spans="4:12" x14ac:dyDescent="0.25">
      <c r="E2224">
        <v>982382637</v>
      </c>
      <c r="F2224">
        <v>378.54</v>
      </c>
      <c r="I2224" t="s">
        <v>365</v>
      </c>
      <c r="J2224" t="s">
        <v>385</v>
      </c>
      <c r="K2224">
        <v>982382637</v>
      </c>
      <c r="L2224">
        <v>378.54</v>
      </c>
    </row>
    <row r="2225" spans="4:12" x14ac:dyDescent="0.25">
      <c r="E2225">
        <v>984623976</v>
      </c>
      <c r="F2225">
        <v>114.128</v>
      </c>
      <c r="I2225" t="s">
        <v>365</v>
      </c>
      <c r="J2225" t="s">
        <v>385</v>
      </c>
      <c r="K2225">
        <v>984623976</v>
      </c>
      <c r="L2225">
        <v>114.128</v>
      </c>
    </row>
    <row r="2226" spans="4:12" x14ac:dyDescent="0.25">
      <c r="D2226" t="s">
        <v>367</v>
      </c>
      <c r="E2226">
        <v>914236258</v>
      </c>
      <c r="F2226">
        <v>97.361999999999995</v>
      </c>
      <c r="I2226" t="s">
        <v>365</v>
      </c>
      <c r="J2226" t="s">
        <v>367</v>
      </c>
      <c r="K2226">
        <v>914236258</v>
      </c>
      <c r="L2226">
        <v>97.361999999999995</v>
      </c>
    </row>
    <row r="2227" spans="4:12" x14ac:dyDescent="0.25">
      <c r="E2227">
        <v>915417744</v>
      </c>
      <c r="F2227">
        <v>133.76599999999999</v>
      </c>
      <c r="I2227" t="s">
        <v>365</v>
      </c>
      <c r="J2227" t="s">
        <v>367</v>
      </c>
      <c r="K2227">
        <v>915417744</v>
      </c>
      <c r="L2227">
        <v>133.76599999999999</v>
      </c>
    </row>
    <row r="2228" spans="4:12" x14ac:dyDescent="0.25">
      <c r="E2228">
        <v>928416968</v>
      </c>
      <c r="F2228">
        <v>114.20399999999999</v>
      </c>
      <c r="I2228" t="s">
        <v>365</v>
      </c>
      <c r="J2228" t="s">
        <v>367</v>
      </c>
      <c r="K2228">
        <v>928416968</v>
      </c>
      <c r="L2228">
        <v>114.20399999999999</v>
      </c>
    </row>
    <row r="2229" spans="4:12" x14ac:dyDescent="0.25">
      <c r="E2229">
        <v>969155419</v>
      </c>
      <c r="F2229">
        <v>197.85499999999999</v>
      </c>
      <c r="I2229" t="s">
        <v>365</v>
      </c>
      <c r="J2229" t="s">
        <v>367</v>
      </c>
      <c r="K2229">
        <v>969155419</v>
      </c>
      <c r="L2229">
        <v>197.85499999999999</v>
      </c>
    </row>
    <row r="2230" spans="4:12" x14ac:dyDescent="0.25">
      <c r="E2230">
        <v>969609800</v>
      </c>
      <c r="F2230">
        <v>73.483999999999995</v>
      </c>
      <c r="I2230" t="s">
        <v>365</v>
      </c>
      <c r="J2230" t="s">
        <v>367</v>
      </c>
      <c r="K2230">
        <v>969609800</v>
      </c>
      <c r="L2230">
        <v>73.483999999999995</v>
      </c>
    </row>
    <row r="2231" spans="4:12" x14ac:dyDescent="0.25">
      <c r="E2231">
        <v>969713225</v>
      </c>
      <c r="F2231">
        <v>338.73399999999998</v>
      </c>
      <c r="I2231" t="s">
        <v>365</v>
      </c>
      <c r="J2231" t="s">
        <v>367</v>
      </c>
      <c r="K2231">
        <v>969713225</v>
      </c>
      <c r="L2231">
        <v>338.73399999999998</v>
      </c>
    </row>
    <row r="2232" spans="4:12" x14ac:dyDescent="0.25">
      <c r="E2232">
        <v>988609285</v>
      </c>
      <c r="F2232">
        <v>496.02</v>
      </c>
      <c r="I2232" t="s">
        <v>365</v>
      </c>
      <c r="J2232" t="s">
        <v>367</v>
      </c>
      <c r="K2232">
        <v>988609285</v>
      </c>
      <c r="L2232">
        <v>496.02</v>
      </c>
    </row>
    <row r="2233" spans="4:12" x14ac:dyDescent="0.25">
      <c r="E2233">
        <v>990556393</v>
      </c>
      <c r="F2233">
        <v>393.75799999999998</v>
      </c>
      <c r="I2233" t="s">
        <v>365</v>
      </c>
      <c r="J2233" t="s">
        <v>367</v>
      </c>
      <c r="K2233">
        <v>990556393</v>
      </c>
      <c r="L2233">
        <v>393.75799999999998</v>
      </c>
    </row>
    <row r="2234" spans="4:12" x14ac:dyDescent="0.25">
      <c r="E2234">
        <v>992965630</v>
      </c>
      <c r="F2234">
        <v>397.97899999999998</v>
      </c>
      <c r="I2234" t="s">
        <v>365</v>
      </c>
      <c r="J2234" t="s">
        <v>367</v>
      </c>
      <c r="K2234">
        <v>992965630</v>
      </c>
      <c r="L2234">
        <v>397.97899999999998</v>
      </c>
    </row>
    <row r="2235" spans="4:12" x14ac:dyDescent="0.25">
      <c r="D2235" t="s">
        <v>364</v>
      </c>
      <c r="E2235">
        <v>913011287</v>
      </c>
      <c r="F2235">
        <v>253.011</v>
      </c>
      <c r="I2235" t="s">
        <v>365</v>
      </c>
      <c r="J2235" t="s">
        <v>364</v>
      </c>
      <c r="K2235">
        <v>913011287</v>
      </c>
      <c r="L2235">
        <v>253.011</v>
      </c>
    </row>
    <row r="2236" spans="4:12" x14ac:dyDescent="0.25">
      <c r="E2236">
        <v>916275978</v>
      </c>
      <c r="F2236">
        <v>111.596</v>
      </c>
      <c r="I2236" t="s">
        <v>365</v>
      </c>
      <c r="J2236" t="s">
        <v>364</v>
      </c>
      <c r="K2236">
        <v>916275978</v>
      </c>
      <c r="L2236">
        <v>111.596</v>
      </c>
    </row>
    <row r="2237" spans="4:12" x14ac:dyDescent="0.25">
      <c r="E2237">
        <v>917240256</v>
      </c>
      <c r="F2237">
        <v>480.16399999999999</v>
      </c>
      <c r="I2237" t="s">
        <v>365</v>
      </c>
      <c r="J2237" t="s">
        <v>364</v>
      </c>
      <c r="K2237">
        <v>917240256</v>
      </c>
      <c r="L2237">
        <v>480.16399999999999</v>
      </c>
    </row>
    <row r="2238" spans="4:12" x14ac:dyDescent="0.25">
      <c r="E2238">
        <v>919021268</v>
      </c>
      <c r="F2238">
        <v>355.99299999999999</v>
      </c>
      <c r="I2238" t="s">
        <v>365</v>
      </c>
      <c r="J2238" t="s">
        <v>364</v>
      </c>
      <c r="K2238">
        <v>919021268</v>
      </c>
      <c r="L2238">
        <v>355.99299999999999</v>
      </c>
    </row>
    <row r="2239" spans="4:12" x14ac:dyDescent="0.25">
      <c r="E2239">
        <v>920781810</v>
      </c>
      <c r="F2239">
        <v>113.06100000000001</v>
      </c>
      <c r="I2239" t="s">
        <v>365</v>
      </c>
      <c r="J2239" t="s">
        <v>364</v>
      </c>
      <c r="K2239">
        <v>920781810</v>
      </c>
      <c r="L2239">
        <v>113.06100000000001</v>
      </c>
    </row>
    <row r="2240" spans="4:12" x14ac:dyDescent="0.25">
      <c r="E2240">
        <v>924820187</v>
      </c>
      <c r="F2240">
        <v>299.10700000000003</v>
      </c>
      <c r="I2240" t="s">
        <v>365</v>
      </c>
      <c r="J2240" t="s">
        <v>364</v>
      </c>
      <c r="K2240">
        <v>924820187</v>
      </c>
      <c r="L2240">
        <v>299.10700000000003</v>
      </c>
    </row>
    <row r="2241" spans="4:12" x14ac:dyDescent="0.25">
      <c r="E2241">
        <v>969262983</v>
      </c>
      <c r="F2241">
        <v>34.69</v>
      </c>
      <c r="I2241" t="s">
        <v>365</v>
      </c>
      <c r="J2241" t="s">
        <v>364</v>
      </c>
      <c r="K2241">
        <v>969262983</v>
      </c>
      <c r="L2241">
        <v>34.69</v>
      </c>
    </row>
    <row r="2242" spans="4:12" x14ac:dyDescent="0.25">
      <c r="E2242">
        <v>969516225</v>
      </c>
      <c r="F2242">
        <v>80.094999999999999</v>
      </c>
      <c r="I2242" t="s">
        <v>365</v>
      </c>
      <c r="J2242" t="s">
        <v>364</v>
      </c>
      <c r="K2242">
        <v>969516225</v>
      </c>
      <c r="L2242">
        <v>80.094999999999999</v>
      </c>
    </row>
    <row r="2243" spans="4:12" x14ac:dyDescent="0.25">
      <c r="E2243">
        <v>970420924</v>
      </c>
      <c r="F2243">
        <v>94.084999999999994</v>
      </c>
      <c r="I2243" t="s">
        <v>365</v>
      </c>
      <c r="J2243" t="s">
        <v>364</v>
      </c>
      <c r="K2243">
        <v>970420924</v>
      </c>
      <c r="L2243">
        <v>94.084999999999994</v>
      </c>
    </row>
    <row r="2244" spans="4:12" x14ac:dyDescent="0.25">
      <c r="E2244">
        <v>975982467</v>
      </c>
      <c r="F2244">
        <v>144.77000000000001</v>
      </c>
      <c r="I2244" t="s">
        <v>365</v>
      </c>
      <c r="J2244" t="s">
        <v>364</v>
      </c>
      <c r="K2244">
        <v>975982467</v>
      </c>
      <c r="L2244">
        <v>144.77000000000001</v>
      </c>
    </row>
    <row r="2245" spans="4:12" x14ac:dyDescent="0.25">
      <c r="E2245">
        <v>976595475</v>
      </c>
      <c r="F2245">
        <v>125.852</v>
      </c>
      <c r="I2245" t="s">
        <v>365</v>
      </c>
      <c r="J2245" t="s">
        <v>364</v>
      </c>
      <c r="K2245">
        <v>976595475</v>
      </c>
      <c r="L2245">
        <v>125.852</v>
      </c>
    </row>
    <row r="2246" spans="4:12" x14ac:dyDescent="0.25">
      <c r="E2246">
        <v>976601904</v>
      </c>
      <c r="F2246">
        <v>194.54900000000001</v>
      </c>
      <c r="I2246" t="s">
        <v>365</v>
      </c>
      <c r="J2246" t="s">
        <v>364</v>
      </c>
      <c r="K2246">
        <v>976601904</v>
      </c>
      <c r="L2246">
        <v>194.54900000000001</v>
      </c>
    </row>
    <row r="2247" spans="4:12" x14ac:dyDescent="0.25">
      <c r="E2247">
        <v>985584443</v>
      </c>
      <c r="F2247">
        <v>255.40600000000001</v>
      </c>
      <c r="I2247" t="s">
        <v>365</v>
      </c>
      <c r="J2247" t="s">
        <v>364</v>
      </c>
      <c r="K2247">
        <v>985584443</v>
      </c>
      <c r="L2247">
        <v>255.40600000000001</v>
      </c>
    </row>
    <row r="2248" spans="4:12" x14ac:dyDescent="0.25">
      <c r="E2248">
        <v>989488554</v>
      </c>
      <c r="F2248">
        <v>80.905000000000001</v>
      </c>
      <c r="I2248" t="s">
        <v>365</v>
      </c>
      <c r="J2248" t="s">
        <v>364</v>
      </c>
      <c r="K2248">
        <v>989488554</v>
      </c>
      <c r="L2248">
        <v>80.905000000000001</v>
      </c>
    </row>
    <row r="2249" spans="4:12" x14ac:dyDescent="0.25">
      <c r="E2249">
        <v>989709992</v>
      </c>
      <c r="F2249">
        <v>51.295000000000002</v>
      </c>
      <c r="I2249" t="s">
        <v>365</v>
      </c>
      <c r="J2249" t="s">
        <v>364</v>
      </c>
      <c r="K2249">
        <v>989709992</v>
      </c>
      <c r="L2249">
        <v>51.295000000000002</v>
      </c>
    </row>
    <row r="2250" spans="4:12" x14ac:dyDescent="0.25">
      <c r="E2250">
        <v>992367326</v>
      </c>
      <c r="F2250">
        <v>147.214</v>
      </c>
      <c r="I2250" t="s">
        <v>365</v>
      </c>
      <c r="J2250" t="s">
        <v>364</v>
      </c>
      <c r="K2250">
        <v>992367326</v>
      </c>
      <c r="L2250">
        <v>147.214</v>
      </c>
    </row>
    <row r="2251" spans="4:12" x14ac:dyDescent="0.25">
      <c r="D2251" t="s">
        <v>369</v>
      </c>
      <c r="E2251">
        <v>869123722</v>
      </c>
      <c r="F2251">
        <v>273.35599999999999</v>
      </c>
      <c r="I2251" t="s">
        <v>365</v>
      </c>
      <c r="J2251" t="s">
        <v>369</v>
      </c>
      <c r="K2251">
        <v>869123722</v>
      </c>
      <c r="L2251">
        <v>273.35599999999999</v>
      </c>
    </row>
    <row r="2252" spans="4:12" x14ac:dyDescent="0.25">
      <c r="E2252">
        <v>869703222</v>
      </c>
      <c r="F2252">
        <v>93.501999999999995</v>
      </c>
      <c r="I2252" t="s">
        <v>365</v>
      </c>
      <c r="J2252" t="s">
        <v>369</v>
      </c>
      <c r="K2252">
        <v>869703222</v>
      </c>
      <c r="L2252">
        <v>93.501999999999995</v>
      </c>
    </row>
    <row r="2253" spans="4:12" x14ac:dyDescent="0.25">
      <c r="E2253">
        <v>887642672</v>
      </c>
      <c r="F2253">
        <v>129.19900000000001</v>
      </c>
      <c r="I2253" t="s">
        <v>365</v>
      </c>
      <c r="J2253" t="s">
        <v>369</v>
      </c>
      <c r="K2253">
        <v>887642672</v>
      </c>
      <c r="L2253">
        <v>129.19900000000001</v>
      </c>
    </row>
    <row r="2254" spans="4:12" x14ac:dyDescent="0.25">
      <c r="E2254">
        <v>892036322</v>
      </c>
      <c r="F2254">
        <v>337.17399999999998</v>
      </c>
      <c r="I2254" t="s">
        <v>365</v>
      </c>
      <c r="J2254" t="s">
        <v>369</v>
      </c>
      <c r="K2254">
        <v>892036322</v>
      </c>
      <c r="L2254">
        <v>337.17399999999998</v>
      </c>
    </row>
    <row r="2255" spans="4:12" x14ac:dyDescent="0.25">
      <c r="E2255">
        <v>911769484</v>
      </c>
      <c r="F2255">
        <v>85.272000000000006</v>
      </c>
      <c r="I2255" t="s">
        <v>365</v>
      </c>
      <c r="J2255" t="s">
        <v>369</v>
      </c>
      <c r="K2255">
        <v>911769484</v>
      </c>
      <c r="L2255">
        <v>85.272000000000006</v>
      </c>
    </row>
    <row r="2256" spans="4:12" x14ac:dyDescent="0.25">
      <c r="E2256">
        <v>913479130</v>
      </c>
      <c r="F2256">
        <v>398.29500000000002</v>
      </c>
      <c r="I2256" t="s">
        <v>365</v>
      </c>
      <c r="J2256" t="s">
        <v>369</v>
      </c>
      <c r="K2256">
        <v>913479130</v>
      </c>
      <c r="L2256">
        <v>398.29500000000002</v>
      </c>
    </row>
    <row r="2257" spans="5:12" x14ac:dyDescent="0.25">
      <c r="E2257">
        <v>913522869</v>
      </c>
      <c r="F2257">
        <v>350.78699999999998</v>
      </c>
      <c r="I2257" t="s">
        <v>365</v>
      </c>
      <c r="J2257" t="s">
        <v>369</v>
      </c>
      <c r="K2257">
        <v>913522869</v>
      </c>
      <c r="L2257">
        <v>350.78699999999998</v>
      </c>
    </row>
    <row r="2258" spans="5:12" x14ac:dyDescent="0.25">
      <c r="E2258">
        <v>913784995</v>
      </c>
      <c r="F2258">
        <v>208.67599999999999</v>
      </c>
      <c r="I2258" t="s">
        <v>365</v>
      </c>
      <c r="J2258" t="s">
        <v>369</v>
      </c>
      <c r="K2258">
        <v>913784995</v>
      </c>
      <c r="L2258">
        <v>208.67599999999999</v>
      </c>
    </row>
    <row r="2259" spans="5:12" x14ac:dyDescent="0.25">
      <c r="E2259">
        <v>916242484</v>
      </c>
      <c r="F2259">
        <v>64.763999999999996</v>
      </c>
      <c r="I2259" t="s">
        <v>365</v>
      </c>
      <c r="J2259" t="s">
        <v>369</v>
      </c>
      <c r="K2259">
        <v>916242484</v>
      </c>
      <c r="L2259">
        <v>64.763999999999996</v>
      </c>
    </row>
    <row r="2260" spans="5:12" x14ac:dyDescent="0.25">
      <c r="E2260">
        <v>919768193</v>
      </c>
      <c r="F2260">
        <v>78.882999999999996</v>
      </c>
      <c r="I2260" t="s">
        <v>365</v>
      </c>
      <c r="J2260" t="s">
        <v>369</v>
      </c>
      <c r="K2260">
        <v>919768193</v>
      </c>
      <c r="L2260">
        <v>78.882999999999996</v>
      </c>
    </row>
    <row r="2261" spans="5:12" x14ac:dyDescent="0.25">
      <c r="E2261">
        <v>920012965</v>
      </c>
      <c r="F2261">
        <v>188.72200000000001</v>
      </c>
      <c r="I2261" t="s">
        <v>365</v>
      </c>
      <c r="J2261" t="s">
        <v>369</v>
      </c>
      <c r="K2261">
        <v>920012965</v>
      </c>
      <c r="L2261">
        <v>188.72200000000001</v>
      </c>
    </row>
    <row r="2262" spans="5:12" x14ac:dyDescent="0.25">
      <c r="E2262">
        <v>927354691</v>
      </c>
      <c r="F2262">
        <v>314.96899999999999</v>
      </c>
      <c r="I2262" t="s">
        <v>365</v>
      </c>
      <c r="J2262" t="s">
        <v>369</v>
      </c>
      <c r="K2262">
        <v>927354691</v>
      </c>
      <c r="L2262">
        <v>314.96899999999999</v>
      </c>
    </row>
    <row r="2263" spans="5:12" x14ac:dyDescent="0.25">
      <c r="E2263">
        <v>969119218</v>
      </c>
      <c r="F2263">
        <v>241.19499999999999</v>
      </c>
      <c r="I2263" t="s">
        <v>365</v>
      </c>
      <c r="J2263" t="s">
        <v>369</v>
      </c>
      <c r="K2263">
        <v>969119218</v>
      </c>
      <c r="L2263">
        <v>241.19499999999999</v>
      </c>
    </row>
    <row r="2264" spans="5:12" x14ac:dyDescent="0.25">
      <c r="E2264">
        <v>969124572</v>
      </c>
      <c r="F2264">
        <v>283.16500000000002</v>
      </c>
      <c r="I2264" t="s">
        <v>365</v>
      </c>
      <c r="J2264" t="s">
        <v>369</v>
      </c>
      <c r="K2264">
        <v>969124572</v>
      </c>
      <c r="L2264">
        <v>283.16500000000002</v>
      </c>
    </row>
    <row r="2265" spans="5:12" x14ac:dyDescent="0.25">
      <c r="E2265">
        <v>969384094</v>
      </c>
      <c r="F2265">
        <v>100.69799999999999</v>
      </c>
      <c r="I2265" t="s">
        <v>365</v>
      </c>
      <c r="J2265" t="s">
        <v>369</v>
      </c>
      <c r="K2265">
        <v>969384094</v>
      </c>
      <c r="L2265">
        <v>100.69799999999999</v>
      </c>
    </row>
    <row r="2266" spans="5:12" x14ac:dyDescent="0.25">
      <c r="E2266">
        <v>969702487</v>
      </c>
      <c r="F2266">
        <v>173.52199999999999</v>
      </c>
      <c r="I2266" t="s">
        <v>365</v>
      </c>
      <c r="J2266" t="s">
        <v>369</v>
      </c>
      <c r="K2266">
        <v>969702487</v>
      </c>
      <c r="L2266">
        <v>173.52199999999999</v>
      </c>
    </row>
    <row r="2267" spans="5:12" x14ac:dyDescent="0.25">
      <c r="E2267">
        <v>970419454</v>
      </c>
      <c r="F2267">
        <v>99.497</v>
      </c>
      <c r="I2267" t="s">
        <v>365</v>
      </c>
      <c r="J2267" t="s">
        <v>369</v>
      </c>
      <c r="K2267">
        <v>970419454</v>
      </c>
      <c r="L2267">
        <v>99.497</v>
      </c>
    </row>
    <row r="2268" spans="5:12" x14ac:dyDescent="0.25">
      <c r="E2268">
        <v>976224418</v>
      </c>
      <c r="F2268">
        <v>288.82299999999998</v>
      </c>
      <c r="I2268" t="s">
        <v>365</v>
      </c>
      <c r="J2268" t="s">
        <v>369</v>
      </c>
      <c r="K2268">
        <v>976224418</v>
      </c>
      <c r="L2268">
        <v>288.82299999999998</v>
      </c>
    </row>
    <row r="2269" spans="5:12" x14ac:dyDescent="0.25">
      <c r="E2269">
        <v>979981899</v>
      </c>
      <c r="F2269">
        <v>32.603000000000002</v>
      </c>
      <c r="I2269" t="s">
        <v>365</v>
      </c>
      <c r="J2269" t="s">
        <v>369</v>
      </c>
      <c r="K2269">
        <v>979981899</v>
      </c>
      <c r="L2269">
        <v>32.603000000000002</v>
      </c>
    </row>
    <row r="2270" spans="5:12" x14ac:dyDescent="0.25">
      <c r="E2270">
        <v>981450566</v>
      </c>
      <c r="F2270">
        <v>280.28300000000002</v>
      </c>
      <c r="I2270" t="s">
        <v>365</v>
      </c>
      <c r="J2270" t="s">
        <v>369</v>
      </c>
      <c r="K2270">
        <v>981450566</v>
      </c>
      <c r="L2270">
        <v>280.28300000000002</v>
      </c>
    </row>
    <row r="2271" spans="5:12" x14ac:dyDescent="0.25">
      <c r="E2271">
        <v>983366732</v>
      </c>
      <c r="F2271">
        <v>220.70699999999999</v>
      </c>
      <c r="I2271" t="s">
        <v>365</v>
      </c>
      <c r="J2271" t="s">
        <v>369</v>
      </c>
      <c r="K2271">
        <v>983366732</v>
      </c>
      <c r="L2271">
        <v>220.70699999999999</v>
      </c>
    </row>
    <row r="2272" spans="5:12" x14ac:dyDescent="0.25">
      <c r="E2272">
        <v>990626227</v>
      </c>
      <c r="F2272">
        <v>418.55799999999999</v>
      </c>
      <c r="I2272" t="s">
        <v>365</v>
      </c>
      <c r="J2272" t="s">
        <v>369</v>
      </c>
      <c r="K2272">
        <v>990626227</v>
      </c>
      <c r="L2272">
        <v>418.55799999999999</v>
      </c>
    </row>
    <row r="2273" spans="4:12" x14ac:dyDescent="0.25">
      <c r="E2273">
        <v>990673780</v>
      </c>
      <c r="F2273">
        <v>48.834000000000003</v>
      </c>
      <c r="I2273" t="s">
        <v>365</v>
      </c>
      <c r="J2273" t="s">
        <v>369</v>
      </c>
      <c r="K2273">
        <v>990673780</v>
      </c>
      <c r="L2273">
        <v>48.834000000000003</v>
      </c>
    </row>
    <row r="2274" spans="4:12" x14ac:dyDescent="0.25">
      <c r="E2274">
        <v>990750904</v>
      </c>
      <c r="F2274">
        <v>62.991999999999997</v>
      </c>
      <c r="I2274" t="s">
        <v>365</v>
      </c>
      <c r="J2274" t="s">
        <v>369</v>
      </c>
      <c r="K2274">
        <v>990750904</v>
      </c>
      <c r="L2274">
        <v>62.991999999999997</v>
      </c>
    </row>
    <row r="2275" spans="4:12" x14ac:dyDescent="0.25">
      <c r="E2275">
        <v>991380868</v>
      </c>
      <c r="F2275">
        <v>352.21199999999999</v>
      </c>
      <c r="I2275" t="s">
        <v>365</v>
      </c>
      <c r="J2275" t="s">
        <v>369</v>
      </c>
      <c r="K2275">
        <v>991380868</v>
      </c>
      <c r="L2275">
        <v>352.21199999999999</v>
      </c>
    </row>
    <row r="2276" spans="4:12" x14ac:dyDescent="0.25">
      <c r="E2276">
        <v>991450033</v>
      </c>
      <c r="F2276">
        <v>266.697</v>
      </c>
      <c r="I2276" t="s">
        <v>365</v>
      </c>
      <c r="J2276" t="s">
        <v>369</v>
      </c>
      <c r="K2276">
        <v>991450033</v>
      </c>
      <c r="L2276">
        <v>266.697</v>
      </c>
    </row>
    <row r="2277" spans="4:12" x14ac:dyDescent="0.25">
      <c r="E2277">
        <v>992151625</v>
      </c>
      <c r="F2277">
        <v>96.438000000000002</v>
      </c>
      <c r="I2277" t="s">
        <v>365</v>
      </c>
      <c r="J2277" t="s">
        <v>369</v>
      </c>
      <c r="K2277">
        <v>992151625</v>
      </c>
      <c r="L2277">
        <v>96.438000000000002</v>
      </c>
    </row>
    <row r="2278" spans="4:12" x14ac:dyDescent="0.25">
      <c r="E2278">
        <v>994053264</v>
      </c>
      <c r="F2278">
        <v>341.68299999999999</v>
      </c>
      <c r="I2278" t="s">
        <v>365</v>
      </c>
      <c r="J2278" t="s">
        <v>369</v>
      </c>
      <c r="K2278">
        <v>994053264</v>
      </c>
      <c r="L2278">
        <v>341.68299999999999</v>
      </c>
    </row>
    <row r="2279" spans="4:12" x14ac:dyDescent="0.25">
      <c r="D2279" t="s">
        <v>894</v>
      </c>
      <c r="E2279">
        <v>890566952</v>
      </c>
      <c r="F2279">
        <v>402.61</v>
      </c>
      <c r="I2279" t="s">
        <v>365</v>
      </c>
      <c r="J2279" t="s">
        <v>894</v>
      </c>
      <c r="K2279">
        <v>890566952</v>
      </c>
      <c r="L2279">
        <v>402.61</v>
      </c>
    </row>
    <row r="2280" spans="4:12" x14ac:dyDescent="0.25">
      <c r="E2280">
        <v>916380712</v>
      </c>
      <c r="F2280">
        <v>137.19300000000001</v>
      </c>
      <c r="I2280" t="s">
        <v>365</v>
      </c>
      <c r="J2280" t="s">
        <v>894</v>
      </c>
      <c r="K2280">
        <v>916380712</v>
      </c>
      <c r="L2280">
        <v>137.19300000000001</v>
      </c>
    </row>
    <row r="2281" spans="4:12" x14ac:dyDescent="0.25">
      <c r="E2281">
        <v>924711450</v>
      </c>
      <c r="F2281">
        <v>248.59399999999999</v>
      </c>
      <c r="I2281" t="s">
        <v>365</v>
      </c>
      <c r="J2281" t="s">
        <v>894</v>
      </c>
      <c r="K2281">
        <v>924711450</v>
      </c>
      <c r="L2281">
        <v>248.59399999999999</v>
      </c>
    </row>
    <row r="2282" spans="4:12" x14ac:dyDescent="0.25">
      <c r="E2282">
        <v>969121271</v>
      </c>
      <c r="F2282">
        <v>141.00800000000001</v>
      </c>
      <c r="I2282" t="s">
        <v>365</v>
      </c>
      <c r="J2282" t="s">
        <v>894</v>
      </c>
      <c r="K2282">
        <v>969121271</v>
      </c>
      <c r="L2282">
        <v>141.00800000000001</v>
      </c>
    </row>
    <row r="2283" spans="4:12" x14ac:dyDescent="0.25">
      <c r="E2283">
        <v>969180898</v>
      </c>
      <c r="F2283">
        <v>113.012</v>
      </c>
      <c r="I2283" t="s">
        <v>365</v>
      </c>
      <c r="J2283" t="s">
        <v>894</v>
      </c>
      <c r="K2283">
        <v>969180898</v>
      </c>
      <c r="L2283">
        <v>113.012</v>
      </c>
    </row>
    <row r="2284" spans="4:12" x14ac:dyDescent="0.25">
      <c r="E2284">
        <v>969708906</v>
      </c>
      <c r="F2284">
        <v>150.596</v>
      </c>
      <c r="I2284" t="s">
        <v>365</v>
      </c>
      <c r="J2284" t="s">
        <v>894</v>
      </c>
      <c r="K2284">
        <v>969708906</v>
      </c>
      <c r="L2284">
        <v>150.596</v>
      </c>
    </row>
    <row r="2285" spans="4:12" x14ac:dyDescent="0.25">
      <c r="E2285">
        <v>975455815</v>
      </c>
      <c r="F2285">
        <v>44.034999999999997</v>
      </c>
      <c r="I2285" t="s">
        <v>365</v>
      </c>
      <c r="J2285" t="s">
        <v>894</v>
      </c>
      <c r="K2285">
        <v>975455815</v>
      </c>
      <c r="L2285">
        <v>44.034999999999997</v>
      </c>
    </row>
    <row r="2286" spans="4:12" x14ac:dyDescent="0.25">
      <c r="E2286">
        <v>980489426</v>
      </c>
      <c r="F2286">
        <v>89.96</v>
      </c>
      <c r="I2286" t="s">
        <v>365</v>
      </c>
      <c r="J2286" t="s">
        <v>894</v>
      </c>
      <c r="K2286">
        <v>980489426</v>
      </c>
      <c r="L2286">
        <v>89.96</v>
      </c>
    </row>
    <row r="2287" spans="4:12" x14ac:dyDescent="0.25">
      <c r="D2287" t="s">
        <v>377</v>
      </c>
      <c r="E2287">
        <v>869180602</v>
      </c>
      <c r="F2287">
        <v>67.617999999999995</v>
      </c>
      <c r="I2287" t="s">
        <v>365</v>
      </c>
      <c r="J2287" t="s">
        <v>377</v>
      </c>
      <c r="K2287">
        <v>869180602</v>
      </c>
      <c r="L2287">
        <v>67.617999999999995</v>
      </c>
    </row>
    <row r="2288" spans="4:12" x14ac:dyDescent="0.25">
      <c r="E2288">
        <v>927017865</v>
      </c>
      <c r="F2288">
        <v>20.71</v>
      </c>
      <c r="I2288" t="s">
        <v>365</v>
      </c>
      <c r="J2288" t="s">
        <v>377</v>
      </c>
      <c r="K2288">
        <v>927017865</v>
      </c>
      <c r="L2288">
        <v>20.71</v>
      </c>
    </row>
    <row r="2289" spans="4:12" x14ac:dyDescent="0.25">
      <c r="E2289">
        <v>929107403</v>
      </c>
      <c r="F2289">
        <v>274.20699999999999</v>
      </c>
      <c r="I2289" t="s">
        <v>365</v>
      </c>
      <c r="J2289" t="s">
        <v>377</v>
      </c>
      <c r="K2289">
        <v>929107403</v>
      </c>
      <c r="L2289">
        <v>274.20699999999999</v>
      </c>
    </row>
    <row r="2290" spans="4:12" x14ac:dyDescent="0.25">
      <c r="E2290">
        <v>969228750</v>
      </c>
      <c r="F2290">
        <v>107.616</v>
      </c>
      <c r="I2290" t="s">
        <v>365</v>
      </c>
      <c r="J2290" t="s">
        <v>377</v>
      </c>
      <c r="K2290">
        <v>969228750</v>
      </c>
      <c r="L2290">
        <v>107.616</v>
      </c>
    </row>
    <row r="2291" spans="4:12" x14ac:dyDescent="0.25">
      <c r="E2291">
        <v>969647338</v>
      </c>
      <c r="F2291">
        <v>287.09199999999998</v>
      </c>
      <c r="I2291" t="s">
        <v>365</v>
      </c>
      <c r="J2291" t="s">
        <v>377</v>
      </c>
      <c r="K2291">
        <v>969647338</v>
      </c>
      <c r="L2291">
        <v>287.09199999999998</v>
      </c>
    </row>
    <row r="2292" spans="4:12" x14ac:dyDescent="0.25">
      <c r="E2292">
        <v>969703491</v>
      </c>
      <c r="F2292">
        <v>90.055000000000007</v>
      </c>
      <c r="I2292" t="s">
        <v>365</v>
      </c>
      <c r="J2292" t="s">
        <v>377</v>
      </c>
      <c r="K2292">
        <v>969703491</v>
      </c>
      <c r="L2292">
        <v>90.055000000000007</v>
      </c>
    </row>
    <row r="2293" spans="4:12" x14ac:dyDescent="0.25">
      <c r="E2293">
        <v>980533611</v>
      </c>
      <c r="F2293">
        <v>386.11099999999999</v>
      </c>
      <c r="I2293" t="s">
        <v>365</v>
      </c>
      <c r="J2293" t="s">
        <v>377</v>
      </c>
      <c r="K2293">
        <v>980533611</v>
      </c>
      <c r="L2293">
        <v>386.11099999999999</v>
      </c>
    </row>
    <row r="2294" spans="4:12" x14ac:dyDescent="0.25">
      <c r="E2294">
        <v>980796353</v>
      </c>
      <c r="F2294">
        <v>181.208</v>
      </c>
      <c r="I2294" t="s">
        <v>365</v>
      </c>
      <c r="J2294" t="s">
        <v>377</v>
      </c>
      <c r="K2294">
        <v>980796353</v>
      </c>
      <c r="L2294">
        <v>181.208</v>
      </c>
    </row>
    <row r="2295" spans="4:12" x14ac:dyDescent="0.25">
      <c r="E2295">
        <v>981013263</v>
      </c>
      <c r="F2295">
        <v>373.48899999999998</v>
      </c>
      <c r="I2295" t="s">
        <v>365</v>
      </c>
      <c r="J2295" t="s">
        <v>377</v>
      </c>
      <c r="K2295">
        <v>981013263</v>
      </c>
      <c r="L2295">
        <v>373.48899999999998</v>
      </c>
    </row>
    <row r="2296" spans="4:12" x14ac:dyDescent="0.25">
      <c r="E2296">
        <v>983624928</v>
      </c>
      <c r="F2296">
        <v>14.1</v>
      </c>
      <c r="I2296" t="s">
        <v>365</v>
      </c>
      <c r="J2296" t="s">
        <v>377</v>
      </c>
      <c r="K2296">
        <v>983624928</v>
      </c>
      <c r="L2296">
        <v>14.1</v>
      </c>
    </row>
    <row r="2297" spans="4:12" x14ac:dyDescent="0.25">
      <c r="E2297">
        <v>984227671</v>
      </c>
      <c r="F2297">
        <v>232.976</v>
      </c>
      <c r="I2297" t="s">
        <v>365</v>
      </c>
      <c r="J2297" t="s">
        <v>377</v>
      </c>
      <c r="K2297">
        <v>984227671</v>
      </c>
      <c r="L2297">
        <v>232.976</v>
      </c>
    </row>
    <row r="2298" spans="4:12" x14ac:dyDescent="0.25">
      <c r="E2298">
        <v>985883688</v>
      </c>
      <c r="F2298">
        <v>241.86600000000001</v>
      </c>
      <c r="I2298" t="s">
        <v>365</v>
      </c>
      <c r="J2298" t="s">
        <v>377</v>
      </c>
      <c r="K2298">
        <v>985883688</v>
      </c>
      <c r="L2298">
        <v>241.86600000000001</v>
      </c>
    </row>
    <row r="2299" spans="4:12" x14ac:dyDescent="0.25">
      <c r="E2299">
        <v>987933690</v>
      </c>
      <c r="F2299">
        <v>427.584</v>
      </c>
      <c r="I2299" t="s">
        <v>365</v>
      </c>
      <c r="J2299" t="s">
        <v>377</v>
      </c>
      <c r="K2299">
        <v>987933690</v>
      </c>
      <c r="L2299">
        <v>427.584</v>
      </c>
    </row>
    <row r="2300" spans="4:12" x14ac:dyDescent="0.25">
      <c r="E2300">
        <v>988668591</v>
      </c>
      <c r="F2300">
        <v>452.00599999999997</v>
      </c>
      <c r="I2300" t="s">
        <v>365</v>
      </c>
      <c r="J2300" t="s">
        <v>377</v>
      </c>
      <c r="K2300">
        <v>988668591</v>
      </c>
      <c r="L2300">
        <v>452.00599999999997</v>
      </c>
    </row>
    <row r="2301" spans="4:12" x14ac:dyDescent="0.25">
      <c r="E2301">
        <v>988725935</v>
      </c>
      <c r="F2301">
        <v>422.834</v>
      </c>
      <c r="I2301" t="s">
        <v>365</v>
      </c>
      <c r="J2301" t="s">
        <v>377</v>
      </c>
      <c r="K2301">
        <v>988725935</v>
      </c>
      <c r="L2301">
        <v>422.834</v>
      </c>
    </row>
    <row r="2302" spans="4:12" x14ac:dyDescent="0.25">
      <c r="E2302">
        <v>989858661</v>
      </c>
      <c r="F2302">
        <v>520.40599999999995</v>
      </c>
      <c r="I2302" t="s">
        <v>365</v>
      </c>
      <c r="J2302" t="s">
        <v>377</v>
      </c>
      <c r="K2302">
        <v>989858661</v>
      </c>
      <c r="L2302">
        <v>520.40599999999995</v>
      </c>
    </row>
    <row r="2303" spans="4:12" x14ac:dyDescent="0.25">
      <c r="E2303">
        <v>992922613</v>
      </c>
      <c r="F2303">
        <v>157.75200000000001</v>
      </c>
      <c r="I2303" t="s">
        <v>365</v>
      </c>
      <c r="J2303" t="s">
        <v>377</v>
      </c>
      <c r="K2303">
        <v>992922613</v>
      </c>
      <c r="L2303">
        <v>157.75200000000001</v>
      </c>
    </row>
    <row r="2304" spans="4:12" x14ac:dyDescent="0.25">
      <c r="D2304" t="s">
        <v>393</v>
      </c>
      <c r="E2304">
        <v>969124238</v>
      </c>
      <c r="F2304">
        <v>245.018</v>
      </c>
      <c r="I2304" t="s">
        <v>365</v>
      </c>
      <c r="J2304" t="s">
        <v>393</v>
      </c>
      <c r="K2304">
        <v>969124238</v>
      </c>
      <c r="L2304">
        <v>245.018</v>
      </c>
    </row>
    <row r="2305" spans="4:12" x14ac:dyDescent="0.25">
      <c r="E2305">
        <v>969713144</v>
      </c>
      <c r="F2305">
        <v>215.01599999999999</v>
      </c>
      <c r="I2305" t="s">
        <v>365</v>
      </c>
      <c r="J2305" t="s">
        <v>393</v>
      </c>
      <c r="K2305">
        <v>969713144</v>
      </c>
      <c r="L2305">
        <v>215.01599999999999</v>
      </c>
    </row>
    <row r="2306" spans="4:12" x14ac:dyDescent="0.25">
      <c r="D2306" t="s">
        <v>387</v>
      </c>
      <c r="E2306">
        <v>893341862</v>
      </c>
      <c r="F2306">
        <v>124.898</v>
      </c>
      <c r="I2306" t="s">
        <v>365</v>
      </c>
      <c r="J2306" t="s">
        <v>387</v>
      </c>
      <c r="K2306">
        <v>893341862</v>
      </c>
      <c r="L2306">
        <v>124.898</v>
      </c>
    </row>
    <row r="2307" spans="4:12" x14ac:dyDescent="0.25">
      <c r="E2307">
        <v>917435189</v>
      </c>
      <c r="F2307">
        <v>138.28399999999999</v>
      </c>
      <c r="I2307" t="s">
        <v>365</v>
      </c>
      <c r="J2307" t="s">
        <v>387</v>
      </c>
      <c r="K2307">
        <v>917435189</v>
      </c>
      <c r="L2307">
        <v>138.28399999999999</v>
      </c>
    </row>
    <row r="2308" spans="4:12" x14ac:dyDescent="0.25">
      <c r="E2308">
        <v>918292829</v>
      </c>
      <c r="F2308">
        <v>52.451000000000001</v>
      </c>
      <c r="I2308" t="s">
        <v>365</v>
      </c>
      <c r="J2308" t="s">
        <v>387</v>
      </c>
      <c r="K2308">
        <v>918292829</v>
      </c>
      <c r="L2308">
        <v>52.451000000000001</v>
      </c>
    </row>
    <row r="2309" spans="4:12" x14ac:dyDescent="0.25">
      <c r="E2309">
        <v>920032494</v>
      </c>
      <c r="F2309">
        <v>463.73099999999999</v>
      </c>
      <c r="I2309" t="s">
        <v>365</v>
      </c>
      <c r="J2309" t="s">
        <v>387</v>
      </c>
      <c r="K2309">
        <v>920032494</v>
      </c>
      <c r="L2309">
        <v>463.73099999999999</v>
      </c>
    </row>
    <row r="2310" spans="4:12" x14ac:dyDescent="0.25">
      <c r="E2310">
        <v>929450302</v>
      </c>
      <c r="F2310">
        <v>29.977</v>
      </c>
      <c r="I2310" t="s">
        <v>365</v>
      </c>
      <c r="J2310" t="s">
        <v>387</v>
      </c>
      <c r="K2310">
        <v>929450302</v>
      </c>
      <c r="L2310">
        <v>29.977</v>
      </c>
    </row>
    <row r="2311" spans="4:12" x14ac:dyDescent="0.25">
      <c r="E2311">
        <v>969121956</v>
      </c>
      <c r="F2311">
        <v>137.19999999999999</v>
      </c>
      <c r="I2311" t="s">
        <v>365</v>
      </c>
      <c r="J2311" t="s">
        <v>387</v>
      </c>
      <c r="K2311">
        <v>969121956</v>
      </c>
      <c r="L2311">
        <v>137.19999999999999</v>
      </c>
    </row>
    <row r="2312" spans="4:12" x14ac:dyDescent="0.25">
      <c r="E2312">
        <v>969157039</v>
      </c>
      <c r="F2312">
        <v>188.39599999999999</v>
      </c>
      <c r="I2312" t="s">
        <v>365</v>
      </c>
      <c r="J2312" t="s">
        <v>387</v>
      </c>
      <c r="K2312">
        <v>969157039</v>
      </c>
      <c r="L2312">
        <v>188.39599999999999</v>
      </c>
    </row>
    <row r="2313" spans="4:12" x14ac:dyDescent="0.25">
      <c r="E2313">
        <v>969645637</v>
      </c>
      <c r="F2313">
        <v>199.54900000000001</v>
      </c>
      <c r="I2313" t="s">
        <v>365</v>
      </c>
      <c r="J2313" t="s">
        <v>387</v>
      </c>
      <c r="K2313">
        <v>969645637</v>
      </c>
      <c r="L2313">
        <v>199.54900000000001</v>
      </c>
    </row>
    <row r="2314" spans="4:12" x14ac:dyDescent="0.25">
      <c r="E2314">
        <v>969709163</v>
      </c>
      <c r="F2314">
        <v>139.351</v>
      </c>
      <c r="I2314" t="s">
        <v>365</v>
      </c>
      <c r="J2314" t="s">
        <v>387</v>
      </c>
      <c r="K2314">
        <v>969709163</v>
      </c>
      <c r="L2314">
        <v>139.351</v>
      </c>
    </row>
    <row r="2315" spans="4:12" x14ac:dyDescent="0.25">
      <c r="E2315">
        <v>989163256</v>
      </c>
      <c r="F2315">
        <v>226.89</v>
      </c>
      <c r="I2315" t="s">
        <v>365</v>
      </c>
      <c r="J2315" t="s">
        <v>387</v>
      </c>
      <c r="K2315">
        <v>989163256</v>
      </c>
      <c r="L2315">
        <v>226.89</v>
      </c>
    </row>
    <row r="2316" spans="4:12" x14ac:dyDescent="0.25">
      <c r="E2316">
        <v>996012077</v>
      </c>
      <c r="F2316">
        <v>131.441</v>
      </c>
      <c r="I2316" t="s">
        <v>365</v>
      </c>
      <c r="J2316" t="s">
        <v>387</v>
      </c>
      <c r="K2316">
        <v>996012077</v>
      </c>
      <c r="L2316">
        <v>131.441</v>
      </c>
    </row>
    <row r="2317" spans="4:12" x14ac:dyDescent="0.25">
      <c r="E2317">
        <v>997741269</v>
      </c>
      <c r="F2317">
        <v>293.66500000000002</v>
      </c>
      <c r="I2317" t="s">
        <v>365</v>
      </c>
      <c r="J2317" t="s">
        <v>387</v>
      </c>
      <c r="K2317">
        <v>997741269</v>
      </c>
      <c r="L2317">
        <v>293.66500000000002</v>
      </c>
    </row>
    <row r="2318" spans="4:12" x14ac:dyDescent="0.25">
      <c r="D2318" t="s">
        <v>395</v>
      </c>
      <c r="E2318">
        <v>885322042</v>
      </c>
      <c r="F2318">
        <v>203.91900000000001</v>
      </c>
      <c r="I2318" t="s">
        <v>365</v>
      </c>
      <c r="J2318" t="s">
        <v>395</v>
      </c>
      <c r="K2318">
        <v>885322042</v>
      </c>
      <c r="L2318">
        <v>203.91900000000001</v>
      </c>
    </row>
    <row r="2319" spans="4:12" x14ac:dyDescent="0.25">
      <c r="D2319" t="s">
        <v>384</v>
      </c>
      <c r="E2319">
        <v>969703505</v>
      </c>
      <c r="F2319">
        <v>90.81</v>
      </c>
      <c r="I2319" t="s">
        <v>365</v>
      </c>
      <c r="J2319" t="s">
        <v>384</v>
      </c>
      <c r="K2319">
        <v>969703505</v>
      </c>
      <c r="L2319">
        <v>90.81</v>
      </c>
    </row>
    <row r="2320" spans="4:12" x14ac:dyDescent="0.25">
      <c r="E2320">
        <v>977513642</v>
      </c>
      <c r="F2320">
        <v>91.146000000000001</v>
      </c>
      <c r="I2320" t="s">
        <v>365</v>
      </c>
      <c r="J2320" t="s">
        <v>384</v>
      </c>
      <c r="K2320">
        <v>977513642</v>
      </c>
      <c r="L2320">
        <v>91.146000000000001</v>
      </c>
    </row>
    <row r="2321" spans="4:12" x14ac:dyDescent="0.25">
      <c r="E2321">
        <v>989806181</v>
      </c>
      <c r="F2321">
        <v>325.57600000000002</v>
      </c>
      <c r="I2321" t="s">
        <v>365</v>
      </c>
      <c r="J2321" t="s">
        <v>384</v>
      </c>
      <c r="K2321">
        <v>989806181</v>
      </c>
      <c r="L2321">
        <v>325.57600000000002</v>
      </c>
    </row>
    <row r="2322" spans="4:12" x14ac:dyDescent="0.25">
      <c r="E2322">
        <v>996971651</v>
      </c>
      <c r="F2322">
        <v>138.977</v>
      </c>
      <c r="I2322" t="s">
        <v>365</v>
      </c>
      <c r="J2322" t="s">
        <v>384</v>
      </c>
      <c r="K2322">
        <v>996971651</v>
      </c>
      <c r="L2322">
        <v>138.977</v>
      </c>
    </row>
    <row r="2323" spans="4:12" x14ac:dyDescent="0.25">
      <c r="D2323" t="s">
        <v>375</v>
      </c>
      <c r="E2323">
        <v>882974502</v>
      </c>
      <c r="F2323">
        <v>393.27100000000002</v>
      </c>
      <c r="I2323" t="s">
        <v>365</v>
      </c>
      <c r="J2323" t="s">
        <v>375</v>
      </c>
      <c r="K2323">
        <v>882974502</v>
      </c>
      <c r="L2323">
        <v>393.27100000000002</v>
      </c>
    </row>
    <row r="2324" spans="4:12" x14ac:dyDescent="0.25">
      <c r="E2324">
        <v>970994629</v>
      </c>
      <c r="F2324">
        <v>90.174999999999997</v>
      </c>
      <c r="I2324" t="s">
        <v>365</v>
      </c>
      <c r="J2324" t="s">
        <v>375</v>
      </c>
      <c r="K2324">
        <v>970994629</v>
      </c>
      <c r="L2324">
        <v>90.174999999999997</v>
      </c>
    </row>
    <row r="2325" spans="4:12" x14ac:dyDescent="0.25">
      <c r="E2325">
        <v>979932898</v>
      </c>
      <c r="F2325">
        <v>34.360999999999997</v>
      </c>
      <c r="I2325" t="s">
        <v>365</v>
      </c>
      <c r="J2325" t="s">
        <v>375</v>
      </c>
      <c r="K2325">
        <v>979932898</v>
      </c>
      <c r="L2325">
        <v>34.360999999999997</v>
      </c>
    </row>
    <row r="2326" spans="4:12" x14ac:dyDescent="0.25">
      <c r="E2326">
        <v>980163059</v>
      </c>
      <c r="F2326">
        <v>79.754999999999995</v>
      </c>
      <c r="I2326" t="s">
        <v>365</v>
      </c>
      <c r="J2326" t="s">
        <v>375</v>
      </c>
      <c r="K2326">
        <v>980163059</v>
      </c>
      <c r="L2326">
        <v>79.754999999999995</v>
      </c>
    </row>
    <row r="2327" spans="4:12" x14ac:dyDescent="0.25">
      <c r="E2327">
        <v>981945530</v>
      </c>
      <c r="F2327">
        <v>101.795</v>
      </c>
      <c r="I2327" t="s">
        <v>365</v>
      </c>
      <c r="J2327" t="s">
        <v>375</v>
      </c>
      <c r="K2327">
        <v>981945530</v>
      </c>
      <c r="L2327">
        <v>101.795</v>
      </c>
    </row>
    <row r="2328" spans="4:12" x14ac:dyDescent="0.25">
      <c r="E2328">
        <v>987002093</v>
      </c>
      <c r="F2328">
        <v>243.898</v>
      </c>
      <c r="I2328" t="s">
        <v>365</v>
      </c>
      <c r="J2328" t="s">
        <v>375</v>
      </c>
      <c r="K2328">
        <v>987002093</v>
      </c>
      <c r="L2328">
        <v>243.898</v>
      </c>
    </row>
    <row r="2329" spans="4:12" x14ac:dyDescent="0.25">
      <c r="E2329">
        <v>987288493</v>
      </c>
      <c r="F2329">
        <v>463.38299999999998</v>
      </c>
      <c r="I2329" t="s">
        <v>365</v>
      </c>
      <c r="J2329" t="s">
        <v>375</v>
      </c>
      <c r="K2329">
        <v>987288493</v>
      </c>
      <c r="L2329">
        <v>463.38299999999998</v>
      </c>
    </row>
    <row r="2330" spans="4:12" x14ac:dyDescent="0.25">
      <c r="D2330" t="s">
        <v>398</v>
      </c>
      <c r="E2330">
        <v>869712892</v>
      </c>
      <c r="F2330">
        <v>308.19600000000003</v>
      </c>
      <c r="I2330" t="s">
        <v>365</v>
      </c>
      <c r="J2330" t="s">
        <v>398</v>
      </c>
      <c r="K2330">
        <v>869712892</v>
      </c>
      <c r="L2330">
        <v>308.19600000000003</v>
      </c>
    </row>
    <row r="2331" spans="4:12" x14ac:dyDescent="0.25">
      <c r="E2331">
        <v>913941268</v>
      </c>
      <c r="F2331">
        <v>93.320999999999998</v>
      </c>
      <c r="I2331" t="s">
        <v>365</v>
      </c>
      <c r="J2331" t="s">
        <v>398</v>
      </c>
      <c r="K2331">
        <v>913941268</v>
      </c>
      <c r="L2331">
        <v>93.320999999999998</v>
      </c>
    </row>
    <row r="2332" spans="4:12" x14ac:dyDescent="0.25">
      <c r="E2332">
        <v>919058374</v>
      </c>
      <c r="F2332">
        <v>194.422</v>
      </c>
      <c r="I2332" t="s">
        <v>365</v>
      </c>
      <c r="J2332" t="s">
        <v>398</v>
      </c>
      <c r="K2332">
        <v>919058374</v>
      </c>
      <c r="L2332">
        <v>194.422</v>
      </c>
    </row>
    <row r="2333" spans="4:12" x14ac:dyDescent="0.25">
      <c r="E2333">
        <v>969119277</v>
      </c>
      <c r="F2333">
        <v>156.125</v>
      </c>
      <c r="I2333" t="s">
        <v>365</v>
      </c>
      <c r="J2333" t="s">
        <v>398</v>
      </c>
      <c r="K2333">
        <v>969119277</v>
      </c>
      <c r="L2333">
        <v>156.125</v>
      </c>
    </row>
    <row r="2334" spans="4:12" x14ac:dyDescent="0.25">
      <c r="E2334">
        <v>969649330</v>
      </c>
      <c r="F2334">
        <v>242.76</v>
      </c>
      <c r="I2334" t="s">
        <v>365</v>
      </c>
      <c r="J2334" t="s">
        <v>398</v>
      </c>
      <c r="K2334">
        <v>969649330</v>
      </c>
      <c r="L2334">
        <v>242.76</v>
      </c>
    </row>
    <row r="2335" spans="4:12" x14ac:dyDescent="0.25">
      <c r="E2335">
        <v>984070187</v>
      </c>
      <c r="F2335">
        <v>541.58900000000006</v>
      </c>
      <c r="I2335" t="s">
        <v>365</v>
      </c>
      <c r="J2335" t="s">
        <v>398</v>
      </c>
      <c r="K2335">
        <v>984070187</v>
      </c>
      <c r="L2335">
        <v>541.58900000000006</v>
      </c>
    </row>
    <row r="2336" spans="4:12" x14ac:dyDescent="0.25">
      <c r="D2336" t="s">
        <v>390</v>
      </c>
      <c r="E2336">
        <v>828807552</v>
      </c>
      <c r="F2336">
        <v>88.995000000000005</v>
      </c>
      <c r="I2336" t="s">
        <v>365</v>
      </c>
      <c r="J2336" t="s">
        <v>390</v>
      </c>
      <c r="K2336">
        <v>828807552</v>
      </c>
      <c r="L2336">
        <v>88.995000000000005</v>
      </c>
    </row>
    <row r="2337" spans="4:12" x14ac:dyDescent="0.25">
      <c r="E2337">
        <v>969303272</v>
      </c>
      <c r="F2337">
        <v>22.117000000000001</v>
      </c>
      <c r="I2337" t="s">
        <v>365</v>
      </c>
      <c r="J2337" t="s">
        <v>390</v>
      </c>
      <c r="K2337">
        <v>969303272</v>
      </c>
      <c r="L2337">
        <v>22.117000000000001</v>
      </c>
    </row>
    <row r="2338" spans="4:12" x14ac:dyDescent="0.25">
      <c r="E2338">
        <v>969304813</v>
      </c>
      <c r="F2338">
        <v>35.503</v>
      </c>
      <c r="I2338" t="s">
        <v>365</v>
      </c>
      <c r="J2338" t="s">
        <v>390</v>
      </c>
      <c r="K2338">
        <v>969304813</v>
      </c>
      <c r="L2338">
        <v>35.503</v>
      </c>
    </row>
    <row r="2339" spans="4:12" x14ac:dyDescent="0.25">
      <c r="E2339">
        <v>969708566</v>
      </c>
      <c r="F2339">
        <v>127.813</v>
      </c>
      <c r="I2339" t="s">
        <v>365</v>
      </c>
      <c r="J2339" t="s">
        <v>390</v>
      </c>
      <c r="K2339">
        <v>969708566</v>
      </c>
      <c r="L2339">
        <v>127.813</v>
      </c>
    </row>
    <row r="2340" spans="4:12" x14ac:dyDescent="0.25">
      <c r="E2340">
        <v>995373343</v>
      </c>
      <c r="F2340">
        <v>186.66</v>
      </c>
      <c r="I2340" t="s">
        <v>365</v>
      </c>
      <c r="J2340" t="s">
        <v>390</v>
      </c>
      <c r="K2340">
        <v>995373343</v>
      </c>
      <c r="L2340">
        <v>186.66</v>
      </c>
    </row>
    <row r="2341" spans="4:12" x14ac:dyDescent="0.25">
      <c r="D2341" t="s">
        <v>376</v>
      </c>
      <c r="E2341">
        <v>869385522</v>
      </c>
      <c r="F2341">
        <v>115.514</v>
      </c>
      <c r="I2341" t="s">
        <v>365</v>
      </c>
      <c r="J2341" t="s">
        <v>376</v>
      </c>
      <c r="K2341">
        <v>869385522</v>
      </c>
      <c r="L2341">
        <v>115.514</v>
      </c>
    </row>
    <row r="2342" spans="4:12" x14ac:dyDescent="0.25">
      <c r="E2342">
        <v>881465302</v>
      </c>
      <c r="F2342">
        <v>130.50200000000001</v>
      </c>
      <c r="I2342" t="s">
        <v>365</v>
      </c>
      <c r="J2342" t="s">
        <v>376</v>
      </c>
      <c r="K2342">
        <v>881465302</v>
      </c>
      <c r="L2342">
        <v>130.50200000000001</v>
      </c>
    </row>
    <row r="2343" spans="4:12" x14ac:dyDescent="0.25">
      <c r="E2343">
        <v>915679897</v>
      </c>
      <c r="F2343">
        <v>42.874000000000002</v>
      </c>
      <c r="I2343" t="s">
        <v>365</v>
      </c>
      <c r="J2343" t="s">
        <v>376</v>
      </c>
      <c r="K2343">
        <v>915679897</v>
      </c>
      <c r="L2343">
        <v>42.874000000000002</v>
      </c>
    </row>
    <row r="2344" spans="4:12" x14ac:dyDescent="0.25">
      <c r="E2344">
        <v>969265303</v>
      </c>
      <c r="F2344">
        <v>47.07</v>
      </c>
      <c r="I2344" t="s">
        <v>365</v>
      </c>
      <c r="J2344" t="s">
        <v>376</v>
      </c>
      <c r="K2344">
        <v>969265303</v>
      </c>
      <c r="L2344">
        <v>47.07</v>
      </c>
    </row>
    <row r="2345" spans="4:12" x14ac:dyDescent="0.25">
      <c r="E2345">
        <v>969341514</v>
      </c>
      <c r="F2345">
        <v>48.726999999999997</v>
      </c>
      <c r="I2345" t="s">
        <v>365</v>
      </c>
      <c r="J2345" t="s">
        <v>376</v>
      </c>
      <c r="K2345">
        <v>969341514</v>
      </c>
      <c r="L2345">
        <v>48.726999999999997</v>
      </c>
    </row>
    <row r="2346" spans="4:12" x14ac:dyDescent="0.25">
      <c r="E2346">
        <v>969461110</v>
      </c>
      <c r="F2346">
        <v>26.49</v>
      </c>
      <c r="I2346" t="s">
        <v>365</v>
      </c>
      <c r="J2346" t="s">
        <v>376</v>
      </c>
      <c r="K2346">
        <v>969461110</v>
      </c>
      <c r="L2346">
        <v>26.49</v>
      </c>
    </row>
    <row r="2347" spans="4:12" x14ac:dyDescent="0.25">
      <c r="E2347">
        <v>969709937</v>
      </c>
      <c r="F2347">
        <v>66.742000000000004</v>
      </c>
      <c r="I2347" t="s">
        <v>365</v>
      </c>
      <c r="J2347" t="s">
        <v>376</v>
      </c>
      <c r="K2347">
        <v>969709937</v>
      </c>
      <c r="L2347">
        <v>66.742000000000004</v>
      </c>
    </row>
    <row r="2348" spans="4:12" x14ac:dyDescent="0.25">
      <c r="E2348">
        <v>976254783</v>
      </c>
      <c r="F2348">
        <v>459.37299999999999</v>
      </c>
      <c r="I2348" t="s">
        <v>365</v>
      </c>
      <c r="J2348" t="s">
        <v>376</v>
      </c>
      <c r="K2348">
        <v>976254783</v>
      </c>
      <c r="L2348">
        <v>459.37299999999999</v>
      </c>
    </row>
    <row r="2349" spans="4:12" x14ac:dyDescent="0.25">
      <c r="E2349">
        <v>976691873</v>
      </c>
      <c r="F2349">
        <v>387.21499999999997</v>
      </c>
      <c r="I2349" t="s">
        <v>365</v>
      </c>
      <c r="J2349" t="s">
        <v>376</v>
      </c>
      <c r="K2349">
        <v>976691873</v>
      </c>
      <c r="L2349">
        <v>387.21499999999997</v>
      </c>
    </row>
    <row r="2350" spans="4:12" x14ac:dyDescent="0.25">
      <c r="E2350">
        <v>979327862</v>
      </c>
      <c r="F2350">
        <v>191.81800000000001</v>
      </c>
      <c r="I2350" t="s">
        <v>365</v>
      </c>
      <c r="J2350" t="s">
        <v>376</v>
      </c>
      <c r="K2350">
        <v>979327862</v>
      </c>
      <c r="L2350">
        <v>191.81800000000001</v>
      </c>
    </row>
    <row r="2351" spans="4:12" x14ac:dyDescent="0.25">
      <c r="E2351">
        <v>984219326</v>
      </c>
      <c r="F2351">
        <v>146.11699999999999</v>
      </c>
      <c r="I2351" t="s">
        <v>365</v>
      </c>
      <c r="J2351" t="s">
        <v>376</v>
      </c>
      <c r="K2351">
        <v>984219326</v>
      </c>
      <c r="L2351">
        <v>146.11699999999999</v>
      </c>
    </row>
    <row r="2352" spans="4:12" x14ac:dyDescent="0.25">
      <c r="E2352">
        <v>987009454</v>
      </c>
      <c r="F2352">
        <v>328.43900000000002</v>
      </c>
      <c r="I2352" t="s">
        <v>365</v>
      </c>
      <c r="J2352" t="s">
        <v>376</v>
      </c>
      <c r="K2352">
        <v>987009454</v>
      </c>
      <c r="L2352">
        <v>328.43900000000002</v>
      </c>
    </row>
    <row r="2353" spans="4:12" x14ac:dyDescent="0.25">
      <c r="E2353">
        <v>987862734</v>
      </c>
      <c r="F2353">
        <v>169.53899999999999</v>
      </c>
      <c r="I2353" t="s">
        <v>365</v>
      </c>
      <c r="J2353" t="s">
        <v>376</v>
      </c>
      <c r="K2353">
        <v>987862734</v>
      </c>
      <c r="L2353">
        <v>169.53899999999999</v>
      </c>
    </row>
    <row r="2354" spans="4:12" x14ac:dyDescent="0.25">
      <c r="E2354">
        <v>992282185</v>
      </c>
      <c r="F2354">
        <v>561.55399999999997</v>
      </c>
      <c r="I2354" t="s">
        <v>365</v>
      </c>
      <c r="J2354" t="s">
        <v>376</v>
      </c>
      <c r="K2354">
        <v>992282185</v>
      </c>
      <c r="L2354">
        <v>561.55399999999997</v>
      </c>
    </row>
    <row r="2355" spans="4:12" x14ac:dyDescent="0.25">
      <c r="E2355">
        <v>992844973</v>
      </c>
      <c r="F2355">
        <v>122.36199999999999</v>
      </c>
      <c r="I2355" t="s">
        <v>365</v>
      </c>
      <c r="J2355" t="s">
        <v>376</v>
      </c>
      <c r="K2355">
        <v>992844973</v>
      </c>
      <c r="L2355">
        <v>122.36199999999999</v>
      </c>
    </row>
    <row r="2356" spans="4:12" x14ac:dyDescent="0.25">
      <c r="E2356">
        <v>993064556</v>
      </c>
      <c r="F2356">
        <v>236.77799999999999</v>
      </c>
      <c r="I2356" t="s">
        <v>365</v>
      </c>
      <c r="J2356" t="s">
        <v>376</v>
      </c>
      <c r="K2356">
        <v>993064556</v>
      </c>
      <c r="L2356">
        <v>236.77799999999999</v>
      </c>
    </row>
    <row r="2357" spans="4:12" x14ac:dyDescent="0.25">
      <c r="E2357">
        <v>993099988</v>
      </c>
      <c r="F2357">
        <v>123.84</v>
      </c>
      <c r="I2357" t="s">
        <v>365</v>
      </c>
      <c r="J2357" t="s">
        <v>376</v>
      </c>
      <c r="K2357">
        <v>993099988</v>
      </c>
      <c r="L2357">
        <v>123.84</v>
      </c>
    </row>
    <row r="2358" spans="4:12" x14ac:dyDescent="0.25">
      <c r="E2358">
        <v>994260979</v>
      </c>
      <c r="F2358">
        <v>97.17</v>
      </c>
      <c r="I2358" t="s">
        <v>365</v>
      </c>
      <c r="J2358" t="s">
        <v>376</v>
      </c>
      <c r="K2358">
        <v>994260979</v>
      </c>
      <c r="L2358">
        <v>97.17</v>
      </c>
    </row>
    <row r="2359" spans="4:12" x14ac:dyDescent="0.25">
      <c r="D2359" t="s">
        <v>379</v>
      </c>
      <c r="E2359">
        <v>884124522</v>
      </c>
      <c r="F2359">
        <v>368.84800000000001</v>
      </c>
      <c r="I2359" t="s">
        <v>365</v>
      </c>
      <c r="J2359" t="s">
        <v>379</v>
      </c>
      <c r="K2359">
        <v>884124522</v>
      </c>
      <c r="L2359">
        <v>368.84800000000001</v>
      </c>
    </row>
    <row r="2360" spans="4:12" x14ac:dyDescent="0.25">
      <c r="E2360">
        <v>912831558</v>
      </c>
      <c r="F2360">
        <v>511.738</v>
      </c>
      <c r="I2360" t="s">
        <v>365</v>
      </c>
      <c r="J2360" t="s">
        <v>379</v>
      </c>
      <c r="K2360">
        <v>912831558</v>
      </c>
      <c r="L2360">
        <v>511.738</v>
      </c>
    </row>
    <row r="2361" spans="4:12" x14ac:dyDescent="0.25">
      <c r="E2361">
        <v>920163920</v>
      </c>
      <c r="F2361">
        <v>360.04199999999997</v>
      </c>
      <c r="I2361" t="s">
        <v>365</v>
      </c>
      <c r="J2361" t="s">
        <v>379</v>
      </c>
      <c r="K2361">
        <v>920163920</v>
      </c>
      <c r="L2361">
        <v>360.04199999999997</v>
      </c>
    </row>
    <row r="2362" spans="4:12" x14ac:dyDescent="0.25">
      <c r="E2362">
        <v>921829221</v>
      </c>
      <c r="F2362">
        <v>210.00899999999999</v>
      </c>
      <c r="I2362" t="s">
        <v>365</v>
      </c>
      <c r="J2362" t="s">
        <v>379</v>
      </c>
      <c r="K2362">
        <v>921829221</v>
      </c>
      <c r="L2362">
        <v>210.00899999999999</v>
      </c>
    </row>
    <row r="2363" spans="4:12" x14ac:dyDescent="0.25">
      <c r="E2363">
        <v>928310833</v>
      </c>
      <c r="F2363">
        <v>309.20299999999997</v>
      </c>
      <c r="I2363" t="s">
        <v>365</v>
      </c>
      <c r="J2363" t="s">
        <v>379</v>
      </c>
      <c r="K2363">
        <v>928310833</v>
      </c>
      <c r="L2363">
        <v>309.20299999999997</v>
      </c>
    </row>
    <row r="2364" spans="4:12" x14ac:dyDescent="0.25">
      <c r="E2364">
        <v>969119978</v>
      </c>
      <c r="F2364">
        <v>201.71899999999999</v>
      </c>
      <c r="I2364" t="s">
        <v>365</v>
      </c>
      <c r="J2364" t="s">
        <v>379</v>
      </c>
      <c r="K2364">
        <v>969119978</v>
      </c>
      <c r="L2364">
        <v>201.71899999999999</v>
      </c>
    </row>
    <row r="2365" spans="4:12" x14ac:dyDescent="0.25">
      <c r="E2365">
        <v>969225603</v>
      </c>
      <c r="F2365">
        <v>32.161999999999999</v>
      </c>
      <c r="I2365" t="s">
        <v>365</v>
      </c>
      <c r="J2365" t="s">
        <v>379</v>
      </c>
      <c r="K2365">
        <v>969225603</v>
      </c>
      <c r="L2365">
        <v>32.161999999999999</v>
      </c>
    </row>
    <row r="2366" spans="4:12" x14ac:dyDescent="0.25">
      <c r="E2366">
        <v>969304287</v>
      </c>
      <c r="F2366">
        <v>32.627000000000002</v>
      </c>
      <c r="I2366" t="s">
        <v>365</v>
      </c>
      <c r="J2366" t="s">
        <v>379</v>
      </c>
      <c r="K2366">
        <v>969304287</v>
      </c>
      <c r="L2366">
        <v>32.627000000000002</v>
      </c>
    </row>
    <row r="2367" spans="4:12" x14ac:dyDescent="0.25">
      <c r="E2367">
        <v>969707284</v>
      </c>
      <c r="F2367">
        <v>329.88900000000001</v>
      </c>
      <c r="I2367" t="s">
        <v>365</v>
      </c>
      <c r="J2367" t="s">
        <v>379</v>
      </c>
      <c r="K2367">
        <v>969707284</v>
      </c>
      <c r="L2367">
        <v>329.88900000000001</v>
      </c>
    </row>
    <row r="2368" spans="4:12" x14ac:dyDescent="0.25">
      <c r="E2368">
        <v>969707802</v>
      </c>
      <c r="F2368">
        <v>399.09699999999998</v>
      </c>
      <c r="I2368" t="s">
        <v>365</v>
      </c>
      <c r="J2368" t="s">
        <v>379</v>
      </c>
      <c r="K2368">
        <v>969707802</v>
      </c>
      <c r="L2368">
        <v>399.09699999999998</v>
      </c>
    </row>
    <row r="2369" spans="4:12" x14ac:dyDescent="0.25">
      <c r="E2369">
        <v>979188161</v>
      </c>
      <c r="F2369">
        <v>57.539000000000001</v>
      </c>
      <c r="I2369" t="s">
        <v>365</v>
      </c>
      <c r="J2369" t="s">
        <v>379</v>
      </c>
      <c r="K2369">
        <v>979188161</v>
      </c>
      <c r="L2369">
        <v>57.539000000000001</v>
      </c>
    </row>
    <row r="2370" spans="4:12" x14ac:dyDescent="0.25">
      <c r="E2370">
        <v>980989011</v>
      </c>
      <c r="F2370">
        <v>269.97000000000003</v>
      </c>
      <c r="I2370" t="s">
        <v>365</v>
      </c>
      <c r="J2370" t="s">
        <v>379</v>
      </c>
      <c r="K2370">
        <v>980989011</v>
      </c>
      <c r="L2370">
        <v>269.97000000000003</v>
      </c>
    </row>
    <row r="2371" spans="4:12" x14ac:dyDescent="0.25">
      <c r="E2371">
        <v>981452232</v>
      </c>
      <c r="F2371">
        <v>192.99700000000001</v>
      </c>
      <c r="I2371" t="s">
        <v>365</v>
      </c>
      <c r="J2371" t="s">
        <v>379</v>
      </c>
      <c r="K2371">
        <v>981452232</v>
      </c>
      <c r="L2371">
        <v>192.99700000000001</v>
      </c>
    </row>
    <row r="2372" spans="4:12" x14ac:dyDescent="0.25">
      <c r="E2372">
        <v>984519028</v>
      </c>
      <c r="F2372">
        <v>305.83999999999997</v>
      </c>
      <c r="I2372" t="s">
        <v>365</v>
      </c>
      <c r="J2372" t="s">
        <v>379</v>
      </c>
      <c r="K2372">
        <v>984519028</v>
      </c>
      <c r="L2372">
        <v>305.83999999999997</v>
      </c>
    </row>
    <row r="2373" spans="4:12" x14ac:dyDescent="0.25">
      <c r="E2373">
        <v>985179476</v>
      </c>
      <c r="F2373">
        <v>132.54900000000001</v>
      </c>
      <c r="I2373" t="s">
        <v>365</v>
      </c>
      <c r="J2373" t="s">
        <v>379</v>
      </c>
      <c r="K2373">
        <v>985179476</v>
      </c>
      <c r="L2373">
        <v>132.54900000000001</v>
      </c>
    </row>
    <row r="2374" spans="4:12" x14ac:dyDescent="0.25">
      <c r="E2374">
        <v>986984674</v>
      </c>
      <c r="F2374">
        <v>516.04300000000001</v>
      </c>
      <c r="I2374" t="s">
        <v>365</v>
      </c>
      <c r="J2374" t="s">
        <v>379</v>
      </c>
      <c r="K2374">
        <v>986984674</v>
      </c>
      <c r="L2374">
        <v>516.04300000000001</v>
      </c>
    </row>
    <row r="2375" spans="4:12" x14ac:dyDescent="0.25">
      <c r="E2375">
        <v>994241516</v>
      </c>
      <c r="F2375">
        <v>421.24599999999998</v>
      </c>
      <c r="I2375" t="s">
        <v>365</v>
      </c>
      <c r="J2375" t="s">
        <v>379</v>
      </c>
      <c r="K2375">
        <v>994241516</v>
      </c>
      <c r="L2375">
        <v>421.24599999999998</v>
      </c>
    </row>
    <row r="2376" spans="4:12" x14ac:dyDescent="0.25">
      <c r="E2376">
        <v>995988925</v>
      </c>
      <c r="F2376">
        <v>161.47300000000001</v>
      </c>
      <c r="I2376" t="s">
        <v>365</v>
      </c>
      <c r="J2376" t="s">
        <v>379</v>
      </c>
      <c r="K2376">
        <v>995988925</v>
      </c>
      <c r="L2376">
        <v>161.47300000000001</v>
      </c>
    </row>
    <row r="2377" spans="4:12" x14ac:dyDescent="0.25">
      <c r="D2377" t="s">
        <v>886</v>
      </c>
      <c r="E2377">
        <v>913359178</v>
      </c>
      <c r="F2377">
        <v>124.444</v>
      </c>
      <c r="I2377" t="s">
        <v>365</v>
      </c>
      <c r="J2377" t="s">
        <v>886</v>
      </c>
      <c r="K2377">
        <v>913359178</v>
      </c>
      <c r="L2377">
        <v>124.444</v>
      </c>
    </row>
    <row r="2378" spans="4:12" x14ac:dyDescent="0.25">
      <c r="E2378">
        <v>977497914</v>
      </c>
      <c r="F2378">
        <v>363.93400000000003</v>
      </c>
      <c r="I2378" t="s">
        <v>365</v>
      </c>
      <c r="J2378" t="s">
        <v>886</v>
      </c>
      <c r="K2378">
        <v>977497914</v>
      </c>
      <c r="L2378">
        <v>363.93400000000003</v>
      </c>
    </row>
    <row r="2379" spans="4:12" x14ac:dyDescent="0.25">
      <c r="E2379">
        <v>991502297</v>
      </c>
      <c r="F2379">
        <v>480.084</v>
      </c>
      <c r="I2379" t="s">
        <v>365</v>
      </c>
      <c r="J2379" t="s">
        <v>886</v>
      </c>
      <c r="K2379">
        <v>991502297</v>
      </c>
      <c r="L2379">
        <v>480.084</v>
      </c>
    </row>
    <row r="2380" spans="4:12" x14ac:dyDescent="0.25">
      <c r="E2380">
        <v>996798046</v>
      </c>
      <c r="F2380">
        <v>364.459</v>
      </c>
      <c r="I2380" t="s">
        <v>365</v>
      </c>
      <c r="J2380" t="s">
        <v>886</v>
      </c>
      <c r="K2380">
        <v>996798046</v>
      </c>
      <c r="L2380">
        <v>364.459</v>
      </c>
    </row>
    <row r="2381" spans="4:12" x14ac:dyDescent="0.25">
      <c r="D2381" t="s">
        <v>373</v>
      </c>
      <c r="E2381">
        <v>812041592</v>
      </c>
      <c r="F2381">
        <v>159.33500000000001</v>
      </c>
      <c r="I2381" t="s">
        <v>365</v>
      </c>
      <c r="J2381" t="s">
        <v>373</v>
      </c>
      <c r="K2381">
        <v>812041592</v>
      </c>
      <c r="L2381">
        <v>159.33500000000001</v>
      </c>
    </row>
    <row r="2382" spans="4:12" x14ac:dyDescent="0.25">
      <c r="E2382">
        <v>819194432</v>
      </c>
      <c r="F2382">
        <v>368.58800000000002</v>
      </c>
      <c r="I2382" t="s">
        <v>365</v>
      </c>
      <c r="J2382" t="s">
        <v>373</v>
      </c>
      <c r="K2382">
        <v>819194432</v>
      </c>
      <c r="L2382">
        <v>368.58800000000002</v>
      </c>
    </row>
    <row r="2383" spans="4:12" x14ac:dyDescent="0.25">
      <c r="E2383">
        <v>869304352</v>
      </c>
      <c r="F2383">
        <v>168.33</v>
      </c>
      <c r="I2383" t="s">
        <v>365</v>
      </c>
      <c r="J2383" t="s">
        <v>373</v>
      </c>
      <c r="K2383">
        <v>869304352</v>
      </c>
      <c r="L2383">
        <v>168.33</v>
      </c>
    </row>
    <row r="2384" spans="4:12" x14ac:dyDescent="0.25">
      <c r="E2384">
        <v>914182190</v>
      </c>
      <c r="F2384">
        <v>210.77199999999999</v>
      </c>
      <c r="I2384" t="s">
        <v>365</v>
      </c>
      <c r="J2384" t="s">
        <v>373</v>
      </c>
      <c r="K2384">
        <v>914182190</v>
      </c>
      <c r="L2384">
        <v>210.77199999999999</v>
      </c>
    </row>
    <row r="2385" spans="5:12" x14ac:dyDescent="0.25">
      <c r="E2385">
        <v>915453279</v>
      </c>
      <c r="F2385">
        <v>169.36199999999999</v>
      </c>
      <c r="I2385" t="s">
        <v>365</v>
      </c>
      <c r="J2385" t="s">
        <v>373</v>
      </c>
      <c r="K2385">
        <v>915453279</v>
      </c>
      <c r="L2385">
        <v>169.36199999999999</v>
      </c>
    </row>
    <row r="2386" spans="5:12" x14ac:dyDescent="0.25">
      <c r="E2386">
        <v>922088071</v>
      </c>
      <c r="F2386">
        <v>414.21699999999998</v>
      </c>
      <c r="I2386" t="s">
        <v>365</v>
      </c>
      <c r="J2386" t="s">
        <v>373</v>
      </c>
      <c r="K2386">
        <v>922088071</v>
      </c>
      <c r="L2386">
        <v>414.21699999999998</v>
      </c>
    </row>
    <row r="2387" spans="5:12" x14ac:dyDescent="0.25">
      <c r="E2387">
        <v>922875138</v>
      </c>
      <c r="F2387">
        <v>208.52600000000001</v>
      </c>
      <c r="I2387" t="s">
        <v>365</v>
      </c>
      <c r="J2387" t="s">
        <v>373</v>
      </c>
      <c r="K2387">
        <v>922875138</v>
      </c>
      <c r="L2387">
        <v>208.52600000000001</v>
      </c>
    </row>
    <row r="2388" spans="5:12" x14ac:dyDescent="0.25">
      <c r="E2388">
        <v>923050639</v>
      </c>
      <c r="F2388">
        <v>364.46</v>
      </c>
      <c r="I2388" t="s">
        <v>365</v>
      </c>
      <c r="J2388" t="s">
        <v>373</v>
      </c>
      <c r="K2388">
        <v>923050639</v>
      </c>
      <c r="L2388">
        <v>364.46</v>
      </c>
    </row>
    <row r="2389" spans="5:12" x14ac:dyDescent="0.25">
      <c r="E2389">
        <v>929470036</v>
      </c>
      <c r="F2389">
        <v>132.798</v>
      </c>
      <c r="I2389" t="s">
        <v>365</v>
      </c>
      <c r="J2389" t="s">
        <v>373</v>
      </c>
      <c r="K2389">
        <v>929470036</v>
      </c>
      <c r="L2389">
        <v>132.798</v>
      </c>
    </row>
    <row r="2390" spans="5:12" x14ac:dyDescent="0.25">
      <c r="E2390">
        <v>969123525</v>
      </c>
      <c r="F2390">
        <v>71.638999999999996</v>
      </c>
      <c r="I2390" t="s">
        <v>365</v>
      </c>
      <c r="J2390" t="s">
        <v>373</v>
      </c>
      <c r="K2390">
        <v>969123525</v>
      </c>
      <c r="L2390">
        <v>71.638999999999996</v>
      </c>
    </row>
    <row r="2391" spans="5:12" x14ac:dyDescent="0.25">
      <c r="E2391">
        <v>969155508</v>
      </c>
      <c r="F2391">
        <v>168.816</v>
      </c>
      <c r="I2391" t="s">
        <v>365</v>
      </c>
      <c r="J2391" t="s">
        <v>373</v>
      </c>
      <c r="K2391">
        <v>969155508</v>
      </c>
      <c r="L2391">
        <v>168.816</v>
      </c>
    </row>
    <row r="2392" spans="5:12" x14ac:dyDescent="0.25">
      <c r="E2392">
        <v>969180235</v>
      </c>
      <c r="F2392">
        <v>9.718</v>
      </c>
      <c r="I2392" t="s">
        <v>365</v>
      </c>
      <c r="J2392" t="s">
        <v>373</v>
      </c>
      <c r="K2392">
        <v>969180235</v>
      </c>
      <c r="L2392">
        <v>9.718</v>
      </c>
    </row>
    <row r="2393" spans="5:12" x14ac:dyDescent="0.25">
      <c r="E2393">
        <v>969225972</v>
      </c>
      <c r="F2393">
        <v>52.055999999999997</v>
      </c>
      <c r="I2393" t="s">
        <v>365</v>
      </c>
      <c r="J2393" t="s">
        <v>373</v>
      </c>
      <c r="K2393">
        <v>969225972</v>
      </c>
      <c r="L2393">
        <v>52.055999999999997</v>
      </c>
    </row>
    <row r="2394" spans="5:12" x14ac:dyDescent="0.25">
      <c r="E2394">
        <v>969226316</v>
      </c>
      <c r="F2394">
        <v>375.31400000000002</v>
      </c>
      <c r="I2394" t="s">
        <v>365</v>
      </c>
      <c r="J2394" t="s">
        <v>373</v>
      </c>
      <c r="K2394">
        <v>969226316</v>
      </c>
      <c r="L2394">
        <v>375.31400000000002</v>
      </c>
    </row>
    <row r="2395" spans="5:12" x14ac:dyDescent="0.25">
      <c r="E2395">
        <v>969226472</v>
      </c>
      <c r="F2395">
        <v>11.65</v>
      </c>
      <c r="I2395" t="s">
        <v>365</v>
      </c>
      <c r="J2395" t="s">
        <v>373</v>
      </c>
      <c r="K2395">
        <v>969226472</v>
      </c>
      <c r="L2395">
        <v>11.65</v>
      </c>
    </row>
    <row r="2396" spans="5:12" x14ac:dyDescent="0.25">
      <c r="E2396">
        <v>969305143</v>
      </c>
      <c r="F2396">
        <v>186.46299999999999</v>
      </c>
      <c r="I2396" t="s">
        <v>365</v>
      </c>
      <c r="J2396" t="s">
        <v>373</v>
      </c>
      <c r="K2396">
        <v>969305143</v>
      </c>
      <c r="L2396">
        <v>186.46299999999999</v>
      </c>
    </row>
    <row r="2397" spans="5:12" x14ac:dyDescent="0.25">
      <c r="E2397">
        <v>969339870</v>
      </c>
      <c r="F2397">
        <v>114.494</v>
      </c>
      <c r="I2397" t="s">
        <v>365</v>
      </c>
      <c r="J2397" t="s">
        <v>373</v>
      </c>
      <c r="K2397">
        <v>969339870</v>
      </c>
      <c r="L2397">
        <v>114.494</v>
      </c>
    </row>
    <row r="2398" spans="5:12" x14ac:dyDescent="0.25">
      <c r="E2398">
        <v>969516268</v>
      </c>
      <c r="F2398">
        <v>135.68700000000001</v>
      </c>
      <c r="I2398" t="s">
        <v>365</v>
      </c>
      <c r="J2398" t="s">
        <v>373</v>
      </c>
      <c r="K2398">
        <v>969516268</v>
      </c>
      <c r="L2398">
        <v>135.68700000000001</v>
      </c>
    </row>
    <row r="2399" spans="5:12" x14ac:dyDescent="0.25">
      <c r="E2399">
        <v>969645971</v>
      </c>
      <c r="F2399">
        <v>191.31299999999999</v>
      </c>
      <c r="I2399" t="s">
        <v>365</v>
      </c>
      <c r="J2399" t="s">
        <v>373</v>
      </c>
      <c r="K2399">
        <v>969645971</v>
      </c>
      <c r="L2399">
        <v>191.31299999999999</v>
      </c>
    </row>
    <row r="2400" spans="5:12" x14ac:dyDescent="0.25">
      <c r="E2400">
        <v>971170948</v>
      </c>
      <c r="F2400">
        <v>162.24100000000001</v>
      </c>
      <c r="I2400" t="s">
        <v>365</v>
      </c>
      <c r="J2400" t="s">
        <v>373</v>
      </c>
      <c r="K2400">
        <v>971170948</v>
      </c>
      <c r="L2400">
        <v>162.24100000000001</v>
      </c>
    </row>
    <row r="2401" spans="4:12" x14ac:dyDescent="0.25">
      <c r="E2401">
        <v>981647696</v>
      </c>
      <c r="F2401">
        <v>173.65899999999999</v>
      </c>
      <c r="I2401" t="s">
        <v>365</v>
      </c>
      <c r="J2401" t="s">
        <v>373</v>
      </c>
      <c r="K2401">
        <v>981647696</v>
      </c>
      <c r="L2401">
        <v>173.65899999999999</v>
      </c>
    </row>
    <row r="2402" spans="4:12" x14ac:dyDescent="0.25">
      <c r="E2402">
        <v>986332804</v>
      </c>
      <c r="F2402">
        <v>96.242000000000004</v>
      </c>
      <c r="I2402" t="s">
        <v>365</v>
      </c>
      <c r="J2402" t="s">
        <v>373</v>
      </c>
      <c r="K2402">
        <v>986332804</v>
      </c>
      <c r="L2402">
        <v>96.242000000000004</v>
      </c>
    </row>
    <row r="2403" spans="4:12" x14ac:dyDescent="0.25">
      <c r="E2403">
        <v>990417520</v>
      </c>
      <c r="F2403">
        <v>380.89</v>
      </c>
      <c r="I2403" t="s">
        <v>365</v>
      </c>
      <c r="J2403" t="s">
        <v>373</v>
      </c>
      <c r="K2403">
        <v>990417520</v>
      </c>
      <c r="L2403">
        <v>380.89</v>
      </c>
    </row>
    <row r="2404" spans="4:12" x14ac:dyDescent="0.25">
      <c r="E2404">
        <v>991133380</v>
      </c>
      <c r="F2404">
        <v>280.67899999999997</v>
      </c>
      <c r="I2404" t="s">
        <v>365</v>
      </c>
      <c r="J2404" t="s">
        <v>373</v>
      </c>
      <c r="K2404">
        <v>991133380</v>
      </c>
      <c r="L2404">
        <v>280.67899999999997</v>
      </c>
    </row>
    <row r="2405" spans="4:12" x14ac:dyDescent="0.25">
      <c r="E2405">
        <v>992842997</v>
      </c>
      <c r="F2405">
        <v>393.23700000000002</v>
      </c>
      <c r="I2405" t="s">
        <v>365</v>
      </c>
      <c r="J2405" t="s">
        <v>373</v>
      </c>
      <c r="K2405">
        <v>992842997</v>
      </c>
      <c r="L2405">
        <v>393.23700000000002</v>
      </c>
    </row>
    <row r="2406" spans="4:12" x14ac:dyDescent="0.25">
      <c r="E2406">
        <v>993586358</v>
      </c>
      <c r="F2406">
        <v>93.915999999999997</v>
      </c>
      <c r="I2406" t="s">
        <v>365</v>
      </c>
      <c r="J2406" t="s">
        <v>373</v>
      </c>
      <c r="K2406">
        <v>993586358</v>
      </c>
      <c r="L2406">
        <v>93.915999999999997</v>
      </c>
    </row>
    <row r="2407" spans="4:12" x14ac:dyDescent="0.25">
      <c r="E2407">
        <v>995233320</v>
      </c>
      <c r="F2407">
        <v>233.26900000000001</v>
      </c>
      <c r="I2407" t="s">
        <v>365</v>
      </c>
      <c r="J2407" t="s">
        <v>373</v>
      </c>
      <c r="K2407">
        <v>995233320</v>
      </c>
      <c r="L2407">
        <v>233.26900000000001</v>
      </c>
    </row>
    <row r="2408" spans="4:12" x14ac:dyDescent="0.25">
      <c r="D2408" t="s">
        <v>381</v>
      </c>
      <c r="E2408">
        <v>871209502</v>
      </c>
      <c r="F2408">
        <v>86.991</v>
      </c>
      <c r="I2408" t="s">
        <v>365</v>
      </c>
      <c r="J2408" t="s">
        <v>381</v>
      </c>
      <c r="K2408">
        <v>871209502</v>
      </c>
      <c r="L2408">
        <v>86.991</v>
      </c>
    </row>
    <row r="2409" spans="4:12" x14ac:dyDescent="0.25">
      <c r="E2409">
        <v>969120569</v>
      </c>
      <c r="F2409">
        <v>25.547000000000001</v>
      </c>
      <c r="I2409" t="s">
        <v>365</v>
      </c>
      <c r="J2409" t="s">
        <v>381</v>
      </c>
      <c r="K2409">
        <v>969120569</v>
      </c>
      <c r="L2409">
        <v>25.547000000000001</v>
      </c>
    </row>
    <row r="2410" spans="4:12" x14ac:dyDescent="0.25">
      <c r="E2410">
        <v>969123150</v>
      </c>
      <c r="F2410">
        <v>373.13200000000001</v>
      </c>
      <c r="I2410" t="s">
        <v>365</v>
      </c>
      <c r="J2410" t="s">
        <v>381</v>
      </c>
      <c r="K2410">
        <v>969123150</v>
      </c>
      <c r="L2410">
        <v>373.13200000000001</v>
      </c>
    </row>
    <row r="2411" spans="4:12" x14ac:dyDescent="0.25">
      <c r="E2411">
        <v>969644681</v>
      </c>
      <c r="F2411">
        <v>189.65600000000001</v>
      </c>
      <c r="I2411" t="s">
        <v>365</v>
      </c>
      <c r="J2411" t="s">
        <v>381</v>
      </c>
      <c r="K2411">
        <v>969644681</v>
      </c>
      <c r="L2411">
        <v>189.65600000000001</v>
      </c>
    </row>
    <row r="2412" spans="4:12" x14ac:dyDescent="0.25">
      <c r="E2412">
        <v>992289287</v>
      </c>
      <c r="F2412">
        <v>247.29</v>
      </c>
      <c r="I2412" t="s">
        <v>365</v>
      </c>
      <c r="J2412" t="s">
        <v>381</v>
      </c>
      <c r="K2412">
        <v>992289287</v>
      </c>
      <c r="L2412">
        <v>247.29</v>
      </c>
    </row>
    <row r="2413" spans="4:12" x14ac:dyDescent="0.25">
      <c r="E2413">
        <v>996296229</v>
      </c>
      <c r="F2413">
        <v>133.19999999999999</v>
      </c>
      <c r="I2413" t="s">
        <v>365</v>
      </c>
      <c r="J2413" t="s">
        <v>381</v>
      </c>
      <c r="K2413">
        <v>996296229</v>
      </c>
      <c r="L2413">
        <v>133.19999999999999</v>
      </c>
    </row>
    <row r="2414" spans="4:12" x14ac:dyDescent="0.25">
      <c r="D2414" t="s">
        <v>391</v>
      </c>
      <c r="E2414">
        <v>914598818</v>
      </c>
      <c r="F2414">
        <v>220.625</v>
      </c>
      <c r="I2414" t="s">
        <v>365</v>
      </c>
      <c r="J2414" t="s">
        <v>391</v>
      </c>
      <c r="K2414">
        <v>914598818</v>
      </c>
      <c r="L2414">
        <v>220.625</v>
      </c>
    </row>
    <row r="2415" spans="4:12" x14ac:dyDescent="0.25">
      <c r="E2415">
        <v>982908264</v>
      </c>
      <c r="F2415">
        <v>79.742999999999995</v>
      </c>
      <c r="I2415" t="s">
        <v>365</v>
      </c>
      <c r="J2415" t="s">
        <v>391</v>
      </c>
      <c r="K2415">
        <v>982908264</v>
      </c>
      <c r="L2415">
        <v>79.742999999999995</v>
      </c>
    </row>
    <row r="2416" spans="4:12" x14ac:dyDescent="0.25">
      <c r="E2416">
        <v>994957112</v>
      </c>
      <c r="F2416">
        <v>342.47800000000001</v>
      </c>
      <c r="I2416" t="s">
        <v>365</v>
      </c>
      <c r="J2416" t="s">
        <v>391</v>
      </c>
      <c r="K2416">
        <v>994957112</v>
      </c>
      <c r="L2416">
        <v>342.47800000000001</v>
      </c>
    </row>
    <row r="2417" spans="4:12" x14ac:dyDescent="0.25">
      <c r="D2417" t="s">
        <v>383</v>
      </c>
      <c r="E2417">
        <v>887576912</v>
      </c>
      <c r="F2417">
        <v>127.089</v>
      </c>
      <c r="I2417" t="s">
        <v>365</v>
      </c>
      <c r="J2417" t="s">
        <v>383</v>
      </c>
      <c r="K2417">
        <v>887576912</v>
      </c>
      <c r="L2417">
        <v>127.089</v>
      </c>
    </row>
    <row r="2418" spans="4:12" x14ac:dyDescent="0.25">
      <c r="E2418">
        <v>913428277</v>
      </c>
      <c r="F2418">
        <v>156.62200000000001</v>
      </c>
      <c r="I2418" t="s">
        <v>365</v>
      </c>
      <c r="J2418" t="s">
        <v>383</v>
      </c>
      <c r="K2418">
        <v>913428277</v>
      </c>
      <c r="L2418">
        <v>156.62200000000001</v>
      </c>
    </row>
    <row r="2419" spans="4:12" x14ac:dyDescent="0.25">
      <c r="E2419">
        <v>917938393</v>
      </c>
      <c r="F2419">
        <v>138.107</v>
      </c>
      <c r="I2419" t="s">
        <v>365</v>
      </c>
      <c r="J2419" t="s">
        <v>383</v>
      </c>
      <c r="K2419">
        <v>917938393</v>
      </c>
      <c r="L2419">
        <v>138.107</v>
      </c>
    </row>
    <row r="2420" spans="4:12" x14ac:dyDescent="0.25">
      <c r="E2420">
        <v>918855157</v>
      </c>
      <c r="F2420">
        <v>205.66399999999999</v>
      </c>
      <c r="I2420" t="s">
        <v>365</v>
      </c>
      <c r="J2420" t="s">
        <v>383</v>
      </c>
      <c r="K2420">
        <v>918855157</v>
      </c>
      <c r="L2420">
        <v>205.66399999999999</v>
      </c>
    </row>
    <row r="2421" spans="4:12" x14ac:dyDescent="0.25">
      <c r="E2421">
        <v>969263939</v>
      </c>
      <c r="F2421">
        <v>99.522999999999996</v>
      </c>
      <c r="I2421" t="s">
        <v>365</v>
      </c>
      <c r="J2421" t="s">
        <v>383</v>
      </c>
      <c r="K2421">
        <v>969263939</v>
      </c>
      <c r="L2421">
        <v>99.522999999999996</v>
      </c>
    </row>
    <row r="2422" spans="4:12" x14ac:dyDescent="0.25">
      <c r="E2422">
        <v>969305089</v>
      </c>
      <c r="F2422">
        <v>128.31899999999999</v>
      </c>
      <c r="I2422" t="s">
        <v>365</v>
      </c>
      <c r="J2422" t="s">
        <v>383</v>
      </c>
      <c r="K2422">
        <v>969305089</v>
      </c>
      <c r="L2422">
        <v>128.31899999999999</v>
      </c>
    </row>
    <row r="2423" spans="4:12" x14ac:dyDescent="0.25">
      <c r="E2423">
        <v>969708280</v>
      </c>
      <c r="F2423">
        <v>143.63300000000001</v>
      </c>
      <c r="I2423" t="s">
        <v>365</v>
      </c>
      <c r="J2423" t="s">
        <v>383</v>
      </c>
      <c r="K2423">
        <v>969708280</v>
      </c>
      <c r="L2423">
        <v>143.63300000000001</v>
      </c>
    </row>
    <row r="2424" spans="4:12" x14ac:dyDescent="0.25">
      <c r="E2424">
        <v>970569227</v>
      </c>
      <c r="F2424">
        <v>26.646999999999998</v>
      </c>
      <c r="I2424" t="s">
        <v>365</v>
      </c>
      <c r="J2424" t="s">
        <v>383</v>
      </c>
      <c r="K2424">
        <v>970569227</v>
      </c>
      <c r="L2424">
        <v>26.646999999999998</v>
      </c>
    </row>
    <row r="2425" spans="4:12" x14ac:dyDescent="0.25">
      <c r="E2425">
        <v>974982242</v>
      </c>
      <c r="F2425">
        <v>342.53800000000001</v>
      </c>
      <c r="I2425" t="s">
        <v>365</v>
      </c>
      <c r="J2425" t="s">
        <v>383</v>
      </c>
      <c r="K2425">
        <v>974982242</v>
      </c>
      <c r="L2425">
        <v>342.53800000000001</v>
      </c>
    </row>
    <row r="2426" spans="4:12" x14ac:dyDescent="0.25">
      <c r="E2426">
        <v>979575378</v>
      </c>
      <c r="F2426">
        <v>322.03300000000002</v>
      </c>
      <c r="I2426" t="s">
        <v>365</v>
      </c>
      <c r="J2426" t="s">
        <v>383</v>
      </c>
      <c r="K2426">
        <v>979575378</v>
      </c>
      <c r="L2426">
        <v>322.03300000000002</v>
      </c>
    </row>
    <row r="2427" spans="4:12" x14ac:dyDescent="0.25">
      <c r="E2427">
        <v>987676698</v>
      </c>
      <c r="F2427">
        <v>122.357</v>
      </c>
      <c r="I2427" t="s">
        <v>365</v>
      </c>
      <c r="J2427" t="s">
        <v>383</v>
      </c>
      <c r="K2427">
        <v>987676698</v>
      </c>
      <c r="L2427">
        <v>122.357</v>
      </c>
    </row>
    <row r="2428" spans="4:12" x14ac:dyDescent="0.25">
      <c r="E2428">
        <v>991296662</v>
      </c>
      <c r="F2428">
        <v>364.14499999999998</v>
      </c>
      <c r="I2428" t="s">
        <v>365</v>
      </c>
      <c r="J2428" t="s">
        <v>383</v>
      </c>
      <c r="K2428">
        <v>991296662</v>
      </c>
      <c r="L2428">
        <v>364.14499999999998</v>
      </c>
    </row>
    <row r="2429" spans="4:12" x14ac:dyDescent="0.25">
      <c r="E2429">
        <v>992444908</v>
      </c>
      <c r="F2429">
        <v>142.745</v>
      </c>
      <c r="I2429" t="s">
        <v>365</v>
      </c>
      <c r="J2429" t="s">
        <v>383</v>
      </c>
      <c r="K2429">
        <v>992444908</v>
      </c>
      <c r="L2429">
        <v>142.745</v>
      </c>
    </row>
    <row r="2430" spans="4:12" x14ac:dyDescent="0.25">
      <c r="E2430">
        <v>994837761</v>
      </c>
      <c r="F2430">
        <v>381.71699999999998</v>
      </c>
      <c r="I2430" t="s">
        <v>365</v>
      </c>
      <c r="J2430" t="s">
        <v>383</v>
      </c>
      <c r="K2430">
        <v>994837761</v>
      </c>
      <c r="L2430">
        <v>381.71699999999998</v>
      </c>
    </row>
    <row r="2431" spans="4:12" x14ac:dyDescent="0.25">
      <c r="D2431" t="s">
        <v>366</v>
      </c>
      <c r="E2431">
        <v>894073802</v>
      </c>
      <c r="F2431">
        <v>192.09200000000001</v>
      </c>
      <c r="I2431" t="s">
        <v>365</v>
      </c>
      <c r="J2431" t="s">
        <v>366</v>
      </c>
      <c r="K2431">
        <v>894073802</v>
      </c>
      <c r="L2431">
        <v>192.09200000000001</v>
      </c>
    </row>
    <row r="2432" spans="4:12" x14ac:dyDescent="0.25">
      <c r="E2432">
        <v>918047263</v>
      </c>
      <c r="F2432">
        <v>322.14800000000002</v>
      </c>
      <c r="I2432" t="s">
        <v>365</v>
      </c>
      <c r="J2432" t="s">
        <v>366</v>
      </c>
      <c r="K2432">
        <v>918047263</v>
      </c>
      <c r="L2432">
        <v>322.14800000000002</v>
      </c>
    </row>
    <row r="2433" spans="4:12" x14ac:dyDescent="0.25">
      <c r="E2433">
        <v>924314648</v>
      </c>
      <c r="F2433">
        <v>421.23599999999999</v>
      </c>
      <c r="I2433" t="s">
        <v>365</v>
      </c>
      <c r="J2433" t="s">
        <v>366</v>
      </c>
      <c r="K2433">
        <v>924314648</v>
      </c>
      <c r="L2433">
        <v>421.23599999999999</v>
      </c>
    </row>
    <row r="2434" spans="4:12" x14ac:dyDescent="0.25">
      <c r="E2434">
        <v>925370487</v>
      </c>
      <c r="F2434">
        <v>197.73699999999999</v>
      </c>
      <c r="I2434" t="s">
        <v>365</v>
      </c>
      <c r="J2434" t="s">
        <v>366</v>
      </c>
      <c r="K2434">
        <v>925370487</v>
      </c>
      <c r="L2434">
        <v>197.73699999999999</v>
      </c>
    </row>
    <row r="2435" spans="4:12" x14ac:dyDescent="0.25">
      <c r="E2435">
        <v>929342739</v>
      </c>
      <c r="F2435">
        <v>111.518</v>
      </c>
      <c r="I2435" t="s">
        <v>365</v>
      </c>
      <c r="J2435" t="s">
        <v>366</v>
      </c>
      <c r="K2435">
        <v>929342739</v>
      </c>
      <c r="L2435">
        <v>111.518</v>
      </c>
    </row>
    <row r="2436" spans="4:12" x14ac:dyDescent="0.25">
      <c r="E2436">
        <v>969122987</v>
      </c>
      <c r="F2436">
        <v>485.14100000000002</v>
      </c>
      <c r="I2436" t="s">
        <v>365</v>
      </c>
      <c r="J2436" t="s">
        <v>366</v>
      </c>
      <c r="K2436">
        <v>969122987</v>
      </c>
      <c r="L2436">
        <v>485.14100000000002</v>
      </c>
    </row>
    <row r="2437" spans="4:12" x14ac:dyDescent="0.25">
      <c r="E2437">
        <v>969155605</v>
      </c>
      <c r="F2437">
        <v>0.29299999999999998</v>
      </c>
      <c r="I2437" t="s">
        <v>365</v>
      </c>
      <c r="J2437" t="s">
        <v>366</v>
      </c>
      <c r="K2437">
        <v>969155605</v>
      </c>
      <c r="L2437">
        <v>0.29299999999999998</v>
      </c>
    </row>
    <row r="2438" spans="4:12" x14ac:dyDescent="0.25">
      <c r="E2438">
        <v>969707519</v>
      </c>
      <c r="F2438">
        <v>61.53</v>
      </c>
      <c r="I2438" t="s">
        <v>365</v>
      </c>
      <c r="J2438" t="s">
        <v>366</v>
      </c>
      <c r="K2438">
        <v>969707519</v>
      </c>
      <c r="L2438">
        <v>61.53</v>
      </c>
    </row>
    <row r="2439" spans="4:12" x14ac:dyDescent="0.25">
      <c r="E2439">
        <v>976223004</v>
      </c>
      <c r="F2439">
        <v>132.93100000000001</v>
      </c>
      <c r="I2439" t="s">
        <v>365</v>
      </c>
      <c r="J2439" t="s">
        <v>366</v>
      </c>
      <c r="K2439">
        <v>976223004</v>
      </c>
      <c r="L2439">
        <v>132.93100000000001</v>
      </c>
    </row>
    <row r="2440" spans="4:12" x14ac:dyDescent="0.25">
      <c r="E2440">
        <v>992149655</v>
      </c>
      <c r="F2440">
        <v>285.334</v>
      </c>
      <c r="I2440" t="s">
        <v>365</v>
      </c>
      <c r="J2440" t="s">
        <v>366</v>
      </c>
      <c r="K2440">
        <v>992149655</v>
      </c>
      <c r="L2440">
        <v>285.334</v>
      </c>
    </row>
    <row r="2441" spans="4:12" x14ac:dyDescent="0.25">
      <c r="E2441">
        <v>995712113</v>
      </c>
      <c r="F2441">
        <v>213.976</v>
      </c>
      <c r="I2441" t="s">
        <v>365</v>
      </c>
      <c r="J2441" t="s">
        <v>366</v>
      </c>
      <c r="K2441">
        <v>995712113</v>
      </c>
      <c r="L2441">
        <v>213.976</v>
      </c>
    </row>
    <row r="2442" spans="4:12" x14ac:dyDescent="0.25">
      <c r="E2442">
        <v>997806107</v>
      </c>
      <c r="F2442">
        <v>186.84899999999999</v>
      </c>
      <c r="I2442" t="s">
        <v>365</v>
      </c>
      <c r="J2442" t="s">
        <v>366</v>
      </c>
      <c r="K2442">
        <v>997806107</v>
      </c>
      <c r="L2442">
        <v>186.84899999999999</v>
      </c>
    </row>
    <row r="2443" spans="4:12" x14ac:dyDescent="0.25">
      <c r="D2443" t="s">
        <v>378</v>
      </c>
      <c r="E2443">
        <v>920167330</v>
      </c>
      <c r="F2443">
        <v>121.13</v>
      </c>
      <c r="I2443" t="s">
        <v>365</v>
      </c>
      <c r="J2443" t="s">
        <v>378</v>
      </c>
      <c r="K2443">
        <v>920167330</v>
      </c>
      <c r="L2443">
        <v>121.13</v>
      </c>
    </row>
    <row r="2444" spans="4:12" x14ac:dyDescent="0.25">
      <c r="E2444">
        <v>969119773</v>
      </c>
      <c r="F2444">
        <v>96.600999999999999</v>
      </c>
      <c r="I2444" t="s">
        <v>365</v>
      </c>
      <c r="J2444" t="s">
        <v>378</v>
      </c>
      <c r="K2444">
        <v>969119773</v>
      </c>
      <c r="L2444">
        <v>96.600999999999999</v>
      </c>
    </row>
    <row r="2445" spans="4:12" x14ac:dyDescent="0.25">
      <c r="E2445">
        <v>969180340</v>
      </c>
      <c r="F2445">
        <v>224.47300000000001</v>
      </c>
      <c r="I2445" t="s">
        <v>365</v>
      </c>
      <c r="J2445" t="s">
        <v>378</v>
      </c>
      <c r="K2445">
        <v>969180340</v>
      </c>
      <c r="L2445">
        <v>224.47300000000001</v>
      </c>
    </row>
    <row r="2446" spans="4:12" x14ac:dyDescent="0.25">
      <c r="E2446">
        <v>969225352</v>
      </c>
      <c r="F2446">
        <v>102.922</v>
      </c>
      <c r="I2446" t="s">
        <v>365</v>
      </c>
      <c r="J2446" t="s">
        <v>378</v>
      </c>
      <c r="K2446">
        <v>969225352</v>
      </c>
      <c r="L2446">
        <v>102.922</v>
      </c>
    </row>
    <row r="2447" spans="4:12" x14ac:dyDescent="0.25">
      <c r="E2447">
        <v>969384892</v>
      </c>
      <c r="F2447">
        <v>95.772999999999996</v>
      </c>
      <c r="I2447" t="s">
        <v>365</v>
      </c>
      <c r="J2447" t="s">
        <v>378</v>
      </c>
      <c r="K2447">
        <v>969384892</v>
      </c>
      <c r="L2447">
        <v>95.772999999999996</v>
      </c>
    </row>
    <row r="2448" spans="4:12" x14ac:dyDescent="0.25">
      <c r="E2448">
        <v>970563571</v>
      </c>
      <c r="F2448">
        <v>100.289</v>
      </c>
      <c r="I2448" t="s">
        <v>365</v>
      </c>
      <c r="J2448" t="s">
        <v>378</v>
      </c>
      <c r="K2448">
        <v>970563571</v>
      </c>
      <c r="L2448">
        <v>100.289</v>
      </c>
    </row>
    <row r="2449" spans="4:12" x14ac:dyDescent="0.25">
      <c r="E2449">
        <v>992044209</v>
      </c>
      <c r="F2449">
        <v>368.45100000000002</v>
      </c>
      <c r="I2449" t="s">
        <v>365</v>
      </c>
      <c r="J2449" t="s">
        <v>378</v>
      </c>
      <c r="K2449">
        <v>992044209</v>
      </c>
      <c r="L2449">
        <v>368.45100000000002</v>
      </c>
    </row>
    <row r="2450" spans="4:12" x14ac:dyDescent="0.25">
      <c r="D2450" t="s">
        <v>380</v>
      </c>
      <c r="E2450">
        <v>881017962</v>
      </c>
      <c r="F2450">
        <v>235.71299999999999</v>
      </c>
      <c r="I2450" t="s">
        <v>365</v>
      </c>
      <c r="J2450" t="s">
        <v>380</v>
      </c>
      <c r="K2450">
        <v>881017962</v>
      </c>
      <c r="L2450">
        <v>235.71299999999999</v>
      </c>
    </row>
    <row r="2451" spans="4:12" x14ac:dyDescent="0.25">
      <c r="E2451">
        <v>889879602</v>
      </c>
      <c r="F2451">
        <v>339.13</v>
      </c>
      <c r="I2451" t="s">
        <v>365</v>
      </c>
      <c r="J2451" t="s">
        <v>380</v>
      </c>
      <c r="K2451">
        <v>889879602</v>
      </c>
      <c r="L2451">
        <v>339.13</v>
      </c>
    </row>
    <row r="2452" spans="4:12" x14ac:dyDescent="0.25">
      <c r="E2452">
        <v>912836592</v>
      </c>
      <c r="F2452">
        <v>306.053</v>
      </c>
      <c r="I2452" t="s">
        <v>365</v>
      </c>
      <c r="J2452" t="s">
        <v>380</v>
      </c>
      <c r="K2452">
        <v>912836592</v>
      </c>
      <c r="L2452">
        <v>306.053</v>
      </c>
    </row>
    <row r="2453" spans="4:12" x14ac:dyDescent="0.25">
      <c r="E2453">
        <v>920131247</v>
      </c>
      <c r="F2453">
        <v>125.408</v>
      </c>
      <c r="I2453" t="s">
        <v>365</v>
      </c>
      <c r="J2453" t="s">
        <v>380</v>
      </c>
      <c r="K2453">
        <v>920131247</v>
      </c>
      <c r="L2453">
        <v>125.408</v>
      </c>
    </row>
    <row r="2454" spans="4:12" x14ac:dyDescent="0.25">
      <c r="E2454">
        <v>921704542</v>
      </c>
      <c r="F2454">
        <v>93.4</v>
      </c>
      <c r="I2454" t="s">
        <v>365</v>
      </c>
      <c r="J2454" t="s">
        <v>380</v>
      </c>
      <c r="K2454">
        <v>921704542</v>
      </c>
      <c r="L2454">
        <v>93.4</v>
      </c>
    </row>
    <row r="2455" spans="4:12" x14ac:dyDescent="0.25">
      <c r="E2455">
        <v>922177732</v>
      </c>
      <c r="F2455">
        <v>84.852999999999994</v>
      </c>
      <c r="I2455" t="s">
        <v>365</v>
      </c>
      <c r="J2455" t="s">
        <v>380</v>
      </c>
      <c r="K2455">
        <v>922177732</v>
      </c>
      <c r="L2455">
        <v>84.852999999999994</v>
      </c>
    </row>
    <row r="2456" spans="4:12" x14ac:dyDescent="0.25">
      <c r="E2456">
        <v>923040110</v>
      </c>
      <c r="F2456">
        <v>195.42400000000001</v>
      </c>
      <c r="I2456" t="s">
        <v>365</v>
      </c>
      <c r="J2456" t="s">
        <v>380</v>
      </c>
      <c r="K2456">
        <v>923040110</v>
      </c>
      <c r="L2456">
        <v>195.42400000000001</v>
      </c>
    </row>
    <row r="2457" spans="4:12" x14ac:dyDescent="0.25">
      <c r="E2457">
        <v>969120364</v>
      </c>
      <c r="F2457">
        <v>166.08799999999999</v>
      </c>
      <c r="I2457" t="s">
        <v>365</v>
      </c>
      <c r="J2457" t="s">
        <v>380</v>
      </c>
      <c r="K2457">
        <v>969120364</v>
      </c>
      <c r="L2457">
        <v>166.08799999999999</v>
      </c>
    </row>
    <row r="2458" spans="4:12" x14ac:dyDescent="0.25">
      <c r="E2458">
        <v>969226154</v>
      </c>
      <c r="F2458">
        <v>82.093000000000004</v>
      </c>
      <c r="I2458" t="s">
        <v>365</v>
      </c>
      <c r="J2458" t="s">
        <v>380</v>
      </c>
      <c r="K2458">
        <v>969226154</v>
      </c>
      <c r="L2458">
        <v>82.093000000000004</v>
      </c>
    </row>
    <row r="2459" spans="4:12" x14ac:dyDescent="0.25">
      <c r="E2459">
        <v>969340410</v>
      </c>
      <c r="F2459">
        <v>26.01</v>
      </c>
      <c r="I2459" t="s">
        <v>365</v>
      </c>
      <c r="J2459" t="s">
        <v>380</v>
      </c>
      <c r="K2459">
        <v>969340410</v>
      </c>
      <c r="L2459">
        <v>26.01</v>
      </c>
    </row>
    <row r="2460" spans="4:12" x14ac:dyDescent="0.25">
      <c r="E2460">
        <v>969404400</v>
      </c>
      <c r="F2460">
        <v>67.367999999999995</v>
      </c>
      <c r="I2460" t="s">
        <v>365</v>
      </c>
      <c r="J2460" t="s">
        <v>380</v>
      </c>
      <c r="K2460">
        <v>969404400</v>
      </c>
      <c r="L2460">
        <v>67.367999999999995</v>
      </c>
    </row>
    <row r="2461" spans="4:12" x14ac:dyDescent="0.25">
      <c r="E2461">
        <v>969611120</v>
      </c>
      <c r="F2461">
        <v>164.97399999999999</v>
      </c>
      <c r="I2461" t="s">
        <v>365</v>
      </c>
      <c r="J2461" t="s">
        <v>380</v>
      </c>
      <c r="K2461">
        <v>969611120</v>
      </c>
      <c r="L2461">
        <v>164.97399999999999</v>
      </c>
    </row>
    <row r="2462" spans="4:12" x14ac:dyDescent="0.25">
      <c r="E2462">
        <v>969650126</v>
      </c>
      <c r="F2462">
        <v>376.70400000000001</v>
      </c>
      <c r="I2462" t="s">
        <v>365</v>
      </c>
      <c r="J2462" t="s">
        <v>380</v>
      </c>
      <c r="K2462">
        <v>969650126</v>
      </c>
      <c r="L2462">
        <v>376.70400000000001</v>
      </c>
    </row>
    <row r="2463" spans="4:12" x14ac:dyDescent="0.25">
      <c r="E2463">
        <v>977227186</v>
      </c>
      <c r="F2463">
        <v>231.84399999999999</v>
      </c>
      <c r="I2463" t="s">
        <v>365</v>
      </c>
      <c r="J2463" t="s">
        <v>380</v>
      </c>
      <c r="K2463">
        <v>977227186</v>
      </c>
      <c r="L2463">
        <v>231.84399999999999</v>
      </c>
    </row>
    <row r="2464" spans="4:12" x14ac:dyDescent="0.25">
      <c r="E2464">
        <v>985299110</v>
      </c>
      <c r="F2464">
        <v>72.019000000000005</v>
      </c>
      <c r="I2464" t="s">
        <v>365</v>
      </c>
      <c r="J2464" t="s">
        <v>380</v>
      </c>
      <c r="K2464">
        <v>985299110</v>
      </c>
      <c r="L2464">
        <v>72.019000000000005</v>
      </c>
    </row>
    <row r="2465" spans="4:12" x14ac:dyDescent="0.25">
      <c r="E2465">
        <v>987455012</v>
      </c>
      <c r="F2465">
        <v>126.20399999999999</v>
      </c>
      <c r="I2465" t="s">
        <v>365</v>
      </c>
      <c r="J2465" t="s">
        <v>380</v>
      </c>
      <c r="K2465">
        <v>987455012</v>
      </c>
      <c r="L2465">
        <v>126.20399999999999</v>
      </c>
    </row>
    <row r="2466" spans="4:12" x14ac:dyDescent="0.25">
      <c r="E2466">
        <v>987642548</v>
      </c>
      <c r="F2466">
        <v>65.238</v>
      </c>
      <c r="I2466" t="s">
        <v>365</v>
      </c>
      <c r="J2466" t="s">
        <v>380</v>
      </c>
      <c r="K2466">
        <v>987642548</v>
      </c>
      <c r="L2466">
        <v>65.238</v>
      </c>
    </row>
    <row r="2467" spans="4:12" x14ac:dyDescent="0.25">
      <c r="E2467">
        <v>987783176</v>
      </c>
      <c r="F2467">
        <v>260.67200000000003</v>
      </c>
      <c r="I2467" t="s">
        <v>365</v>
      </c>
      <c r="J2467" t="s">
        <v>380</v>
      </c>
      <c r="K2467">
        <v>987783176</v>
      </c>
      <c r="L2467">
        <v>260.67200000000003</v>
      </c>
    </row>
    <row r="2468" spans="4:12" x14ac:dyDescent="0.25">
      <c r="E2468">
        <v>988265748</v>
      </c>
      <c r="F2468">
        <v>127.515</v>
      </c>
      <c r="I2468" t="s">
        <v>365</v>
      </c>
      <c r="J2468" t="s">
        <v>380</v>
      </c>
      <c r="K2468">
        <v>988265748</v>
      </c>
      <c r="L2468">
        <v>127.515</v>
      </c>
    </row>
    <row r="2469" spans="4:12" x14ac:dyDescent="0.25">
      <c r="E2469">
        <v>995718170</v>
      </c>
      <c r="F2469">
        <v>545.62300000000005</v>
      </c>
      <c r="I2469" t="s">
        <v>365</v>
      </c>
      <c r="J2469" t="s">
        <v>380</v>
      </c>
      <c r="K2469">
        <v>995718170</v>
      </c>
      <c r="L2469">
        <v>545.62300000000005</v>
      </c>
    </row>
    <row r="2470" spans="4:12" x14ac:dyDescent="0.25">
      <c r="D2470" t="s">
        <v>382</v>
      </c>
      <c r="E2470">
        <v>913005813</v>
      </c>
      <c r="F2470">
        <v>35.442999999999998</v>
      </c>
      <c r="I2470" t="s">
        <v>365</v>
      </c>
      <c r="J2470" t="s">
        <v>382</v>
      </c>
      <c r="K2470">
        <v>913005813</v>
      </c>
      <c r="L2470">
        <v>35.442999999999998</v>
      </c>
    </row>
    <row r="2471" spans="4:12" x14ac:dyDescent="0.25">
      <c r="E2471">
        <v>913822811</v>
      </c>
      <c r="F2471">
        <v>249.881</v>
      </c>
      <c r="I2471" t="s">
        <v>365</v>
      </c>
      <c r="J2471" t="s">
        <v>382</v>
      </c>
      <c r="K2471">
        <v>913822811</v>
      </c>
      <c r="L2471">
        <v>249.881</v>
      </c>
    </row>
    <row r="2472" spans="4:12" x14ac:dyDescent="0.25">
      <c r="E2472">
        <v>916365403</v>
      </c>
      <c r="F2472">
        <v>250.30099999999999</v>
      </c>
      <c r="I2472" t="s">
        <v>365</v>
      </c>
      <c r="J2472" t="s">
        <v>382</v>
      </c>
      <c r="K2472">
        <v>916365403</v>
      </c>
      <c r="L2472">
        <v>250.30099999999999</v>
      </c>
    </row>
    <row r="2473" spans="4:12" x14ac:dyDescent="0.25">
      <c r="E2473">
        <v>969383942</v>
      </c>
      <c r="F2473">
        <v>81.088999999999999</v>
      </c>
      <c r="I2473" t="s">
        <v>365</v>
      </c>
      <c r="J2473" t="s">
        <v>382</v>
      </c>
      <c r="K2473">
        <v>969383942</v>
      </c>
      <c r="L2473">
        <v>81.088999999999999</v>
      </c>
    </row>
    <row r="2474" spans="4:12" x14ac:dyDescent="0.25">
      <c r="E2474">
        <v>969644002</v>
      </c>
      <c r="F2474">
        <v>176.977</v>
      </c>
      <c r="I2474" t="s">
        <v>365</v>
      </c>
      <c r="J2474" t="s">
        <v>382</v>
      </c>
      <c r="K2474">
        <v>969644002</v>
      </c>
      <c r="L2474">
        <v>176.977</v>
      </c>
    </row>
    <row r="2475" spans="4:12" x14ac:dyDescent="0.25">
      <c r="E2475">
        <v>969648121</v>
      </c>
      <c r="F2475">
        <v>51.472000000000001</v>
      </c>
      <c r="I2475" t="s">
        <v>365</v>
      </c>
      <c r="J2475" t="s">
        <v>382</v>
      </c>
      <c r="K2475">
        <v>969648121</v>
      </c>
      <c r="L2475">
        <v>51.472000000000001</v>
      </c>
    </row>
    <row r="2476" spans="4:12" x14ac:dyDescent="0.25">
      <c r="E2476">
        <v>970575421</v>
      </c>
      <c r="F2476">
        <v>58.609000000000002</v>
      </c>
      <c r="I2476" t="s">
        <v>365</v>
      </c>
      <c r="J2476" t="s">
        <v>382</v>
      </c>
      <c r="K2476">
        <v>970575421</v>
      </c>
      <c r="L2476">
        <v>58.609000000000002</v>
      </c>
    </row>
    <row r="2477" spans="4:12" x14ac:dyDescent="0.25">
      <c r="E2477">
        <v>975965872</v>
      </c>
      <c r="F2477">
        <v>66.793999999999997</v>
      </c>
      <c r="I2477" t="s">
        <v>365</v>
      </c>
      <c r="J2477" t="s">
        <v>382</v>
      </c>
      <c r="K2477">
        <v>975965872</v>
      </c>
      <c r="L2477">
        <v>66.793999999999997</v>
      </c>
    </row>
    <row r="2478" spans="4:12" x14ac:dyDescent="0.25">
      <c r="E2478">
        <v>977245591</v>
      </c>
      <c r="F2478">
        <v>268.71300000000002</v>
      </c>
      <c r="I2478" t="s">
        <v>365</v>
      </c>
      <c r="J2478" t="s">
        <v>382</v>
      </c>
      <c r="K2478">
        <v>977245591</v>
      </c>
      <c r="L2478">
        <v>268.71300000000002</v>
      </c>
    </row>
    <row r="2479" spans="4:12" x14ac:dyDescent="0.25">
      <c r="E2479">
        <v>979625294</v>
      </c>
      <c r="F2479">
        <v>431.84699999999998</v>
      </c>
      <c r="I2479" t="s">
        <v>365</v>
      </c>
      <c r="J2479" t="s">
        <v>382</v>
      </c>
      <c r="K2479">
        <v>979625294</v>
      </c>
      <c r="L2479">
        <v>431.84699999999998</v>
      </c>
    </row>
    <row r="2480" spans="4:12" x14ac:dyDescent="0.25">
      <c r="D2480" t="s">
        <v>386</v>
      </c>
      <c r="E2480">
        <v>969645572</v>
      </c>
      <c r="F2480">
        <v>52.533999999999999</v>
      </c>
      <c r="I2480" t="s">
        <v>365</v>
      </c>
      <c r="J2480" t="s">
        <v>386</v>
      </c>
      <c r="K2480">
        <v>969645572</v>
      </c>
      <c r="L2480">
        <v>52.533999999999999</v>
      </c>
    </row>
    <row r="2481" spans="4:12" x14ac:dyDescent="0.25">
      <c r="E2481">
        <v>984070985</v>
      </c>
      <c r="F2481">
        <v>245.34</v>
      </c>
      <c r="I2481" t="s">
        <v>365</v>
      </c>
      <c r="J2481" t="s">
        <v>386</v>
      </c>
      <c r="K2481">
        <v>984070985</v>
      </c>
      <c r="L2481">
        <v>245.34</v>
      </c>
    </row>
    <row r="2482" spans="4:12" x14ac:dyDescent="0.25">
      <c r="D2482" t="s">
        <v>400</v>
      </c>
      <c r="E2482">
        <v>892274592</v>
      </c>
      <c r="F2482">
        <v>252.61799999999999</v>
      </c>
      <c r="I2482" t="s">
        <v>365</v>
      </c>
      <c r="J2482" t="s">
        <v>400</v>
      </c>
      <c r="K2482">
        <v>892274592</v>
      </c>
      <c r="L2482">
        <v>252.61799999999999</v>
      </c>
    </row>
    <row r="2483" spans="4:12" x14ac:dyDescent="0.25">
      <c r="E2483">
        <v>893447202</v>
      </c>
      <c r="F2483">
        <v>412.75700000000001</v>
      </c>
      <c r="I2483" t="s">
        <v>365</v>
      </c>
      <c r="J2483" t="s">
        <v>400</v>
      </c>
      <c r="K2483">
        <v>893447202</v>
      </c>
      <c r="L2483">
        <v>412.75700000000001</v>
      </c>
    </row>
    <row r="2484" spans="4:12" x14ac:dyDescent="0.25">
      <c r="E2484">
        <v>911734117</v>
      </c>
      <c r="F2484">
        <v>291.92700000000002</v>
      </c>
      <c r="I2484" t="s">
        <v>365</v>
      </c>
      <c r="J2484" t="s">
        <v>400</v>
      </c>
      <c r="K2484">
        <v>911734117</v>
      </c>
      <c r="L2484">
        <v>291.92700000000002</v>
      </c>
    </row>
    <row r="2485" spans="4:12" x14ac:dyDescent="0.25">
      <c r="E2485">
        <v>913036026</v>
      </c>
      <c r="F2485">
        <v>283.21199999999999</v>
      </c>
      <c r="I2485" t="s">
        <v>365</v>
      </c>
      <c r="J2485" t="s">
        <v>400</v>
      </c>
      <c r="K2485">
        <v>913036026</v>
      </c>
      <c r="L2485">
        <v>283.21199999999999</v>
      </c>
    </row>
    <row r="2486" spans="4:12" x14ac:dyDescent="0.25">
      <c r="E2486">
        <v>918562192</v>
      </c>
      <c r="F2486">
        <v>505.19299999999998</v>
      </c>
      <c r="I2486" t="s">
        <v>365</v>
      </c>
      <c r="J2486" t="s">
        <v>400</v>
      </c>
      <c r="K2486">
        <v>918562192</v>
      </c>
      <c r="L2486">
        <v>505.19299999999998</v>
      </c>
    </row>
    <row r="2487" spans="4:12" x14ac:dyDescent="0.25">
      <c r="E2487">
        <v>923947388</v>
      </c>
      <c r="F2487">
        <v>17.192</v>
      </c>
      <c r="I2487" t="s">
        <v>365</v>
      </c>
      <c r="J2487" t="s">
        <v>400</v>
      </c>
      <c r="K2487">
        <v>923947388</v>
      </c>
      <c r="L2487">
        <v>17.192</v>
      </c>
    </row>
    <row r="2488" spans="4:12" x14ac:dyDescent="0.25">
      <c r="E2488">
        <v>924467592</v>
      </c>
      <c r="F2488">
        <v>89.805000000000007</v>
      </c>
      <c r="I2488" t="s">
        <v>365</v>
      </c>
      <c r="J2488" t="s">
        <v>400</v>
      </c>
      <c r="K2488">
        <v>924467592</v>
      </c>
      <c r="L2488">
        <v>89.805000000000007</v>
      </c>
    </row>
    <row r="2489" spans="4:12" x14ac:dyDescent="0.25">
      <c r="E2489">
        <v>969124912</v>
      </c>
      <c r="F2489">
        <v>277.51799999999997</v>
      </c>
      <c r="I2489" t="s">
        <v>365</v>
      </c>
      <c r="J2489" t="s">
        <v>400</v>
      </c>
      <c r="K2489">
        <v>969124912</v>
      </c>
      <c r="L2489">
        <v>277.51799999999997</v>
      </c>
    </row>
    <row r="2490" spans="4:12" x14ac:dyDescent="0.25">
      <c r="E2490">
        <v>969297949</v>
      </c>
      <c r="F2490">
        <v>79.138000000000005</v>
      </c>
      <c r="I2490" t="s">
        <v>365</v>
      </c>
      <c r="J2490" t="s">
        <v>400</v>
      </c>
      <c r="K2490">
        <v>969297949</v>
      </c>
      <c r="L2490">
        <v>79.138000000000005</v>
      </c>
    </row>
    <row r="2491" spans="4:12" x14ac:dyDescent="0.25">
      <c r="E2491">
        <v>974621045</v>
      </c>
      <c r="F2491">
        <v>254.39500000000001</v>
      </c>
      <c r="I2491" t="s">
        <v>365</v>
      </c>
      <c r="J2491" t="s">
        <v>400</v>
      </c>
      <c r="K2491">
        <v>974621045</v>
      </c>
      <c r="L2491">
        <v>254.39500000000001</v>
      </c>
    </row>
    <row r="2492" spans="4:12" x14ac:dyDescent="0.25">
      <c r="E2492">
        <v>981488741</v>
      </c>
      <c r="F2492">
        <v>261.36399999999998</v>
      </c>
      <c r="I2492" t="s">
        <v>365</v>
      </c>
      <c r="J2492" t="s">
        <v>400</v>
      </c>
      <c r="K2492">
        <v>981488741</v>
      </c>
      <c r="L2492">
        <v>261.36399999999998</v>
      </c>
    </row>
    <row r="2493" spans="4:12" x14ac:dyDescent="0.25">
      <c r="E2493">
        <v>984875126</v>
      </c>
      <c r="F2493">
        <v>179.05699999999999</v>
      </c>
      <c r="I2493" t="s">
        <v>365</v>
      </c>
      <c r="J2493" t="s">
        <v>400</v>
      </c>
      <c r="K2493">
        <v>984875126</v>
      </c>
      <c r="L2493">
        <v>179.05699999999999</v>
      </c>
    </row>
    <row r="2494" spans="4:12" x14ac:dyDescent="0.25">
      <c r="E2494">
        <v>989094793</v>
      </c>
      <c r="F2494">
        <v>296.815</v>
      </c>
      <c r="I2494" t="s">
        <v>365</v>
      </c>
      <c r="J2494" t="s">
        <v>400</v>
      </c>
      <c r="K2494">
        <v>989094793</v>
      </c>
      <c r="L2494">
        <v>296.815</v>
      </c>
    </row>
    <row r="2495" spans="4:12" x14ac:dyDescent="0.25">
      <c r="E2495">
        <v>995190591</v>
      </c>
      <c r="F2495">
        <v>85.433999999999997</v>
      </c>
      <c r="I2495" t="s">
        <v>365</v>
      </c>
      <c r="J2495" t="s">
        <v>400</v>
      </c>
      <c r="K2495">
        <v>995190591</v>
      </c>
      <c r="L2495">
        <v>85.433999999999997</v>
      </c>
    </row>
    <row r="2496" spans="4:12" x14ac:dyDescent="0.25">
      <c r="D2496" t="s">
        <v>389</v>
      </c>
      <c r="E2496">
        <v>815678532</v>
      </c>
      <c r="F2496">
        <v>274.30900000000003</v>
      </c>
      <c r="I2496" t="s">
        <v>365</v>
      </c>
      <c r="J2496" t="s">
        <v>389</v>
      </c>
      <c r="K2496">
        <v>815678532</v>
      </c>
      <c r="L2496">
        <v>274.30900000000003</v>
      </c>
    </row>
    <row r="2497" spans="5:12" x14ac:dyDescent="0.25">
      <c r="E2497">
        <v>820128702</v>
      </c>
      <c r="F2497">
        <v>133.14500000000001</v>
      </c>
      <c r="I2497" t="s">
        <v>365</v>
      </c>
      <c r="J2497" t="s">
        <v>389</v>
      </c>
      <c r="K2497">
        <v>820128702</v>
      </c>
      <c r="L2497">
        <v>133.14500000000001</v>
      </c>
    </row>
    <row r="2498" spans="5:12" x14ac:dyDescent="0.25">
      <c r="E2498">
        <v>823530102</v>
      </c>
      <c r="F2498">
        <v>132.77799999999999</v>
      </c>
      <c r="I2498" t="s">
        <v>365</v>
      </c>
      <c r="J2498" t="s">
        <v>389</v>
      </c>
      <c r="K2498">
        <v>823530102</v>
      </c>
      <c r="L2498">
        <v>132.77799999999999</v>
      </c>
    </row>
    <row r="2499" spans="5:12" x14ac:dyDescent="0.25">
      <c r="E2499">
        <v>869265292</v>
      </c>
      <c r="F2499">
        <v>99.995999999999995</v>
      </c>
      <c r="I2499" t="s">
        <v>365</v>
      </c>
      <c r="J2499" t="s">
        <v>389</v>
      </c>
      <c r="K2499">
        <v>869265292</v>
      </c>
      <c r="L2499">
        <v>99.995999999999995</v>
      </c>
    </row>
    <row r="2500" spans="5:12" x14ac:dyDescent="0.25">
      <c r="E2500">
        <v>884116872</v>
      </c>
      <c r="F2500">
        <v>109.19199999999999</v>
      </c>
      <c r="I2500" t="s">
        <v>365</v>
      </c>
      <c r="J2500" t="s">
        <v>389</v>
      </c>
      <c r="K2500">
        <v>884116872</v>
      </c>
      <c r="L2500">
        <v>109.19199999999999</v>
      </c>
    </row>
    <row r="2501" spans="5:12" x14ac:dyDescent="0.25">
      <c r="E2501">
        <v>912269191</v>
      </c>
      <c r="F2501">
        <v>232.376</v>
      </c>
      <c r="I2501" t="s">
        <v>365</v>
      </c>
      <c r="J2501" t="s">
        <v>389</v>
      </c>
      <c r="K2501">
        <v>912269191</v>
      </c>
      <c r="L2501">
        <v>232.376</v>
      </c>
    </row>
    <row r="2502" spans="5:12" x14ac:dyDescent="0.25">
      <c r="E2502">
        <v>922022399</v>
      </c>
      <c r="F2502">
        <v>290.25299999999999</v>
      </c>
      <c r="I2502" t="s">
        <v>365</v>
      </c>
      <c r="J2502" t="s">
        <v>389</v>
      </c>
      <c r="K2502">
        <v>922022399</v>
      </c>
      <c r="L2502">
        <v>290.25299999999999</v>
      </c>
    </row>
    <row r="2503" spans="5:12" x14ac:dyDescent="0.25">
      <c r="E2503">
        <v>969155583</v>
      </c>
      <c r="F2503">
        <v>373.55</v>
      </c>
      <c r="I2503" t="s">
        <v>365</v>
      </c>
      <c r="J2503" t="s">
        <v>389</v>
      </c>
      <c r="K2503">
        <v>969155583</v>
      </c>
      <c r="L2503">
        <v>373.55</v>
      </c>
    </row>
    <row r="2504" spans="5:12" x14ac:dyDescent="0.25">
      <c r="E2504">
        <v>969156229</v>
      </c>
      <c r="F2504">
        <v>96.429000000000002</v>
      </c>
      <c r="I2504" t="s">
        <v>365</v>
      </c>
      <c r="J2504" t="s">
        <v>389</v>
      </c>
      <c r="K2504">
        <v>969156229</v>
      </c>
      <c r="L2504">
        <v>96.429000000000002</v>
      </c>
    </row>
    <row r="2505" spans="5:12" x14ac:dyDescent="0.25">
      <c r="E2505">
        <v>969180480</v>
      </c>
      <c r="F2505">
        <v>129.012</v>
      </c>
      <c r="I2505" t="s">
        <v>365</v>
      </c>
      <c r="J2505" t="s">
        <v>389</v>
      </c>
      <c r="K2505">
        <v>969180480</v>
      </c>
      <c r="L2505">
        <v>129.012</v>
      </c>
    </row>
    <row r="2506" spans="5:12" x14ac:dyDescent="0.25">
      <c r="E2506">
        <v>969265427</v>
      </c>
      <c r="F2506">
        <v>298.39100000000002</v>
      </c>
      <c r="I2506" t="s">
        <v>365</v>
      </c>
      <c r="J2506" t="s">
        <v>389</v>
      </c>
      <c r="K2506">
        <v>969265427</v>
      </c>
      <c r="L2506">
        <v>298.39100000000002</v>
      </c>
    </row>
    <row r="2507" spans="5:12" x14ac:dyDescent="0.25">
      <c r="E2507">
        <v>969304481</v>
      </c>
      <c r="F2507">
        <v>84.88</v>
      </c>
      <c r="I2507" t="s">
        <v>365</v>
      </c>
      <c r="J2507" t="s">
        <v>389</v>
      </c>
      <c r="K2507">
        <v>969304481</v>
      </c>
      <c r="L2507">
        <v>84.88</v>
      </c>
    </row>
    <row r="2508" spans="5:12" x14ac:dyDescent="0.25">
      <c r="E2508">
        <v>969305453</v>
      </c>
      <c r="F2508">
        <v>66.331999999999994</v>
      </c>
      <c r="I2508" t="s">
        <v>365</v>
      </c>
      <c r="J2508" t="s">
        <v>389</v>
      </c>
      <c r="K2508">
        <v>969305453</v>
      </c>
      <c r="L2508">
        <v>66.331999999999994</v>
      </c>
    </row>
    <row r="2509" spans="5:12" x14ac:dyDescent="0.25">
      <c r="E2509">
        <v>969711192</v>
      </c>
      <c r="F2509">
        <v>270.27999999999997</v>
      </c>
      <c r="I2509" t="s">
        <v>365</v>
      </c>
      <c r="J2509" t="s">
        <v>389</v>
      </c>
      <c r="K2509">
        <v>969711192</v>
      </c>
      <c r="L2509">
        <v>270.27999999999997</v>
      </c>
    </row>
    <row r="2510" spans="5:12" x14ac:dyDescent="0.25">
      <c r="E2510">
        <v>970505687</v>
      </c>
      <c r="F2510">
        <v>98.709000000000003</v>
      </c>
      <c r="I2510" t="s">
        <v>365</v>
      </c>
      <c r="J2510" t="s">
        <v>389</v>
      </c>
      <c r="K2510">
        <v>970505687</v>
      </c>
      <c r="L2510">
        <v>98.709000000000003</v>
      </c>
    </row>
    <row r="2511" spans="5:12" x14ac:dyDescent="0.25">
      <c r="E2511">
        <v>970568042</v>
      </c>
      <c r="F2511">
        <v>59.872</v>
      </c>
      <c r="I2511" t="s">
        <v>365</v>
      </c>
      <c r="J2511" t="s">
        <v>389</v>
      </c>
      <c r="K2511">
        <v>970568042</v>
      </c>
      <c r="L2511">
        <v>59.872</v>
      </c>
    </row>
    <row r="2512" spans="5:12" x14ac:dyDescent="0.25">
      <c r="E2512">
        <v>970940162</v>
      </c>
      <c r="F2512">
        <v>68.566999999999993</v>
      </c>
      <c r="I2512" t="s">
        <v>365</v>
      </c>
      <c r="J2512" t="s">
        <v>389</v>
      </c>
      <c r="K2512">
        <v>970940162</v>
      </c>
      <c r="L2512">
        <v>68.566999999999993</v>
      </c>
    </row>
    <row r="2513" spans="4:12" x14ac:dyDescent="0.25">
      <c r="E2513">
        <v>979461208</v>
      </c>
      <c r="F2513">
        <v>53.527999999999999</v>
      </c>
      <c r="I2513" t="s">
        <v>365</v>
      </c>
      <c r="J2513" t="s">
        <v>389</v>
      </c>
      <c r="K2513">
        <v>979461208</v>
      </c>
      <c r="L2513">
        <v>53.527999999999999</v>
      </c>
    </row>
    <row r="2514" spans="4:12" x14ac:dyDescent="0.25">
      <c r="E2514">
        <v>982188849</v>
      </c>
      <c r="F2514">
        <v>511.74400000000003</v>
      </c>
      <c r="I2514" t="s">
        <v>365</v>
      </c>
      <c r="J2514" t="s">
        <v>389</v>
      </c>
      <c r="K2514">
        <v>982188849</v>
      </c>
      <c r="L2514">
        <v>511.74400000000003</v>
      </c>
    </row>
    <row r="2515" spans="4:12" x14ac:dyDescent="0.25">
      <c r="E2515">
        <v>985078378</v>
      </c>
      <c r="F2515">
        <v>394.101</v>
      </c>
      <c r="I2515" t="s">
        <v>365</v>
      </c>
      <c r="J2515" t="s">
        <v>389</v>
      </c>
      <c r="K2515">
        <v>985078378</v>
      </c>
      <c r="L2515">
        <v>394.101</v>
      </c>
    </row>
    <row r="2516" spans="4:12" x14ac:dyDescent="0.25">
      <c r="E2516">
        <v>985139814</v>
      </c>
      <c r="F2516">
        <v>205.46299999999999</v>
      </c>
      <c r="I2516" t="s">
        <v>365</v>
      </c>
      <c r="J2516" t="s">
        <v>389</v>
      </c>
      <c r="K2516">
        <v>985139814</v>
      </c>
      <c r="L2516">
        <v>205.46299999999999</v>
      </c>
    </row>
    <row r="2517" spans="4:12" x14ac:dyDescent="0.25">
      <c r="E2517">
        <v>987059109</v>
      </c>
      <c r="F2517">
        <v>97.379000000000005</v>
      </c>
      <c r="I2517" t="s">
        <v>365</v>
      </c>
      <c r="J2517" t="s">
        <v>389</v>
      </c>
      <c r="K2517">
        <v>987059109</v>
      </c>
      <c r="L2517">
        <v>97.379000000000005</v>
      </c>
    </row>
    <row r="2518" spans="4:12" x14ac:dyDescent="0.25">
      <c r="E2518">
        <v>989112392</v>
      </c>
      <c r="F2518">
        <v>188.08600000000001</v>
      </c>
      <c r="I2518" t="s">
        <v>365</v>
      </c>
      <c r="J2518" t="s">
        <v>389</v>
      </c>
      <c r="K2518">
        <v>989112392</v>
      </c>
      <c r="L2518">
        <v>188.08600000000001</v>
      </c>
    </row>
    <row r="2519" spans="4:12" x14ac:dyDescent="0.25">
      <c r="E2519">
        <v>990407339</v>
      </c>
      <c r="F2519">
        <v>135.30199999999999</v>
      </c>
      <c r="I2519" t="s">
        <v>365</v>
      </c>
      <c r="J2519" t="s">
        <v>389</v>
      </c>
      <c r="K2519">
        <v>990407339</v>
      </c>
      <c r="L2519">
        <v>135.30199999999999</v>
      </c>
    </row>
    <row r="2520" spans="4:12" x14ac:dyDescent="0.25">
      <c r="E2520">
        <v>992653930</v>
      </c>
      <c r="F2520">
        <v>245.131</v>
      </c>
      <c r="I2520" t="s">
        <v>365</v>
      </c>
      <c r="J2520" t="s">
        <v>389</v>
      </c>
      <c r="K2520">
        <v>992653930</v>
      </c>
      <c r="L2520">
        <v>245.131</v>
      </c>
    </row>
    <row r="2521" spans="4:12" x14ac:dyDescent="0.25">
      <c r="E2521">
        <v>994692461</v>
      </c>
      <c r="F2521">
        <v>101.621</v>
      </c>
      <c r="I2521" t="s">
        <v>365</v>
      </c>
      <c r="J2521" t="s">
        <v>389</v>
      </c>
      <c r="K2521">
        <v>994692461</v>
      </c>
      <c r="L2521">
        <v>101.621</v>
      </c>
    </row>
    <row r="2522" spans="4:12" x14ac:dyDescent="0.25">
      <c r="E2522">
        <v>994712527</v>
      </c>
      <c r="F2522">
        <v>181.333</v>
      </c>
      <c r="I2522" t="s">
        <v>365</v>
      </c>
      <c r="J2522" t="s">
        <v>389</v>
      </c>
      <c r="K2522">
        <v>994712527</v>
      </c>
      <c r="L2522">
        <v>181.333</v>
      </c>
    </row>
    <row r="2523" spans="4:12" x14ac:dyDescent="0.25">
      <c r="D2523" t="s">
        <v>368</v>
      </c>
      <c r="E2523">
        <v>816477832</v>
      </c>
      <c r="F2523">
        <v>282.37700000000001</v>
      </c>
      <c r="I2523" t="s">
        <v>365</v>
      </c>
      <c r="J2523" t="s">
        <v>368</v>
      </c>
      <c r="K2523">
        <v>816477832</v>
      </c>
      <c r="L2523">
        <v>282.37700000000001</v>
      </c>
    </row>
    <row r="2524" spans="4:12" x14ac:dyDescent="0.25">
      <c r="E2524">
        <v>892103712</v>
      </c>
      <c r="F2524">
        <v>101.014</v>
      </c>
      <c r="I2524" t="s">
        <v>365</v>
      </c>
      <c r="J2524" t="s">
        <v>368</v>
      </c>
      <c r="K2524">
        <v>892103712</v>
      </c>
      <c r="L2524">
        <v>101.014</v>
      </c>
    </row>
    <row r="2525" spans="4:12" x14ac:dyDescent="0.25">
      <c r="E2525">
        <v>913000951</v>
      </c>
      <c r="F2525">
        <v>340.58499999999998</v>
      </c>
      <c r="I2525" t="s">
        <v>365</v>
      </c>
      <c r="J2525" t="s">
        <v>368</v>
      </c>
      <c r="K2525">
        <v>913000951</v>
      </c>
      <c r="L2525">
        <v>340.58499999999998</v>
      </c>
    </row>
    <row r="2526" spans="4:12" x14ac:dyDescent="0.25">
      <c r="E2526">
        <v>913512928</v>
      </c>
      <c r="F2526">
        <v>355.62299999999999</v>
      </c>
      <c r="I2526" t="s">
        <v>365</v>
      </c>
      <c r="J2526" t="s">
        <v>368</v>
      </c>
      <c r="K2526">
        <v>913512928</v>
      </c>
      <c r="L2526">
        <v>355.62299999999999</v>
      </c>
    </row>
    <row r="2527" spans="4:12" x14ac:dyDescent="0.25">
      <c r="E2527">
        <v>920121586</v>
      </c>
      <c r="F2527">
        <v>312.98099999999999</v>
      </c>
      <c r="I2527" t="s">
        <v>365</v>
      </c>
      <c r="J2527" t="s">
        <v>368</v>
      </c>
      <c r="K2527">
        <v>920121586</v>
      </c>
      <c r="L2527">
        <v>312.98099999999999</v>
      </c>
    </row>
    <row r="2528" spans="4:12" x14ac:dyDescent="0.25">
      <c r="E2528">
        <v>921702760</v>
      </c>
      <c r="F2528">
        <v>389.88</v>
      </c>
      <c r="I2528" t="s">
        <v>365</v>
      </c>
      <c r="J2528" t="s">
        <v>368</v>
      </c>
      <c r="K2528">
        <v>921702760</v>
      </c>
      <c r="L2528">
        <v>389.88</v>
      </c>
    </row>
    <row r="2529" spans="5:12" x14ac:dyDescent="0.25">
      <c r="E2529">
        <v>921786670</v>
      </c>
      <c r="F2529">
        <v>337.17099999999999</v>
      </c>
      <c r="I2529" t="s">
        <v>365</v>
      </c>
      <c r="J2529" t="s">
        <v>368</v>
      </c>
      <c r="K2529">
        <v>921786670</v>
      </c>
      <c r="L2529">
        <v>337.17099999999999</v>
      </c>
    </row>
    <row r="2530" spans="5:12" x14ac:dyDescent="0.25">
      <c r="E2530">
        <v>922124868</v>
      </c>
      <c r="F2530">
        <v>344.90899999999999</v>
      </c>
      <c r="I2530" t="s">
        <v>365</v>
      </c>
      <c r="J2530" t="s">
        <v>368</v>
      </c>
      <c r="K2530">
        <v>922124868</v>
      </c>
      <c r="L2530">
        <v>344.90899999999999</v>
      </c>
    </row>
    <row r="2531" spans="5:12" x14ac:dyDescent="0.25">
      <c r="E2531">
        <v>925204757</v>
      </c>
      <c r="F2531">
        <v>295.19499999999999</v>
      </c>
      <c r="I2531" t="s">
        <v>365</v>
      </c>
      <c r="J2531" t="s">
        <v>368</v>
      </c>
      <c r="K2531">
        <v>925204757</v>
      </c>
      <c r="L2531">
        <v>295.19499999999999</v>
      </c>
    </row>
    <row r="2532" spans="5:12" x14ac:dyDescent="0.25">
      <c r="E2532">
        <v>925366188</v>
      </c>
      <c r="F2532">
        <v>100.145</v>
      </c>
      <c r="I2532" t="s">
        <v>365</v>
      </c>
      <c r="J2532" t="s">
        <v>368</v>
      </c>
      <c r="K2532">
        <v>925366188</v>
      </c>
      <c r="L2532">
        <v>100.145</v>
      </c>
    </row>
    <row r="2533" spans="5:12" x14ac:dyDescent="0.25">
      <c r="E2533">
        <v>925980536</v>
      </c>
      <c r="F2533">
        <v>365.76299999999998</v>
      </c>
      <c r="I2533" t="s">
        <v>365</v>
      </c>
      <c r="J2533" t="s">
        <v>368</v>
      </c>
      <c r="K2533">
        <v>925980536</v>
      </c>
      <c r="L2533">
        <v>365.76299999999998</v>
      </c>
    </row>
    <row r="2534" spans="5:12" x14ac:dyDescent="0.25">
      <c r="E2534">
        <v>927273500</v>
      </c>
      <c r="F2534">
        <v>99.388999999999996</v>
      </c>
      <c r="I2534" t="s">
        <v>365</v>
      </c>
      <c r="J2534" t="s">
        <v>368</v>
      </c>
      <c r="K2534">
        <v>927273500</v>
      </c>
      <c r="L2534">
        <v>99.388999999999996</v>
      </c>
    </row>
    <row r="2535" spans="5:12" x14ac:dyDescent="0.25">
      <c r="E2535">
        <v>969119536</v>
      </c>
      <c r="F2535">
        <v>97.051000000000002</v>
      </c>
      <c r="I2535" t="s">
        <v>365</v>
      </c>
      <c r="J2535" t="s">
        <v>368</v>
      </c>
      <c r="K2535">
        <v>969119536</v>
      </c>
      <c r="L2535">
        <v>97.051000000000002</v>
      </c>
    </row>
    <row r="2536" spans="5:12" x14ac:dyDescent="0.25">
      <c r="E2536">
        <v>969120712</v>
      </c>
      <c r="F2536">
        <v>332.85500000000002</v>
      </c>
      <c r="I2536" t="s">
        <v>365</v>
      </c>
      <c r="J2536" t="s">
        <v>368</v>
      </c>
      <c r="K2536">
        <v>969120712</v>
      </c>
      <c r="L2536">
        <v>332.85500000000002</v>
      </c>
    </row>
    <row r="2537" spans="5:12" x14ac:dyDescent="0.25">
      <c r="E2537">
        <v>969121972</v>
      </c>
      <c r="F2537">
        <v>97.778000000000006</v>
      </c>
      <c r="I2537" t="s">
        <v>365</v>
      </c>
      <c r="J2537" t="s">
        <v>368</v>
      </c>
      <c r="K2537">
        <v>969121972</v>
      </c>
      <c r="L2537">
        <v>97.778000000000006</v>
      </c>
    </row>
    <row r="2538" spans="5:12" x14ac:dyDescent="0.25">
      <c r="E2538">
        <v>969124718</v>
      </c>
      <c r="F2538">
        <v>220.35900000000001</v>
      </c>
      <c r="I2538" t="s">
        <v>365</v>
      </c>
      <c r="J2538" t="s">
        <v>368</v>
      </c>
      <c r="K2538">
        <v>969124718</v>
      </c>
      <c r="L2538">
        <v>220.35900000000001</v>
      </c>
    </row>
    <row r="2539" spans="5:12" x14ac:dyDescent="0.25">
      <c r="E2539">
        <v>969180391</v>
      </c>
      <c r="F2539">
        <v>142.547</v>
      </c>
      <c r="I2539" t="s">
        <v>365</v>
      </c>
      <c r="J2539" t="s">
        <v>368</v>
      </c>
      <c r="K2539">
        <v>969180391</v>
      </c>
      <c r="L2539">
        <v>142.547</v>
      </c>
    </row>
    <row r="2540" spans="5:12" x14ac:dyDescent="0.25">
      <c r="E2540">
        <v>969216647</v>
      </c>
      <c r="F2540">
        <v>129.65899999999999</v>
      </c>
      <c r="I2540" t="s">
        <v>365</v>
      </c>
      <c r="J2540" t="s">
        <v>368</v>
      </c>
      <c r="K2540">
        <v>969216647</v>
      </c>
      <c r="L2540">
        <v>129.65899999999999</v>
      </c>
    </row>
    <row r="2541" spans="5:12" x14ac:dyDescent="0.25">
      <c r="E2541">
        <v>969305313</v>
      </c>
      <c r="F2541">
        <v>111.533</v>
      </c>
      <c r="I2541" t="s">
        <v>365</v>
      </c>
      <c r="J2541" t="s">
        <v>368</v>
      </c>
      <c r="K2541">
        <v>969305313</v>
      </c>
      <c r="L2541">
        <v>111.533</v>
      </c>
    </row>
    <row r="2542" spans="5:12" x14ac:dyDescent="0.25">
      <c r="E2542">
        <v>969644703</v>
      </c>
      <c r="F2542">
        <v>374.30099999999999</v>
      </c>
      <c r="I2542" t="s">
        <v>365</v>
      </c>
      <c r="J2542" t="s">
        <v>368</v>
      </c>
      <c r="K2542">
        <v>969644703</v>
      </c>
      <c r="L2542">
        <v>374.30099999999999</v>
      </c>
    </row>
    <row r="2543" spans="5:12" x14ac:dyDescent="0.25">
      <c r="E2543">
        <v>969645300</v>
      </c>
      <c r="F2543">
        <v>158.88399999999999</v>
      </c>
      <c r="I2543" t="s">
        <v>365</v>
      </c>
      <c r="J2543" t="s">
        <v>368</v>
      </c>
      <c r="K2543">
        <v>969645300</v>
      </c>
      <c r="L2543">
        <v>158.88399999999999</v>
      </c>
    </row>
    <row r="2544" spans="5:12" x14ac:dyDescent="0.25">
      <c r="E2544">
        <v>969648156</v>
      </c>
      <c r="F2544">
        <v>168.334</v>
      </c>
      <c r="I2544" t="s">
        <v>365</v>
      </c>
      <c r="J2544" t="s">
        <v>368</v>
      </c>
      <c r="K2544">
        <v>969648156</v>
      </c>
      <c r="L2544">
        <v>168.334</v>
      </c>
    </row>
    <row r="2545" spans="5:12" x14ac:dyDescent="0.25">
      <c r="E2545">
        <v>969707381</v>
      </c>
      <c r="F2545">
        <v>40.561</v>
      </c>
      <c r="I2545" t="s">
        <v>365</v>
      </c>
      <c r="J2545" t="s">
        <v>368</v>
      </c>
      <c r="K2545">
        <v>969707381</v>
      </c>
      <c r="L2545">
        <v>40.561</v>
      </c>
    </row>
    <row r="2546" spans="5:12" x14ac:dyDescent="0.25">
      <c r="E2546">
        <v>970582584</v>
      </c>
      <c r="F2546">
        <v>317.76799999999997</v>
      </c>
      <c r="I2546" t="s">
        <v>365</v>
      </c>
      <c r="J2546" t="s">
        <v>368</v>
      </c>
      <c r="K2546">
        <v>970582584</v>
      </c>
      <c r="L2546">
        <v>317.76799999999997</v>
      </c>
    </row>
    <row r="2547" spans="5:12" x14ac:dyDescent="0.25">
      <c r="E2547">
        <v>970936114</v>
      </c>
      <c r="F2547">
        <v>209.166</v>
      </c>
      <c r="I2547" t="s">
        <v>365</v>
      </c>
      <c r="J2547" t="s">
        <v>368</v>
      </c>
      <c r="K2547">
        <v>970936114</v>
      </c>
      <c r="L2547">
        <v>209.166</v>
      </c>
    </row>
    <row r="2548" spans="5:12" x14ac:dyDescent="0.25">
      <c r="E2548">
        <v>970955003</v>
      </c>
      <c r="F2548">
        <v>441.83499999999998</v>
      </c>
      <c r="I2548" t="s">
        <v>365</v>
      </c>
      <c r="J2548" t="s">
        <v>368</v>
      </c>
      <c r="K2548">
        <v>970955003</v>
      </c>
      <c r="L2548">
        <v>441.83499999999998</v>
      </c>
    </row>
    <row r="2549" spans="5:12" x14ac:dyDescent="0.25">
      <c r="E2549">
        <v>970955283</v>
      </c>
      <c r="F2549">
        <v>418.75</v>
      </c>
      <c r="I2549" t="s">
        <v>365</v>
      </c>
      <c r="J2549" t="s">
        <v>368</v>
      </c>
      <c r="K2549">
        <v>970955283</v>
      </c>
      <c r="L2549">
        <v>418.75</v>
      </c>
    </row>
    <row r="2550" spans="5:12" x14ac:dyDescent="0.25">
      <c r="E2550">
        <v>976031067</v>
      </c>
      <c r="F2550">
        <v>251.965</v>
      </c>
      <c r="I2550" t="s">
        <v>365</v>
      </c>
      <c r="J2550" t="s">
        <v>368</v>
      </c>
      <c r="K2550">
        <v>976031067</v>
      </c>
      <c r="L2550">
        <v>251.965</v>
      </c>
    </row>
    <row r="2551" spans="5:12" x14ac:dyDescent="0.25">
      <c r="E2551">
        <v>977105439</v>
      </c>
      <c r="F2551">
        <v>119.821</v>
      </c>
      <c r="I2551" t="s">
        <v>365</v>
      </c>
      <c r="J2551" t="s">
        <v>368</v>
      </c>
      <c r="K2551">
        <v>977105439</v>
      </c>
      <c r="L2551">
        <v>119.821</v>
      </c>
    </row>
    <row r="2552" spans="5:12" x14ac:dyDescent="0.25">
      <c r="E2552">
        <v>980482871</v>
      </c>
      <c r="F2552">
        <v>481.07900000000001</v>
      </c>
      <c r="I2552" t="s">
        <v>365</v>
      </c>
      <c r="J2552" t="s">
        <v>368</v>
      </c>
      <c r="K2552">
        <v>980482871</v>
      </c>
      <c r="L2552">
        <v>481.07900000000001</v>
      </c>
    </row>
    <row r="2553" spans="5:12" x14ac:dyDescent="0.25">
      <c r="E2553">
        <v>980567710</v>
      </c>
      <c r="F2553">
        <v>111.30500000000001</v>
      </c>
      <c r="I2553" t="s">
        <v>365</v>
      </c>
      <c r="J2553" t="s">
        <v>368</v>
      </c>
      <c r="K2553">
        <v>980567710</v>
      </c>
      <c r="L2553">
        <v>111.30500000000001</v>
      </c>
    </row>
    <row r="2554" spans="5:12" x14ac:dyDescent="0.25">
      <c r="E2554">
        <v>981385721</v>
      </c>
      <c r="F2554">
        <v>144.447</v>
      </c>
      <c r="I2554" t="s">
        <v>365</v>
      </c>
      <c r="J2554" t="s">
        <v>368</v>
      </c>
      <c r="K2554">
        <v>981385721</v>
      </c>
      <c r="L2554">
        <v>144.447</v>
      </c>
    </row>
    <row r="2555" spans="5:12" x14ac:dyDescent="0.25">
      <c r="E2555">
        <v>981543521</v>
      </c>
      <c r="F2555">
        <v>270.76600000000002</v>
      </c>
      <c r="I2555" t="s">
        <v>365</v>
      </c>
      <c r="J2555" t="s">
        <v>368</v>
      </c>
      <c r="K2555">
        <v>981543521</v>
      </c>
      <c r="L2555">
        <v>270.76600000000002</v>
      </c>
    </row>
    <row r="2556" spans="5:12" x14ac:dyDescent="0.25">
      <c r="E2556">
        <v>983211917</v>
      </c>
      <c r="F2556">
        <v>487.51400000000001</v>
      </c>
      <c r="I2556" t="s">
        <v>365</v>
      </c>
      <c r="J2556" t="s">
        <v>368</v>
      </c>
      <c r="K2556">
        <v>983211917</v>
      </c>
      <c r="L2556">
        <v>487.51400000000001</v>
      </c>
    </row>
    <row r="2557" spans="5:12" x14ac:dyDescent="0.25">
      <c r="E2557">
        <v>983641563</v>
      </c>
      <c r="F2557">
        <v>186.42599999999999</v>
      </c>
      <c r="I2557" t="s">
        <v>365</v>
      </c>
      <c r="J2557" t="s">
        <v>368</v>
      </c>
      <c r="K2557">
        <v>983641563</v>
      </c>
      <c r="L2557">
        <v>186.42599999999999</v>
      </c>
    </row>
    <row r="2558" spans="5:12" x14ac:dyDescent="0.25">
      <c r="E2558">
        <v>984055242</v>
      </c>
      <c r="F2558">
        <v>177.32499999999999</v>
      </c>
      <c r="I2558" t="s">
        <v>365</v>
      </c>
      <c r="J2558" t="s">
        <v>368</v>
      </c>
      <c r="K2558">
        <v>984055242</v>
      </c>
      <c r="L2558">
        <v>177.32499999999999</v>
      </c>
    </row>
    <row r="2559" spans="5:12" x14ac:dyDescent="0.25">
      <c r="E2559">
        <v>986378634</v>
      </c>
      <c r="F2559">
        <v>147.416</v>
      </c>
      <c r="I2559" t="s">
        <v>365</v>
      </c>
      <c r="J2559" t="s">
        <v>368</v>
      </c>
      <c r="K2559">
        <v>986378634</v>
      </c>
      <c r="L2559">
        <v>147.416</v>
      </c>
    </row>
    <row r="2560" spans="5:12" x14ac:dyDescent="0.25">
      <c r="E2560">
        <v>986391509</v>
      </c>
      <c r="F2560">
        <v>375.58</v>
      </c>
      <c r="I2560" t="s">
        <v>365</v>
      </c>
      <c r="J2560" t="s">
        <v>368</v>
      </c>
      <c r="K2560">
        <v>986391509</v>
      </c>
      <c r="L2560">
        <v>375.58</v>
      </c>
    </row>
    <row r="2561" spans="4:12" x14ac:dyDescent="0.25">
      <c r="E2561">
        <v>986617310</v>
      </c>
      <c r="F2561">
        <v>373.209</v>
      </c>
      <c r="I2561" t="s">
        <v>365</v>
      </c>
      <c r="J2561" t="s">
        <v>368</v>
      </c>
      <c r="K2561">
        <v>986617310</v>
      </c>
      <c r="L2561">
        <v>373.209</v>
      </c>
    </row>
    <row r="2562" spans="4:12" x14ac:dyDescent="0.25">
      <c r="E2562">
        <v>987041463</v>
      </c>
      <c r="F2562">
        <v>359.84199999999998</v>
      </c>
      <c r="I2562" t="s">
        <v>365</v>
      </c>
      <c r="J2562" t="s">
        <v>368</v>
      </c>
      <c r="K2562">
        <v>987041463</v>
      </c>
      <c r="L2562">
        <v>359.84199999999998</v>
      </c>
    </row>
    <row r="2563" spans="4:12" x14ac:dyDescent="0.25">
      <c r="E2563">
        <v>987615931</v>
      </c>
      <c r="F2563">
        <v>516.93600000000004</v>
      </c>
      <c r="I2563" t="s">
        <v>365</v>
      </c>
      <c r="J2563" t="s">
        <v>368</v>
      </c>
      <c r="K2563">
        <v>987615931</v>
      </c>
      <c r="L2563">
        <v>516.93600000000004</v>
      </c>
    </row>
    <row r="2564" spans="4:12" x14ac:dyDescent="0.25">
      <c r="E2564">
        <v>988639419</v>
      </c>
      <c r="F2564">
        <v>552.47400000000005</v>
      </c>
      <c r="I2564" t="s">
        <v>365</v>
      </c>
      <c r="J2564" t="s">
        <v>368</v>
      </c>
      <c r="K2564">
        <v>988639419</v>
      </c>
      <c r="L2564">
        <v>552.47400000000005</v>
      </c>
    </row>
    <row r="2565" spans="4:12" x14ac:dyDescent="0.25">
      <c r="E2565">
        <v>991224467</v>
      </c>
      <c r="F2565">
        <v>269.49400000000003</v>
      </c>
      <c r="I2565" t="s">
        <v>365</v>
      </c>
      <c r="J2565" t="s">
        <v>368</v>
      </c>
      <c r="K2565">
        <v>991224467</v>
      </c>
      <c r="L2565">
        <v>269.49400000000003</v>
      </c>
    </row>
    <row r="2566" spans="4:12" x14ac:dyDescent="0.25">
      <c r="E2566">
        <v>995763605</v>
      </c>
      <c r="F2566">
        <v>462.34399999999999</v>
      </c>
      <c r="I2566" t="s">
        <v>365</v>
      </c>
      <c r="J2566" t="s">
        <v>368</v>
      </c>
      <c r="K2566">
        <v>995763605</v>
      </c>
      <c r="L2566">
        <v>462.34399999999999</v>
      </c>
    </row>
    <row r="2567" spans="4:12" x14ac:dyDescent="0.25">
      <c r="E2567">
        <v>996313816</v>
      </c>
      <c r="F2567">
        <v>330.94400000000002</v>
      </c>
      <c r="I2567" t="s">
        <v>365</v>
      </c>
      <c r="J2567" t="s">
        <v>368</v>
      </c>
      <c r="K2567">
        <v>996313816</v>
      </c>
      <c r="L2567">
        <v>330.94400000000002</v>
      </c>
    </row>
    <row r="2568" spans="4:12" x14ac:dyDescent="0.25">
      <c r="E2568">
        <v>997098730</v>
      </c>
      <c r="F2568">
        <v>102.432</v>
      </c>
      <c r="I2568" t="s">
        <v>365</v>
      </c>
      <c r="J2568" t="s">
        <v>368</v>
      </c>
      <c r="K2568">
        <v>997098730</v>
      </c>
      <c r="L2568">
        <v>102.432</v>
      </c>
    </row>
    <row r="2569" spans="4:12" x14ac:dyDescent="0.25">
      <c r="D2569" t="s">
        <v>388</v>
      </c>
      <c r="E2569">
        <v>870561962</v>
      </c>
      <c r="F2569">
        <v>111.39400000000001</v>
      </c>
      <c r="I2569" t="s">
        <v>365</v>
      </c>
      <c r="J2569" t="s">
        <v>388</v>
      </c>
      <c r="K2569">
        <v>870561962</v>
      </c>
      <c r="L2569">
        <v>111.39400000000001</v>
      </c>
    </row>
    <row r="2570" spans="4:12" x14ac:dyDescent="0.25">
      <c r="E2570">
        <v>970527826</v>
      </c>
      <c r="F2570">
        <v>59.064</v>
      </c>
      <c r="I2570" t="s">
        <v>365</v>
      </c>
      <c r="J2570" t="s">
        <v>388</v>
      </c>
      <c r="K2570">
        <v>970527826</v>
      </c>
      <c r="L2570">
        <v>59.064</v>
      </c>
    </row>
    <row r="2571" spans="4:12" x14ac:dyDescent="0.25">
      <c r="D2571" t="s">
        <v>374</v>
      </c>
      <c r="E2571">
        <v>812991612</v>
      </c>
      <c r="F2571">
        <v>80.406999999999996</v>
      </c>
      <c r="I2571" t="s">
        <v>365</v>
      </c>
      <c r="J2571" t="s">
        <v>374</v>
      </c>
      <c r="K2571">
        <v>812991612</v>
      </c>
      <c r="L2571">
        <v>80.406999999999996</v>
      </c>
    </row>
    <row r="2572" spans="4:12" x14ac:dyDescent="0.25">
      <c r="E2572">
        <v>890827152</v>
      </c>
      <c r="F2572">
        <v>207.99199999999999</v>
      </c>
      <c r="I2572" t="s">
        <v>365</v>
      </c>
      <c r="J2572" t="s">
        <v>374</v>
      </c>
      <c r="K2572">
        <v>890827152</v>
      </c>
      <c r="L2572">
        <v>207.99199999999999</v>
      </c>
    </row>
    <row r="2573" spans="4:12" x14ac:dyDescent="0.25">
      <c r="E2573">
        <v>914108454</v>
      </c>
      <c r="F2573">
        <v>118.199</v>
      </c>
      <c r="I2573" t="s">
        <v>365</v>
      </c>
      <c r="J2573" t="s">
        <v>374</v>
      </c>
      <c r="K2573">
        <v>914108454</v>
      </c>
      <c r="L2573">
        <v>118.199</v>
      </c>
    </row>
    <row r="2574" spans="4:12" x14ac:dyDescent="0.25">
      <c r="E2574">
        <v>914601428</v>
      </c>
      <c r="F2574">
        <v>343.39100000000002</v>
      </c>
      <c r="I2574" t="s">
        <v>365</v>
      </c>
      <c r="J2574" t="s">
        <v>374</v>
      </c>
      <c r="K2574">
        <v>914601428</v>
      </c>
      <c r="L2574">
        <v>343.39100000000002</v>
      </c>
    </row>
    <row r="2575" spans="4:12" x14ac:dyDescent="0.25">
      <c r="E2575">
        <v>920168175</v>
      </c>
      <c r="F2575">
        <v>90.718000000000004</v>
      </c>
      <c r="I2575" t="s">
        <v>365</v>
      </c>
      <c r="J2575" t="s">
        <v>374</v>
      </c>
      <c r="K2575">
        <v>920168175</v>
      </c>
      <c r="L2575">
        <v>90.718000000000004</v>
      </c>
    </row>
    <row r="2576" spans="4:12" x14ac:dyDescent="0.25">
      <c r="E2576">
        <v>920248608</v>
      </c>
      <c r="F2576">
        <v>206.82499999999999</v>
      </c>
      <c r="I2576" t="s">
        <v>365</v>
      </c>
      <c r="J2576" t="s">
        <v>374</v>
      </c>
      <c r="K2576">
        <v>920248608</v>
      </c>
      <c r="L2576">
        <v>206.82499999999999</v>
      </c>
    </row>
    <row r="2577" spans="4:12" x14ac:dyDescent="0.25">
      <c r="E2577">
        <v>929420403</v>
      </c>
      <c r="F2577">
        <v>187.65299999999999</v>
      </c>
      <c r="I2577" t="s">
        <v>365</v>
      </c>
      <c r="J2577" t="s">
        <v>374</v>
      </c>
      <c r="K2577">
        <v>929420403</v>
      </c>
      <c r="L2577">
        <v>187.65299999999999</v>
      </c>
    </row>
    <row r="2578" spans="4:12" x14ac:dyDescent="0.25">
      <c r="E2578">
        <v>929473035</v>
      </c>
      <c r="F2578">
        <v>143.87100000000001</v>
      </c>
      <c r="I2578" t="s">
        <v>365</v>
      </c>
      <c r="J2578" t="s">
        <v>374</v>
      </c>
      <c r="K2578">
        <v>929473035</v>
      </c>
      <c r="L2578">
        <v>143.87100000000001</v>
      </c>
    </row>
    <row r="2579" spans="4:12" x14ac:dyDescent="0.25">
      <c r="E2579">
        <v>969264005</v>
      </c>
      <c r="F2579">
        <v>223.12200000000001</v>
      </c>
      <c r="I2579" t="s">
        <v>365</v>
      </c>
      <c r="J2579" t="s">
        <v>374</v>
      </c>
      <c r="K2579">
        <v>969264005</v>
      </c>
      <c r="L2579">
        <v>223.12200000000001</v>
      </c>
    </row>
    <row r="2580" spans="4:12" x14ac:dyDescent="0.25">
      <c r="E2580">
        <v>969645017</v>
      </c>
      <c r="F2580">
        <v>42.384999999999998</v>
      </c>
      <c r="I2580" t="s">
        <v>365</v>
      </c>
      <c r="J2580" t="s">
        <v>374</v>
      </c>
      <c r="K2580">
        <v>969645017</v>
      </c>
      <c r="L2580">
        <v>42.384999999999998</v>
      </c>
    </row>
    <row r="2581" spans="4:12" x14ac:dyDescent="0.25">
      <c r="E2581">
        <v>974621479</v>
      </c>
      <c r="F2581">
        <v>328.596</v>
      </c>
      <c r="I2581" t="s">
        <v>365</v>
      </c>
      <c r="J2581" t="s">
        <v>374</v>
      </c>
      <c r="K2581">
        <v>974621479</v>
      </c>
      <c r="L2581">
        <v>328.596</v>
      </c>
    </row>
    <row r="2582" spans="4:12" x14ac:dyDescent="0.25">
      <c r="E2582">
        <v>975938549</v>
      </c>
      <c r="F2582">
        <v>176.19200000000001</v>
      </c>
      <c r="I2582" t="s">
        <v>365</v>
      </c>
      <c r="J2582" t="s">
        <v>374</v>
      </c>
      <c r="K2582">
        <v>975938549</v>
      </c>
      <c r="L2582">
        <v>176.19200000000001</v>
      </c>
    </row>
    <row r="2583" spans="4:12" x14ac:dyDescent="0.25">
      <c r="E2583">
        <v>976071972</v>
      </c>
      <c r="F2583">
        <v>435.63</v>
      </c>
      <c r="I2583" t="s">
        <v>365</v>
      </c>
      <c r="J2583" t="s">
        <v>374</v>
      </c>
      <c r="K2583">
        <v>976071972</v>
      </c>
      <c r="L2583">
        <v>435.63</v>
      </c>
    </row>
    <row r="2584" spans="4:12" x14ac:dyDescent="0.25">
      <c r="E2584">
        <v>981413989</v>
      </c>
      <c r="F2584">
        <v>370.87</v>
      </c>
      <c r="I2584" t="s">
        <v>365</v>
      </c>
      <c r="J2584" t="s">
        <v>374</v>
      </c>
      <c r="K2584">
        <v>981413989</v>
      </c>
      <c r="L2584">
        <v>370.87</v>
      </c>
    </row>
    <row r="2585" spans="4:12" x14ac:dyDescent="0.25">
      <c r="E2585">
        <v>984071051</v>
      </c>
      <c r="F2585">
        <v>50.11</v>
      </c>
      <c r="I2585" t="s">
        <v>365</v>
      </c>
      <c r="J2585" t="s">
        <v>374</v>
      </c>
      <c r="K2585">
        <v>984071051</v>
      </c>
      <c r="L2585">
        <v>50.11</v>
      </c>
    </row>
    <row r="2586" spans="4:12" x14ac:dyDescent="0.25">
      <c r="E2586">
        <v>986389490</v>
      </c>
      <c r="F2586">
        <v>200.14</v>
      </c>
      <c r="I2586" t="s">
        <v>365</v>
      </c>
      <c r="J2586" t="s">
        <v>374</v>
      </c>
      <c r="K2586">
        <v>986389490</v>
      </c>
      <c r="L2586">
        <v>200.14</v>
      </c>
    </row>
    <row r="2587" spans="4:12" x14ac:dyDescent="0.25">
      <c r="E2587">
        <v>989322826</v>
      </c>
      <c r="F2587">
        <v>96.254000000000005</v>
      </c>
      <c r="I2587" t="s">
        <v>365</v>
      </c>
      <c r="J2587" t="s">
        <v>374</v>
      </c>
      <c r="K2587">
        <v>989322826</v>
      </c>
      <c r="L2587">
        <v>96.254000000000005</v>
      </c>
    </row>
    <row r="2588" spans="4:12" x14ac:dyDescent="0.25">
      <c r="E2588">
        <v>989840363</v>
      </c>
      <c r="F2588">
        <v>501.63</v>
      </c>
      <c r="I2588" t="s">
        <v>365</v>
      </c>
      <c r="J2588" t="s">
        <v>374</v>
      </c>
      <c r="K2588">
        <v>989840363</v>
      </c>
      <c r="L2588">
        <v>501.63</v>
      </c>
    </row>
    <row r="2589" spans="4:12" x14ac:dyDescent="0.25">
      <c r="E2589">
        <v>992082933</v>
      </c>
      <c r="F2589">
        <v>154.536</v>
      </c>
      <c r="I2589" t="s">
        <v>365</v>
      </c>
      <c r="J2589" t="s">
        <v>374</v>
      </c>
      <c r="K2589">
        <v>992082933</v>
      </c>
      <c r="L2589">
        <v>154.536</v>
      </c>
    </row>
    <row r="2590" spans="4:12" x14ac:dyDescent="0.25">
      <c r="E2590">
        <v>992116854</v>
      </c>
      <c r="F2590">
        <v>162.34299999999999</v>
      </c>
      <c r="I2590" t="s">
        <v>365</v>
      </c>
      <c r="J2590" t="s">
        <v>374</v>
      </c>
      <c r="K2590">
        <v>992116854</v>
      </c>
      <c r="L2590">
        <v>162.34299999999999</v>
      </c>
    </row>
    <row r="2591" spans="4:12" x14ac:dyDescent="0.25">
      <c r="D2591" t="s">
        <v>370</v>
      </c>
      <c r="E2591">
        <v>869459402</v>
      </c>
      <c r="F2591">
        <v>242.697</v>
      </c>
      <c r="I2591" t="s">
        <v>365</v>
      </c>
      <c r="J2591" t="s">
        <v>370</v>
      </c>
      <c r="K2591">
        <v>869459402</v>
      </c>
      <c r="L2591">
        <v>242.697</v>
      </c>
    </row>
    <row r="2592" spans="4:12" x14ac:dyDescent="0.25">
      <c r="E2592">
        <v>892151032</v>
      </c>
      <c r="F2592">
        <v>362.62</v>
      </c>
      <c r="I2592" t="s">
        <v>365</v>
      </c>
      <c r="J2592" t="s">
        <v>370</v>
      </c>
      <c r="K2592">
        <v>892151032</v>
      </c>
      <c r="L2592">
        <v>362.62</v>
      </c>
    </row>
    <row r="2593" spans="5:12" x14ac:dyDescent="0.25">
      <c r="E2593">
        <v>969122391</v>
      </c>
      <c r="F2593">
        <v>331.6</v>
      </c>
      <c r="I2593" t="s">
        <v>365</v>
      </c>
      <c r="J2593" t="s">
        <v>370</v>
      </c>
      <c r="K2593">
        <v>969122391</v>
      </c>
      <c r="L2593">
        <v>331.6</v>
      </c>
    </row>
    <row r="2594" spans="5:12" x14ac:dyDescent="0.25">
      <c r="E2594">
        <v>969124157</v>
      </c>
      <c r="F2594">
        <v>253.822</v>
      </c>
      <c r="I2594" t="s">
        <v>365</v>
      </c>
      <c r="J2594" t="s">
        <v>370</v>
      </c>
      <c r="K2594">
        <v>969124157</v>
      </c>
      <c r="L2594">
        <v>253.822</v>
      </c>
    </row>
    <row r="2595" spans="5:12" x14ac:dyDescent="0.25">
      <c r="E2595">
        <v>969227746</v>
      </c>
      <c r="F2595">
        <v>297.51799999999997</v>
      </c>
      <c r="I2595" t="s">
        <v>365</v>
      </c>
      <c r="J2595" t="s">
        <v>370</v>
      </c>
      <c r="K2595">
        <v>969227746</v>
      </c>
      <c r="L2595">
        <v>297.51799999999997</v>
      </c>
    </row>
    <row r="2596" spans="5:12" x14ac:dyDescent="0.25">
      <c r="E2596">
        <v>970222979</v>
      </c>
      <c r="F2596">
        <v>134.55500000000001</v>
      </c>
      <c r="I2596" t="s">
        <v>365</v>
      </c>
      <c r="J2596" t="s">
        <v>370</v>
      </c>
      <c r="K2596">
        <v>970222979</v>
      </c>
      <c r="L2596">
        <v>134.55500000000001</v>
      </c>
    </row>
    <row r="2597" spans="5:12" x14ac:dyDescent="0.25">
      <c r="E2597">
        <v>971222387</v>
      </c>
      <c r="F2597">
        <v>362.673</v>
      </c>
      <c r="I2597" t="s">
        <v>365</v>
      </c>
      <c r="J2597" t="s">
        <v>370</v>
      </c>
      <c r="K2597">
        <v>971222387</v>
      </c>
      <c r="L2597">
        <v>362.673</v>
      </c>
    </row>
    <row r="2598" spans="5:12" x14ac:dyDescent="0.25">
      <c r="E2598">
        <v>974407655</v>
      </c>
      <c r="F2598">
        <v>231.71</v>
      </c>
      <c r="I2598" t="s">
        <v>365</v>
      </c>
      <c r="J2598" t="s">
        <v>370</v>
      </c>
      <c r="K2598">
        <v>974407655</v>
      </c>
      <c r="L2598">
        <v>231.71</v>
      </c>
    </row>
    <row r="2599" spans="5:12" x14ac:dyDescent="0.25">
      <c r="E2599">
        <v>981372069</v>
      </c>
      <c r="F2599">
        <v>383.06200000000001</v>
      </c>
      <c r="I2599" t="s">
        <v>365</v>
      </c>
      <c r="J2599" t="s">
        <v>370</v>
      </c>
      <c r="K2599">
        <v>981372069</v>
      </c>
      <c r="L2599">
        <v>383.06200000000001</v>
      </c>
    </row>
    <row r="2600" spans="5:12" x14ac:dyDescent="0.25">
      <c r="E2600">
        <v>981481275</v>
      </c>
      <c r="F2600">
        <v>107.64400000000001</v>
      </c>
      <c r="I2600" t="s">
        <v>365</v>
      </c>
      <c r="J2600" t="s">
        <v>370</v>
      </c>
      <c r="K2600">
        <v>981481275</v>
      </c>
      <c r="L2600">
        <v>107.64400000000001</v>
      </c>
    </row>
    <row r="2601" spans="5:12" x14ac:dyDescent="0.25">
      <c r="E2601">
        <v>982821134</v>
      </c>
      <c r="F2601">
        <v>149.52699999999999</v>
      </c>
      <c r="I2601" t="s">
        <v>365</v>
      </c>
      <c r="J2601" t="s">
        <v>370</v>
      </c>
      <c r="K2601">
        <v>982821134</v>
      </c>
      <c r="L2601">
        <v>149.52699999999999</v>
      </c>
    </row>
    <row r="2602" spans="5:12" x14ac:dyDescent="0.25">
      <c r="E2602">
        <v>983044379</v>
      </c>
      <c r="F2602">
        <v>282.08699999999999</v>
      </c>
      <c r="I2602" t="s">
        <v>365</v>
      </c>
      <c r="J2602" t="s">
        <v>370</v>
      </c>
      <c r="K2602">
        <v>983044379</v>
      </c>
      <c r="L2602">
        <v>282.08699999999999</v>
      </c>
    </row>
    <row r="2603" spans="5:12" x14ac:dyDescent="0.25">
      <c r="E2603">
        <v>985540705</v>
      </c>
      <c r="F2603">
        <v>322.88299999999998</v>
      </c>
      <c r="I2603" t="s">
        <v>365</v>
      </c>
      <c r="J2603" t="s">
        <v>370</v>
      </c>
      <c r="K2603">
        <v>985540705</v>
      </c>
      <c r="L2603">
        <v>322.88299999999998</v>
      </c>
    </row>
    <row r="2604" spans="5:12" x14ac:dyDescent="0.25">
      <c r="E2604">
        <v>987168897</v>
      </c>
      <c r="F2604">
        <v>448.72800000000001</v>
      </c>
      <c r="I2604" t="s">
        <v>365</v>
      </c>
      <c r="J2604" t="s">
        <v>370</v>
      </c>
      <c r="K2604">
        <v>987168897</v>
      </c>
      <c r="L2604">
        <v>448.72800000000001</v>
      </c>
    </row>
    <row r="2605" spans="5:12" x14ac:dyDescent="0.25">
      <c r="E2605">
        <v>987413492</v>
      </c>
      <c r="F2605">
        <v>370.30799999999999</v>
      </c>
      <c r="I2605" t="s">
        <v>365</v>
      </c>
      <c r="J2605" t="s">
        <v>370</v>
      </c>
      <c r="K2605">
        <v>987413492</v>
      </c>
      <c r="L2605">
        <v>370.30799999999999</v>
      </c>
    </row>
    <row r="2606" spans="5:12" x14ac:dyDescent="0.25">
      <c r="E2606">
        <v>990685452</v>
      </c>
      <c r="F2606">
        <v>395.56799999999998</v>
      </c>
      <c r="I2606" t="s">
        <v>365</v>
      </c>
      <c r="J2606" t="s">
        <v>370</v>
      </c>
      <c r="K2606">
        <v>990685452</v>
      </c>
      <c r="L2606">
        <v>395.56799999999998</v>
      </c>
    </row>
    <row r="2607" spans="5:12" x14ac:dyDescent="0.25">
      <c r="E2607">
        <v>990717753</v>
      </c>
      <c r="F2607">
        <v>236.785</v>
      </c>
      <c r="I2607" t="s">
        <v>365</v>
      </c>
      <c r="J2607" t="s">
        <v>370</v>
      </c>
      <c r="K2607">
        <v>990717753</v>
      </c>
      <c r="L2607">
        <v>236.785</v>
      </c>
    </row>
    <row r="2608" spans="5:12" x14ac:dyDescent="0.25">
      <c r="E2608">
        <v>991461868</v>
      </c>
      <c r="F2608">
        <v>532.40800000000002</v>
      </c>
      <c r="I2608" t="s">
        <v>365</v>
      </c>
      <c r="J2608" t="s">
        <v>370</v>
      </c>
      <c r="K2608">
        <v>991461868</v>
      </c>
      <c r="L2608">
        <v>532.40800000000002</v>
      </c>
    </row>
    <row r="2609" spans="4:12" x14ac:dyDescent="0.25">
      <c r="E2609">
        <v>997632508</v>
      </c>
      <c r="F2609">
        <v>135.75899999999999</v>
      </c>
      <c r="I2609" t="s">
        <v>365</v>
      </c>
      <c r="J2609" t="s">
        <v>370</v>
      </c>
      <c r="K2609">
        <v>997632508</v>
      </c>
      <c r="L2609">
        <v>135.75899999999999</v>
      </c>
    </row>
    <row r="2610" spans="4:12" x14ac:dyDescent="0.25">
      <c r="E2610">
        <v>998383951</v>
      </c>
      <c r="F2610">
        <v>114.986</v>
      </c>
      <c r="I2610" t="s">
        <v>365</v>
      </c>
      <c r="J2610" t="s">
        <v>370</v>
      </c>
      <c r="K2610">
        <v>998383951</v>
      </c>
      <c r="L2610">
        <v>114.986</v>
      </c>
    </row>
    <row r="2611" spans="4:12" x14ac:dyDescent="0.25">
      <c r="D2611" t="s">
        <v>396</v>
      </c>
      <c r="E2611">
        <v>969121050</v>
      </c>
      <c r="F2611">
        <v>53.194000000000003</v>
      </c>
      <c r="I2611" t="s">
        <v>365</v>
      </c>
      <c r="J2611" t="s">
        <v>396</v>
      </c>
      <c r="K2611">
        <v>969121050</v>
      </c>
      <c r="L2611">
        <v>53.194000000000003</v>
      </c>
    </row>
    <row r="2612" spans="4:12" x14ac:dyDescent="0.25">
      <c r="E2612">
        <v>969123770</v>
      </c>
      <c r="F2612">
        <v>358.892</v>
      </c>
      <c r="I2612" t="s">
        <v>365</v>
      </c>
      <c r="J2612" t="s">
        <v>396</v>
      </c>
      <c r="K2612">
        <v>969123770</v>
      </c>
      <c r="L2612">
        <v>358.892</v>
      </c>
    </row>
    <row r="2613" spans="4:12" x14ac:dyDescent="0.25">
      <c r="E2613">
        <v>969227487</v>
      </c>
      <c r="F2613">
        <v>116.941</v>
      </c>
      <c r="I2613" t="s">
        <v>365</v>
      </c>
      <c r="J2613" t="s">
        <v>396</v>
      </c>
      <c r="K2613">
        <v>969227487</v>
      </c>
      <c r="L2613">
        <v>116.941</v>
      </c>
    </row>
    <row r="2614" spans="4:12" x14ac:dyDescent="0.25">
      <c r="E2614">
        <v>969264145</v>
      </c>
      <c r="F2614">
        <v>143.035</v>
      </c>
      <c r="I2614" t="s">
        <v>365</v>
      </c>
      <c r="J2614" t="s">
        <v>396</v>
      </c>
      <c r="K2614">
        <v>969264145</v>
      </c>
      <c r="L2614">
        <v>143.035</v>
      </c>
    </row>
    <row r="2615" spans="4:12" x14ac:dyDescent="0.25">
      <c r="E2615">
        <v>969460858</v>
      </c>
      <c r="F2615">
        <v>43.277999999999999</v>
      </c>
      <c r="I2615" t="s">
        <v>365</v>
      </c>
      <c r="J2615" t="s">
        <v>396</v>
      </c>
      <c r="K2615">
        <v>969460858</v>
      </c>
      <c r="L2615">
        <v>43.277999999999999</v>
      </c>
    </row>
    <row r="2616" spans="4:12" x14ac:dyDescent="0.25">
      <c r="E2616">
        <v>969516381</v>
      </c>
      <c r="F2616">
        <v>2.5339999999999998</v>
      </c>
      <c r="I2616" t="s">
        <v>365</v>
      </c>
      <c r="J2616" t="s">
        <v>396</v>
      </c>
      <c r="K2616">
        <v>969516381</v>
      </c>
      <c r="L2616">
        <v>2.5339999999999998</v>
      </c>
    </row>
    <row r="2617" spans="4:12" x14ac:dyDescent="0.25">
      <c r="E2617">
        <v>969643286</v>
      </c>
      <c r="F2617">
        <v>190.43899999999999</v>
      </c>
      <c r="I2617" t="s">
        <v>365</v>
      </c>
      <c r="J2617" t="s">
        <v>396</v>
      </c>
      <c r="K2617">
        <v>969643286</v>
      </c>
      <c r="L2617">
        <v>190.43899999999999</v>
      </c>
    </row>
    <row r="2618" spans="4:12" x14ac:dyDescent="0.25">
      <c r="E2618">
        <v>970407480</v>
      </c>
      <c r="F2618">
        <v>192.73099999999999</v>
      </c>
      <c r="I2618" t="s">
        <v>365</v>
      </c>
      <c r="J2618" t="s">
        <v>396</v>
      </c>
      <c r="K2618">
        <v>970407480</v>
      </c>
      <c r="L2618">
        <v>192.73099999999999</v>
      </c>
    </row>
    <row r="2619" spans="4:12" x14ac:dyDescent="0.25">
      <c r="E2619">
        <v>971582537</v>
      </c>
      <c r="F2619">
        <v>355.75799999999998</v>
      </c>
      <c r="I2619" t="s">
        <v>365</v>
      </c>
      <c r="J2619" t="s">
        <v>396</v>
      </c>
      <c r="K2619">
        <v>971582537</v>
      </c>
      <c r="L2619">
        <v>355.75799999999998</v>
      </c>
    </row>
    <row r="2620" spans="4:12" x14ac:dyDescent="0.25">
      <c r="E2620">
        <v>980024415</v>
      </c>
      <c r="F2620">
        <v>348.57799999999997</v>
      </c>
      <c r="I2620" t="s">
        <v>365</v>
      </c>
      <c r="J2620" t="s">
        <v>396</v>
      </c>
      <c r="K2620">
        <v>980024415</v>
      </c>
      <c r="L2620">
        <v>348.57799999999997</v>
      </c>
    </row>
    <row r="2621" spans="4:12" x14ac:dyDescent="0.25">
      <c r="E2621">
        <v>980891194</v>
      </c>
      <c r="F2621">
        <v>193.86</v>
      </c>
      <c r="I2621" t="s">
        <v>365</v>
      </c>
      <c r="J2621" t="s">
        <v>396</v>
      </c>
      <c r="K2621">
        <v>980891194</v>
      </c>
      <c r="L2621">
        <v>193.86</v>
      </c>
    </row>
    <row r="2622" spans="4:12" x14ac:dyDescent="0.25">
      <c r="E2622">
        <v>981290801</v>
      </c>
      <c r="F2622">
        <v>558.524</v>
      </c>
      <c r="I2622" t="s">
        <v>365</v>
      </c>
      <c r="J2622" t="s">
        <v>396</v>
      </c>
      <c r="K2622">
        <v>981290801</v>
      </c>
      <c r="L2622">
        <v>558.524</v>
      </c>
    </row>
    <row r="2623" spans="4:12" x14ac:dyDescent="0.25">
      <c r="E2623">
        <v>981401506</v>
      </c>
      <c r="F2623">
        <v>288.375</v>
      </c>
      <c r="I2623" t="s">
        <v>365</v>
      </c>
      <c r="J2623" t="s">
        <v>396</v>
      </c>
      <c r="K2623">
        <v>981401506</v>
      </c>
      <c r="L2623">
        <v>288.375</v>
      </c>
    </row>
    <row r="2624" spans="4:12" x14ac:dyDescent="0.25">
      <c r="E2624">
        <v>982890802</v>
      </c>
      <c r="F2624">
        <v>127.833</v>
      </c>
      <c r="I2624" t="s">
        <v>365</v>
      </c>
      <c r="J2624" t="s">
        <v>396</v>
      </c>
      <c r="K2624">
        <v>982890802</v>
      </c>
      <c r="L2624">
        <v>127.833</v>
      </c>
    </row>
    <row r="2625" spans="4:12" x14ac:dyDescent="0.25">
      <c r="E2625">
        <v>985229112</v>
      </c>
      <c r="F2625">
        <v>285.947</v>
      </c>
      <c r="I2625" t="s">
        <v>365</v>
      </c>
      <c r="J2625" t="s">
        <v>396</v>
      </c>
      <c r="K2625">
        <v>985229112</v>
      </c>
      <c r="L2625">
        <v>285.947</v>
      </c>
    </row>
    <row r="2626" spans="4:12" x14ac:dyDescent="0.25">
      <c r="E2626">
        <v>985767610</v>
      </c>
      <c r="F2626">
        <v>295.35899999999998</v>
      </c>
      <c r="I2626" t="s">
        <v>365</v>
      </c>
      <c r="J2626" t="s">
        <v>396</v>
      </c>
      <c r="K2626">
        <v>985767610</v>
      </c>
      <c r="L2626">
        <v>295.35899999999998</v>
      </c>
    </row>
    <row r="2627" spans="4:12" x14ac:dyDescent="0.25">
      <c r="E2627">
        <v>989823248</v>
      </c>
      <c r="F2627">
        <v>129.72999999999999</v>
      </c>
      <c r="I2627" t="s">
        <v>365</v>
      </c>
      <c r="J2627" t="s">
        <v>396</v>
      </c>
      <c r="K2627">
        <v>989823248</v>
      </c>
      <c r="L2627">
        <v>129.72999999999999</v>
      </c>
    </row>
    <row r="2628" spans="4:12" x14ac:dyDescent="0.25">
      <c r="E2628">
        <v>990468524</v>
      </c>
      <c r="F2628">
        <v>259.803</v>
      </c>
      <c r="I2628" t="s">
        <v>365</v>
      </c>
      <c r="J2628" t="s">
        <v>396</v>
      </c>
      <c r="K2628">
        <v>990468524</v>
      </c>
      <c r="L2628">
        <v>259.803</v>
      </c>
    </row>
    <row r="2629" spans="4:12" x14ac:dyDescent="0.25">
      <c r="E2629">
        <v>990949808</v>
      </c>
      <c r="F2629">
        <v>86.256</v>
      </c>
      <c r="I2629" t="s">
        <v>365</v>
      </c>
      <c r="J2629" t="s">
        <v>396</v>
      </c>
      <c r="K2629">
        <v>990949808</v>
      </c>
      <c r="L2629">
        <v>86.256</v>
      </c>
    </row>
    <row r="2630" spans="4:12" x14ac:dyDescent="0.25">
      <c r="E2630">
        <v>998282144</v>
      </c>
      <c r="F2630">
        <v>80.393000000000001</v>
      </c>
      <c r="I2630" t="s">
        <v>365</v>
      </c>
      <c r="J2630" t="s">
        <v>396</v>
      </c>
      <c r="K2630">
        <v>998282144</v>
      </c>
      <c r="L2630">
        <v>80.393000000000001</v>
      </c>
    </row>
    <row r="2631" spans="4:12" x14ac:dyDescent="0.25">
      <c r="D2631" t="s">
        <v>371</v>
      </c>
      <c r="E2631">
        <v>869227102</v>
      </c>
      <c r="F2631">
        <v>255.97200000000001</v>
      </c>
      <c r="I2631" t="s">
        <v>365</v>
      </c>
      <c r="J2631" t="s">
        <v>371</v>
      </c>
      <c r="K2631">
        <v>869227102</v>
      </c>
      <c r="L2631">
        <v>255.97200000000001</v>
      </c>
    </row>
    <row r="2632" spans="4:12" x14ac:dyDescent="0.25">
      <c r="E2632">
        <v>912810798</v>
      </c>
      <c r="F2632">
        <v>139.1</v>
      </c>
      <c r="I2632" t="s">
        <v>365</v>
      </c>
      <c r="J2632" t="s">
        <v>371</v>
      </c>
      <c r="K2632">
        <v>912810798</v>
      </c>
      <c r="L2632">
        <v>139.1</v>
      </c>
    </row>
    <row r="2633" spans="4:12" x14ac:dyDescent="0.25">
      <c r="E2633">
        <v>916907796</v>
      </c>
      <c r="F2633">
        <v>144.99</v>
      </c>
      <c r="I2633" t="s">
        <v>365</v>
      </c>
      <c r="J2633" t="s">
        <v>371</v>
      </c>
      <c r="K2633">
        <v>916907796</v>
      </c>
      <c r="L2633">
        <v>144.99</v>
      </c>
    </row>
    <row r="2634" spans="4:12" x14ac:dyDescent="0.25">
      <c r="E2634">
        <v>923527079</v>
      </c>
      <c r="F2634">
        <v>27.667000000000002</v>
      </c>
      <c r="I2634" t="s">
        <v>365</v>
      </c>
      <c r="J2634" t="s">
        <v>371</v>
      </c>
      <c r="K2634">
        <v>923527079</v>
      </c>
      <c r="L2634">
        <v>27.667000000000002</v>
      </c>
    </row>
    <row r="2635" spans="4:12" x14ac:dyDescent="0.25">
      <c r="E2635">
        <v>969156040</v>
      </c>
      <c r="F2635">
        <v>207.24</v>
      </c>
      <c r="I2635" t="s">
        <v>365</v>
      </c>
      <c r="J2635" t="s">
        <v>371</v>
      </c>
      <c r="K2635">
        <v>969156040</v>
      </c>
      <c r="L2635">
        <v>207.24</v>
      </c>
    </row>
    <row r="2636" spans="4:12" x14ac:dyDescent="0.25">
      <c r="E2636">
        <v>974214113</v>
      </c>
      <c r="F2636">
        <v>100.976</v>
      </c>
      <c r="I2636" t="s">
        <v>365</v>
      </c>
      <c r="J2636" t="s">
        <v>371</v>
      </c>
      <c r="K2636">
        <v>974214113</v>
      </c>
      <c r="L2636">
        <v>100.976</v>
      </c>
    </row>
    <row r="2637" spans="4:12" x14ac:dyDescent="0.25">
      <c r="E2637">
        <v>979436912</v>
      </c>
      <c r="F2637">
        <v>187.97499999999999</v>
      </c>
      <c r="I2637" t="s">
        <v>365</v>
      </c>
      <c r="J2637" t="s">
        <v>371</v>
      </c>
      <c r="K2637">
        <v>979436912</v>
      </c>
      <c r="L2637">
        <v>187.97499999999999</v>
      </c>
    </row>
    <row r="2638" spans="4:12" x14ac:dyDescent="0.25">
      <c r="E2638">
        <v>990045712</v>
      </c>
      <c r="F2638">
        <v>317.57</v>
      </c>
      <c r="I2638" t="s">
        <v>365</v>
      </c>
      <c r="J2638" t="s">
        <v>371</v>
      </c>
      <c r="K2638">
        <v>990045712</v>
      </c>
      <c r="L2638">
        <v>317.57</v>
      </c>
    </row>
    <row r="2639" spans="4:12" x14ac:dyDescent="0.25">
      <c r="E2639">
        <v>991488944</v>
      </c>
      <c r="F2639">
        <v>203.96700000000001</v>
      </c>
      <c r="I2639" t="s">
        <v>365</v>
      </c>
      <c r="J2639" t="s">
        <v>371</v>
      </c>
      <c r="K2639">
        <v>991488944</v>
      </c>
      <c r="L2639">
        <v>203.96700000000001</v>
      </c>
    </row>
    <row r="2640" spans="4:12" x14ac:dyDescent="0.25">
      <c r="E2640">
        <v>992184566</v>
      </c>
      <c r="F2640">
        <v>143.548</v>
      </c>
      <c r="I2640" t="s">
        <v>365</v>
      </c>
      <c r="J2640" t="s">
        <v>371</v>
      </c>
      <c r="K2640">
        <v>992184566</v>
      </c>
      <c r="L2640">
        <v>143.548</v>
      </c>
    </row>
    <row r="2641" spans="3:12" x14ac:dyDescent="0.25">
      <c r="E2641">
        <v>994077600</v>
      </c>
      <c r="F2641">
        <v>100.18600000000001</v>
      </c>
      <c r="I2641" t="s">
        <v>365</v>
      </c>
      <c r="J2641" t="s">
        <v>371</v>
      </c>
      <c r="K2641">
        <v>994077600</v>
      </c>
      <c r="L2641">
        <v>100.18600000000001</v>
      </c>
    </row>
    <row r="2642" spans="3:12" x14ac:dyDescent="0.25">
      <c r="E2642">
        <v>998576881</v>
      </c>
      <c r="F2642">
        <v>56.889000000000003</v>
      </c>
      <c r="I2642" t="s">
        <v>365</v>
      </c>
      <c r="J2642" t="s">
        <v>371</v>
      </c>
      <c r="K2642">
        <v>998576881</v>
      </c>
      <c r="L2642">
        <v>56.889000000000003</v>
      </c>
    </row>
    <row r="2643" spans="3:12" x14ac:dyDescent="0.25">
      <c r="D2643" t="s">
        <v>397</v>
      </c>
      <c r="E2643">
        <v>969124149</v>
      </c>
      <c r="F2643">
        <v>272.44099999999997</v>
      </c>
      <c r="I2643" t="s">
        <v>365</v>
      </c>
      <c r="J2643" t="s">
        <v>397</v>
      </c>
      <c r="K2643">
        <v>969124149</v>
      </c>
      <c r="L2643">
        <v>272.44099999999997</v>
      </c>
    </row>
    <row r="2644" spans="3:12" x14ac:dyDescent="0.25">
      <c r="E2644">
        <v>969644142</v>
      </c>
      <c r="F2644">
        <v>117.624</v>
      </c>
      <c r="I2644" t="s">
        <v>365</v>
      </c>
      <c r="J2644" t="s">
        <v>397</v>
      </c>
      <c r="K2644">
        <v>969644142</v>
      </c>
      <c r="L2644">
        <v>117.624</v>
      </c>
    </row>
    <row r="2645" spans="3:12" x14ac:dyDescent="0.25">
      <c r="E2645">
        <v>970321497</v>
      </c>
      <c r="F2645">
        <v>19.888000000000002</v>
      </c>
      <c r="I2645" t="s">
        <v>365</v>
      </c>
      <c r="J2645" t="s">
        <v>397</v>
      </c>
      <c r="K2645">
        <v>970321497</v>
      </c>
      <c r="L2645">
        <v>19.888000000000002</v>
      </c>
    </row>
    <row r="2646" spans="3:12" x14ac:dyDescent="0.25">
      <c r="E2646">
        <v>971014385</v>
      </c>
      <c r="F2646">
        <v>143.49299999999999</v>
      </c>
      <c r="I2646" t="s">
        <v>365</v>
      </c>
      <c r="J2646" t="s">
        <v>397</v>
      </c>
      <c r="K2646">
        <v>971014385</v>
      </c>
      <c r="L2646">
        <v>143.49299999999999</v>
      </c>
    </row>
    <row r="2647" spans="3:12" x14ac:dyDescent="0.25">
      <c r="E2647">
        <v>977022894</v>
      </c>
      <c r="F2647">
        <v>119.197</v>
      </c>
      <c r="I2647" t="s">
        <v>365</v>
      </c>
      <c r="J2647" t="s">
        <v>397</v>
      </c>
      <c r="K2647">
        <v>977022894</v>
      </c>
      <c r="L2647">
        <v>119.197</v>
      </c>
    </row>
    <row r="2648" spans="3:12" x14ac:dyDescent="0.25">
      <c r="E2648">
        <v>998501369</v>
      </c>
      <c r="F2648">
        <v>135.136</v>
      </c>
      <c r="I2648" t="s">
        <v>365</v>
      </c>
      <c r="J2648" t="s">
        <v>397</v>
      </c>
      <c r="K2648">
        <v>998501369</v>
      </c>
      <c r="L2648">
        <v>135.136</v>
      </c>
    </row>
    <row r="2649" spans="3:12" x14ac:dyDescent="0.25">
      <c r="D2649" t="s">
        <v>399</v>
      </c>
      <c r="E2649">
        <v>996176266</v>
      </c>
      <c r="F2649">
        <v>287.19499999999999</v>
      </c>
      <c r="I2649" t="s">
        <v>365</v>
      </c>
      <c r="J2649" t="s">
        <v>399</v>
      </c>
      <c r="K2649">
        <v>996176266</v>
      </c>
      <c r="L2649">
        <v>287.19499999999999</v>
      </c>
    </row>
    <row r="2650" spans="3:12" x14ac:dyDescent="0.25">
      <c r="C2650" t="s">
        <v>154</v>
      </c>
      <c r="D2650" t="s">
        <v>160</v>
      </c>
      <c r="E2650">
        <v>823358202</v>
      </c>
      <c r="F2650">
        <v>310.59100000000001</v>
      </c>
      <c r="I2650" t="s">
        <v>154</v>
      </c>
      <c r="J2650" t="s">
        <v>160</v>
      </c>
      <c r="K2650">
        <v>823358202</v>
      </c>
      <c r="L2650">
        <v>310.59100000000001</v>
      </c>
    </row>
    <row r="2651" spans="3:12" x14ac:dyDescent="0.25">
      <c r="E2651">
        <v>869171352</v>
      </c>
      <c r="F2651">
        <v>183.80099999999999</v>
      </c>
      <c r="I2651" t="s">
        <v>154</v>
      </c>
      <c r="J2651" t="s">
        <v>160</v>
      </c>
      <c r="K2651">
        <v>869171352</v>
      </c>
      <c r="L2651">
        <v>183.80099999999999</v>
      </c>
    </row>
    <row r="2652" spans="3:12" x14ac:dyDescent="0.25">
      <c r="E2652">
        <v>869407542</v>
      </c>
      <c r="F2652">
        <v>108.61</v>
      </c>
      <c r="I2652" t="s">
        <v>154</v>
      </c>
      <c r="J2652" t="s">
        <v>160</v>
      </c>
      <c r="K2652">
        <v>869407542</v>
      </c>
      <c r="L2652">
        <v>108.61</v>
      </c>
    </row>
    <row r="2653" spans="3:12" x14ac:dyDescent="0.25">
      <c r="E2653">
        <v>869503142</v>
      </c>
      <c r="F2653">
        <v>70.989000000000004</v>
      </c>
      <c r="I2653" t="s">
        <v>154</v>
      </c>
      <c r="J2653" t="s">
        <v>160</v>
      </c>
      <c r="K2653">
        <v>869503142</v>
      </c>
      <c r="L2653">
        <v>70.989000000000004</v>
      </c>
    </row>
    <row r="2654" spans="3:12" x14ac:dyDescent="0.25">
      <c r="E2654">
        <v>870114532</v>
      </c>
      <c r="F2654">
        <v>107.621</v>
      </c>
      <c r="I2654" t="s">
        <v>154</v>
      </c>
      <c r="J2654" t="s">
        <v>160</v>
      </c>
      <c r="K2654">
        <v>870114532</v>
      </c>
      <c r="L2654">
        <v>107.621</v>
      </c>
    </row>
    <row r="2655" spans="3:12" x14ac:dyDescent="0.25">
      <c r="E2655">
        <v>878664922</v>
      </c>
      <c r="F2655">
        <v>185.554</v>
      </c>
      <c r="I2655" t="s">
        <v>154</v>
      </c>
      <c r="J2655" t="s">
        <v>160</v>
      </c>
      <c r="K2655">
        <v>878664922</v>
      </c>
      <c r="L2655">
        <v>185.554</v>
      </c>
    </row>
    <row r="2656" spans="3:12" x14ac:dyDescent="0.25">
      <c r="E2656">
        <v>884078822</v>
      </c>
      <c r="F2656">
        <v>277.13400000000001</v>
      </c>
      <c r="I2656" t="s">
        <v>154</v>
      </c>
      <c r="J2656" t="s">
        <v>160</v>
      </c>
      <c r="K2656">
        <v>884078822</v>
      </c>
      <c r="L2656">
        <v>277.13400000000001</v>
      </c>
    </row>
    <row r="2657" spans="5:12" x14ac:dyDescent="0.25">
      <c r="E2657">
        <v>889447672</v>
      </c>
      <c r="F2657">
        <v>244.74199999999999</v>
      </c>
      <c r="I2657" t="s">
        <v>154</v>
      </c>
      <c r="J2657" t="s">
        <v>160</v>
      </c>
      <c r="K2657">
        <v>889447672</v>
      </c>
      <c r="L2657">
        <v>244.74199999999999</v>
      </c>
    </row>
    <row r="2658" spans="5:12" x14ac:dyDescent="0.25">
      <c r="E2658">
        <v>891963912</v>
      </c>
      <c r="F2658">
        <v>232.31399999999999</v>
      </c>
      <c r="I2658" t="s">
        <v>154</v>
      </c>
      <c r="J2658" t="s">
        <v>160</v>
      </c>
      <c r="K2658">
        <v>891963912</v>
      </c>
      <c r="L2658">
        <v>232.31399999999999</v>
      </c>
    </row>
    <row r="2659" spans="5:12" x14ac:dyDescent="0.25">
      <c r="E2659">
        <v>896256742</v>
      </c>
      <c r="F2659">
        <v>303.40800000000002</v>
      </c>
      <c r="I2659" t="s">
        <v>154</v>
      </c>
      <c r="J2659" t="s">
        <v>160</v>
      </c>
      <c r="K2659">
        <v>896256742</v>
      </c>
      <c r="L2659">
        <v>303.40800000000002</v>
      </c>
    </row>
    <row r="2660" spans="5:12" x14ac:dyDescent="0.25">
      <c r="E2660">
        <v>911960028</v>
      </c>
      <c r="F2660">
        <v>220.41900000000001</v>
      </c>
      <c r="I2660" t="s">
        <v>154</v>
      </c>
      <c r="J2660" t="s">
        <v>160</v>
      </c>
      <c r="K2660">
        <v>911960028</v>
      </c>
      <c r="L2660">
        <v>220.41900000000001</v>
      </c>
    </row>
    <row r="2661" spans="5:12" x14ac:dyDescent="0.25">
      <c r="E2661">
        <v>912660877</v>
      </c>
      <c r="F2661">
        <v>111.608</v>
      </c>
      <c r="I2661" t="s">
        <v>154</v>
      </c>
      <c r="J2661" t="s">
        <v>160</v>
      </c>
      <c r="K2661">
        <v>912660877</v>
      </c>
      <c r="L2661">
        <v>111.608</v>
      </c>
    </row>
    <row r="2662" spans="5:12" x14ac:dyDescent="0.25">
      <c r="E2662">
        <v>916376928</v>
      </c>
      <c r="F2662">
        <v>92.611999999999995</v>
      </c>
      <c r="I2662" t="s">
        <v>154</v>
      </c>
      <c r="J2662" t="s">
        <v>160</v>
      </c>
      <c r="K2662">
        <v>916376928</v>
      </c>
      <c r="L2662">
        <v>92.611999999999995</v>
      </c>
    </row>
    <row r="2663" spans="5:12" x14ac:dyDescent="0.25">
      <c r="E2663">
        <v>916475713</v>
      </c>
      <c r="F2663">
        <v>136.84800000000001</v>
      </c>
      <c r="I2663" t="s">
        <v>154</v>
      </c>
      <c r="J2663" t="s">
        <v>160</v>
      </c>
      <c r="K2663">
        <v>916475713</v>
      </c>
      <c r="L2663">
        <v>136.84800000000001</v>
      </c>
    </row>
    <row r="2664" spans="5:12" x14ac:dyDescent="0.25">
      <c r="E2664">
        <v>916478291</v>
      </c>
      <c r="F2664">
        <v>71.950999999999993</v>
      </c>
      <c r="I2664" t="s">
        <v>154</v>
      </c>
      <c r="J2664" t="s">
        <v>160</v>
      </c>
      <c r="K2664">
        <v>916478291</v>
      </c>
      <c r="L2664">
        <v>71.950999999999993</v>
      </c>
    </row>
    <row r="2665" spans="5:12" x14ac:dyDescent="0.25">
      <c r="E2665">
        <v>917954143</v>
      </c>
      <c r="F2665">
        <v>286.55399999999997</v>
      </c>
      <c r="I2665" t="s">
        <v>154</v>
      </c>
      <c r="J2665" t="s">
        <v>160</v>
      </c>
      <c r="K2665">
        <v>917954143</v>
      </c>
      <c r="L2665">
        <v>286.55399999999997</v>
      </c>
    </row>
    <row r="2666" spans="5:12" x14ac:dyDescent="0.25">
      <c r="E2666">
        <v>922157847</v>
      </c>
      <c r="F2666">
        <v>44.351999999999997</v>
      </c>
      <c r="I2666" t="s">
        <v>154</v>
      </c>
      <c r="J2666" t="s">
        <v>160</v>
      </c>
      <c r="K2666">
        <v>922157847</v>
      </c>
      <c r="L2666">
        <v>44.351999999999997</v>
      </c>
    </row>
    <row r="2667" spans="5:12" x14ac:dyDescent="0.25">
      <c r="E2667">
        <v>923713735</v>
      </c>
      <c r="F2667">
        <v>82.68</v>
      </c>
      <c r="I2667" t="s">
        <v>154</v>
      </c>
      <c r="J2667" t="s">
        <v>160</v>
      </c>
      <c r="K2667">
        <v>923713735</v>
      </c>
      <c r="L2667">
        <v>82.68</v>
      </c>
    </row>
    <row r="2668" spans="5:12" x14ac:dyDescent="0.25">
      <c r="E2668">
        <v>924417684</v>
      </c>
      <c r="F2668">
        <v>89.289000000000001</v>
      </c>
      <c r="I2668" t="s">
        <v>154</v>
      </c>
      <c r="J2668" t="s">
        <v>160</v>
      </c>
      <c r="K2668">
        <v>924417684</v>
      </c>
      <c r="L2668">
        <v>89.289000000000001</v>
      </c>
    </row>
    <row r="2669" spans="5:12" x14ac:dyDescent="0.25">
      <c r="E2669">
        <v>925047082</v>
      </c>
      <c r="F2669">
        <v>164.16399999999999</v>
      </c>
      <c r="I2669" t="s">
        <v>154</v>
      </c>
      <c r="J2669" t="s">
        <v>160</v>
      </c>
      <c r="K2669">
        <v>925047082</v>
      </c>
      <c r="L2669">
        <v>164.16399999999999</v>
      </c>
    </row>
    <row r="2670" spans="5:12" x14ac:dyDescent="0.25">
      <c r="E2670">
        <v>925284394</v>
      </c>
      <c r="F2670">
        <v>156.19200000000001</v>
      </c>
      <c r="I2670" t="s">
        <v>154</v>
      </c>
      <c r="J2670" t="s">
        <v>160</v>
      </c>
      <c r="K2670">
        <v>925284394</v>
      </c>
      <c r="L2670">
        <v>156.19200000000001</v>
      </c>
    </row>
    <row r="2671" spans="5:12" x14ac:dyDescent="0.25">
      <c r="E2671">
        <v>926100750</v>
      </c>
      <c r="F2671">
        <v>179.827</v>
      </c>
      <c r="I2671" t="s">
        <v>154</v>
      </c>
      <c r="J2671" t="s">
        <v>160</v>
      </c>
      <c r="K2671">
        <v>926100750</v>
      </c>
      <c r="L2671">
        <v>179.827</v>
      </c>
    </row>
    <row r="2672" spans="5:12" x14ac:dyDescent="0.25">
      <c r="E2672">
        <v>928189260</v>
      </c>
      <c r="F2672">
        <v>76.896000000000001</v>
      </c>
      <c r="I2672" t="s">
        <v>154</v>
      </c>
      <c r="J2672" t="s">
        <v>160</v>
      </c>
      <c r="K2672">
        <v>928189260</v>
      </c>
      <c r="L2672">
        <v>76.896000000000001</v>
      </c>
    </row>
    <row r="2673" spans="5:12" x14ac:dyDescent="0.25">
      <c r="E2673">
        <v>928906957</v>
      </c>
      <c r="F2673">
        <v>99.905000000000001</v>
      </c>
      <c r="I2673" t="s">
        <v>154</v>
      </c>
      <c r="J2673" t="s">
        <v>160</v>
      </c>
      <c r="K2673">
        <v>928906957</v>
      </c>
      <c r="L2673">
        <v>99.905000000000001</v>
      </c>
    </row>
    <row r="2674" spans="5:12" x14ac:dyDescent="0.25">
      <c r="E2674">
        <v>957121926</v>
      </c>
      <c r="F2674">
        <v>178.93199999999999</v>
      </c>
      <c r="I2674" t="s">
        <v>154</v>
      </c>
      <c r="J2674" t="s">
        <v>160</v>
      </c>
      <c r="K2674">
        <v>957121926</v>
      </c>
      <c r="L2674">
        <v>178.93199999999999</v>
      </c>
    </row>
    <row r="2675" spans="5:12" x14ac:dyDescent="0.25">
      <c r="E2675">
        <v>969081105</v>
      </c>
      <c r="F2675">
        <v>160.22999999999999</v>
      </c>
      <c r="I2675" t="s">
        <v>154</v>
      </c>
      <c r="J2675" t="s">
        <v>160</v>
      </c>
      <c r="K2675">
        <v>969081105</v>
      </c>
      <c r="L2675">
        <v>160.22999999999999</v>
      </c>
    </row>
    <row r="2676" spans="5:12" x14ac:dyDescent="0.25">
      <c r="E2676">
        <v>969083256</v>
      </c>
      <c r="F2676">
        <v>133.71</v>
      </c>
      <c r="I2676" t="s">
        <v>154</v>
      </c>
      <c r="J2676" t="s">
        <v>160</v>
      </c>
      <c r="K2676">
        <v>969083256</v>
      </c>
      <c r="L2676">
        <v>133.71</v>
      </c>
    </row>
    <row r="2677" spans="5:12" x14ac:dyDescent="0.25">
      <c r="E2677">
        <v>969084104</v>
      </c>
      <c r="F2677">
        <v>325.12599999999998</v>
      </c>
      <c r="I2677" t="s">
        <v>154</v>
      </c>
      <c r="J2677" t="s">
        <v>160</v>
      </c>
      <c r="K2677">
        <v>969084104</v>
      </c>
      <c r="L2677">
        <v>325.12599999999998</v>
      </c>
    </row>
    <row r="2678" spans="5:12" x14ac:dyDescent="0.25">
      <c r="E2678">
        <v>969084139</v>
      </c>
      <c r="F2678">
        <v>171.86699999999999</v>
      </c>
      <c r="I2678" t="s">
        <v>154</v>
      </c>
      <c r="J2678" t="s">
        <v>160</v>
      </c>
      <c r="K2678">
        <v>969084139</v>
      </c>
      <c r="L2678">
        <v>171.86699999999999</v>
      </c>
    </row>
    <row r="2679" spans="5:12" x14ac:dyDescent="0.25">
      <c r="E2679">
        <v>969084589</v>
      </c>
      <c r="F2679">
        <v>154.80799999999999</v>
      </c>
      <c r="I2679" t="s">
        <v>154</v>
      </c>
      <c r="J2679" t="s">
        <v>160</v>
      </c>
      <c r="K2679">
        <v>969084589</v>
      </c>
      <c r="L2679">
        <v>154.80799999999999</v>
      </c>
    </row>
    <row r="2680" spans="5:12" x14ac:dyDescent="0.25">
      <c r="E2680">
        <v>969145960</v>
      </c>
      <c r="F2680">
        <v>336.42399999999998</v>
      </c>
      <c r="I2680" t="s">
        <v>154</v>
      </c>
      <c r="J2680" t="s">
        <v>160</v>
      </c>
      <c r="K2680">
        <v>969145960</v>
      </c>
      <c r="L2680">
        <v>336.42399999999998</v>
      </c>
    </row>
    <row r="2681" spans="5:12" x14ac:dyDescent="0.25">
      <c r="E2681">
        <v>969171570</v>
      </c>
      <c r="F2681">
        <v>63.747</v>
      </c>
      <c r="I2681" t="s">
        <v>154</v>
      </c>
      <c r="J2681" t="s">
        <v>160</v>
      </c>
      <c r="K2681">
        <v>969171570</v>
      </c>
      <c r="L2681">
        <v>63.747</v>
      </c>
    </row>
    <row r="2682" spans="5:12" x14ac:dyDescent="0.25">
      <c r="E2682">
        <v>969189534</v>
      </c>
      <c r="F2682">
        <v>145.23500000000001</v>
      </c>
      <c r="I2682" t="s">
        <v>154</v>
      </c>
      <c r="J2682" t="s">
        <v>160</v>
      </c>
      <c r="K2682">
        <v>969189534</v>
      </c>
      <c r="L2682">
        <v>145.23500000000001</v>
      </c>
    </row>
    <row r="2683" spans="5:12" x14ac:dyDescent="0.25">
      <c r="E2683">
        <v>969241722</v>
      </c>
      <c r="F2683">
        <v>221.03100000000001</v>
      </c>
      <c r="I2683" t="s">
        <v>154</v>
      </c>
      <c r="J2683" t="s">
        <v>160</v>
      </c>
      <c r="K2683">
        <v>969241722</v>
      </c>
      <c r="L2683">
        <v>221.03100000000001</v>
      </c>
    </row>
    <row r="2684" spans="5:12" x14ac:dyDescent="0.25">
      <c r="E2684">
        <v>969269910</v>
      </c>
      <c r="F2684">
        <v>147.239</v>
      </c>
      <c r="I2684" t="s">
        <v>154</v>
      </c>
      <c r="J2684" t="s">
        <v>160</v>
      </c>
      <c r="K2684">
        <v>969269910</v>
      </c>
      <c r="L2684">
        <v>147.239</v>
      </c>
    </row>
    <row r="2685" spans="5:12" x14ac:dyDescent="0.25">
      <c r="E2685">
        <v>969407876</v>
      </c>
      <c r="F2685">
        <v>61.591999999999999</v>
      </c>
      <c r="I2685" t="s">
        <v>154</v>
      </c>
      <c r="J2685" t="s">
        <v>160</v>
      </c>
      <c r="K2685">
        <v>969407876</v>
      </c>
      <c r="L2685">
        <v>61.591999999999999</v>
      </c>
    </row>
    <row r="2686" spans="5:12" x14ac:dyDescent="0.25">
      <c r="E2686">
        <v>969409275</v>
      </c>
      <c r="F2686">
        <v>200.40299999999999</v>
      </c>
      <c r="I2686" t="s">
        <v>154</v>
      </c>
      <c r="J2686" t="s">
        <v>160</v>
      </c>
      <c r="K2686">
        <v>969409275</v>
      </c>
      <c r="L2686">
        <v>200.40299999999999</v>
      </c>
    </row>
    <row r="2687" spans="5:12" x14ac:dyDescent="0.25">
      <c r="E2687">
        <v>969499746</v>
      </c>
      <c r="F2687">
        <v>26.477</v>
      </c>
      <c r="I2687" t="s">
        <v>154</v>
      </c>
      <c r="J2687" t="s">
        <v>160</v>
      </c>
      <c r="K2687">
        <v>969499746</v>
      </c>
      <c r="L2687">
        <v>26.477</v>
      </c>
    </row>
    <row r="2688" spans="5:12" x14ac:dyDescent="0.25">
      <c r="E2688">
        <v>969579278</v>
      </c>
      <c r="F2688">
        <v>35.264000000000003</v>
      </c>
      <c r="I2688" t="s">
        <v>154</v>
      </c>
      <c r="J2688" t="s">
        <v>160</v>
      </c>
      <c r="K2688">
        <v>969579278</v>
      </c>
      <c r="L2688">
        <v>35.264000000000003</v>
      </c>
    </row>
    <row r="2689" spans="5:12" x14ac:dyDescent="0.25">
      <c r="E2689">
        <v>969940043</v>
      </c>
      <c r="F2689">
        <v>116.26600000000001</v>
      </c>
      <c r="I2689" t="s">
        <v>154</v>
      </c>
      <c r="J2689" t="s">
        <v>160</v>
      </c>
      <c r="K2689">
        <v>969940043</v>
      </c>
      <c r="L2689">
        <v>116.26600000000001</v>
      </c>
    </row>
    <row r="2690" spans="5:12" x14ac:dyDescent="0.25">
      <c r="E2690">
        <v>969941112</v>
      </c>
      <c r="F2690">
        <v>92.685000000000002</v>
      </c>
      <c r="I2690" t="s">
        <v>154</v>
      </c>
      <c r="J2690" t="s">
        <v>160</v>
      </c>
      <c r="K2690">
        <v>969941112</v>
      </c>
      <c r="L2690">
        <v>92.685000000000002</v>
      </c>
    </row>
    <row r="2691" spans="5:12" x14ac:dyDescent="0.25">
      <c r="E2691">
        <v>970113371</v>
      </c>
      <c r="F2691">
        <v>112.64</v>
      </c>
      <c r="I2691" t="s">
        <v>154</v>
      </c>
      <c r="J2691" t="s">
        <v>160</v>
      </c>
      <c r="K2691">
        <v>970113371</v>
      </c>
      <c r="L2691">
        <v>112.64</v>
      </c>
    </row>
    <row r="2692" spans="5:12" x14ac:dyDescent="0.25">
      <c r="E2692">
        <v>970531696</v>
      </c>
      <c r="F2692">
        <v>266.10500000000002</v>
      </c>
      <c r="I2692" t="s">
        <v>154</v>
      </c>
      <c r="J2692" t="s">
        <v>160</v>
      </c>
      <c r="K2692">
        <v>970531696</v>
      </c>
      <c r="L2692">
        <v>266.10500000000002</v>
      </c>
    </row>
    <row r="2693" spans="5:12" x14ac:dyDescent="0.25">
      <c r="E2693">
        <v>974479508</v>
      </c>
      <c r="F2693">
        <v>272.11900000000003</v>
      </c>
      <c r="I2693" t="s">
        <v>154</v>
      </c>
      <c r="J2693" t="s">
        <v>160</v>
      </c>
      <c r="K2693">
        <v>974479508</v>
      </c>
      <c r="L2693">
        <v>272.11900000000003</v>
      </c>
    </row>
    <row r="2694" spans="5:12" x14ac:dyDescent="0.25">
      <c r="E2694">
        <v>976541715</v>
      </c>
      <c r="F2694">
        <v>81.254000000000005</v>
      </c>
      <c r="I2694" t="s">
        <v>154</v>
      </c>
      <c r="J2694" t="s">
        <v>160</v>
      </c>
      <c r="K2694">
        <v>976541715</v>
      </c>
      <c r="L2694">
        <v>81.254000000000005</v>
      </c>
    </row>
    <row r="2695" spans="5:12" x14ac:dyDescent="0.25">
      <c r="E2695">
        <v>977253128</v>
      </c>
      <c r="F2695">
        <v>158.696</v>
      </c>
      <c r="I2695" t="s">
        <v>154</v>
      </c>
      <c r="J2695" t="s">
        <v>160</v>
      </c>
      <c r="K2695">
        <v>977253128</v>
      </c>
      <c r="L2695">
        <v>158.696</v>
      </c>
    </row>
    <row r="2696" spans="5:12" x14ac:dyDescent="0.25">
      <c r="E2696">
        <v>977381037</v>
      </c>
      <c r="F2696">
        <v>52.652999999999999</v>
      </c>
      <c r="I2696" t="s">
        <v>154</v>
      </c>
      <c r="J2696" t="s">
        <v>160</v>
      </c>
      <c r="K2696">
        <v>977381037</v>
      </c>
      <c r="L2696">
        <v>52.652999999999999</v>
      </c>
    </row>
    <row r="2697" spans="5:12" x14ac:dyDescent="0.25">
      <c r="E2697">
        <v>977536189</v>
      </c>
      <c r="F2697">
        <v>122.8</v>
      </c>
      <c r="I2697" t="s">
        <v>154</v>
      </c>
      <c r="J2697" t="s">
        <v>160</v>
      </c>
      <c r="K2697">
        <v>977536189</v>
      </c>
      <c r="L2697">
        <v>122.8</v>
      </c>
    </row>
    <row r="2698" spans="5:12" x14ac:dyDescent="0.25">
      <c r="E2698">
        <v>979663080</v>
      </c>
      <c r="F2698">
        <v>69.629000000000005</v>
      </c>
      <c r="I2698" t="s">
        <v>154</v>
      </c>
      <c r="J2698" t="s">
        <v>160</v>
      </c>
      <c r="K2698">
        <v>979663080</v>
      </c>
      <c r="L2698">
        <v>69.629000000000005</v>
      </c>
    </row>
    <row r="2699" spans="5:12" x14ac:dyDescent="0.25">
      <c r="E2699">
        <v>980930696</v>
      </c>
      <c r="F2699">
        <v>114.66500000000001</v>
      </c>
      <c r="I2699" t="s">
        <v>154</v>
      </c>
      <c r="J2699" t="s">
        <v>160</v>
      </c>
      <c r="K2699">
        <v>980930696</v>
      </c>
      <c r="L2699">
        <v>114.66500000000001</v>
      </c>
    </row>
    <row r="2700" spans="5:12" x14ac:dyDescent="0.25">
      <c r="E2700">
        <v>981208242</v>
      </c>
      <c r="F2700">
        <v>339.88600000000002</v>
      </c>
      <c r="I2700" t="s">
        <v>154</v>
      </c>
      <c r="J2700" t="s">
        <v>160</v>
      </c>
      <c r="K2700">
        <v>981208242</v>
      </c>
      <c r="L2700">
        <v>339.88600000000002</v>
      </c>
    </row>
    <row r="2701" spans="5:12" x14ac:dyDescent="0.25">
      <c r="E2701">
        <v>981415515</v>
      </c>
      <c r="F2701">
        <v>125.723</v>
      </c>
      <c r="I2701" t="s">
        <v>154</v>
      </c>
      <c r="J2701" t="s">
        <v>160</v>
      </c>
      <c r="K2701">
        <v>981415515</v>
      </c>
      <c r="L2701">
        <v>125.723</v>
      </c>
    </row>
    <row r="2702" spans="5:12" x14ac:dyDescent="0.25">
      <c r="E2702">
        <v>982275415</v>
      </c>
      <c r="F2702">
        <v>209.203</v>
      </c>
      <c r="I2702" t="s">
        <v>154</v>
      </c>
      <c r="J2702" t="s">
        <v>160</v>
      </c>
      <c r="K2702">
        <v>982275415</v>
      </c>
      <c r="L2702">
        <v>209.203</v>
      </c>
    </row>
    <row r="2703" spans="5:12" x14ac:dyDescent="0.25">
      <c r="E2703">
        <v>982279496</v>
      </c>
      <c r="F2703">
        <v>106.608</v>
      </c>
      <c r="I2703" t="s">
        <v>154</v>
      </c>
      <c r="J2703" t="s">
        <v>160</v>
      </c>
      <c r="K2703">
        <v>982279496</v>
      </c>
      <c r="L2703">
        <v>106.608</v>
      </c>
    </row>
    <row r="2704" spans="5:12" x14ac:dyDescent="0.25">
      <c r="E2704">
        <v>982708478</v>
      </c>
      <c r="F2704">
        <v>92.033000000000001</v>
      </c>
      <c r="I2704" t="s">
        <v>154</v>
      </c>
      <c r="J2704" t="s">
        <v>160</v>
      </c>
      <c r="K2704">
        <v>982708478</v>
      </c>
      <c r="L2704">
        <v>92.033000000000001</v>
      </c>
    </row>
    <row r="2705" spans="5:12" x14ac:dyDescent="0.25">
      <c r="E2705">
        <v>985231214</v>
      </c>
      <c r="F2705">
        <v>96.364999999999995</v>
      </c>
      <c r="I2705" t="s">
        <v>154</v>
      </c>
      <c r="J2705" t="s">
        <v>160</v>
      </c>
      <c r="K2705">
        <v>985231214</v>
      </c>
      <c r="L2705">
        <v>96.364999999999995</v>
      </c>
    </row>
    <row r="2706" spans="5:12" x14ac:dyDescent="0.25">
      <c r="E2706">
        <v>985239347</v>
      </c>
      <c r="F2706">
        <v>123.563</v>
      </c>
      <c r="I2706" t="s">
        <v>154</v>
      </c>
      <c r="J2706" t="s">
        <v>160</v>
      </c>
      <c r="K2706">
        <v>985239347</v>
      </c>
      <c r="L2706">
        <v>123.563</v>
      </c>
    </row>
    <row r="2707" spans="5:12" x14ac:dyDescent="0.25">
      <c r="E2707">
        <v>985299579</v>
      </c>
      <c r="F2707">
        <v>154.11799999999999</v>
      </c>
      <c r="I2707" t="s">
        <v>154</v>
      </c>
      <c r="J2707" t="s">
        <v>160</v>
      </c>
      <c r="K2707">
        <v>985299579</v>
      </c>
      <c r="L2707">
        <v>154.11799999999999</v>
      </c>
    </row>
    <row r="2708" spans="5:12" x14ac:dyDescent="0.25">
      <c r="E2708">
        <v>985341257</v>
      </c>
      <c r="F2708">
        <v>74.765000000000001</v>
      </c>
      <c r="I2708" t="s">
        <v>154</v>
      </c>
      <c r="J2708" t="s">
        <v>160</v>
      </c>
      <c r="K2708">
        <v>985341257</v>
      </c>
      <c r="L2708">
        <v>74.765000000000001</v>
      </c>
    </row>
    <row r="2709" spans="5:12" x14ac:dyDescent="0.25">
      <c r="E2709">
        <v>986172912</v>
      </c>
      <c r="F2709">
        <v>302.83</v>
      </c>
      <c r="I2709" t="s">
        <v>154</v>
      </c>
      <c r="J2709" t="s">
        <v>160</v>
      </c>
      <c r="K2709">
        <v>986172912</v>
      </c>
      <c r="L2709">
        <v>302.83</v>
      </c>
    </row>
    <row r="2710" spans="5:12" x14ac:dyDescent="0.25">
      <c r="E2710">
        <v>986339973</v>
      </c>
      <c r="F2710">
        <v>256.178</v>
      </c>
      <c r="I2710" t="s">
        <v>154</v>
      </c>
      <c r="J2710" t="s">
        <v>160</v>
      </c>
      <c r="K2710">
        <v>986339973</v>
      </c>
      <c r="L2710">
        <v>256.178</v>
      </c>
    </row>
    <row r="2711" spans="5:12" x14ac:dyDescent="0.25">
      <c r="E2711">
        <v>986381414</v>
      </c>
      <c r="F2711">
        <v>458.37099999999998</v>
      </c>
      <c r="I2711" t="s">
        <v>154</v>
      </c>
      <c r="J2711" t="s">
        <v>160</v>
      </c>
      <c r="K2711">
        <v>986381414</v>
      </c>
      <c r="L2711">
        <v>458.37099999999998</v>
      </c>
    </row>
    <row r="2712" spans="5:12" x14ac:dyDescent="0.25">
      <c r="E2712">
        <v>987734787</v>
      </c>
      <c r="F2712">
        <v>322.39400000000001</v>
      </c>
      <c r="I2712" t="s">
        <v>154</v>
      </c>
      <c r="J2712" t="s">
        <v>160</v>
      </c>
      <c r="K2712">
        <v>987734787</v>
      </c>
      <c r="L2712">
        <v>322.39400000000001</v>
      </c>
    </row>
    <row r="2713" spans="5:12" x14ac:dyDescent="0.25">
      <c r="E2713">
        <v>988840122</v>
      </c>
      <c r="F2713">
        <v>149.25200000000001</v>
      </c>
      <c r="I2713" t="s">
        <v>154</v>
      </c>
      <c r="J2713" t="s">
        <v>160</v>
      </c>
      <c r="K2713">
        <v>988840122</v>
      </c>
      <c r="L2713">
        <v>149.25200000000001</v>
      </c>
    </row>
    <row r="2714" spans="5:12" x14ac:dyDescent="0.25">
      <c r="E2714">
        <v>989069357</v>
      </c>
      <c r="F2714">
        <v>892.98699999999997</v>
      </c>
      <c r="I2714" t="s">
        <v>154</v>
      </c>
      <c r="J2714" t="s">
        <v>160</v>
      </c>
      <c r="K2714">
        <v>989069357</v>
      </c>
      <c r="L2714">
        <v>892.98699999999997</v>
      </c>
    </row>
    <row r="2715" spans="5:12" x14ac:dyDescent="0.25">
      <c r="E2715">
        <v>989229958</v>
      </c>
      <c r="F2715">
        <v>304.75</v>
      </c>
      <c r="I2715" t="s">
        <v>154</v>
      </c>
      <c r="J2715" t="s">
        <v>160</v>
      </c>
      <c r="K2715">
        <v>989229958</v>
      </c>
      <c r="L2715">
        <v>304.75</v>
      </c>
    </row>
    <row r="2716" spans="5:12" x14ac:dyDescent="0.25">
      <c r="E2716">
        <v>989367196</v>
      </c>
      <c r="F2716">
        <v>271.36599999999999</v>
      </c>
      <c r="I2716" t="s">
        <v>154</v>
      </c>
      <c r="J2716" t="s">
        <v>160</v>
      </c>
      <c r="K2716">
        <v>989367196</v>
      </c>
      <c r="L2716">
        <v>271.36599999999999</v>
      </c>
    </row>
    <row r="2717" spans="5:12" x14ac:dyDescent="0.25">
      <c r="E2717">
        <v>989837664</v>
      </c>
      <c r="F2717">
        <v>394.375</v>
      </c>
      <c r="I2717" t="s">
        <v>154</v>
      </c>
      <c r="J2717" t="s">
        <v>160</v>
      </c>
      <c r="K2717">
        <v>989837664</v>
      </c>
      <c r="L2717">
        <v>394.375</v>
      </c>
    </row>
    <row r="2718" spans="5:12" x14ac:dyDescent="0.25">
      <c r="E2718">
        <v>992327693</v>
      </c>
      <c r="F2718">
        <v>245.21799999999999</v>
      </c>
      <c r="I2718" t="s">
        <v>154</v>
      </c>
      <c r="J2718" t="s">
        <v>160</v>
      </c>
      <c r="K2718">
        <v>992327693</v>
      </c>
      <c r="L2718">
        <v>245.21799999999999</v>
      </c>
    </row>
    <row r="2719" spans="5:12" x14ac:dyDescent="0.25">
      <c r="E2719">
        <v>992406402</v>
      </c>
      <c r="F2719">
        <v>267.62299999999999</v>
      </c>
      <c r="I2719" t="s">
        <v>154</v>
      </c>
      <c r="J2719" t="s">
        <v>160</v>
      </c>
      <c r="K2719">
        <v>992406402</v>
      </c>
      <c r="L2719">
        <v>267.62299999999999</v>
      </c>
    </row>
    <row r="2720" spans="5:12" x14ac:dyDescent="0.25">
      <c r="E2720">
        <v>993464597</v>
      </c>
      <c r="F2720">
        <v>254.22300000000001</v>
      </c>
      <c r="I2720" t="s">
        <v>154</v>
      </c>
      <c r="J2720" t="s">
        <v>160</v>
      </c>
      <c r="K2720">
        <v>993464597</v>
      </c>
      <c r="L2720">
        <v>254.22300000000001</v>
      </c>
    </row>
    <row r="2721" spans="4:12" x14ac:dyDescent="0.25">
      <c r="E2721">
        <v>994110934</v>
      </c>
      <c r="F2721">
        <v>331.315</v>
      </c>
      <c r="I2721" t="s">
        <v>154</v>
      </c>
      <c r="J2721" t="s">
        <v>160</v>
      </c>
      <c r="K2721">
        <v>994110934</v>
      </c>
      <c r="L2721">
        <v>331.315</v>
      </c>
    </row>
    <row r="2722" spans="4:12" x14ac:dyDescent="0.25">
      <c r="E2722">
        <v>994973460</v>
      </c>
      <c r="F2722">
        <v>420.67899999999997</v>
      </c>
      <c r="I2722" t="s">
        <v>154</v>
      </c>
      <c r="J2722" t="s">
        <v>160</v>
      </c>
      <c r="K2722">
        <v>994973460</v>
      </c>
      <c r="L2722">
        <v>420.67899999999997</v>
      </c>
    </row>
    <row r="2723" spans="4:12" x14ac:dyDescent="0.25">
      <c r="E2723">
        <v>995900270</v>
      </c>
      <c r="F2723">
        <v>304.767</v>
      </c>
      <c r="I2723" t="s">
        <v>154</v>
      </c>
      <c r="J2723" t="s">
        <v>160</v>
      </c>
      <c r="K2723">
        <v>995900270</v>
      </c>
      <c r="L2723">
        <v>304.767</v>
      </c>
    </row>
    <row r="2724" spans="4:12" x14ac:dyDescent="0.25">
      <c r="E2724">
        <v>996239306</v>
      </c>
      <c r="F2724">
        <v>180.178</v>
      </c>
      <c r="I2724" t="s">
        <v>154</v>
      </c>
      <c r="J2724" t="s">
        <v>160</v>
      </c>
      <c r="K2724">
        <v>996239306</v>
      </c>
      <c r="L2724">
        <v>180.178</v>
      </c>
    </row>
    <row r="2725" spans="4:12" x14ac:dyDescent="0.25">
      <c r="E2725">
        <v>996644642</v>
      </c>
      <c r="F2725">
        <v>48.539000000000001</v>
      </c>
      <c r="I2725" t="s">
        <v>154</v>
      </c>
      <c r="J2725" t="s">
        <v>160</v>
      </c>
      <c r="K2725">
        <v>996644642</v>
      </c>
      <c r="L2725">
        <v>48.539000000000001</v>
      </c>
    </row>
    <row r="2726" spans="4:12" x14ac:dyDescent="0.25">
      <c r="E2726">
        <v>997470389</v>
      </c>
      <c r="F2726">
        <v>134.047</v>
      </c>
      <c r="I2726" t="s">
        <v>154</v>
      </c>
      <c r="J2726" t="s">
        <v>160</v>
      </c>
      <c r="K2726">
        <v>997470389</v>
      </c>
      <c r="L2726">
        <v>134.047</v>
      </c>
    </row>
    <row r="2727" spans="4:12" x14ac:dyDescent="0.25">
      <c r="E2727">
        <v>997718232</v>
      </c>
      <c r="F2727">
        <v>238.11699999999999</v>
      </c>
      <c r="I2727" t="s">
        <v>154</v>
      </c>
      <c r="J2727" t="s">
        <v>160</v>
      </c>
      <c r="K2727">
        <v>997718232</v>
      </c>
      <c r="L2727">
        <v>238.11699999999999</v>
      </c>
    </row>
    <row r="2728" spans="4:12" x14ac:dyDescent="0.25">
      <c r="E2728">
        <v>998941636</v>
      </c>
      <c r="F2728">
        <v>310.95699999999999</v>
      </c>
      <c r="I2728" t="s">
        <v>154</v>
      </c>
      <c r="J2728" t="s">
        <v>160</v>
      </c>
      <c r="K2728">
        <v>998941636</v>
      </c>
      <c r="L2728">
        <v>310.95699999999999</v>
      </c>
    </row>
    <row r="2729" spans="4:12" x14ac:dyDescent="0.25">
      <c r="E2729">
        <v>999085954</v>
      </c>
      <c r="F2729">
        <v>230.61</v>
      </c>
      <c r="I2729" t="s">
        <v>154</v>
      </c>
      <c r="J2729" t="s">
        <v>160</v>
      </c>
      <c r="K2729">
        <v>999085954</v>
      </c>
      <c r="L2729">
        <v>230.61</v>
      </c>
    </row>
    <row r="2730" spans="4:12" x14ac:dyDescent="0.25">
      <c r="D2730" t="s">
        <v>175</v>
      </c>
      <c r="E2730">
        <v>924457716</v>
      </c>
      <c r="F2730">
        <v>85.808999999999997</v>
      </c>
      <c r="I2730" t="s">
        <v>154</v>
      </c>
      <c r="J2730" t="s">
        <v>175</v>
      </c>
      <c r="K2730">
        <v>924457716</v>
      </c>
      <c r="L2730">
        <v>85.808999999999997</v>
      </c>
    </row>
    <row r="2731" spans="4:12" x14ac:dyDescent="0.25">
      <c r="E2731">
        <v>925304069</v>
      </c>
      <c r="F2731">
        <v>52.851999999999997</v>
      </c>
      <c r="I2731" t="s">
        <v>154</v>
      </c>
      <c r="J2731" t="s">
        <v>175</v>
      </c>
      <c r="K2731">
        <v>925304069</v>
      </c>
      <c r="L2731">
        <v>52.851999999999997</v>
      </c>
    </row>
    <row r="2732" spans="4:12" x14ac:dyDescent="0.25">
      <c r="E2732">
        <v>969269724</v>
      </c>
      <c r="F2732">
        <v>110.5</v>
      </c>
      <c r="I2732" t="s">
        <v>154</v>
      </c>
      <c r="J2732" t="s">
        <v>175</v>
      </c>
      <c r="K2732">
        <v>969269724</v>
      </c>
      <c r="L2732">
        <v>110.5</v>
      </c>
    </row>
    <row r="2733" spans="4:12" x14ac:dyDescent="0.25">
      <c r="E2733">
        <v>969809273</v>
      </c>
      <c r="F2733">
        <v>55.066000000000003</v>
      </c>
      <c r="I2733" t="s">
        <v>154</v>
      </c>
      <c r="J2733" t="s">
        <v>175</v>
      </c>
      <c r="K2733">
        <v>969809273</v>
      </c>
      <c r="L2733">
        <v>55.066000000000003</v>
      </c>
    </row>
    <row r="2734" spans="4:12" x14ac:dyDescent="0.25">
      <c r="E2734">
        <v>979258542</v>
      </c>
      <c r="F2734">
        <v>389.60300000000001</v>
      </c>
      <c r="I2734" t="s">
        <v>154</v>
      </c>
      <c r="J2734" t="s">
        <v>175</v>
      </c>
      <c r="K2734">
        <v>979258542</v>
      </c>
      <c r="L2734">
        <v>389.60300000000001</v>
      </c>
    </row>
    <row r="2735" spans="4:12" x14ac:dyDescent="0.25">
      <c r="E2735">
        <v>984106378</v>
      </c>
      <c r="F2735">
        <v>287.35399999999998</v>
      </c>
      <c r="I2735" t="s">
        <v>154</v>
      </c>
      <c r="J2735" t="s">
        <v>175</v>
      </c>
      <c r="K2735">
        <v>984106378</v>
      </c>
      <c r="L2735">
        <v>287.35399999999998</v>
      </c>
    </row>
    <row r="2736" spans="4:12" x14ac:dyDescent="0.25">
      <c r="E2736">
        <v>992516399</v>
      </c>
      <c r="F2736">
        <v>162.886</v>
      </c>
      <c r="I2736" t="s">
        <v>154</v>
      </c>
      <c r="J2736" t="s">
        <v>175</v>
      </c>
      <c r="K2736">
        <v>992516399</v>
      </c>
      <c r="L2736">
        <v>162.886</v>
      </c>
    </row>
    <row r="2737" spans="4:12" x14ac:dyDescent="0.25">
      <c r="E2737">
        <v>997590570</v>
      </c>
      <c r="F2737">
        <v>85.549000000000007</v>
      </c>
      <c r="I2737" t="s">
        <v>154</v>
      </c>
      <c r="J2737" t="s">
        <v>175</v>
      </c>
      <c r="K2737">
        <v>997590570</v>
      </c>
      <c r="L2737">
        <v>85.549000000000007</v>
      </c>
    </row>
    <row r="2738" spans="4:12" x14ac:dyDescent="0.25">
      <c r="D2738" t="s">
        <v>153</v>
      </c>
      <c r="E2738">
        <v>877534502</v>
      </c>
      <c r="F2738">
        <v>82.111000000000004</v>
      </c>
      <c r="I2738" t="s">
        <v>154</v>
      </c>
      <c r="J2738" t="s">
        <v>153</v>
      </c>
      <c r="K2738">
        <v>877534502</v>
      </c>
      <c r="L2738">
        <v>82.111000000000004</v>
      </c>
    </row>
    <row r="2739" spans="4:12" x14ac:dyDescent="0.25">
      <c r="E2739">
        <v>914880653</v>
      </c>
      <c r="F2739">
        <v>224.042</v>
      </c>
      <c r="I2739" t="s">
        <v>154</v>
      </c>
      <c r="J2739" t="s">
        <v>153</v>
      </c>
      <c r="K2739">
        <v>914880653</v>
      </c>
      <c r="L2739">
        <v>224.042</v>
      </c>
    </row>
    <row r="2740" spans="4:12" x14ac:dyDescent="0.25">
      <c r="E2740">
        <v>924035102</v>
      </c>
      <c r="F2740">
        <v>137.095</v>
      </c>
      <c r="I2740" t="s">
        <v>154</v>
      </c>
      <c r="J2740" t="s">
        <v>153</v>
      </c>
      <c r="K2740">
        <v>924035102</v>
      </c>
      <c r="L2740">
        <v>137.095</v>
      </c>
    </row>
    <row r="2741" spans="4:12" x14ac:dyDescent="0.25">
      <c r="E2741">
        <v>969081849</v>
      </c>
      <c r="F2741">
        <v>174.28</v>
      </c>
      <c r="I2741" t="s">
        <v>154</v>
      </c>
      <c r="J2741" t="s">
        <v>153</v>
      </c>
      <c r="K2741">
        <v>969081849</v>
      </c>
      <c r="L2741">
        <v>174.28</v>
      </c>
    </row>
    <row r="2742" spans="4:12" x14ac:dyDescent="0.25">
      <c r="E2742">
        <v>969083582</v>
      </c>
      <c r="F2742">
        <v>37.194000000000003</v>
      </c>
      <c r="I2742" t="s">
        <v>154</v>
      </c>
      <c r="J2742" t="s">
        <v>153</v>
      </c>
      <c r="K2742">
        <v>969083582</v>
      </c>
      <c r="L2742">
        <v>37.194000000000003</v>
      </c>
    </row>
    <row r="2743" spans="4:12" x14ac:dyDescent="0.25">
      <c r="E2743">
        <v>969171414</v>
      </c>
      <c r="F2743">
        <v>139.566</v>
      </c>
      <c r="I2743" t="s">
        <v>154</v>
      </c>
      <c r="J2743" t="s">
        <v>153</v>
      </c>
      <c r="K2743">
        <v>969171414</v>
      </c>
      <c r="L2743">
        <v>139.566</v>
      </c>
    </row>
    <row r="2744" spans="4:12" x14ac:dyDescent="0.25">
      <c r="E2744">
        <v>969243113</v>
      </c>
      <c r="F2744">
        <v>138.39099999999999</v>
      </c>
      <c r="I2744" t="s">
        <v>154</v>
      </c>
      <c r="J2744" t="s">
        <v>153</v>
      </c>
      <c r="K2744">
        <v>969243113</v>
      </c>
      <c r="L2744">
        <v>138.39099999999999</v>
      </c>
    </row>
    <row r="2745" spans="4:12" x14ac:dyDescent="0.25">
      <c r="E2745">
        <v>969271699</v>
      </c>
      <c r="F2745">
        <v>117.1</v>
      </c>
      <c r="I2745" t="s">
        <v>154</v>
      </c>
      <c r="J2745" t="s">
        <v>153</v>
      </c>
      <c r="K2745">
        <v>969271699</v>
      </c>
      <c r="L2745">
        <v>117.1</v>
      </c>
    </row>
    <row r="2746" spans="4:12" x14ac:dyDescent="0.25">
      <c r="E2746">
        <v>969307529</v>
      </c>
      <c r="F2746">
        <v>460.65899999999999</v>
      </c>
      <c r="I2746" t="s">
        <v>154</v>
      </c>
      <c r="J2746" t="s">
        <v>153</v>
      </c>
      <c r="K2746">
        <v>969307529</v>
      </c>
      <c r="L2746">
        <v>460.65899999999999</v>
      </c>
    </row>
    <row r="2747" spans="4:12" x14ac:dyDescent="0.25">
      <c r="E2747">
        <v>969371227</v>
      </c>
      <c r="F2747">
        <v>125.127</v>
      </c>
      <c r="I2747" t="s">
        <v>154</v>
      </c>
      <c r="J2747" t="s">
        <v>153</v>
      </c>
      <c r="K2747">
        <v>969371227</v>
      </c>
      <c r="L2747">
        <v>125.127</v>
      </c>
    </row>
    <row r="2748" spans="4:12" x14ac:dyDescent="0.25">
      <c r="E2748">
        <v>969407809</v>
      </c>
      <c r="F2748">
        <v>153.625</v>
      </c>
      <c r="I2748" t="s">
        <v>154</v>
      </c>
      <c r="J2748" t="s">
        <v>153</v>
      </c>
      <c r="K2748">
        <v>969407809</v>
      </c>
      <c r="L2748">
        <v>153.625</v>
      </c>
    </row>
    <row r="2749" spans="4:12" x14ac:dyDescent="0.25">
      <c r="E2749">
        <v>969796430</v>
      </c>
      <c r="F2749">
        <v>497.96899999999999</v>
      </c>
      <c r="I2749" t="s">
        <v>154</v>
      </c>
      <c r="J2749" t="s">
        <v>153</v>
      </c>
      <c r="K2749">
        <v>969796430</v>
      </c>
      <c r="L2749">
        <v>497.96899999999999</v>
      </c>
    </row>
    <row r="2750" spans="4:12" x14ac:dyDescent="0.25">
      <c r="E2750">
        <v>970346961</v>
      </c>
      <c r="F2750">
        <v>357.37400000000002</v>
      </c>
      <c r="I2750" t="s">
        <v>154</v>
      </c>
      <c r="J2750" t="s">
        <v>153</v>
      </c>
      <c r="K2750">
        <v>970346961</v>
      </c>
      <c r="L2750">
        <v>357.37400000000002</v>
      </c>
    </row>
    <row r="2751" spans="4:12" x14ac:dyDescent="0.25">
      <c r="E2751">
        <v>976655214</v>
      </c>
      <c r="F2751">
        <v>332.92</v>
      </c>
      <c r="I2751" t="s">
        <v>154</v>
      </c>
      <c r="J2751" t="s">
        <v>153</v>
      </c>
      <c r="K2751">
        <v>976655214</v>
      </c>
      <c r="L2751">
        <v>332.92</v>
      </c>
    </row>
    <row r="2752" spans="4:12" x14ac:dyDescent="0.25">
      <c r="E2752">
        <v>979865112</v>
      </c>
      <c r="F2752">
        <v>120.378</v>
      </c>
      <c r="I2752" t="s">
        <v>154</v>
      </c>
      <c r="J2752" t="s">
        <v>153</v>
      </c>
      <c r="K2752">
        <v>979865112</v>
      </c>
      <c r="L2752">
        <v>120.378</v>
      </c>
    </row>
    <row r="2753" spans="4:12" x14ac:dyDescent="0.25">
      <c r="E2753">
        <v>981881990</v>
      </c>
      <c r="F2753">
        <v>291.38499999999999</v>
      </c>
      <c r="I2753" t="s">
        <v>154</v>
      </c>
      <c r="J2753" t="s">
        <v>153</v>
      </c>
      <c r="K2753">
        <v>981881990</v>
      </c>
      <c r="L2753">
        <v>291.38499999999999</v>
      </c>
    </row>
    <row r="2754" spans="4:12" x14ac:dyDescent="0.25">
      <c r="E2754">
        <v>983100872</v>
      </c>
      <c r="F2754">
        <v>325.53899999999999</v>
      </c>
      <c r="I2754" t="s">
        <v>154</v>
      </c>
      <c r="J2754" t="s">
        <v>153</v>
      </c>
      <c r="K2754">
        <v>983100872</v>
      </c>
      <c r="L2754">
        <v>325.53899999999999</v>
      </c>
    </row>
    <row r="2755" spans="4:12" x14ac:dyDescent="0.25">
      <c r="E2755">
        <v>984131070</v>
      </c>
      <c r="F2755">
        <v>341.73099999999999</v>
      </c>
      <c r="I2755" t="s">
        <v>154</v>
      </c>
      <c r="J2755" t="s">
        <v>153</v>
      </c>
      <c r="K2755">
        <v>984131070</v>
      </c>
      <c r="L2755">
        <v>341.73099999999999</v>
      </c>
    </row>
    <row r="2756" spans="4:12" x14ac:dyDescent="0.25">
      <c r="E2756">
        <v>985305005</v>
      </c>
      <c r="F2756">
        <v>93.438000000000002</v>
      </c>
      <c r="I2756" t="s">
        <v>154</v>
      </c>
      <c r="J2756" t="s">
        <v>153</v>
      </c>
      <c r="K2756">
        <v>985305005</v>
      </c>
      <c r="L2756">
        <v>93.438000000000002</v>
      </c>
    </row>
    <row r="2757" spans="4:12" x14ac:dyDescent="0.25">
      <c r="E2757">
        <v>985463697</v>
      </c>
      <c r="F2757">
        <v>287.33</v>
      </c>
      <c r="I2757" t="s">
        <v>154</v>
      </c>
      <c r="J2757" t="s">
        <v>153</v>
      </c>
      <c r="K2757">
        <v>985463697</v>
      </c>
      <c r="L2757">
        <v>287.33</v>
      </c>
    </row>
    <row r="2758" spans="4:12" x14ac:dyDescent="0.25">
      <c r="E2758">
        <v>985486336</v>
      </c>
      <c r="F2758">
        <v>57.816000000000003</v>
      </c>
      <c r="I2758" t="s">
        <v>154</v>
      </c>
      <c r="J2758" t="s">
        <v>153</v>
      </c>
      <c r="K2758">
        <v>985486336</v>
      </c>
      <c r="L2758">
        <v>57.816000000000003</v>
      </c>
    </row>
    <row r="2759" spans="4:12" x14ac:dyDescent="0.25">
      <c r="E2759">
        <v>986122109</v>
      </c>
      <c r="F2759">
        <v>229.56200000000001</v>
      </c>
      <c r="I2759" t="s">
        <v>154</v>
      </c>
      <c r="J2759" t="s">
        <v>153</v>
      </c>
      <c r="K2759">
        <v>986122109</v>
      </c>
      <c r="L2759">
        <v>229.56200000000001</v>
      </c>
    </row>
    <row r="2760" spans="4:12" x14ac:dyDescent="0.25">
      <c r="E2760">
        <v>986238581</v>
      </c>
      <c r="F2760">
        <v>181.18899999999999</v>
      </c>
      <c r="I2760" t="s">
        <v>154</v>
      </c>
      <c r="J2760" t="s">
        <v>153</v>
      </c>
      <c r="K2760">
        <v>986238581</v>
      </c>
      <c r="L2760">
        <v>181.18899999999999</v>
      </c>
    </row>
    <row r="2761" spans="4:12" x14ac:dyDescent="0.25">
      <c r="E2761">
        <v>989060554</v>
      </c>
      <c r="F2761">
        <v>73.575999999999993</v>
      </c>
      <c r="I2761" t="s">
        <v>154</v>
      </c>
      <c r="J2761" t="s">
        <v>153</v>
      </c>
      <c r="K2761">
        <v>989060554</v>
      </c>
      <c r="L2761">
        <v>73.575999999999993</v>
      </c>
    </row>
    <row r="2762" spans="4:12" x14ac:dyDescent="0.25">
      <c r="E2762">
        <v>989138421</v>
      </c>
      <c r="F2762">
        <v>263.23500000000001</v>
      </c>
      <c r="I2762" t="s">
        <v>154</v>
      </c>
      <c r="J2762" t="s">
        <v>153</v>
      </c>
      <c r="K2762">
        <v>989138421</v>
      </c>
      <c r="L2762">
        <v>263.23500000000001</v>
      </c>
    </row>
    <row r="2763" spans="4:12" x14ac:dyDescent="0.25">
      <c r="E2763">
        <v>989200704</v>
      </c>
      <c r="F2763">
        <v>101.70099999999999</v>
      </c>
      <c r="I2763" t="s">
        <v>154</v>
      </c>
      <c r="J2763" t="s">
        <v>153</v>
      </c>
      <c r="K2763">
        <v>989200704</v>
      </c>
      <c r="L2763">
        <v>101.70099999999999</v>
      </c>
    </row>
    <row r="2764" spans="4:12" x14ac:dyDescent="0.25">
      <c r="E2764">
        <v>989250272</v>
      </c>
      <c r="F2764">
        <v>244.565</v>
      </c>
      <c r="I2764" t="s">
        <v>154</v>
      </c>
      <c r="J2764" t="s">
        <v>153</v>
      </c>
      <c r="K2764">
        <v>989250272</v>
      </c>
      <c r="L2764">
        <v>244.565</v>
      </c>
    </row>
    <row r="2765" spans="4:12" x14ac:dyDescent="0.25">
      <c r="E2765">
        <v>990978433</v>
      </c>
      <c r="F2765">
        <v>406.67899999999997</v>
      </c>
      <c r="I2765" t="s">
        <v>154</v>
      </c>
      <c r="J2765" t="s">
        <v>153</v>
      </c>
      <c r="K2765">
        <v>990978433</v>
      </c>
      <c r="L2765">
        <v>406.67899999999997</v>
      </c>
    </row>
    <row r="2766" spans="4:12" x14ac:dyDescent="0.25">
      <c r="E2766">
        <v>996548139</v>
      </c>
      <c r="F2766">
        <v>195.417</v>
      </c>
      <c r="I2766" t="s">
        <v>154</v>
      </c>
      <c r="J2766" t="s">
        <v>153</v>
      </c>
      <c r="K2766">
        <v>996548139</v>
      </c>
      <c r="L2766">
        <v>195.417</v>
      </c>
    </row>
    <row r="2767" spans="4:12" x14ac:dyDescent="0.25">
      <c r="D2767" t="s">
        <v>164</v>
      </c>
      <c r="E2767">
        <v>916199406</v>
      </c>
      <c r="F2767">
        <v>218.77600000000001</v>
      </c>
      <c r="I2767" t="s">
        <v>154</v>
      </c>
      <c r="J2767" t="s">
        <v>164</v>
      </c>
      <c r="K2767">
        <v>916199406</v>
      </c>
      <c r="L2767">
        <v>218.77600000000001</v>
      </c>
    </row>
    <row r="2768" spans="4:12" x14ac:dyDescent="0.25">
      <c r="E2768">
        <v>918898697</v>
      </c>
      <c r="F2768">
        <v>279.45</v>
      </c>
      <c r="I2768" t="s">
        <v>154</v>
      </c>
      <c r="J2768" t="s">
        <v>164</v>
      </c>
      <c r="K2768">
        <v>918898697</v>
      </c>
      <c r="L2768">
        <v>279.45</v>
      </c>
    </row>
    <row r="2769" spans="5:12" x14ac:dyDescent="0.25">
      <c r="E2769">
        <v>926153560</v>
      </c>
      <c r="F2769">
        <v>352.923</v>
      </c>
      <c r="I2769" t="s">
        <v>154</v>
      </c>
      <c r="J2769" t="s">
        <v>164</v>
      </c>
      <c r="K2769">
        <v>926153560</v>
      </c>
      <c r="L2769">
        <v>352.923</v>
      </c>
    </row>
    <row r="2770" spans="5:12" x14ac:dyDescent="0.25">
      <c r="E2770">
        <v>928356760</v>
      </c>
      <c r="F2770">
        <v>352.089</v>
      </c>
      <c r="I2770" t="s">
        <v>154</v>
      </c>
      <c r="J2770" t="s">
        <v>164</v>
      </c>
      <c r="K2770">
        <v>928356760</v>
      </c>
      <c r="L2770">
        <v>352.089</v>
      </c>
    </row>
    <row r="2771" spans="5:12" x14ac:dyDescent="0.25">
      <c r="E2771">
        <v>969082837</v>
      </c>
      <c r="F2771">
        <v>260.87299999999999</v>
      </c>
      <c r="I2771" t="s">
        <v>154</v>
      </c>
      <c r="J2771" t="s">
        <v>164</v>
      </c>
      <c r="K2771">
        <v>969082837</v>
      </c>
      <c r="L2771">
        <v>260.87299999999999</v>
      </c>
    </row>
    <row r="2772" spans="5:12" x14ac:dyDescent="0.25">
      <c r="E2772">
        <v>969083345</v>
      </c>
      <c r="F2772">
        <v>214.149</v>
      </c>
      <c r="I2772" t="s">
        <v>154</v>
      </c>
      <c r="J2772" t="s">
        <v>164</v>
      </c>
      <c r="K2772">
        <v>969083345</v>
      </c>
      <c r="L2772">
        <v>214.149</v>
      </c>
    </row>
    <row r="2773" spans="5:12" x14ac:dyDescent="0.25">
      <c r="E2773">
        <v>969084945</v>
      </c>
      <c r="F2773">
        <v>170.68700000000001</v>
      </c>
      <c r="I2773" t="s">
        <v>154</v>
      </c>
      <c r="J2773" t="s">
        <v>164</v>
      </c>
      <c r="K2773">
        <v>969084945</v>
      </c>
      <c r="L2773">
        <v>170.68700000000001</v>
      </c>
    </row>
    <row r="2774" spans="5:12" x14ac:dyDescent="0.25">
      <c r="E2774">
        <v>969374315</v>
      </c>
      <c r="F2774">
        <v>157.66499999999999</v>
      </c>
      <c r="I2774" t="s">
        <v>154</v>
      </c>
      <c r="J2774" t="s">
        <v>164</v>
      </c>
      <c r="K2774">
        <v>969374315</v>
      </c>
      <c r="L2774">
        <v>157.66499999999999</v>
      </c>
    </row>
    <row r="2775" spans="5:12" x14ac:dyDescent="0.25">
      <c r="E2775">
        <v>969807734</v>
      </c>
      <c r="F2775">
        <v>59.387999999999998</v>
      </c>
      <c r="I2775" t="s">
        <v>154</v>
      </c>
      <c r="J2775" t="s">
        <v>164</v>
      </c>
      <c r="K2775">
        <v>969807734</v>
      </c>
      <c r="L2775">
        <v>59.387999999999998</v>
      </c>
    </row>
    <row r="2776" spans="5:12" x14ac:dyDescent="0.25">
      <c r="E2776">
        <v>969816059</v>
      </c>
      <c r="F2776">
        <v>101.09099999999999</v>
      </c>
      <c r="I2776" t="s">
        <v>154</v>
      </c>
      <c r="J2776" t="s">
        <v>164</v>
      </c>
      <c r="K2776">
        <v>969816059</v>
      </c>
      <c r="L2776">
        <v>101.09099999999999</v>
      </c>
    </row>
    <row r="2777" spans="5:12" x14ac:dyDescent="0.25">
      <c r="E2777">
        <v>969817748</v>
      </c>
      <c r="F2777">
        <v>213.14400000000001</v>
      </c>
      <c r="I2777" t="s">
        <v>154</v>
      </c>
      <c r="J2777" t="s">
        <v>164</v>
      </c>
      <c r="K2777">
        <v>969817748</v>
      </c>
      <c r="L2777">
        <v>213.14400000000001</v>
      </c>
    </row>
    <row r="2778" spans="5:12" x14ac:dyDescent="0.25">
      <c r="E2778">
        <v>970113789</v>
      </c>
      <c r="F2778">
        <v>112.39400000000001</v>
      </c>
      <c r="I2778" t="s">
        <v>154</v>
      </c>
      <c r="J2778" t="s">
        <v>164</v>
      </c>
      <c r="K2778">
        <v>970113789</v>
      </c>
      <c r="L2778">
        <v>112.39400000000001</v>
      </c>
    </row>
    <row r="2779" spans="5:12" x14ac:dyDescent="0.25">
      <c r="E2779">
        <v>970369244</v>
      </c>
      <c r="F2779">
        <v>145.47</v>
      </c>
      <c r="I2779" t="s">
        <v>154</v>
      </c>
      <c r="J2779" t="s">
        <v>164</v>
      </c>
      <c r="K2779">
        <v>970369244</v>
      </c>
      <c r="L2779">
        <v>145.47</v>
      </c>
    </row>
    <row r="2780" spans="5:12" x14ac:dyDescent="0.25">
      <c r="E2780">
        <v>970490574</v>
      </c>
      <c r="F2780">
        <v>144.946</v>
      </c>
      <c r="I2780" t="s">
        <v>154</v>
      </c>
      <c r="J2780" t="s">
        <v>164</v>
      </c>
      <c r="K2780">
        <v>970490574</v>
      </c>
      <c r="L2780">
        <v>144.946</v>
      </c>
    </row>
    <row r="2781" spans="5:12" x14ac:dyDescent="0.25">
      <c r="E2781">
        <v>971151706</v>
      </c>
      <c r="F2781">
        <v>77.426000000000002</v>
      </c>
      <c r="I2781" t="s">
        <v>154</v>
      </c>
      <c r="J2781" t="s">
        <v>164</v>
      </c>
      <c r="K2781">
        <v>971151706</v>
      </c>
      <c r="L2781">
        <v>77.426000000000002</v>
      </c>
    </row>
    <row r="2782" spans="5:12" x14ac:dyDescent="0.25">
      <c r="E2782">
        <v>974496526</v>
      </c>
      <c r="F2782">
        <v>191.208</v>
      </c>
      <c r="I2782" t="s">
        <v>154</v>
      </c>
      <c r="J2782" t="s">
        <v>164</v>
      </c>
      <c r="K2782">
        <v>974496526</v>
      </c>
      <c r="L2782">
        <v>191.208</v>
      </c>
    </row>
    <row r="2783" spans="5:12" x14ac:dyDescent="0.25">
      <c r="E2783">
        <v>974693844</v>
      </c>
      <c r="F2783">
        <v>226.048</v>
      </c>
      <c r="I2783" t="s">
        <v>154</v>
      </c>
      <c r="J2783" t="s">
        <v>164</v>
      </c>
      <c r="K2783">
        <v>974693844</v>
      </c>
      <c r="L2783">
        <v>226.048</v>
      </c>
    </row>
    <row r="2784" spans="5:12" x14ac:dyDescent="0.25">
      <c r="E2784">
        <v>979521723</v>
      </c>
      <c r="F2784">
        <v>441.71499999999997</v>
      </c>
      <c r="I2784" t="s">
        <v>154</v>
      </c>
      <c r="J2784" t="s">
        <v>164</v>
      </c>
      <c r="K2784">
        <v>979521723</v>
      </c>
      <c r="L2784">
        <v>441.71499999999997</v>
      </c>
    </row>
    <row r="2785" spans="5:12" x14ac:dyDescent="0.25">
      <c r="E2785">
        <v>980737136</v>
      </c>
      <c r="F2785">
        <v>481.81799999999998</v>
      </c>
      <c r="I2785" t="s">
        <v>154</v>
      </c>
      <c r="J2785" t="s">
        <v>164</v>
      </c>
      <c r="K2785">
        <v>980737136</v>
      </c>
      <c r="L2785">
        <v>481.81799999999998</v>
      </c>
    </row>
    <row r="2786" spans="5:12" x14ac:dyDescent="0.25">
      <c r="E2786">
        <v>982803594</v>
      </c>
      <c r="F2786">
        <v>22.245999999999999</v>
      </c>
      <c r="I2786" t="s">
        <v>154</v>
      </c>
      <c r="J2786" t="s">
        <v>164</v>
      </c>
      <c r="K2786">
        <v>982803594</v>
      </c>
      <c r="L2786">
        <v>22.245999999999999</v>
      </c>
    </row>
    <row r="2787" spans="5:12" x14ac:dyDescent="0.25">
      <c r="E2787">
        <v>983089550</v>
      </c>
      <c r="F2787">
        <v>75.094999999999999</v>
      </c>
      <c r="I2787" t="s">
        <v>154</v>
      </c>
      <c r="J2787" t="s">
        <v>164</v>
      </c>
      <c r="K2787">
        <v>983089550</v>
      </c>
      <c r="L2787">
        <v>75.094999999999999</v>
      </c>
    </row>
    <row r="2788" spans="5:12" x14ac:dyDescent="0.25">
      <c r="E2788">
        <v>983361803</v>
      </c>
      <c r="F2788">
        <v>475.46100000000001</v>
      </c>
      <c r="I2788" t="s">
        <v>154</v>
      </c>
      <c r="J2788" t="s">
        <v>164</v>
      </c>
      <c r="K2788">
        <v>983361803</v>
      </c>
      <c r="L2788">
        <v>475.46100000000001</v>
      </c>
    </row>
    <row r="2789" spans="5:12" x14ac:dyDescent="0.25">
      <c r="E2789">
        <v>985052352</v>
      </c>
      <c r="F2789">
        <v>296.815</v>
      </c>
      <c r="I2789" t="s">
        <v>154</v>
      </c>
      <c r="J2789" t="s">
        <v>164</v>
      </c>
      <c r="K2789">
        <v>985052352</v>
      </c>
      <c r="L2789">
        <v>296.815</v>
      </c>
    </row>
    <row r="2790" spans="5:12" x14ac:dyDescent="0.25">
      <c r="E2790">
        <v>986312803</v>
      </c>
      <c r="F2790">
        <v>177.316</v>
      </c>
      <c r="I2790" t="s">
        <v>154</v>
      </c>
      <c r="J2790" t="s">
        <v>164</v>
      </c>
      <c r="K2790">
        <v>986312803</v>
      </c>
      <c r="L2790">
        <v>177.316</v>
      </c>
    </row>
    <row r="2791" spans="5:12" x14ac:dyDescent="0.25">
      <c r="E2791">
        <v>986366571</v>
      </c>
      <c r="F2791">
        <v>318.99400000000003</v>
      </c>
      <c r="I2791" t="s">
        <v>154</v>
      </c>
      <c r="J2791" t="s">
        <v>164</v>
      </c>
      <c r="K2791">
        <v>986366571</v>
      </c>
      <c r="L2791">
        <v>318.99400000000003</v>
      </c>
    </row>
    <row r="2792" spans="5:12" x14ac:dyDescent="0.25">
      <c r="E2792">
        <v>987704926</v>
      </c>
      <c r="F2792">
        <v>108.97199999999999</v>
      </c>
      <c r="I2792" t="s">
        <v>154</v>
      </c>
      <c r="J2792" t="s">
        <v>164</v>
      </c>
      <c r="K2792">
        <v>987704926</v>
      </c>
      <c r="L2792">
        <v>108.97199999999999</v>
      </c>
    </row>
    <row r="2793" spans="5:12" x14ac:dyDescent="0.25">
      <c r="E2793">
        <v>989939890</v>
      </c>
      <c r="F2793">
        <v>368.18799999999999</v>
      </c>
      <c r="I2793" t="s">
        <v>154</v>
      </c>
      <c r="J2793" t="s">
        <v>164</v>
      </c>
      <c r="K2793">
        <v>989939890</v>
      </c>
      <c r="L2793">
        <v>368.18799999999999</v>
      </c>
    </row>
    <row r="2794" spans="5:12" x14ac:dyDescent="0.25">
      <c r="E2794">
        <v>990399611</v>
      </c>
      <c r="F2794">
        <v>888.99699999999996</v>
      </c>
      <c r="I2794" t="s">
        <v>154</v>
      </c>
      <c r="J2794" t="s">
        <v>164</v>
      </c>
      <c r="K2794">
        <v>990399611</v>
      </c>
      <c r="L2794">
        <v>888.99699999999996</v>
      </c>
    </row>
    <row r="2795" spans="5:12" x14ac:dyDescent="0.25">
      <c r="E2795">
        <v>991063323</v>
      </c>
      <c r="F2795">
        <v>292.34199999999998</v>
      </c>
      <c r="I2795" t="s">
        <v>154</v>
      </c>
      <c r="J2795" t="s">
        <v>164</v>
      </c>
      <c r="K2795">
        <v>991063323</v>
      </c>
      <c r="L2795">
        <v>292.34199999999998</v>
      </c>
    </row>
    <row r="2796" spans="5:12" x14ac:dyDescent="0.25">
      <c r="E2796">
        <v>991660321</v>
      </c>
      <c r="F2796">
        <v>146.547</v>
      </c>
      <c r="I2796" t="s">
        <v>154</v>
      </c>
      <c r="J2796" t="s">
        <v>164</v>
      </c>
      <c r="K2796">
        <v>991660321</v>
      </c>
      <c r="L2796">
        <v>146.547</v>
      </c>
    </row>
    <row r="2797" spans="5:12" x14ac:dyDescent="0.25">
      <c r="E2797">
        <v>991773371</v>
      </c>
      <c r="F2797">
        <v>185.203</v>
      </c>
      <c r="I2797" t="s">
        <v>154</v>
      </c>
      <c r="J2797" t="s">
        <v>164</v>
      </c>
      <c r="K2797">
        <v>991773371</v>
      </c>
      <c r="L2797">
        <v>185.203</v>
      </c>
    </row>
    <row r="2798" spans="5:12" x14ac:dyDescent="0.25">
      <c r="E2798">
        <v>991916083</v>
      </c>
      <c r="F2798">
        <v>86.513000000000005</v>
      </c>
      <c r="I2798" t="s">
        <v>154</v>
      </c>
      <c r="J2798" t="s">
        <v>164</v>
      </c>
      <c r="K2798">
        <v>991916083</v>
      </c>
      <c r="L2798">
        <v>86.513000000000005</v>
      </c>
    </row>
    <row r="2799" spans="5:12" x14ac:dyDescent="0.25">
      <c r="E2799">
        <v>993459143</v>
      </c>
      <c r="F2799">
        <v>253.887</v>
      </c>
      <c r="I2799" t="s">
        <v>154</v>
      </c>
      <c r="J2799" t="s">
        <v>164</v>
      </c>
      <c r="K2799">
        <v>993459143</v>
      </c>
      <c r="L2799">
        <v>253.887</v>
      </c>
    </row>
    <row r="2800" spans="5:12" x14ac:dyDescent="0.25">
      <c r="E2800">
        <v>993461830</v>
      </c>
      <c r="F2800">
        <v>159.31200000000001</v>
      </c>
      <c r="I2800" t="s">
        <v>154</v>
      </c>
      <c r="J2800" t="s">
        <v>164</v>
      </c>
      <c r="K2800">
        <v>993461830</v>
      </c>
      <c r="L2800">
        <v>159.31200000000001</v>
      </c>
    </row>
    <row r="2801" spans="4:12" x14ac:dyDescent="0.25">
      <c r="E2801">
        <v>994921533</v>
      </c>
      <c r="F2801">
        <v>174.03299999999999</v>
      </c>
      <c r="I2801" t="s">
        <v>154</v>
      </c>
      <c r="J2801" t="s">
        <v>164</v>
      </c>
      <c r="K2801">
        <v>994921533</v>
      </c>
      <c r="L2801">
        <v>174.03299999999999</v>
      </c>
    </row>
    <row r="2802" spans="4:12" x14ac:dyDescent="0.25">
      <c r="E2802">
        <v>996310779</v>
      </c>
      <c r="F2802">
        <v>244.51599999999999</v>
      </c>
      <c r="I2802" t="s">
        <v>154</v>
      </c>
      <c r="J2802" t="s">
        <v>164</v>
      </c>
      <c r="K2802">
        <v>996310779</v>
      </c>
      <c r="L2802">
        <v>244.51599999999999</v>
      </c>
    </row>
    <row r="2803" spans="4:12" x14ac:dyDescent="0.25">
      <c r="E2803">
        <v>997273052</v>
      </c>
      <c r="F2803">
        <v>414.85599999999999</v>
      </c>
      <c r="I2803" t="s">
        <v>154</v>
      </c>
      <c r="J2803" t="s">
        <v>164</v>
      </c>
      <c r="K2803">
        <v>997273052</v>
      </c>
      <c r="L2803">
        <v>414.85599999999999</v>
      </c>
    </row>
    <row r="2804" spans="4:12" x14ac:dyDescent="0.25">
      <c r="E2804">
        <v>998495857</v>
      </c>
      <c r="F2804">
        <v>375.56200000000001</v>
      </c>
      <c r="I2804" t="s">
        <v>154</v>
      </c>
      <c r="J2804" t="s">
        <v>164</v>
      </c>
      <c r="K2804">
        <v>998495857</v>
      </c>
      <c r="L2804">
        <v>375.56200000000001</v>
      </c>
    </row>
    <row r="2805" spans="4:12" x14ac:dyDescent="0.25">
      <c r="E2805">
        <v>998819598</v>
      </c>
      <c r="F2805">
        <v>145.16900000000001</v>
      </c>
      <c r="I2805" t="s">
        <v>154</v>
      </c>
      <c r="J2805" t="s">
        <v>164</v>
      </c>
      <c r="K2805">
        <v>998819598</v>
      </c>
      <c r="L2805">
        <v>145.16900000000001</v>
      </c>
    </row>
    <row r="2806" spans="4:12" x14ac:dyDescent="0.25">
      <c r="E2806">
        <v>999110045</v>
      </c>
      <c r="F2806">
        <v>189.001</v>
      </c>
      <c r="I2806" t="s">
        <v>154</v>
      </c>
      <c r="J2806" t="s">
        <v>164</v>
      </c>
      <c r="K2806">
        <v>999110045</v>
      </c>
      <c r="L2806">
        <v>189.001</v>
      </c>
    </row>
    <row r="2807" spans="4:12" x14ac:dyDescent="0.25">
      <c r="E2807">
        <v>999175473</v>
      </c>
      <c r="F2807">
        <v>345.92500000000001</v>
      </c>
      <c r="I2807" t="s">
        <v>154</v>
      </c>
      <c r="J2807" t="s">
        <v>164</v>
      </c>
      <c r="K2807">
        <v>999175473</v>
      </c>
      <c r="L2807">
        <v>345.92500000000001</v>
      </c>
    </row>
    <row r="2808" spans="4:12" x14ac:dyDescent="0.25">
      <c r="E2808">
        <v>999238939</v>
      </c>
      <c r="F2808">
        <v>290.07100000000003</v>
      </c>
      <c r="I2808" t="s">
        <v>154</v>
      </c>
      <c r="J2808" t="s">
        <v>164</v>
      </c>
      <c r="K2808">
        <v>999238939</v>
      </c>
      <c r="L2808">
        <v>290.07100000000003</v>
      </c>
    </row>
    <row r="2809" spans="4:12" x14ac:dyDescent="0.25">
      <c r="E2809">
        <v>999282784</v>
      </c>
      <c r="F2809">
        <v>309.72899999999998</v>
      </c>
      <c r="I2809" t="s">
        <v>154</v>
      </c>
      <c r="J2809" t="s">
        <v>164</v>
      </c>
      <c r="K2809">
        <v>999282784</v>
      </c>
      <c r="L2809">
        <v>309.72899999999998</v>
      </c>
    </row>
    <row r="2810" spans="4:12" x14ac:dyDescent="0.25">
      <c r="D2810" t="s">
        <v>157</v>
      </c>
      <c r="E2810">
        <v>969081717</v>
      </c>
      <c r="F2810">
        <v>92.924999999999997</v>
      </c>
      <c r="I2810" t="s">
        <v>154</v>
      </c>
      <c r="J2810" t="s">
        <v>157</v>
      </c>
      <c r="K2810">
        <v>969081717</v>
      </c>
      <c r="L2810">
        <v>92.924999999999997</v>
      </c>
    </row>
    <row r="2811" spans="4:12" x14ac:dyDescent="0.25">
      <c r="E2811">
        <v>969373289</v>
      </c>
      <c r="F2811">
        <v>69.257999999999996</v>
      </c>
      <c r="I2811" t="s">
        <v>154</v>
      </c>
      <c r="J2811" t="s">
        <v>157</v>
      </c>
      <c r="K2811">
        <v>969373289</v>
      </c>
      <c r="L2811">
        <v>69.257999999999996</v>
      </c>
    </row>
    <row r="2812" spans="4:12" x14ac:dyDescent="0.25">
      <c r="E2812">
        <v>986391266</v>
      </c>
      <c r="F2812">
        <v>122.41500000000001</v>
      </c>
      <c r="I2812" t="s">
        <v>154</v>
      </c>
      <c r="J2812" t="s">
        <v>157</v>
      </c>
      <c r="K2812">
        <v>986391266</v>
      </c>
      <c r="L2812">
        <v>122.41500000000001</v>
      </c>
    </row>
    <row r="2813" spans="4:12" x14ac:dyDescent="0.25">
      <c r="D2813" t="s">
        <v>169</v>
      </c>
      <c r="E2813">
        <v>869796832</v>
      </c>
      <c r="F2813">
        <v>38.957000000000001</v>
      </c>
      <c r="I2813" t="s">
        <v>154</v>
      </c>
      <c r="J2813" t="s">
        <v>169</v>
      </c>
      <c r="K2813">
        <v>869796832</v>
      </c>
      <c r="L2813">
        <v>38.957000000000001</v>
      </c>
    </row>
    <row r="2814" spans="4:12" x14ac:dyDescent="0.25">
      <c r="E2814">
        <v>893455922</v>
      </c>
      <c r="F2814">
        <v>91.792000000000002</v>
      </c>
      <c r="I2814" t="s">
        <v>154</v>
      </c>
      <c r="J2814" t="s">
        <v>169</v>
      </c>
      <c r="K2814">
        <v>893455922</v>
      </c>
      <c r="L2814">
        <v>91.792000000000002</v>
      </c>
    </row>
    <row r="2815" spans="4:12" x14ac:dyDescent="0.25">
      <c r="E2815">
        <v>894844442</v>
      </c>
      <c r="F2815">
        <v>154.38499999999999</v>
      </c>
      <c r="I2815" t="s">
        <v>154</v>
      </c>
      <c r="J2815" t="s">
        <v>169</v>
      </c>
      <c r="K2815">
        <v>894844442</v>
      </c>
      <c r="L2815">
        <v>154.38499999999999</v>
      </c>
    </row>
    <row r="2816" spans="4:12" x14ac:dyDescent="0.25">
      <c r="E2816">
        <v>912846954</v>
      </c>
      <c r="F2816">
        <v>57.335000000000001</v>
      </c>
      <c r="I2816" t="s">
        <v>154</v>
      </c>
      <c r="J2816" t="s">
        <v>169</v>
      </c>
      <c r="K2816">
        <v>912846954</v>
      </c>
      <c r="L2816">
        <v>57.335000000000001</v>
      </c>
    </row>
    <row r="2817" spans="5:12" x14ac:dyDescent="0.25">
      <c r="E2817">
        <v>913246489</v>
      </c>
      <c r="F2817">
        <v>627.24599999999998</v>
      </c>
      <c r="I2817" t="s">
        <v>154</v>
      </c>
      <c r="J2817" t="s">
        <v>169</v>
      </c>
      <c r="K2817">
        <v>913246489</v>
      </c>
      <c r="L2817">
        <v>627.24599999999998</v>
      </c>
    </row>
    <row r="2818" spans="5:12" x14ac:dyDescent="0.25">
      <c r="E2818">
        <v>913485114</v>
      </c>
      <c r="F2818">
        <v>186.357</v>
      </c>
      <c r="I2818" t="s">
        <v>154</v>
      </c>
      <c r="J2818" t="s">
        <v>169</v>
      </c>
      <c r="K2818">
        <v>913485114</v>
      </c>
      <c r="L2818">
        <v>186.357</v>
      </c>
    </row>
    <row r="2819" spans="5:12" x14ac:dyDescent="0.25">
      <c r="E2819">
        <v>916272979</v>
      </c>
      <c r="F2819">
        <v>78.888000000000005</v>
      </c>
      <c r="I2819" t="s">
        <v>154</v>
      </c>
      <c r="J2819" t="s">
        <v>169</v>
      </c>
      <c r="K2819">
        <v>916272979</v>
      </c>
      <c r="L2819">
        <v>78.888000000000005</v>
      </c>
    </row>
    <row r="2820" spans="5:12" x14ac:dyDescent="0.25">
      <c r="E2820">
        <v>921823401</v>
      </c>
      <c r="F2820">
        <v>135.905</v>
      </c>
      <c r="I2820" t="s">
        <v>154</v>
      </c>
      <c r="J2820" t="s">
        <v>169</v>
      </c>
      <c r="K2820">
        <v>921823401</v>
      </c>
      <c r="L2820">
        <v>135.905</v>
      </c>
    </row>
    <row r="2821" spans="5:12" x14ac:dyDescent="0.25">
      <c r="E2821">
        <v>929323351</v>
      </c>
      <c r="F2821">
        <v>221.386</v>
      </c>
      <c r="I2821" t="s">
        <v>154</v>
      </c>
      <c r="J2821" t="s">
        <v>169</v>
      </c>
      <c r="K2821">
        <v>929323351</v>
      </c>
      <c r="L2821">
        <v>221.386</v>
      </c>
    </row>
    <row r="2822" spans="5:12" x14ac:dyDescent="0.25">
      <c r="E2822">
        <v>969082454</v>
      </c>
      <c r="F2822">
        <v>212.52</v>
      </c>
      <c r="I2822" t="s">
        <v>154</v>
      </c>
      <c r="J2822" t="s">
        <v>169</v>
      </c>
      <c r="K2822">
        <v>969082454</v>
      </c>
      <c r="L2822">
        <v>212.52</v>
      </c>
    </row>
    <row r="2823" spans="5:12" x14ac:dyDescent="0.25">
      <c r="E2823">
        <v>969083213</v>
      </c>
      <c r="F2823">
        <v>68.305000000000007</v>
      </c>
      <c r="I2823" t="s">
        <v>154</v>
      </c>
      <c r="J2823" t="s">
        <v>169</v>
      </c>
      <c r="K2823">
        <v>969083213</v>
      </c>
      <c r="L2823">
        <v>68.305000000000007</v>
      </c>
    </row>
    <row r="2824" spans="5:12" x14ac:dyDescent="0.25">
      <c r="E2824">
        <v>969308134</v>
      </c>
      <c r="F2824">
        <v>45.674999999999997</v>
      </c>
      <c r="I2824" t="s">
        <v>154</v>
      </c>
      <c r="J2824" t="s">
        <v>169</v>
      </c>
      <c r="K2824">
        <v>969308134</v>
      </c>
      <c r="L2824">
        <v>45.674999999999997</v>
      </c>
    </row>
    <row r="2825" spans="5:12" x14ac:dyDescent="0.25">
      <c r="E2825">
        <v>969374366</v>
      </c>
      <c r="F2825">
        <v>263.36399999999998</v>
      </c>
      <c r="I2825" t="s">
        <v>154</v>
      </c>
      <c r="J2825" t="s">
        <v>169</v>
      </c>
      <c r="K2825">
        <v>969374366</v>
      </c>
      <c r="L2825">
        <v>263.36399999999998</v>
      </c>
    </row>
    <row r="2826" spans="5:12" x14ac:dyDescent="0.25">
      <c r="E2826">
        <v>969811618</v>
      </c>
      <c r="F2826">
        <v>151.66499999999999</v>
      </c>
      <c r="I2826" t="s">
        <v>154</v>
      </c>
      <c r="J2826" t="s">
        <v>169</v>
      </c>
      <c r="K2826">
        <v>969811618</v>
      </c>
      <c r="L2826">
        <v>151.66499999999999</v>
      </c>
    </row>
    <row r="2827" spans="5:12" x14ac:dyDescent="0.25">
      <c r="E2827">
        <v>971231947</v>
      </c>
      <c r="F2827">
        <v>427.87799999999999</v>
      </c>
      <c r="I2827" t="s">
        <v>154</v>
      </c>
      <c r="J2827" t="s">
        <v>169</v>
      </c>
      <c r="K2827">
        <v>971231947</v>
      </c>
      <c r="L2827">
        <v>427.87799999999999</v>
      </c>
    </row>
    <row r="2828" spans="5:12" x14ac:dyDescent="0.25">
      <c r="E2828">
        <v>976946278</v>
      </c>
      <c r="F2828">
        <v>198.834</v>
      </c>
      <c r="I2828" t="s">
        <v>154</v>
      </c>
      <c r="J2828" t="s">
        <v>169</v>
      </c>
      <c r="K2828">
        <v>976946278</v>
      </c>
      <c r="L2828">
        <v>198.834</v>
      </c>
    </row>
    <row r="2829" spans="5:12" x14ac:dyDescent="0.25">
      <c r="E2829">
        <v>980147452</v>
      </c>
      <c r="F2829">
        <v>242.99100000000001</v>
      </c>
      <c r="I2829" t="s">
        <v>154</v>
      </c>
      <c r="J2829" t="s">
        <v>169</v>
      </c>
      <c r="K2829">
        <v>980147452</v>
      </c>
      <c r="L2829">
        <v>242.99100000000001</v>
      </c>
    </row>
    <row r="2830" spans="5:12" x14ac:dyDescent="0.25">
      <c r="E2830">
        <v>982275245</v>
      </c>
      <c r="F2830">
        <v>66.084999999999994</v>
      </c>
      <c r="I2830" t="s">
        <v>154</v>
      </c>
      <c r="J2830" t="s">
        <v>169</v>
      </c>
      <c r="K2830">
        <v>982275245</v>
      </c>
      <c r="L2830">
        <v>66.084999999999994</v>
      </c>
    </row>
    <row r="2831" spans="5:12" x14ac:dyDescent="0.25">
      <c r="E2831">
        <v>983086063</v>
      </c>
      <c r="F2831">
        <v>204.845</v>
      </c>
      <c r="I2831" t="s">
        <v>154</v>
      </c>
      <c r="J2831" t="s">
        <v>169</v>
      </c>
      <c r="K2831">
        <v>983086063</v>
      </c>
      <c r="L2831">
        <v>204.845</v>
      </c>
    </row>
    <row r="2832" spans="5:12" x14ac:dyDescent="0.25">
      <c r="E2832">
        <v>984711824</v>
      </c>
      <c r="F2832">
        <v>287.18400000000003</v>
      </c>
      <c r="I2832" t="s">
        <v>154</v>
      </c>
      <c r="J2832" t="s">
        <v>169</v>
      </c>
      <c r="K2832">
        <v>984711824</v>
      </c>
      <c r="L2832">
        <v>287.18400000000003</v>
      </c>
    </row>
    <row r="2833" spans="4:12" x14ac:dyDescent="0.25">
      <c r="E2833">
        <v>988426415</v>
      </c>
      <c r="F2833">
        <v>502.084</v>
      </c>
      <c r="I2833" t="s">
        <v>154</v>
      </c>
      <c r="J2833" t="s">
        <v>169</v>
      </c>
      <c r="K2833">
        <v>988426415</v>
      </c>
      <c r="L2833">
        <v>502.084</v>
      </c>
    </row>
    <row r="2834" spans="4:12" x14ac:dyDescent="0.25">
      <c r="E2834">
        <v>992134038</v>
      </c>
      <c r="F2834">
        <v>120.004</v>
      </c>
      <c r="I2834" t="s">
        <v>154</v>
      </c>
      <c r="J2834" t="s">
        <v>169</v>
      </c>
      <c r="K2834">
        <v>992134038</v>
      </c>
      <c r="L2834">
        <v>120.004</v>
      </c>
    </row>
    <row r="2835" spans="4:12" x14ac:dyDescent="0.25">
      <c r="E2835">
        <v>992883375</v>
      </c>
      <c r="F2835">
        <v>470.029</v>
      </c>
      <c r="I2835" t="s">
        <v>154</v>
      </c>
      <c r="J2835" t="s">
        <v>169</v>
      </c>
      <c r="K2835">
        <v>992883375</v>
      </c>
      <c r="L2835">
        <v>470.029</v>
      </c>
    </row>
    <row r="2836" spans="4:12" x14ac:dyDescent="0.25">
      <c r="E2836">
        <v>995043726</v>
      </c>
      <c r="F2836">
        <v>106.721</v>
      </c>
      <c r="I2836" t="s">
        <v>154</v>
      </c>
      <c r="J2836" t="s">
        <v>169</v>
      </c>
      <c r="K2836">
        <v>995043726</v>
      </c>
      <c r="L2836">
        <v>106.721</v>
      </c>
    </row>
    <row r="2837" spans="4:12" x14ac:dyDescent="0.25">
      <c r="E2837">
        <v>996298272</v>
      </c>
      <c r="F2837">
        <v>417.61799999999999</v>
      </c>
      <c r="I2837" t="s">
        <v>154</v>
      </c>
      <c r="J2837" t="s">
        <v>169</v>
      </c>
      <c r="K2837">
        <v>996298272</v>
      </c>
      <c r="L2837">
        <v>417.61799999999999</v>
      </c>
    </row>
    <row r="2838" spans="4:12" x14ac:dyDescent="0.25">
      <c r="E2838">
        <v>996399680</v>
      </c>
      <c r="F2838">
        <v>390.54599999999999</v>
      </c>
      <c r="I2838" t="s">
        <v>154</v>
      </c>
      <c r="J2838" t="s">
        <v>169</v>
      </c>
      <c r="K2838">
        <v>996399680</v>
      </c>
      <c r="L2838">
        <v>390.54599999999999</v>
      </c>
    </row>
    <row r="2839" spans="4:12" x14ac:dyDescent="0.25">
      <c r="E2839">
        <v>996459047</v>
      </c>
      <c r="F2839">
        <v>107.751</v>
      </c>
      <c r="I2839" t="s">
        <v>154</v>
      </c>
      <c r="J2839" t="s">
        <v>169</v>
      </c>
      <c r="K2839">
        <v>996459047</v>
      </c>
      <c r="L2839">
        <v>107.751</v>
      </c>
    </row>
    <row r="2840" spans="4:12" x14ac:dyDescent="0.25">
      <c r="E2840">
        <v>999291023</v>
      </c>
      <c r="F2840">
        <v>317.42500000000001</v>
      </c>
      <c r="I2840" t="s">
        <v>154</v>
      </c>
      <c r="J2840" t="s">
        <v>169</v>
      </c>
      <c r="K2840">
        <v>999291023</v>
      </c>
      <c r="L2840">
        <v>317.42500000000001</v>
      </c>
    </row>
    <row r="2841" spans="4:12" x14ac:dyDescent="0.25">
      <c r="D2841" t="s">
        <v>161</v>
      </c>
      <c r="E2841">
        <v>812891022</v>
      </c>
      <c r="F2841">
        <v>323.88400000000001</v>
      </c>
      <c r="I2841" t="s">
        <v>154</v>
      </c>
      <c r="J2841" t="s">
        <v>161</v>
      </c>
      <c r="K2841">
        <v>812891022</v>
      </c>
      <c r="L2841">
        <v>323.88400000000001</v>
      </c>
    </row>
    <row r="2842" spans="4:12" x14ac:dyDescent="0.25">
      <c r="E2842">
        <v>813009412</v>
      </c>
      <c r="F2842">
        <v>397.05700000000002</v>
      </c>
      <c r="I2842" t="s">
        <v>154</v>
      </c>
      <c r="J2842" t="s">
        <v>161</v>
      </c>
      <c r="K2842">
        <v>813009412</v>
      </c>
      <c r="L2842">
        <v>397.05700000000002</v>
      </c>
    </row>
    <row r="2843" spans="4:12" x14ac:dyDescent="0.25">
      <c r="E2843">
        <v>813011182</v>
      </c>
      <c r="F2843">
        <v>510.93200000000002</v>
      </c>
      <c r="I2843" t="s">
        <v>154</v>
      </c>
      <c r="J2843" t="s">
        <v>161</v>
      </c>
      <c r="K2843">
        <v>813011182</v>
      </c>
      <c r="L2843">
        <v>510.93200000000002</v>
      </c>
    </row>
    <row r="2844" spans="4:12" x14ac:dyDescent="0.25">
      <c r="E2844">
        <v>817763812</v>
      </c>
      <c r="F2844">
        <v>597.76099999999997</v>
      </c>
      <c r="I2844" t="s">
        <v>154</v>
      </c>
      <c r="J2844" t="s">
        <v>161</v>
      </c>
      <c r="K2844">
        <v>817763812</v>
      </c>
      <c r="L2844">
        <v>597.76099999999997</v>
      </c>
    </row>
    <row r="2845" spans="4:12" x14ac:dyDescent="0.25">
      <c r="E2845">
        <v>818305842</v>
      </c>
      <c r="F2845">
        <v>175.93199999999999</v>
      </c>
      <c r="I2845" t="s">
        <v>154</v>
      </c>
      <c r="J2845" t="s">
        <v>161</v>
      </c>
      <c r="K2845">
        <v>818305842</v>
      </c>
      <c r="L2845">
        <v>175.93199999999999</v>
      </c>
    </row>
    <row r="2846" spans="4:12" x14ac:dyDescent="0.25">
      <c r="E2846">
        <v>820063902</v>
      </c>
      <c r="F2846">
        <v>253.83600000000001</v>
      </c>
      <c r="I2846" t="s">
        <v>154</v>
      </c>
      <c r="J2846" t="s">
        <v>161</v>
      </c>
      <c r="K2846">
        <v>820063902</v>
      </c>
      <c r="L2846">
        <v>253.83600000000001</v>
      </c>
    </row>
    <row r="2847" spans="4:12" x14ac:dyDescent="0.25">
      <c r="E2847">
        <v>826183942</v>
      </c>
      <c r="F2847">
        <v>177.898</v>
      </c>
      <c r="I2847" t="s">
        <v>154</v>
      </c>
      <c r="J2847" t="s">
        <v>161</v>
      </c>
      <c r="K2847">
        <v>826183942</v>
      </c>
      <c r="L2847">
        <v>177.898</v>
      </c>
    </row>
    <row r="2848" spans="4:12" x14ac:dyDescent="0.25">
      <c r="E2848">
        <v>869190322</v>
      </c>
      <c r="F2848">
        <v>467.38</v>
      </c>
      <c r="I2848" t="s">
        <v>154</v>
      </c>
      <c r="J2848" t="s">
        <v>161</v>
      </c>
      <c r="K2848">
        <v>869190322</v>
      </c>
      <c r="L2848">
        <v>467.38</v>
      </c>
    </row>
    <row r="2849" spans="5:12" x14ac:dyDescent="0.25">
      <c r="E2849">
        <v>869933392</v>
      </c>
      <c r="F2849">
        <v>166.709</v>
      </c>
      <c r="I2849" t="s">
        <v>154</v>
      </c>
      <c r="J2849" t="s">
        <v>161</v>
      </c>
      <c r="K2849">
        <v>869933392</v>
      </c>
      <c r="L2849">
        <v>166.709</v>
      </c>
    </row>
    <row r="2850" spans="5:12" x14ac:dyDescent="0.25">
      <c r="E2850">
        <v>870388632</v>
      </c>
      <c r="F2850">
        <v>136.244</v>
      </c>
      <c r="I2850" t="s">
        <v>154</v>
      </c>
      <c r="J2850" t="s">
        <v>161</v>
      </c>
      <c r="K2850">
        <v>870388632</v>
      </c>
      <c r="L2850">
        <v>136.244</v>
      </c>
    </row>
    <row r="2851" spans="5:12" x14ac:dyDescent="0.25">
      <c r="E2851">
        <v>871060762</v>
      </c>
      <c r="F2851">
        <v>341.00799999999998</v>
      </c>
      <c r="I2851" t="s">
        <v>154</v>
      </c>
      <c r="J2851" t="s">
        <v>161</v>
      </c>
      <c r="K2851">
        <v>871060762</v>
      </c>
      <c r="L2851">
        <v>341.00799999999998</v>
      </c>
    </row>
    <row r="2852" spans="5:12" x14ac:dyDescent="0.25">
      <c r="E2852">
        <v>875824422</v>
      </c>
      <c r="F2852">
        <v>457.71600000000001</v>
      </c>
      <c r="I2852" t="s">
        <v>154</v>
      </c>
      <c r="J2852" t="s">
        <v>161</v>
      </c>
      <c r="K2852">
        <v>875824422</v>
      </c>
      <c r="L2852">
        <v>457.71600000000001</v>
      </c>
    </row>
    <row r="2853" spans="5:12" x14ac:dyDescent="0.25">
      <c r="E2853">
        <v>877237982</v>
      </c>
      <c r="F2853">
        <v>321.18400000000003</v>
      </c>
      <c r="I2853" t="s">
        <v>154</v>
      </c>
      <c r="J2853" t="s">
        <v>161</v>
      </c>
      <c r="K2853">
        <v>877237982</v>
      </c>
      <c r="L2853">
        <v>321.18400000000003</v>
      </c>
    </row>
    <row r="2854" spans="5:12" x14ac:dyDescent="0.25">
      <c r="E2854">
        <v>879796512</v>
      </c>
      <c r="F2854">
        <v>198.03299999999999</v>
      </c>
      <c r="I2854" t="s">
        <v>154</v>
      </c>
      <c r="J2854" t="s">
        <v>161</v>
      </c>
      <c r="K2854">
        <v>879796512</v>
      </c>
      <c r="L2854">
        <v>198.03299999999999</v>
      </c>
    </row>
    <row r="2855" spans="5:12" x14ac:dyDescent="0.25">
      <c r="E2855">
        <v>880733052</v>
      </c>
      <c r="F2855">
        <v>560.32600000000002</v>
      </c>
      <c r="I2855" t="s">
        <v>154</v>
      </c>
      <c r="J2855" t="s">
        <v>161</v>
      </c>
      <c r="K2855">
        <v>880733052</v>
      </c>
      <c r="L2855">
        <v>560.32600000000002</v>
      </c>
    </row>
    <row r="2856" spans="5:12" x14ac:dyDescent="0.25">
      <c r="E2856">
        <v>881499592</v>
      </c>
      <c r="F2856">
        <v>667.71</v>
      </c>
      <c r="I2856" t="s">
        <v>154</v>
      </c>
      <c r="J2856" t="s">
        <v>161</v>
      </c>
      <c r="K2856">
        <v>881499592</v>
      </c>
      <c r="L2856">
        <v>667.71</v>
      </c>
    </row>
    <row r="2857" spans="5:12" x14ac:dyDescent="0.25">
      <c r="E2857">
        <v>882726592</v>
      </c>
      <c r="F2857">
        <v>460.57299999999998</v>
      </c>
      <c r="I2857" t="s">
        <v>154</v>
      </c>
      <c r="J2857" t="s">
        <v>161</v>
      </c>
      <c r="K2857">
        <v>882726592</v>
      </c>
      <c r="L2857">
        <v>460.57299999999998</v>
      </c>
    </row>
    <row r="2858" spans="5:12" x14ac:dyDescent="0.25">
      <c r="E2858">
        <v>885256112</v>
      </c>
      <c r="F2858">
        <v>244.23400000000001</v>
      </c>
      <c r="I2858" t="s">
        <v>154</v>
      </c>
      <c r="J2858" t="s">
        <v>161</v>
      </c>
      <c r="K2858">
        <v>885256112</v>
      </c>
      <c r="L2858">
        <v>244.23400000000001</v>
      </c>
    </row>
    <row r="2859" spans="5:12" x14ac:dyDescent="0.25">
      <c r="E2859">
        <v>885884342</v>
      </c>
      <c r="F2859">
        <v>416.02600000000001</v>
      </c>
      <c r="I2859" t="s">
        <v>154</v>
      </c>
      <c r="J2859" t="s">
        <v>161</v>
      </c>
      <c r="K2859">
        <v>885884342</v>
      </c>
      <c r="L2859">
        <v>416.02600000000001</v>
      </c>
    </row>
    <row r="2860" spans="5:12" x14ac:dyDescent="0.25">
      <c r="E2860">
        <v>887675252</v>
      </c>
      <c r="F2860">
        <v>405.375</v>
      </c>
      <c r="I2860" t="s">
        <v>154</v>
      </c>
      <c r="J2860" t="s">
        <v>161</v>
      </c>
      <c r="K2860">
        <v>887675252</v>
      </c>
      <c r="L2860">
        <v>405.375</v>
      </c>
    </row>
    <row r="2861" spans="5:12" x14ac:dyDescent="0.25">
      <c r="E2861">
        <v>888131922</v>
      </c>
      <c r="F2861">
        <v>254.43299999999999</v>
      </c>
      <c r="I2861" t="s">
        <v>154</v>
      </c>
      <c r="J2861" t="s">
        <v>161</v>
      </c>
      <c r="K2861">
        <v>888131922</v>
      </c>
      <c r="L2861">
        <v>254.43299999999999</v>
      </c>
    </row>
    <row r="2862" spans="5:12" x14ac:dyDescent="0.25">
      <c r="E2862">
        <v>889112832</v>
      </c>
      <c r="F2862">
        <v>574.37199999999996</v>
      </c>
      <c r="I2862" t="s">
        <v>154</v>
      </c>
      <c r="J2862" t="s">
        <v>161</v>
      </c>
      <c r="K2862">
        <v>889112832</v>
      </c>
      <c r="L2862">
        <v>574.37199999999996</v>
      </c>
    </row>
    <row r="2863" spans="5:12" x14ac:dyDescent="0.25">
      <c r="E2863">
        <v>894234172</v>
      </c>
      <c r="F2863">
        <v>386.75400000000002</v>
      </c>
      <c r="I2863" t="s">
        <v>154</v>
      </c>
      <c r="J2863" t="s">
        <v>161</v>
      </c>
      <c r="K2863">
        <v>894234172</v>
      </c>
      <c r="L2863">
        <v>386.75400000000002</v>
      </c>
    </row>
    <row r="2864" spans="5:12" x14ac:dyDescent="0.25">
      <c r="E2864">
        <v>911620855</v>
      </c>
      <c r="F2864">
        <v>334.87799999999999</v>
      </c>
      <c r="I2864" t="s">
        <v>154</v>
      </c>
      <c r="J2864" t="s">
        <v>161</v>
      </c>
      <c r="K2864">
        <v>911620855</v>
      </c>
      <c r="L2864">
        <v>334.87799999999999</v>
      </c>
    </row>
    <row r="2865" spans="5:12" x14ac:dyDescent="0.25">
      <c r="E2865">
        <v>911931257</v>
      </c>
      <c r="F2865">
        <v>294.41199999999998</v>
      </c>
      <c r="I2865" t="s">
        <v>154</v>
      </c>
      <c r="J2865" t="s">
        <v>161</v>
      </c>
      <c r="K2865">
        <v>911931257</v>
      </c>
      <c r="L2865">
        <v>294.41199999999998</v>
      </c>
    </row>
    <row r="2866" spans="5:12" x14ac:dyDescent="0.25">
      <c r="E2866">
        <v>912993302</v>
      </c>
      <c r="F2866">
        <v>67.203999999999994</v>
      </c>
      <c r="I2866" t="s">
        <v>154</v>
      </c>
      <c r="J2866" t="s">
        <v>161</v>
      </c>
      <c r="K2866">
        <v>912993302</v>
      </c>
      <c r="L2866">
        <v>67.203999999999994</v>
      </c>
    </row>
    <row r="2867" spans="5:12" x14ac:dyDescent="0.25">
      <c r="E2867">
        <v>912993345</v>
      </c>
      <c r="F2867">
        <v>290.53500000000003</v>
      </c>
      <c r="I2867" t="s">
        <v>154</v>
      </c>
      <c r="J2867" t="s">
        <v>161</v>
      </c>
      <c r="K2867">
        <v>912993345</v>
      </c>
      <c r="L2867">
        <v>290.53500000000003</v>
      </c>
    </row>
    <row r="2868" spans="5:12" x14ac:dyDescent="0.25">
      <c r="E2868">
        <v>912997073</v>
      </c>
      <c r="F2868">
        <v>393.80399999999997</v>
      </c>
      <c r="I2868" t="s">
        <v>154</v>
      </c>
      <c r="J2868" t="s">
        <v>161</v>
      </c>
      <c r="K2868">
        <v>912997073</v>
      </c>
      <c r="L2868">
        <v>393.80399999999997</v>
      </c>
    </row>
    <row r="2869" spans="5:12" x14ac:dyDescent="0.25">
      <c r="E2869">
        <v>913010566</v>
      </c>
      <c r="F2869">
        <v>226.42599999999999</v>
      </c>
      <c r="I2869" t="s">
        <v>154</v>
      </c>
      <c r="J2869" t="s">
        <v>161</v>
      </c>
      <c r="K2869">
        <v>913010566</v>
      </c>
      <c r="L2869">
        <v>226.42599999999999</v>
      </c>
    </row>
    <row r="2870" spans="5:12" x14ac:dyDescent="0.25">
      <c r="E2870">
        <v>913041615</v>
      </c>
      <c r="F2870">
        <v>520.75599999999997</v>
      </c>
      <c r="I2870" t="s">
        <v>154</v>
      </c>
      <c r="J2870" t="s">
        <v>161</v>
      </c>
      <c r="K2870">
        <v>913041615</v>
      </c>
      <c r="L2870">
        <v>520.75599999999997</v>
      </c>
    </row>
    <row r="2871" spans="5:12" x14ac:dyDescent="0.25">
      <c r="E2871">
        <v>913076613</v>
      </c>
      <c r="F2871">
        <v>217.298</v>
      </c>
      <c r="I2871" t="s">
        <v>154</v>
      </c>
      <c r="J2871" t="s">
        <v>161</v>
      </c>
      <c r="K2871">
        <v>913076613</v>
      </c>
      <c r="L2871">
        <v>217.298</v>
      </c>
    </row>
    <row r="2872" spans="5:12" x14ac:dyDescent="0.25">
      <c r="E2872">
        <v>913202635</v>
      </c>
      <c r="F2872">
        <v>270.411</v>
      </c>
      <c r="I2872" t="s">
        <v>154</v>
      </c>
      <c r="J2872" t="s">
        <v>161</v>
      </c>
      <c r="K2872">
        <v>913202635</v>
      </c>
      <c r="L2872">
        <v>270.411</v>
      </c>
    </row>
    <row r="2873" spans="5:12" x14ac:dyDescent="0.25">
      <c r="E2873">
        <v>913676785</v>
      </c>
      <c r="F2873">
        <v>408.11500000000001</v>
      </c>
      <c r="I2873" t="s">
        <v>154</v>
      </c>
      <c r="J2873" t="s">
        <v>161</v>
      </c>
      <c r="K2873">
        <v>913676785</v>
      </c>
      <c r="L2873">
        <v>408.11500000000001</v>
      </c>
    </row>
    <row r="2874" spans="5:12" x14ac:dyDescent="0.25">
      <c r="E2874">
        <v>914486424</v>
      </c>
      <c r="F2874">
        <v>147.74199999999999</v>
      </c>
      <c r="I2874" t="s">
        <v>154</v>
      </c>
      <c r="J2874" t="s">
        <v>161</v>
      </c>
      <c r="K2874">
        <v>914486424</v>
      </c>
      <c r="L2874">
        <v>147.74199999999999</v>
      </c>
    </row>
    <row r="2875" spans="5:12" x14ac:dyDescent="0.25">
      <c r="E2875">
        <v>914736412</v>
      </c>
      <c r="F2875">
        <v>197.29900000000001</v>
      </c>
      <c r="I2875" t="s">
        <v>154</v>
      </c>
      <c r="J2875" t="s">
        <v>161</v>
      </c>
      <c r="K2875">
        <v>914736412</v>
      </c>
      <c r="L2875">
        <v>197.29900000000001</v>
      </c>
    </row>
    <row r="2876" spans="5:12" x14ac:dyDescent="0.25">
      <c r="E2876">
        <v>914739667</v>
      </c>
      <c r="F2876">
        <v>396.86799999999999</v>
      </c>
      <c r="I2876" t="s">
        <v>154</v>
      </c>
      <c r="J2876" t="s">
        <v>161</v>
      </c>
      <c r="K2876">
        <v>914739667</v>
      </c>
      <c r="L2876">
        <v>396.86799999999999</v>
      </c>
    </row>
    <row r="2877" spans="5:12" x14ac:dyDescent="0.25">
      <c r="E2877">
        <v>916479298</v>
      </c>
      <c r="F2877">
        <v>247.739</v>
      </c>
      <c r="I2877" t="s">
        <v>154</v>
      </c>
      <c r="J2877" t="s">
        <v>161</v>
      </c>
      <c r="K2877">
        <v>916479298</v>
      </c>
      <c r="L2877">
        <v>247.739</v>
      </c>
    </row>
    <row r="2878" spans="5:12" x14ac:dyDescent="0.25">
      <c r="E2878">
        <v>916489579</v>
      </c>
      <c r="F2878">
        <v>116.34</v>
      </c>
      <c r="I2878" t="s">
        <v>154</v>
      </c>
      <c r="J2878" t="s">
        <v>161</v>
      </c>
      <c r="K2878">
        <v>916489579</v>
      </c>
      <c r="L2878">
        <v>116.34</v>
      </c>
    </row>
    <row r="2879" spans="5:12" x14ac:dyDescent="0.25">
      <c r="E2879">
        <v>916500092</v>
      </c>
      <c r="F2879">
        <v>426.15300000000002</v>
      </c>
      <c r="I2879" t="s">
        <v>154</v>
      </c>
      <c r="J2879" t="s">
        <v>161</v>
      </c>
      <c r="K2879">
        <v>916500092</v>
      </c>
      <c r="L2879">
        <v>426.15300000000002</v>
      </c>
    </row>
    <row r="2880" spans="5:12" x14ac:dyDescent="0.25">
      <c r="E2880">
        <v>916512856</v>
      </c>
      <c r="F2880">
        <v>349.68</v>
      </c>
      <c r="I2880" t="s">
        <v>154</v>
      </c>
      <c r="J2880" t="s">
        <v>161</v>
      </c>
      <c r="K2880">
        <v>916512856</v>
      </c>
      <c r="L2880">
        <v>349.68</v>
      </c>
    </row>
    <row r="2881" spans="5:12" x14ac:dyDescent="0.25">
      <c r="E2881">
        <v>917467617</v>
      </c>
      <c r="F2881">
        <v>381.685</v>
      </c>
      <c r="I2881" t="s">
        <v>154</v>
      </c>
      <c r="J2881" t="s">
        <v>161</v>
      </c>
      <c r="K2881">
        <v>917467617</v>
      </c>
      <c r="L2881">
        <v>381.685</v>
      </c>
    </row>
    <row r="2882" spans="5:12" x14ac:dyDescent="0.25">
      <c r="E2882">
        <v>918324364</v>
      </c>
      <c r="F2882">
        <v>195.154</v>
      </c>
      <c r="I2882" t="s">
        <v>154</v>
      </c>
      <c r="J2882" t="s">
        <v>161</v>
      </c>
      <c r="K2882">
        <v>918324364</v>
      </c>
      <c r="L2882">
        <v>195.154</v>
      </c>
    </row>
    <row r="2883" spans="5:12" x14ac:dyDescent="0.25">
      <c r="E2883">
        <v>918371710</v>
      </c>
      <c r="F2883">
        <v>102.393</v>
      </c>
      <c r="I2883" t="s">
        <v>154</v>
      </c>
      <c r="J2883" t="s">
        <v>161</v>
      </c>
      <c r="K2883">
        <v>918371710</v>
      </c>
      <c r="L2883">
        <v>102.393</v>
      </c>
    </row>
    <row r="2884" spans="5:12" x14ac:dyDescent="0.25">
      <c r="E2884">
        <v>919168609</v>
      </c>
      <c r="F2884">
        <v>340.50900000000001</v>
      </c>
      <c r="I2884" t="s">
        <v>154</v>
      </c>
      <c r="J2884" t="s">
        <v>161</v>
      </c>
      <c r="K2884">
        <v>919168609</v>
      </c>
      <c r="L2884">
        <v>340.50900000000001</v>
      </c>
    </row>
    <row r="2885" spans="5:12" x14ac:dyDescent="0.25">
      <c r="E2885">
        <v>919285540</v>
      </c>
      <c r="F2885">
        <v>202.05600000000001</v>
      </c>
      <c r="I2885" t="s">
        <v>154</v>
      </c>
      <c r="J2885" t="s">
        <v>161</v>
      </c>
      <c r="K2885">
        <v>919285540</v>
      </c>
      <c r="L2885">
        <v>202.05600000000001</v>
      </c>
    </row>
    <row r="2886" spans="5:12" x14ac:dyDescent="0.25">
      <c r="E2886">
        <v>919974974</v>
      </c>
      <c r="F2886">
        <v>539.27800000000002</v>
      </c>
      <c r="I2886" t="s">
        <v>154</v>
      </c>
      <c r="J2886" t="s">
        <v>161</v>
      </c>
      <c r="K2886">
        <v>919974974</v>
      </c>
      <c r="L2886">
        <v>539.27800000000002</v>
      </c>
    </row>
    <row r="2887" spans="5:12" x14ac:dyDescent="0.25">
      <c r="E2887">
        <v>919988673</v>
      </c>
      <c r="F2887">
        <v>350.81799999999998</v>
      </c>
      <c r="I2887" t="s">
        <v>154</v>
      </c>
      <c r="J2887" t="s">
        <v>161</v>
      </c>
      <c r="K2887">
        <v>919988673</v>
      </c>
      <c r="L2887">
        <v>350.81799999999998</v>
      </c>
    </row>
    <row r="2888" spans="5:12" x14ac:dyDescent="0.25">
      <c r="E2888">
        <v>920045057</v>
      </c>
      <c r="F2888">
        <v>225.64500000000001</v>
      </c>
      <c r="I2888" t="s">
        <v>154</v>
      </c>
      <c r="J2888" t="s">
        <v>161</v>
      </c>
      <c r="K2888">
        <v>920045057</v>
      </c>
      <c r="L2888">
        <v>225.64500000000001</v>
      </c>
    </row>
    <row r="2889" spans="5:12" x14ac:dyDescent="0.25">
      <c r="E2889">
        <v>920177220</v>
      </c>
      <c r="F2889">
        <v>614.24800000000005</v>
      </c>
      <c r="I2889" t="s">
        <v>154</v>
      </c>
      <c r="J2889" t="s">
        <v>161</v>
      </c>
      <c r="K2889">
        <v>920177220</v>
      </c>
      <c r="L2889">
        <v>614.24800000000005</v>
      </c>
    </row>
    <row r="2890" spans="5:12" x14ac:dyDescent="0.25">
      <c r="E2890">
        <v>921625154</v>
      </c>
      <c r="F2890">
        <v>143.03</v>
      </c>
      <c r="I2890" t="s">
        <v>154</v>
      </c>
      <c r="J2890" t="s">
        <v>161</v>
      </c>
      <c r="K2890">
        <v>921625154</v>
      </c>
      <c r="L2890">
        <v>143.03</v>
      </c>
    </row>
    <row r="2891" spans="5:12" x14ac:dyDescent="0.25">
      <c r="E2891">
        <v>921755155</v>
      </c>
      <c r="F2891">
        <v>177.68</v>
      </c>
      <c r="I2891" t="s">
        <v>154</v>
      </c>
      <c r="J2891" t="s">
        <v>161</v>
      </c>
      <c r="K2891">
        <v>921755155</v>
      </c>
      <c r="L2891">
        <v>177.68</v>
      </c>
    </row>
    <row r="2892" spans="5:12" x14ac:dyDescent="0.25">
      <c r="E2892">
        <v>921955685</v>
      </c>
      <c r="F2892">
        <v>356.428</v>
      </c>
      <c r="I2892" t="s">
        <v>154</v>
      </c>
      <c r="J2892" t="s">
        <v>161</v>
      </c>
      <c r="K2892">
        <v>921955685</v>
      </c>
      <c r="L2892">
        <v>356.428</v>
      </c>
    </row>
    <row r="2893" spans="5:12" x14ac:dyDescent="0.25">
      <c r="E2893">
        <v>923947043</v>
      </c>
      <c r="F2893">
        <v>571.84</v>
      </c>
      <c r="I2893" t="s">
        <v>154</v>
      </c>
      <c r="J2893" t="s">
        <v>161</v>
      </c>
      <c r="K2893">
        <v>923947043</v>
      </c>
      <c r="L2893">
        <v>571.84</v>
      </c>
    </row>
    <row r="2894" spans="5:12" x14ac:dyDescent="0.25">
      <c r="E2894">
        <v>924626518</v>
      </c>
      <c r="F2894">
        <v>222.495</v>
      </c>
      <c r="I2894" t="s">
        <v>154</v>
      </c>
      <c r="J2894" t="s">
        <v>161</v>
      </c>
      <c r="K2894">
        <v>924626518</v>
      </c>
      <c r="L2894">
        <v>222.495</v>
      </c>
    </row>
    <row r="2895" spans="5:12" x14ac:dyDescent="0.25">
      <c r="E2895">
        <v>925076988</v>
      </c>
      <c r="F2895">
        <v>180.63200000000001</v>
      </c>
      <c r="I2895" t="s">
        <v>154</v>
      </c>
      <c r="J2895" t="s">
        <v>161</v>
      </c>
      <c r="K2895">
        <v>925076988</v>
      </c>
      <c r="L2895">
        <v>180.63200000000001</v>
      </c>
    </row>
    <row r="2896" spans="5:12" x14ac:dyDescent="0.25">
      <c r="E2896">
        <v>926013807</v>
      </c>
      <c r="F2896">
        <v>151.87</v>
      </c>
      <c r="I2896" t="s">
        <v>154</v>
      </c>
      <c r="J2896" t="s">
        <v>161</v>
      </c>
      <c r="K2896">
        <v>926013807</v>
      </c>
      <c r="L2896">
        <v>151.87</v>
      </c>
    </row>
    <row r="2897" spans="5:12" x14ac:dyDescent="0.25">
      <c r="E2897">
        <v>929360249</v>
      </c>
      <c r="F2897">
        <v>107.254</v>
      </c>
      <c r="I2897" t="s">
        <v>154</v>
      </c>
      <c r="J2897" t="s">
        <v>161</v>
      </c>
      <c r="K2897">
        <v>929360249</v>
      </c>
      <c r="L2897">
        <v>107.254</v>
      </c>
    </row>
    <row r="2898" spans="5:12" x14ac:dyDescent="0.25">
      <c r="E2898">
        <v>969084732</v>
      </c>
      <c r="F2898">
        <v>211.73500000000001</v>
      </c>
      <c r="I2898" t="s">
        <v>154</v>
      </c>
      <c r="J2898" t="s">
        <v>161</v>
      </c>
      <c r="K2898">
        <v>969084732</v>
      </c>
      <c r="L2898">
        <v>211.73500000000001</v>
      </c>
    </row>
    <row r="2899" spans="5:12" x14ac:dyDescent="0.25">
      <c r="E2899">
        <v>969084996</v>
      </c>
      <c r="F2899">
        <v>392.64699999999999</v>
      </c>
      <c r="I2899" t="s">
        <v>154</v>
      </c>
      <c r="J2899" t="s">
        <v>161</v>
      </c>
      <c r="K2899">
        <v>969084996</v>
      </c>
      <c r="L2899">
        <v>392.64699999999999</v>
      </c>
    </row>
    <row r="2900" spans="5:12" x14ac:dyDescent="0.25">
      <c r="E2900">
        <v>969085593</v>
      </c>
      <c r="F2900">
        <v>181.48</v>
      </c>
      <c r="I2900" t="s">
        <v>154</v>
      </c>
      <c r="J2900" t="s">
        <v>161</v>
      </c>
      <c r="K2900">
        <v>969085593</v>
      </c>
      <c r="L2900">
        <v>181.48</v>
      </c>
    </row>
    <row r="2901" spans="5:12" x14ac:dyDescent="0.25">
      <c r="E2901">
        <v>969145863</v>
      </c>
      <c r="F2901">
        <v>214.83099999999999</v>
      </c>
      <c r="I2901" t="s">
        <v>154</v>
      </c>
      <c r="J2901" t="s">
        <v>161</v>
      </c>
      <c r="K2901">
        <v>969145863</v>
      </c>
      <c r="L2901">
        <v>214.83099999999999</v>
      </c>
    </row>
    <row r="2902" spans="5:12" x14ac:dyDescent="0.25">
      <c r="E2902">
        <v>969209004</v>
      </c>
      <c r="F2902">
        <v>150.09800000000001</v>
      </c>
      <c r="I2902" t="s">
        <v>154</v>
      </c>
      <c r="J2902" t="s">
        <v>161</v>
      </c>
      <c r="K2902">
        <v>969209004</v>
      </c>
      <c r="L2902">
        <v>150.09800000000001</v>
      </c>
    </row>
    <row r="2903" spans="5:12" x14ac:dyDescent="0.25">
      <c r="E2903">
        <v>969270242</v>
      </c>
      <c r="F2903">
        <v>92.554000000000002</v>
      </c>
      <c r="I2903" t="s">
        <v>154</v>
      </c>
      <c r="J2903" t="s">
        <v>161</v>
      </c>
      <c r="K2903">
        <v>969270242</v>
      </c>
      <c r="L2903">
        <v>92.554000000000002</v>
      </c>
    </row>
    <row r="2904" spans="5:12" x14ac:dyDescent="0.25">
      <c r="E2904">
        <v>969270722</v>
      </c>
      <c r="F2904">
        <v>156.65899999999999</v>
      </c>
      <c r="I2904" t="s">
        <v>154</v>
      </c>
      <c r="J2904" t="s">
        <v>161</v>
      </c>
      <c r="K2904">
        <v>969270722</v>
      </c>
      <c r="L2904">
        <v>156.65899999999999</v>
      </c>
    </row>
    <row r="2905" spans="5:12" x14ac:dyDescent="0.25">
      <c r="E2905">
        <v>969307790</v>
      </c>
      <c r="F2905">
        <v>147.13499999999999</v>
      </c>
      <c r="I2905" t="s">
        <v>154</v>
      </c>
      <c r="J2905" t="s">
        <v>161</v>
      </c>
      <c r="K2905">
        <v>969307790</v>
      </c>
      <c r="L2905">
        <v>147.13499999999999</v>
      </c>
    </row>
    <row r="2906" spans="5:12" x14ac:dyDescent="0.25">
      <c r="E2906">
        <v>969370468</v>
      </c>
      <c r="F2906">
        <v>444.91800000000001</v>
      </c>
      <c r="I2906" t="s">
        <v>154</v>
      </c>
      <c r="J2906" t="s">
        <v>161</v>
      </c>
      <c r="K2906">
        <v>969370468</v>
      </c>
      <c r="L2906">
        <v>444.91800000000001</v>
      </c>
    </row>
    <row r="2907" spans="5:12" x14ac:dyDescent="0.25">
      <c r="E2907">
        <v>969409364</v>
      </c>
      <c r="F2907">
        <v>172.334</v>
      </c>
      <c r="I2907" t="s">
        <v>154</v>
      </c>
      <c r="J2907" t="s">
        <v>161</v>
      </c>
      <c r="K2907">
        <v>969409364</v>
      </c>
      <c r="L2907">
        <v>172.334</v>
      </c>
    </row>
    <row r="2908" spans="5:12" x14ac:dyDescent="0.25">
      <c r="E2908">
        <v>969500922</v>
      </c>
      <c r="F2908">
        <v>150.654</v>
      </c>
      <c r="I2908" t="s">
        <v>154</v>
      </c>
      <c r="J2908" t="s">
        <v>161</v>
      </c>
      <c r="K2908">
        <v>969500922</v>
      </c>
      <c r="L2908">
        <v>150.654</v>
      </c>
    </row>
    <row r="2909" spans="5:12" x14ac:dyDescent="0.25">
      <c r="E2909">
        <v>969795442</v>
      </c>
      <c r="F2909">
        <v>172.31100000000001</v>
      </c>
      <c r="I2909" t="s">
        <v>154</v>
      </c>
      <c r="J2909" t="s">
        <v>161</v>
      </c>
      <c r="K2909">
        <v>969795442</v>
      </c>
      <c r="L2909">
        <v>172.31100000000001</v>
      </c>
    </row>
    <row r="2910" spans="5:12" x14ac:dyDescent="0.25">
      <c r="E2910">
        <v>969795833</v>
      </c>
      <c r="F2910">
        <v>203.46299999999999</v>
      </c>
      <c r="I2910" t="s">
        <v>154</v>
      </c>
      <c r="J2910" t="s">
        <v>161</v>
      </c>
      <c r="K2910">
        <v>969795833</v>
      </c>
      <c r="L2910">
        <v>203.46299999999999</v>
      </c>
    </row>
    <row r="2911" spans="5:12" x14ac:dyDescent="0.25">
      <c r="E2911">
        <v>969797674</v>
      </c>
      <c r="F2911">
        <v>90.617000000000004</v>
      </c>
      <c r="I2911" t="s">
        <v>154</v>
      </c>
      <c r="J2911" t="s">
        <v>161</v>
      </c>
      <c r="K2911">
        <v>969797674</v>
      </c>
      <c r="L2911">
        <v>90.617000000000004</v>
      </c>
    </row>
    <row r="2912" spans="5:12" x14ac:dyDescent="0.25">
      <c r="E2912">
        <v>969798220</v>
      </c>
      <c r="F2912">
        <v>283.09199999999998</v>
      </c>
      <c r="I2912" t="s">
        <v>154</v>
      </c>
      <c r="J2912" t="s">
        <v>161</v>
      </c>
      <c r="K2912">
        <v>969798220</v>
      </c>
      <c r="L2912">
        <v>283.09199999999998</v>
      </c>
    </row>
    <row r="2913" spans="5:12" x14ac:dyDescent="0.25">
      <c r="E2913">
        <v>969806363</v>
      </c>
      <c r="F2913">
        <v>672.58900000000006</v>
      </c>
      <c r="I2913" t="s">
        <v>154</v>
      </c>
      <c r="J2913" t="s">
        <v>161</v>
      </c>
      <c r="K2913">
        <v>969806363</v>
      </c>
      <c r="L2913">
        <v>672.58900000000006</v>
      </c>
    </row>
    <row r="2914" spans="5:12" x14ac:dyDescent="0.25">
      <c r="E2914">
        <v>969817772</v>
      </c>
      <c r="F2914">
        <v>168.64699999999999</v>
      </c>
      <c r="I2914" t="s">
        <v>154</v>
      </c>
      <c r="J2914" t="s">
        <v>161</v>
      </c>
      <c r="K2914">
        <v>969817772</v>
      </c>
      <c r="L2914">
        <v>168.64699999999999</v>
      </c>
    </row>
    <row r="2915" spans="5:12" x14ac:dyDescent="0.25">
      <c r="E2915">
        <v>969939452</v>
      </c>
      <c r="F2915">
        <v>147.066</v>
      </c>
      <c r="I2915" t="s">
        <v>154</v>
      </c>
      <c r="J2915" t="s">
        <v>161</v>
      </c>
      <c r="K2915">
        <v>969939452</v>
      </c>
      <c r="L2915">
        <v>147.066</v>
      </c>
    </row>
    <row r="2916" spans="5:12" x14ac:dyDescent="0.25">
      <c r="E2916">
        <v>970116907</v>
      </c>
      <c r="F2916">
        <v>623.58799999999997</v>
      </c>
      <c r="I2916" t="s">
        <v>154</v>
      </c>
      <c r="J2916" t="s">
        <v>161</v>
      </c>
      <c r="K2916">
        <v>970116907</v>
      </c>
      <c r="L2916">
        <v>623.58799999999997</v>
      </c>
    </row>
    <row r="2917" spans="5:12" x14ac:dyDescent="0.25">
      <c r="E2917">
        <v>970117539</v>
      </c>
      <c r="F2917">
        <v>277.38400000000001</v>
      </c>
      <c r="I2917" t="s">
        <v>154</v>
      </c>
      <c r="J2917" t="s">
        <v>161</v>
      </c>
      <c r="K2917">
        <v>970117539</v>
      </c>
      <c r="L2917">
        <v>277.38400000000001</v>
      </c>
    </row>
    <row r="2918" spans="5:12" x14ac:dyDescent="0.25">
      <c r="E2918">
        <v>970347186</v>
      </c>
      <c r="F2918">
        <v>164.70400000000001</v>
      </c>
      <c r="I2918" t="s">
        <v>154</v>
      </c>
      <c r="J2918" t="s">
        <v>161</v>
      </c>
      <c r="K2918">
        <v>970347186</v>
      </c>
      <c r="L2918">
        <v>164.70400000000001</v>
      </c>
    </row>
    <row r="2919" spans="5:12" x14ac:dyDescent="0.25">
      <c r="E2919">
        <v>970369341</v>
      </c>
      <c r="F2919">
        <v>106.41500000000001</v>
      </c>
      <c r="I2919" t="s">
        <v>154</v>
      </c>
      <c r="J2919" t="s">
        <v>161</v>
      </c>
      <c r="K2919">
        <v>970369341</v>
      </c>
      <c r="L2919">
        <v>106.41500000000001</v>
      </c>
    </row>
    <row r="2920" spans="5:12" x14ac:dyDescent="0.25">
      <c r="E2920">
        <v>970392181</v>
      </c>
      <c r="F2920">
        <v>113.768</v>
      </c>
      <c r="I2920" t="s">
        <v>154</v>
      </c>
      <c r="J2920" t="s">
        <v>161</v>
      </c>
      <c r="K2920">
        <v>970392181</v>
      </c>
      <c r="L2920">
        <v>113.768</v>
      </c>
    </row>
    <row r="2921" spans="5:12" x14ac:dyDescent="0.25">
      <c r="E2921">
        <v>970443789</v>
      </c>
      <c r="F2921">
        <v>201.727</v>
      </c>
      <c r="I2921" t="s">
        <v>154</v>
      </c>
      <c r="J2921" t="s">
        <v>161</v>
      </c>
      <c r="K2921">
        <v>970443789</v>
      </c>
      <c r="L2921">
        <v>201.727</v>
      </c>
    </row>
    <row r="2922" spans="5:12" x14ac:dyDescent="0.25">
      <c r="E2922">
        <v>970563814</v>
      </c>
      <c r="F2922">
        <v>436.34800000000001</v>
      </c>
      <c r="I2922" t="s">
        <v>154</v>
      </c>
      <c r="J2922" t="s">
        <v>161</v>
      </c>
      <c r="K2922">
        <v>970563814</v>
      </c>
      <c r="L2922">
        <v>436.34800000000001</v>
      </c>
    </row>
    <row r="2923" spans="5:12" x14ac:dyDescent="0.25">
      <c r="E2923">
        <v>971053062</v>
      </c>
      <c r="F2923">
        <v>73.343000000000004</v>
      </c>
      <c r="I2923" t="s">
        <v>154</v>
      </c>
      <c r="J2923" t="s">
        <v>161</v>
      </c>
      <c r="K2923">
        <v>971053062</v>
      </c>
      <c r="L2923">
        <v>73.343000000000004</v>
      </c>
    </row>
    <row r="2924" spans="5:12" x14ac:dyDescent="0.25">
      <c r="E2924">
        <v>971141247</v>
      </c>
      <c r="F2924">
        <v>235.387</v>
      </c>
      <c r="I2924" t="s">
        <v>154</v>
      </c>
      <c r="J2924" t="s">
        <v>161</v>
      </c>
      <c r="K2924">
        <v>971141247</v>
      </c>
      <c r="L2924">
        <v>235.387</v>
      </c>
    </row>
    <row r="2925" spans="5:12" x14ac:dyDescent="0.25">
      <c r="E2925">
        <v>971643811</v>
      </c>
      <c r="F2925">
        <v>340.202</v>
      </c>
      <c r="I2925" t="s">
        <v>154</v>
      </c>
      <c r="J2925" t="s">
        <v>161</v>
      </c>
      <c r="K2925">
        <v>971643811</v>
      </c>
      <c r="L2925">
        <v>340.202</v>
      </c>
    </row>
    <row r="2926" spans="5:12" x14ac:dyDescent="0.25">
      <c r="E2926">
        <v>973053671</v>
      </c>
      <c r="F2926">
        <v>70.784000000000006</v>
      </c>
      <c r="I2926" t="s">
        <v>154</v>
      </c>
      <c r="J2926" t="s">
        <v>161</v>
      </c>
      <c r="K2926">
        <v>973053671</v>
      </c>
      <c r="L2926">
        <v>70.784000000000006</v>
      </c>
    </row>
    <row r="2927" spans="5:12" x14ac:dyDescent="0.25">
      <c r="E2927">
        <v>974370115</v>
      </c>
      <c r="F2927">
        <v>349.45499999999998</v>
      </c>
      <c r="I2927" t="s">
        <v>154</v>
      </c>
      <c r="J2927" t="s">
        <v>161</v>
      </c>
      <c r="K2927">
        <v>974370115</v>
      </c>
      <c r="L2927">
        <v>349.45499999999998</v>
      </c>
    </row>
    <row r="2928" spans="5:12" x14ac:dyDescent="0.25">
      <c r="E2928">
        <v>974395665</v>
      </c>
      <c r="F2928">
        <v>54.576999999999998</v>
      </c>
      <c r="I2928" t="s">
        <v>154</v>
      </c>
      <c r="J2928" t="s">
        <v>161</v>
      </c>
      <c r="K2928">
        <v>974395665</v>
      </c>
      <c r="L2928">
        <v>54.576999999999998</v>
      </c>
    </row>
    <row r="2929" spans="5:12" x14ac:dyDescent="0.25">
      <c r="E2929">
        <v>975960498</v>
      </c>
      <c r="F2929">
        <v>179.91800000000001</v>
      </c>
      <c r="I2929" t="s">
        <v>154</v>
      </c>
      <c r="J2929" t="s">
        <v>161</v>
      </c>
      <c r="K2929">
        <v>975960498</v>
      </c>
      <c r="L2929">
        <v>179.91800000000001</v>
      </c>
    </row>
    <row r="2930" spans="5:12" x14ac:dyDescent="0.25">
      <c r="E2930">
        <v>976101189</v>
      </c>
      <c r="F2930">
        <v>151.51300000000001</v>
      </c>
      <c r="I2930" t="s">
        <v>154</v>
      </c>
      <c r="J2930" t="s">
        <v>161</v>
      </c>
      <c r="K2930">
        <v>976101189</v>
      </c>
      <c r="L2930">
        <v>151.51300000000001</v>
      </c>
    </row>
    <row r="2931" spans="5:12" x14ac:dyDescent="0.25">
      <c r="E2931">
        <v>976470370</v>
      </c>
      <c r="F2931">
        <v>248.262</v>
      </c>
      <c r="I2931" t="s">
        <v>154</v>
      </c>
      <c r="J2931" t="s">
        <v>161</v>
      </c>
      <c r="K2931">
        <v>976470370</v>
      </c>
      <c r="L2931">
        <v>248.262</v>
      </c>
    </row>
    <row r="2932" spans="5:12" x14ac:dyDescent="0.25">
      <c r="E2932">
        <v>977370906</v>
      </c>
      <c r="F2932">
        <v>288.77</v>
      </c>
      <c r="I2932" t="s">
        <v>154</v>
      </c>
      <c r="J2932" t="s">
        <v>161</v>
      </c>
      <c r="K2932">
        <v>977370906</v>
      </c>
      <c r="L2932">
        <v>288.77</v>
      </c>
    </row>
    <row r="2933" spans="5:12" x14ac:dyDescent="0.25">
      <c r="E2933">
        <v>977548241</v>
      </c>
      <c r="F2933">
        <v>396.42700000000002</v>
      </c>
      <c r="I2933" t="s">
        <v>154</v>
      </c>
      <c r="J2933" t="s">
        <v>161</v>
      </c>
      <c r="K2933">
        <v>977548241</v>
      </c>
      <c r="L2933">
        <v>396.42700000000002</v>
      </c>
    </row>
    <row r="2934" spans="5:12" x14ac:dyDescent="0.25">
      <c r="E2934">
        <v>977562783</v>
      </c>
      <c r="F2934">
        <v>204.40899999999999</v>
      </c>
      <c r="I2934" t="s">
        <v>154</v>
      </c>
      <c r="J2934" t="s">
        <v>161</v>
      </c>
      <c r="K2934">
        <v>977562783</v>
      </c>
      <c r="L2934">
        <v>204.40899999999999</v>
      </c>
    </row>
    <row r="2935" spans="5:12" x14ac:dyDescent="0.25">
      <c r="E2935">
        <v>978617395</v>
      </c>
      <c r="F2935">
        <v>246.523</v>
      </c>
      <c r="I2935" t="s">
        <v>154</v>
      </c>
      <c r="J2935" t="s">
        <v>161</v>
      </c>
      <c r="K2935">
        <v>978617395</v>
      </c>
      <c r="L2935">
        <v>246.523</v>
      </c>
    </row>
    <row r="2936" spans="5:12" x14ac:dyDescent="0.25">
      <c r="E2936">
        <v>978695922</v>
      </c>
      <c r="F2936">
        <v>832.48500000000001</v>
      </c>
      <c r="I2936" t="s">
        <v>154</v>
      </c>
      <c r="J2936" t="s">
        <v>161</v>
      </c>
      <c r="K2936">
        <v>978695922</v>
      </c>
      <c r="L2936">
        <v>832.48500000000001</v>
      </c>
    </row>
    <row r="2937" spans="5:12" x14ac:dyDescent="0.25">
      <c r="E2937">
        <v>979226187</v>
      </c>
      <c r="F2937">
        <v>207.08</v>
      </c>
      <c r="I2937" t="s">
        <v>154</v>
      </c>
      <c r="J2937" t="s">
        <v>161</v>
      </c>
      <c r="K2937">
        <v>979226187</v>
      </c>
      <c r="L2937">
        <v>207.08</v>
      </c>
    </row>
    <row r="2938" spans="5:12" x14ac:dyDescent="0.25">
      <c r="E2938">
        <v>979642695</v>
      </c>
      <c r="F2938">
        <v>93.135000000000005</v>
      </c>
      <c r="I2938" t="s">
        <v>154</v>
      </c>
      <c r="J2938" t="s">
        <v>161</v>
      </c>
      <c r="K2938">
        <v>979642695</v>
      </c>
      <c r="L2938">
        <v>93.135000000000005</v>
      </c>
    </row>
    <row r="2939" spans="5:12" x14ac:dyDescent="0.25">
      <c r="E2939">
        <v>979665423</v>
      </c>
      <c r="F2939">
        <v>272.42</v>
      </c>
      <c r="I2939" t="s">
        <v>154</v>
      </c>
      <c r="J2939" t="s">
        <v>161</v>
      </c>
      <c r="K2939">
        <v>979665423</v>
      </c>
      <c r="L2939">
        <v>272.42</v>
      </c>
    </row>
    <row r="2940" spans="5:12" x14ac:dyDescent="0.25">
      <c r="E2940">
        <v>980411273</v>
      </c>
      <c r="F2940">
        <v>181.84399999999999</v>
      </c>
      <c r="I2940" t="s">
        <v>154</v>
      </c>
      <c r="J2940" t="s">
        <v>161</v>
      </c>
      <c r="K2940">
        <v>980411273</v>
      </c>
      <c r="L2940">
        <v>181.84399999999999</v>
      </c>
    </row>
    <row r="2941" spans="5:12" x14ac:dyDescent="0.25">
      <c r="E2941">
        <v>980416569</v>
      </c>
      <c r="F2941">
        <v>212.11699999999999</v>
      </c>
      <c r="I2941" t="s">
        <v>154</v>
      </c>
      <c r="J2941" t="s">
        <v>161</v>
      </c>
      <c r="K2941">
        <v>980416569</v>
      </c>
      <c r="L2941">
        <v>212.11699999999999</v>
      </c>
    </row>
    <row r="2942" spans="5:12" x14ac:dyDescent="0.25">
      <c r="E2942">
        <v>980422232</v>
      </c>
      <c r="F2942">
        <v>114.108</v>
      </c>
      <c r="I2942" t="s">
        <v>154</v>
      </c>
      <c r="J2942" t="s">
        <v>161</v>
      </c>
      <c r="K2942">
        <v>980422232</v>
      </c>
      <c r="L2942">
        <v>114.108</v>
      </c>
    </row>
    <row r="2943" spans="5:12" x14ac:dyDescent="0.25">
      <c r="E2943">
        <v>980450260</v>
      </c>
      <c r="F2943">
        <v>835.87599999999998</v>
      </c>
      <c r="I2943" t="s">
        <v>154</v>
      </c>
      <c r="J2943" t="s">
        <v>161</v>
      </c>
      <c r="K2943">
        <v>980450260</v>
      </c>
      <c r="L2943">
        <v>835.87599999999998</v>
      </c>
    </row>
    <row r="2944" spans="5:12" x14ac:dyDescent="0.25">
      <c r="E2944">
        <v>980517659</v>
      </c>
      <c r="F2944">
        <v>504.73399999999998</v>
      </c>
      <c r="I2944" t="s">
        <v>154</v>
      </c>
      <c r="J2944" t="s">
        <v>161</v>
      </c>
      <c r="K2944">
        <v>980517659</v>
      </c>
      <c r="L2944">
        <v>504.73399999999998</v>
      </c>
    </row>
    <row r="2945" spans="5:12" x14ac:dyDescent="0.25">
      <c r="E2945">
        <v>980536130</v>
      </c>
      <c r="F2945">
        <v>461.96</v>
      </c>
      <c r="I2945" t="s">
        <v>154</v>
      </c>
      <c r="J2945" t="s">
        <v>161</v>
      </c>
      <c r="K2945">
        <v>980536130</v>
      </c>
      <c r="L2945">
        <v>461.96</v>
      </c>
    </row>
    <row r="2946" spans="5:12" x14ac:dyDescent="0.25">
      <c r="E2946">
        <v>980799964</v>
      </c>
      <c r="F2946">
        <v>746.07</v>
      </c>
      <c r="I2946" t="s">
        <v>154</v>
      </c>
      <c r="J2946" t="s">
        <v>161</v>
      </c>
      <c r="K2946">
        <v>980799964</v>
      </c>
      <c r="L2946">
        <v>746.07</v>
      </c>
    </row>
    <row r="2947" spans="5:12" x14ac:dyDescent="0.25">
      <c r="E2947">
        <v>980809439</v>
      </c>
      <c r="F2947">
        <v>280.03100000000001</v>
      </c>
      <c r="I2947" t="s">
        <v>154</v>
      </c>
      <c r="J2947" t="s">
        <v>161</v>
      </c>
      <c r="K2947">
        <v>980809439</v>
      </c>
      <c r="L2947">
        <v>280.03100000000001</v>
      </c>
    </row>
    <row r="2948" spans="5:12" x14ac:dyDescent="0.25">
      <c r="E2948">
        <v>980895351</v>
      </c>
      <c r="F2948">
        <v>306.67700000000002</v>
      </c>
      <c r="I2948" t="s">
        <v>154</v>
      </c>
      <c r="J2948" t="s">
        <v>161</v>
      </c>
      <c r="K2948">
        <v>980895351</v>
      </c>
      <c r="L2948">
        <v>306.67700000000002</v>
      </c>
    </row>
    <row r="2949" spans="5:12" x14ac:dyDescent="0.25">
      <c r="E2949">
        <v>981161521</v>
      </c>
      <c r="F2949">
        <v>286.38099999999997</v>
      </c>
      <c r="I2949" t="s">
        <v>154</v>
      </c>
      <c r="J2949" t="s">
        <v>161</v>
      </c>
      <c r="K2949">
        <v>981161521</v>
      </c>
      <c r="L2949">
        <v>286.38099999999997</v>
      </c>
    </row>
    <row r="2950" spans="5:12" x14ac:dyDescent="0.25">
      <c r="E2950">
        <v>981209621</v>
      </c>
      <c r="F2950">
        <v>909.16700000000003</v>
      </c>
      <c r="I2950" t="s">
        <v>154</v>
      </c>
      <c r="J2950" t="s">
        <v>161</v>
      </c>
      <c r="K2950">
        <v>981209621</v>
      </c>
      <c r="L2950">
        <v>909.16700000000003</v>
      </c>
    </row>
    <row r="2951" spans="5:12" x14ac:dyDescent="0.25">
      <c r="E2951">
        <v>981400992</v>
      </c>
      <c r="F2951">
        <v>219.80600000000001</v>
      </c>
      <c r="I2951" t="s">
        <v>154</v>
      </c>
      <c r="J2951" t="s">
        <v>161</v>
      </c>
      <c r="K2951">
        <v>981400992</v>
      </c>
      <c r="L2951">
        <v>219.80600000000001</v>
      </c>
    </row>
    <row r="2952" spans="5:12" x14ac:dyDescent="0.25">
      <c r="E2952">
        <v>981465547</v>
      </c>
      <c r="F2952">
        <v>434.16500000000002</v>
      </c>
      <c r="I2952" t="s">
        <v>154</v>
      </c>
      <c r="J2952" t="s">
        <v>161</v>
      </c>
      <c r="K2952">
        <v>981465547</v>
      </c>
      <c r="L2952">
        <v>434.16500000000002</v>
      </c>
    </row>
    <row r="2953" spans="5:12" x14ac:dyDescent="0.25">
      <c r="E2953">
        <v>981478894</v>
      </c>
      <c r="F2953">
        <v>426.94</v>
      </c>
      <c r="I2953" t="s">
        <v>154</v>
      </c>
      <c r="J2953" t="s">
        <v>161</v>
      </c>
      <c r="K2953">
        <v>981478894</v>
      </c>
      <c r="L2953">
        <v>426.94</v>
      </c>
    </row>
    <row r="2954" spans="5:12" x14ac:dyDescent="0.25">
      <c r="E2954">
        <v>981712706</v>
      </c>
      <c r="F2954">
        <v>148.416</v>
      </c>
      <c r="I2954" t="s">
        <v>154</v>
      </c>
      <c r="J2954" t="s">
        <v>161</v>
      </c>
      <c r="K2954">
        <v>981712706</v>
      </c>
      <c r="L2954">
        <v>148.416</v>
      </c>
    </row>
    <row r="2955" spans="5:12" x14ac:dyDescent="0.25">
      <c r="E2955">
        <v>982033349</v>
      </c>
      <c r="F2955">
        <v>209.41200000000001</v>
      </c>
      <c r="I2955" t="s">
        <v>154</v>
      </c>
      <c r="J2955" t="s">
        <v>161</v>
      </c>
      <c r="K2955">
        <v>982033349</v>
      </c>
      <c r="L2955">
        <v>209.41200000000001</v>
      </c>
    </row>
    <row r="2956" spans="5:12" x14ac:dyDescent="0.25">
      <c r="E2956">
        <v>982039738</v>
      </c>
      <c r="F2956">
        <v>541.66800000000001</v>
      </c>
      <c r="I2956" t="s">
        <v>154</v>
      </c>
      <c r="J2956" t="s">
        <v>161</v>
      </c>
      <c r="K2956">
        <v>982039738</v>
      </c>
      <c r="L2956">
        <v>541.66800000000001</v>
      </c>
    </row>
    <row r="2957" spans="5:12" x14ac:dyDescent="0.25">
      <c r="E2957">
        <v>982106907</v>
      </c>
      <c r="F2957">
        <v>498.13600000000002</v>
      </c>
      <c r="I2957" t="s">
        <v>154</v>
      </c>
      <c r="J2957" t="s">
        <v>161</v>
      </c>
      <c r="K2957">
        <v>982106907</v>
      </c>
      <c r="L2957">
        <v>498.13600000000002</v>
      </c>
    </row>
    <row r="2958" spans="5:12" x14ac:dyDescent="0.25">
      <c r="E2958">
        <v>982928311</v>
      </c>
      <c r="F2958">
        <v>665.54499999999996</v>
      </c>
      <c r="I2958" t="s">
        <v>154</v>
      </c>
      <c r="J2958" t="s">
        <v>161</v>
      </c>
      <c r="K2958">
        <v>982928311</v>
      </c>
      <c r="L2958">
        <v>665.54499999999996</v>
      </c>
    </row>
    <row r="2959" spans="5:12" x14ac:dyDescent="0.25">
      <c r="E2959">
        <v>982982693</v>
      </c>
      <c r="F2959">
        <v>374.75299999999999</v>
      </c>
      <c r="I2959" t="s">
        <v>154</v>
      </c>
      <c r="J2959" t="s">
        <v>161</v>
      </c>
      <c r="K2959">
        <v>982982693</v>
      </c>
      <c r="L2959">
        <v>374.75299999999999</v>
      </c>
    </row>
    <row r="2960" spans="5:12" x14ac:dyDescent="0.25">
      <c r="E2960">
        <v>982988446</v>
      </c>
      <c r="F2960">
        <v>338.21600000000001</v>
      </c>
      <c r="I2960" t="s">
        <v>154</v>
      </c>
      <c r="J2960" t="s">
        <v>161</v>
      </c>
      <c r="K2960">
        <v>982988446</v>
      </c>
      <c r="L2960">
        <v>338.21600000000001</v>
      </c>
    </row>
    <row r="2961" spans="5:12" x14ac:dyDescent="0.25">
      <c r="E2961">
        <v>983081576</v>
      </c>
      <c r="F2961">
        <v>266.34500000000003</v>
      </c>
      <c r="I2961" t="s">
        <v>154</v>
      </c>
      <c r="J2961" t="s">
        <v>161</v>
      </c>
      <c r="K2961">
        <v>983081576</v>
      </c>
      <c r="L2961">
        <v>266.34500000000003</v>
      </c>
    </row>
    <row r="2962" spans="5:12" x14ac:dyDescent="0.25">
      <c r="E2962">
        <v>983357296</v>
      </c>
      <c r="F2962">
        <v>374.73099999999999</v>
      </c>
      <c r="I2962" t="s">
        <v>154</v>
      </c>
      <c r="J2962" t="s">
        <v>161</v>
      </c>
      <c r="K2962">
        <v>983357296</v>
      </c>
      <c r="L2962">
        <v>374.73099999999999</v>
      </c>
    </row>
    <row r="2963" spans="5:12" x14ac:dyDescent="0.25">
      <c r="E2963">
        <v>983529704</v>
      </c>
      <c r="F2963">
        <v>477.541</v>
      </c>
      <c r="I2963" t="s">
        <v>154</v>
      </c>
      <c r="J2963" t="s">
        <v>161</v>
      </c>
      <c r="K2963">
        <v>983529704</v>
      </c>
      <c r="L2963">
        <v>477.541</v>
      </c>
    </row>
    <row r="2964" spans="5:12" x14ac:dyDescent="0.25">
      <c r="E2964">
        <v>984020112</v>
      </c>
      <c r="F2964">
        <v>469.10500000000002</v>
      </c>
      <c r="I2964" t="s">
        <v>154</v>
      </c>
      <c r="J2964" t="s">
        <v>161</v>
      </c>
      <c r="K2964">
        <v>984020112</v>
      </c>
      <c r="L2964">
        <v>469.10500000000002</v>
      </c>
    </row>
    <row r="2965" spans="5:12" x14ac:dyDescent="0.25">
      <c r="E2965">
        <v>984183852</v>
      </c>
      <c r="F2965">
        <v>213.95500000000001</v>
      </c>
      <c r="I2965" t="s">
        <v>154</v>
      </c>
      <c r="J2965" t="s">
        <v>161</v>
      </c>
      <c r="K2965">
        <v>984183852</v>
      </c>
      <c r="L2965">
        <v>213.95500000000001</v>
      </c>
    </row>
    <row r="2966" spans="5:12" x14ac:dyDescent="0.25">
      <c r="E2966">
        <v>984513674</v>
      </c>
      <c r="F2966">
        <v>557.99</v>
      </c>
      <c r="I2966" t="s">
        <v>154</v>
      </c>
      <c r="J2966" t="s">
        <v>161</v>
      </c>
      <c r="K2966">
        <v>984513674</v>
      </c>
      <c r="L2966">
        <v>557.99</v>
      </c>
    </row>
    <row r="2967" spans="5:12" x14ac:dyDescent="0.25">
      <c r="E2967">
        <v>984551215</v>
      </c>
      <c r="F2967">
        <v>328.66199999999998</v>
      </c>
      <c r="I2967" t="s">
        <v>154</v>
      </c>
      <c r="J2967" t="s">
        <v>161</v>
      </c>
      <c r="K2967">
        <v>984551215</v>
      </c>
      <c r="L2967">
        <v>328.66199999999998</v>
      </c>
    </row>
    <row r="2968" spans="5:12" x14ac:dyDescent="0.25">
      <c r="E2968">
        <v>984748639</v>
      </c>
      <c r="F2968">
        <v>374.666</v>
      </c>
      <c r="I2968" t="s">
        <v>154</v>
      </c>
      <c r="J2968" t="s">
        <v>161</v>
      </c>
      <c r="K2968">
        <v>984748639</v>
      </c>
      <c r="L2968">
        <v>374.666</v>
      </c>
    </row>
    <row r="2969" spans="5:12" x14ac:dyDescent="0.25">
      <c r="E2969">
        <v>984936435</v>
      </c>
      <c r="F2969">
        <v>518.72400000000005</v>
      </c>
      <c r="I2969" t="s">
        <v>154</v>
      </c>
      <c r="J2969" t="s">
        <v>161</v>
      </c>
      <c r="K2969">
        <v>984936435</v>
      </c>
      <c r="L2969">
        <v>518.72400000000005</v>
      </c>
    </row>
    <row r="2970" spans="5:12" x14ac:dyDescent="0.25">
      <c r="E2970">
        <v>984941560</v>
      </c>
      <c r="F2970">
        <v>319.589</v>
      </c>
      <c r="I2970" t="s">
        <v>154</v>
      </c>
      <c r="J2970" t="s">
        <v>161</v>
      </c>
      <c r="K2970">
        <v>984941560</v>
      </c>
      <c r="L2970">
        <v>319.589</v>
      </c>
    </row>
    <row r="2971" spans="5:12" x14ac:dyDescent="0.25">
      <c r="E2971">
        <v>984963637</v>
      </c>
      <c r="F2971">
        <v>516.42999999999995</v>
      </c>
      <c r="I2971" t="s">
        <v>154</v>
      </c>
      <c r="J2971" t="s">
        <v>161</v>
      </c>
      <c r="K2971">
        <v>984963637</v>
      </c>
      <c r="L2971">
        <v>516.42999999999995</v>
      </c>
    </row>
    <row r="2972" spans="5:12" x14ac:dyDescent="0.25">
      <c r="E2972">
        <v>985010714</v>
      </c>
      <c r="F2972">
        <v>494.51499999999999</v>
      </c>
      <c r="I2972" t="s">
        <v>154</v>
      </c>
      <c r="J2972" t="s">
        <v>161</v>
      </c>
      <c r="K2972">
        <v>985010714</v>
      </c>
      <c r="L2972">
        <v>494.51499999999999</v>
      </c>
    </row>
    <row r="2973" spans="5:12" x14ac:dyDescent="0.25">
      <c r="E2973">
        <v>985066396</v>
      </c>
      <c r="F2973">
        <v>0.56599999999999995</v>
      </c>
      <c r="I2973" t="s">
        <v>154</v>
      </c>
      <c r="J2973" t="s">
        <v>161</v>
      </c>
      <c r="K2973">
        <v>985066396</v>
      </c>
      <c r="L2973">
        <v>0.56599999999999995</v>
      </c>
    </row>
    <row r="2974" spans="5:12" x14ac:dyDescent="0.25">
      <c r="E2974">
        <v>985142912</v>
      </c>
      <c r="F2974">
        <v>609.83199999999999</v>
      </c>
      <c r="I2974" t="s">
        <v>154</v>
      </c>
      <c r="J2974" t="s">
        <v>161</v>
      </c>
      <c r="K2974">
        <v>985142912</v>
      </c>
      <c r="L2974">
        <v>609.83199999999999</v>
      </c>
    </row>
    <row r="2975" spans="5:12" x14ac:dyDescent="0.25">
      <c r="E2975">
        <v>985230080</v>
      </c>
      <c r="F2975">
        <v>382.37700000000001</v>
      </c>
      <c r="I2975" t="s">
        <v>154</v>
      </c>
      <c r="J2975" t="s">
        <v>161</v>
      </c>
      <c r="K2975">
        <v>985230080</v>
      </c>
      <c r="L2975">
        <v>382.37700000000001</v>
      </c>
    </row>
    <row r="2976" spans="5:12" x14ac:dyDescent="0.25">
      <c r="E2976">
        <v>985237743</v>
      </c>
      <c r="F2976">
        <v>347.935</v>
      </c>
      <c r="I2976" t="s">
        <v>154</v>
      </c>
      <c r="J2976" t="s">
        <v>161</v>
      </c>
      <c r="K2976">
        <v>985237743</v>
      </c>
      <c r="L2976">
        <v>347.935</v>
      </c>
    </row>
    <row r="2977" spans="5:12" x14ac:dyDescent="0.25">
      <c r="E2977">
        <v>985239959</v>
      </c>
      <c r="F2977">
        <v>203.65700000000001</v>
      </c>
      <c r="I2977" t="s">
        <v>154</v>
      </c>
      <c r="J2977" t="s">
        <v>161</v>
      </c>
      <c r="K2977">
        <v>985239959</v>
      </c>
      <c r="L2977">
        <v>203.65700000000001</v>
      </c>
    </row>
    <row r="2978" spans="5:12" x14ac:dyDescent="0.25">
      <c r="E2978">
        <v>985241260</v>
      </c>
      <c r="F2978">
        <v>152.529</v>
      </c>
      <c r="I2978" t="s">
        <v>154</v>
      </c>
      <c r="J2978" t="s">
        <v>161</v>
      </c>
      <c r="K2978">
        <v>985241260</v>
      </c>
      <c r="L2978">
        <v>152.529</v>
      </c>
    </row>
    <row r="2979" spans="5:12" x14ac:dyDescent="0.25">
      <c r="E2979">
        <v>985269580</v>
      </c>
      <c r="F2979">
        <v>177.91399999999999</v>
      </c>
      <c r="I2979" t="s">
        <v>154</v>
      </c>
      <c r="J2979" t="s">
        <v>161</v>
      </c>
      <c r="K2979">
        <v>985269580</v>
      </c>
      <c r="L2979">
        <v>177.91399999999999</v>
      </c>
    </row>
    <row r="2980" spans="5:12" x14ac:dyDescent="0.25">
      <c r="E2980">
        <v>986010173</v>
      </c>
      <c r="F2980">
        <v>555.16</v>
      </c>
      <c r="I2980" t="s">
        <v>154</v>
      </c>
      <c r="J2980" t="s">
        <v>161</v>
      </c>
      <c r="K2980">
        <v>986010173</v>
      </c>
      <c r="L2980">
        <v>555.16</v>
      </c>
    </row>
    <row r="2981" spans="5:12" x14ac:dyDescent="0.25">
      <c r="E2981">
        <v>986327533</v>
      </c>
      <c r="F2981">
        <v>124.95</v>
      </c>
      <c r="I2981" t="s">
        <v>154</v>
      </c>
      <c r="J2981" t="s">
        <v>161</v>
      </c>
      <c r="K2981">
        <v>986327533</v>
      </c>
      <c r="L2981">
        <v>124.95</v>
      </c>
    </row>
    <row r="2982" spans="5:12" x14ac:dyDescent="0.25">
      <c r="E2982">
        <v>986337393</v>
      </c>
      <c r="F2982">
        <v>216.34100000000001</v>
      </c>
      <c r="I2982" t="s">
        <v>154</v>
      </c>
      <c r="J2982" t="s">
        <v>161</v>
      </c>
      <c r="K2982">
        <v>986337393</v>
      </c>
      <c r="L2982">
        <v>216.34100000000001</v>
      </c>
    </row>
    <row r="2983" spans="5:12" x14ac:dyDescent="0.25">
      <c r="E2983">
        <v>986436987</v>
      </c>
      <c r="F2983">
        <v>124.89</v>
      </c>
      <c r="I2983" t="s">
        <v>154</v>
      </c>
      <c r="J2983" t="s">
        <v>161</v>
      </c>
      <c r="K2983">
        <v>986436987</v>
      </c>
      <c r="L2983">
        <v>124.89</v>
      </c>
    </row>
    <row r="2984" spans="5:12" x14ac:dyDescent="0.25">
      <c r="E2984">
        <v>986469435</v>
      </c>
      <c r="F2984">
        <v>518.11699999999996</v>
      </c>
      <c r="I2984" t="s">
        <v>154</v>
      </c>
      <c r="J2984" t="s">
        <v>161</v>
      </c>
      <c r="K2984">
        <v>986469435</v>
      </c>
      <c r="L2984">
        <v>518.11699999999996</v>
      </c>
    </row>
    <row r="2985" spans="5:12" x14ac:dyDescent="0.25">
      <c r="E2985">
        <v>986912541</v>
      </c>
      <c r="F2985">
        <v>578.87400000000002</v>
      </c>
      <c r="I2985" t="s">
        <v>154</v>
      </c>
      <c r="J2985" t="s">
        <v>161</v>
      </c>
      <c r="K2985">
        <v>986912541</v>
      </c>
      <c r="L2985">
        <v>578.87400000000002</v>
      </c>
    </row>
    <row r="2986" spans="5:12" x14ac:dyDescent="0.25">
      <c r="E2986">
        <v>986920102</v>
      </c>
      <c r="F2986">
        <v>280.577</v>
      </c>
      <c r="I2986" t="s">
        <v>154</v>
      </c>
      <c r="J2986" t="s">
        <v>161</v>
      </c>
      <c r="K2986">
        <v>986920102</v>
      </c>
      <c r="L2986">
        <v>280.577</v>
      </c>
    </row>
    <row r="2987" spans="5:12" x14ac:dyDescent="0.25">
      <c r="E2987">
        <v>986946136</v>
      </c>
      <c r="F2987">
        <v>906.51099999999997</v>
      </c>
      <c r="I2987" t="s">
        <v>154</v>
      </c>
      <c r="J2987" t="s">
        <v>161</v>
      </c>
      <c r="K2987">
        <v>986946136</v>
      </c>
      <c r="L2987">
        <v>906.51099999999997</v>
      </c>
    </row>
    <row r="2988" spans="5:12" x14ac:dyDescent="0.25">
      <c r="E2988">
        <v>986975187</v>
      </c>
      <c r="F2988">
        <v>386.06900000000002</v>
      </c>
      <c r="I2988" t="s">
        <v>154</v>
      </c>
      <c r="J2988" t="s">
        <v>161</v>
      </c>
      <c r="K2988">
        <v>986975187</v>
      </c>
      <c r="L2988">
        <v>386.06900000000002</v>
      </c>
    </row>
    <row r="2989" spans="5:12" x14ac:dyDescent="0.25">
      <c r="E2989">
        <v>987618337</v>
      </c>
      <c r="F2989">
        <v>139.886</v>
      </c>
      <c r="I2989" t="s">
        <v>154</v>
      </c>
      <c r="J2989" t="s">
        <v>161</v>
      </c>
      <c r="K2989">
        <v>987618337</v>
      </c>
      <c r="L2989">
        <v>139.886</v>
      </c>
    </row>
    <row r="2990" spans="5:12" x14ac:dyDescent="0.25">
      <c r="E2990">
        <v>987648481</v>
      </c>
      <c r="F2990">
        <v>378.18400000000003</v>
      </c>
      <c r="I2990" t="s">
        <v>154</v>
      </c>
      <c r="J2990" t="s">
        <v>161</v>
      </c>
      <c r="K2990">
        <v>987648481</v>
      </c>
      <c r="L2990">
        <v>378.18400000000003</v>
      </c>
    </row>
    <row r="2991" spans="5:12" x14ac:dyDescent="0.25">
      <c r="E2991">
        <v>987649933</v>
      </c>
      <c r="F2991">
        <v>291.66899999999998</v>
      </c>
      <c r="I2991" t="s">
        <v>154</v>
      </c>
      <c r="J2991" t="s">
        <v>161</v>
      </c>
      <c r="K2991">
        <v>987649933</v>
      </c>
      <c r="L2991">
        <v>291.66899999999998</v>
      </c>
    </row>
    <row r="2992" spans="5:12" x14ac:dyDescent="0.25">
      <c r="E2992">
        <v>987653310</v>
      </c>
      <c r="F2992">
        <v>783.74199999999996</v>
      </c>
      <c r="I2992" t="s">
        <v>154</v>
      </c>
      <c r="J2992" t="s">
        <v>161</v>
      </c>
      <c r="K2992">
        <v>987653310</v>
      </c>
      <c r="L2992">
        <v>783.74199999999996</v>
      </c>
    </row>
    <row r="2993" spans="5:12" x14ac:dyDescent="0.25">
      <c r="E2993">
        <v>987656522</v>
      </c>
      <c r="F2993">
        <v>264.697</v>
      </c>
      <c r="I2993" t="s">
        <v>154</v>
      </c>
      <c r="J2993" t="s">
        <v>161</v>
      </c>
      <c r="K2993">
        <v>987656522</v>
      </c>
      <c r="L2993">
        <v>264.697</v>
      </c>
    </row>
    <row r="2994" spans="5:12" x14ac:dyDescent="0.25">
      <c r="E2994">
        <v>987656549</v>
      </c>
      <c r="F2994">
        <v>301.56099999999998</v>
      </c>
      <c r="I2994" t="s">
        <v>154</v>
      </c>
      <c r="J2994" t="s">
        <v>161</v>
      </c>
      <c r="K2994">
        <v>987656549</v>
      </c>
      <c r="L2994">
        <v>301.56099999999998</v>
      </c>
    </row>
    <row r="2995" spans="5:12" x14ac:dyDescent="0.25">
      <c r="E2995">
        <v>988396494</v>
      </c>
      <c r="F2995">
        <v>93.119</v>
      </c>
      <c r="I2995" t="s">
        <v>154</v>
      </c>
      <c r="J2995" t="s">
        <v>161</v>
      </c>
      <c r="K2995">
        <v>988396494</v>
      </c>
      <c r="L2995">
        <v>93.119</v>
      </c>
    </row>
    <row r="2996" spans="5:12" x14ac:dyDescent="0.25">
      <c r="E2996">
        <v>988419664</v>
      </c>
      <c r="F2996">
        <v>555.58500000000004</v>
      </c>
      <c r="I2996" t="s">
        <v>154</v>
      </c>
      <c r="J2996" t="s">
        <v>161</v>
      </c>
      <c r="K2996">
        <v>988419664</v>
      </c>
      <c r="L2996">
        <v>555.58500000000004</v>
      </c>
    </row>
    <row r="2997" spans="5:12" x14ac:dyDescent="0.25">
      <c r="E2997">
        <v>988463140</v>
      </c>
      <c r="F2997">
        <v>223.94200000000001</v>
      </c>
      <c r="I2997" t="s">
        <v>154</v>
      </c>
      <c r="J2997" t="s">
        <v>161</v>
      </c>
      <c r="K2997">
        <v>988463140</v>
      </c>
      <c r="L2997">
        <v>223.94200000000001</v>
      </c>
    </row>
    <row r="2998" spans="5:12" x14ac:dyDescent="0.25">
      <c r="E2998">
        <v>988669660</v>
      </c>
      <c r="F2998">
        <v>711.14800000000002</v>
      </c>
      <c r="I2998" t="s">
        <v>154</v>
      </c>
      <c r="J2998" t="s">
        <v>161</v>
      </c>
      <c r="K2998">
        <v>988669660</v>
      </c>
      <c r="L2998">
        <v>711.14800000000002</v>
      </c>
    </row>
    <row r="2999" spans="5:12" x14ac:dyDescent="0.25">
      <c r="E2999">
        <v>988742406</v>
      </c>
      <c r="F2999">
        <v>55.354999999999997</v>
      </c>
      <c r="I2999" t="s">
        <v>154</v>
      </c>
      <c r="J2999" t="s">
        <v>161</v>
      </c>
      <c r="K2999">
        <v>988742406</v>
      </c>
      <c r="L2999">
        <v>55.354999999999997</v>
      </c>
    </row>
    <row r="3000" spans="5:12" x14ac:dyDescent="0.25">
      <c r="E3000">
        <v>988814040</v>
      </c>
      <c r="F3000">
        <v>485.80700000000002</v>
      </c>
      <c r="I3000" t="s">
        <v>154</v>
      </c>
      <c r="J3000" t="s">
        <v>161</v>
      </c>
      <c r="K3000">
        <v>988814040</v>
      </c>
      <c r="L3000">
        <v>485.80700000000002</v>
      </c>
    </row>
    <row r="3001" spans="5:12" x14ac:dyDescent="0.25">
      <c r="E3001">
        <v>988932485</v>
      </c>
      <c r="F3001">
        <v>383.11500000000001</v>
      </c>
      <c r="I3001" t="s">
        <v>154</v>
      </c>
      <c r="J3001" t="s">
        <v>161</v>
      </c>
      <c r="K3001">
        <v>988932485</v>
      </c>
      <c r="L3001">
        <v>383.11500000000001</v>
      </c>
    </row>
    <row r="3002" spans="5:12" x14ac:dyDescent="0.25">
      <c r="E3002">
        <v>989299808</v>
      </c>
      <c r="F3002">
        <v>443.97</v>
      </c>
      <c r="I3002" t="s">
        <v>154</v>
      </c>
      <c r="J3002" t="s">
        <v>161</v>
      </c>
      <c r="K3002">
        <v>989299808</v>
      </c>
      <c r="L3002">
        <v>443.97</v>
      </c>
    </row>
    <row r="3003" spans="5:12" x14ac:dyDescent="0.25">
      <c r="E3003">
        <v>990036764</v>
      </c>
      <c r="F3003">
        <v>667.99400000000003</v>
      </c>
      <c r="I3003" t="s">
        <v>154</v>
      </c>
      <c r="J3003" t="s">
        <v>161</v>
      </c>
      <c r="K3003">
        <v>990036764</v>
      </c>
      <c r="L3003">
        <v>667.99400000000003</v>
      </c>
    </row>
    <row r="3004" spans="5:12" x14ac:dyDescent="0.25">
      <c r="E3004">
        <v>990143250</v>
      </c>
      <c r="F3004">
        <v>265.88200000000001</v>
      </c>
      <c r="I3004" t="s">
        <v>154</v>
      </c>
      <c r="J3004" t="s">
        <v>161</v>
      </c>
      <c r="K3004">
        <v>990143250</v>
      </c>
      <c r="L3004">
        <v>265.88200000000001</v>
      </c>
    </row>
    <row r="3005" spans="5:12" x14ac:dyDescent="0.25">
      <c r="E3005">
        <v>990659265</v>
      </c>
      <c r="F3005">
        <v>326.84300000000002</v>
      </c>
      <c r="I3005" t="s">
        <v>154</v>
      </c>
      <c r="J3005" t="s">
        <v>161</v>
      </c>
      <c r="K3005">
        <v>990659265</v>
      </c>
      <c r="L3005">
        <v>326.84300000000002</v>
      </c>
    </row>
    <row r="3006" spans="5:12" x14ac:dyDescent="0.25">
      <c r="E3006">
        <v>990696217</v>
      </c>
      <c r="F3006">
        <v>369.61599999999999</v>
      </c>
      <c r="I3006" t="s">
        <v>154</v>
      </c>
      <c r="J3006" t="s">
        <v>161</v>
      </c>
      <c r="K3006">
        <v>990696217</v>
      </c>
      <c r="L3006">
        <v>369.61599999999999</v>
      </c>
    </row>
    <row r="3007" spans="5:12" x14ac:dyDescent="0.25">
      <c r="E3007">
        <v>990697027</v>
      </c>
      <c r="F3007">
        <v>167.08199999999999</v>
      </c>
      <c r="I3007" t="s">
        <v>154</v>
      </c>
      <c r="J3007" t="s">
        <v>161</v>
      </c>
      <c r="K3007">
        <v>990697027</v>
      </c>
      <c r="L3007">
        <v>167.08199999999999</v>
      </c>
    </row>
    <row r="3008" spans="5:12" x14ac:dyDescent="0.25">
      <c r="E3008">
        <v>990920966</v>
      </c>
      <c r="F3008">
        <v>323.39699999999999</v>
      </c>
      <c r="I3008" t="s">
        <v>154</v>
      </c>
      <c r="J3008" t="s">
        <v>161</v>
      </c>
      <c r="K3008">
        <v>990920966</v>
      </c>
      <c r="L3008">
        <v>323.39699999999999</v>
      </c>
    </row>
    <row r="3009" spans="5:12" x14ac:dyDescent="0.25">
      <c r="E3009">
        <v>990951993</v>
      </c>
      <c r="F3009">
        <v>477.86500000000001</v>
      </c>
      <c r="I3009" t="s">
        <v>154</v>
      </c>
      <c r="J3009" t="s">
        <v>161</v>
      </c>
      <c r="K3009">
        <v>990951993</v>
      </c>
      <c r="L3009">
        <v>477.86500000000001</v>
      </c>
    </row>
    <row r="3010" spans="5:12" x14ac:dyDescent="0.25">
      <c r="E3010">
        <v>991173633</v>
      </c>
      <c r="F3010">
        <v>153.328</v>
      </c>
      <c r="I3010" t="s">
        <v>154</v>
      </c>
      <c r="J3010" t="s">
        <v>161</v>
      </c>
      <c r="K3010">
        <v>991173633</v>
      </c>
      <c r="L3010">
        <v>153.328</v>
      </c>
    </row>
    <row r="3011" spans="5:12" x14ac:dyDescent="0.25">
      <c r="E3011">
        <v>991355006</v>
      </c>
      <c r="F3011">
        <v>221.476</v>
      </c>
      <c r="I3011" t="s">
        <v>154</v>
      </c>
      <c r="J3011" t="s">
        <v>161</v>
      </c>
      <c r="K3011">
        <v>991355006</v>
      </c>
      <c r="L3011">
        <v>221.476</v>
      </c>
    </row>
    <row r="3012" spans="5:12" x14ac:dyDescent="0.25">
      <c r="E3012">
        <v>991592962</v>
      </c>
      <c r="F3012">
        <v>522.25400000000002</v>
      </c>
      <c r="I3012" t="s">
        <v>154</v>
      </c>
      <c r="J3012" t="s">
        <v>161</v>
      </c>
      <c r="K3012">
        <v>991592962</v>
      </c>
      <c r="L3012">
        <v>522.25400000000002</v>
      </c>
    </row>
    <row r="3013" spans="5:12" x14ac:dyDescent="0.25">
      <c r="E3013">
        <v>992225572</v>
      </c>
      <c r="F3013">
        <v>367.36500000000001</v>
      </c>
      <c r="I3013" t="s">
        <v>154</v>
      </c>
      <c r="J3013" t="s">
        <v>161</v>
      </c>
      <c r="K3013">
        <v>992225572</v>
      </c>
      <c r="L3013">
        <v>367.36500000000001</v>
      </c>
    </row>
    <row r="3014" spans="5:12" x14ac:dyDescent="0.25">
      <c r="E3014">
        <v>992388455</v>
      </c>
      <c r="F3014">
        <v>437.31400000000002</v>
      </c>
      <c r="I3014" t="s">
        <v>154</v>
      </c>
      <c r="J3014" t="s">
        <v>161</v>
      </c>
      <c r="K3014">
        <v>992388455</v>
      </c>
      <c r="L3014">
        <v>437.31400000000002</v>
      </c>
    </row>
    <row r="3015" spans="5:12" x14ac:dyDescent="0.25">
      <c r="E3015">
        <v>992592192</v>
      </c>
      <c r="F3015">
        <v>467.60300000000001</v>
      </c>
      <c r="I3015" t="s">
        <v>154</v>
      </c>
      <c r="J3015" t="s">
        <v>161</v>
      </c>
      <c r="K3015">
        <v>992592192</v>
      </c>
      <c r="L3015">
        <v>467.60300000000001</v>
      </c>
    </row>
    <row r="3016" spans="5:12" x14ac:dyDescent="0.25">
      <c r="E3016">
        <v>992920467</v>
      </c>
      <c r="F3016">
        <v>127.30500000000001</v>
      </c>
      <c r="I3016" t="s">
        <v>154</v>
      </c>
      <c r="J3016" t="s">
        <v>161</v>
      </c>
      <c r="K3016">
        <v>992920467</v>
      </c>
      <c r="L3016">
        <v>127.30500000000001</v>
      </c>
    </row>
    <row r="3017" spans="5:12" x14ac:dyDescent="0.25">
      <c r="E3017">
        <v>993474282</v>
      </c>
      <c r="F3017">
        <v>265.96800000000002</v>
      </c>
      <c r="I3017" t="s">
        <v>154</v>
      </c>
      <c r="J3017" t="s">
        <v>161</v>
      </c>
      <c r="K3017">
        <v>993474282</v>
      </c>
      <c r="L3017">
        <v>265.96800000000002</v>
      </c>
    </row>
    <row r="3018" spans="5:12" x14ac:dyDescent="0.25">
      <c r="E3018">
        <v>993518913</v>
      </c>
      <c r="F3018">
        <v>385.17</v>
      </c>
      <c r="I3018" t="s">
        <v>154</v>
      </c>
      <c r="J3018" t="s">
        <v>161</v>
      </c>
      <c r="K3018">
        <v>993518913</v>
      </c>
      <c r="L3018">
        <v>385.17</v>
      </c>
    </row>
    <row r="3019" spans="5:12" x14ac:dyDescent="0.25">
      <c r="E3019">
        <v>993544256</v>
      </c>
      <c r="F3019">
        <v>890.26499999999999</v>
      </c>
      <c r="I3019" t="s">
        <v>154</v>
      </c>
      <c r="J3019" t="s">
        <v>161</v>
      </c>
      <c r="K3019">
        <v>993544256</v>
      </c>
      <c r="L3019">
        <v>890.26499999999999</v>
      </c>
    </row>
    <row r="3020" spans="5:12" x14ac:dyDescent="0.25">
      <c r="E3020">
        <v>994566237</v>
      </c>
      <c r="F3020">
        <v>551.053</v>
      </c>
      <c r="I3020" t="s">
        <v>154</v>
      </c>
      <c r="J3020" t="s">
        <v>161</v>
      </c>
      <c r="K3020">
        <v>994566237</v>
      </c>
      <c r="L3020">
        <v>551.053</v>
      </c>
    </row>
    <row r="3021" spans="5:12" x14ac:dyDescent="0.25">
      <c r="E3021">
        <v>994666711</v>
      </c>
      <c r="F3021">
        <v>351.61200000000002</v>
      </c>
      <c r="I3021" t="s">
        <v>154</v>
      </c>
      <c r="J3021" t="s">
        <v>161</v>
      </c>
      <c r="K3021">
        <v>994666711</v>
      </c>
      <c r="L3021">
        <v>351.61200000000002</v>
      </c>
    </row>
    <row r="3022" spans="5:12" x14ac:dyDescent="0.25">
      <c r="E3022">
        <v>995088363</v>
      </c>
      <c r="F3022">
        <v>435.32100000000003</v>
      </c>
      <c r="I3022" t="s">
        <v>154</v>
      </c>
      <c r="J3022" t="s">
        <v>161</v>
      </c>
      <c r="K3022">
        <v>995088363</v>
      </c>
      <c r="L3022">
        <v>435.32100000000003</v>
      </c>
    </row>
    <row r="3023" spans="5:12" x14ac:dyDescent="0.25">
      <c r="E3023">
        <v>995339501</v>
      </c>
      <c r="F3023">
        <v>121.44199999999999</v>
      </c>
      <c r="I3023" t="s">
        <v>154</v>
      </c>
      <c r="J3023" t="s">
        <v>161</v>
      </c>
      <c r="K3023">
        <v>995339501</v>
      </c>
      <c r="L3023">
        <v>121.44199999999999</v>
      </c>
    </row>
    <row r="3024" spans="5:12" x14ac:dyDescent="0.25">
      <c r="E3024">
        <v>996358100</v>
      </c>
      <c r="F3024">
        <v>134.96299999999999</v>
      </c>
      <c r="I3024" t="s">
        <v>154</v>
      </c>
      <c r="J3024" t="s">
        <v>161</v>
      </c>
      <c r="K3024">
        <v>996358100</v>
      </c>
      <c r="L3024">
        <v>134.96299999999999</v>
      </c>
    </row>
    <row r="3025" spans="4:12" x14ac:dyDescent="0.25">
      <c r="E3025">
        <v>997008308</v>
      </c>
      <c r="F3025">
        <v>190.39</v>
      </c>
      <c r="I3025" t="s">
        <v>154</v>
      </c>
      <c r="J3025" t="s">
        <v>161</v>
      </c>
      <c r="K3025">
        <v>997008308</v>
      </c>
      <c r="L3025">
        <v>190.39</v>
      </c>
    </row>
    <row r="3026" spans="4:12" x14ac:dyDescent="0.25">
      <c r="E3026">
        <v>997304349</v>
      </c>
      <c r="F3026">
        <v>341.21</v>
      </c>
      <c r="I3026" t="s">
        <v>154</v>
      </c>
      <c r="J3026" t="s">
        <v>161</v>
      </c>
      <c r="K3026">
        <v>997304349</v>
      </c>
      <c r="L3026">
        <v>341.21</v>
      </c>
    </row>
    <row r="3027" spans="4:12" x14ac:dyDescent="0.25">
      <c r="E3027">
        <v>997765281</v>
      </c>
      <c r="F3027">
        <v>311.78199999999998</v>
      </c>
      <c r="I3027" t="s">
        <v>154</v>
      </c>
      <c r="J3027" t="s">
        <v>161</v>
      </c>
      <c r="K3027">
        <v>997765281</v>
      </c>
      <c r="L3027">
        <v>311.78199999999998</v>
      </c>
    </row>
    <row r="3028" spans="4:12" x14ac:dyDescent="0.25">
      <c r="E3028">
        <v>997804821</v>
      </c>
      <c r="F3028">
        <v>366.52199999999999</v>
      </c>
      <c r="I3028" t="s">
        <v>154</v>
      </c>
      <c r="J3028" t="s">
        <v>161</v>
      </c>
      <c r="K3028">
        <v>997804821</v>
      </c>
      <c r="L3028">
        <v>366.52199999999999</v>
      </c>
    </row>
    <row r="3029" spans="4:12" x14ac:dyDescent="0.25">
      <c r="E3029">
        <v>997806174</v>
      </c>
      <c r="F3029">
        <v>127.455</v>
      </c>
      <c r="I3029" t="s">
        <v>154</v>
      </c>
      <c r="J3029" t="s">
        <v>161</v>
      </c>
      <c r="K3029">
        <v>997806174</v>
      </c>
      <c r="L3029">
        <v>127.455</v>
      </c>
    </row>
    <row r="3030" spans="4:12" x14ac:dyDescent="0.25">
      <c r="E3030">
        <v>998009804</v>
      </c>
      <c r="F3030">
        <v>208.715</v>
      </c>
      <c r="I3030" t="s">
        <v>154</v>
      </c>
      <c r="J3030" t="s">
        <v>161</v>
      </c>
      <c r="K3030">
        <v>998009804</v>
      </c>
      <c r="L3030">
        <v>208.715</v>
      </c>
    </row>
    <row r="3031" spans="4:12" x14ac:dyDescent="0.25">
      <c r="E3031">
        <v>998239249</v>
      </c>
      <c r="F3031">
        <v>58.335999999999999</v>
      </c>
      <c r="I3031" t="s">
        <v>154</v>
      </c>
      <c r="J3031" t="s">
        <v>161</v>
      </c>
      <c r="K3031">
        <v>998239249</v>
      </c>
      <c r="L3031">
        <v>58.335999999999999</v>
      </c>
    </row>
    <row r="3032" spans="4:12" x14ac:dyDescent="0.25">
      <c r="E3032">
        <v>998637872</v>
      </c>
      <c r="F3032">
        <v>247.977</v>
      </c>
      <c r="I3032" t="s">
        <v>154</v>
      </c>
      <c r="J3032" t="s">
        <v>161</v>
      </c>
      <c r="K3032">
        <v>998637872</v>
      </c>
      <c r="L3032">
        <v>247.977</v>
      </c>
    </row>
    <row r="3033" spans="4:12" x14ac:dyDescent="0.25">
      <c r="E3033">
        <v>998692733</v>
      </c>
      <c r="F3033">
        <v>49.034999999999997</v>
      </c>
      <c r="I3033" t="s">
        <v>154</v>
      </c>
      <c r="J3033" t="s">
        <v>161</v>
      </c>
      <c r="K3033">
        <v>998692733</v>
      </c>
      <c r="L3033">
        <v>49.034999999999997</v>
      </c>
    </row>
    <row r="3034" spans="4:12" x14ac:dyDescent="0.25">
      <c r="E3034">
        <v>998745632</v>
      </c>
      <c r="F3034">
        <v>102.22199999999999</v>
      </c>
      <c r="I3034" t="s">
        <v>154</v>
      </c>
      <c r="J3034" t="s">
        <v>161</v>
      </c>
      <c r="K3034">
        <v>998745632</v>
      </c>
      <c r="L3034">
        <v>102.22199999999999</v>
      </c>
    </row>
    <row r="3035" spans="4:12" x14ac:dyDescent="0.25">
      <c r="E3035">
        <v>999132588</v>
      </c>
      <c r="F3035">
        <v>392.411</v>
      </c>
      <c r="I3035" t="s">
        <v>154</v>
      </c>
      <c r="J3035" t="s">
        <v>161</v>
      </c>
      <c r="K3035">
        <v>999132588</v>
      </c>
      <c r="L3035">
        <v>392.411</v>
      </c>
    </row>
    <row r="3036" spans="4:12" x14ac:dyDescent="0.25">
      <c r="E3036">
        <v>999162770</v>
      </c>
      <c r="F3036">
        <v>312.84300000000002</v>
      </c>
      <c r="I3036" t="s">
        <v>154</v>
      </c>
      <c r="J3036" t="s">
        <v>161</v>
      </c>
      <c r="K3036">
        <v>999162770</v>
      </c>
      <c r="L3036">
        <v>312.84300000000002</v>
      </c>
    </row>
    <row r="3037" spans="4:12" x14ac:dyDescent="0.25">
      <c r="E3037">
        <v>999277012</v>
      </c>
      <c r="F3037">
        <v>642.399</v>
      </c>
      <c r="I3037" t="s">
        <v>154</v>
      </c>
      <c r="J3037" t="s">
        <v>161</v>
      </c>
      <c r="K3037">
        <v>999277012</v>
      </c>
      <c r="L3037">
        <v>642.399</v>
      </c>
    </row>
    <row r="3038" spans="4:12" x14ac:dyDescent="0.25">
      <c r="D3038" t="s">
        <v>177</v>
      </c>
      <c r="E3038">
        <v>815626842</v>
      </c>
      <c r="F3038">
        <v>295.70800000000003</v>
      </c>
      <c r="I3038" t="s">
        <v>154</v>
      </c>
      <c r="J3038" t="s">
        <v>177</v>
      </c>
      <c r="K3038">
        <v>815626842</v>
      </c>
      <c r="L3038">
        <v>295.70800000000003</v>
      </c>
    </row>
    <row r="3039" spans="4:12" x14ac:dyDescent="0.25">
      <c r="E3039">
        <v>892504032</v>
      </c>
      <c r="F3039">
        <v>448.90499999999997</v>
      </c>
      <c r="I3039" t="s">
        <v>154</v>
      </c>
      <c r="J3039" t="s">
        <v>177</v>
      </c>
      <c r="K3039">
        <v>892504032</v>
      </c>
      <c r="L3039">
        <v>448.90499999999997</v>
      </c>
    </row>
    <row r="3040" spans="4:12" x14ac:dyDescent="0.25">
      <c r="E3040">
        <v>899166582</v>
      </c>
      <c r="F3040">
        <v>52.978000000000002</v>
      </c>
      <c r="I3040" t="s">
        <v>154</v>
      </c>
      <c r="J3040" t="s">
        <v>177</v>
      </c>
      <c r="K3040">
        <v>899166582</v>
      </c>
      <c r="L3040">
        <v>52.978000000000002</v>
      </c>
    </row>
    <row r="3041" spans="5:12" x14ac:dyDescent="0.25">
      <c r="E3041">
        <v>912093751</v>
      </c>
      <c r="F3041">
        <v>412.93599999999998</v>
      </c>
      <c r="I3041" t="s">
        <v>154</v>
      </c>
      <c r="J3041" t="s">
        <v>177</v>
      </c>
      <c r="K3041">
        <v>912093751</v>
      </c>
      <c r="L3041">
        <v>412.93599999999998</v>
      </c>
    </row>
    <row r="3042" spans="5:12" x14ac:dyDescent="0.25">
      <c r="E3042">
        <v>912184838</v>
      </c>
      <c r="F3042">
        <v>112.143</v>
      </c>
      <c r="I3042" t="s">
        <v>154</v>
      </c>
      <c r="J3042" t="s">
        <v>177</v>
      </c>
      <c r="K3042">
        <v>912184838</v>
      </c>
      <c r="L3042">
        <v>112.143</v>
      </c>
    </row>
    <row r="3043" spans="5:12" x14ac:dyDescent="0.25">
      <c r="E3043">
        <v>917398488</v>
      </c>
      <c r="F3043">
        <v>174.11099999999999</v>
      </c>
      <c r="I3043" t="s">
        <v>154</v>
      </c>
      <c r="J3043" t="s">
        <v>177</v>
      </c>
      <c r="K3043">
        <v>917398488</v>
      </c>
      <c r="L3043">
        <v>174.11099999999999</v>
      </c>
    </row>
    <row r="3044" spans="5:12" x14ac:dyDescent="0.25">
      <c r="E3044">
        <v>969080982</v>
      </c>
      <c r="F3044">
        <v>123.759</v>
      </c>
      <c r="I3044" t="s">
        <v>154</v>
      </c>
      <c r="J3044" t="s">
        <v>177</v>
      </c>
      <c r="K3044">
        <v>969080982</v>
      </c>
      <c r="L3044">
        <v>123.759</v>
      </c>
    </row>
    <row r="3045" spans="5:12" x14ac:dyDescent="0.25">
      <c r="E3045">
        <v>969210061</v>
      </c>
      <c r="F3045">
        <v>95.072000000000003</v>
      </c>
      <c r="I3045" t="s">
        <v>154</v>
      </c>
      <c r="J3045" t="s">
        <v>177</v>
      </c>
      <c r="K3045">
        <v>969210061</v>
      </c>
      <c r="L3045">
        <v>95.072000000000003</v>
      </c>
    </row>
    <row r="3046" spans="5:12" x14ac:dyDescent="0.25">
      <c r="E3046">
        <v>969444275</v>
      </c>
      <c r="F3046">
        <v>58.103000000000002</v>
      </c>
      <c r="I3046" t="s">
        <v>154</v>
      </c>
      <c r="J3046" t="s">
        <v>177</v>
      </c>
      <c r="K3046">
        <v>969444275</v>
      </c>
      <c r="L3046">
        <v>58.103000000000002</v>
      </c>
    </row>
    <row r="3047" spans="5:12" x14ac:dyDescent="0.25">
      <c r="E3047">
        <v>969625008</v>
      </c>
      <c r="F3047">
        <v>519.52099999999996</v>
      </c>
      <c r="I3047" t="s">
        <v>154</v>
      </c>
      <c r="J3047" t="s">
        <v>177</v>
      </c>
      <c r="K3047">
        <v>969625008</v>
      </c>
      <c r="L3047">
        <v>519.52099999999996</v>
      </c>
    </row>
    <row r="3048" spans="5:12" x14ac:dyDescent="0.25">
      <c r="E3048">
        <v>969816814</v>
      </c>
      <c r="F3048">
        <v>100.536</v>
      </c>
      <c r="I3048" t="s">
        <v>154</v>
      </c>
      <c r="J3048" t="s">
        <v>177</v>
      </c>
      <c r="K3048">
        <v>969816814</v>
      </c>
      <c r="L3048">
        <v>100.536</v>
      </c>
    </row>
    <row r="3049" spans="5:12" x14ac:dyDescent="0.25">
      <c r="E3049">
        <v>969817004</v>
      </c>
      <c r="F3049">
        <v>129.57400000000001</v>
      </c>
      <c r="I3049" t="s">
        <v>154</v>
      </c>
      <c r="J3049" t="s">
        <v>177</v>
      </c>
      <c r="K3049">
        <v>969817004</v>
      </c>
      <c r="L3049">
        <v>129.57400000000001</v>
      </c>
    </row>
    <row r="3050" spans="5:12" x14ac:dyDescent="0.25">
      <c r="E3050">
        <v>970901337</v>
      </c>
      <c r="F3050">
        <v>272.15499999999997</v>
      </c>
      <c r="I3050" t="s">
        <v>154</v>
      </c>
      <c r="J3050" t="s">
        <v>177</v>
      </c>
      <c r="K3050">
        <v>970901337</v>
      </c>
      <c r="L3050">
        <v>272.15499999999997</v>
      </c>
    </row>
    <row r="3051" spans="5:12" x14ac:dyDescent="0.25">
      <c r="E3051">
        <v>971196246</v>
      </c>
      <c r="F3051">
        <v>80.881</v>
      </c>
      <c r="I3051" t="s">
        <v>154</v>
      </c>
      <c r="J3051" t="s">
        <v>177</v>
      </c>
      <c r="K3051">
        <v>971196246</v>
      </c>
      <c r="L3051">
        <v>80.881</v>
      </c>
    </row>
    <row r="3052" spans="5:12" x14ac:dyDescent="0.25">
      <c r="E3052">
        <v>976308409</v>
      </c>
      <c r="F3052">
        <v>174.09399999999999</v>
      </c>
      <c r="I3052" t="s">
        <v>154</v>
      </c>
      <c r="J3052" t="s">
        <v>177</v>
      </c>
      <c r="K3052">
        <v>976308409</v>
      </c>
      <c r="L3052">
        <v>174.09399999999999</v>
      </c>
    </row>
    <row r="3053" spans="5:12" x14ac:dyDescent="0.25">
      <c r="E3053">
        <v>979467397</v>
      </c>
      <c r="F3053">
        <v>304.947</v>
      </c>
      <c r="I3053" t="s">
        <v>154</v>
      </c>
      <c r="J3053" t="s">
        <v>177</v>
      </c>
      <c r="K3053">
        <v>979467397</v>
      </c>
      <c r="L3053">
        <v>304.947</v>
      </c>
    </row>
    <row r="3054" spans="5:12" x14ac:dyDescent="0.25">
      <c r="E3054">
        <v>982821614</v>
      </c>
      <c r="F3054">
        <v>305.322</v>
      </c>
      <c r="I3054" t="s">
        <v>154</v>
      </c>
      <c r="J3054" t="s">
        <v>177</v>
      </c>
      <c r="K3054">
        <v>982821614</v>
      </c>
      <c r="L3054">
        <v>305.322</v>
      </c>
    </row>
    <row r="3055" spans="5:12" x14ac:dyDescent="0.25">
      <c r="E3055">
        <v>983936571</v>
      </c>
      <c r="F3055">
        <v>93.66</v>
      </c>
      <c r="I3055" t="s">
        <v>154</v>
      </c>
      <c r="J3055" t="s">
        <v>177</v>
      </c>
      <c r="K3055">
        <v>983936571</v>
      </c>
      <c r="L3055">
        <v>93.66</v>
      </c>
    </row>
    <row r="3056" spans="5:12" x14ac:dyDescent="0.25">
      <c r="E3056">
        <v>988036110</v>
      </c>
      <c r="F3056">
        <v>108.321</v>
      </c>
      <c r="I3056" t="s">
        <v>154</v>
      </c>
      <c r="J3056" t="s">
        <v>177</v>
      </c>
      <c r="K3056">
        <v>988036110</v>
      </c>
      <c r="L3056">
        <v>108.321</v>
      </c>
    </row>
    <row r="3057" spans="4:12" x14ac:dyDescent="0.25">
      <c r="E3057">
        <v>997742419</v>
      </c>
      <c r="F3057">
        <v>137.66399999999999</v>
      </c>
      <c r="I3057" t="s">
        <v>154</v>
      </c>
      <c r="J3057" t="s">
        <v>177</v>
      </c>
      <c r="K3057">
        <v>997742419</v>
      </c>
      <c r="L3057">
        <v>137.66399999999999</v>
      </c>
    </row>
    <row r="3058" spans="4:12" x14ac:dyDescent="0.25">
      <c r="E3058">
        <v>998057779</v>
      </c>
      <c r="F3058">
        <v>355.65</v>
      </c>
      <c r="I3058" t="s">
        <v>154</v>
      </c>
      <c r="J3058" t="s">
        <v>177</v>
      </c>
      <c r="K3058">
        <v>998057779</v>
      </c>
      <c r="L3058">
        <v>355.65</v>
      </c>
    </row>
    <row r="3059" spans="4:12" x14ac:dyDescent="0.25">
      <c r="D3059" t="s">
        <v>162</v>
      </c>
      <c r="E3059">
        <v>869080772</v>
      </c>
      <c r="F3059">
        <v>564.65599999999995</v>
      </c>
      <c r="I3059" t="s">
        <v>154</v>
      </c>
      <c r="J3059" t="s">
        <v>162</v>
      </c>
      <c r="K3059">
        <v>869080772</v>
      </c>
      <c r="L3059">
        <v>564.65599999999995</v>
      </c>
    </row>
    <row r="3060" spans="4:12" x14ac:dyDescent="0.25">
      <c r="E3060">
        <v>869242632</v>
      </c>
      <c r="F3060">
        <v>366.84100000000001</v>
      </c>
      <c r="I3060" t="s">
        <v>154</v>
      </c>
      <c r="J3060" t="s">
        <v>162</v>
      </c>
      <c r="K3060">
        <v>869242632</v>
      </c>
      <c r="L3060">
        <v>366.84100000000001</v>
      </c>
    </row>
    <row r="3061" spans="4:12" x14ac:dyDescent="0.25">
      <c r="E3061">
        <v>869306622</v>
      </c>
      <c r="F3061">
        <v>116.008</v>
      </c>
      <c r="I3061" t="s">
        <v>154</v>
      </c>
      <c r="J3061" t="s">
        <v>162</v>
      </c>
      <c r="K3061">
        <v>869306622</v>
      </c>
      <c r="L3061">
        <v>116.008</v>
      </c>
    </row>
    <row r="3062" spans="4:12" x14ac:dyDescent="0.25">
      <c r="E3062">
        <v>869503932</v>
      </c>
      <c r="F3062">
        <v>180.03200000000001</v>
      </c>
      <c r="I3062" t="s">
        <v>154</v>
      </c>
      <c r="J3062" t="s">
        <v>162</v>
      </c>
      <c r="K3062">
        <v>869503932</v>
      </c>
      <c r="L3062">
        <v>180.03200000000001</v>
      </c>
    </row>
    <row r="3063" spans="4:12" x14ac:dyDescent="0.25">
      <c r="E3063">
        <v>878596862</v>
      </c>
      <c r="F3063">
        <v>279.65899999999999</v>
      </c>
      <c r="I3063" t="s">
        <v>154</v>
      </c>
      <c r="J3063" t="s">
        <v>162</v>
      </c>
      <c r="K3063">
        <v>878596862</v>
      </c>
      <c r="L3063">
        <v>279.65899999999999</v>
      </c>
    </row>
    <row r="3064" spans="4:12" x14ac:dyDescent="0.25">
      <c r="E3064">
        <v>879798442</v>
      </c>
      <c r="F3064">
        <v>142.756</v>
      </c>
      <c r="I3064" t="s">
        <v>154</v>
      </c>
      <c r="J3064" t="s">
        <v>162</v>
      </c>
      <c r="K3064">
        <v>879798442</v>
      </c>
      <c r="L3064">
        <v>142.756</v>
      </c>
    </row>
    <row r="3065" spans="4:12" x14ac:dyDescent="0.25">
      <c r="E3065">
        <v>883297792</v>
      </c>
      <c r="F3065">
        <v>287.36500000000001</v>
      </c>
      <c r="I3065" t="s">
        <v>154</v>
      </c>
      <c r="J3065" t="s">
        <v>162</v>
      </c>
      <c r="K3065">
        <v>883297792</v>
      </c>
      <c r="L3065">
        <v>287.36500000000001</v>
      </c>
    </row>
    <row r="3066" spans="4:12" x14ac:dyDescent="0.25">
      <c r="E3066">
        <v>883391012</v>
      </c>
      <c r="F3066">
        <v>41.761000000000003</v>
      </c>
      <c r="I3066" t="s">
        <v>154</v>
      </c>
      <c r="J3066" t="s">
        <v>162</v>
      </c>
      <c r="K3066">
        <v>883391012</v>
      </c>
      <c r="L3066">
        <v>41.761000000000003</v>
      </c>
    </row>
    <row r="3067" spans="4:12" x14ac:dyDescent="0.25">
      <c r="E3067">
        <v>885303862</v>
      </c>
      <c r="F3067">
        <v>512.87199999999996</v>
      </c>
      <c r="I3067" t="s">
        <v>154</v>
      </c>
      <c r="J3067" t="s">
        <v>162</v>
      </c>
      <c r="K3067">
        <v>885303862</v>
      </c>
      <c r="L3067">
        <v>512.87199999999996</v>
      </c>
    </row>
    <row r="3068" spans="4:12" x14ac:dyDescent="0.25">
      <c r="E3068">
        <v>888434372</v>
      </c>
      <c r="F3068">
        <v>535.75900000000001</v>
      </c>
      <c r="I3068" t="s">
        <v>154</v>
      </c>
      <c r="J3068" t="s">
        <v>162</v>
      </c>
      <c r="K3068">
        <v>888434372</v>
      </c>
      <c r="L3068">
        <v>535.75900000000001</v>
      </c>
    </row>
    <row r="3069" spans="4:12" x14ac:dyDescent="0.25">
      <c r="E3069">
        <v>891946732</v>
      </c>
      <c r="F3069">
        <v>373.77300000000002</v>
      </c>
      <c r="I3069" t="s">
        <v>154</v>
      </c>
      <c r="J3069" t="s">
        <v>162</v>
      </c>
      <c r="K3069">
        <v>891946732</v>
      </c>
      <c r="L3069">
        <v>373.77300000000002</v>
      </c>
    </row>
    <row r="3070" spans="4:12" x14ac:dyDescent="0.25">
      <c r="E3070">
        <v>894933712</v>
      </c>
      <c r="F3070">
        <v>718.096</v>
      </c>
      <c r="I3070" t="s">
        <v>154</v>
      </c>
      <c r="J3070" t="s">
        <v>162</v>
      </c>
      <c r="K3070">
        <v>894933712</v>
      </c>
      <c r="L3070">
        <v>718.096</v>
      </c>
    </row>
    <row r="3071" spans="4:12" x14ac:dyDescent="0.25">
      <c r="E3071">
        <v>897716542</v>
      </c>
      <c r="F3071">
        <v>249.25800000000001</v>
      </c>
      <c r="I3071" t="s">
        <v>154</v>
      </c>
      <c r="J3071" t="s">
        <v>162</v>
      </c>
      <c r="K3071">
        <v>897716542</v>
      </c>
      <c r="L3071">
        <v>249.25800000000001</v>
      </c>
    </row>
    <row r="3072" spans="4:12" x14ac:dyDescent="0.25">
      <c r="E3072">
        <v>912243613</v>
      </c>
      <c r="F3072">
        <v>174.578</v>
      </c>
      <c r="I3072" t="s">
        <v>154</v>
      </c>
      <c r="J3072" t="s">
        <v>162</v>
      </c>
      <c r="K3072">
        <v>912243613</v>
      </c>
      <c r="L3072">
        <v>174.578</v>
      </c>
    </row>
    <row r="3073" spans="5:12" x14ac:dyDescent="0.25">
      <c r="E3073">
        <v>912811263</v>
      </c>
      <c r="F3073">
        <v>337.93900000000002</v>
      </c>
      <c r="I3073" t="s">
        <v>154</v>
      </c>
      <c r="J3073" t="s">
        <v>162</v>
      </c>
      <c r="K3073">
        <v>912811263</v>
      </c>
      <c r="L3073">
        <v>337.93900000000002</v>
      </c>
    </row>
    <row r="3074" spans="5:12" x14ac:dyDescent="0.25">
      <c r="E3074">
        <v>912834913</v>
      </c>
      <c r="F3074">
        <v>299.06799999999998</v>
      </c>
      <c r="I3074" t="s">
        <v>154</v>
      </c>
      <c r="J3074" t="s">
        <v>162</v>
      </c>
      <c r="K3074">
        <v>912834913</v>
      </c>
      <c r="L3074">
        <v>299.06799999999998</v>
      </c>
    </row>
    <row r="3075" spans="5:12" x14ac:dyDescent="0.25">
      <c r="E3075">
        <v>915442552</v>
      </c>
      <c r="F3075">
        <v>215.64</v>
      </c>
      <c r="I3075" t="s">
        <v>154</v>
      </c>
      <c r="J3075" t="s">
        <v>162</v>
      </c>
      <c r="K3075">
        <v>915442552</v>
      </c>
      <c r="L3075">
        <v>215.64</v>
      </c>
    </row>
    <row r="3076" spans="5:12" x14ac:dyDescent="0.25">
      <c r="E3076">
        <v>916534094</v>
      </c>
      <c r="F3076">
        <v>394.13400000000001</v>
      </c>
      <c r="I3076" t="s">
        <v>154</v>
      </c>
      <c r="J3076" t="s">
        <v>162</v>
      </c>
      <c r="K3076">
        <v>916534094</v>
      </c>
      <c r="L3076">
        <v>394.13400000000001</v>
      </c>
    </row>
    <row r="3077" spans="5:12" x14ac:dyDescent="0.25">
      <c r="E3077">
        <v>918339582</v>
      </c>
      <c r="F3077">
        <v>352.745</v>
      </c>
      <c r="I3077" t="s">
        <v>154</v>
      </c>
      <c r="J3077" t="s">
        <v>162</v>
      </c>
      <c r="K3077">
        <v>918339582</v>
      </c>
      <c r="L3077">
        <v>352.745</v>
      </c>
    </row>
    <row r="3078" spans="5:12" x14ac:dyDescent="0.25">
      <c r="E3078">
        <v>920020607</v>
      </c>
      <c r="F3078">
        <v>282.99400000000003</v>
      </c>
      <c r="I3078" t="s">
        <v>154</v>
      </c>
      <c r="J3078" t="s">
        <v>162</v>
      </c>
      <c r="K3078">
        <v>920020607</v>
      </c>
      <c r="L3078">
        <v>282.99400000000003</v>
      </c>
    </row>
    <row r="3079" spans="5:12" x14ac:dyDescent="0.25">
      <c r="E3079">
        <v>921080611</v>
      </c>
      <c r="F3079">
        <v>179.70500000000001</v>
      </c>
      <c r="I3079" t="s">
        <v>154</v>
      </c>
      <c r="J3079" t="s">
        <v>162</v>
      </c>
      <c r="K3079">
        <v>921080611</v>
      </c>
      <c r="L3079">
        <v>179.70500000000001</v>
      </c>
    </row>
    <row r="3080" spans="5:12" x14ac:dyDescent="0.25">
      <c r="E3080">
        <v>921204639</v>
      </c>
      <c r="F3080">
        <v>246.74700000000001</v>
      </c>
      <c r="I3080" t="s">
        <v>154</v>
      </c>
      <c r="J3080" t="s">
        <v>162</v>
      </c>
      <c r="K3080">
        <v>921204639</v>
      </c>
      <c r="L3080">
        <v>246.74700000000001</v>
      </c>
    </row>
    <row r="3081" spans="5:12" x14ac:dyDescent="0.25">
      <c r="E3081">
        <v>921367279</v>
      </c>
      <c r="F3081">
        <v>172.047</v>
      </c>
      <c r="I3081" t="s">
        <v>154</v>
      </c>
      <c r="J3081" t="s">
        <v>162</v>
      </c>
      <c r="K3081">
        <v>921367279</v>
      </c>
      <c r="L3081">
        <v>172.047</v>
      </c>
    </row>
    <row r="3082" spans="5:12" x14ac:dyDescent="0.25">
      <c r="E3082">
        <v>921634641</v>
      </c>
      <c r="F3082">
        <v>134.68600000000001</v>
      </c>
      <c r="I3082" t="s">
        <v>154</v>
      </c>
      <c r="J3082" t="s">
        <v>162</v>
      </c>
      <c r="K3082">
        <v>921634641</v>
      </c>
      <c r="L3082">
        <v>134.68600000000001</v>
      </c>
    </row>
    <row r="3083" spans="5:12" x14ac:dyDescent="0.25">
      <c r="E3083">
        <v>923495363</v>
      </c>
      <c r="F3083">
        <v>1.3069999999999999</v>
      </c>
      <c r="I3083" t="s">
        <v>154</v>
      </c>
      <c r="J3083" t="s">
        <v>162</v>
      </c>
      <c r="K3083">
        <v>923495363</v>
      </c>
      <c r="L3083">
        <v>1.3069999999999999</v>
      </c>
    </row>
    <row r="3084" spans="5:12" x14ac:dyDescent="0.25">
      <c r="E3084">
        <v>924283149</v>
      </c>
      <c r="F3084">
        <v>300.95999999999998</v>
      </c>
      <c r="I3084" t="s">
        <v>154</v>
      </c>
      <c r="J3084" t="s">
        <v>162</v>
      </c>
      <c r="K3084">
        <v>924283149</v>
      </c>
      <c r="L3084">
        <v>300.95999999999998</v>
      </c>
    </row>
    <row r="3085" spans="5:12" x14ac:dyDescent="0.25">
      <c r="E3085">
        <v>924722444</v>
      </c>
      <c r="F3085">
        <v>160.95400000000001</v>
      </c>
      <c r="I3085" t="s">
        <v>154</v>
      </c>
      <c r="J3085" t="s">
        <v>162</v>
      </c>
      <c r="K3085">
        <v>924722444</v>
      </c>
      <c r="L3085">
        <v>160.95400000000001</v>
      </c>
    </row>
    <row r="3086" spans="5:12" x14ac:dyDescent="0.25">
      <c r="E3086">
        <v>928077667</v>
      </c>
      <c r="F3086">
        <v>523.29100000000005</v>
      </c>
      <c r="I3086" t="s">
        <v>154</v>
      </c>
      <c r="J3086" t="s">
        <v>162</v>
      </c>
      <c r="K3086">
        <v>928077667</v>
      </c>
      <c r="L3086">
        <v>523.29100000000005</v>
      </c>
    </row>
    <row r="3087" spans="5:12" x14ac:dyDescent="0.25">
      <c r="E3087">
        <v>928181308</v>
      </c>
      <c r="F3087">
        <v>113.68</v>
      </c>
      <c r="I3087" t="s">
        <v>154</v>
      </c>
      <c r="J3087" t="s">
        <v>162</v>
      </c>
      <c r="K3087">
        <v>928181308</v>
      </c>
      <c r="L3087">
        <v>113.68</v>
      </c>
    </row>
    <row r="3088" spans="5:12" x14ac:dyDescent="0.25">
      <c r="E3088">
        <v>956085071</v>
      </c>
      <c r="F3088">
        <v>126.91500000000001</v>
      </c>
      <c r="I3088" t="s">
        <v>154</v>
      </c>
      <c r="J3088" t="s">
        <v>162</v>
      </c>
      <c r="K3088">
        <v>956085071</v>
      </c>
      <c r="L3088">
        <v>126.91500000000001</v>
      </c>
    </row>
    <row r="3089" spans="5:12" x14ac:dyDescent="0.25">
      <c r="E3089">
        <v>969080753</v>
      </c>
      <c r="F3089">
        <v>199.90899999999999</v>
      </c>
      <c r="I3089" t="s">
        <v>154</v>
      </c>
      <c r="J3089" t="s">
        <v>162</v>
      </c>
      <c r="K3089">
        <v>969080753</v>
      </c>
      <c r="L3089">
        <v>199.90899999999999</v>
      </c>
    </row>
    <row r="3090" spans="5:12" x14ac:dyDescent="0.25">
      <c r="E3090">
        <v>969171031</v>
      </c>
      <c r="F3090">
        <v>176.12</v>
      </c>
      <c r="I3090" t="s">
        <v>154</v>
      </c>
      <c r="J3090" t="s">
        <v>162</v>
      </c>
      <c r="K3090">
        <v>969171031</v>
      </c>
      <c r="L3090">
        <v>176.12</v>
      </c>
    </row>
    <row r="3091" spans="5:12" x14ac:dyDescent="0.25">
      <c r="E3091">
        <v>969241331</v>
      </c>
      <c r="F3091">
        <v>225.51</v>
      </c>
      <c r="I3091" t="s">
        <v>154</v>
      </c>
      <c r="J3091" t="s">
        <v>162</v>
      </c>
      <c r="K3091">
        <v>969241331</v>
      </c>
      <c r="L3091">
        <v>225.51</v>
      </c>
    </row>
    <row r="3092" spans="5:12" x14ac:dyDescent="0.25">
      <c r="E3092">
        <v>969306883</v>
      </c>
      <c r="F3092">
        <v>105.538</v>
      </c>
      <c r="I3092" t="s">
        <v>154</v>
      </c>
      <c r="J3092" t="s">
        <v>162</v>
      </c>
      <c r="K3092">
        <v>969306883</v>
      </c>
      <c r="L3092">
        <v>105.538</v>
      </c>
    </row>
    <row r="3093" spans="5:12" x14ac:dyDescent="0.25">
      <c r="E3093">
        <v>969307715</v>
      </c>
      <c r="F3093">
        <v>233.13499999999999</v>
      </c>
      <c r="I3093" t="s">
        <v>154</v>
      </c>
      <c r="J3093" t="s">
        <v>162</v>
      </c>
      <c r="K3093">
        <v>969307715</v>
      </c>
      <c r="L3093">
        <v>233.13499999999999</v>
      </c>
    </row>
    <row r="3094" spans="5:12" x14ac:dyDescent="0.25">
      <c r="E3094">
        <v>969370565</v>
      </c>
      <c r="F3094">
        <v>131.96</v>
      </c>
      <c r="I3094" t="s">
        <v>154</v>
      </c>
      <c r="J3094" t="s">
        <v>162</v>
      </c>
      <c r="K3094">
        <v>969370565</v>
      </c>
      <c r="L3094">
        <v>131.96</v>
      </c>
    </row>
    <row r="3095" spans="5:12" x14ac:dyDescent="0.25">
      <c r="E3095">
        <v>969372282</v>
      </c>
      <c r="F3095">
        <v>132.98699999999999</v>
      </c>
      <c r="I3095" t="s">
        <v>154</v>
      </c>
      <c r="J3095" t="s">
        <v>162</v>
      </c>
      <c r="K3095">
        <v>969372282</v>
      </c>
      <c r="L3095">
        <v>132.98699999999999</v>
      </c>
    </row>
    <row r="3096" spans="5:12" x14ac:dyDescent="0.25">
      <c r="E3096">
        <v>969443341</v>
      </c>
      <c r="F3096">
        <v>94.168999999999997</v>
      </c>
      <c r="I3096" t="s">
        <v>154</v>
      </c>
      <c r="J3096" t="s">
        <v>162</v>
      </c>
      <c r="K3096">
        <v>969443341</v>
      </c>
      <c r="L3096">
        <v>94.168999999999997</v>
      </c>
    </row>
    <row r="3097" spans="5:12" x14ac:dyDescent="0.25">
      <c r="E3097">
        <v>969498472</v>
      </c>
      <c r="F3097">
        <v>94.718999999999994</v>
      </c>
      <c r="I3097" t="s">
        <v>154</v>
      </c>
      <c r="J3097" t="s">
        <v>162</v>
      </c>
      <c r="K3097">
        <v>969498472</v>
      </c>
      <c r="L3097">
        <v>94.718999999999994</v>
      </c>
    </row>
    <row r="3098" spans="5:12" x14ac:dyDescent="0.25">
      <c r="E3098">
        <v>969504359</v>
      </c>
      <c r="F3098">
        <v>243.46700000000001</v>
      </c>
      <c r="I3098" t="s">
        <v>154</v>
      </c>
      <c r="J3098" t="s">
        <v>162</v>
      </c>
      <c r="K3098">
        <v>969504359</v>
      </c>
      <c r="L3098">
        <v>243.46700000000001</v>
      </c>
    </row>
    <row r="3099" spans="5:12" x14ac:dyDescent="0.25">
      <c r="E3099">
        <v>969797461</v>
      </c>
      <c r="F3099">
        <v>342.51600000000002</v>
      </c>
      <c r="I3099" t="s">
        <v>154</v>
      </c>
      <c r="J3099" t="s">
        <v>162</v>
      </c>
      <c r="K3099">
        <v>969797461</v>
      </c>
      <c r="L3099">
        <v>342.51600000000002</v>
      </c>
    </row>
    <row r="3100" spans="5:12" x14ac:dyDescent="0.25">
      <c r="E3100">
        <v>969799359</v>
      </c>
      <c r="F3100">
        <v>9.5039999999999996</v>
      </c>
      <c r="I3100" t="s">
        <v>154</v>
      </c>
      <c r="J3100" t="s">
        <v>162</v>
      </c>
      <c r="K3100">
        <v>969799359</v>
      </c>
      <c r="L3100">
        <v>9.5039999999999996</v>
      </c>
    </row>
    <row r="3101" spans="5:12" x14ac:dyDescent="0.25">
      <c r="E3101">
        <v>969803208</v>
      </c>
      <c r="F3101">
        <v>131.20500000000001</v>
      </c>
      <c r="I3101" t="s">
        <v>154</v>
      </c>
      <c r="J3101" t="s">
        <v>162</v>
      </c>
      <c r="K3101">
        <v>969803208</v>
      </c>
      <c r="L3101">
        <v>131.20500000000001</v>
      </c>
    </row>
    <row r="3102" spans="5:12" x14ac:dyDescent="0.25">
      <c r="E3102">
        <v>969803739</v>
      </c>
      <c r="F3102">
        <v>228.45699999999999</v>
      </c>
      <c r="I3102" t="s">
        <v>154</v>
      </c>
      <c r="J3102" t="s">
        <v>162</v>
      </c>
      <c r="K3102">
        <v>969803739</v>
      </c>
      <c r="L3102">
        <v>228.45699999999999</v>
      </c>
    </row>
    <row r="3103" spans="5:12" x14ac:dyDescent="0.25">
      <c r="E3103">
        <v>970310541</v>
      </c>
      <c r="F3103">
        <v>134.69800000000001</v>
      </c>
      <c r="I3103" t="s">
        <v>154</v>
      </c>
      <c r="J3103" t="s">
        <v>162</v>
      </c>
      <c r="K3103">
        <v>970310541</v>
      </c>
      <c r="L3103">
        <v>134.69800000000001</v>
      </c>
    </row>
    <row r="3104" spans="5:12" x14ac:dyDescent="0.25">
      <c r="E3104">
        <v>970311122</v>
      </c>
      <c r="F3104">
        <v>217.28100000000001</v>
      </c>
      <c r="I3104" t="s">
        <v>154</v>
      </c>
      <c r="J3104" t="s">
        <v>162</v>
      </c>
      <c r="K3104">
        <v>970311122</v>
      </c>
      <c r="L3104">
        <v>217.28100000000001</v>
      </c>
    </row>
    <row r="3105" spans="5:12" x14ac:dyDescent="0.25">
      <c r="E3105">
        <v>970369139</v>
      </c>
      <c r="F3105">
        <v>316.53300000000002</v>
      </c>
      <c r="I3105" t="s">
        <v>154</v>
      </c>
      <c r="J3105" t="s">
        <v>162</v>
      </c>
      <c r="K3105">
        <v>970369139</v>
      </c>
      <c r="L3105">
        <v>316.53300000000002</v>
      </c>
    </row>
    <row r="3106" spans="5:12" x14ac:dyDescent="0.25">
      <c r="E3106">
        <v>970990313</v>
      </c>
      <c r="F3106">
        <v>138.21700000000001</v>
      </c>
      <c r="I3106" t="s">
        <v>154</v>
      </c>
      <c r="J3106" t="s">
        <v>162</v>
      </c>
      <c r="K3106">
        <v>970990313</v>
      </c>
      <c r="L3106">
        <v>138.21700000000001</v>
      </c>
    </row>
    <row r="3107" spans="5:12" x14ac:dyDescent="0.25">
      <c r="E3107">
        <v>971192771</v>
      </c>
      <c r="F3107">
        <v>233.57900000000001</v>
      </c>
      <c r="I3107" t="s">
        <v>154</v>
      </c>
      <c r="J3107" t="s">
        <v>162</v>
      </c>
      <c r="K3107">
        <v>971192771</v>
      </c>
      <c r="L3107">
        <v>233.57900000000001</v>
      </c>
    </row>
    <row r="3108" spans="5:12" x14ac:dyDescent="0.25">
      <c r="E3108">
        <v>971196599</v>
      </c>
      <c r="F3108">
        <v>433.37599999999998</v>
      </c>
      <c r="I3108" t="s">
        <v>154</v>
      </c>
      <c r="J3108" t="s">
        <v>162</v>
      </c>
      <c r="K3108">
        <v>971196599</v>
      </c>
      <c r="L3108">
        <v>433.37599999999998</v>
      </c>
    </row>
    <row r="3109" spans="5:12" x14ac:dyDescent="0.25">
      <c r="E3109">
        <v>973153536</v>
      </c>
      <c r="F3109">
        <v>277.27499999999998</v>
      </c>
      <c r="I3109" t="s">
        <v>154</v>
      </c>
      <c r="J3109" t="s">
        <v>162</v>
      </c>
      <c r="K3109">
        <v>973153536</v>
      </c>
      <c r="L3109">
        <v>277.27499999999998</v>
      </c>
    </row>
    <row r="3110" spans="5:12" x14ac:dyDescent="0.25">
      <c r="E3110">
        <v>974399458</v>
      </c>
      <c r="F3110">
        <v>392.77</v>
      </c>
      <c r="I3110" t="s">
        <v>154</v>
      </c>
      <c r="J3110" t="s">
        <v>162</v>
      </c>
      <c r="K3110">
        <v>974399458</v>
      </c>
      <c r="L3110">
        <v>392.77</v>
      </c>
    </row>
    <row r="3111" spans="5:12" x14ac:dyDescent="0.25">
      <c r="E3111">
        <v>974624451</v>
      </c>
      <c r="F3111">
        <v>16.088999999999999</v>
      </c>
      <c r="I3111" t="s">
        <v>154</v>
      </c>
      <c r="J3111" t="s">
        <v>162</v>
      </c>
      <c r="K3111">
        <v>974624451</v>
      </c>
      <c r="L3111">
        <v>16.088999999999999</v>
      </c>
    </row>
    <row r="3112" spans="5:12" x14ac:dyDescent="0.25">
      <c r="E3112">
        <v>974778483</v>
      </c>
      <c r="F3112">
        <v>230.309</v>
      </c>
      <c r="I3112" t="s">
        <v>154</v>
      </c>
      <c r="J3112" t="s">
        <v>162</v>
      </c>
      <c r="K3112">
        <v>974778483</v>
      </c>
      <c r="L3112">
        <v>230.309</v>
      </c>
    </row>
    <row r="3113" spans="5:12" x14ac:dyDescent="0.25">
      <c r="E3113">
        <v>975379760</v>
      </c>
      <c r="F3113">
        <v>488.89299999999997</v>
      </c>
      <c r="I3113" t="s">
        <v>154</v>
      </c>
      <c r="J3113" t="s">
        <v>162</v>
      </c>
      <c r="K3113">
        <v>975379760</v>
      </c>
      <c r="L3113">
        <v>488.89299999999997</v>
      </c>
    </row>
    <row r="3114" spans="5:12" x14ac:dyDescent="0.25">
      <c r="E3114">
        <v>976062264</v>
      </c>
      <c r="F3114">
        <v>111.768</v>
      </c>
      <c r="I3114" t="s">
        <v>154</v>
      </c>
      <c r="J3114" t="s">
        <v>162</v>
      </c>
      <c r="K3114">
        <v>976062264</v>
      </c>
      <c r="L3114">
        <v>111.768</v>
      </c>
    </row>
    <row r="3115" spans="5:12" x14ac:dyDescent="0.25">
      <c r="E3115">
        <v>976175530</v>
      </c>
      <c r="F3115">
        <v>326.62200000000001</v>
      </c>
      <c r="I3115" t="s">
        <v>154</v>
      </c>
      <c r="J3115" t="s">
        <v>162</v>
      </c>
      <c r="K3115">
        <v>976175530</v>
      </c>
      <c r="L3115">
        <v>326.62200000000001</v>
      </c>
    </row>
    <row r="3116" spans="5:12" x14ac:dyDescent="0.25">
      <c r="E3116">
        <v>976762037</v>
      </c>
      <c r="F3116">
        <v>303.387</v>
      </c>
      <c r="I3116" t="s">
        <v>154</v>
      </c>
      <c r="J3116" t="s">
        <v>162</v>
      </c>
      <c r="K3116">
        <v>976762037</v>
      </c>
      <c r="L3116">
        <v>303.387</v>
      </c>
    </row>
    <row r="3117" spans="5:12" x14ac:dyDescent="0.25">
      <c r="E3117">
        <v>977305659</v>
      </c>
      <c r="F3117">
        <v>462.92200000000003</v>
      </c>
      <c r="I3117" t="s">
        <v>154</v>
      </c>
      <c r="J3117" t="s">
        <v>162</v>
      </c>
      <c r="K3117">
        <v>977305659</v>
      </c>
      <c r="L3117">
        <v>462.92200000000003</v>
      </c>
    </row>
    <row r="3118" spans="5:12" x14ac:dyDescent="0.25">
      <c r="E3118">
        <v>977327032</v>
      </c>
      <c r="F3118">
        <v>190.57599999999999</v>
      </c>
      <c r="I3118" t="s">
        <v>154</v>
      </c>
      <c r="J3118" t="s">
        <v>162</v>
      </c>
      <c r="K3118">
        <v>977327032</v>
      </c>
      <c r="L3118">
        <v>190.57599999999999</v>
      </c>
    </row>
    <row r="3119" spans="5:12" x14ac:dyDescent="0.25">
      <c r="E3119">
        <v>978686745</v>
      </c>
      <c r="F3119">
        <v>128.22200000000001</v>
      </c>
      <c r="I3119" t="s">
        <v>154</v>
      </c>
      <c r="J3119" t="s">
        <v>162</v>
      </c>
      <c r="K3119">
        <v>978686745</v>
      </c>
      <c r="L3119">
        <v>128.22200000000001</v>
      </c>
    </row>
    <row r="3120" spans="5:12" x14ac:dyDescent="0.25">
      <c r="E3120">
        <v>979487967</v>
      </c>
      <c r="F3120">
        <v>189.64400000000001</v>
      </c>
      <c r="I3120" t="s">
        <v>154</v>
      </c>
      <c r="J3120" t="s">
        <v>162</v>
      </c>
      <c r="K3120">
        <v>979487967</v>
      </c>
      <c r="L3120">
        <v>189.64400000000001</v>
      </c>
    </row>
    <row r="3121" spans="5:12" x14ac:dyDescent="0.25">
      <c r="E3121">
        <v>979499981</v>
      </c>
      <c r="F3121">
        <v>168.55199999999999</v>
      </c>
      <c r="I3121" t="s">
        <v>154</v>
      </c>
      <c r="J3121" t="s">
        <v>162</v>
      </c>
      <c r="K3121">
        <v>979499981</v>
      </c>
      <c r="L3121">
        <v>168.55199999999999</v>
      </c>
    </row>
    <row r="3122" spans="5:12" x14ac:dyDescent="0.25">
      <c r="E3122">
        <v>979624549</v>
      </c>
      <c r="F3122">
        <v>407.358</v>
      </c>
      <c r="I3122" t="s">
        <v>154</v>
      </c>
      <c r="J3122" t="s">
        <v>162</v>
      </c>
      <c r="K3122">
        <v>979624549</v>
      </c>
      <c r="L3122">
        <v>407.358</v>
      </c>
    </row>
    <row r="3123" spans="5:12" x14ac:dyDescent="0.25">
      <c r="E3123">
        <v>980294749</v>
      </c>
      <c r="F3123">
        <v>450.24099999999999</v>
      </c>
      <c r="I3123" t="s">
        <v>154</v>
      </c>
      <c r="J3123" t="s">
        <v>162</v>
      </c>
      <c r="K3123">
        <v>980294749</v>
      </c>
      <c r="L3123">
        <v>450.24099999999999</v>
      </c>
    </row>
    <row r="3124" spans="5:12" x14ac:dyDescent="0.25">
      <c r="E3124">
        <v>981289153</v>
      </c>
      <c r="F3124">
        <v>1118.5719999999999</v>
      </c>
      <c r="I3124" t="s">
        <v>154</v>
      </c>
      <c r="J3124" t="s">
        <v>162</v>
      </c>
      <c r="K3124">
        <v>981289153</v>
      </c>
      <c r="L3124">
        <v>1118.5719999999999</v>
      </c>
    </row>
    <row r="3125" spans="5:12" x14ac:dyDescent="0.25">
      <c r="E3125">
        <v>981542479</v>
      </c>
      <c r="F3125">
        <v>627.44000000000005</v>
      </c>
      <c r="I3125" t="s">
        <v>154</v>
      </c>
      <c r="J3125" t="s">
        <v>162</v>
      </c>
      <c r="K3125">
        <v>981542479</v>
      </c>
      <c r="L3125">
        <v>627.44000000000005</v>
      </c>
    </row>
    <row r="3126" spans="5:12" x14ac:dyDescent="0.25">
      <c r="E3126">
        <v>982374456</v>
      </c>
      <c r="F3126">
        <v>380.93099999999998</v>
      </c>
      <c r="I3126" t="s">
        <v>154</v>
      </c>
      <c r="J3126" t="s">
        <v>162</v>
      </c>
      <c r="K3126">
        <v>982374456</v>
      </c>
      <c r="L3126">
        <v>380.93099999999998</v>
      </c>
    </row>
    <row r="3127" spans="5:12" x14ac:dyDescent="0.25">
      <c r="E3127">
        <v>982565618</v>
      </c>
      <c r="F3127">
        <v>453.46199999999999</v>
      </c>
      <c r="I3127" t="s">
        <v>154</v>
      </c>
      <c r="J3127" t="s">
        <v>162</v>
      </c>
      <c r="K3127">
        <v>982565618</v>
      </c>
      <c r="L3127">
        <v>453.46199999999999</v>
      </c>
    </row>
    <row r="3128" spans="5:12" x14ac:dyDescent="0.25">
      <c r="E3128">
        <v>982979862</v>
      </c>
      <c r="F3128">
        <v>898.178</v>
      </c>
      <c r="I3128" t="s">
        <v>154</v>
      </c>
      <c r="J3128" t="s">
        <v>162</v>
      </c>
      <c r="K3128">
        <v>982979862</v>
      </c>
      <c r="L3128">
        <v>898.178</v>
      </c>
    </row>
    <row r="3129" spans="5:12" x14ac:dyDescent="0.25">
      <c r="E3129">
        <v>983024726</v>
      </c>
      <c r="F3129">
        <v>321.161</v>
      </c>
      <c r="I3129" t="s">
        <v>154</v>
      </c>
      <c r="J3129" t="s">
        <v>162</v>
      </c>
      <c r="K3129">
        <v>983024726</v>
      </c>
      <c r="L3129">
        <v>321.161</v>
      </c>
    </row>
    <row r="3130" spans="5:12" x14ac:dyDescent="0.25">
      <c r="E3130">
        <v>984044194</v>
      </c>
      <c r="F3130">
        <v>819.37300000000005</v>
      </c>
      <c r="I3130" t="s">
        <v>154</v>
      </c>
      <c r="J3130" t="s">
        <v>162</v>
      </c>
      <c r="K3130">
        <v>984044194</v>
      </c>
      <c r="L3130">
        <v>819.37300000000005</v>
      </c>
    </row>
    <row r="3131" spans="5:12" x14ac:dyDescent="0.25">
      <c r="E3131">
        <v>985052344</v>
      </c>
      <c r="F3131">
        <v>334.42899999999997</v>
      </c>
      <c r="I3131" t="s">
        <v>154</v>
      </c>
      <c r="J3131" t="s">
        <v>162</v>
      </c>
      <c r="K3131">
        <v>985052344</v>
      </c>
      <c r="L3131">
        <v>334.42899999999997</v>
      </c>
    </row>
    <row r="3132" spans="5:12" x14ac:dyDescent="0.25">
      <c r="E3132">
        <v>985834350</v>
      </c>
      <c r="F3132">
        <v>152.77199999999999</v>
      </c>
      <c r="I3132" t="s">
        <v>154</v>
      </c>
      <c r="J3132" t="s">
        <v>162</v>
      </c>
      <c r="K3132">
        <v>985834350</v>
      </c>
      <c r="L3132">
        <v>152.77199999999999</v>
      </c>
    </row>
    <row r="3133" spans="5:12" x14ac:dyDescent="0.25">
      <c r="E3133">
        <v>986197419</v>
      </c>
      <c r="F3133">
        <v>222.809</v>
      </c>
      <c r="I3133" t="s">
        <v>154</v>
      </c>
      <c r="J3133" t="s">
        <v>162</v>
      </c>
      <c r="K3133">
        <v>986197419</v>
      </c>
      <c r="L3133">
        <v>222.809</v>
      </c>
    </row>
    <row r="3134" spans="5:12" x14ac:dyDescent="0.25">
      <c r="E3134">
        <v>986197451</v>
      </c>
      <c r="F3134">
        <v>669.36599999999999</v>
      </c>
      <c r="I3134" t="s">
        <v>154</v>
      </c>
      <c r="J3134" t="s">
        <v>162</v>
      </c>
      <c r="K3134">
        <v>986197451</v>
      </c>
      <c r="L3134">
        <v>669.36599999999999</v>
      </c>
    </row>
    <row r="3135" spans="5:12" x14ac:dyDescent="0.25">
      <c r="E3135">
        <v>986349685</v>
      </c>
      <c r="F3135">
        <v>393.94299999999998</v>
      </c>
      <c r="I3135" t="s">
        <v>154</v>
      </c>
      <c r="J3135" t="s">
        <v>162</v>
      </c>
      <c r="K3135">
        <v>986349685</v>
      </c>
      <c r="L3135">
        <v>393.94299999999998</v>
      </c>
    </row>
    <row r="3136" spans="5:12" x14ac:dyDescent="0.25">
      <c r="E3136">
        <v>986479023</v>
      </c>
      <c r="F3136">
        <v>117.401</v>
      </c>
      <c r="I3136" t="s">
        <v>154</v>
      </c>
      <c r="J3136" t="s">
        <v>162</v>
      </c>
      <c r="K3136">
        <v>986479023</v>
      </c>
      <c r="L3136">
        <v>117.401</v>
      </c>
    </row>
    <row r="3137" spans="5:12" x14ac:dyDescent="0.25">
      <c r="E3137">
        <v>986570349</v>
      </c>
      <c r="F3137">
        <v>199.76900000000001</v>
      </c>
      <c r="I3137" t="s">
        <v>154</v>
      </c>
      <c r="J3137" t="s">
        <v>162</v>
      </c>
      <c r="K3137">
        <v>986570349</v>
      </c>
      <c r="L3137">
        <v>199.76900000000001</v>
      </c>
    </row>
    <row r="3138" spans="5:12" x14ac:dyDescent="0.25">
      <c r="E3138">
        <v>986716572</v>
      </c>
      <c r="F3138">
        <v>182.44300000000001</v>
      </c>
      <c r="I3138" t="s">
        <v>154</v>
      </c>
      <c r="J3138" t="s">
        <v>162</v>
      </c>
      <c r="K3138">
        <v>986716572</v>
      </c>
      <c r="L3138">
        <v>182.44300000000001</v>
      </c>
    </row>
    <row r="3139" spans="5:12" x14ac:dyDescent="0.25">
      <c r="E3139">
        <v>986756256</v>
      </c>
      <c r="F3139">
        <v>390.95800000000003</v>
      </c>
      <c r="I3139" t="s">
        <v>154</v>
      </c>
      <c r="J3139" t="s">
        <v>162</v>
      </c>
      <c r="K3139">
        <v>986756256</v>
      </c>
      <c r="L3139">
        <v>390.95800000000003</v>
      </c>
    </row>
    <row r="3140" spans="5:12" x14ac:dyDescent="0.25">
      <c r="E3140">
        <v>986950613</v>
      </c>
      <c r="F3140">
        <v>338.66800000000001</v>
      </c>
      <c r="I3140" t="s">
        <v>154</v>
      </c>
      <c r="J3140" t="s">
        <v>162</v>
      </c>
      <c r="K3140">
        <v>986950613</v>
      </c>
      <c r="L3140">
        <v>338.66800000000001</v>
      </c>
    </row>
    <row r="3141" spans="5:12" x14ac:dyDescent="0.25">
      <c r="E3141">
        <v>987006641</v>
      </c>
      <c r="F3141">
        <v>525.66700000000003</v>
      </c>
      <c r="I3141" t="s">
        <v>154</v>
      </c>
      <c r="J3141" t="s">
        <v>162</v>
      </c>
      <c r="K3141">
        <v>987006641</v>
      </c>
      <c r="L3141">
        <v>525.66700000000003</v>
      </c>
    </row>
    <row r="3142" spans="5:12" x14ac:dyDescent="0.25">
      <c r="E3142">
        <v>987586974</v>
      </c>
      <c r="F3142">
        <v>501.47399999999999</v>
      </c>
      <c r="I3142" t="s">
        <v>154</v>
      </c>
      <c r="J3142" t="s">
        <v>162</v>
      </c>
      <c r="K3142">
        <v>987586974</v>
      </c>
      <c r="L3142">
        <v>501.47399999999999</v>
      </c>
    </row>
    <row r="3143" spans="5:12" x14ac:dyDescent="0.25">
      <c r="E3143">
        <v>987675071</v>
      </c>
      <c r="F3143">
        <v>387.94900000000001</v>
      </c>
      <c r="I3143" t="s">
        <v>154</v>
      </c>
      <c r="J3143" t="s">
        <v>162</v>
      </c>
      <c r="K3143">
        <v>987675071</v>
      </c>
      <c r="L3143">
        <v>387.94900000000001</v>
      </c>
    </row>
    <row r="3144" spans="5:12" x14ac:dyDescent="0.25">
      <c r="E3144">
        <v>989493914</v>
      </c>
      <c r="F3144">
        <v>634.90599999999995</v>
      </c>
      <c r="I3144" t="s">
        <v>154</v>
      </c>
      <c r="J3144" t="s">
        <v>162</v>
      </c>
      <c r="K3144">
        <v>989493914</v>
      </c>
      <c r="L3144">
        <v>634.90599999999995</v>
      </c>
    </row>
    <row r="3145" spans="5:12" x14ac:dyDescent="0.25">
      <c r="E3145">
        <v>989917129</v>
      </c>
      <c r="F3145">
        <v>354.45</v>
      </c>
      <c r="I3145" t="s">
        <v>154</v>
      </c>
      <c r="J3145" t="s">
        <v>162</v>
      </c>
      <c r="K3145">
        <v>989917129</v>
      </c>
      <c r="L3145">
        <v>354.45</v>
      </c>
    </row>
    <row r="3146" spans="5:12" x14ac:dyDescent="0.25">
      <c r="E3146">
        <v>990478953</v>
      </c>
      <c r="F3146">
        <v>556.17899999999997</v>
      </c>
      <c r="I3146" t="s">
        <v>154</v>
      </c>
      <c r="J3146" t="s">
        <v>162</v>
      </c>
      <c r="K3146">
        <v>990478953</v>
      </c>
      <c r="L3146">
        <v>556.17899999999997</v>
      </c>
    </row>
    <row r="3147" spans="5:12" x14ac:dyDescent="0.25">
      <c r="E3147">
        <v>990629757</v>
      </c>
      <c r="F3147">
        <v>128.41499999999999</v>
      </c>
      <c r="I3147" t="s">
        <v>154</v>
      </c>
      <c r="J3147" t="s">
        <v>162</v>
      </c>
      <c r="K3147">
        <v>990629757</v>
      </c>
      <c r="L3147">
        <v>128.41499999999999</v>
      </c>
    </row>
    <row r="3148" spans="5:12" x14ac:dyDescent="0.25">
      <c r="E3148">
        <v>991127615</v>
      </c>
      <c r="F3148">
        <v>195.941</v>
      </c>
      <c r="I3148" t="s">
        <v>154</v>
      </c>
      <c r="J3148" t="s">
        <v>162</v>
      </c>
      <c r="K3148">
        <v>991127615</v>
      </c>
      <c r="L3148">
        <v>195.941</v>
      </c>
    </row>
    <row r="3149" spans="5:12" x14ac:dyDescent="0.25">
      <c r="E3149">
        <v>991353240</v>
      </c>
      <c r="F3149">
        <v>461.17</v>
      </c>
      <c r="I3149" t="s">
        <v>154</v>
      </c>
      <c r="J3149" t="s">
        <v>162</v>
      </c>
      <c r="K3149">
        <v>991353240</v>
      </c>
      <c r="L3149">
        <v>461.17</v>
      </c>
    </row>
    <row r="3150" spans="5:12" x14ac:dyDescent="0.25">
      <c r="E3150">
        <v>991435999</v>
      </c>
      <c r="F3150">
        <v>278.79899999999998</v>
      </c>
      <c r="I3150" t="s">
        <v>154</v>
      </c>
      <c r="J3150" t="s">
        <v>162</v>
      </c>
      <c r="K3150">
        <v>991435999</v>
      </c>
      <c r="L3150">
        <v>278.79899999999998</v>
      </c>
    </row>
    <row r="3151" spans="5:12" x14ac:dyDescent="0.25">
      <c r="E3151">
        <v>991895876</v>
      </c>
      <c r="F3151">
        <v>202.666</v>
      </c>
      <c r="I3151" t="s">
        <v>154</v>
      </c>
      <c r="J3151" t="s">
        <v>162</v>
      </c>
      <c r="K3151">
        <v>991895876</v>
      </c>
      <c r="L3151">
        <v>202.666</v>
      </c>
    </row>
    <row r="3152" spans="5:12" x14ac:dyDescent="0.25">
      <c r="E3152">
        <v>992252855</v>
      </c>
      <c r="F3152">
        <v>437.947</v>
      </c>
      <c r="I3152" t="s">
        <v>154</v>
      </c>
      <c r="J3152" t="s">
        <v>162</v>
      </c>
      <c r="K3152">
        <v>992252855</v>
      </c>
      <c r="L3152">
        <v>437.947</v>
      </c>
    </row>
    <row r="3153" spans="4:12" x14ac:dyDescent="0.25">
      <c r="E3153">
        <v>992560754</v>
      </c>
      <c r="F3153">
        <v>193.13399999999999</v>
      </c>
      <c r="I3153" t="s">
        <v>154</v>
      </c>
      <c r="J3153" t="s">
        <v>162</v>
      </c>
      <c r="K3153">
        <v>992560754</v>
      </c>
      <c r="L3153">
        <v>193.13399999999999</v>
      </c>
    </row>
    <row r="3154" spans="4:12" x14ac:dyDescent="0.25">
      <c r="E3154">
        <v>993339261</v>
      </c>
      <c r="F3154">
        <v>507.53300000000002</v>
      </c>
      <c r="I3154" t="s">
        <v>154</v>
      </c>
      <c r="J3154" t="s">
        <v>162</v>
      </c>
      <c r="K3154">
        <v>993339261</v>
      </c>
      <c r="L3154">
        <v>507.53300000000002</v>
      </c>
    </row>
    <row r="3155" spans="4:12" x14ac:dyDescent="0.25">
      <c r="E3155">
        <v>994799010</v>
      </c>
      <c r="F3155">
        <v>316.85500000000002</v>
      </c>
      <c r="I3155" t="s">
        <v>154</v>
      </c>
      <c r="J3155" t="s">
        <v>162</v>
      </c>
      <c r="K3155">
        <v>994799010</v>
      </c>
      <c r="L3155">
        <v>316.85500000000002</v>
      </c>
    </row>
    <row r="3156" spans="4:12" x14ac:dyDescent="0.25">
      <c r="E3156">
        <v>995004593</v>
      </c>
      <c r="F3156">
        <v>434.07299999999998</v>
      </c>
      <c r="I3156" t="s">
        <v>154</v>
      </c>
      <c r="J3156" t="s">
        <v>162</v>
      </c>
      <c r="K3156">
        <v>995004593</v>
      </c>
      <c r="L3156">
        <v>434.07299999999998</v>
      </c>
    </row>
    <row r="3157" spans="4:12" x14ac:dyDescent="0.25">
      <c r="E3157">
        <v>995945614</v>
      </c>
      <c r="F3157">
        <v>244.24</v>
      </c>
      <c r="I3157" t="s">
        <v>154</v>
      </c>
      <c r="J3157" t="s">
        <v>162</v>
      </c>
      <c r="K3157">
        <v>995945614</v>
      </c>
      <c r="L3157">
        <v>244.24</v>
      </c>
    </row>
    <row r="3158" spans="4:12" x14ac:dyDescent="0.25">
      <c r="E3158">
        <v>996400743</v>
      </c>
      <c r="F3158">
        <v>890.43399999999997</v>
      </c>
      <c r="I3158" t="s">
        <v>154</v>
      </c>
      <c r="J3158" t="s">
        <v>162</v>
      </c>
      <c r="K3158">
        <v>996400743</v>
      </c>
      <c r="L3158">
        <v>890.43399999999997</v>
      </c>
    </row>
    <row r="3159" spans="4:12" x14ac:dyDescent="0.25">
      <c r="E3159">
        <v>996405931</v>
      </c>
      <c r="F3159">
        <v>225.46</v>
      </c>
      <c r="I3159" t="s">
        <v>154</v>
      </c>
      <c r="J3159" t="s">
        <v>162</v>
      </c>
      <c r="K3159">
        <v>996405931</v>
      </c>
      <c r="L3159">
        <v>225.46</v>
      </c>
    </row>
    <row r="3160" spans="4:12" x14ac:dyDescent="0.25">
      <c r="E3160">
        <v>996644138</v>
      </c>
      <c r="F3160">
        <v>167.12899999999999</v>
      </c>
      <c r="I3160" t="s">
        <v>154</v>
      </c>
      <c r="J3160" t="s">
        <v>162</v>
      </c>
      <c r="K3160">
        <v>996644138</v>
      </c>
      <c r="L3160">
        <v>167.12899999999999</v>
      </c>
    </row>
    <row r="3161" spans="4:12" x14ac:dyDescent="0.25">
      <c r="E3161">
        <v>997596781</v>
      </c>
      <c r="F3161">
        <v>212.017</v>
      </c>
      <c r="I3161" t="s">
        <v>154</v>
      </c>
      <c r="J3161" t="s">
        <v>162</v>
      </c>
      <c r="K3161">
        <v>997596781</v>
      </c>
      <c r="L3161">
        <v>212.017</v>
      </c>
    </row>
    <row r="3162" spans="4:12" x14ac:dyDescent="0.25">
      <c r="E3162">
        <v>998237149</v>
      </c>
      <c r="F3162">
        <v>340.10500000000002</v>
      </c>
      <c r="I3162" t="s">
        <v>154</v>
      </c>
      <c r="J3162" t="s">
        <v>162</v>
      </c>
      <c r="K3162">
        <v>998237149</v>
      </c>
      <c r="L3162">
        <v>340.10500000000002</v>
      </c>
    </row>
    <row r="3163" spans="4:12" x14ac:dyDescent="0.25">
      <c r="E3163">
        <v>999154654</v>
      </c>
      <c r="F3163">
        <v>239.48599999999999</v>
      </c>
      <c r="I3163" t="s">
        <v>154</v>
      </c>
      <c r="J3163" t="s">
        <v>162</v>
      </c>
      <c r="K3163">
        <v>999154654</v>
      </c>
      <c r="L3163">
        <v>239.48599999999999</v>
      </c>
    </row>
    <row r="3164" spans="4:12" x14ac:dyDescent="0.25">
      <c r="D3164" t="s">
        <v>174</v>
      </c>
      <c r="E3164">
        <v>928615456</v>
      </c>
      <c r="F3164">
        <v>305.11900000000003</v>
      </c>
      <c r="I3164" t="s">
        <v>154</v>
      </c>
      <c r="J3164" t="s">
        <v>174</v>
      </c>
      <c r="K3164">
        <v>928615456</v>
      </c>
      <c r="L3164">
        <v>305.11900000000003</v>
      </c>
    </row>
    <row r="3165" spans="4:12" x14ac:dyDescent="0.25">
      <c r="E3165">
        <v>969409429</v>
      </c>
      <c r="F3165">
        <v>5.766</v>
      </c>
      <c r="I3165" t="s">
        <v>154</v>
      </c>
      <c r="J3165" t="s">
        <v>174</v>
      </c>
      <c r="K3165">
        <v>969409429</v>
      </c>
      <c r="L3165">
        <v>5.766</v>
      </c>
    </row>
    <row r="3166" spans="4:12" x14ac:dyDescent="0.25">
      <c r="E3166">
        <v>969808110</v>
      </c>
      <c r="F3166">
        <v>55.651000000000003</v>
      </c>
      <c r="I3166" t="s">
        <v>154</v>
      </c>
      <c r="J3166" t="s">
        <v>174</v>
      </c>
      <c r="K3166">
        <v>969808110</v>
      </c>
      <c r="L3166">
        <v>55.651000000000003</v>
      </c>
    </row>
    <row r="3167" spans="4:12" x14ac:dyDescent="0.25">
      <c r="E3167">
        <v>995558149</v>
      </c>
      <c r="F3167">
        <v>444.37599999999998</v>
      </c>
      <c r="I3167" t="s">
        <v>154</v>
      </c>
      <c r="J3167" t="s">
        <v>174</v>
      </c>
      <c r="K3167">
        <v>995558149</v>
      </c>
      <c r="L3167">
        <v>444.37599999999998</v>
      </c>
    </row>
    <row r="3168" spans="4:12" x14ac:dyDescent="0.25">
      <c r="D3168" t="s">
        <v>159</v>
      </c>
      <c r="E3168">
        <v>879260442</v>
      </c>
      <c r="F3168">
        <v>148.84100000000001</v>
      </c>
      <c r="I3168" t="s">
        <v>154</v>
      </c>
      <c r="J3168" t="s">
        <v>159</v>
      </c>
      <c r="K3168">
        <v>879260442</v>
      </c>
      <c r="L3168">
        <v>148.84100000000001</v>
      </c>
    </row>
    <row r="3169" spans="5:12" x14ac:dyDescent="0.25">
      <c r="E3169">
        <v>881524732</v>
      </c>
      <c r="F3169">
        <v>81.034999999999997</v>
      </c>
      <c r="I3169" t="s">
        <v>154</v>
      </c>
      <c r="J3169" t="s">
        <v>159</v>
      </c>
      <c r="K3169">
        <v>881524732</v>
      </c>
      <c r="L3169">
        <v>81.034999999999997</v>
      </c>
    </row>
    <row r="3170" spans="5:12" x14ac:dyDescent="0.25">
      <c r="E3170">
        <v>915877303</v>
      </c>
      <c r="F3170">
        <v>285.75</v>
      </c>
      <c r="I3170" t="s">
        <v>154</v>
      </c>
      <c r="J3170" t="s">
        <v>159</v>
      </c>
      <c r="K3170">
        <v>915877303</v>
      </c>
      <c r="L3170">
        <v>285.75</v>
      </c>
    </row>
    <row r="3171" spans="5:12" x14ac:dyDescent="0.25">
      <c r="E3171">
        <v>918273352</v>
      </c>
      <c r="F3171">
        <v>135.374</v>
      </c>
      <c r="I3171" t="s">
        <v>154</v>
      </c>
      <c r="J3171" t="s">
        <v>159</v>
      </c>
      <c r="K3171">
        <v>918273352</v>
      </c>
      <c r="L3171">
        <v>135.374</v>
      </c>
    </row>
    <row r="3172" spans="5:12" x14ac:dyDescent="0.25">
      <c r="E3172">
        <v>918297065</v>
      </c>
      <c r="F3172">
        <v>7.9749999999999996</v>
      </c>
      <c r="I3172" t="s">
        <v>154</v>
      </c>
      <c r="J3172" t="s">
        <v>159</v>
      </c>
      <c r="K3172">
        <v>918297065</v>
      </c>
      <c r="L3172">
        <v>7.9749999999999996</v>
      </c>
    </row>
    <row r="3173" spans="5:12" x14ac:dyDescent="0.25">
      <c r="E3173">
        <v>969080036</v>
      </c>
      <c r="F3173">
        <v>264.68400000000003</v>
      </c>
      <c r="I3173" t="s">
        <v>154</v>
      </c>
      <c r="J3173" t="s">
        <v>159</v>
      </c>
      <c r="K3173">
        <v>969080036</v>
      </c>
      <c r="L3173">
        <v>264.68400000000003</v>
      </c>
    </row>
    <row r="3174" spans="5:12" x14ac:dyDescent="0.25">
      <c r="E3174">
        <v>969162849</v>
      </c>
      <c r="F3174">
        <v>332.55200000000002</v>
      </c>
      <c r="I3174" t="s">
        <v>154</v>
      </c>
      <c r="J3174" t="s">
        <v>159</v>
      </c>
      <c r="K3174">
        <v>969162849</v>
      </c>
      <c r="L3174">
        <v>332.55200000000002</v>
      </c>
    </row>
    <row r="3175" spans="5:12" x14ac:dyDescent="0.25">
      <c r="E3175">
        <v>969800403</v>
      </c>
      <c r="F3175">
        <v>201.672</v>
      </c>
      <c r="I3175" t="s">
        <v>154</v>
      </c>
      <c r="J3175" t="s">
        <v>159</v>
      </c>
      <c r="K3175">
        <v>969800403</v>
      </c>
      <c r="L3175">
        <v>201.672</v>
      </c>
    </row>
    <row r="3176" spans="5:12" x14ac:dyDescent="0.25">
      <c r="E3176">
        <v>975961354</v>
      </c>
      <c r="F3176">
        <v>43.701000000000001</v>
      </c>
      <c r="I3176" t="s">
        <v>154</v>
      </c>
      <c r="J3176" t="s">
        <v>159</v>
      </c>
      <c r="K3176">
        <v>975961354</v>
      </c>
      <c r="L3176">
        <v>43.701000000000001</v>
      </c>
    </row>
    <row r="3177" spans="5:12" x14ac:dyDescent="0.25">
      <c r="E3177">
        <v>976014596</v>
      </c>
      <c r="F3177">
        <v>176.97499999999999</v>
      </c>
      <c r="I3177" t="s">
        <v>154</v>
      </c>
      <c r="J3177" t="s">
        <v>159</v>
      </c>
      <c r="K3177">
        <v>976014596</v>
      </c>
      <c r="L3177">
        <v>176.97499999999999</v>
      </c>
    </row>
    <row r="3178" spans="5:12" x14ac:dyDescent="0.25">
      <c r="E3178">
        <v>981960890</v>
      </c>
      <c r="F3178">
        <v>60.000999999999998</v>
      </c>
      <c r="I3178" t="s">
        <v>154</v>
      </c>
      <c r="J3178" t="s">
        <v>159</v>
      </c>
      <c r="K3178">
        <v>981960890</v>
      </c>
      <c r="L3178">
        <v>60.000999999999998</v>
      </c>
    </row>
    <row r="3179" spans="5:12" x14ac:dyDescent="0.25">
      <c r="E3179">
        <v>981992040</v>
      </c>
      <c r="F3179">
        <v>150.452</v>
      </c>
      <c r="I3179" t="s">
        <v>154</v>
      </c>
      <c r="J3179" t="s">
        <v>159</v>
      </c>
      <c r="K3179">
        <v>981992040</v>
      </c>
      <c r="L3179">
        <v>150.452</v>
      </c>
    </row>
    <row r="3180" spans="5:12" x14ac:dyDescent="0.25">
      <c r="E3180">
        <v>987511850</v>
      </c>
      <c r="F3180">
        <v>404.59699999999998</v>
      </c>
      <c r="I3180" t="s">
        <v>154</v>
      </c>
      <c r="J3180" t="s">
        <v>159</v>
      </c>
      <c r="K3180">
        <v>987511850</v>
      </c>
      <c r="L3180">
        <v>404.59699999999998</v>
      </c>
    </row>
    <row r="3181" spans="5:12" x14ac:dyDescent="0.25">
      <c r="E3181">
        <v>990652376</v>
      </c>
      <c r="F3181">
        <v>289.15300000000002</v>
      </c>
      <c r="I3181" t="s">
        <v>154</v>
      </c>
      <c r="J3181" t="s">
        <v>159</v>
      </c>
      <c r="K3181">
        <v>990652376</v>
      </c>
      <c r="L3181">
        <v>289.15300000000002</v>
      </c>
    </row>
    <row r="3182" spans="5:12" x14ac:dyDescent="0.25">
      <c r="E3182">
        <v>990668981</v>
      </c>
      <c r="F3182">
        <v>110.983</v>
      </c>
      <c r="I3182" t="s">
        <v>154</v>
      </c>
      <c r="J3182" t="s">
        <v>159</v>
      </c>
      <c r="K3182">
        <v>990668981</v>
      </c>
      <c r="L3182">
        <v>110.983</v>
      </c>
    </row>
    <row r="3183" spans="5:12" x14ac:dyDescent="0.25">
      <c r="E3183">
        <v>992404205</v>
      </c>
      <c r="F3183">
        <v>259.02</v>
      </c>
      <c r="I3183" t="s">
        <v>154</v>
      </c>
      <c r="J3183" t="s">
        <v>159</v>
      </c>
      <c r="K3183">
        <v>992404205</v>
      </c>
      <c r="L3183">
        <v>259.02</v>
      </c>
    </row>
    <row r="3184" spans="5:12" x14ac:dyDescent="0.25">
      <c r="E3184">
        <v>992816066</v>
      </c>
      <c r="F3184">
        <v>101.17100000000001</v>
      </c>
      <c r="I3184" t="s">
        <v>154</v>
      </c>
      <c r="J3184" t="s">
        <v>159</v>
      </c>
      <c r="K3184">
        <v>992816066</v>
      </c>
      <c r="L3184">
        <v>101.17100000000001</v>
      </c>
    </row>
    <row r="3185" spans="4:12" x14ac:dyDescent="0.25">
      <c r="E3185">
        <v>993475556</v>
      </c>
      <c r="F3185">
        <v>283.428</v>
      </c>
      <c r="I3185" t="s">
        <v>154</v>
      </c>
      <c r="J3185" t="s">
        <v>159</v>
      </c>
      <c r="K3185">
        <v>993475556</v>
      </c>
      <c r="L3185">
        <v>283.428</v>
      </c>
    </row>
    <row r="3186" spans="4:12" x14ac:dyDescent="0.25">
      <c r="E3186">
        <v>996428982</v>
      </c>
      <c r="F3186">
        <v>86.373000000000005</v>
      </c>
      <c r="I3186" t="s">
        <v>154</v>
      </c>
      <c r="J3186" t="s">
        <v>159</v>
      </c>
      <c r="K3186">
        <v>996428982</v>
      </c>
      <c r="L3186">
        <v>86.373000000000005</v>
      </c>
    </row>
    <row r="3187" spans="4:12" x14ac:dyDescent="0.25">
      <c r="E3187">
        <v>997896920</v>
      </c>
      <c r="F3187">
        <v>462.79899999999998</v>
      </c>
      <c r="I3187" t="s">
        <v>154</v>
      </c>
      <c r="J3187" t="s">
        <v>159</v>
      </c>
      <c r="K3187">
        <v>997896920</v>
      </c>
      <c r="L3187">
        <v>462.79899999999998</v>
      </c>
    </row>
    <row r="3188" spans="4:12" x14ac:dyDescent="0.25">
      <c r="D3188" t="s">
        <v>166</v>
      </c>
      <c r="E3188">
        <v>882530442</v>
      </c>
      <c r="F3188">
        <v>393.18400000000003</v>
      </c>
      <c r="I3188" t="s">
        <v>154</v>
      </c>
      <c r="J3188" t="s">
        <v>166</v>
      </c>
      <c r="K3188">
        <v>882530442</v>
      </c>
      <c r="L3188">
        <v>393.18400000000003</v>
      </c>
    </row>
    <row r="3189" spans="4:12" x14ac:dyDescent="0.25">
      <c r="E3189">
        <v>914125936</v>
      </c>
      <c r="F3189">
        <v>122.06399999999999</v>
      </c>
      <c r="I3189" t="s">
        <v>154</v>
      </c>
      <c r="J3189" t="s">
        <v>166</v>
      </c>
      <c r="K3189">
        <v>914125936</v>
      </c>
      <c r="L3189">
        <v>122.06399999999999</v>
      </c>
    </row>
    <row r="3190" spans="4:12" x14ac:dyDescent="0.25">
      <c r="E3190">
        <v>917484333</v>
      </c>
      <c r="F3190">
        <v>160.25700000000001</v>
      </c>
      <c r="I3190" t="s">
        <v>154</v>
      </c>
      <c r="J3190" t="s">
        <v>166</v>
      </c>
      <c r="K3190">
        <v>917484333</v>
      </c>
      <c r="L3190">
        <v>160.25700000000001</v>
      </c>
    </row>
    <row r="3191" spans="4:12" x14ac:dyDescent="0.25">
      <c r="E3191">
        <v>926067966</v>
      </c>
      <c r="F3191">
        <v>182.29599999999999</v>
      </c>
      <c r="I3191" t="s">
        <v>154</v>
      </c>
      <c r="J3191" t="s">
        <v>166</v>
      </c>
      <c r="K3191">
        <v>926067966</v>
      </c>
      <c r="L3191">
        <v>182.29599999999999</v>
      </c>
    </row>
    <row r="3192" spans="4:12" x14ac:dyDescent="0.25">
      <c r="E3192">
        <v>969308126</v>
      </c>
      <c r="F3192">
        <v>104.251</v>
      </c>
      <c r="I3192" t="s">
        <v>154</v>
      </c>
      <c r="J3192" t="s">
        <v>166</v>
      </c>
      <c r="K3192">
        <v>969308126</v>
      </c>
      <c r="L3192">
        <v>104.251</v>
      </c>
    </row>
    <row r="3193" spans="4:12" x14ac:dyDescent="0.25">
      <c r="E3193">
        <v>969372118</v>
      </c>
      <c r="F3193">
        <v>104.81699999999999</v>
      </c>
      <c r="I3193" t="s">
        <v>154</v>
      </c>
      <c r="J3193" t="s">
        <v>166</v>
      </c>
      <c r="K3193">
        <v>969372118</v>
      </c>
      <c r="L3193">
        <v>104.81699999999999</v>
      </c>
    </row>
    <row r="3194" spans="4:12" x14ac:dyDescent="0.25">
      <c r="E3194">
        <v>976187768</v>
      </c>
      <c r="F3194">
        <v>421.185</v>
      </c>
      <c r="I3194" t="s">
        <v>154</v>
      </c>
      <c r="J3194" t="s">
        <v>166</v>
      </c>
      <c r="K3194">
        <v>976187768</v>
      </c>
      <c r="L3194">
        <v>421.185</v>
      </c>
    </row>
    <row r="3195" spans="4:12" x14ac:dyDescent="0.25">
      <c r="E3195">
        <v>981000110</v>
      </c>
      <c r="F3195">
        <v>206.892</v>
      </c>
      <c r="I3195" t="s">
        <v>154</v>
      </c>
      <c r="J3195" t="s">
        <v>166</v>
      </c>
      <c r="K3195">
        <v>981000110</v>
      </c>
      <c r="L3195">
        <v>206.892</v>
      </c>
    </row>
    <row r="3196" spans="4:12" x14ac:dyDescent="0.25">
      <c r="E3196">
        <v>983155766</v>
      </c>
      <c r="F3196">
        <v>225.262</v>
      </c>
      <c r="I3196" t="s">
        <v>154</v>
      </c>
      <c r="J3196" t="s">
        <v>166</v>
      </c>
      <c r="K3196">
        <v>983155766</v>
      </c>
      <c r="L3196">
        <v>225.262</v>
      </c>
    </row>
    <row r="3197" spans="4:12" x14ac:dyDescent="0.25">
      <c r="E3197">
        <v>983209106</v>
      </c>
      <c r="F3197">
        <v>394.47899999999998</v>
      </c>
      <c r="I3197" t="s">
        <v>154</v>
      </c>
      <c r="J3197" t="s">
        <v>166</v>
      </c>
      <c r="K3197">
        <v>983209106</v>
      </c>
      <c r="L3197">
        <v>394.47899999999998</v>
      </c>
    </row>
    <row r="3198" spans="4:12" x14ac:dyDescent="0.25">
      <c r="E3198">
        <v>985011869</v>
      </c>
      <c r="F3198">
        <v>100.626</v>
      </c>
      <c r="I3198" t="s">
        <v>154</v>
      </c>
      <c r="J3198" t="s">
        <v>166</v>
      </c>
      <c r="K3198">
        <v>985011869</v>
      </c>
      <c r="L3198">
        <v>100.626</v>
      </c>
    </row>
    <row r="3199" spans="4:12" x14ac:dyDescent="0.25">
      <c r="E3199">
        <v>986343393</v>
      </c>
      <c r="F3199">
        <v>381.60300000000001</v>
      </c>
      <c r="I3199" t="s">
        <v>154</v>
      </c>
      <c r="J3199" t="s">
        <v>166</v>
      </c>
      <c r="K3199">
        <v>986343393</v>
      </c>
      <c r="L3199">
        <v>381.60300000000001</v>
      </c>
    </row>
    <row r="3200" spans="4:12" x14ac:dyDescent="0.25">
      <c r="E3200">
        <v>986964479</v>
      </c>
      <c r="F3200">
        <v>77.929000000000002</v>
      </c>
      <c r="I3200" t="s">
        <v>154</v>
      </c>
      <c r="J3200" t="s">
        <v>166</v>
      </c>
      <c r="K3200">
        <v>986964479</v>
      </c>
      <c r="L3200">
        <v>77.929000000000002</v>
      </c>
    </row>
    <row r="3201" spans="4:12" x14ac:dyDescent="0.25">
      <c r="E3201">
        <v>990587116</v>
      </c>
      <c r="F3201">
        <v>399.30700000000002</v>
      </c>
      <c r="I3201" t="s">
        <v>154</v>
      </c>
      <c r="J3201" t="s">
        <v>166</v>
      </c>
      <c r="K3201">
        <v>990587116</v>
      </c>
      <c r="L3201">
        <v>399.30700000000002</v>
      </c>
    </row>
    <row r="3202" spans="4:12" x14ac:dyDescent="0.25">
      <c r="E3202">
        <v>991693629</v>
      </c>
      <c r="F3202">
        <v>194.61099999999999</v>
      </c>
      <c r="I3202" t="s">
        <v>154</v>
      </c>
      <c r="J3202" t="s">
        <v>166</v>
      </c>
      <c r="K3202">
        <v>991693629</v>
      </c>
      <c r="L3202">
        <v>194.61099999999999</v>
      </c>
    </row>
    <row r="3203" spans="4:12" x14ac:dyDescent="0.25">
      <c r="E3203">
        <v>991755799</v>
      </c>
      <c r="F3203">
        <v>439.86599999999999</v>
      </c>
      <c r="I3203" t="s">
        <v>154</v>
      </c>
      <c r="J3203" t="s">
        <v>166</v>
      </c>
      <c r="K3203">
        <v>991755799</v>
      </c>
      <c r="L3203">
        <v>439.86599999999999</v>
      </c>
    </row>
    <row r="3204" spans="4:12" x14ac:dyDescent="0.25">
      <c r="E3204">
        <v>995750902</v>
      </c>
      <c r="F3204">
        <v>114.402</v>
      </c>
      <c r="I3204" t="s">
        <v>154</v>
      </c>
      <c r="J3204" t="s">
        <v>166</v>
      </c>
      <c r="K3204">
        <v>995750902</v>
      </c>
      <c r="L3204">
        <v>114.402</v>
      </c>
    </row>
    <row r="3205" spans="4:12" x14ac:dyDescent="0.25">
      <c r="D3205" t="s">
        <v>155</v>
      </c>
      <c r="E3205">
        <v>818742282</v>
      </c>
      <c r="F3205">
        <v>129.41900000000001</v>
      </c>
      <c r="I3205" t="s">
        <v>154</v>
      </c>
      <c r="J3205" t="s">
        <v>155</v>
      </c>
      <c r="K3205">
        <v>818742282</v>
      </c>
      <c r="L3205">
        <v>129.41900000000001</v>
      </c>
    </row>
    <row r="3206" spans="4:12" x14ac:dyDescent="0.25">
      <c r="E3206">
        <v>820959752</v>
      </c>
      <c r="F3206">
        <v>264.68299999999999</v>
      </c>
      <c r="I3206" t="s">
        <v>154</v>
      </c>
      <c r="J3206" t="s">
        <v>155</v>
      </c>
      <c r="K3206">
        <v>820959752</v>
      </c>
      <c r="L3206">
        <v>264.68299999999999</v>
      </c>
    </row>
    <row r="3207" spans="4:12" x14ac:dyDescent="0.25">
      <c r="E3207">
        <v>826399252</v>
      </c>
      <c r="F3207">
        <v>130.79</v>
      </c>
      <c r="I3207" t="s">
        <v>154</v>
      </c>
      <c r="J3207" t="s">
        <v>155</v>
      </c>
      <c r="K3207">
        <v>826399252</v>
      </c>
      <c r="L3207">
        <v>130.79</v>
      </c>
    </row>
    <row r="3208" spans="4:12" x14ac:dyDescent="0.25">
      <c r="E3208">
        <v>869084662</v>
      </c>
      <c r="F3208">
        <v>78.334999999999994</v>
      </c>
      <c r="I3208" t="s">
        <v>154</v>
      </c>
      <c r="J3208" t="s">
        <v>155</v>
      </c>
      <c r="K3208">
        <v>869084662</v>
      </c>
      <c r="L3208">
        <v>78.334999999999994</v>
      </c>
    </row>
    <row r="3209" spans="4:12" x14ac:dyDescent="0.25">
      <c r="E3209">
        <v>869085332</v>
      </c>
      <c r="F3209">
        <v>115.328</v>
      </c>
      <c r="I3209" t="s">
        <v>154</v>
      </c>
      <c r="J3209" t="s">
        <v>155</v>
      </c>
      <c r="K3209">
        <v>869085332</v>
      </c>
      <c r="L3209">
        <v>115.328</v>
      </c>
    </row>
    <row r="3210" spans="4:12" x14ac:dyDescent="0.25">
      <c r="E3210">
        <v>869371572</v>
      </c>
      <c r="F3210">
        <v>67.685000000000002</v>
      </c>
      <c r="I3210" t="s">
        <v>154</v>
      </c>
      <c r="J3210" t="s">
        <v>155</v>
      </c>
      <c r="K3210">
        <v>869371572</v>
      </c>
      <c r="L3210">
        <v>67.685000000000002</v>
      </c>
    </row>
    <row r="3211" spans="4:12" x14ac:dyDescent="0.25">
      <c r="E3211">
        <v>869810002</v>
      </c>
      <c r="F3211">
        <v>82.125</v>
      </c>
      <c r="I3211" t="s">
        <v>154</v>
      </c>
      <c r="J3211" t="s">
        <v>155</v>
      </c>
      <c r="K3211">
        <v>869810002</v>
      </c>
      <c r="L3211">
        <v>82.125</v>
      </c>
    </row>
    <row r="3212" spans="4:12" x14ac:dyDescent="0.25">
      <c r="E3212">
        <v>869936472</v>
      </c>
      <c r="F3212">
        <v>700.18799999999999</v>
      </c>
      <c r="I3212" t="s">
        <v>154</v>
      </c>
      <c r="J3212" t="s">
        <v>155</v>
      </c>
      <c r="K3212">
        <v>869936472</v>
      </c>
      <c r="L3212">
        <v>700.18799999999999</v>
      </c>
    </row>
    <row r="3213" spans="4:12" x14ac:dyDescent="0.25">
      <c r="E3213">
        <v>879216672</v>
      </c>
      <c r="F3213">
        <v>401.79700000000003</v>
      </c>
      <c r="I3213" t="s">
        <v>154</v>
      </c>
      <c r="J3213" t="s">
        <v>155</v>
      </c>
      <c r="K3213">
        <v>879216672</v>
      </c>
      <c r="L3213">
        <v>401.79700000000003</v>
      </c>
    </row>
    <row r="3214" spans="4:12" x14ac:dyDescent="0.25">
      <c r="E3214">
        <v>879308372</v>
      </c>
      <c r="F3214">
        <v>706.68299999999999</v>
      </c>
      <c r="I3214" t="s">
        <v>154</v>
      </c>
      <c r="J3214" t="s">
        <v>155</v>
      </c>
      <c r="K3214">
        <v>879308372</v>
      </c>
      <c r="L3214">
        <v>706.68299999999999</v>
      </c>
    </row>
    <row r="3215" spans="4:12" x14ac:dyDescent="0.25">
      <c r="E3215">
        <v>881438712</v>
      </c>
      <c r="F3215">
        <v>311.34199999999998</v>
      </c>
      <c r="I3215" t="s">
        <v>154</v>
      </c>
      <c r="J3215" t="s">
        <v>155</v>
      </c>
      <c r="K3215">
        <v>881438712</v>
      </c>
      <c r="L3215">
        <v>311.34199999999998</v>
      </c>
    </row>
    <row r="3216" spans="4:12" x14ac:dyDescent="0.25">
      <c r="E3216">
        <v>912998053</v>
      </c>
      <c r="F3216">
        <v>141.58199999999999</v>
      </c>
      <c r="I3216" t="s">
        <v>154</v>
      </c>
      <c r="J3216" t="s">
        <v>155</v>
      </c>
      <c r="K3216">
        <v>912998053</v>
      </c>
      <c r="L3216">
        <v>141.58199999999999</v>
      </c>
    </row>
    <row r="3217" spans="5:12" x14ac:dyDescent="0.25">
      <c r="E3217">
        <v>913111753</v>
      </c>
      <c r="F3217">
        <v>156.73699999999999</v>
      </c>
      <c r="I3217" t="s">
        <v>154</v>
      </c>
      <c r="J3217" t="s">
        <v>155</v>
      </c>
      <c r="K3217">
        <v>913111753</v>
      </c>
      <c r="L3217">
        <v>156.73699999999999</v>
      </c>
    </row>
    <row r="3218" spans="5:12" x14ac:dyDescent="0.25">
      <c r="E3218">
        <v>913681290</v>
      </c>
      <c r="F3218">
        <v>843.79499999999996</v>
      </c>
      <c r="I3218" t="s">
        <v>154</v>
      </c>
      <c r="J3218" t="s">
        <v>155</v>
      </c>
      <c r="K3218">
        <v>913681290</v>
      </c>
      <c r="L3218">
        <v>843.79499999999996</v>
      </c>
    </row>
    <row r="3219" spans="5:12" x14ac:dyDescent="0.25">
      <c r="E3219">
        <v>918725024</v>
      </c>
      <c r="F3219">
        <v>120.35</v>
      </c>
      <c r="I3219" t="s">
        <v>154</v>
      </c>
      <c r="J3219" t="s">
        <v>155</v>
      </c>
      <c r="K3219">
        <v>918725024</v>
      </c>
      <c r="L3219">
        <v>120.35</v>
      </c>
    </row>
    <row r="3220" spans="5:12" x14ac:dyDescent="0.25">
      <c r="E3220">
        <v>921166168</v>
      </c>
      <c r="F3220">
        <v>211.857</v>
      </c>
      <c r="I3220" t="s">
        <v>154</v>
      </c>
      <c r="J3220" t="s">
        <v>155</v>
      </c>
      <c r="K3220">
        <v>921166168</v>
      </c>
      <c r="L3220">
        <v>211.857</v>
      </c>
    </row>
    <row r="3221" spans="5:12" x14ac:dyDescent="0.25">
      <c r="E3221">
        <v>928167917</v>
      </c>
      <c r="F3221">
        <v>125.953</v>
      </c>
      <c r="I3221" t="s">
        <v>154</v>
      </c>
      <c r="J3221" t="s">
        <v>155</v>
      </c>
      <c r="K3221">
        <v>928167917</v>
      </c>
      <c r="L3221">
        <v>125.953</v>
      </c>
    </row>
    <row r="3222" spans="5:12" x14ac:dyDescent="0.25">
      <c r="E3222">
        <v>928526798</v>
      </c>
      <c r="F3222">
        <v>133.92699999999999</v>
      </c>
      <c r="I3222" t="s">
        <v>154</v>
      </c>
      <c r="J3222" t="s">
        <v>155</v>
      </c>
      <c r="K3222">
        <v>928526798</v>
      </c>
      <c r="L3222">
        <v>133.92699999999999</v>
      </c>
    </row>
    <row r="3223" spans="5:12" x14ac:dyDescent="0.25">
      <c r="E3223">
        <v>969080834</v>
      </c>
      <c r="F3223">
        <v>232.17599999999999</v>
      </c>
      <c r="I3223" t="s">
        <v>154</v>
      </c>
      <c r="J3223" t="s">
        <v>155</v>
      </c>
      <c r="K3223">
        <v>969080834</v>
      </c>
      <c r="L3223">
        <v>232.17599999999999</v>
      </c>
    </row>
    <row r="3224" spans="5:12" x14ac:dyDescent="0.25">
      <c r="E3224">
        <v>969081822</v>
      </c>
      <c r="F3224">
        <v>165.36699999999999</v>
      </c>
      <c r="I3224" t="s">
        <v>154</v>
      </c>
      <c r="J3224" t="s">
        <v>155</v>
      </c>
      <c r="K3224">
        <v>969081822</v>
      </c>
      <c r="L3224">
        <v>165.36699999999999</v>
      </c>
    </row>
    <row r="3225" spans="5:12" x14ac:dyDescent="0.25">
      <c r="E3225">
        <v>969082748</v>
      </c>
      <c r="F3225">
        <v>253.84200000000001</v>
      </c>
      <c r="I3225" t="s">
        <v>154</v>
      </c>
      <c r="J3225" t="s">
        <v>155</v>
      </c>
      <c r="K3225">
        <v>969082748</v>
      </c>
      <c r="L3225">
        <v>253.84200000000001</v>
      </c>
    </row>
    <row r="3226" spans="5:12" x14ac:dyDescent="0.25">
      <c r="E3226">
        <v>969082810</v>
      </c>
      <c r="F3226">
        <v>175.92099999999999</v>
      </c>
      <c r="I3226" t="s">
        <v>154</v>
      </c>
      <c r="J3226" t="s">
        <v>155</v>
      </c>
      <c r="K3226">
        <v>969082810</v>
      </c>
      <c r="L3226">
        <v>175.92099999999999</v>
      </c>
    </row>
    <row r="3227" spans="5:12" x14ac:dyDescent="0.25">
      <c r="E3227">
        <v>969189585</v>
      </c>
      <c r="F3227">
        <v>187.55600000000001</v>
      </c>
      <c r="I3227" t="s">
        <v>154</v>
      </c>
      <c r="J3227" t="s">
        <v>155</v>
      </c>
      <c r="K3227">
        <v>969189585</v>
      </c>
      <c r="L3227">
        <v>187.55600000000001</v>
      </c>
    </row>
    <row r="3228" spans="5:12" x14ac:dyDescent="0.25">
      <c r="E3228">
        <v>969190281</v>
      </c>
      <c r="F3228">
        <v>354.48200000000003</v>
      </c>
      <c r="I3228" t="s">
        <v>154</v>
      </c>
      <c r="J3228" t="s">
        <v>155</v>
      </c>
      <c r="K3228">
        <v>969190281</v>
      </c>
      <c r="L3228">
        <v>354.48200000000003</v>
      </c>
    </row>
    <row r="3229" spans="5:12" x14ac:dyDescent="0.25">
      <c r="E3229">
        <v>969209268</v>
      </c>
      <c r="F3229">
        <v>85.293999999999997</v>
      </c>
      <c r="I3229" t="s">
        <v>154</v>
      </c>
      <c r="J3229" t="s">
        <v>155</v>
      </c>
      <c r="K3229">
        <v>969209268</v>
      </c>
      <c r="L3229">
        <v>85.293999999999997</v>
      </c>
    </row>
    <row r="3230" spans="5:12" x14ac:dyDescent="0.25">
      <c r="E3230">
        <v>969209292</v>
      </c>
      <c r="F3230">
        <v>38.39</v>
      </c>
      <c r="I3230" t="s">
        <v>154</v>
      </c>
      <c r="J3230" t="s">
        <v>155</v>
      </c>
      <c r="K3230">
        <v>969209292</v>
      </c>
      <c r="L3230">
        <v>38.39</v>
      </c>
    </row>
    <row r="3231" spans="5:12" x14ac:dyDescent="0.25">
      <c r="E3231">
        <v>969209497</v>
      </c>
      <c r="F3231">
        <v>91.582999999999998</v>
      </c>
      <c r="I3231" t="s">
        <v>154</v>
      </c>
      <c r="J3231" t="s">
        <v>155</v>
      </c>
      <c r="K3231">
        <v>969209497</v>
      </c>
      <c r="L3231">
        <v>91.582999999999998</v>
      </c>
    </row>
    <row r="3232" spans="5:12" x14ac:dyDescent="0.25">
      <c r="E3232">
        <v>969372959</v>
      </c>
      <c r="F3232">
        <v>160.994</v>
      </c>
      <c r="I3232" t="s">
        <v>154</v>
      </c>
      <c r="J3232" t="s">
        <v>155</v>
      </c>
      <c r="K3232">
        <v>969372959</v>
      </c>
      <c r="L3232">
        <v>160.994</v>
      </c>
    </row>
    <row r="3233" spans="5:12" x14ac:dyDescent="0.25">
      <c r="E3233">
        <v>969374013</v>
      </c>
      <c r="F3233">
        <v>147.72499999999999</v>
      </c>
      <c r="I3233" t="s">
        <v>154</v>
      </c>
      <c r="J3233" t="s">
        <v>155</v>
      </c>
      <c r="K3233">
        <v>969374013</v>
      </c>
      <c r="L3233">
        <v>147.72499999999999</v>
      </c>
    </row>
    <row r="3234" spans="5:12" x14ac:dyDescent="0.25">
      <c r="E3234">
        <v>969409100</v>
      </c>
      <c r="F3234">
        <v>97.718000000000004</v>
      </c>
      <c r="I3234" t="s">
        <v>154</v>
      </c>
      <c r="J3234" t="s">
        <v>155</v>
      </c>
      <c r="K3234">
        <v>969409100</v>
      </c>
      <c r="L3234">
        <v>97.718000000000004</v>
      </c>
    </row>
    <row r="3235" spans="5:12" x14ac:dyDescent="0.25">
      <c r="E3235">
        <v>969933187</v>
      </c>
      <c r="F3235">
        <v>489.27100000000002</v>
      </c>
      <c r="I3235" t="s">
        <v>154</v>
      </c>
      <c r="J3235" t="s">
        <v>155</v>
      </c>
      <c r="K3235">
        <v>969933187</v>
      </c>
      <c r="L3235">
        <v>489.27100000000002</v>
      </c>
    </row>
    <row r="3236" spans="5:12" x14ac:dyDescent="0.25">
      <c r="E3236">
        <v>969939185</v>
      </c>
      <c r="F3236">
        <v>236.64400000000001</v>
      </c>
      <c r="I3236" t="s">
        <v>154</v>
      </c>
      <c r="J3236" t="s">
        <v>155</v>
      </c>
      <c r="K3236">
        <v>969939185</v>
      </c>
      <c r="L3236">
        <v>236.64400000000001</v>
      </c>
    </row>
    <row r="3237" spans="5:12" x14ac:dyDescent="0.25">
      <c r="E3237">
        <v>970111778</v>
      </c>
      <c r="F3237">
        <v>262.642</v>
      </c>
      <c r="I3237" t="s">
        <v>154</v>
      </c>
      <c r="J3237" t="s">
        <v>155</v>
      </c>
      <c r="K3237">
        <v>970111778</v>
      </c>
      <c r="L3237">
        <v>262.642</v>
      </c>
    </row>
    <row r="3238" spans="5:12" x14ac:dyDescent="0.25">
      <c r="E3238">
        <v>970311114</v>
      </c>
      <c r="F3238">
        <v>68.370999999999995</v>
      </c>
      <c r="I3238" t="s">
        <v>154</v>
      </c>
      <c r="J3238" t="s">
        <v>155</v>
      </c>
      <c r="K3238">
        <v>970311114</v>
      </c>
      <c r="L3238">
        <v>68.370999999999995</v>
      </c>
    </row>
    <row r="3239" spans="5:12" x14ac:dyDescent="0.25">
      <c r="E3239">
        <v>970571485</v>
      </c>
      <c r="F3239">
        <v>208.63200000000001</v>
      </c>
      <c r="I3239" t="s">
        <v>154</v>
      </c>
      <c r="J3239" t="s">
        <v>155</v>
      </c>
      <c r="K3239">
        <v>970571485</v>
      </c>
      <c r="L3239">
        <v>208.63200000000001</v>
      </c>
    </row>
    <row r="3240" spans="5:12" x14ac:dyDescent="0.25">
      <c r="E3240">
        <v>971102012</v>
      </c>
      <c r="F3240">
        <v>106.998</v>
      </c>
      <c r="I3240" t="s">
        <v>154</v>
      </c>
      <c r="J3240" t="s">
        <v>155</v>
      </c>
      <c r="K3240">
        <v>971102012</v>
      </c>
      <c r="L3240">
        <v>106.998</v>
      </c>
    </row>
    <row r="3241" spans="5:12" x14ac:dyDescent="0.25">
      <c r="E3241">
        <v>971192844</v>
      </c>
      <c r="F3241">
        <v>227.53299999999999</v>
      </c>
      <c r="I3241" t="s">
        <v>154</v>
      </c>
      <c r="J3241" t="s">
        <v>155</v>
      </c>
      <c r="K3241">
        <v>971192844</v>
      </c>
      <c r="L3241">
        <v>227.53299999999999</v>
      </c>
    </row>
    <row r="3242" spans="5:12" x14ac:dyDescent="0.25">
      <c r="E3242">
        <v>971239727</v>
      </c>
      <c r="F3242">
        <v>347.23599999999999</v>
      </c>
      <c r="I3242" t="s">
        <v>154</v>
      </c>
      <c r="J3242" t="s">
        <v>155</v>
      </c>
      <c r="K3242">
        <v>971239727</v>
      </c>
      <c r="L3242">
        <v>347.23599999999999</v>
      </c>
    </row>
    <row r="3243" spans="5:12" x14ac:dyDescent="0.25">
      <c r="E3243">
        <v>974262037</v>
      </c>
      <c r="F3243">
        <v>805.24099999999999</v>
      </c>
      <c r="I3243" t="s">
        <v>154</v>
      </c>
      <c r="J3243" t="s">
        <v>155</v>
      </c>
      <c r="K3243">
        <v>974262037</v>
      </c>
      <c r="L3243">
        <v>805.24099999999999</v>
      </c>
    </row>
    <row r="3244" spans="5:12" x14ac:dyDescent="0.25">
      <c r="E3244">
        <v>974801671</v>
      </c>
      <c r="F3244">
        <v>391.06200000000001</v>
      </c>
      <c r="I3244" t="s">
        <v>154</v>
      </c>
      <c r="J3244" t="s">
        <v>155</v>
      </c>
      <c r="K3244">
        <v>974801671</v>
      </c>
      <c r="L3244">
        <v>391.06200000000001</v>
      </c>
    </row>
    <row r="3245" spans="5:12" x14ac:dyDescent="0.25">
      <c r="E3245">
        <v>976003586</v>
      </c>
      <c r="F3245">
        <v>288.00700000000001</v>
      </c>
      <c r="I3245" t="s">
        <v>154</v>
      </c>
      <c r="J3245" t="s">
        <v>155</v>
      </c>
      <c r="K3245">
        <v>976003586</v>
      </c>
      <c r="L3245">
        <v>288.00700000000001</v>
      </c>
    </row>
    <row r="3246" spans="5:12" x14ac:dyDescent="0.25">
      <c r="E3246">
        <v>976097645</v>
      </c>
      <c r="F3246">
        <v>375.31</v>
      </c>
      <c r="I3246" t="s">
        <v>154</v>
      </c>
      <c r="J3246" t="s">
        <v>155</v>
      </c>
      <c r="K3246">
        <v>976097645</v>
      </c>
      <c r="L3246">
        <v>375.31</v>
      </c>
    </row>
    <row r="3247" spans="5:12" x14ac:dyDescent="0.25">
      <c r="E3247">
        <v>976786084</v>
      </c>
      <c r="F3247">
        <v>189.32599999999999</v>
      </c>
      <c r="I3247" t="s">
        <v>154</v>
      </c>
      <c r="J3247" t="s">
        <v>155</v>
      </c>
      <c r="K3247">
        <v>976786084</v>
      </c>
      <c r="L3247">
        <v>189.32599999999999</v>
      </c>
    </row>
    <row r="3248" spans="5:12" x14ac:dyDescent="0.25">
      <c r="E3248">
        <v>976849779</v>
      </c>
      <c r="F3248">
        <v>292.74900000000002</v>
      </c>
      <c r="I3248" t="s">
        <v>154</v>
      </c>
      <c r="J3248" t="s">
        <v>155</v>
      </c>
      <c r="K3248">
        <v>976849779</v>
      </c>
      <c r="L3248">
        <v>292.74900000000002</v>
      </c>
    </row>
    <row r="3249" spans="5:12" x14ac:dyDescent="0.25">
      <c r="E3249">
        <v>979469365</v>
      </c>
      <c r="F3249">
        <v>897.61300000000006</v>
      </c>
      <c r="I3249" t="s">
        <v>154</v>
      </c>
      <c r="J3249" t="s">
        <v>155</v>
      </c>
      <c r="K3249">
        <v>979469365</v>
      </c>
      <c r="L3249">
        <v>897.61300000000006</v>
      </c>
    </row>
    <row r="3250" spans="5:12" x14ac:dyDescent="0.25">
      <c r="E3250">
        <v>979518080</v>
      </c>
      <c r="F3250">
        <v>106.45399999999999</v>
      </c>
      <c r="I3250" t="s">
        <v>154</v>
      </c>
      <c r="J3250" t="s">
        <v>155</v>
      </c>
      <c r="K3250">
        <v>979518080</v>
      </c>
      <c r="L3250">
        <v>106.45399999999999</v>
      </c>
    </row>
    <row r="3251" spans="5:12" x14ac:dyDescent="0.25">
      <c r="E3251">
        <v>980429164</v>
      </c>
      <c r="F3251">
        <v>180.738</v>
      </c>
      <c r="I3251" t="s">
        <v>154</v>
      </c>
      <c r="J3251" t="s">
        <v>155</v>
      </c>
      <c r="K3251">
        <v>980429164</v>
      </c>
      <c r="L3251">
        <v>180.738</v>
      </c>
    </row>
    <row r="3252" spans="5:12" x14ac:dyDescent="0.25">
      <c r="E3252">
        <v>980577821</v>
      </c>
      <c r="F3252">
        <v>109.34399999999999</v>
      </c>
      <c r="I3252" t="s">
        <v>154</v>
      </c>
      <c r="J3252" t="s">
        <v>155</v>
      </c>
      <c r="K3252">
        <v>980577821</v>
      </c>
      <c r="L3252">
        <v>109.34399999999999</v>
      </c>
    </row>
    <row r="3253" spans="5:12" x14ac:dyDescent="0.25">
      <c r="E3253">
        <v>981523059</v>
      </c>
      <c r="F3253">
        <v>245.91800000000001</v>
      </c>
      <c r="I3253" t="s">
        <v>154</v>
      </c>
      <c r="J3253" t="s">
        <v>155</v>
      </c>
      <c r="K3253">
        <v>981523059</v>
      </c>
      <c r="L3253">
        <v>245.91800000000001</v>
      </c>
    </row>
    <row r="3254" spans="5:12" x14ac:dyDescent="0.25">
      <c r="E3254">
        <v>981531868</v>
      </c>
      <c r="F3254">
        <v>123.46299999999999</v>
      </c>
      <c r="I3254" t="s">
        <v>154</v>
      </c>
      <c r="J3254" t="s">
        <v>155</v>
      </c>
      <c r="K3254">
        <v>981531868</v>
      </c>
      <c r="L3254">
        <v>123.46299999999999</v>
      </c>
    </row>
    <row r="3255" spans="5:12" x14ac:dyDescent="0.25">
      <c r="E3255">
        <v>982038324</v>
      </c>
      <c r="F3255">
        <v>726.69399999999996</v>
      </c>
      <c r="I3255" t="s">
        <v>154</v>
      </c>
      <c r="J3255" t="s">
        <v>155</v>
      </c>
      <c r="K3255">
        <v>982038324</v>
      </c>
      <c r="L3255">
        <v>726.69399999999996</v>
      </c>
    </row>
    <row r="3256" spans="5:12" x14ac:dyDescent="0.25">
      <c r="E3256">
        <v>982150485</v>
      </c>
      <c r="F3256">
        <v>177.23599999999999</v>
      </c>
      <c r="I3256" t="s">
        <v>154</v>
      </c>
      <c r="J3256" t="s">
        <v>155</v>
      </c>
      <c r="K3256">
        <v>982150485</v>
      </c>
      <c r="L3256">
        <v>177.23599999999999</v>
      </c>
    </row>
    <row r="3257" spans="5:12" x14ac:dyDescent="0.25">
      <c r="E3257">
        <v>982814634</v>
      </c>
      <c r="F3257">
        <v>845.61300000000006</v>
      </c>
      <c r="I3257" t="s">
        <v>154</v>
      </c>
      <c r="J3257" t="s">
        <v>155</v>
      </c>
      <c r="K3257">
        <v>982814634</v>
      </c>
      <c r="L3257">
        <v>845.61300000000006</v>
      </c>
    </row>
    <row r="3258" spans="5:12" x14ac:dyDescent="0.25">
      <c r="E3258">
        <v>983953603</v>
      </c>
      <c r="F3258">
        <v>84.435000000000002</v>
      </c>
      <c r="I3258" t="s">
        <v>154</v>
      </c>
      <c r="J3258" t="s">
        <v>155</v>
      </c>
      <c r="K3258">
        <v>983953603</v>
      </c>
      <c r="L3258">
        <v>84.435000000000002</v>
      </c>
    </row>
    <row r="3259" spans="5:12" x14ac:dyDescent="0.25">
      <c r="E3259">
        <v>984040369</v>
      </c>
      <c r="F3259">
        <v>311.67899999999997</v>
      </c>
      <c r="I3259" t="s">
        <v>154</v>
      </c>
      <c r="J3259" t="s">
        <v>155</v>
      </c>
      <c r="K3259">
        <v>984040369</v>
      </c>
      <c r="L3259">
        <v>311.67899999999997</v>
      </c>
    </row>
    <row r="3260" spans="5:12" x14ac:dyDescent="0.25">
      <c r="E3260">
        <v>984136455</v>
      </c>
      <c r="F3260">
        <v>168.10300000000001</v>
      </c>
      <c r="I3260" t="s">
        <v>154</v>
      </c>
      <c r="J3260" t="s">
        <v>155</v>
      </c>
      <c r="K3260">
        <v>984136455</v>
      </c>
      <c r="L3260">
        <v>168.10300000000001</v>
      </c>
    </row>
    <row r="3261" spans="5:12" x14ac:dyDescent="0.25">
      <c r="E3261">
        <v>984477023</v>
      </c>
      <c r="F3261">
        <v>399.738</v>
      </c>
      <c r="I3261" t="s">
        <v>154</v>
      </c>
      <c r="J3261" t="s">
        <v>155</v>
      </c>
      <c r="K3261">
        <v>984477023</v>
      </c>
      <c r="L3261">
        <v>399.738</v>
      </c>
    </row>
    <row r="3262" spans="5:12" x14ac:dyDescent="0.25">
      <c r="E3262">
        <v>984496311</v>
      </c>
      <c r="F3262">
        <v>186.38399999999999</v>
      </c>
      <c r="I3262" t="s">
        <v>154</v>
      </c>
      <c r="J3262" t="s">
        <v>155</v>
      </c>
      <c r="K3262">
        <v>984496311</v>
      </c>
      <c r="L3262">
        <v>186.38399999999999</v>
      </c>
    </row>
    <row r="3263" spans="5:12" x14ac:dyDescent="0.25">
      <c r="E3263">
        <v>984718012</v>
      </c>
      <c r="F3263">
        <v>231.40899999999999</v>
      </c>
      <c r="I3263" t="s">
        <v>154</v>
      </c>
      <c r="J3263" t="s">
        <v>155</v>
      </c>
      <c r="K3263">
        <v>984718012</v>
      </c>
      <c r="L3263">
        <v>231.40899999999999</v>
      </c>
    </row>
    <row r="3264" spans="5:12" x14ac:dyDescent="0.25">
      <c r="E3264">
        <v>985234752</v>
      </c>
      <c r="F3264">
        <v>303.00400000000002</v>
      </c>
      <c r="I3264" t="s">
        <v>154</v>
      </c>
      <c r="J3264" t="s">
        <v>155</v>
      </c>
      <c r="K3264">
        <v>985234752</v>
      </c>
      <c r="L3264">
        <v>303.00400000000002</v>
      </c>
    </row>
    <row r="3265" spans="5:12" x14ac:dyDescent="0.25">
      <c r="E3265">
        <v>985249334</v>
      </c>
      <c r="F3265">
        <v>370.827</v>
      </c>
      <c r="I3265" t="s">
        <v>154</v>
      </c>
      <c r="J3265" t="s">
        <v>155</v>
      </c>
      <c r="K3265">
        <v>985249334</v>
      </c>
      <c r="L3265">
        <v>370.827</v>
      </c>
    </row>
    <row r="3266" spans="5:12" x14ac:dyDescent="0.25">
      <c r="E3266">
        <v>985271135</v>
      </c>
      <c r="F3266">
        <v>379.553</v>
      </c>
      <c r="I3266" t="s">
        <v>154</v>
      </c>
      <c r="J3266" t="s">
        <v>155</v>
      </c>
      <c r="K3266">
        <v>985271135</v>
      </c>
      <c r="L3266">
        <v>379.553</v>
      </c>
    </row>
    <row r="3267" spans="5:12" x14ac:dyDescent="0.25">
      <c r="E3267">
        <v>985815585</v>
      </c>
      <c r="F3267">
        <v>340.82799999999997</v>
      </c>
      <c r="I3267" t="s">
        <v>154</v>
      </c>
      <c r="J3267" t="s">
        <v>155</v>
      </c>
      <c r="K3267">
        <v>985815585</v>
      </c>
      <c r="L3267">
        <v>340.82799999999997</v>
      </c>
    </row>
    <row r="3268" spans="5:12" x14ac:dyDescent="0.25">
      <c r="E3268">
        <v>986998403</v>
      </c>
      <c r="F3268">
        <v>117.551</v>
      </c>
      <c r="I3268" t="s">
        <v>154</v>
      </c>
      <c r="J3268" t="s">
        <v>155</v>
      </c>
      <c r="K3268">
        <v>986998403</v>
      </c>
      <c r="L3268">
        <v>117.551</v>
      </c>
    </row>
    <row r="3269" spans="5:12" x14ac:dyDescent="0.25">
      <c r="E3269">
        <v>987456787</v>
      </c>
      <c r="F3269">
        <v>316.31700000000001</v>
      </c>
      <c r="I3269" t="s">
        <v>154</v>
      </c>
      <c r="J3269" t="s">
        <v>155</v>
      </c>
      <c r="K3269">
        <v>987456787</v>
      </c>
      <c r="L3269">
        <v>316.31700000000001</v>
      </c>
    </row>
    <row r="3270" spans="5:12" x14ac:dyDescent="0.25">
      <c r="E3270">
        <v>987592443</v>
      </c>
      <c r="F3270">
        <v>35.274000000000001</v>
      </c>
      <c r="I3270" t="s">
        <v>154</v>
      </c>
      <c r="J3270" t="s">
        <v>155</v>
      </c>
      <c r="K3270">
        <v>987592443</v>
      </c>
      <c r="L3270">
        <v>35.274000000000001</v>
      </c>
    </row>
    <row r="3271" spans="5:12" x14ac:dyDescent="0.25">
      <c r="E3271">
        <v>987627441</v>
      </c>
      <c r="F3271">
        <v>88.102000000000004</v>
      </c>
      <c r="I3271" t="s">
        <v>154</v>
      </c>
      <c r="J3271" t="s">
        <v>155</v>
      </c>
      <c r="K3271">
        <v>987627441</v>
      </c>
      <c r="L3271">
        <v>88.102000000000004</v>
      </c>
    </row>
    <row r="3272" spans="5:12" x14ac:dyDescent="0.25">
      <c r="E3272">
        <v>987660295</v>
      </c>
      <c r="F3272">
        <v>480.04300000000001</v>
      </c>
      <c r="I3272" t="s">
        <v>154</v>
      </c>
      <c r="J3272" t="s">
        <v>155</v>
      </c>
      <c r="K3272">
        <v>987660295</v>
      </c>
      <c r="L3272">
        <v>480.04300000000001</v>
      </c>
    </row>
    <row r="3273" spans="5:12" x14ac:dyDescent="0.25">
      <c r="E3273">
        <v>988691895</v>
      </c>
      <c r="F3273">
        <v>110.46299999999999</v>
      </c>
      <c r="I3273" t="s">
        <v>154</v>
      </c>
      <c r="J3273" t="s">
        <v>155</v>
      </c>
      <c r="K3273">
        <v>988691895</v>
      </c>
      <c r="L3273">
        <v>110.46299999999999</v>
      </c>
    </row>
    <row r="3274" spans="5:12" x14ac:dyDescent="0.25">
      <c r="E3274">
        <v>989062255</v>
      </c>
      <c r="F3274">
        <v>701.24199999999996</v>
      </c>
      <c r="I3274" t="s">
        <v>154</v>
      </c>
      <c r="J3274" t="s">
        <v>155</v>
      </c>
      <c r="K3274">
        <v>989062255</v>
      </c>
      <c r="L3274">
        <v>701.24199999999996</v>
      </c>
    </row>
    <row r="3275" spans="5:12" x14ac:dyDescent="0.25">
      <c r="E3275">
        <v>989212516</v>
      </c>
      <c r="F3275">
        <v>289.06799999999998</v>
      </c>
      <c r="I3275" t="s">
        <v>154</v>
      </c>
      <c r="J3275" t="s">
        <v>155</v>
      </c>
      <c r="K3275">
        <v>989212516</v>
      </c>
      <c r="L3275">
        <v>289.06799999999998</v>
      </c>
    </row>
    <row r="3276" spans="5:12" x14ac:dyDescent="0.25">
      <c r="E3276">
        <v>989589105</v>
      </c>
      <c r="F3276">
        <v>175.50899999999999</v>
      </c>
      <c r="I3276" t="s">
        <v>154</v>
      </c>
      <c r="J3276" t="s">
        <v>155</v>
      </c>
      <c r="K3276">
        <v>989589105</v>
      </c>
      <c r="L3276">
        <v>175.50899999999999</v>
      </c>
    </row>
    <row r="3277" spans="5:12" x14ac:dyDescent="0.25">
      <c r="E3277">
        <v>990708924</v>
      </c>
      <c r="F3277">
        <v>336.54899999999998</v>
      </c>
      <c r="I3277" t="s">
        <v>154</v>
      </c>
      <c r="J3277" t="s">
        <v>155</v>
      </c>
      <c r="K3277">
        <v>990708924</v>
      </c>
      <c r="L3277">
        <v>336.54899999999998</v>
      </c>
    </row>
    <row r="3278" spans="5:12" x14ac:dyDescent="0.25">
      <c r="E3278">
        <v>993397423</v>
      </c>
      <c r="F3278">
        <v>598.32399999999996</v>
      </c>
      <c r="I3278" t="s">
        <v>154</v>
      </c>
      <c r="J3278" t="s">
        <v>155</v>
      </c>
      <c r="K3278">
        <v>993397423</v>
      </c>
      <c r="L3278">
        <v>598.32399999999996</v>
      </c>
    </row>
    <row r="3279" spans="5:12" x14ac:dyDescent="0.25">
      <c r="E3279">
        <v>993756547</v>
      </c>
      <c r="F3279">
        <v>375.91399999999999</v>
      </c>
      <c r="I3279" t="s">
        <v>154</v>
      </c>
      <c r="J3279" t="s">
        <v>155</v>
      </c>
      <c r="K3279">
        <v>993756547</v>
      </c>
      <c r="L3279">
        <v>375.91399999999999</v>
      </c>
    </row>
    <row r="3280" spans="5:12" x14ac:dyDescent="0.25">
      <c r="E3280">
        <v>994105116</v>
      </c>
      <c r="F3280">
        <v>151.626</v>
      </c>
      <c r="I3280" t="s">
        <v>154</v>
      </c>
      <c r="J3280" t="s">
        <v>155</v>
      </c>
      <c r="K3280">
        <v>994105116</v>
      </c>
      <c r="L3280">
        <v>151.626</v>
      </c>
    </row>
    <row r="3281" spans="4:12" x14ac:dyDescent="0.25">
      <c r="E3281">
        <v>994279750</v>
      </c>
      <c r="F3281">
        <v>230.602</v>
      </c>
      <c r="I3281" t="s">
        <v>154</v>
      </c>
      <c r="J3281" t="s">
        <v>155</v>
      </c>
      <c r="K3281">
        <v>994279750</v>
      </c>
      <c r="L3281">
        <v>230.602</v>
      </c>
    </row>
    <row r="3282" spans="4:12" x14ac:dyDescent="0.25">
      <c r="E3282">
        <v>995166976</v>
      </c>
      <c r="F3282">
        <v>441.17399999999998</v>
      </c>
      <c r="I3282" t="s">
        <v>154</v>
      </c>
      <c r="J3282" t="s">
        <v>155</v>
      </c>
      <c r="K3282">
        <v>995166976</v>
      </c>
      <c r="L3282">
        <v>441.17399999999998</v>
      </c>
    </row>
    <row r="3283" spans="4:12" x14ac:dyDescent="0.25">
      <c r="E3283">
        <v>995756021</v>
      </c>
      <c r="F3283">
        <v>249.501</v>
      </c>
      <c r="I3283" t="s">
        <v>154</v>
      </c>
      <c r="J3283" t="s">
        <v>155</v>
      </c>
      <c r="K3283">
        <v>995756021</v>
      </c>
      <c r="L3283">
        <v>249.501</v>
      </c>
    </row>
    <row r="3284" spans="4:12" x14ac:dyDescent="0.25">
      <c r="E3284">
        <v>996428834</v>
      </c>
      <c r="F3284">
        <v>392.62599999999998</v>
      </c>
      <c r="I3284" t="s">
        <v>154</v>
      </c>
      <c r="J3284" t="s">
        <v>155</v>
      </c>
      <c r="K3284">
        <v>996428834</v>
      </c>
      <c r="L3284">
        <v>392.62599999999998</v>
      </c>
    </row>
    <row r="3285" spans="4:12" x14ac:dyDescent="0.25">
      <c r="E3285">
        <v>996873587</v>
      </c>
      <c r="F3285">
        <v>100.541</v>
      </c>
      <c r="I3285" t="s">
        <v>154</v>
      </c>
      <c r="J3285" t="s">
        <v>155</v>
      </c>
      <c r="K3285">
        <v>996873587</v>
      </c>
      <c r="L3285">
        <v>100.541</v>
      </c>
    </row>
    <row r="3286" spans="4:12" x14ac:dyDescent="0.25">
      <c r="E3286">
        <v>996922715</v>
      </c>
      <c r="F3286">
        <v>433.32299999999998</v>
      </c>
      <c r="I3286" t="s">
        <v>154</v>
      </c>
      <c r="J3286" t="s">
        <v>155</v>
      </c>
      <c r="K3286">
        <v>996922715</v>
      </c>
      <c r="L3286">
        <v>433.32299999999998</v>
      </c>
    </row>
    <row r="3287" spans="4:12" x14ac:dyDescent="0.25">
      <c r="E3287">
        <v>996988430</v>
      </c>
      <c r="F3287">
        <v>51.173000000000002</v>
      </c>
      <c r="I3287" t="s">
        <v>154</v>
      </c>
      <c r="J3287" t="s">
        <v>155</v>
      </c>
      <c r="K3287">
        <v>996988430</v>
      </c>
      <c r="L3287">
        <v>51.173000000000002</v>
      </c>
    </row>
    <row r="3288" spans="4:12" x14ac:dyDescent="0.25">
      <c r="E3288">
        <v>997557700</v>
      </c>
      <c r="F3288">
        <v>376.13600000000002</v>
      </c>
      <c r="I3288" t="s">
        <v>154</v>
      </c>
      <c r="J3288" t="s">
        <v>155</v>
      </c>
      <c r="K3288">
        <v>997557700</v>
      </c>
      <c r="L3288">
        <v>376.13600000000002</v>
      </c>
    </row>
    <row r="3289" spans="4:12" x14ac:dyDescent="0.25">
      <c r="E3289">
        <v>997689488</v>
      </c>
      <c r="F3289">
        <v>901.70500000000004</v>
      </c>
      <c r="I3289" t="s">
        <v>154</v>
      </c>
      <c r="J3289" t="s">
        <v>155</v>
      </c>
      <c r="K3289">
        <v>997689488</v>
      </c>
      <c r="L3289">
        <v>901.70500000000004</v>
      </c>
    </row>
    <row r="3290" spans="4:12" x14ac:dyDescent="0.25">
      <c r="E3290">
        <v>997712455</v>
      </c>
      <c r="F3290">
        <v>184.45500000000001</v>
      </c>
      <c r="I3290" t="s">
        <v>154</v>
      </c>
      <c r="J3290" t="s">
        <v>155</v>
      </c>
      <c r="K3290">
        <v>997712455</v>
      </c>
      <c r="L3290">
        <v>184.45500000000001</v>
      </c>
    </row>
    <row r="3291" spans="4:12" x14ac:dyDescent="0.25">
      <c r="E3291">
        <v>997769597</v>
      </c>
      <c r="F3291">
        <v>201.41900000000001</v>
      </c>
      <c r="I3291" t="s">
        <v>154</v>
      </c>
      <c r="J3291" t="s">
        <v>155</v>
      </c>
      <c r="K3291">
        <v>997769597</v>
      </c>
      <c r="L3291">
        <v>201.41900000000001</v>
      </c>
    </row>
    <row r="3292" spans="4:12" x14ac:dyDescent="0.25">
      <c r="E3292">
        <v>998743621</v>
      </c>
      <c r="F3292">
        <v>84.88</v>
      </c>
      <c r="I3292" t="s">
        <v>154</v>
      </c>
      <c r="J3292" t="s">
        <v>155</v>
      </c>
      <c r="K3292">
        <v>998743621</v>
      </c>
      <c r="L3292">
        <v>84.88</v>
      </c>
    </row>
    <row r="3293" spans="4:12" x14ac:dyDescent="0.25">
      <c r="E3293">
        <v>999266592</v>
      </c>
      <c r="F3293">
        <v>120.699</v>
      </c>
      <c r="I3293" t="s">
        <v>154</v>
      </c>
      <c r="J3293" t="s">
        <v>155</v>
      </c>
      <c r="K3293">
        <v>999266592</v>
      </c>
      <c r="L3293">
        <v>120.699</v>
      </c>
    </row>
    <row r="3294" spans="4:12" x14ac:dyDescent="0.25">
      <c r="D3294" t="s">
        <v>171</v>
      </c>
      <c r="E3294">
        <v>969085585</v>
      </c>
      <c r="F3294">
        <v>23.797000000000001</v>
      </c>
      <c r="I3294" t="s">
        <v>154</v>
      </c>
      <c r="J3294" t="s">
        <v>171</v>
      </c>
      <c r="K3294">
        <v>969085585</v>
      </c>
      <c r="L3294">
        <v>23.797000000000001</v>
      </c>
    </row>
    <row r="3295" spans="4:12" x14ac:dyDescent="0.25">
      <c r="E3295">
        <v>985287686</v>
      </c>
      <c r="F3295">
        <v>225.69</v>
      </c>
      <c r="I3295" t="s">
        <v>154</v>
      </c>
      <c r="J3295" t="s">
        <v>171</v>
      </c>
      <c r="K3295">
        <v>985287686</v>
      </c>
      <c r="L3295">
        <v>225.69</v>
      </c>
    </row>
    <row r="3296" spans="4:12" x14ac:dyDescent="0.25">
      <c r="D3296" t="s">
        <v>158</v>
      </c>
      <c r="E3296">
        <v>869190152</v>
      </c>
      <c r="F3296">
        <v>348.161</v>
      </c>
      <c r="I3296" t="s">
        <v>154</v>
      </c>
      <c r="J3296" t="s">
        <v>158</v>
      </c>
      <c r="K3296">
        <v>869190152</v>
      </c>
      <c r="L3296">
        <v>348.161</v>
      </c>
    </row>
    <row r="3297" spans="4:12" x14ac:dyDescent="0.25">
      <c r="E3297">
        <v>969802163</v>
      </c>
      <c r="F3297">
        <v>70.664000000000001</v>
      </c>
      <c r="I3297" t="s">
        <v>154</v>
      </c>
      <c r="J3297" t="s">
        <v>158</v>
      </c>
      <c r="K3297">
        <v>969802163</v>
      </c>
      <c r="L3297">
        <v>70.664000000000001</v>
      </c>
    </row>
    <row r="3298" spans="4:12" x14ac:dyDescent="0.25">
      <c r="E3298">
        <v>970444327</v>
      </c>
      <c r="F3298">
        <v>43.671999999999997</v>
      </c>
      <c r="I3298" t="s">
        <v>154</v>
      </c>
      <c r="J3298" t="s">
        <v>158</v>
      </c>
      <c r="K3298">
        <v>970444327</v>
      </c>
      <c r="L3298">
        <v>43.671999999999997</v>
      </c>
    </row>
    <row r="3299" spans="4:12" x14ac:dyDescent="0.25">
      <c r="E3299">
        <v>981960874</v>
      </c>
      <c r="F3299">
        <v>66.915999999999997</v>
      </c>
      <c r="I3299" t="s">
        <v>154</v>
      </c>
      <c r="J3299" t="s">
        <v>158</v>
      </c>
      <c r="K3299">
        <v>981960874</v>
      </c>
      <c r="L3299">
        <v>66.915999999999997</v>
      </c>
    </row>
    <row r="3300" spans="4:12" x14ac:dyDescent="0.25">
      <c r="D3300" t="s">
        <v>165</v>
      </c>
      <c r="E3300">
        <v>811580082</v>
      </c>
      <c r="F3300">
        <v>843.846</v>
      </c>
      <c r="I3300" t="s">
        <v>154</v>
      </c>
      <c r="J3300" t="s">
        <v>165</v>
      </c>
      <c r="K3300">
        <v>811580082</v>
      </c>
      <c r="L3300">
        <v>843.846</v>
      </c>
    </row>
    <row r="3301" spans="4:12" x14ac:dyDescent="0.25">
      <c r="E3301">
        <v>893168052</v>
      </c>
      <c r="F3301">
        <v>404.34</v>
      </c>
      <c r="I3301" t="s">
        <v>154</v>
      </c>
      <c r="J3301" t="s">
        <v>165</v>
      </c>
      <c r="K3301">
        <v>893168052</v>
      </c>
      <c r="L3301">
        <v>404.34</v>
      </c>
    </row>
    <row r="3302" spans="4:12" x14ac:dyDescent="0.25">
      <c r="E3302">
        <v>913174747</v>
      </c>
      <c r="F3302">
        <v>896.91800000000001</v>
      </c>
      <c r="I3302" t="s">
        <v>154</v>
      </c>
      <c r="J3302" t="s">
        <v>165</v>
      </c>
      <c r="K3302">
        <v>913174747</v>
      </c>
      <c r="L3302">
        <v>896.91800000000001</v>
      </c>
    </row>
    <row r="3303" spans="4:12" x14ac:dyDescent="0.25">
      <c r="E3303">
        <v>918062963</v>
      </c>
      <c r="F3303">
        <v>200.221</v>
      </c>
      <c r="I3303" t="s">
        <v>154</v>
      </c>
      <c r="J3303" t="s">
        <v>165</v>
      </c>
      <c r="K3303">
        <v>918062963</v>
      </c>
      <c r="L3303">
        <v>200.221</v>
      </c>
    </row>
    <row r="3304" spans="4:12" x14ac:dyDescent="0.25">
      <c r="E3304">
        <v>920178421</v>
      </c>
      <c r="F3304">
        <v>313.63799999999998</v>
      </c>
      <c r="I3304" t="s">
        <v>154</v>
      </c>
      <c r="J3304" t="s">
        <v>165</v>
      </c>
      <c r="K3304">
        <v>920178421</v>
      </c>
      <c r="L3304">
        <v>313.63799999999998</v>
      </c>
    </row>
    <row r="3305" spans="4:12" x14ac:dyDescent="0.25">
      <c r="E3305">
        <v>921166311</v>
      </c>
      <c r="F3305">
        <v>145.04599999999999</v>
      </c>
      <c r="I3305" t="s">
        <v>154</v>
      </c>
      <c r="J3305" t="s">
        <v>165</v>
      </c>
      <c r="K3305">
        <v>921166311</v>
      </c>
      <c r="L3305">
        <v>145.04599999999999</v>
      </c>
    </row>
    <row r="3306" spans="4:12" x14ac:dyDescent="0.25">
      <c r="E3306">
        <v>923841466</v>
      </c>
      <c r="F3306">
        <v>378.14800000000002</v>
      </c>
      <c r="I3306" t="s">
        <v>154</v>
      </c>
      <c r="J3306" t="s">
        <v>165</v>
      </c>
      <c r="K3306">
        <v>923841466</v>
      </c>
      <c r="L3306">
        <v>378.14800000000002</v>
      </c>
    </row>
    <row r="3307" spans="4:12" x14ac:dyDescent="0.25">
      <c r="E3307">
        <v>928105377</v>
      </c>
      <c r="F3307">
        <v>499.98399999999998</v>
      </c>
      <c r="I3307" t="s">
        <v>154</v>
      </c>
      <c r="J3307" t="s">
        <v>165</v>
      </c>
      <c r="K3307">
        <v>928105377</v>
      </c>
      <c r="L3307">
        <v>499.98399999999998</v>
      </c>
    </row>
    <row r="3308" spans="4:12" x14ac:dyDescent="0.25">
      <c r="E3308">
        <v>969050277</v>
      </c>
      <c r="F3308">
        <v>74.16</v>
      </c>
      <c r="I3308" t="s">
        <v>154</v>
      </c>
      <c r="J3308" t="s">
        <v>165</v>
      </c>
      <c r="K3308">
        <v>969050277</v>
      </c>
      <c r="L3308">
        <v>74.16</v>
      </c>
    </row>
    <row r="3309" spans="4:12" x14ac:dyDescent="0.25">
      <c r="E3309">
        <v>969081571</v>
      </c>
      <c r="F3309">
        <v>453.76</v>
      </c>
      <c r="I3309" t="s">
        <v>154</v>
      </c>
      <c r="J3309" t="s">
        <v>165</v>
      </c>
      <c r="K3309">
        <v>969081571</v>
      </c>
      <c r="L3309">
        <v>453.76</v>
      </c>
    </row>
    <row r="3310" spans="4:12" x14ac:dyDescent="0.25">
      <c r="E3310">
        <v>969081806</v>
      </c>
      <c r="F3310">
        <v>303.92700000000002</v>
      </c>
      <c r="I3310" t="s">
        <v>154</v>
      </c>
      <c r="J3310" t="s">
        <v>165</v>
      </c>
      <c r="K3310">
        <v>969081806</v>
      </c>
      <c r="L3310">
        <v>303.92700000000002</v>
      </c>
    </row>
    <row r="3311" spans="4:12" x14ac:dyDescent="0.25">
      <c r="E3311">
        <v>969163330</v>
      </c>
      <c r="F3311">
        <v>156.892</v>
      </c>
      <c r="I3311" t="s">
        <v>154</v>
      </c>
      <c r="J3311" t="s">
        <v>165</v>
      </c>
      <c r="K3311">
        <v>969163330</v>
      </c>
      <c r="L3311">
        <v>156.892</v>
      </c>
    </row>
    <row r="3312" spans="4:12" x14ac:dyDescent="0.25">
      <c r="E3312">
        <v>969170949</v>
      </c>
      <c r="F3312">
        <v>127.664</v>
      </c>
      <c r="I3312" t="s">
        <v>154</v>
      </c>
      <c r="J3312" t="s">
        <v>165</v>
      </c>
      <c r="K3312">
        <v>969170949</v>
      </c>
      <c r="L3312">
        <v>127.664</v>
      </c>
    </row>
    <row r="3313" spans="5:12" x14ac:dyDescent="0.25">
      <c r="E3313">
        <v>969270544</v>
      </c>
      <c r="F3313">
        <v>124.508</v>
      </c>
      <c r="I3313" t="s">
        <v>154</v>
      </c>
      <c r="J3313" t="s">
        <v>165</v>
      </c>
      <c r="K3313">
        <v>969270544</v>
      </c>
      <c r="L3313">
        <v>124.508</v>
      </c>
    </row>
    <row r="3314" spans="5:12" x14ac:dyDescent="0.25">
      <c r="E3314">
        <v>969306964</v>
      </c>
      <c r="F3314">
        <v>73.876000000000005</v>
      </c>
      <c r="I3314" t="s">
        <v>154</v>
      </c>
      <c r="J3314" t="s">
        <v>165</v>
      </c>
      <c r="K3314">
        <v>969306964</v>
      </c>
      <c r="L3314">
        <v>73.876000000000005</v>
      </c>
    </row>
    <row r="3315" spans="5:12" x14ac:dyDescent="0.25">
      <c r="E3315">
        <v>969816865</v>
      </c>
      <c r="F3315">
        <v>164.48699999999999</v>
      </c>
      <c r="I3315" t="s">
        <v>154</v>
      </c>
      <c r="J3315" t="s">
        <v>165</v>
      </c>
      <c r="K3315">
        <v>969816865</v>
      </c>
      <c r="L3315">
        <v>164.48699999999999</v>
      </c>
    </row>
    <row r="3316" spans="5:12" x14ac:dyDescent="0.25">
      <c r="E3316">
        <v>971024836</v>
      </c>
      <c r="F3316">
        <v>469.07499999999999</v>
      </c>
      <c r="I3316" t="s">
        <v>154</v>
      </c>
      <c r="J3316" t="s">
        <v>165</v>
      </c>
      <c r="K3316">
        <v>971024836</v>
      </c>
      <c r="L3316">
        <v>469.07499999999999</v>
      </c>
    </row>
    <row r="3317" spans="5:12" x14ac:dyDescent="0.25">
      <c r="E3317">
        <v>971593822</v>
      </c>
      <c r="F3317">
        <v>90.311000000000007</v>
      </c>
      <c r="I3317" t="s">
        <v>154</v>
      </c>
      <c r="J3317" t="s">
        <v>165</v>
      </c>
      <c r="K3317">
        <v>971593822</v>
      </c>
      <c r="L3317">
        <v>90.311000000000007</v>
      </c>
    </row>
    <row r="3318" spans="5:12" x14ac:dyDescent="0.25">
      <c r="E3318">
        <v>975965740</v>
      </c>
      <c r="F3318">
        <v>80.927999999999997</v>
      </c>
      <c r="I3318" t="s">
        <v>154</v>
      </c>
      <c r="J3318" t="s">
        <v>165</v>
      </c>
      <c r="K3318">
        <v>975965740</v>
      </c>
      <c r="L3318">
        <v>80.927999999999997</v>
      </c>
    </row>
    <row r="3319" spans="5:12" x14ac:dyDescent="0.25">
      <c r="E3319">
        <v>981904443</v>
      </c>
      <c r="F3319">
        <v>821.29300000000001</v>
      </c>
      <c r="I3319" t="s">
        <v>154</v>
      </c>
      <c r="J3319" t="s">
        <v>165</v>
      </c>
      <c r="K3319">
        <v>981904443</v>
      </c>
      <c r="L3319">
        <v>821.29300000000001</v>
      </c>
    </row>
    <row r="3320" spans="5:12" x14ac:dyDescent="0.25">
      <c r="E3320">
        <v>982749611</v>
      </c>
      <c r="F3320">
        <v>369.04500000000002</v>
      </c>
      <c r="I3320" t="s">
        <v>154</v>
      </c>
      <c r="J3320" t="s">
        <v>165</v>
      </c>
      <c r="K3320">
        <v>982749611</v>
      </c>
      <c r="L3320">
        <v>369.04500000000002</v>
      </c>
    </row>
    <row r="3321" spans="5:12" x14ac:dyDescent="0.25">
      <c r="E3321">
        <v>985293651</v>
      </c>
      <c r="F3321">
        <v>60.954999999999998</v>
      </c>
      <c r="I3321" t="s">
        <v>154</v>
      </c>
      <c r="J3321" t="s">
        <v>165</v>
      </c>
      <c r="K3321">
        <v>985293651</v>
      </c>
      <c r="L3321">
        <v>60.954999999999998</v>
      </c>
    </row>
    <row r="3322" spans="5:12" x14ac:dyDescent="0.25">
      <c r="E3322">
        <v>987819294</v>
      </c>
      <c r="F3322">
        <v>761.20600000000002</v>
      </c>
      <c r="I3322" t="s">
        <v>154</v>
      </c>
      <c r="J3322" t="s">
        <v>165</v>
      </c>
      <c r="K3322">
        <v>987819294</v>
      </c>
      <c r="L3322">
        <v>761.20600000000002</v>
      </c>
    </row>
    <row r="3323" spans="5:12" x14ac:dyDescent="0.25">
      <c r="E3323">
        <v>988345997</v>
      </c>
      <c r="F3323">
        <v>380.19799999999998</v>
      </c>
      <c r="I3323" t="s">
        <v>154</v>
      </c>
      <c r="J3323" t="s">
        <v>165</v>
      </c>
      <c r="K3323">
        <v>988345997</v>
      </c>
      <c r="L3323">
        <v>380.19799999999998</v>
      </c>
    </row>
    <row r="3324" spans="5:12" x14ac:dyDescent="0.25">
      <c r="E3324">
        <v>989462644</v>
      </c>
      <c r="F3324">
        <v>368.60599999999999</v>
      </c>
      <c r="I3324" t="s">
        <v>154</v>
      </c>
      <c r="J3324" t="s">
        <v>165</v>
      </c>
      <c r="K3324">
        <v>989462644</v>
      </c>
      <c r="L3324">
        <v>368.60599999999999</v>
      </c>
    </row>
    <row r="3325" spans="5:12" x14ac:dyDescent="0.25">
      <c r="E3325">
        <v>991234438</v>
      </c>
      <c r="F3325">
        <v>525.12900000000002</v>
      </c>
      <c r="I3325" t="s">
        <v>154</v>
      </c>
      <c r="J3325" t="s">
        <v>165</v>
      </c>
      <c r="K3325">
        <v>991234438</v>
      </c>
      <c r="L3325">
        <v>525.12900000000002</v>
      </c>
    </row>
    <row r="3326" spans="5:12" x14ac:dyDescent="0.25">
      <c r="E3326">
        <v>992571306</v>
      </c>
      <c r="F3326">
        <v>733.33199999999999</v>
      </c>
      <c r="I3326" t="s">
        <v>154</v>
      </c>
      <c r="J3326" t="s">
        <v>165</v>
      </c>
      <c r="K3326">
        <v>992571306</v>
      </c>
      <c r="L3326">
        <v>733.33199999999999</v>
      </c>
    </row>
    <row r="3327" spans="5:12" x14ac:dyDescent="0.25">
      <c r="E3327">
        <v>995307014</v>
      </c>
      <c r="F3327">
        <v>358.43</v>
      </c>
      <c r="I3327" t="s">
        <v>154</v>
      </c>
      <c r="J3327" t="s">
        <v>165</v>
      </c>
      <c r="K3327">
        <v>995307014</v>
      </c>
      <c r="L3327">
        <v>358.43</v>
      </c>
    </row>
    <row r="3328" spans="5:12" x14ac:dyDescent="0.25">
      <c r="E3328">
        <v>995516144</v>
      </c>
      <c r="F3328">
        <v>572.88699999999994</v>
      </c>
      <c r="I3328" t="s">
        <v>154</v>
      </c>
      <c r="J3328" t="s">
        <v>165</v>
      </c>
      <c r="K3328">
        <v>995516144</v>
      </c>
      <c r="L3328">
        <v>572.88699999999994</v>
      </c>
    </row>
    <row r="3329" spans="4:12" x14ac:dyDescent="0.25">
      <c r="D3329" t="s">
        <v>156</v>
      </c>
      <c r="E3329">
        <v>823238002</v>
      </c>
      <c r="F3329">
        <v>130.22300000000001</v>
      </c>
      <c r="I3329" t="s">
        <v>154</v>
      </c>
      <c r="J3329" t="s">
        <v>156</v>
      </c>
      <c r="K3329">
        <v>823238002</v>
      </c>
      <c r="L3329">
        <v>130.22300000000001</v>
      </c>
    </row>
    <row r="3330" spans="4:12" x14ac:dyDescent="0.25">
      <c r="E3330">
        <v>827209902</v>
      </c>
      <c r="F3330">
        <v>143.82900000000001</v>
      </c>
      <c r="I3330" t="s">
        <v>154</v>
      </c>
      <c r="J3330" t="s">
        <v>156</v>
      </c>
      <c r="K3330">
        <v>827209902</v>
      </c>
      <c r="L3330">
        <v>143.82900000000001</v>
      </c>
    </row>
    <row r="3331" spans="4:12" x14ac:dyDescent="0.25">
      <c r="E3331">
        <v>828425102</v>
      </c>
      <c r="F3331">
        <v>283.161</v>
      </c>
      <c r="I3331" t="s">
        <v>154</v>
      </c>
      <c r="J3331" t="s">
        <v>156</v>
      </c>
      <c r="K3331">
        <v>828425102</v>
      </c>
      <c r="L3331">
        <v>283.161</v>
      </c>
    </row>
    <row r="3332" spans="4:12" x14ac:dyDescent="0.25">
      <c r="E3332">
        <v>869082732</v>
      </c>
      <c r="F3332">
        <v>79.531999999999996</v>
      </c>
      <c r="I3332" t="s">
        <v>154</v>
      </c>
      <c r="J3332" t="s">
        <v>156</v>
      </c>
      <c r="K3332">
        <v>869082732</v>
      </c>
      <c r="L3332">
        <v>79.531999999999996</v>
      </c>
    </row>
    <row r="3333" spans="4:12" x14ac:dyDescent="0.25">
      <c r="E3333">
        <v>871185522</v>
      </c>
      <c r="F3333">
        <v>82.730999999999995</v>
      </c>
      <c r="I3333" t="s">
        <v>154</v>
      </c>
      <c r="J3333" t="s">
        <v>156</v>
      </c>
      <c r="K3333">
        <v>871185522</v>
      </c>
      <c r="L3333">
        <v>82.730999999999995</v>
      </c>
    </row>
    <row r="3334" spans="4:12" x14ac:dyDescent="0.25">
      <c r="E3334">
        <v>871186502</v>
      </c>
      <c r="F3334">
        <v>115.584</v>
      </c>
      <c r="I3334" t="s">
        <v>154</v>
      </c>
      <c r="J3334" t="s">
        <v>156</v>
      </c>
      <c r="K3334">
        <v>871186502</v>
      </c>
      <c r="L3334">
        <v>115.584</v>
      </c>
    </row>
    <row r="3335" spans="4:12" x14ac:dyDescent="0.25">
      <c r="E3335">
        <v>888666362</v>
      </c>
      <c r="F3335">
        <v>264.04700000000003</v>
      </c>
      <c r="I3335" t="s">
        <v>154</v>
      </c>
      <c r="J3335" t="s">
        <v>156</v>
      </c>
      <c r="K3335">
        <v>888666362</v>
      </c>
      <c r="L3335">
        <v>264.04700000000003</v>
      </c>
    </row>
    <row r="3336" spans="4:12" x14ac:dyDescent="0.25">
      <c r="E3336">
        <v>897686872</v>
      </c>
      <c r="F3336">
        <v>264.16000000000003</v>
      </c>
      <c r="I3336" t="s">
        <v>154</v>
      </c>
      <c r="J3336" t="s">
        <v>156</v>
      </c>
      <c r="K3336">
        <v>897686872</v>
      </c>
      <c r="L3336">
        <v>264.16000000000003</v>
      </c>
    </row>
    <row r="3337" spans="4:12" x14ac:dyDescent="0.25">
      <c r="E3337">
        <v>913054601</v>
      </c>
      <c r="F3337">
        <v>124.459</v>
      </c>
      <c r="I3337" t="s">
        <v>154</v>
      </c>
      <c r="J3337" t="s">
        <v>156</v>
      </c>
      <c r="K3337">
        <v>913054601</v>
      </c>
      <c r="L3337">
        <v>124.459</v>
      </c>
    </row>
    <row r="3338" spans="4:12" x14ac:dyDescent="0.25">
      <c r="E3338">
        <v>916350430</v>
      </c>
      <c r="F3338">
        <v>210.21700000000001</v>
      </c>
      <c r="I3338" t="s">
        <v>154</v>
      </c>
      <c r="J3338" t="s">
        <v>156</v>
      </c>
      <c r="K3338">
        <v>916350430</v>
      </c>
      <c r="L3338">
        <v>210.21700000000001</v>
      </c>
    </row>
    <row r="3339" spans="4:12" x14ac:dyDescent="0.25">
      <c r="E3339">
        <v>919996757</v>
      </c>
      <c r="F3339">
        <v>282.13200000000001</v>
      </c>
      <c r="I3339" t="s">
        <v>154</v>
      </c>
      <c r="J3339" t="s">
        <v>156</v>
      </c>
      <c r="K3339">
        <v>919996757</v>
      </c>
      <c r="L3339">
        <v>282.13200000000001</v>
      </c>
    </row>
    <row r="3340" spans="4:12" x14ac:dyDescent="0.25">
      <c r="E3340">
        <v>920156746</v>
      </c>
      <c r="F3340">
        <v>80.603999999999999</v>
      </c>
      <c r="I3340" t="s">
        <v>154</v>
      </c>
      <c r="J3340" t="s">
        <v>156</v>
      </c>
      <c r="K3340">
        <v>920156746</v>
      </c>
      <c r="L3340">
        <v>80.603999999999999</v>
      </c>
    </row>
    <row r="3341" spans="4:12" x14ac:dyDescent="0.25">
      <c r="E3341">
        <v>920159613</v>
      </c>
      <c r="F3341">
        <v>236.15899999999999</v>
      </c>
      <c r="I3341" t="s">
        <v>154</v>
      </c>
      <c r="J3341" t="s">
        <v>156</v>
      </c>
      <c r="K3341">
        <v>920159613</v>
      </c>
      <c r="L3341">
        <v>236.15899999999999</v>
      </c>
    </row>
    <row r="3342" spans="4:12" x14ac:dyDescent="0.25">
      <c r="E3342">
        <v>920169767</v>
      </c>
      <c r="F3342">
        <v>439.613</v>
      </c>
      <c r="I3342" t="s">
        <v>154</v>
      </c>
      <c r="J3342" t="s">
        <v>156</v>
      </c>
      <c r="K3342">
        <v>920169767</v>
      </c>
      <c r="L3342">
        <v>439.613</v>
      </c>
    </row>
    <row r="3343" spans="4:12" x14ac:dyDescent="0.25">
      <c r="E3343">
        <v>923477764</v>
      </c>
      <c r="F3343">
        <v>260.83600000000001</v>
      </c>
      <c r="I3343" t="s">
        <v>154</v>
      </c>
      <c r="J3343" t="s">
        <v>156</v>
      </c>
      <c r="K3343">
        <v>923477764</v>
      </c>
      <c r="L3343">
        <v>260.83600000000001</v>
      </c>
    </row>
    <row r="3344" spans="4:12" x14ac:dyDescent="0.25">
      <c r="E3344">
        <v>923884866</v>
      </c>
      <c r="F3344">
        <v>232.398</v>
      </c>
      <c r="I3344" t="s">
        <v>154</v>
      </c>
      <c r="J3344" t="s">
        <v>156</v>
      </c>
      <c r="K3344">
        <v>923884866</v>
      </c>
      <c r="L3344">
        <v>232.398</v>
      </c>
    </row>
    <row r="3345" spans="5:12" x14ac:dyDescent="0.25">
      <c r="E3345">
        <v>924058358</v>
      </c>
      <c r="F3345">
        <v>152.21100000000001</v>
      </c>
      <c r="I3345" t="s">
        <v>154</v>
      </c>
      <c r="J3345" t="s">
        <v>156</v>
      </c>
      <c r="K3345">
        <v>924058358</v>
      </c>
      <c r="L3345">
        <v>152.21100000000001</v>
      </c>
    </row>
    <row r="3346" spans="5:12" x14ac:dyDescent="0.25">
      <c r="E3346">
        <v>924376244</v>
      </c>
      <c r="F3346">
        <v>120.01300000000001</v>
      </c>
      <c r="I3346" t="s">
        <v>154</v>
      </c>
      <c r="J3346" t="s">
        <v>156</v>
      </c>
      <c r="K3346">
        <v>924376244</v>
      </c>
      <c r="L3346">
        <v>120.01300000000001</v>
      </c>
    </row>
    <row r="3347" spans="5:12" x14ac:dyDescent="0.25">
      <c r="E3347">
        <v>926549030</v>
      </c>
      <c r="F3347">
        <v>324.49200000000002</v>
      </c>
      <c r="I3347" t="s">
        <v>154</v>
      </c>
      <c r="J3347" t="s">
        <v>156</v>
      </c>
      <c r="K3347">
        <v>926549030</v>
      </c>
      <c r="L3347">
        <v>324.49200000000002</v>
      </c>
    </row>
    <row r="3348" spans="5:12" x14ac:dyDescent="0.25">
      <c r="E3348">
        <v>929659457</v>
      </c>
      <c r="F3348">
        <v>55.286000000000001</v>
      </c>
      <c r="I3348" t="s">
        <v>154</v>
      </c>
      <c r="J3348" t="s">
        <v>156</v>
      </c>
      <c r="K3348">
        <v>929659457</v>
      </c>
      <c r="L3348">
        <v>55.286000000000001</v>
      </c>
    </row>
    <row r="3349" spans="5:12" x14ac:dyDescent="0.25">
      <c r="E3349">
        <v>969085852</v>
      </c>
      <c r="F3349">
        <v>244.33</v>
      </c>
      <c r="I3349" t="s">
        <v>154</v>
      </c>
      <c r="J3349" t="s">
        <v>156</v>
      </c>
      <c r="K3349">
        <v>969085852</v>
      </c>
      <c r="L3349">
        <v>244.33</v>
      </c>
    </row>
    <row r="3350" spans="5:12" x14ac:dyDescent="0.25">
      <c r="E3350">
        <v>969171430</v>
      </c>
      <c r="F3350">
        <v>117.369</v>
      </c>
      <c r="I3350" t="s">
        <v>154</v>
      </c>
      <c r="J3350" t="s">
        <v>156</v>
      </c>
      <c r="K3350">
        <v>969171430</v>
      </c>
      <c r="L3350">
        <v>117.369</v>
      </c>
    </row>
    <row r="3351" spans="5:12" x14ac:dyDescent="0.25">
      <c r="E3351">
        <v>969241854</v>
      </c>
      <c r="F3351">
        <v>139.398</v>
      </c>
      <c r="I3351" t="s">
        <v>154</v>
      </c>
      <c r="J3351" t="s">
        <v>156</v>
      </c>
      <c r="K3351">
        <v>969241854</v>
      </c>
      <c r="L3351">
        <v>139.398</v>
      </c>
    </row>
    <row r="3352" spans="5:12" x14ac:dyDescent="0.25">
      <c r="E3352">
        <v>969242524</v>
      </c>
      <c r="F3352">
        <v>31.503</v>
      </c>
      <c r="I3352" t="s">
        <v>154</v>
      </c>
      <c r="J3352" t="s">
        <v>156</v>
      </c>
      <c r="K3352">
        <v>969242524</v>
      </c>
      <c r="L3352">
        <v>31.503</v>
      </c>
    </row>
    <row r="3353" spans="5:12" x14ac:dyDescent="0.25">
      <c r="E3353">
        <v>969795817</v>
      </c>
      <c r="F3353">
        <v>23.728999999999999</v>
      </c>
      <c r="I3353" t="s">
        <v>154</v>
      </c>
      <c r="J3353" t="s">
        <v>156</v>
      </c>
      <c r="K3353">
        <v>969795817</v>
      </c>
      <c r="L3353">
        <v>23.728999999999999</v>
      </c>
    </row>
    <row r="3354" spans="5:12" x14ac:dyDescent="0.25">
      <c r="E3354">
        <v>969807726</v>
      </c>
      <c r="F3354">
        <v>131.77500000000001</v>
      </c>
      <c r="I3354" t="s">
        <v>154</v>
      </c>
      <c r="J3354" t="s">
        <v>156</v>
      </c>
      <c r="K3354">
        <v>969807726</v>
      </c>
      <c r="L3354">
        <v>131.77500000000001</v>
      </c>
    </row>
    <row r="3355" spans="5:12" x14ac:dyDescent="0.25">
      <c r="E3355">
        <v>969815265</v>
      </c>
      <c r="F3355">
        <v>201.59399999999999</v>
      </c>
      <c r="I3355" t="s">
        <v>154</v>
      </c>
      <c r="J3355" t="s">
        <v>156</v>
      </c>
      <c r="K3355">
        <v>969815265</v>
      </c>
      <c r="L3355">
        <v>201.59399999999999</v>
      </c>
    </row>
    <row r="3356" spans="5:12" x14ac:dyDescent="0.25">
      <c r="E3356">
        <v>969937654</v>
      </c>
      <c r="F3356">
        <v>104.129</v>
      </c>
      <c r="I3356" t="s">
        <v>154</v>
      </c>
      <c r="J3356" t="s">
        <v>156</v>
      </c>
      <c r="K3356">
        <v>969937654</v>
      </c>
      <c r="L3356">
        <v>104.129</v>
      </c>
    </row>
    <row r="3357" spans="5:12" x14ac:dyDescent="0.25">
      <c r="E3357">
        <v>970444300</v>
      </c>
      <c r="F3357">
        <v>364.62900000000002</v>
      </c>
      <c r="I3357" t="s">
        <v>154</v>
      </c>
      <c r="J3357" t="s">
        <v>156</v>
      </c>
      <c r="K3357">
        <v>970444300</v>
      </c>
      <c r="L3357">
        <v>364.62900000000002</v>
      </c>
    </row>
    <row r="3358" spans="5:12" x14ac:dyDescent="0.25">
      <c r="E3358">
        <v>974375125</v>
      </c>
      <c r="F3358">
        <v>126.324</v>
      </c>
      <c r="I3358" t="s">
        <v>154</v>
      </c>
      <c r="J3358" t="s">
        <v>156</v>
      </c>
      <c r="K3358">
        <v>974375125</v>
      </c>
      <c r="L3358">
        <v>126.324</v>
      </c>
    </row>
    <row r="3359" spans="5:12" x14ac:dyDescent="0.25">
      <c r="E3359">
        <v>975937496</v>
      </c>
      <c r="F3359">
        <v>112.845</v>
      </c>
      <c r="I3359" t="s">
        <v>154</v>
      </c>
      <c r="J3359" t="s">
        <v>156</v>
      </c>
      <c r="K3359">
        <v>975937496</v>
      </c>
      <c r="L3359">
        <v>112.845</v>
      </c>
    </row>
    <row r="3360" spans="5:12" x14ac:dyDescent="0.25">
      <c r="E3360">
        <v>976041534</v>
      </c>
      <c r="F3360">
        <v>149.881</v>
      </c>
      <c r="I3360" t="s">
        <v>154</v>
      </c>
      <c r="J3360" t="s">
        <v>156</v>
      </c>
      <c r="K3360">
        <v>976041534</v>
      </c>
      <c r="L3360">
        <v>149.881</v>
      </c>
    </row>
    <row r="3361" spans="5:12" x14ac:dyDescent="0.25">
      <c r="E3361">
        <v>976509455</v>
      </c>
      <c r="F3361">
        <v>158.26300000000001</v>
      </c>
      <c r="I3361" t="s">
        <v>154</v>
      </c>
      <c r="J3361" t="s">
        <v>156</v>
      </c>
      <c r="K3361">
        <v>976509455</v>
      </c>
      <c r="L3361">
        <v>158.26300000000001</v>
      </c>
    </row>
    <row r="3362" spans="5:12" x14ac:dyDescent="0.25">
      <c r="E3362">
        <v>976767888</v>
      </c>
      <c r="F3362">
        <v>226.42099999999999</v>
      </c>
      <c r="I3362" t="s">
        <v>154</v>
      </c>
      <c r="J3362" t="s">
        <v>156</v>
      </c>
      <c r="K3362">
        <v>976767888</v>
      </c>
      <c r="L3362">
        <v>226.42099999999999</v>
      </c>
    </row>
    <row r="3363" spans="5:12" x14ac:dyDescent="0.25">
      <c r="E3363">
        <v>977195233</v>
      </c>
      <c r="F3363">
        <v>420.108</v>
      </c>
      <c r="I3363" t="s">
        <v>154</v>
      </c>
      <c r="J3363" t="s">
        <v>156</v>
      </c>
      <c r="K3363">
        <v>977195233</v>
      </c>
      <c r="L3363">
        <v>420.108</v>
      </c>
    </row>
    <row r="3364" spans="5:12" x14ac:dyDescent="0.25">
      <c r="E3364">
        <v>979556012</v>
      </c>
      <c r="F3364">
        <v>294.64</v>
      </c>
      <c r="I3364" t="s">
        <v>154</v>
      </c>
      <c r="J3364" t="s">
        <v>156</v>
      </c>
      <c r="K3364">
        <v>979556012</v>
      </c>
      <c r="L3364">
        <v>294.64</v>
      </c>
    </row>
    <row r="3365" spans="5:12" x14ac:dyDescent="0.25">
      <c r="E3365">
        <v>979564775</v>
      </c>
      <c r="F3365">
        <v>184.00899999999999</v>
      </c>
      <c r="I3365" t="s">
        <v>154</v>
      </c>
      <c r="J3365" t="s">
        <v>156</v>
      </c>
      <c r="K3365">
        <v>979564775</v>
      </c>
      <c r="L3365">
        <v>184.00899999999999</v>
      </c>
    </row>
    <row r="3366" spans="5:12" x14ac:dyDescent="0.25">
      <c r="E3366">
        <v>980387879</v>
      </c>
      <c r="F3366">
        <v>204.22800000000001</v>
      </c>
      <c r="I3366" t="s">
        <v>154</v>
      </c>
      <c r="J3366" t="s">
        <v>156</v>
      </c>
      <c r="K3366">
        <v>980387879</v>
      </c>
      <c r="L3366">
        <v>204.22800000000001</v>
      </c>
    </row>
    <row r="3367" spans="5:12" x14ac:dyDescent="0.25">
      <c r="E3367">
        <v>981179463</v>
      </c>
      <c r="F3367">
        <v>28.82</v>
      </c>
      <c r="I3367" t="s">
        <v>154</v>
      </c>
      <c r="J3367" t="s">
        <v>156</v>
      </c>
      <c r="K3367">
        <v>981179463</v>
      </c>
      <c r="L3367">
        <v>28.82</v>
      </c>
    </row>
    <row r="3368" spans="5:12" x14ac:dyDescent="0.25">
      <c r="E3368">
        <v>981441192</v>
      </c>
      <c r="F3368">
        <v>159.03</v>
      </c>
      <c r="I3368" t="s">
        <v>154</v>
      </c>
      <c r="J3368" t="s">
        <v>156</v>
      </c>
      <c r="K3368">
        <v>981441192</v>
      </c>
      <c r="L3368">
        <v>159.03</v>
      </c>
    </row>
    <row r="3369" spans="5:12" x14ac:dyDescent="0.25">
      <c r="E3369">
        <v>981500237</v>
      </c>
      <c r="F3369">
        <v>808.19399999999996</v>
      </c>
      <c r="I3369" t="s">
        <v>154</v>
      </c>
      <c r="J3369" t="s">
        <v>156</v>
      </c>
      <c r="K3369">
        <v>981500237</v>
      </c>
      <c r="L3369">
        <v>808.19399999999996</v>
      </c>
    </row>
    <row r="3370" spans="5:12" x14ac:dyDescent="0.25">
      <c r="E3370">
        <v>982254868</v>
      </c>
      <c r="F3370">
        <v>891.69799999999998</v>
      </c>
      <c r="I3370" t="s">
        <v>154</v>
      </c>
      <c r="J3370" t="s">
        <v>156</v>
      </c>
      <c r="K3370">
        <v>982254868</v>
      </c>
      <c r="L3370">
        <v>891.69799999999998</v>
      </c>
    </row>
    <row r="3371" spans="5:12" x14ac:dyDescent="0.25">
      <c r="E3371">
        <v>982570581</v>
      </c>
      <c r="F3371">
        <v>172.69800000000001</v>
      </c>
      <c r="I3371" t="s">
        <v>154</v>
      </c>
      <c r="J3371" t="s">
        <v>156</v>
      </c>
      <c r="K3371">
        <v>982570581</v>
      </c>
      <c r="L3371">
        <v>172.69800000000001</v>
      </c>
    </row>
    <row r="3372" spans="5:12" x14ac:dyDescent="0.25">
      <c r="E3372">
        <v>982897599</v>
      </c>
      <c r="F3372">
        <v>39.6</v>
      </c>
      <c r="I3372" t="s">
        <v>154</v>
      </c>
      <c r="J3372" t="s">
        <v>156</v>
      </c>
      <c r="K3372">
        <v>982897599</v>
      </c>
      <c r="L3372">
        <v>39.6</v>
      </c>
    </row>
    <row r="3373" spans="5:12" x14ac:dyDescent="0.25">
      <c r="E3373">
        <v>983745342</v>
      </c>
      <c r="F3373">
        <v>130.96100000000001</v>
      </c>
      <c r="I3373" t="s">
        <v>154</v>
      </c>
      <c r="J3373" t="s">
        <v>156</v>
      </c>
      <c r="K3373">
        <v>983745342</v>
      </c>
      <c r="L3373">
        <v>130.96100000000001</v>
      </c>
    </row>
    <row r="3374" spans="5:12" x14ac:dyDescent="0.25">
      <c r="E3374">
        <v>983994180</v>
      </c>
      <c r="F3374">
        <v>386.46699999999998</v>
      </c>
      <c r="I3374" t="s">
        <v>154</v>
      </c>
      <c r="J3374" t="s">
        <v>156</v>
      </c>
      <c r="K3374">
        <v>983994180</v>
      </c>
      <c r="L3374">
        <v>386.46699999999998</v>
      </c>
    </row>
    <row r="3375" spans="5:12" x14ac:dyDescent="0.25">
      <c r="E3375">
        <v>984632444</v>
      </c>
      <c r="F3375">
        <v>458.13600000000002</v>
      </c>
      <c r="I3375" t="s">
        <v>154</v>
      </c>
      <c r="J3375" t="s">
        <v>156</v>
      </c>
      <c r="K3375">
        <v>984632444</v>
      </c>
      <c r="L3375">
        <v>458.13600000000002</v>
      </c>
    </row>
    <row r="3376" spans="5:12" x14ac:dyDescent="0.25">
      <c r="E3376">
        <v>985132291</v>
      </c>
      <c r="F3376">
        <v>100.77800000000001</v>
      </c>
      <c r="I3376" t="s">
        <v>154</v>
      </c>
      <c r="J3376" t="s">
        <v>156</v>
      </c>
      <c r="K3376">
        <v>985132291</v>
      </c>
      <c r="L3376">
        <v>100.77800000000001</v>
      </c>
    </row>
    <row r="3377" spans="5:12" x14ac:dyDescent="0.25">
      <c r="E3377">
        <v>985273162</v>
      </c>
      <c r="F3377">
        <v>159.07599999999999</v>
      </c>
      <c r="I3377" t="s">
        <v>154</v>
      </c>
      <c r="J3377" t="s">
        <v>156</v>
      </c>
      <c r="K3377">
        <v>985273162</v>
      </c>
      <c r="L3377">
        <v>159.07599999999999</v>
      </c>
    </row>
    <row r="3378" spans="5:12" x14ac:dyDescent="0.25">
      <c r="E3378">
        <v>985783608</v>
      </c>
      <c r="F3378">
        <v>578.572</v>
      </c>
      <c r="I3378" t="s">
        <v>154</v>
      </c>
      <c r="J3378" t="s">
        <v>156</v>
      </c>
      <c r="K3378">
        <v>985783608</v>
      </c>
      <c r="L3378">
        <v>578.572</v>
      </c>
    </row>
    <row r="3379" spans="5:12" x14ac:dyDescent="0.25">
      <c r="E3379">
        <v>985991863</v>
      </c>
      <c r="F3379">
        <v>489.87099999999998</v>
      </c>
      <c r="I3379" t="s">
        <v>154</v>
      </c>
      <c r="J3379" t="s">
        <v>156</v>
      </c>
      <c r="K3379">
        <v>985991863</v>
      </c>
      <c r="L3379">
        <v>489.87099999999998</v>
      </c>
    </row>
    <row r="3380" spans="5:12" x14ac:dyDescent="0.25">
      <c r="E3380">
        <v>986331700</v>
      </c>
      <c r="F3380">
        <v>299.33800000000002</v>
      </c>
      <c r="I3380" t="s">
        <v>154</v>
      </c>
      <c r="J3380" t="s">
        <v>156</v>
      </c>
      <c r="K3380">
        <v>986331700</v>
      </c>
      <c r="L3380">
        <v>299.33800000000002</v>
      </c>
    </row>
    <row r="3381" spans="5:12" x14ac:dyDescent="0.25">
      <c r="E3381">
        <v>986344349</v>
      </c>
      <c r="F3381">
        <v>159.85300000000001</v>
      </c>
      <c r="I3381" t="s">
        <v>154</v>
      </c>
      <c r="J3381" t="s">
        <v>156</v>
      </c>
      <c r="K3381">
        <v>986344349</v>
      </c>
      <c r="L3381">
        <v>159.85300000000001</v>
      </c>
    </row>
    <row r="3382" spans="5:12" x14ac:dyDescent="0.25">
      <c r="E3382">
        <v>986357696</v>
      </c>
      <c r="F3382">
        <v>163.49799999999999</v>
      </c>
      <c r="I3382" t="s">
        <v>154</v>
      </c>
      <c r="J3382" t="s">
        <v>156</v>
      </c>
      <c r="K3382">
        <v>986357696</v>
      </c>
      <c r="L3382">
        <v>163.49799999999999</v>
      </c>
    </row>
    <row r="3383" spans="5:12" x14ac:dyDescent="0.25">
      <c r="E3383">
        <v>986382313</v>
      </c>
      <c r="F3383">
        <v>354.005</v>
      </c>
      <c r="I3383" t="s">
        <v>154</v>
      </c>
      <c r="J3383" t="s">
        <v>156</v>
      </c>
      <c r="K3383">
        <v>986382313</v>
      </c>
      <c r="L3383">
        <v>354.005</v>
      </c>
    </row>
    <row r="3384" spans="5:12" x14ac:dyDescent="0.25">
      <c r="E3384">
        <v>986801405</v>
      </c>
      <c r="F3384">
        <v>434.43400000000003</v>
      </c>
      <c r="I3384" t="s">
        <v>154</v>
      </c>
      <c r="J3384" t="s">
        <v>156</v>
      </c>
      <c r="K3384">
        <v>986801405</v>
      </c>
      <c r="L3384">
        <v>434.43400000000003</v>
      </c>
    </row>
    <row r="3385" spans="5:12" x14ac:dyDescent="0.25">
      <c r="E3385">
        <v>987107073</v>
      </c>
      <c r="F3385">
        <v>145.83600000000001</v>
      </c>
      <c r="I3385" t="s">
        <v>154</v>
      </c>
      <c r="J3385" t="s">
        <v>156</v>
      </c>
      <c r="K3385">
        <v>987107073</v>
      </c>
      <c r="L3385">
        <v>145.83600000000001</v>
      </c>
    </row>
    <row r="3386" spans="5:12" x14ac:dyDescent="0.25">
      <c r="E3386">
        <v>987518715</v>
      </c>
      <c r="F3386">
        <v>456.72199999999998</v>
      </c>
      <c r="I3386" t="s">
        <v>154</v>
      </c>
      <c r="J3386" t="s">
        <v>156</v>
      </c>
      <c r="K3386">
        <v>987518715</v>
      </c>
      <c r="L3386">
        <v>456.72199999999998</v>
      </c>
    </row>
    <row r="3387" spans="5:12" x14ac:dyDescent="0.25">
      <c r="E3387">
        <v>987552867</v>
      </c>
      <c r="F3387">
        <v>314.86500000000001</v>
      </c>
      <c r="I3387" t="s">
        <v>154</v>
      </c>
      <c r="J3387" t="s">
        <v>156</v>
      </c>
      <c r="K3387">
        <v>987552867</v>
      </c>
      <c r="L3387">
        <v>314.86500000000001</v>
      </c>
    </row>
    <row r="3388" spans="5:12" x14ac:dyDescent="0.25">
      <c r="E3388">
        <v>987575255</v>
      </c>
      <c r="F3388">
        <v>157.989</v>
      </c>
      <c r="I3388" t="s">
        <v>154</v>
      </c>
      <c r="J3388" t="s">
        <v>156</v>
      </c>
      <c r="K3388">
        <v>987575255</v>
      </c>
      <c r="L3388">
        <v>157.989</v>
      </c>
    </row>
    <row r="3389" spans="5:12" x14ac:dyDescent="0.25">
      <c r="E3389">
        <v>989319221</v>
      </c>
      <c r="F3389">
        <v>149.44200000000001</v>
      </c>
      <c r="I3389" t="s">
        <v>154</v>
      </c>
      <c r="J3389" t="s">
        <v>156</v>
      </c>
      <c r="K3389">
        <v>989319221</v>
      </c>
      <c r="L3389">
        <v>149.44200000000001</v>
      </c>
    </row>
    <row r="3390" spans="5:12" x14ac:dyDescent="0.25">
      <c r="E3390">
        <v>989527886</v>
      </c>
      <c r="F3390">
        <v>358.73700000000002</v>
      </c>
      <c r="I3390" t="s">
        <v>154</v>
      </c>
      <c r="J3390" t="s">
        <v>156</v>
      </c>
      <c r="K3390">
        <v>989527886</v>
      </c>
      <c r="L3390">
        <v>358.73700000000002</v>
      </c>
    </row>
    <row r="3391" spans="5:12" x14ac:dyDescent="0.25">
      <c r="E3391">
        <v>989695614</v>
      </c>
      <c r="F3391">
        <v>532.07100000000003</v>
      </c>
      <c r="I3391" t="s">
        <v>154</v>
      </c>
      <c r="J3391" t="s">
        <v>156</v>
      </c>
      <c r="K3391">
        <v>989695614</v>
      </c>
      <c r="L3391">
        <v>532.07100000000003</v>
      </c>
    </row>
    <row r="3392" spans="5:12" x14ac:dyDescent="0.25">
      <c r="E3392">
        <v>989698982</v>
      </c>
      <c r="F3392">
        <v>435.108</v>
      </c>
      <c r="I3392" t="s">
        <v>154</v>
      </c>
      <c r="J3392" t="s">
        <v>156</v>
      </c>
      <c r="K3392">
        <v>989698982</v>
      </c>
      <c r="L3392">
        <v>435.108</v>
      </c>
    </row>
    <row r="3393" spans="4:12" x14ac:dyDescent="0.25">
      <c r="E3393">
        <v>990047545</v>
      </c>
      <c r="F3393">
        <v>504.70499999999998</v>
      </c>
      <c r="I3393" t="s">
        <v>154</v>
      </c>
      <c r="J3393" t="s">
        <v>156</v>
      </c>
      <c r="K3393">
        <v>990047545</v>
      </c>
      <c r="L3393">
        <v>504.70499999999998</v>
      </c>
    </row>
    <row r="3394" spans="4:12" x14ac:dyDescent="0.25">
      <c r="E3394">
        <v>990050376</v>
      </c>
      <c r="F3394">
        <v>190.53700000000001</v>
      </c>
      <c r="I3394" t="s">
        <v>154</v>
      </c>
      <c r="J3394" t="s">
        <v>156</v>
      </c>
      <c r="K3394">
        <v>990050376</v>
      </c>
      <c r="L3394">
        <v>190.53700000000001</v>
      </c>
    </row>
    <row r="3395" spans="4:12" x14ac:dyDescent="0.25">
      <c r="E3395">
        <v>990690529</v>
      </c>
      <c r="F3395">
        <v>346.79599999999999</v>
      </c>
      <c r="I3395" t="s">
        <v>154</v>
      </c>
      <c r="J3395" t="s">
        <v>156</v>
      </c>
      <c r="K3395">
        <v>990690529</v>
      </c>
      <c r="L3395">
        <v>346.79599999999999</v>
      </c>
    </row>
    <row r="3396" spans="4:12" x14ac:dyDescent="0.25">
      <c r="E3396">
        <v>992090510</v>
      </c>
      <c r="F3396">
        <v>136.24199999999999</v>
      </c>
      <c r="I3396" t="s">
        <v>154</v>
      </c>
      <c r="J3396" t="s">
        <v>156</v>
      </c>
      <c r="K3396">
        <v>992090510</v>
      </c>
      <c r="L3396">
        <v>136.24199999999999</v>
      </c>
    </row>
    <row r="3397" spans="4:12" x14ac:dyDescent="0.25">
      <c r="E3397">
        <v>992140291</v>
      </c>
      <c r="F3397">
        <v>217.547</v>
      </c>
      <c r="I3397" t="s">
        <v>154</v>
      </c>
      <c r="J3397" t="s">
        <v>156</v>
      </c>
      <c r="K3397">
        <v>992140291</v>
      </c>
      <c r="L3397">
        <v>217.547</v>
      </c>
    </row>
    <row r="3398" spans="4:12" x14ac:dyDescent="0.25">
      <c r="E3398">
        <v>992180560</v>
      </c>
      <c r="F3398">
        <v>133.05799999999999</v>
      </c>
      <c r="I3398" t="s">
        <v>154</v>
      </c>
      <c r="J3398" t="s">
        <v>156</v>
      </c>
      <c r="K3398">
        <v>992180560</v>
      </c>
      <c r="L3398">
        <v>133.05799999999999</v>
      </c>
    </row>
    <row r="3399" spans="4:12" x14ac:dyDescent="0.25">
      <c r="E3399">
        <v>992664762</v>
      </c>
      <c r="F3399">
        <v>373.90899999999999</v>
      </c>
      <c r="I3399" t="s">
        <v>154</v>
      </c>
      <c r="J3399" t="s">
        <v>156</v>
      </c>
      <c r="K3399">
        <v>992664762</v>
      </c>
      <c r="L3399">
        <v>373.90899999999999</v>
      </c>
    </row>
    <row r="3400" spans="4:12" x14ac:dyDescent="0.25">
      <c r="E3400">
        <v>994772732</v>
      </c>
      <c r="F3400">
        <v>414.69099999999997</v>
      </c>
      <c r="I3400" t="s">
        <v>154</v>
      </c>
      <c r="J3400" t="s">
        <v>156</v>
      </c>
      <c r="K3400">
        <v>994772732</v>
      </c>
      <c r="L3400">
        <v>414.69099999999997</v>
      </c>
    </row>
    <row r="3401" spans="4:12" x14ac:dyDescent="0.25">
      <c r="E3401">
        <v>994928392</v>
      </c>
      <c r="F3401">
        <v>96.846999999999994</v>
      </c>
      <c r="I3401" t="s">
        <v>154</v>
      </c>
      <c r="J3401" t="s">
        <v>156</v>
      </c>
      <c r="K3401">
        <v>994928392</v>
      </c>
      <c r="L3401">
        <v>96.846999999999994</v>
      </c>
    </row>
    <row r="3402" spans="4:12" x14ac:dyDescent="0.25">
      <c r="E3402">
        <v>995577712</v>
      </c>
      <c r="F3402">
        <v>331.24099999999999</v>
      </c>
      <c r="I3402" t="s">
        <v>154</v>
      </c>
      <c r="J3402" t="s">
        <v>156</v>
      </c>
      <c r="K3402">
        <v>995577712</v>
      </c>
      <c r="L3402">
        <v>331.24099999999999</v>
      </c>
    </row>
    <row r="3403" spans="4:12" x14ac:dyDescent="0.25">
      <c r="E3403">
        <v>997669541</v>
      </c>
      <c r="F3403">
        <v>195.21299999999999</v>
      </c>
      <c r="I3403" t="s">
        <v>154</v>
      </c>
      <c r="J3403" t="s">
        <v>156</v>
      </c>
      <c r="K3403">
        <v>997669541</v>
      </c>
      <c r="L3403">
        <v>195.21299999999999</v>
      </c>
    </row>
    <row r="3404" spans="4:12" x14ac:dyDescent="0.25">
      <c r="E3404">
        <v>998605091</v>
      </c>
      <c r="F3404">
        <v>141.054</v>
      </c>
      <c r="I3404" t="s">
        <v>154</v>
      </c>
      <c r="J3404" t="s">
        <v>156</v>
      </c>
      <c r="K3404">
        <v>998605091</v>
      </c>
      <c r="L3404">
        <v>141.054</v>
      </c>
    </row>
    <row r="3405" spans="4:12" x14ac:dyDescent="0.25">
      <c r="D3405" t="s">
        <v>168</v>
      </c>
      <c r="E3405">
        <v>918664971</v>
      </c>
      <c r="F3405">
        <v>153.95599999999999</v>
      </c>
      <c r="I3405" t="s">
        <v>154</v>
      </c>
      <c r="J3405" t="s">
        <v>168</v>
      </c>
      <c r="K3405">
        <v>918664971</v>
      </c>
      <c r="L3405">
        <v>153.95599999999999</v>
      </c>
    </row>
    <row r="3406" spans="4:12" x14ac:dyDescent="0.25">
      <c r="E3406">
        <v>925345954</v>
      </c>
      <c r="F3406">
        <v>69.483000000000004</v>
      </c>
      <c r="I3406" t="s">
        <v>154</v>
      </c>
      <c r="J3406" t="s">
        <v>168</v>
      </c>
      <c r="K3406">
        <v>925345954</v>
      </c>
      <c r="L3406">
        <v>69.483000000000004</v>
      </c>
    </row>
    <row r="3407" spans="4:12" x14ac:dyDescent="0.25">
      <c r="E3407">
        <v>925814148</v>
      </c>
      <c r="F3407">
        <v>121.524</v>
      </c>
      <c r="I3407" t="s">
        <v>154</v>
      </c>
      <c r="J3407" t="s">
        <v>168</v>
      </c>
      <c r="K3407">
        <v>925814148</v>
      </c>
      <c r="L3407">
        <v>121.524</v>
      </c>
    </row>
    <row r="3408" spans="4:12" x14ac:dyDescent="0.25">
      <c r="E3408">
        <v>969081156</v>
      </c>
      <c r="F3408">
        <v>62.298000000000002</v>
      </c>
      <c r="I3408" t="s">
        <v>154</v>
      </c>
      <c r="J3408" t="s">
        <v>168</v>
      </c>
      <c r="K3408">
        <v>969081156</v>
      </c>
      <c r="L3408">
        <v>62.298000000000002</v>
      </c>
    </row>
    <row r="3409" spans="5:12" x14ac:dyDescent="0.25">
      <c r="E3409">
        <v>969081679</v>
      </c>
      <c r="F3409">
        <v>163.68799999999999</v>
      </c>
      <c r="I3409" t="s">
        <v>154</v>
      </c>
      <c r="J3409" t="s">
        <v>168</v>
      </c>
      <c r="K3409">
        <v>969081679</v>
      </c>
      <c r="L3409">
        <v>163.68799999999999</v>
      </c>
    </row>
    <row r="3410" spans="5:12" x14ac:dyDescent="0.25">
      <c r="E3410">
        <v>969209144</v>
      </c>
      <c r="F3410">
        <v>214.297</v>
      </c>
      <c r="I3410" t="s">
        <v>154</v>
      </c>
      <c r="J3410" t="s">
        <v>168</v>
      </c>
      <c r="K3410">
        <v>969209144</v>
      </c>
      <c r="L3410">
        <v>214.297</v>
      </c>
    </row>
    <row r="3411" spans="5:12" x14ac:dyDescent="0.25">
      <c r="E3411">
        <v>969271478</v>
      </c>
      <c r="F3411">
        <v>302.11799999999999</v>
      </c>
      <c r="I3411" t="s">
        <v>154</v>
      </c>
      <c r="J3411" t="s">
        <v>168</v>
      </c>
      <c r="K3411">
        <v>969271478</v>
      </c>
      <c r="L3411">
        <v>302.11799999999999</v>
      </c>
    </row>
    <row r="3412" spans="5:12" x14ac:dyDescent="0.25">
      <c r="E3412">
        <v>969443007</v>
      </c>
      <c r="F3412">
        <v>488.42899999999997</v>
      </c>
      <c r="I3412" t="s">
        <v>154</v>
      </c>
      <c r="J3412" t="s">
        <v>168</v>
      </c>
      <c r="K3412">
        <v>969443007</v>
      </c>
      <c r="L3412">
        <v>488.42899999999997</v>
      </c>
    </row>
    <row r="3413" spans="5:12" x14ac:dyDescent="0.25">
      <c r="E3413">
        <v>970112952</v>
      </c>
      <c r="F3413">
        <v>124.625</v>
      </c>
      <c r="I3413" t="s">
        <v>154</v>
      </c>
      <c r="J3413" t="s">
        <v>168</v>
      </c>
      <c r="K3413">
        <v>970112952</v>
      </c>
      <c r="L3413">
        <v>124.625</v>
      </c>
    </row>
    <row r="3414" spans="5:12" x14ac:dyDescent="0.25">
      <c r="E3414">
        <v>976128540</v>
      </c>
      <c r="F3414">
        <v>451.577</v>
      </c>
      <c r="I3414" t="s">
        <v>154</v>
      </c>
      <c r="J3414" t="s">
        <v>168</v>
      </c>
      <c r="K3414">
        <v>976128540</v>
      </c>
      <c r="L3414">
        <v>451.577</v>
      </c>
    </row>
    <row r="3415" spans="5:12" x14ac:dyDescent="0.25">
      <c r="E3415">
        <v>979387121</v>
      </c>
      <c r="F3415">
        <v>47.338000000000001</v>
      </c>
      <c r="I3415" t="s">
        <v>154</v>
      </c>
      <c r="J3415" t="s">
        <v>168</v>
      </c>
      <c r="K3415">
        <v>979387121</v>
      </c>
      <c r="L3415">
        <v>47.338000000000001</v>
      </c>
    </row>
    <row r="3416" spans="5:12" x14ac:dyDescent="0.25">
      <c r="E3416">
        <v>980774023</v>
      </c>
      <c r="F3416">
        <v>228.95400000000001</v>
      </c>
      <c r="I3416" t="s">
        <v>154</v>
      </c>
      <c r="J3416" t="s">
        <v>168</v>
      </c>
      <c r="K3416">
        <v>980774023</v>
      </c>
      <c r="L3416">
        <v>228.95400000000001</v>
      </c>
    </row>
    <row r="3417" spans="5:12" x14ac:dyDescent="0.25">
      <c r="E3417">
        <v>982451612</v>
      </c>
      <c r="F3417">
        <v>237.12799999999999</v>
      </c>
      <c r="I3417" t="s">
        <v>154</v>
      </c>
      <c r="J3417" t="s">
        <v>168</v>
      </c>
      <c r="K3417">
        <v>982451612</v>
      </c>
      <c r="L3417">
        <v>237.12799999999999</v>
      </c>
    </row>
    <row r="3418" spans="5:12" x14ac:dyDescent="0.25">
      <c r="E3418">
        <v>987469447</v>
      </c>
      <c r="F3418">
        <v>169.68299999999999</v>
      </c>
      <c r="I3418" t="s">
        <v>154</v>
      </c>
      <c r="J3418" t="s">
        <v>168</v>
      </c>
      <c r="K3418">
        <v>987469447</v>
      </c>
      <c r="L3418">
        <v>169.68299999999999</v>
      </c>
    </row>
    <row r="3419" spans="5:12" x14ac:dyDescent="0.25">
      <c r="E3419">
        <v>988139602</v>
      </c>
      <c r="F3419">
        <v>437.51600000000002</v>
      </c>
      <c r="I3419" t="s">
        <v>154</v>
      </c>
      <c r="J3419" t="s">
        <v>168</v>
      </c>
      <c r="K3419">
        <v>988139602</v>
      </c>
      <c r="L3419">
        <v>437.51600000000002</v>
      </c>
    </row>
    <row r="3420" spans="5:12" x14ac:dyDescent="0.25">
      <c r="E3420">
        <v>989103059</v>
      </c>
      <c r="F3420">
        <v>222.40899999999999</v>
      </c>
      <c r="I3420" t="s">
        <v>154</v>
      </c>
      <c r="J3420" t="s">
        <v>168</v>
      </c>
      <c r="K3420">
        <v>989103059</v>
      </c>
      <c r="L3420">
        <v>222.40899999999999</v>
      </c>
    </row>
    <row r="3421" spans="5:12" x14ac:dyDescent="0.25">
      <c r="E3421">
        <v>989758713</v>
      </c>
      <c r="F3421">
        <v>247.10499999999999</v>
      </c>
      <c r="I3421" t="s">
        <v>154</v>
      </c>
      <c r="J3421" t="s">
        <v>168</v>
      </c>
      <c r="K3421">
        <v>989758713</v>
      </c>
      <c r="L3421">
        <v>247.10499999999999</v>
      </c>
    </row>
    <row r="3422" spans="5:12" x14ac:dyDescent="0.25">
      <c r="E3422">
        <v>990654239</v>
      </c>
      <c r="F3422">
        <v>189.89099999999999</v>
      </c>
      <c r="I3422" t="s">
        <v>154</v>
      </c>
      <c r="J3422" t="s">
        <v>168</v>
      </c>
      <c r="K3422">
        <v>990654239</v>
      </c>
      <c r="L3422">
        <v>189.89099999999999</v>
      </c>
    </row>
    <row r="3423" spans="5:12" x14ac:dyDescent="0.25">
      <c r="E3423">
        <v>990824312</v>
      </c>
      <c r="F3423">
        <v>508.88600000000002</v>
      </c>
      <c r="I3423" t="s">
        <v>154</v>
      </c>
      <c r="J3423" t="s">
        <v>168</v>
      </c>
      <c r="K3423">
        <v>990824312</v>
      </c>
      <c r="L3423">
        <v>508.88600000000002</v>
      </c>
    </row>
    <row r="3424" spans="5:12" x14ac:dyDescent="0.25">
      <c r="E3424">
        <v>992501987</v>
      </c>
      <c r="F3424">
        <v>438.38799999999998</v>
      </c>
      <c r="I3424" t="s">
        <v>154</v>
      </c>
      <c r="J3424" t="s">
        <v>168</v>
      </c>
      <c r="K3424">
        <v>992501987</v>
      </c>
      <c r="L3424">
        <v>438.38799999999998</v>
      </c>
    </row>
    <row r="3425" spans="4:12" x14ac:dyDescent="0.25">
      <c r="E3425">
        <v>993498254</v>
      </c>
      <c r="F3425">
        <v>139.96799999999999</v>
      </c>
      <c r="I3425" t="s">
        <v>154</v>
      </c>
      <c r="J3425" t="s">
        <v>168</v>
      </c>
      <c r="K3425">
        <v>993498254</v>
      </c>
      <c r="L3425">
        <v>139.96799999999999</v>
      </c>
    </row>
    <row r="3426" spans="4:12" x14ac:dyDescent="0.25">
      <c r="E3426">
        <v>996624390</v>
      </c>
      <c r="F3426">
        <v>148.876</v>
      </c>
      <c r="I3426" t="s">
        <v>154</v>
      </c>
      <c r="J3426" t="s">
        <v>168</v>
      </c>
      <c r="K3426">
        <v>996624390</v>
      </c>
      <c r="L3426">
        <v>148.876</v>
      </c>
    </row>
    <row r="3427" spans="4:12" x14ac:dyDescent="0.25">
      <c r="D3427" t="s">
        <v>170</v>
      </c>
      <c r="E3427">
        <v>816344662</v>
      </c>
      <c r="F3427">
        <v>149.39699999999999</v>
      </c>
      <c r="I3427" t="s">
        <v>154</v>
      </c>
      <c r="J3427" t="s">
        <v>170</v>
      </c>
      <c r="K3427">
        <v>816344662</v>
      </c>
      <c r="L3427">
        <v>149.39699999999999</v>
      </c>
    </row>
    <row r="3428" spans="4:12" x14ac:dyDescent="0.25">
      <c r="E3428">
        <v>869374202</v>
      </c>
      <c r="F3428">
        <v>73.552000000000007</v>
      </c>
      <c r="I3428" t="s">
        <v>154</v>
      </c>
      <c r="J3428" t="s">
        <v>170</v>
      </c>
      <c r="K3428">
        <v>869374202</v>
      </c>
      <c r="L3428">
        <v>73.552000000000007</v>
      </c>
    </row>
    <row r="3429" spans="4:12" x14ac:dyDescent="0.25">
      <c r="E3429">
        <v>877374262</v>
      </c>
      <c r="F3429">
        <v>269.30399999999997</v>
      </c>
      <c r="I3429" t="s">
        <v>154</v>
      </c>
      <c r="J3429" t="s">
        <v>170</v>
      </c>
      <c r="K3429">
        <v>877374262</v>
      </c>
      <c r="L3429">
        <v>269.30399999999997</v>
      </c>
    </row>
    <row r="3430" spans="4:12" x14ac:dyDescent="0.25">
      <c r="E3430">
        <v>880885472</v>
      </c>
      <c r="F3430">
        <v>87.747</v>
      </c>
      <c r="I3430" t="s">
        <v>154</v>
      </c>
      <c r="J3430" t="s">
        <v>170</v>
      </c>
      <c r="K3430">
        <v>880885472</v>
      </c>
      <c r="L3430">
        <v>87.747</v>
      </c>
    </row>
    <row r="3431" spans="4:12" x14ac:dyDescent="0.25">
      <c r="E3431">
        <v>912854434</v>
      </c>
      <c r="F3431">
        <v>176.99299999999999</v>
      </c>
      <c r="I3431" t="s">
        <v>154</v>
      </c>
      <c r="J3431" t="s">
        <v>170</v>
      </c>
      <c r="K3431">
        <v>912854434</v>
      </c>
      <c r="L3431">
        <v>176.99299999999999</v>
      </c>
    </row>
    <row r="3432" spans="4:12" x14ac:dyDescent="0.25">
      <c r="E3432">
        <v>916077637</v>
      </c>
      <c r="F3432">
        <v>115.15</v>
      </c>
      <c r="I3432" t="s">
        <v>154</v>
      </c>
      <c r="J3432" t="s">
        <v>170</v>
      </c>
      <c r="K3432">
        <v>916077637</v>
      </c>
      <c r="L3432">
        <v>115.15</v>
      </c>
    </row>
    <row r="3433" spans="4:12" x14ac:dyDescent="0.25">
      <c r="E3433">
        <v>926284738</v>
      </c>
      <c r="F3433">
        <v>94.643000000000001</v>
      </c>
      <c r="I3433" t="s">
        <v>154</v>
      </c>
      <c r="J3433" t="s">
        <v>170</v>
      </c>
      <c r="K3433">
        <v>926284738</v>
      </c>
      <c r="L3433">
        <v>94.643000000000001</v>
      </c>
    </row>
    <row r="3434" spans="4:12" x14ac:dyDescent="0.25">
      <c r="E3434">
        <v>927717840</v>
      </c>
      <c r="F3434">
        <v>92.066999999999993</v>
      </c>
      <c r="I3434" t="s">
        <v>154</v>
      </c>
      <c r="J3434" t="s">
        <v>170</v>
      </c>
      <c r="K3434">
        <v>927717840</v>
      </c>
      <c r="L3434">
        <v>92.066999999999993</v>
      </c>
    </row>
    <row r="3435" spans="4:12" x14ac:dyDescent="0.25">
      <c r="E3435">
        <v>969145847</v>
      </c>
      <c r="F3435">
        <v>142.697</v>
      </c>
      <c r="I3435" t="s">
        <v>154</v>
      </c>
      <c r="J3435" t="s">
        <v>170</v>
      </c>
      <c r="K3435">
        <v>969145847</v>
      </c>
      <c r="L3435">
        <v>142.697</v>
      </c>
    </row>
    <row r="3436" spans="4:12" x14ac:dyDescent="0.25">
      <c r="E3436">
        <v>969209470</v>
      </c>
      <c r="F3436">
        <v>54.414999999999999</v>
      </c>
      <c r="I3436" t="s">
        <v>154</v>
      </c>
      <c r="J3436" t="s">
        <v>170</v>
      </c>
      <c r="K3436">
        <v>969209470</v>
      </c>
      <c r="L3436">
        <v>54.414999999999999</v>
      </c>
    </row>
    <row r="3437" spans="4:12" x14ac:dyDescent="0.25">
      <c r="E3437">
        <v>969241676</v>
      </c>
      <c r="F3437">
        <v>68.884</v>
      </c>
      <c r="I3437" t="s">
        <v>154</v>
      </c>
      <c r="J3437" t="s">
        <v>170</v>
      </c>
      <c r="K3437">
        <v>969241676</v>
      </c>
      <c r="L3437">
        <v>68.884</v>
      </c>
    </row>
    <row r="3438" spans="4:12" x14ac:dyDescent="0.25">
      <c r="E3438">
        <v>969242931</v>
      </c>
      <c r="F3438">
        <v>53.103000000000002</v>
      </c>
      <c r="I3438" t="s">
        <v>154</v>
      </c>
      <c r="J3438" t="s">
        <v>170</v>
      </c>
      <c r="K3438">
        <v>969242931</v>
      </c>
      <c r="L3438">
        <v>53.103000000000002</v>
      </c>
    </row>
    <row r="3439" spans="4:12" x14ac:dyDescent="0.25">
      <c r="E3439">
        <v>969271796</v>
      </c>
      <c r="F3439">
        <v>62.618000000000002</v>
      </c>
      <c r="I3439" t="s">
        <v>154</v>
      </c>
      <c r="J3439" t="s">
        <v>170</v>
      </c>
      <c r="K3439">
        <v>969271796</v>
      </c>
      <c r="L3439">
        <v>62.618000000000002</v>
      </c>
    </row>
    <row r="3440" spans="4:12" x14ac:dyDescent="0.25">
      <c r="E3440">
        <v>969499622</v>
      </c>
      <c r="F3440">
        <v>194.864</v>
      </c>
      <c r="I3440" t="s">
        <v>154</v>
      </c>
      <c r="J3440" t="s">
        <v>170</v>
      </c>
      <c r="K3440">
        <v>969499622</v>
      </c>
      <c r="L3440">
        <v>194.864</v>
      </c>
    </row>
    <row r="3441" spans="5:12" x14ac:dyDescent="0.25">
      <c r="E3441">
        <v>969503204</v>
      </c>
      <c r="F3441">
        <v>57.508000000000003</v>
      </c>
      <c r="I3441" t="s">
        <v>154</v>
      </c>
      <c r="J3441" t="s">
        <v>170</v>
      </c>
      <c r="K3441">
        <v>969503204</v>
      </c>
      <c r="L3441">
        <v>57.508000000000003</v>
      </c>
    </row>
    <row r="3442" spans="5:12" x14ac:dyDescent="0.25">
      <c r="E3442">
        <v>969818876</v>
      </c>
      <c r="F3442">
        <v>59.633000000000003</v>
      </c>
      <c r="I3442" t="s">
        <v>154</v>
      </c>
      <c r="J3442" t="s">
        <v>170</v>
      </c>
      <c r="K3442">
        <v>969818876</v>
      </c>
      <c r="L3442">
        <v>59.633000000000003</v>
      </c>
    </row>
    <row r="3443" spans="5:12" x14ac:dyDescent="0.25">
      <c r="E3443">
        <v>969932903</v>
      </c>
      <c r="F3443">
        <v>75.198999999999998</v>
      </c>
      <c r="I3443" t="s">
        <v>154</v>
      </c>
      <c r="J3443" t="s">
        <v>170</v>
      </c>
      <c r="K3443">
        <v>969932903</v>
      </c>
      <c r="L3443">
        <v>75.198999999999998</v>
      </c>
    </row>
    <row r="3444" spans="5:12" x14ac:dyDescent="0.25">
      <c r="E3444">
        <v>970283854</v>
      </c>
      <c r="F3444">
        <v>59.869</v>
      </c>
      <c r="I3444" t="s">
        <v>154</v>
      </c>
      <c r="J3444" t="s">
        <v>170</v>
      </c>
      <c r="K3444">
        <v>970283854</v>
      </c>
      <c r="L3444">
        <v>59.869</v>
      </c>
    </row>
    <row r="3445" spans="5:12" x14ac:dyDescent="0.25">
      <c r="E3445">
        <v>979566484</v>
      </c>
      <c r="F3445">
        <v>298.25400000000002</v>
      </c>
      <c r="I3445" t="s">
        <v>154</v>
      </c>
      <c r="J3445" t="s">
        <v>170</v>
      </c>
      <c r="K3445">
        <v>979566484</v>
      </c>
      <c r="L3445">
        <v>298.25400000000002</v>
      </c>
    </row>
    <row r="3446" spans="5:12" x14ac:dyDescent="0.25">
      <c r="E3446">
        <v>980748456</v>
      </c>
      <c r="F3446">
        <v>151.17500000000001</v>
      </c>
      <c r="I3446" t="s">
        <v>154</v>
      </c>
      <c r="J3446" t="s">
        <v>170</v>
      </c>
      <c r="K3446">
        <v>980748456</v>
      </c>
      <c r="L3446">
        <v>151.17500000000001</v>
      </c>
    </row>
    <row r="3447" spans="5:12" x14ac:dyDescent="0.25">
      <c r="E3447">
        <v>984313993</v>
      </c>
      <c r="F3447">
        <v>237.07599999999999</v>
      </c>
      <c r="I3447" t="s">
        <v>154</v>
      </c>
      <c r="J3447" t="s">
        <v>170</v>
      </c>
      <c r="K3447">
        <v>984313993</v>
      </c>
      <c r="L3447">
        <v>237.07599999999999</v>
      </c>
    </row>
    <row r="3448" spans="5:12" x14ac:dyDescent="0.25">
      <c r="E3448">
        <v>984694105</v>
      </c>
      <c r="F3448">
        <v>78.846999999999994</v>
      </c>
      <c r="I3448" t="s">
        <v>154</v>
      </c>
      <c r="J3448" t="s">
        <v>170</v>
      </c>
      <c r="K3448">
        <v>984694105</v>
      </c>
      <c r="L3448">
        <v>78.846999999999994</v>
      </c>
    </row>
    <row r="3449" spans="5:12" x14ac:dyDescent="0.25">
      <c r="E3449">
        <v>985581568</v>
      </c>
      <c r="F3449">
        <v>0.85299999999999998</v>
      </c>
      <c r="I3449" t="s">
        <v>154</v>
      </c>
      <c r="J3449" t="s">
        <v>170</v>
      </c>
      <c r="K3449">
        <v>985581568</v>
      </c>
      <c r="L3449">
        <v>0.85299999999999998</v>
      </c>
    </row>
    <row r="3450" spans="5:12" x14ac:dyDescent="0.25">
      <c r="E3450">
        <v>985719462</v>
      </c>
      <c r="F3450">
        <v>163.81700000000001</v>
      </c>
      <c r="I3450" t="s">
        <v>154</v>
      </c>
      <c r="J3450" t="s">
        <v>170</v>
      </c>
      <c r="K3450">
        <v>985719462</v>
      </c>
      <c r="L3450">
        <v>163.81700000000001</v>
      </c>
    </row>
    <row r="3451" spans="5:12" x14ac:dyDescent="0.25">
      <c r="E3451">
        <v>985737282</v>
      </c>
      <c r="F3451">
        <v>133.75700000000001</v>
      </c>
      <c r="I3451" t="s">
        <v>154</v>
      </c>
      <c r="J3451" t="s">
        <v>170</v>
      </c>
      <c r="K3451">
        <v>985737282</v>
      </c>
      <c r="L3451">
        <v>133.75700000000001</v>
      </c>
    </row>
    <row r="3452" spans="5:12" x14ac:dyDescent="0.25">
      <c r="E3452">
        <v>986241388</v>
      </c>
      <c r="F3452">
        <v>101.764</v>
      </c>
      <c r="I3452" t="s">
        <v>154</v>
      </c>
      <c r="J3452" t="s">
        <v>170</v>
      </c>
      <c r="K3452">
        <v>986241388</v>
      </c>
      <c r="L3452">
        <v>101.764</v>
      </c>
    </row>
    <row r="3453" spans="5:12" x14ac:dyDescent="0.25">
      <c r="E3453">
        <v>988251402</v>
      </c>
      <c r="F3453">
        <v>518.32899999999995</v>
      </c>
      <c r="I3453" t="s">
        <v>154</v>
      </c>
      <c r="J3453" t="s">
        <v>170</v>
      </c>
      <c r="K3453">
        <v>988251402</v>
      </c>
      <c r="L3453">
        <v>518.32899999999995</v>
      </c>
    </row>
    <row r="3454" spans="5:12" x14ac:dyDescent="0.25">
      <c r="E3454">
        <v>989290606</v>
      </c>
      <c r="F3454">
        <v>187.601</v>
      </c>
      <c r="I3454" t="s">
        <v>154</v>
      </c>
      <c r="J3454" t="s">
        <v>170</v>
      </c>
      <c r="K3454">
        <v>989290606</v>
      </c>
      <c r="L3454">
        <v>187.601</v>
      </c>
    </row>
    <row r="3455" spans="5:12" x14ac:dyDescent="0.25">
      <c r="E3455">
        <v>989593854</v>
      </c>
      <c r="F3455">
        <v>107.04300000000001</v>
      </c>
      <c r="I3455" t="s">
        <v>154</v>
      </c>
      <c r="J3455" t="s">
        <v>170</v>
      </c>
      <c r="K3455">
        <v>989593854</v>
      </c>
      <c r="L3455">
        <v>107.04300000000001</v>
      </c>
    </row>
    <row r="3456" spans="5:12" x14ac:dyDescent="0.25">
      <c r="E3456">
        <v>990652155</v>
      </c>
      <c r="F3456">
        <v>142.024</v>
      </c>
      <c r="I3456" t="s">
        <v>154</v>
      </c>
      <c r="J3456" t="s">
        <v>170</v>
      </c>
      <c r="K3456">
        <v>990652155</v>
      </c>
      <c r="L3456">
        <v>142.024</v>
      </c>
    </row>
    <row r="3457" spans="4:12" x14ac:dyDescent="0.25">
      <c r="E3457">
        <v>992113146</v>
      </c>
      <c r="F3457">
        <v>81.742000000000004</v>
      </c>
      <c r="I3457" t="s">
        <v>154</v>
      </c>
      <c r="J3457" t="s">
        <v>170</v>
      </c>
      <c r="K3457">
        <v>992113146</v>
      </c>
      <c r="L3457">
        <v>81.742000000000004</v>
      </c>
    </row>
    <row r="3458" spans="4:12" x14ac:dyDescent="0.25">
      <c r="E3458">
        <v>993041750</v>
      </c>
      <c r="F3458">
        <v>84.462000000000003</v>
      </c>
      <c r="I3458" t="s">
        <v>154</v>
      </c>
      <c r="J3458" t="s">
        <v>170</v>
      </c>
      <c r="K3458">
        <v>993041750</v>
      </c>
      <c r="L3458">
        <v>84.462000000000003</v>
      </c>
    </row>
    <row r="3459" spans="4:12" x14ac:dyDescent="0.25">
      <c r="E3459">
        <v>993344265</v>
      </c>
      <c r="F3459">
        <v>287.73399999999998</v>
      </c>
      <c r="I3459" t="s">
        <v>154</v>
      </c>
      <c r="J3459" t="s">
        <v>170</v>
      </c>
      <c r="K3459">
        <v>993344265</v>
      </c>
      <c r="L3459">
        <v>287.73399999999998</v>
      </c>
    </row>
    <row r="3460" spans="4:12" x14ac:dyDescent="0.25">
      <c r="D3460" t="s">
        <v>163</v>
      </c>
      <c r="E3460">
        <v>828539272</v>
      </c>
      <c r="F3460">
        <v>345.76799999999997</v>
      </c>
      <c r="I3460" t="s">
        <v>154</v>
      </c>
      <c r="J3460" t="s">
        <v>163</v>
      </c>
      <c r="K3460">
        <v>828539272</v>
      </c>
      <c r="L3460">
        <v>345.76799999999997</v>
      </c>
    </row>
    <row r="3461" spans="4:12" x14ac:dyDescent="0.25">
      <c r="E3461">
        <v>876554542</v>
      </c>
      <c r="F3461">
        <v>280.26299999999998</v>
      </c>
      <c r="I3461" t="s">
        <v>154</v>
      </c>
      <c r="J3461" t="s">
        <v>163</v>
      </c>
      <c r="K3461">
        <v>876554542</v>
      </c>
      <c r="L3461">
        <v>280.26299999999998</v>
      </c>
    </row>
    <row r="3462" spans="4:12" x14ac:dyDescent="0.25">
      <c r="E3462">
        <v>879336112</v>
      </c>
      <c r="F3462">
        <v>331.74</v>
      </c>
      <c r="I3462" t="s">
        <v>154</v>
      </c>
      <c r="J3462" t="s">
        <v>163</v>
      </c>
      <c r="K3462">
        <v>879336112</v>
      </c>
      <c r="L3462">
        <v>331.74</v>
      </c>
    </row>
    <row r="3463" spans="4:12" x14ac:dyDescent="0.25">
      <c r="E3463">
        <v>885321542</v>
      </c>
      <c r="F3463">
        <v>442.69499999999999</v>
      </c>
      <c r="I3463" t="s">
        <v>154</v>
      </c>
      <c r="J3463" t="s">
        <v>163</v>
      </c>
      <c r="K3463">
        <v>885321542</v>
      </c>
      <c r="L3463">
        <v>442.69499999999999</v>
      </c>
    </row>
    <row r="3464" spans="4:12" x14ac:dyDescent="0.25">
      <c r="E3464">
        <v>894818042</v>
      </c>
      <c r="F3464">
        <v>286.67700000000002</v>
      </c>
      <c r="I3464" t="s">
        <v>154</v>
      </c>
      <c r="J3464" t="s">
        <v>163</v>
      </c>
      <c r="K3464">
        <v>894818042</v>
      </c>
      <c r="L3464">
        <v>286.67700000000002</v>
      </c>
    </row>
    <row r="3465" spans="4:12" x14ac:dyDescent="0.25">
      <c r="E3465">
        <v>911560844</v>
      </c>
      <c r="F3465">
        <v>334.995</v>
      </c>
      <c r="I3465" t="s">
        <v>154</v>
      </c>
      <c r="J3465" t="s">
        <v>163</v>
      </c>
      <c r="K3465">
        <v>911560844</v>
      </c>
      <c r="L3465">
        <v>334.995</v>
      </c>
    </row>
    <row r="3466" spans="4:12" x14ac:dyDescent="0.25">
      <c r="E3466">
        <v>912903168</v>
      </c>
      <c r="F3466">
        <v>285.471</v>
      </c>
      <c r="I3466" t="s">
        <v>154</v>
      </c>
      <c r="J3466" t="s">
        <v>163</v>
      </c>
      <c r="K3466">
        <v>912903168</v>
      </c>
      <c r="L3466">
        <v>285.471</v>
      </c>
    </row>
    <row r="3467" spans="4:12" x14ac:dyDescent="0.25">
      <c r="E3467">
        <v>918306846</v>
      </c>
      <c r="F3467">
        <v>113.027</v>
      </c>
      <c r="I3467" t="s">
        <v>154</v>
      </c>
      <c r="J3467" t="s">
        <v>163</v>
      </c>
      <c r="K3467">
        <v>918306846</v>
      </c>
      <c r="L3467">
        <v>113.027</v>
      </c>
    </row>
    <row r="3468" spans="4:12" x14ac:dyDescent="0.25">
      <c r="E3468">
        <v>919504323</v>
      </c>
      <c r="F3468">
        <v>373.39600000000002</v>
      </c>
      <c r="I3468" t="s">
        <v>154</v>
      </c>
      <c r="J3468" t="s">
        <v>163</v>
      </c>
      <c r="K3468">
        <v>919504323</v>
      </c>
      <c r="L3468">
        <v>373.39600000000002</v>
      </c>
    </row>
    <row r="3469" spans="4:12" x14ac:dyDescent="0.25">
      <c r="E3469">
        <v>920227260</v>
      </c>
      <c r="F3469">
        <v>521.59699999999998</v>
      </c>
      <c r="I3469" t="s">
        <v>154</v>
      </c>
      <c r="J3469" t="s">
        <v>163</v>
      </c>
      <c r="K3469">
        <v>920227260</v>
      </c>
      <c r="L3469">
        <v>521.59699999999998</v>
      </c>
    </row>
    <row r="3470" spans="4:12" x14ac:dyDescent="0.25">
      <c r="E3470">
        <v>921596758</v>
      </c>
      <c r="F3470">
        <v>425.089</v>
      </c>
      <c r="I3470" t="s">
        <v>154</v>
      </c>
      <c r="J3470" t="s">
        <v>163</v>
      </c>
      <c r="K3470">
        <v>921596758</v>
      </c>
      <c r="L3470">
        <v>425.089</v>
      </c>
    </row>
    <row r="3471" spans="4:12" x14ac:dyDescent="0.25">
      <c r="E3471">
        <v>923327533</v>
      </c>
      <c r="F3471">
        <v>489.476</v>
      </c>
      <c r="I3471" t="s">
        <v>154</v>
      </c>
      <c r="J3471" t="s">
        <v>163</v>
      </c>
      <c r="K3471">
        <v>923327533</v>
      </c>
      <c r="L3471">
        <v>489.476</v>
      </c>
    </row>
    <row r="3472" spans="4:12" x14ac:dyDescent="0.25">
      <c r="E3472">
        <v>923427929</v>
      </c>
      <c r="F3472">
        <v>276.94099999999997</v>
      </c>
      <c r="I3472" t="s">
        <v>154</v>
      </c>
      <c r="J3472" t="s">
        <v>163</v>
      </c>
      <c r="K3472">
        <v>923427929</v>
      </c>
      <c r="L3472">
        <v>276.94099999999997</v>
      </c>
    </row>
    <row r="3473" spans="5:12" x14ac:dyDescent="0.25">
      <c r="E3473">
        <v>925372420</v>
      </c>
      <c r="F3473">
        <v>122.021</v>
      </c>
      <c r="I3473" t="s">
        <v>154</v>
      </c>
      <c r="J3473" t="s">
        <v>163</v>
      </c>
      <c r="K3473">
        <v>925372420</v>
      </c>
      <c r="L3473">
        <v>122.021</v>
      </c>
    </row>
    <row r="3474" spans="5:12" x14ac:dyDescent="0.25">
      <c r="E3474">
        <v>927812711</v>
      </c>
      <c r="F3474">
        <v>68.695999999999998</v>
      </c>
      <c r="I3474" t="s">
        <v>154</v>
      </c>
      <c r="J3474" t="s">
        <v>163</v>
      </c>
      <c r="K3474">
        <v>927812711</v>
      </c>
      <c r="L3474">
        <v>68.695999999999998</v>
      </c>
    </row>
    <row r="3475" spans="5:12" x14ac:dyDescent="0.25">
      <c r="E3475">
        <v>928299651</v>
      </c>
      <c r="F3475">
        <v>551.65899999999999</v>
      </c>
      <c r="I3475" t="s">
        <v>154</v>
      </c>
      <c r="J3475" t="s">
        <v>163</v>
      </c>
      <c r="K3475">
        <v>928299651</v>
      </c>
      <c r="L3475">
        <v>551.65899999999999</v>
      </c>
    </row>
    <row r="3476" spans="5:12" x14ac:dyDescent="0.25">
      <c r="E3476">
        <v>928338525</v>
      </c>
      <c r="F3476">
        <v>519.21</v>
      </c>
      <c r="I3476" t="s">
        <v>154</v>
      </c>
      <c r="J3476" t="s">
        <v>163</v>
      </c>
      <c r="K3476">
        <v>928338525</v>
      </c>
      <c r="L3476">
        <v>519.21</v>
      </c>
    </row>
    <row r="3477" spans="5:12" x14ac:dyDescent="0.25">
      <c r="E3477">
        <v>928516733</v>
      </c>
      <c r="F3477">
        <v>134.22800000000001</v>
      </c>
      <c r="I3477" t="s">
        <v>154</v>
      </c>
      <c r="J3477" t="s">
        <v>163</v>
      </c>
      <c r="K3477">
        <v>928516733</v>
      </c>
      <c r="L3477">
        <v>134.22800000000001</v>
      </c>
    </row>
    <row r="3478" spans="5:12" x14ac:dyDescent="0.25">
      <c r="E3478">
        <v>956040728</v>
      </c>
      <c r="F3478">
        <v>178.90899999999999</v>
      </c>
      <c r="I3478" t="s">
        <v>154</v>
      </c>
      <c r="J3478" t="s">
        <v>163</v>
      </c>
      <c r="K3478">
        <v>956040728</v>
      </c>
      <c r="L3478">
        <v>178.90899999999999</v>
      </c>
    </row>
    <row r="3479" spans="5:12" x14ac:dyDescent="0.25">
      <c r="E3479">
        <v>969080605</v>
      </c>
      <c r="F3479">
        <v>135.38999999999999</v>
      </c>
      <c r="I3479" t="s">
        <v>154</v>
      </c>
      <c r="J3479" t="s">
        <v>163</v>
      </c>
      <c r="K3479">
        <v>969080605</v>
      </c>
      <c r="L3479">
        <v>135.38999999999999</v>
      </c>
    </row>
    <row r="3480" spans="5:12" x14ac:dyDescent="0.25">
      <c r="E3480">
        <v>969083531</v>
      </c>
      <c r="F3480">
        <v>379.81</v>
      </c>
      <c r="I3480" t="s">
        <v>154</v>
      </c>
      <c r="J3480" t="s">
        <v>163</v>
      </c>
      <c r="K3480">
        <v>969083531</v>
      </c>
      <c r="L3480">
        <v>379.81</v>
      </c>
    </row>
    <row r="3481" spans="5:12" x14ac:dyDescent="0.25">
      <c r="E3481">
        <v>969085380</v>
      </c>
      <c r="F3481">
        <v>588.553</v>
      </c>
      <c r="I3481" t="s">
        <v>154</v>
      </c>
      <c r="J3481" t="s">
        <v>163</v>
      </c>
      <c r="K3481">
        <v>969085380</v>
      </c>
      <c r="L3481">
        <v>588.553</v>
      </c>
    </row>
    <row r="3482" spans="5:12" x14ac:dyDescent="0.25">
      <c r="E3482">
        <v>969171481</v>
      </c>
      <c r="F3482">
        <v>408.72</v>
      </c>
      <c r="I3482" t="s">
        <v>154</v>
      </c>
      <c r="J3482" t="s">
        <v>163</v>
      </c>
      <c r="K3482">
        <v>969171481</v>
      </c>
      <c r="L3482">
        <v>408.72</v>
      </c>
    </row>
    <row r="3483" spans="5:12" x14ac:dyDescent="0.25">
      <c r="E3483">
        <v>969190125</v>
      </c>
      <c r="F3483">
        <v>114.54</v>
      </c>
      <c r="I3483" t="s">
        <v>154</v>
      </c>
      <c r="J3483" t="s">
        <v>163</v>
      </c>
      <c r="K3483">
        <v>969190125</v>
      </c>
      <c r="L3483">
        <v>114.54</v>
      </c>
    </row>
    <row r="3484" spans="5:12" x14ac:dyDescent="0.25">
      <c r="E3484">
        <v>969270676</v>
      </c>
      <c r="F3484">
        <v>539.35900000000004</v>
      </c>
      <c r="I3484" t="s">
        <v>154</v>
      </c>
      <c r="J3484" t="s">
        <v>163</v>
      </c>
      <c r="K3484">
        <v>969270676</v>
      </c>
      <c r="L3484">
        <v>539.35900000000004</v>
      </c>
    </row>
    <row r="3485" spans="5:12" x14ac:dyDescent="0.25">
      <c r="E3485">
        <v>969307839</v>
      </c>
      <c r="F3485">
        <v>255.708</v>
      </c>
      <c r="I3485" t="s">
        <v>154</v>
      </c>
      <c r="J3485" t="s">
        <v>163</v>
      </c>
      <c r="K3485">
        <v>969307839</v>
      </c>
      <c r="L3485">
        <v>255.708</v>
      </c>
    </row>
    <row r="3486" spans="5:12" x14ac:dyDescent="0.25">
      <c r="E3486">
        <v>969371995</v>
      </c>
      <c r="F3486">
        <v>244.43700000000001</v>
      </c>
      <c r="I3486" t="s">
        <v>154</v>
      </c>
      <c r="J3486" t="s">
        <v>163</v>
      </c>
      <c r="K3486">
        <v>969371995</v>
      </c>
      <c r="L3486">
        <v>244.43700000000001</v>
      </c>
    </row>
    <row r="3487" spans="5:12" x14ac:dyDescent="0.25">
      <c r="E3487">
        <v>969372215</v>
      </c>
      <c r="F3487">
        <v>263.90499999999997</v>
      </c>
      <c r="I3487" t="s">
        <v>154</v>
      </c>
      <c r="J3487" t="s">
        <v>163</v>
      </c>
      <c r="K3487">
        <v>969372215</v>
      </c>
      <c r="L3487">
        <v>263.90499999999997</v>
      </c>
    </row>
    <row r="3488" spans="5:12" x14ac:dyDescent="0.25">
      <c r="E3488">
        <v>969805790</v>
      </c>
      <c r="F3488">
        <v>221.34100000000001</v>
      </c>
      <c r="I3488" t="s">
        <v>154</v>
      </c>
      <c r="J3488" t="s">
        <v>163</v>
      </c>
      <c r="K3488">
        <v>969805790</v>
      </c>
      <c r="L3488">
        <v>221.34100000000001</v>
      </c>
    </row>
    <row r="3489" spans="5:12" x14ac:dyDescent="0.25">
      <c r="E3489">
        <v>969808633</v>
      </c>
      <c r="F3489">
        <v>262.88900000000001</v>
      </c>
      <c r="I3489" t="s">
        <v>154</v>
      </c>
      <c r="J3489" t="s">
        <v>163</v>
      </c>
      <c r="K3489">
        <v>969808633</v>
      </c>
      <c r="L3489">
        <v>262.88900000000001</v>
      </c>
    </row>
    <row r="3490" spans="5:12" x14ac:dyDescent="0.25">
      <c r="E3490">
        <v>969809397</v>
      </c>
      <c r="F3490">
        <v>99.531000000000006</v>
      </c>
      <c r="I3490" t="s">
        <v>154</v>
      </c>
      <c r="J3490" t="s">
        <v>163</v>
      </c>
      <c r="K3490">
        <v>969809397</v>
      </c>
      <c r="L3490">
        <v>99.531000000000006</v>
      </c>
    </row>
    <row r="3491" spans="5:12" x14ac:dyDescent="0.25">
      <c r="E3491">
        <v>970112634</v>
      </c>
      <c r="F3491">
        <v>188.83699999999999</v>
      </c>
      <c r="I3491" t="s">
        <v>154</v>
      </c>
      <c r="J3491" t="s">
        <v>163</v>
      </c>
      <c r="K3491">
        <v>970112634</v>
      </c>
      <c r="L3491">
        <v>188.83699999999999</v>
      </c>
    </row>
    <row r="3492" spans="5:12" x14ac:dyDescent="0.25">
      <c r="E3492">
        <v>970445935</v>
      </c>
      <c r="F3492">
        <v>272.904</v>
      </c>
      <c r="I3492" t="s">
        <v>154</v>
      </c>
      <c r="J3492" t="s">
        <v>163</v>
      </c>
      <c r="K3492">
        <v>970445935</v>
      </c>
      <c r="L3492">
        <v>272.904</v>
      </c>
    </row>
    <row r="3493" spans="5:12" x14ac:dyDescent="0.25">
      <c r="E3493">
        <v>970895914</v>
      </c>
      <c r="F3493">
        <v>117.931</v>
      </c>
      <c r="I3493" t="s">
        <v>154</v>
      </c>
      <c r="J3493" t="s">
        <v>163</v>
      </c>
      <c r="K3493">
        <v>970895914</v>
      </c>
      <c r="L3493">
        <v>117.931</v>
      </c>
    </row>
    <row r="3494" spans="5:12" x14ac:dyDescent="0.25">
      <c r="E3494">
        <v>976093585</v>
      </c>
      <c r="F3494">
        <v>86.558000000000007</v>
      </c>
      <c r="I3494" t="s">
        <v>154</v>
      </c>
      <c r="J3494" t="s">
        <v>163</v>
      </c>
      <c r="K3494">
        <v>976093585</v>
      </c>
      <c r="L3494">
        <v>86.558000000000007</v>
      </c>
    </row>
    <row r="3495" spans="5:12" x14ac:dyDescent="0.25">
      <c r="E3495">
        <v>976214013</v>
      </c>
      <c r="F3495">
        <v>262.923</v>
      </c>
      <c r="I3495" t="s">
        <v>154</v>
      </c>
      <c r="J3495" t="s">
        <v>163</v>
      </c>
      <c r="K3495">
        <v>976214013</v>
      </c>
      <c r="L3495">
        <v>262.923</v>
      </c>
    </row>
    <row r="3496" spans="5:12" x14ac:dyDescent="0.25">
      <c r="E3496">
        <v>977267757</v>
      </c>
      <c r="F3496">
        <v>147.416</v>
      </c>
      <c r="I3496" t="s">
        <v>154</v>
      </c>
      <c r="J3496" t="s">
        <v>163</v>
      </c>
      <c r="K3496">
        <v>977267757</v>
      </c>
      <c r="L3496">
        <v>147.416</v>
      </c>
    </row>
    <row r="3497" spans="5:12" x14ac:dyDescent="0.25">
      <c r="E3497">
        <v>977500885</v>
      </c>
      <c r="F3497">
        <v>525.404</v>
      </c>
      <c r="I3497" t="s">
        <v>154</v>
      </c>
      <c r="J3497" t="s">
        <v>163</v>
      </c>
      <c r="K3497">
        <v>977500885</v>
      </c>
      <c r="L3497">
        <v>525.404</v>
      </c>
    </row>
    <row r="3498" spans="5:12" x14ac:dyDescent="0.25">
      <c r="E3498">
        <v>977553237</v>
      </c>
      <c r="F3498">
        <v>322.28100000000001</v>
      </c>
      <c r="I3498" t="s">
        <v>154</v>
      </c>
      <c r="J3498" t="s">
        <v>163</v>
      </c>
      <c r="K3498">
        <v>977553237</v>
      </c>
      <c r="L3498">
        <v>322.28100000000001</v>
      </c>
    </row>
    <row r="3499" spans="5:12" x14ac:dyDescent="0.25">
      <c r="E3499">
        <v>978643841</v>
      </c>
      <c r="F3499">
        <v>363.87400000000002</v>
      </c>
      <c r="I3499" t="s">
        <v>154</v>
      </c>
      <c r="J3499" t="s">
        <v>163</v>
      </c>
      <c r="K3499">
        <v>978643841</v>
      </c>
      <c r="L3499">
        <v>363.87400000000002</v>
      </c>
    </row>
    <row r="3500" spans="5:12" x14ac:dyDescent="0.25">
      <c r="E3500">
        <v>979197632</v>
      </c>
      <c r="F3500">
        <v>357.15199999999999</v>
      </c>
      <c r="I3500" t="s">
        <v>154</v>
      </c>
      <c r="J3500" t="s">
        <v>163</v>
      </c>
      <c r="K3500">
        <v>979197632</v>
      </c>
      <c r="L3500">
        <v>357.15199999999999</v>
      </c>
    </row>
    <row r="3501" spans="5:12" x14ac:dyDescent="0.25">
      <c r="E3501">
        <v>979537220</v>
      </c>
      <c r="F3501">
        <v>273.36200000000002</v>
      </c>
      <c r="I3501" t="s">
        <v>154</v>
      </c>
      <c r="J3501" t="s">
        <v>163</v>
      </c>
      <c r="K3501">
        <v>979537220</v>
      </c>
      <c r="L3501">
        <v>273.36200000000002</v>
      </c>
    </row>
    <row r="3502" spans="5:12" x14ac:dyDescent="0.25">
      <c r="E3502">
        <v>979598947</v>
      </c>
      <c r="F3502">
        <v>238.94900000000001</v>
      </c>
      <c r="I3502" t="s">
        <v>154</v>
      </c>
      <c r="J3502" t="s">
        <v>163</v>
      </c>
      <c r="K3502">
        <v>979598947</v>
      </c>
      <c r="L3502">
        <v>238.94900000000001</v>
      </c>
    </row>
    <row r="3503" spans="5:12" x14ac:dyDescent="0.25">
      <c r="E3503">
        <v>979784392</v>
      </c>
      <c r="F3503">
        <v>140.42599999999999</v>
      </c>
      <c r="I3503" t="s">
        <v>154</v>
      </c>
      <c r="J3503" t="s">
        <v>163</v>
      </c>
      <c r="K3503">
        <v>979784392</v>
      </c>
      <c r="L3503">
        <v>140.42599999999999</v>
      </c>
    </row>
    <row r="3504" spans="5:12" x14ac:dyDescent="0.25">
      <c r="E3504">
        <v>980385345</v>
      </c>
      <c r="F3504">
        <v>413.435</v>
      </c>
      <c r="I3504" t="s">
        <v>154</v>
      </c>
      <c r="J3504" t="s">
        <v>163</v>
      </c>
      <c r="K3504">
        <v>980385345</v>
      </c>
      <c r="L3504">
        <v>413.435</v>
      </c>
    </row>
    <row r="3505" spans="5:12" x14ac:dyDescent="0.25">
      <c r="E3505">
        <v>980647439</v>
      </c>
      <c r="F3505">
        <v>363.04399999999998</v>
      </c>
      <c r="I3505" t="s">
        <v>154</v>
      </c>
      <c r="J3505" t="s">
        <v>163</v>
      </c>
      <c r="K3505">
        <v>980647439</v>
      </c>
      <c r="L3505">
        <v>363.04399999999998</v>
      </c>
    </row>
    <row r="3506" spans="5:12" x14ac:dyDescent="0.25">
      <c r="E3506">
        <v>980675319</v>
      </c>
      <c r="F3506">
        <v>352.08199999999999</v>
      </c>
      <c r="I3506" t="s">
        <v>154</v>
      </c>
      <c r="J3506" t="s">
        <v>163</v>
      </c>
      <c r="K3506">
        <v>980675319</v>
      </c>
      <c r="L3506">
        <v>352.08199999999999</v>
      </c>
    </row>
    <row r="3507" spans="5:12" x14ac:dyDescent="0.25">
      <c r="E3507">
        <v>980693937</v>
      </c>
      <c r="F3507">
        <v>333.24200000000002</v>
      </c>
      <c r="I3507" t="s">
        <v>154</v>
      </c>
      <c r="J3507" t="s">
        <v>163</v>
      </c>
      <c r="K3507">
        <v>980693937</v>
      </c>
      <c r="L3507">
        <v>333.24200000000002</v>
      </c>
    </row>
    <row r="3508" spans="5:12" x14ac:dyDescent="0.25">
      <c r="E3508">
        <v>981441710</v>
      </c>
      <c r="F3508">
        <v>93.47</v>
      </c>
      <c r="I3508" t="s">
        <v>154</v>
      </c>
      <c r="J3508" t="s">
        <v>163</v>
      </c>
      <c r="K3508">
        <v>981441710</v>
      </c>
      <c r="L3508">
        <v>93.47</v>
      </c>
    </row>
    <row r="3509" spans="5:12" x14ac:dyDescent="0.25">
      <c r="E3509">
        <v>982803934</v>
      </c>
      <c r="F3509">
        <v>467.863</v>
      </c>
      <c r="I3509" t="s">
        <v>154</v>
      </c>
      <c r="J3509" t="s">
        <v>163</v>
      </c>
      <c r="K3509">
        <v>982803934</v>
      </c>
      <c r="L3509">
        <v>467.863</v>
      </c>
    </row>
    <row r="3510" spans="5:12" x14ac:dyDescent="0.25">
      <c r="E3510">
        <v>982814022</v>
      </c>
      <c r="F3510">
        <v>197.29599999999999</v>
      </c>
      <c r="I3510" t="s">
        <v>154</v>
      </c>
      <c r="J3510" t="s">
        <v>163</v>
      </c>
      <c r="K3510">
        <v>982814022</v>
      </c>
      <c r="L3510">
        <v>197.29599999999999</v>
      </c>
    </row>
    <row r="3511" spans="5:12" x14ac:dyDescent="0.25">
      <c r="E3511">
        <v>982856132</v>
      </c>
      <c r="F3511">
        <v>143.339</v>
      </c>
      <c r="I3511" t="s">
        <v>154</v>
      </c>
      <c r="J3511" t="s">
        <v>163</v>
      </c>
      <c r="K3511">
        <v>982856132</v>
      </c>
      <c r="L3511">
        <v>143.339</v>
      </c>
    </row>
    <row r="3512" spans="5:12" x14ac:dyDescent="0.25">
      <c r="E3512">
        <v>982917948</v>
      </c>
      <c r="F3512">
        <v>221.65600000000001</v>
      </c>
      <c r="I3512" t="s">
        <v>154</v>
      </c>
      <c r="J3512" t="s">
        <v>163</v>
      </c>
      <c r="K3512">
        <v>982917948</v>
      </c>
      <c r="L3512">
        <v>221.65600000000001</v>
      </c>
    </row>
    <row r="3513" spans="5:12" x14ac:dyDescent="0.25">
      <c r="E3513">
        <v>983208193</v>
      </c>
      <c r="F3513">
        <v>399.20800000000003</v>
      </c>
      <c r="I3513" t="s">
        <v>154</v>
      </c>
      <c r="J3513" t="s">
        <v>163</v>
      </c>
      <c r="K3513">
        <v>983208193</v>
      </c>
      <c r="L3513">
        <v>399.20800000000003</v>
      </c>
    </row>
    <row r="3514" spans="5:12" x14ac:dyDescent="0.25">
      <c r="E3514">
        <v>984066775</v>
      </c>
      <c r="F3514">
        <v>331.03800000000001</v>
      </c>
      <c r="I3514" t="s">
        <v>154</v>
      </c>
      <c r="J3514" t="s">
        <v>163</v>
      </c>
      <c r="K3514">
        <v>984066775</v>
      </c>
      <c r="L3514">
        <v>331.03800000000001</v>
      </c>
    </row>
    <row r="3515" spans="5:12" x14ac:dyDescent="0.25">
      <c r="E3515">
        <v>984104995</v>
      </c>
      <c r="F3515">
        <v>115.166</v>
      </c>
      <c r="I3515" t="s">
        <v>154</v>
      </c>
      <c r="J3515" t="s">
        <v>163</v>
      </c>
      <c r="K3515">
        <v>984104995</v>
      </c>
      <c r="L3515">
        <v>115.166</v>
      </c>
    </row>
    <row r="3516" spans="5:12" x14ac:dyDescent="0.25">
      <c r="E3516">
        <v>984117515</v>
      </c>
      <c r="F3516">
        <v>214.34399999999999</v>
      </c>
      <c r="I3516" t="s">
        <v>154</v>
      </c>
      <c r="J3516" t="s">
        <v>163</v>
      </c>
      <c r="K3516">
        <v>984117515</v>
      </c>
      <c r="L3516">
        <v>214.34399999999999</v>
      </c>
    </row>
    <row r="3517" spans="5:12" x14ac:dyDescent="0.25">
      <c r="E3517">
        <v>984135149</v>
      </c>
      <c r="F3517">
        <v>171.60599999999999</v>
      </c>
      <c r="I3517" t="s">
        <v>154</v>
      </c>
      <c r="J3517" t="s">
        <v>163</v>
      </c>
      <c r="K3517">
        <v>984135149</v>
      </c>
      <c r="L3517">
        <v>171.60599999999999</v>
      </c>
    </row>
    <row r="3518" spans="5:12" x14ac:dyDescent="0.25">
      <c r="E3518">
        <v>984350465</v>
      </c>
      <c r="F3518">
        <v>353.53500000000003</v>
      </c>
      <c r="I3518" t="s">
        <v>154</v>
      </c>
      <c r="J3518" t="s">
        <v>163</v>
      </c>
      <c r="K3518">
        <v>984350465</v>
      </c>
      <c r="L3518">
        <v>353.53500000000003</v>
      </c>
    </row>
    <row r="3519" spans="5:12" x14ac:dyDescent="0.25">
      <c r="E3519">
        <v>984356560</v>
      </c>
      <c r="F3519">
        <v>70.909000000000006</v>
      </c>
      <c r="I3519" t="s">
        <v>154</v>
      </c>
      <c r="J3519" t="s">
        <v>163</v>
      </c>
      <c r="K3519">
        <v>984356560</v>
      </c>
      <c r="L3519">
        <v>70.909000000000006</v>
      </c>
    </row>
    <row r="3520" spans="5:12" x14ac:dyDescent="0.25">
      <c r="E3520">
        <v>984377401</v>
      </c>
      <c r="F3520">
        <v>520.99099999999999</v>
      </c>
      <c r="I3520" t="s">
        <v>154</v>
      </c>
      <c r="J3520" t="s">
        <v>163</v>
      </c>
      <c r="K3520">
        <v>984377401</v>
      </c>
      <c r="L3520">
        <v>520.99099999999999</v>
      </c>
    </row>
    <row r="3521" spans="5:12" x14ac:dyDescent="0.25">
      <c r="E3521">
        <v>984856512</v>
      </c>
      <c r="F3521">
        <v>168.03</v>
      </c>
      <c r="I3521" t="s">
        <v>154</v>
      </c>
      <c r="J3521" t="s">
        <v>163</v>
      </c>
      <c r="K3521">
        <v>984856512</v>
      </c>
      <c r="L3521">
        <v>168.03</v>
      </c>
    </row>
    <row r="3522" spans="5:12" x14ac:dyDescent="0.25">
      <c r="E3522">
        <v>985174172</v>
      </c>
      <c r="F3522">
        <v>337.95699999999999</v>
      </c>
      <c r="I3522" t="s">
        <v>154</v>
      </c>
      <c r="J3522" t="s">
        <v>163</v>
      </c>
      <c r="K3522">
        <v>985174172</v>
      </c>
      <c r="L3522">
        <v>337.95699999999999</v>
      </c>
    </row>
    <row r="3523" spans="5:12" x14ac:dyDescent="0.25">
      <c r="E3523">
        <v>985418365</v>
      </c>
      <c r="F3523">
        <v>410.27300000000002</v>
      </c>
      <c r="I3523" t="s">
        <v>154</v>
      </c>
      <c r="J3523" t="s">
        <v>163</v>
      </c>
      <c r="K3523">
        <v>985418365</v>
      </c>
      <c r="L3523">
        <v>410.27300000000002</v>
      </c>
    </row>
    <row r="3524" spans="5:12" x14ac:dyDescent="0.25">
      <c r="E3524">
        <v>985439257</v>
      </c>
      <c r="F3524">
        <v>472.69</v>
      </c>
      <c r="I3524" t="s">
        <v>154</v>
      </c>
      <c r="J3524" t="s">
        <v>163</v>
      </c>
      <c r="K3524">
        <v>985439257</v>
      </c>
      <c r="L3524">
        <v>472.69</v>
      </c>
    </row>
    <row r="3525" spans="5:12" x14ac:dyDescent="0.25">
      <c r="E3525">
        <v>985464219</v>
      </c>
      <c r="F3525">
        <v>293.40800000000002</v>
      </c>
      <c r="I3525" t="s">
        <v>154</v>
      </c>
      <c r="J3525" t="s">
        <v>163</v>
      </c>
      <c r="K3525">
        <v>985464219</v>
      </c>
      <c r="L3525">
        <v>293.40800000000002</v>
      </c>
    </row>
    <row r="3526" spans="5:12" x14ac:dyDescent="0.25">
      <c r="E3526">
        <v>985469768</v>
      </c>
      <c r="F3526">
        <v>567.14700000000005</v>
      </c>
      <c r="I3526" t="s">
        <v>154</v>
      </c>
      <c r="J3526" t="s">
        <v>163</v>
      </c>
      <c r="K3526">
        <v>985469768</v>
      </c>
      <c r="L3526">
        <v>567.14700000000005</v>
      </c>
    </row>
    <row r="3527" spans="5:12" x14ac:dyDescent="0.25">
      <c r="E3527">
        <v>985877297</v>
      </c>
      <c r="F3527">
        <v>663.26800000000003</v>
      </c>
      <c r="I3527" t="s">
        <v>154</v>
      </c>
      <c r="J3527" t="s">
        <v>163</v>
      </c>
      <c r="K3527">
        <v>985877297</v>
      </c>
      <c r="L3527">
        <v>663.26800000000003</v>
      </c>
    </row>
    <row r="3528" spans="5:12" x14ac:dyDescent="0.25">
      <c r="E3528">
        <v>986284583</v>
      </c>
      <c r="F3528">
        <v>204.959</v>
      </c>
      <c r="I3528" t="s">
        <v>154</v>
      </c>
      <c r="J3528" t="s">
        <v>163</v>
      </c>
      <c r="K3528">
        <v>986284583</v>
      </c>
      <c r="L3528">
        <v>204.959</v>
      </c>
    </row>
    <row r="3529" spans="5:12" x14ac:dyDescent="0.25">
      <c r="E3529">
        <v>986349235</v>
      </c>
      <c r="F3529">
        <v>726.74</v>
      </c>
      <c r="I3529" t="s">
        <v>154</v>
      </c>
      <c r="J3529" t="s">
        <v>163</v>
      </c>
      <c r="K3529">
        <v>986349235</v>
      </c>
      <c r="L3529">
        <v>726.74</v>
      </c>
    </row>
    <row r="3530" spans="5:12" x14ac:dyDescent="0.25">
      <c r="E3530">
        <v>986492135</v>
      </c>
      <c r="F3530">
        <v>323.99799999999999</v>
      </c>
      <c r="I3530" t="s">
        <v>154</v>
      </c>
      <c r="J3530" t="s">
        <v>163</v>
      </c>
      <c r="K3530">
        <v>986492135</v>
      </c>
      <c r="L3530">
        <v>323.99799999999999</v>
      </c>
    </row>
    <row r="3531" spans="5:12" x14ac:dyDescent="0.25">
      <c r="E3531">
        <v>986499970</v>
      </c>
      <c r="F3531">
        <v>278.20400000000001</v>
      </c>
      <c r="I3531" t="s">
        <v>154</v>
      </c>
      <c r="J3531" t="s">
        <v>163</v>
      </c>
      <c r="K3531">
        <v>986499970</v>
      </c>
      <c r="L3531">
        <v>278.20400000000001</v>
      </c>
    </row>
    <row r="3532" spans="5:12" x14ac:dyDescent="0.25">
      <c r="E3532">
        <v>986522263</v>
      </c>
      <c r="F3532">
        <v>302.06</v>
      </c>
      <c r="I3532" t="s">
        <v>154</v>
      </c>
      <c r="J3532" t="s">
        <v>163</v>
      </c>
      <c r="K3532">
        <v>986522263</v>
      </c>
      <c r="L3532">
        <v>302.06</v>
      </c>
    </row>
    <row r="3533" spans="5:12" x14ac:dyDescent="0.25">
      <c r="E3533">
        <v>987667877</v>
      </c>
      <c r="F3533">
        <v>390.96100000000001</v>
      </c>
      <c r="I3533" t="s">
        <v>154</v>
      </c>
      <c r="J3533" t="s">
        <v>163</v>
      </c>
      <c r="K3533">
        <v>987667877</v>
      </c>
      <c r="L3533">
        <v>390.96100000000001</v>
      </c>
    </row>
    <row r="3534" spans="5:12" x14ac:dyDescent="0.25">
      <c r="E3534">
        <v>988919233</v>
      </c>
      <c r="F3534">
        <v>439.77800000000002</v>
      </c>
      <c r="I3534" t="s">
        <v>154</v>
      </c>
      <c r="J3534" t="s">
        <v>163</v>
      </c>
      <c r="K3534">
        <v>988919233</v>
      </c>
      <c r="L3534">
        <v>439.77800000000002</v>
      </c>
    </row>
    <row r="3535" spans="5:12" x14ac:dyDescent="0.25">
      <c r="E3535">
        <v>989073435</v>
      </c>
      <c r="F3535">
        <v>406.59300000000002</v>
      </c>
      <c r="I3535" t="s">
        <v>154</v>
      </c>
      <c r="J3535" t="s">
        <v>163</v>
      </c>
      <c r="K3535">
        <v>989073435</v>
      </c>
      <c r="L3535">
        <v>406.59300000000002</v>
      </c>
    </row>
    <row r="3536" spans="5:12" x14ac:dyDescent="0.25">
      <c r="E3536">
        <v>989180657</v>
      </c>
      <c r="F3536">
        <v>457.36900000000003</v>
      </c>
      <c r="I3536" t="s">
        <v>154</v>
      </c>
      <c r="J3536" t="s">
        <v>163</v>
      </c>
      <c r="K3536">
        <v>989180657</v>
      </c>
      <c r="L3536">
        <v>457.36900000000003</v>
      </c>
    </row>
    <row r="3537" spans="5:12" x14ac:dyDescent="0.25">
      <c r="E3537">
        <v>989695363</v>
      </c>
      <c r="F3537">
        <v>373.90199999999999</v>
      </c>
      <c r="I3537" t="s">
        <v>154</v>
      </c>
      <c r="J3537" t="s">
        <v>163</v>
      </c>
      <c r="K3537">
        <v>989695363</v>
      </c>
      <c r="L3537">
        <v>373.90199999999999</v>
      </c>
    </row>
    <row r="3538" spans="5:12" x14ac:dyDescent="0.25">
      <c r="E3538">
        <v>989794760</v>
      </c>
      <c r="F3538">
        <v>515.92100000000005</v>
      </c>
      <c r="I3538" t="s">
        <v>154</v>
      </c>
      <c r="J3538" t="s">
        <v>163</v>
      </c>
      <c r="K3538">
        <v>989794760</v>
      </c>
      <c r="L3538">
        <v>515.92100000000005</v>
      </c>
    </row>
    <row r="3539" spans="5:12" x14ac:dyDescent="0.25">
      <c r="E3539">
        <v>990602328</v>
      </c>
      <c r="F3539">
        <v>390.887</v>
      </c>
      <c r="I3539" t="s">
        <v>154</v>
      </c>
      <c r="J3539" t="s">
        <v>163</v>
      </c>
      <c r="K3539">
        <v>990602328</v>
      </c>
      <c r="L3539">
        <v>390.887</v>
      </c>
    </row>
    <row r="3540" spans="5:12" x14ac:dyDescent="0.25">
      <c r="E3540">
        <v>990616140</v>
      </c>
      <c r="F3540">
        <v>164.012</v>
      </c>
      <c r="I3540" t="s">
        <v>154</v>
      </c>
      <c r="J3540" t="s">
        <v>163</v>
      </c>
      <c r="K3540">
        <v>990616140</v>
      </c>
      <c r="L3540">
        <v>164.012</v>
      </c>
    </row>
    <row r="3541" spans="5:12" x14ac:dyDescent="0.25">
      <c r="E3541">
        <v>990905991</v>
      </c>
      <c r="F3541">
        <v>262.28199999999998</v>
      </c>
      <c r="I3541" t="s">
        <v>154</v>
      </c>
      <c r="J3541" t="s">
        <v>163</v>
      </c>
      <c r="K3541">
        <v>990905991</v>
      </c>
      <c r="L3541">
        <v>262.28199999999998</v>
      </c>
    </row>
    <row r="3542" spans="5:12" x14ac:dyDescent="0.25">
      <c r="E3542">
        <v>991583173</v>
      </c>
      <c r="F3542">
        <v>329.92099999999999</v>
      </c>
      <c r="I3542" t="s">
        <v>154</v>
      </c>
      <c r="J3542" t="s">
        <v>163</v>
      </c>
      <c r="K3542">
        <v>991583173</v>
      </c>
      <c r="L3542">
        <v>329.92099999999999</v>
      </c>
    </row>
    <row r="3543" spans="5:12" x14ac:dyDescent="0.25">
      <c r="E3543">
        <v>991875891</v>
      </c>
      <c r="F3543">
        <v>129.042</v>
      </c>
      <c r="I3543" t="s">
        <v>154</v>
      </c>
      <c r="J3543" t="s">
        <v>163</v>
      </c>
      <c r="K3543">
        <v>991875891</v>
      </c>
      <c r="L3543">
        <v>129.042</v>
      </c>
    </row>
    <row r="3544" spans="5:12" x14ac:dyDescent="0.25">
      <c r="E3544">
        <v>992006439</v>
      </c>
      <c r="F3544">
        <v>362.06700000000001</v>
      </c>
      <c r="I3544" t="s">
        <v>154</v>
      </c>
      <c r="J3544" t="s">
        <v>163</v>
      </c>
      <c r="K3544">
        <v>992006439</v>
      </c>
      <c r="L3544">
        <v>362.06700000000001</v>
      </c>
    </row>
    <row r="3545" spans="5:12" x14ac:dyDescent="0.25">
      <c r="E3545">
        <v>992047054</v>
      </c>
      <c r="F3545">
        <v>151.08600000000001</v>
      </c>
      <c r="I3545" t="s">
        <v>154</v>
      </c>
      <c r="J3545" t="s">
        <v>163</v>
      </c>
      <c r="K3545">
        <v>992047054</v>
      </c>
      <c r="L3545">
        <v>151.08600000000001</v>
      </c>
    </row>
    <row r="3546" spans="5:12" x14ac:dyDescent="0.25">
      <c r="E3546">
        <v>992106689</v>
      </c>
      <c r="F3546">
        <v>386.19099999999997</v>
      </c>
      <c r="I3546" t="s">
        <v>154</v>
      </c>
      <c r="J3546" t="s">
        <v>163</v>
      </c>
      <c r="K3546">
        <v>992106689</v>
      </c>
      <c r="L3546">
        <v>386.19099999999997</v>
      </c>
    </row>
    <row r="3547" spans="5:12" x14ac:dyDescent="0.25">
      <c r="E3547">
        <v>992273712</v>
      </c>
      <c r="F3547">
        <v>461.85599999999999</v>
      </c>
      <c r="I3547" t="s">
        <v>154</v>
      </c>
      <c r="J3547" t="s">
        <v>163</v>
      </c>
      <c r="K3547">
        <v>992273712</v>
      </c>
      <c r="L3547">
        <v>461.85599999999999</v>
      </c>
    </row>
    <row r="3548" spans="5:12" x14ac:dyDescent="0.25">
      <c r="E3548">
        <v>992792213</v>
      </c>
      <c r="F3548">
        <v>483.09199999999998</v>
      </c>
      <c r="I3548" t="s">
        <v>154</v>
      </c>
      <c r="J3548" t="s">
        <v>163</v>
      </c>
      <c r="K3548">
        <v>992792213</v>
      </c>
      <c r="L3548">
        <v>483.09199999999998</v>
      </c>
    </row>
    <row r="3549" spans="5:12" x14ac:dyDescent="0.25">
      <c r="E3549">
        <v>992878215</v>
      </c>
      <c r="F3549">
        <v>887.01900000000001</v>
      </c>
      <c r="I3549" t="s">
        <v>154</v>
      </c>
      <c r="J3549" t="s">
        <v>163</v>
      </c>
      <c r="K3549">
        <v>992878215</v>
      </c>
      <c r="L3549">
        <v>887.01900000000001</v>
      </c>
    </row>
    <row r="3550" spans="5:12" x14ac:dyDescent="0.25">
      <c r="E3550">
        <v>993496693</v>
      </c>
      <c r="F3550">
        <v>107.13500000000001</v>
      </c>
      <c r="I3550" t="s">
        <v>154</v>
      </c>
      <c r="J3550" t="s">
        <v>163</v>
      </c>
      <c r="K3550">
        <v>993496693</v>
      </c>
      <c r="L3550">
        <v>107.13500000000001</v>
      </c>
    </row>
    <row r="3551" spans="5:12" x14ac:dyDescent="0.25">
      <c r="E3551">
        <v>995235773</v>
      </c>
      <c r="F3551">
        <v>406.38799999999998</v>
      </c>
      <c r="I3551" t="s">
        <v>154</v>
      </c>
      <c r="J3551" t="s">
        <v>163</v>
      </c>
      <c r="K3551">
        <v>995235773</v>
      </c>
      <c r="L3551">
        <v>406.38799999999998</v>
      </c>
    </row>
    <row r="3552" spans="5:12" x14ac:dyDescent="0.25">
      <c r="E3552">
        <v>996213978</v>
      </c>
      <c r="F3552">
        <v>466.80599999999998</v>
      </c>
      <c r="I3552" t="s">
        <v>154</v>
      </c>
      <c r="J3552" t="s">
        <v>163</v>
      </c>
      <c r="K3552">
        <v>996213978</v>
      </c>
      <c r="L3552">
        <v>466.80599999999998</v>
      </c>
    </row>
    <row r="3553" spans="4:12" x14ac:dyDescent="0.25">
      <c r="E3553">
        <v>996274934</v>
      </c>
      <c r="F3553">
        <v>403.05500000000001</v>
      </c>
      <c r="I3553" t="s">
        <v>154</v>
      </c>
      <c r="J3553" t="s">
        <v>163</v>
      </c>
      <c r="K3553">
        <v>996274934</v>
      </c>
      <c r="L3553">
        <v>403.05500000000001</v>
      </c>
    </row>
    <row r="3554" spans="4:12" x14ac:dyDescent="0.25">
      <c r="E3554">
        <v>996386538</v>
      </c>
      <c r="F3554">
        <v>380.91800000000001</v>
      </c>
      <c r="I3554" t="s">
        <v>154</v>
      </c>
      <c r="J3554" t="s">
        <v>163</v>
      </c>
      <c r="K3554">
        <v>996386538</v>
      </c>
      <c r="L3554">
        <v>380.91800000000001</v>
      </c>
    </row>
    <row r="3555" spans="4:12" x14ac:dyDescent="0.25">
      <c r="E3555">
        <v>996446859</v>
      </c>
      <c r="F3555">
        <v>178.821</v>
      </c>
      <c r="I3555" t="s">
        <v>154</v>
      </c>
      <c r="J3555" t="s">
        <v>163</v>
      </c>
      <c r="K3555">
        <v>996446859</v>
      </c>
      <c r="L3555">
        <v>178.821</v>
      </c>
    </row>
    <row r="3556" spans="4:12" x14ac:dyDescent="0.25">
      <c r="E3556">
        <v>996684342</v>
      </c>
      <c r="F3556">
        <v>120.348</v>
      </c>
      <c r="I3556" t="s">
        <v>154</v>
      </c>
      <c r="J3556" t="s">
        <v>163</v>
      </c>
      <c r="K3556">
        <v>996684342</v>
      </c>
      <c r="L3556">
        <v>120.348</v>
      </c>
    </row>
    <row r="3557" spans="4:12" x14ac:dyDescent="0.25">
      <c r="E3557">
        <v>997730275</v>
      </c>
      <c r="F3557">
        <v>119.506</v>
      </c>
      <c r="I3557" t="s">
        <v>154</v>
      </c>
      <c r="J3557" t="s">
        <v>163</v>
      </c>
      <c r="K3557">
        <v>997730275</v>
      </c>
      <c r="L3557">
        <v>119.506</v>
      </c>
    </row>
    <row r="3558" spans="4:12" x14ac:dyDescent="0.25">
      <c r="E3558">
        <v>999115403</v>
      </c>
      <c r="F3558">
        <v>232.53</v>
      </c>
      <c r="I3558" t="s">
        <v>154</v>
      </c>
      <c r="J3558" t="s">
        <v>163</v>
      </c>
      <c r="K3558">
        <v>999115403</v>
      </c>
      <c r="L3558">
        <v>232.53</v>
      </c>
    </row>
    <row r="3559" spans="4:12" x14ac:dyDescent="0.25">
      <c r="E3559">
        <v>999172385</v>
      </c>
      <c r="F3559">
        <v>195.53800000000001</v>
      </c>
      <c r="I3559" t="s">
        <v>154</v>
      </c>
      <c r="J3559" t="s">
        <v>163</v>
      </c>
      <c r="K3559">
        <v>999172385</v>
      </c>
      <c r="L3559">
        <v>195.53800000000001</v>
      </c>
    </row>
    <row r="3560" spans="4:12" x14ac:dyDescent="0.25">
      <c r="D3560" t="s">
        <v>176</v>
      </c>
      <c r="E3560">
        <v>884721962</v>
      </c>
      <c r="F3560">
        <v>123.142</v>
      </c>
      <c r="I3560" t="s">
        <v>154</v>
      </c>
      <c r="J3560" t="s">
        <v>176</v>
      </c>
      <c r="K3560">
        <v>884721962</v>
      </c>
      <c r="L3560">
        <v>123.142</v>
      </c>
    </row>
    <row r="3561" spans="4:12" x14ac:dyDescent="0.25">
      <c r="E3561">
        <v>913778960</v>
      </c>
      <c r="F3561">
        <v>71.512</v>
      </c>
      <c r="I3561" t="s">
        <v>154</v>
      </c>
      <c r="J3561" t="s">
        <v>176</v>
      </c>
      <c r="K3561">
        <v>913778960</v>
      </c>
      <c r="L3561">
        <v>71.512</v>
      </c>
    </row>
    <row r="3562" spans="4:12" x14ac:dyDescent="0.25">
      <c r="E3562">
        <v>914606586</v>
      </c>
      <c r="F3562">
        <v>124.49299999999999</v>
      </c>
      <c r="I3562" t="s">
        <v>154</v>
      </c>
      <c r="J3562" t="s">
        <v>176</v>
      </c>
      <c r="K3562">
        <v>914606586</v>
      </c>
      <c r="L3562">
        <v>124.49299999999999</v>
      </c>
    </row>
    <row r="3563" spans="4:12" x14ac:dyDescent="0.25">
      <c r="E3563">
        <v>916681291</v>
      </c>
      <c r="F3563">
        <v>104.477</v>
      </c>
      <c r="I3563" t="s">
        <v>154</v>
      </c>
      <c r="J3563" t="s">
        <v>176</v>
      </c>
      <c r="K3563">
        <v>916681291</v>
      </c>
      <c r="L3563">
        <v>104.477</v>
      </c>
    </row>
    <row r="3564" spans="4:12" x14ac:dyDescent="0.25">
      <c r="E3564">
        <v>918174915</v>
      </c>
      <c r="F3564">
        <v>82.980999999999995</v>
      </c>
      <c r="I3564" t="s">
        <v>154</v>
      </c>
      <c r="J3564" t="s">
        <v>176</v>
      </c>
      <c r="K3564">
        <v>918174915</v>
      </c>
      <c r="L3564">
        <v>82.980999999999995</v>
      </c>
    </row>
    <row r="3565" spans="4:12" x14ac:dyDescent="0.25">
      <c r="E3565">
        <v>919934573</v>
      </c>
      <c r="F3565">
        <v>88.162000000000006</v>
      </c>
      <c r="I3565" t="s">
        <v>154</v>
      </c>
      <c r="J3565" t="s">
        <v>176</v>
      </c>
      <c r="K3565">
        <v>919934573</v>
      </c>
      <c r="L3565">
        <v>88.162000000000006</v>
      </c>
    </row>
    <row r="3566" spans="4:12" x14ac:dyDescent="0.25">
      <c r="E3566">
        <v>924592877</v>
      </c>
      <c r="F3566">
        <v>167.96</v>
      </c>
      <c r="I3566" t="s">
        <v>154</v>
      </c>
      <c r="J3566" t="s">
        <v>176</v>
      </c>
      <c r="K3566">
        <v>924592877</v>
      </c>
      <c r="L3566">
        <v>167.96</v>
      </c>
    </row>
    <row r="3567" spans="4:12" x14ac:dyDescent="0.25">
      <c r="E3567">
        <v>925184837</v>
      </c>
      <c r="F3567">
        <v>123.32599999999999</v>
      </c>
      <c r="I3567" t="s">
        <v>154</v>
      </c>
      <c r="J3567" t="s">
        <v>176</v>
      </c>
      <c r="K3567">
        <v>925184837</v>
      </c>
      <c r="L3567">
        <v>123.32599999999999</v>
      </c>
    </row>
    <row r="3568" spans="4:12" x14ac:dyDescent="0.25">
      <c r="E3568">
        <v>926336398</v>
      </c>
      <c r="F3568">
        <v>168.708</v>
      </c>
      <c r="I3568" t="s">
        <v>154</v>
      </c>
      <c r="J3568" t="s">
        <v>176</v>
      </c>
      <c r="K3568">
        <v>926336398</v>
      </c>
      <c r="L3568">
        <v>168.708</v>
      </c>
    </row>
    <row r="3569" spans="5:12" x14ac:dyDescent="0.25">
      <c r="E3569">
        <v>927298708</v>
      </c>
      <c r="F3569">
        <v>355.39400000000001</v>
      </c>
      <c r="I3569" t="s">
        <v>154</v>
      </c>
      <c r="J3569" t="s">
        <v>176</v>
      </c>
      <c r="K3569">
        <v>927298708</v>
      </c>
      <c r="L3569">
        <v>355.39400000000001</v>
      </c>
    </row>
    <row r="3570" spans="5:12" x14ac:dyDescent="0.25">
      <c r="E3570">
        <v>928104478</v>
      </c>
      <c r="F3570">
        <v>130.75399999999999</v>
      </c>
      <c r="I3570" t="s">
        <v>154</v>
      </c>
      <c r="J3570" t="s">
        <v>176</v>
      </c>
      <c r="K3570">
        <v>928104478</v>
      </c>
      <c r="L3570">
        <v>130.75399999999999</v>
      </c>
    </row>
    <row r="3571" spans="5:12" x14ac:dyDescent="0.25">
      <c r="E3571">
        <v>969081989</v>
      </c>
      <c r="F3571">
        <v>157.67500000000001</v>
      </c>
      <c r="I3571" t="s">
        <v>154</v>
      </c>
      <c r="J3571" t="s">
        <v>176</v>
      </c>
      <c r="K3571">
        <v>969081989</v>
      </c>
      <c r="L3571">
        <v>157.67500000000001</v>
      </c>
    </row>
    <row r="3572" spans="5:12" x14ac:dyDescent="0.25">
      <c r="E3572">
        <v>969083159</v>
      </c>
      <c r="F3572">
        <v>67.713999999999999</v>
      </c>
      <c r="I3572" t="s">
        <v>154</v>
      </c>
      <c r="J3572" t="s">
        <v>176</v>
      </c>
      <c r="K3572">
        <v>969083159</v>
      </c>
      <c r="L3572">
        <v>67.713999999999999</v>
      </c>
    </row>
    <row r="3573" spans="5:12" x14ac:dyDescent="0.25">
      <c r="E3573">
        <v>969084767</v>
      </c>
      <c r="F3573">
        <v>293.06</v>
      </c>
      <c r="I3573" t="s">
        <v>154</v>
      </c>
      <c r="J3573" t="s">
        <v>176</v>
      </c>
      <c r="K3573">
        <v>969084767</v>
      </c>
      <c r="L3573">
        <v>293.06</v>
      </c>
    </row>
    <row r="3574" spans="5:12" x14ac:dyDescent="0.25">
      <c r="E3574">
        <v>969162997</v>
      </c>
      <c r="F3574">
        <v>346.25099999999998</v>
      </c>
      <c r="I3574" t="s">
        <v>154</v>
      </c>
      <c r="J3574" t="s">
        <v>176</v>
      </c>
      <c r="K3574">
        <v>969162997</v>
      </c>
      <c r="L3574">
        <v>346.25099999999998</v>
      </c>
    </row>
    <row r="3575" spans="5:12" x14ac:dyDescent="0.25">
      <c r="E3575">
        <v>969242265</v>
      </c>
      <c r="F3575">
        <v>22.574000000000002</v>
      </c>
      <c r="I3575" t="s">
        <v>154</v>
      </c>
      <c r="J3575" t="s">
        <v>176</v>
      </c>
      <c r="K3575">
        <v>969242265</v>
      </c>
      <c r="L3575">
        <v>22.574000000000002</v>
      </c>
    </row>
    <row r="3576" spans="5:12" x14ac:dyDescent="0.25">
      <c r="E3576">
        <v>969243393</v>
      </c>
      <c r="F3576">
        <v>141.53299999999999</v>
      </c>
      <c r="I3576" t="s">
        <v>154</v>
      </c>
      <c r="J3576" t="s">
        <v>176</v>
      </c>
      <c r="K3576">
        <v>969243393</v>
      </c>
      <c r="L3576">
        <v>141.53299999999999</v>
      </c>
    </row>
    <row r="3577" spans="5:12" x14ac:dyDescent="0.25">
      <c r="E3577">
        <v>969815613</v>
      </c>
      <c r="F3577">
        <v>102.383</v>
      </c>
      <c r="I3577" t="s">
        <v>154</v>
      </c>
      <c r="J3577" t="s">
        <v>176</v>
      </c>
      <c r="K3577">
        <v>969815613</v>
      </c>
      <c r="L3577">
        <v>102.383</v>
      </c>
    </row>
    <row r="3578" spans="5:12" x14ac:dyDescent="0.25">
      <c r="E3578">
        <v>970385991</v>
      </c>
      <c r="F3578">
        <v>30.989000000000001</v>
      </c>
      <c r="I3578" t="s">
        <v>154</v>
      </c>
      <c r="J3578" t="s">
        <v>176</v>
      </c>
      <c r="K3578">
        <v>970385991</v>
      </c>
      <c r="L3578">
        <v>30.989000000000001</v>
      </c>
    </row>
    <row r="3579" spans="5:12" x14ac:dyDescent="0.25">
      <c r="E3579">
        <v>970919961</v>
      </c>
      <c r="F3579">
        <v>66.945999999999998</v>
      </c>
      <c r="I3579" t="s">
        <v>154</v>
      </c>
      <c r="J3579" t="s">
        <v>176</v>
      </c>
      <c r="K3579">
        <v>970919961</v>
      </c>
      <c r="L3579">
        <v>66.945999999999998</v>
      </c>
    </row>
    <row r="3580" spans="5:12" x14ac:dyDescent="0.25">
      <c r="E3580">
        <v>974500256</v>
      </c>
      <c r="F3580">
        <v>86.231999999999999</v>
      </c>
      <c r="I3580" t="s">
        <v>154</v>
      </c>
      <c r="J3580" t="s">
        <v>176</v>
      </c>
      <c r="K3580">
        <v>974500256</v>
      </c>
      <c r="L3580">
        <v>86.231999999999999</v>
      </c>
    </row>
    <row r="3581" spans="5:12" x14ac:dyDescent="0.25">
      <c r="E3581">
        <v>980718212</v>
      </c>
      <c r="F3581">
        <v>84.686999999999998</v>
      </c>
      <c r="I3581" t="s">
        <v>154</v>
      </c>
      <c r="J3581" t="s">
        <v>176</v>
      </c>
      <c r="K3581">
        <v>980718212</v>
      </c>
      <c r="L3581">
        <v>84.686999999999998</v>
      </c>
    </row>
    <row r="3582" spans="5:12" x14ac:dyDescent="0.25">
      <c r="E3582">
        <v>980840158</v>
      </c>
      <c r="F3582">
        <v>214.94300000000001</v>
      </c>
      <c r="I3582" t="s">
        <v>154</v>
      </c>
      <c r="J3582" t="s">
        <v>176</v>
      </c>
      <c r="K3582">
        <v>980840158</v>
      </c>
      <c r="L3582">
        <v>214.94300000000001</v>
      </c>
    </row>
    <row r="3583" spans="5:12" x14ac:dyDescent="0.25">
      <c r="E3583">
        <v>982299462</v>
      </c>
      <c r="F3583">
        <v>91.972999999999999</v>
      </c>
      <c r="I3583" t="s">
        <v>154</v>
      </c>
      <c r="J3583" t="s">
        <v>176</v>
      </c>
      <c r="K3583">
        <v>982299462</v>
      </c>
      <c r="L3583">
        <v>91.972999999999999</v>
      </c>
    </row>
    <row r="3584" spans="5:12" x14ac:dyDescent="0.25">
      <c r="E3584">
        <v>982982146</v>
      </c>
      <c r="F3584">
        <v>248.05</v>
      </c>
      <c r="I3584" t="s">
        <v>154</v>
      </c>
      <c r="J3584" t="s">
        <v>176</v>
      </c>
      <c r="K3584">
        <v>982982146</v>
      </c>
      <c r="L3584">
        <v>248.05</v>
      </c>
    </row>
    <row r="3585" spans="5:12" x14ac:dyDescent="0.25">
      <c r="E3585">
        <v>983392822</v>
      </c>
      <c r="F3585">
        <v>208.678</v>
      </c>
      <c r="I3585" t="s">
        <v>154</v>
      </c>
      <c r="J3585" t="s">
        <v>176</v>
      </c>
      <c r="K3585">
        <v>983392822</v>
      </c>
      <c r="L3585">
        <v>208.678</v>
      </c>
    </row>
    <row r="3586" spans="5:12" x14ac:dyDescent="0.25">
      <c r="E3586">
        <v>984077432</v>
      </c>
      <c r="F3586">
        <v>140.78700000000001</v>
      </c>
      <c r="I3586" t="s">
        <v>154</v>
      </c>
      <c r="J3586" t="s">
        <v>176</v>
      </c>
      <c r="K3586">
        <v>984077432</v>
      </c>
      <c r="L3586">
        <v>140.78700000000001</v>
      </c>
    </row>
    <row r="3587" spans="5:12" x14ac:dyDescent="0.25">
      <c r="E3587">
        <v>984693516</v>
      </c>
      <c r="F3587">
        <v>301.91699999999997</v>
      </c>
      <c r="I3587" t="s">
        <v>154</v>
      </c>
      <c r="J3587" t="s">
        <v>176</v>
      </c>
      <c r="K3587">
        <v>984693516</v>
      </c>
      <c r="L3587">
        <v>301.91699999999997</v>
      </c>
    </row>
    <row r="3588" spans="5:12" x14ac:dyDescent="0.25">
      <c r="E3588">
        <v>984964625</v>
      </c>
      <c r="F3588">
        <v>87.683000000000007</v>
      </c>
      <c r="I3588" t="s">
        <v>154</v>
      </c>
      <c r="J3588" t="s">
        <v>176</v>
      </c>
      <c r="K3588">
        <v>984964625</v>
      </c>
      <c r="L3588">
        <v>87.683000000000007</v>
      </c>
    </row>
    <row r="3589" spans="5:12" x14ac:dyDescent="0.25">
      <c r="E3589">
        <v>985264686</v>
      </c>
      <c r="F3589">
        <v>86.388000000000005</v>
      </c>
      <c r="I3589" t="s">
        <v>154</v>
      </c>
      <c r="J3589" t="s">
        <v>176</v>
      </c>
      <c r="K3589">
        <v>985264686</v>
      </c>
      <c r="L3589">
        <v>86.388000000000005</v>
      </c>
    </row>
    <row r="3590" spans="5:12" x14ac:dyDescent="0.25">
      <c r="E3590">
        <v>986434534</v>
      </c>
      <c r="F3590">
        <v>90.713999999999999</v>
      </c>
      <c r="I3590" t="s">
        <v>154</v>
      </c>
      <c r="J3590" t="s">
        <v>176</v>
      </c>
      <c r="K3590">
        <v>986434534</v>
      </c>
      <c r="L3590">
        <v>90.713999999999999</v>
      </c>
    </row>
    <row r="3591" spans="5:12" x14ac:dyDescent="0.25">
      <c r="E3591">
        <v>986585613</v>
      </c>
      <c r="F3591">
        <v>430.322</v>
      </c>
      <c r="I3591" t="s">
        <v>154</v>
      </c>
      <c r="J3591" t="s">
        <v>176</v>
      </c>
      <c r="K3591">
        <v>986585613</v>
      </c>
      <c r="L3591">
        <v>430.322</v>
      </c>
    </row>
    <row r="3592" spans="5:12" x14ac:dyDescent="0.25">
      <c r="E3592">
        <v>986975330</v>
      </c>
      <c r="F3592">
        <v>86.915999999999997</v>
      </c>
      <c r="I3592" t="s">
        <v>154</v>
      </c>
      <c r="J3592" t="s">
        <v>176</v>
      </c>
      <c r="K3592">
        <v>986975330</v>
      </c>
      <c r="L3592">
        <v>86.915999999999997</v>
      </c>
    </row>
    <row r="3593" spans="5:12" x14ac:dyDescent="0.25">
      <c r="E3593">
        <v>987270284</v>
      </c>
      <c r="F3593">
        <v>180.27799999999999</v>
      </c>
      <c r="I3593" t="s">
        <v>154</v>
      </c>
      <c r="J3593" t="s">
        <v>176</v>
      </c>
      <c r="K3593">
        <v>987270284</v>
      </c>
      <c r="L3593">
        <v>180.27799999999999</v>
      </c>
    </row>
    <row r="3594" spans="5:12" x14ac:dyDescent="0.25">
      <c r="E3594">
        <v>990035245</v>
      </c>
      <c r="F3594">
        <v>73.44</v>
      </c>
      <c r="I3594" t="s">
        <v>154</v>
      </c>
      <c r="J3594" t="s">
        <v>176</v>
      </c>
      <c r="K3594">
        <v>990035245</v>
      </c>
      <c r="L3594">
        <v>73.44</v>
      </c>
    </row>
    <row r="3595" spans="5:12" x14ac:dyDescent="0.25">
      <c r="E3595">
        <v>990045976</v>
      </c>
      <c r="F3595">
        <v>47.668999999999997</v>
      </c>
      <c r="I3595" t="s">
        <v>154</v>
      </c>
      <c r="J3595" t="s">
        <v>176</v>
      </c>
      <c r="K3595">
        <v>990045976</v>
      </c>
      <c r="L3595">
        <v>47.668999999999997</v>
      </c>
    </row>
    <row r="3596" spans="5:12" x14ac:dyDescent="0.25">
      <c r="E3596">
        <v>990622884</v>
      </c>
      <c r="F3596">
        <v>157.53800000000001</v>
      </c>
      <c r="I3596" t="s">
        <v>154</v>
      </c>
      <c r="J3596" t="s">
        <v>176</v>
      </c>
      <c r="K3596">
        <v>990622884</v>
      </c>
      <c r="L3596">
        <v>157.53800000000001</v>
      </c>
    </row>
    <row r="3597" spans="5:12" x14ac:dyDescent="0.25">
      <c r="E3597">
        <v>990787581</v>
      </c>
      <c r="F3597">
        <v>345.50099999999998</v>
      </c>
      <c r="I3597" t="s">
        <v>154</v>
      </c>
      <c r="J3597" t="s">
        <v>176</v>
      </c>
      <c r="K3597">
        <v>990787581</v>
      </c>
      <c r="L3597">
        <v>345.50099999999998</v>
      </c>
    </row>
    <row r="3598" spans="5:12" x14ac:dyDescent="0.25">
      <c r="E3598">
        <v>992169001</v>
      </c>
      <c r="F3598">
        <v>332.34100000000001</v>
      </c>
      <c r="I3598" t="s">
        <v>154</v>
      </c>
      <c r="J3598" t="s">
        <v>176</v>
      </c>
      <c r="K3598">
        <v>992169001</v>
      </c>
      <c r="L3598">
        <v>332.34100000000001</v>
      </c>
    </row>
    <row r="3599" spans="5:12" x14ac:dyDescent="0.25">
      <c r="E3599">
        <v>992528990</v>
      </c>
      <c r="F3599">
        <v>538.63099999999997</v>
      </c>
      <c r="I3599" t="s">
        <v>154</v>
      </c>
      <c r="J3599" t="s">
        <v>176</v>
      </c>
      <c r="K3599">
        <v>992528990</v>
      </c>
      <c r="L3599">
        <v>538.63099999999997</v>
      </c>
    </row>
    <row r="3600" spans="5:12" x14ac:dyDescent="0.25">
      <c r="E3600">
        <v>992793074</v>
      </c>
      <c r="F3600">
        <v>72.921999999999997</v>
      </c>
      <c r="I3600" t="s">
        <v>154</v>
      </c>
      <c r="J3600" t="s">
        <v>176</v>
      </c>
      <c r="K3600">
        <v>992793074</v>
      </c>
      <c r="L3600">
        <v>72.921999999999997</v>
      </c>
    </row>
    <row r="3601" spans="4:12" x14ac:dyDescent="0.25">
      <c r="E3601">
        <v>992853743</v>
      </c>
      <c r="F3601">
        <v>190.13399999999999</v>
      </c>
      <c r="I3601" t="s">
        <v>154</v>
      </c>
      <c r="J3601" t="s">
        <v>176</v>
      </c>
      <c r="K3601">
        <v>992853743</v>
      </c>
      <c r="L3601">
        <v>190.13399999999999</v>
      </c>
    </row>
    <row r="3602" spans="4:12" x14ac:dyDescent="0.25">
      <c r="E3602">
        <v>994537598</v>
      </c>
      <c r="F3602">
        <v>35.744999999999997</v>
      </c>
      <c r="I3602" t="s">
        <v>154</v>
      </c>
      <c r="J3602" t="s">
        <v>176</v>
      </c>
      <c r="K3602">
        <v>994537598</v>
      </c>
      <c r="L3602">
        <v>35.744999999999997</v>
      </c>
    </row>
    <row r="3603" spans="4:12" x14ac:dyDescent="0.25">
      <c r="E3603">
        <v>996322475</v>
      </c>
      <c r="F3603">
        <v>89.558999999999997</v>
      </c>
      <c r="I3603" t="s">
        <v>154</v>
      </c>
      <c r="J3603" t="s">
        <v>176</v>
      </c>
      <c r="K3603">
        <v>996322475</v>
      </c>
      <c r="L3603">
        <v>89.558999999999997</v>
      </c>
    </row>
    <row r="3604" spans="4:12" x14ac:dyDescent="0.25">
      <c r="E3604">
        <v>997705033</v>
      </c>
      <c r="F3604">
        <v>96.341999999999999</v>
      </c>
      <c r="I3604" t="s">
        <v>154</v>
      </c>
      <c r="J3604" t="s">
        <v>176</v>
      </c>
      <c r="K3604">
        <v>997705033</v>
      </c>
      <c r="L3604">
        <v>96.341999999999999</v>
      </c>
    </row>
    <row r="3605" spans="4:12" x14ac:dyDescent="0.25">
      <c r="E3605">
        <v>997941799</v>
      </c>
      <c r="F3605">
        <v>225.97300000000001</v>
      </c>
      <c r="I3605" t="s">
        <v>154</v>
      </c>
      <c r="J3605" t="s">
        <v>176</v>
      </c>
      <c r="K3605">
        <v>997941799</v>
      </c>
      <c r="L3605">
        <v>225.97300000000001</v>
      </c>
    </row>
    <row r="3606" spans="4:12" x14ac:dyDescent="0.25">
      <c r="D3606" t="s">
        <v>178</v>
      </c>
      <c r="E3606">
        <v>826110422</v>
      </c>
      <c r="F3606">
        <v>71.790000000000006</v>
      </c>
      <c r="I3606" t="s">
        <v>154</v>
      </c>
      <c r="J3606" t="s">
        <v>178</v>
      </c>
      <c r="K3606">
        <v>826110422</v>
      </c>
      <c r="L3606">
        <v>71.790000000000006</v>
      </c>
    </row>
    <row r="3607" spans="4:12" x14ac:dyDescent="0.25">
      <c r="E3607">
        <v>870112122</v>
      </c>
      <c r="F3607">
        <v>471.12099999999998</v>
      </c>
      <c r="I3607" t="s">
        <v>154</v>
      </c>
      <c r="J3607" t="s">
        <v>178</v>
      </c>
      <c r="K3607">
        <v>870112122</v>
      </c>
      <c r="L3607">
        <v>471.12099999999998</v>
      </c>
    </row>
    <row r="3608" spans="4:12" x14ac:dyDescent="0.25">
      <c r="E3608">
        <v>876804492</v>
      </c>
      <c r="F3608">
        <v>67.58</v>
      </c>
      <c r="I3608" t="s">
        <v>154</v>
      </c>
      <c r="J3608" t="s">
        <v>178</v>
      </c>
      <c r="K3608">
        <v>876804492</v>
      </c>
      <c r="L3608">
        <v>67.58</v>
      </c>
    </row>
    <row r="3609" spans="4:12" x14ac:dyDescent="0.25">
      <c r="E3609">
        <v>881567962</v>
      </c>
      <c r="F3609">
        <v>89.075999999999993</v>
      </c>
      <c r="I3609" t="s">
        <v>154</v>
      </c>
      <c r="J3609" t="s">
        <v>178</v>
      </c>
      <c r="K3609">
        <v>881567962</v>
      </c>
      <c r="L3609">
        <v>89.075999999999993</v>
      </c>
    </row>
    <row r="3610" spans="4:12" x14ac:dyDescent="0.25">
      <c r="E3610">
        <v>882837092</v>
      </c>
      <c r="F3610">
        <v>366.49</v>
      </c>
      <c r="I3610" t="s">
        <v>154</v>
      </c>
      <c r="J3610" t="s">
        <v>178</v>
      </c>
      <c r="K3610">
        <v>882837092</v>
      </c>
      <c r="L3610">
        <v>366.49</v>
      </c>
    </row>
    <row r="3611" spans="4:12" x14ac:dyDescent="0.25">
      <c r="E3611">
        <v>883089502</v>
      </c>
      <c r="F3611">
        <v>192.506</v>
      </c>
      <c r="I3611" t="s">
        <v>154</v>
      </c>
      <c r="J3611" t="s">
        <v>178</v>
      </c>
      <c r="K3611">
        <v>883089502</v>
      </c>
      <c r="L3611">
        <v>192.506</v>
      </c>
    </row>
    <row r="3612" spans="4:12" x14ac:dyDescent="0.25">
      <c r="E3612">
        <v>883339002</v>
      </c>
      <c r="F3612">
        <v>114.956</v>
      </c>
      <c r="I3612" t="s">
        <v>154</v>
      </c>
      <c r="J3612" t="s">
        <v>178</v>
      </c>
      <c r="K3612">
        <v>883339002</v>
      </c>
      <c r="L3612">
        <v>114.956</v>
      </c>
    </row>
    <row r="3613" spans="4:12" x14ac:dyDescent="0.25">
      <c r="E3613">
        <v>884367182</v>
      </c>
      <c r="F3613">
        <v>289.572</v>
      </c>
      <c r="I3613" t="s">
        <v>154</v>
      </c>
      <c r="J3613" t="s">
        <v>178</v>
      </c>
      <c r="K3613">
        <v>884367182</v>
      </c>
      <c r="L3613">
        <v>289.572</v>
      </c>
    </row>
    <row r="3614" spans="4:12" x14ac:dyDescent="0.25">
      <c r="E3614">
        <v>888711872</v>
      </c>
      <c r="F3614">
        <v>321.81099999999998</v>
      </c>
      <c r="I3614" t="s">
        <v>154</v>
      </c>
      <c r="J3614" t="s">
        <v>178</v>
      </c>
      <c r="K3614">
        <v>888711872</v>
      </c>
      <c r="L3614">
        <v>321.81099999999998</v>
      </c>
    </row>
    <row r="3615" spans="4:12" x14ac:dyDescent="0.25">
      <c r="E3615">
        <v>893334602</v>
      </c>
      <c r="F3615">
        <v>112.102</v>
      </c>
      <c r="I3615" t="s">
        <v>154</v>
      </c>
      <c r="J3615" t="s">
        <v>178</v>
      </c>
      <c r="K3615">
        <v>893334602</v>
      </c>
      <c r="L3615">
        <v>112.102</v>
      </c>
    </row>
    <row r="3616" spans="4:12" x14ac:dyDescent="0.25">
      <c r="E3616">
        <v>912060926</v>
      </c>
      <c r="F3616">
        <v>148.703</v>
      </c>
      <c r="I3616" t="s">
        <v>154</v>
      </c>
      <c r="J3616" t="s">
        <v>178</v>
      </c>
      <c r="K3616">
        <v>912060926</v>
      </c>
      <c r="L3616">
        <v>148.703</v>
      </c>
    </row>
    <row r="3617" spans="5:12" x14ac:dyDescent="0.25">
      <c r="E3617">
        <v>913068203</v>
      </c>
      <c r="F3617">
        <v>153.304</v>
      </c>
      <c r="I3617" t="s">
        <v>154</v>
      </c>
      <c r="J3617" t="s">
        <v>178</v>
      </c>
      <c r="K3617">
        <v>913068203</v>
      </c>
      <c r="L3617">
        <v>153.304</v>
      </c>
    </row>
    <row r="3618" spans="5:12" x14ac:dyDescent="0.25">
      <c r="E3618">
        <v>913082796</v>
      </c>
      <c r="F3618">
        <v>151.65199999999999</v>
      </c>
      <c r="I3618" t="s">
        <v>154</v>
      </c>
      <c r="J3618" t="s">
        <v>178</v>
      </c>
      <c r="K3618">
        <v>913082796</v>
      </c>
      <c r="L3618">
        <v>151.65199999999999</v>
      </c>
    </row>
    <row r="3619" spans="5:12" x14ac:dyDescent="0.25">
      <c r="E3619">
        <v>914958466</v>
      </c>
      <c r="F3619">
        <v>77.844999999999999</v>
      </c>
      <c r="I3619" t="s">
        <v>154</v>
      </c>
      <c r="J3619" t="s">
        <v>178</v>
      </c>
      <c r="K3619">
        <v>914958466</v>
      </c>
      <c r="L3619">
        <v>77.844999999999999</v>
      </c>
    </row>
    <row r="3620" spans="5:12" x14ac:dyDescent="0.25">
      <c r="E3620">
        <v>918316906</v>
      </c>
      <c r="F3620">
        <v>134.696</v>
      </c>
      <c r="I3620" t="s">
        <v>154</v>
      </c>
      <c r="J3620" t="s">
        <v>178</v>
      </c>
      <c r="K3620">
        <v>918316906</v>
      </c>
      <c r="L3620">
        <v>134.696</v>
      </c>
    </row>
    <row r="3621" spans="5:12" x14ac:dyDescent="0.25">
      <c r="E3621">
        <v>919757558</v>
      </c>
      <c r="F3621">
        <v>172.44300000000001</v>
      </c>
      <c r="I3621" t="s">
        <v>154</v>
      </c>
      <c r="J3621" t="s">
        <v>178</v>
      </c>
      <c r="K3621">
        <v>919757558</v>
      </c>
      <c r="L3621">
        <v>172.44300000000001</v>
      </c>
    </row>
    <row r="3622" spans="5:12" x14ac:dyDescent="0.25">
      <c r="E3622">
        <v>922110298</v>
      </c>
      <c r="F3622">
        <v>183.43299999999999</v>
      </c>
      <c r="I3622" t="s">
        <v>154</v>
      </c>
      <c r="J3622" t="s">
        <v>178</v>
      </c>
      <c r="K3622">
        <v>922110298</v>
      </c>
      <c r="L3622">
        <v>183.43299999999999</v>
      </c>
    </row>
    <row r="3623" spans="5:12" x14ac:dyDescent="0.25">
      <c r="E3623">
        <v>925117765</v>
      </c>
      <c r="F3623">
        <v>177.941</v>
      </c>
      <c r="I3623" t="s">
        <v>154</v>
      </c>
      <c r="J3623" t="s">
        <v>178</v>
      </c>
      <c r="K3623">
        <v>925117765</v>
      </c>
      <c r="L3623">
        <v>177.941</v>
      </c>
    </row>
    <row r="3624" spans="5:12" x14ac:dyDescent="0.25">
      <c r="E3624">
        <v>946177008</v>
      </c>
      <c r="F3624">
        <v>407.62599999999998</v>
      </c>
      <c r="I3624" t="s">
        <v>154</v>
      </c>
      <c r="J3624" t="s">
        <v>178</v>
      </c>
      <c r="K3624">
        <v>946177008</v>
      </c>
      <c r="L3624">
        <v>407.62599999999998</v>
      </c>
    </row>
    <row r="3625" spans="5:12" x14ac:dyDescent="0.25">
      <c r="E3625">
        <v>969083140</v>
      </c>
      <c r="F3625">
        <v>292.298</v>
      </c>
      <c r="I3625" t="s">
        <v>154</v>
      </c>
      <c r="J3625" t="s">
        <v>178</v>
      </c>
      <c r="K3625">
        <v>969083140</v>
      </c>
      <c r="L3625">
        <v>292.298</v>
      </c>
    </row>
    <row r="3626" spans="5:12" x14ac:dyDescent="0.25">
      <c r="E3626">
        <v>969084813</v>
      </c>
      <c r="F3626">
        <v>68.069000000000003</v>
      </c>
      <c r="I3626" t="s">
        <v>154</v>
      </c>
      <c r="J3626" t="s">
        <v>178</v>
      </c>
      <c r="K3626">
        <v>969084813</v>
      </c>
      <c r="L3626">
        <v>68.069000000000003</v>
      </c>
    </row>
    <row r="3627" spans="5:12" x14ac:dyDescent="0.25">
      <c r="E3627">
        <v>969084902</v>
      </c>
      <c r="F3627">
        <v>236.697</v>
      </c>
      <c r="I3627" t="s">
        <v>154</v>
      </c>
      <c r="J3627" t="s">
        <v>178</v>
      </c>
      <c r="K3627">
        <v>969084902</v>
      </c>
      <c r="L3627">
        <v>236.697</v>
      </c>
    </row>
    <row r="3628" spans="5:12" x14ac:dyDescent="0.25">
      <c r="E3628">
        <v>969139944</v>
      </c>
      <c r="F3628">
        <v>152.63999999999999</v>
      </c>
      <c r="I3628" t="s">
        <v>154</v>
      </c>
      <c r="J3628" t="s">
        <v>178</v>
      </c>
      <c r="K3628">
        <v>969139944</v>
      </c>
      <c r="L3628">
        <v>152.63999999999999</v>
      </c>
    </row>
    <row r="3629" spans="5:12" x14ac:dyDescent="0.25">
      <c r="E3629">
        <v>969140446</v>
      </c>
      <c r="F3629">
        <v>212.846</v>
      </c>
      <c r="I3629" t="s">
        <v>154</v>
      </c>
      <c r="J3629" t="s">
        <v>178</v>
      </c>
      <c r="K3629">
        <v>969140446</v>
      </c>
      <c r="L3629">
        <v>212.846</v>
      </c>
    </row>
    <row r="3630" spans="5:12" x14ac:dyDescent="0.25">
      <c r="E3630">
        <v>969145758</v>
      </c>
      <c r="F3630">
        <v>76.468999999999994</v>
      </c>
      <c r="I3630" t="s">
        <v>154</v>
      </c>
      <c r="J3630" t="s">
        <v>178</v>
      </c>
      <c r="K3630">
        <v>969145758</v>
      </c>
      <c r="L3630">
        <v>76.468999999999994</v>
      </c>
    </row>
    <row r="3631" spans="5:12" x14ac:dyDescent="0.25">
      <c r="E3631">
        <v>969152185</v>
      </c>
      <c r="F3631">
        <v>78.905000000000001</v>
      </c>
      <c r="I3631" t="s">
        <v>154</v>
      </c>
      <c r="J3631" t="s">
        <v>178</v>
      </c>
      <c r="K3631">
        <v>969152185</v>
      </c>
      <c r="L3631">
        <v>78.905000000000001</v>
      </c>
    </row>
    <row r="3632" spans="5:12" x14ac:dyDescent="0.25">
      <c r="E3632">
        <v>969162741</v>
      </c>
      <c r="F3632">
        <v>30.805</v>
      </c>
      <c r="I3632" t="s">
        <v>154</v>
      </c>
      <c r="J3632" t="s">
        <v>178</v>
      </c>
      <c r="K3632">
        <v>969162741</v>
      </c>
      <c r="L3632">
        <v>30.805</v>
      </c>
    </row>
    <row r="3633" spans="5:12" x14ac:dyDescent="0.25">
      <c r="E3633">
        <v>969163683</v>
      </c>
      <c r="F3633">
        <v>114.107</v>
      </c>
      <c r="I3633" t="s">
        <v>154</v>
      </c>
      <c r="J3633" t="s">
        <v>178</v>
      </c>
      <c r="K3633">
        <v>969163683</v>
      </c>
      <c r="L3633">
        <v>114.107</v>
      </c>
    </row>
    <row r="3634" spans="5:12" x14ac:dyDescent="0.25">
      <c r="E3634">
        <v>969189879</v>
      </c>
      <c r="F3634">
        <v>71.186000000000007</v>
      </c>
      <c r="I3634" t="s">
        <v>154</v>
      </c>
      <c r="J3634" t="s">
        <v>178</v>
      </c>
      <c r="K3634">
        <v>969189879</v>
      </c>
      <c r="L3634">
        <v>71.186000000000007</v>
      </c>
    </row>
    <row r="3635" spans="5:12" x14ac:dyDescent="0.25">
      <c r="E3635">
        <v>969190419</v>
      </c>
      <c r="F3635">
        <v>100.249</v>
      </c>
      <c r="I3635" t="s">
        <v>154</v>
      </c>
      <c r="J3635" t="s">
        <v>178</v>
      </c>
      <c r="K3635">
        <v>969190419</v>
      </c>
      <c r="L3635">
        <v>100.249</v>
      </c>
    </row>
    <row r="3636" spans="5:12" x14ac:dyDescent="0.25">
      <c r="E3636">
        <v>969229226</v>
      </c>
      <c r="F3636">
        <v>82.43</v>
      </c>
      <c r="I3636" t="s">
        <v>154</v>
      </c>
      <c r="J3636" t="s">
        <v>178</v>
      </c>
      <c r="K3636">
        <v>969229226</v>
      </c>
      <c r="L3636">
        <v>82.43</v>
      </c>
    </row>
    <row r="3637" spans="5:12" x14ac:dyDescent="0.25">
      <c r="E3637">
        <v>969229315</v>
      </c>
      <c r="F3637">
        <v>104.65900000000001</v>
      </c>
      <c r="I3637" t="s">
        <v>154</v>
      </c>
      <c r="J3637" t="s">
        <v>178</v>
      </c>
      <c r="K3637">
        <v>969229315</v>
      </c>
      <c r="L3637">
        <v>104.65900000000001</v>
      </c>
    </row>
    <row r="3638" spans="5:12" x14ac:dyDescent="0.25">
      <c r="E3638">
        <v>969243342</v>
      </c>
      <c r="F3638">
        <v>77.668999999999997</v>
      </c>
      <c r="I3638" t="s">
        <v>154</v>
      </c>
      <c r="J3638" t="s">
        <v>178</v>
      </c>
      <c r="K3638">
        <v>969243342</v>
      </c>
      <c r="L3638">
        <v>77.668999999999997</v>
      </c>
    </row>
    <row r="3639" spans="5:12" x14ac:dyDescent="0.25">
      <c r="E3639">
        <v>969243520</v>
      </c>
      <c r="F3639">
        <v>184.33</v>
      </c>
      <c r="I3639" t="s">
        <v>154</v>
      </c>
      <c r="J3639" t="s">
        <v>178</v>
      </c>
      <c r="K3639">
        <v>969243520</v>
      </c>
      <c r="L3639">
        <v>184.33</v>
      </c>
    </row>
    <row r="3640" spans="5:12" x14ac:dyDescent="0.25">
      <c r="E3640">
        <v>969317419</v>
      </c>
      <c r="F3640">
        <v>11.657</v>
      </c>
      <c r="I3640" t="s">
        <v>154</v>
      </c>
      <c r="J3640" t="s">
        <v>178</v>
      </c>
      <c r="K3640">
        <v>969317419</v>
      </c>
      <c r="L3640">
        <v>11.657</v>
      </c>
    </row>
    <row r="3641" spans="5:12" x14ac:dyDescent="0.25">
      <c r="E3641">
        <v>969317532</v>
      </c>
      <c r="F3641">
        <v>382.13</v>
      </c>
      <c r="I3641" t="s">
        <v>154</v>
      </c>
      <c r="J3641" t="s">
        <v>178</v>
      </c>
      <c r="K3641">
        <v>969317532</v>
      </c>
      <c r="L3641">
        <v>382.13</v>
      </c>
    </row>
    <row r="3642" spans="5:12" x14ac:dyDescent="0.25">
      <c r="E3642">
        <v>969373815</v>
      </c>
      <c r="F3642">
        <v>29.056999999999999</v>
      </c>
      <c r="I3642" t="s">
        <v>154</v>
      </c>
      <c r="J3642" t="s">
        <v>178</v>
      </c>
      <c r="K3642">
        <v>969373815</v>
      </c>
      <c r="L3642">
        <v>29.056999999999999</v>
      </c>
    </row>
    <row r="3643" spans="5:12" x14ac:dyDescent="0.25">
      <c r="E3643">
        <v>969408058</v>
      </c>
      <c r="F3643">
        <v>96.409000000000006</v>
      </c>
      <c r="I3643" t="s">
        <v>154</v>
      </c>
      <c r="J3643" t="s">
        <v>178</v>
      </c>
      <c r="K3643">
        <v>969408058</v>
      </c>
      <c r="L3643">
        <v>96.409000000000006</v>
      </c>
    </row>
    <row r="3644" spans="5:12" x14ac:dyDescent="0.25">
      <c r="E3644">
        <v>969408880</v>
      </c>
      <c r="F3644">
        <v>116.096</v>
      </c>
      <c r="I3644" t="s">
        <v>154</v>
      </c>
      <c r="J3644" t="s">
        <v>178</v>
      </c>
      <c r="K3644">
        <v>969408880</v>
      </c>
      <c r="L3644">
        <v>116.096</v>
      </c>
    </row>
    <row r="3645" spans="5:12" x14ac:dyDescent="0.25">
      <c r="E3645">
        <v>969807777</v>
      </c>
      <c r="F3645">
        <v>40.094999999999999</v>
      </c>
      <c r="I3645" t="s">
        <v>154</v>
      </c>
      <c r="J3645" t="s">
        <v>178</v>
      </c>
      <c r="K3645">
        <v>969807777</v>
      </c>
      <c r="L3645">
        <v>40.094999999999999</v>
      </c>
    </row>
    <row r="3646" spans="5:12" x14ac:dyDescent="0.25">
      <c r="E3646">
        <v>969808870</v>
      </c>
      <c r="F3646">
        <v>106.34699999999999</v>
      </c>
      <c r="I3646" t="s">
        <v>154</v>
      </c>
      <c r="J3646" t="s">
        <v>178</v>
      </c>
      <c r="K3646">
        <v>969808870</v>
      </c>
      <c r="L3646">
        <v>106.34699999999999</v>
      </c>
    </row>
    <row r="3647" spans="5:12" x14ac:dyDescent="0.25">
      <c r="E3647">
        <v>969815532</v>
      </c>
      <c r="F3647">
        <v>162.93</v>
      </c>
      <c r="I3647" t="s">
        <v>154</v>
      </c>
      <c r="J3647" t="s">
        <v>178</v>
      </c>
      <c r="K3647">
        <v>969815532</v>
      </c>
      <c r="L3647">
        <v>162.93</v>
      </c>
    </row>
    <row r="3648" spans="5:12" x14ac:dyDescent="0.25">
      <c r="E3648">
        <v>969819295</v>
      </c>
      <c r="F3648">
        <v>131.77699999999999</v>
      </c>
      <c r="I3648" t="s">
        <v>154</v>
      </c>
      <c r="J3648" t="s">
        <v>178</v>
      </c>
      <c r="K3648">
        <v>969819295</v>
      </c>
      <c r="L3648">
        <v>131.77699999999999</v>
      </c>
    </row>
    <row r="3649" spans="5:12" x14ac:dyDescent="0.25">
      <c r="E3649">
        <v>969908581</v>
      </c>
      <c r="F3649">
        <v>405.697</v>
      </c>
      <c r="I3649" t="s">
        <v>154</v>
      </c>
      <c r="J3649" t="s">
        <v>178</v>
      </c>
      <c r="K3649">
        <v>969908581</v>
      </c>
      <c r="L3649">
        <v>405.697</v>
      </c>
    </row>
    <row r="3650" spans="5:12" x14ac:dyDescent="0.25">
      <c r="E3650">
        <v>969919761</v>
      </c>
      <c r="F3650">
        <v>109.13</v>
      </c>
      <c r="I3650" t="s">
        <v>154</v>
      </c>
      <c r="J3650" t="s">
        <v>178</v>
      </c>
      <c r="K3650">
        <v>969919761</v>
      </c>
      <c r="L3650">
        <v>109.13</v>
      </c>
    </row>
    <row r="3651" spans="5:12" x14ac:dyDescent="0.25">
      <c r="E3651">
        <v>970116141</v>
      </c>
      <c r="F3651">
        <v>83.084999999999994</v>
      </c>
      <c r="I3651" t="s">
        <v>154</v>
      </c>
      <c r="J3651" t="s">
        <v>178</v>
      </c>
      <c r="K3651">
        <v>970116141</v>
      </c>
      <c r="L3651">
        <v>83.084999999999994</v>
      </c>
    </row>
    <row r="3652" spans="5:12" x14ac:dyDescent="0.25">
      <c r="E3652">
        <v>970116222</v>
      </c>
      <c r="F3652">
        <v>157.56399999999999</v>
      </c>
      <c r="I3652" t="s">
        <v>154</v>
      </c>
      <c r="J3652" t="s">
        <v>178</v>
      </c>
      <c r="K3652">
        <v>970116222</v>
      </c>
      <c r="L3652">
        <v>157.56399999999999</v>
      </c>
    </row>
    <row r="3653" spans="5:12" x14ac:dyDescent="0.25">
      <c r="E3653">
        <v>970447938</v>
      </c>
      <c r="F3653">
        <v>476.55599999999998</v>
      </c>
      <c r="I3653" t="s">
        <v>154</v>
      </c>
      <c r="J3653" t="s">
        <v>178</v>
      </c>
      <c r="K3653">
        <v>970447938</v>
      </c>
      <c r="L3653">
        <v>476.55599999999998</v>
      </c>
    </row>
    <row r="3654" spans="5:12" x14ac:dyDescent="0.25">
      <c r="E3654">
        <v>970531998</v>
      </c>
      <c r="F3654">
        <v>197.148</v>
      </c>
      <c r="I3654" t="s">
        <v>154</v>
      </c>
      <c r="J3654" t="s">
        <v>178</v>
      </c>
      <c r="K3654">
        <v>970531998</v>
      </c>
      <c r="L3654">
        <v>197.148</v>
      </c>
    </row>
    <row r="3655" spans="5:12" x14ac:dyDescent="0.25">
      <c r="E3655">
        <v>970589732</v>
      </c>
      <c r="F3655">
        <v>219.97800000000001</v>
      </c>
      <c r="I3655" t="s">
        <v>154</v>
      </c>
      <c r="J3655" t="s">
        <v>178</v>
      </c>
      <c r="K3655">
        <v>970589732</v>
      </c>
      <c r="L3655">
        <v>219.97800000000001</v>
      </c>
    </row>
    <row r="3656" spans="5:12" x14ac:dyDescent="0.25">
      <c r="E3656">
        <v>970597816</v>
      </c>
      <c r="F3656">
        <v>121.34399999999999</v>
      </c>
      <c r="I3656" t="s">
        <v>154</v>
      </c>
      <c r="J3656" t="s">
        <v>178</v>
      </c>
      <c r="K3656">
        <v>970597816</v>
      </c>
      <c r="L3656">
        <v>121.34399999999999</v>
      </c>
    </row>
    <row r="3657" spans="5:12" x14ac:dyDescent="0.25">
      <c r="E3657">
        <v>971196181</v>
      </c>
      <c r="F3657">
        <v>44.982999999999997</v>
      </c>
      <c r="I3657" t="s">
        <v>154</v>
      </c>
      <c r="J3657" t="s">
        <v>178</v>
      </c>
      <c r="K3657">
        <v>971196181</v>
      </c>
      <c r="L3657">
        <v>44.982999999999997</v>
      </c>
    </row>
    <row r="3658" spans="5:12" x14ac:dyDescent="0.25">
      <c r="E3658">
        <v>975837459</v>
      </c>
      <c r="F3658">
        <v>299.435</v>
      </c>
      <c r="I3658" t="s">
        <v>154</v>
      </c>
      <c r="J3658" t="s">
        <v>178</v>
      </c>
      <c r="K3658">
        <v>975837459</v>
      </c>
      <c r="L3658">
        <v>299.435</v>
      </c>
    </row>
    <row r="3659" spans="5:12" x14ac:dyDescent="0.25">
      <c r="E3659">
        <v>976076362</v>
      </c>
      <c r="F3659">
        <v>117.246</v>
      </c>
      <c r="I3659" t="s">
        <v>154</v>
      </c>
      <c r="J3659" t="s">
        <v>178</v>
      </c>
      <c r="K3659">
        <v>976076362</v>
      </c>
      <c r="L3659">
        <v>117.246</v>
      </c>
    </row>
    <row r="3660" spans="5:12" x14ac:dyDescent="0.25">
      <c r="E3660">
        <v>976193539</v>
      </c>
      <c r="F3660">
        <v>152.727</v>
      </c>
      <c r="I3660" t="s">
        <v>154</v>
      </c>
      <c r="J3660" t="s">
        <v>178</v>
      </c>
      <c r="K3660">
        <v>976193539</v>
      </c>
      <c r="L3660">
        <v>152.727</v>
      </c>
    </row>
    <row r="3661" spans="5:12" x14ac:dyDescent="0.25">
      <c r="E3661">
        <v>976463560</v>
      </c>
      <c r="F3661">
        <v>85.655000000000001</v>
      </c>
      <c r="I3661" t="s">
        <v>154</v>
      </c>
      <c r="J3661" t="s">
        <v>178</v>
      </c>
      <c r="K3661">
        <v>976463560</v>
      </c>
      <c r="L3661">
        <v>85.655000000000001</v>
      </c>
    </row>
    <row r="3662" spans="5:12" x14ac:dyDescent="0.25">
      <c r="E3662">
        <v>977072867</v>
      </c>
      <c r="F3662">
        <v>310.64600000000002</v>
      </c>
      <c r="I3662" t="s">
        <v>154</v>
      </c>
      <c r="J3662" t="s">
        <v>178</v>
      </c>
      <c r="K3662">
        <v>977072867</v>
      </c>
      <c r="L3662">
        <v>310.64600000000002</v>
      </c>
    </row>
    <row r="3663" spans="5:12" x14ac:dyDescent="0.25">
      <c r="E3663">
        <v>977382149</v>
      </c>
      <c r="F3663">
        <v>155.58000000000001</v>
      </c>
      <c r="I3663" t="s">
        <v>154</v>
      </c>
      <c r="J3663" t="s">
        <v>178</v>
      </c>
      <c r="K3663">
        <v>977382149</v>
      </c>
      <c r="L3663">
        <v>155.58000000000001</v>
      </c>
    </row>
    <row r="3664" spans="5:12" x14ac:dyDescent="0.25">
      <c r="E3664">
        <v>978633781</v>
      </c>
      <c r="F3664">
        <v>155.07300000000001</v>
      </c>
      <c r="I3664" t="s">
        <v>154</v>
      </c>
      <c r="J3664" t="s">
        <v>178</v>
      </c>
      <c r="K3664">
        <v>978633781</v>
      </c>
      <c r="L3664">
        <v>155.07300000000001</v>
      </c>
    </row>
    <row r="3665" spans="5:12" x14ac:dyDescent="0.25">
      <c r="E3665">
        <v>979258690</v>
      </c>
      <c r="F3665">
        <v>172.44200000000001</v>
      </c>
      <c r="I3665" t="s">
        <v>154</v>
      </c>
      <c r="J3665" t="s">
        <v>178</v>
      </c>
      <c r="K3665">
        <v>979258690</v>
      </c>
      <c r="L3665">
        <v>172.44200000000001</v>
      </c>
    </row>
    <row r="3666" spans="5:12" x14ac:dyDescent="0.25">
      <c r="E3666">
        <v>979673477</v>
      </c>
      <c r="F3666">
        <v>261.89999999999998</v>
      </c>
      <c r="I3666" t="s">
        <v>154</v>
      </c>
      <c r="J3666" t="s">
        <v>178</v>
      </c>
      <c r="K3666">
        <v>979673477</v>
      </c>
      <c r="L3666">
        <v>261.89999999999998</v>
      </c>
    </row>
    <row r="3667" spans="5:12" x14ac:dyDescent="0.25">
      <c r="E3667">
        <v>979985983</v>
      </c>
      <c r="F3667">
        <v>141.98599999999999</v>
      </c>
      <c r="I3667" t="s">
        <v>154</v>
      </c>
      <c r="J3667" t="s">
        <v>178</v>
      </c>
      <c r="K3667">
        <v>979985983</v>
      </c>
      <c r="L3667">
        <v>141.98599999999999</v>
      </c>
    </row>
    <row r="3668" spans="5:12" x14ac:dyDescent="0.25">
      <c r="E3668">
        <v>980295850</v>
      </c>
      <c r="F3668">
        <v>220.28800000000001</v>
      </c>
      <c r="I3668" t="s">
        <v>154</v>
      </c>
      <c r="J3668" t="s">
        <v>178</v>
      </c>
      <c r="K3668">
        <v>980295850</v>
      </c>
      <c r="L3668">
        <v>220.28800000000001</v>
      </c>
    </row>
    <row r="3669" spans="5:12" x14ac:dyDescent="0.25">
      <c r="E3669">
        <v>980448193</v>
      </c>
      <c r="F3669">
        <v>124.45</v>
      </c>
      <c r="I3669" t="s">
        <v>154</v>
      </c>
      <c r="J3669" t="s">
        <v>178</v>
      </c>
      <c r="K3669">
        <v>980448193</v>
      </c>
      <c r="L3669">
        <v>124.45</v>
      </c>
    </row>
    <row r="3670" spans="5:12" x14ac:dyDescent="0.25">
      <c r="E3670">
        <v>980464504</v>
      </c>
      <c r="F3670">
        <v>663.245</v>
      </c>
      <c r="I3670" t="s">
        <v>154</v>
      </c>
      <c r="J3670" t="s">
        <v>178</v>
      </c>
      <c r="K3670">
        <v>980464504</v>
      </c>
      <c r="L3670">
        <v>663.245</v>
      </c>
    </row>
    <row r="3671" spans="5:12" x14ac:dyDescent="0.25">
      <c r="E3671">
        <v>981465318</v>
      </c>
      <c r="F3671">
        <v>114.88200000000001</v>
      </c>
      <c r="I3671" t="s">
        <v>154</v>
      </c>
      <c r="J3671" t="s">
        <v>178</v>
      </c>
      <c r="K3671">
        <v>981465318</v>
      </c>
      <c r="L3671">
        <v>114.88200000000001</v>
      </c>
    </row>
    <row r="3672" spans="5:12" x14ac:dyDescent="0.25">
      <c r="E3672">
        <v>982338719</v>
      </c>
      <c r="F3672">
        <v>183.59800000000001</v>
      </c>
      <c r="I3672" t="s">
        <v>154</v>
      </c>
      <c r="J3672" t="s">
        <v>178</v>
      </c>
      <c r="K3672">
        <v>982338719</v>
      </c>
      <c r="L3672">
        <v>183.59800000000001</v>
      </c>
    </row>
    <row r="3673" spans="5:12" x14ac:dyDescent="0.25">
      <c r="E3673">
        <v>982409268</v>
      </c>
      <c r="F3673">
        <v>483.52499999999998</v>
      </c>
      <c r="I3673" t="s">
        <v>154</v>
      </c>
      <c r="J3673" t="s">
        <v>178</v>
      </c>
      <c r="K3673">
        <v>982409268</v>
      </c>
      <c r="L3673">
        <v>483.52499999999998</v>
      </c>
    </row>
    <row r="3674" spans="5:12" x14ac:dyDescent="0.25">
      <c r="E3674">
        <v>983423337</v>
      </c>
      <c r="F3674">
        <v>460.858</v>
      </c>
      <c r="I3674" t="s">
        <v>154</v>
      </c>
      <c r="J3674" t="s">
        <v>178</v>
      </c>
      <c r="K3674">
        <v>983423337</v>
      </c>
      <c r="L3674">
        <v>460.858</v>
      </c>
    </row>
    <row r="3675" spans="5:12" x14ac:dyDescent="0.25">
      <c r="E3675">
        <v>983427626</v>
      </c>
      <c r="F3675">
        <v>79.31</v>
      </c>
      <c r="I3675" t="s">
        <v>154</v>
      </c>
      <c r="J3675" t="s">
        <v>178</v>
      </c>
      <c r="K3675">
        <v>983427626</v>
      </c>
      <c r="L3675">
        <v>79.31</v>
      </c>
    </row>
    <row r="3676" spans="5:12" x14ac:dyDescent="0.25">
      <c r="E3676">
        <v>984750579</v>
      </c>
      <c r="F3676">
        <v>72.528000000000006</v>
      </c>
      <c r="I3676" t="s">
        <v>154</v>
      </c>
      <c r="J3676" t="s">
        <v>178</v>
      </c>
      <c r="K3676">
        <v>984750579</v>
      </c>
      <c r="L3676">
        <v>72.528000000000006</v>
      </c>
    </row>
    <row r="3677" spans="5:12" x14ac:dyDescent="0.25">
      <c r="E3677">
        <v>984751222</v>
      </c>
      <c r="F3677">
        <v>70.7</v>
      </c>
      <c r="I3677" t="s">
        <v>154</v>
      </c>
      <c r="J3677" t="s">
        <v>178</v>
      </c>
      <c r="K3677">
        <v>984751222</v>
      </c>
      <c r="L3677">
        <v>70.7</v>
      </c>
    </row>
    <row r="3678" spans="5:12" x14ac:dyDescent="0.25">
      <c r="E3678">
        <v>985257825</v>
      </c>
      <c r="F3678">
        <v>236.154</v>
      </c>
      <c r="I3678" t="s">
        <v>154</v>
      </c>
      <c r="J3678" t="s">
        <v>178</v>
      </c>
      <c r="K3678">
        <v>985257825</v>
      </c>
      <c r="L3678">
        <v>236.154</v>
      </c>
    </row>
    <row r="3679" spans="5:12" x14ac:dyDescent="0.25">
      <c r="E3679">
        <v>985412839</v>
      </c>
      <c r="F3679">
        <v>343.46800000000002</v>
      </c>
      <c r="I3679" t="s">
        <v>154</v>
      </c>
      <c r="J3679" t="s">
        <v>178</v>
      </c>
      <c r="K3679">
        <v>985412839</v>
      </c>
      <c r="L3679">
        <v>343.46800000000002</v>
      </c>
    </row>
    <row r="3680" spans="5:12" x14ac:dyDescent="0.25">
      <c r="E3680">
        <v>986132813</v>
      </c>
      <c r="F3680">
        <v>284.90199999999999</v>
      </c>
      <c r="I3680" t="s">
        <v>154</v>
      </c>
      <c r="J3680" t="s">
        <v>178</v>
      </c>
      <c r="K3680">
        <v>986132813</v>
      </c>
      <c r="L3680">
        <v>284.90199999999999</v>
      </c>
    </row>
    <row r="3681" spans="5:12" x14ac:dyDescent="0.25">
      <c r="E3681">
        <v>986315896</v>
      </c>
      <c r="F3681">
        <v>506.70499999999998</v>
      </c>
      <c r="I3681" t="s">
        <v>154</v>
      </c>
      <c r="J3681" t="s">
        <v>178</v>
      </c>
      <c r="K3681">
        <v>986315896</v>
      </c>
      <c r="L3681">
        <v>506.70499999999998</v>
      </c>
    </row>
    <row r="3682" spans="5:12" x14ac:dyDescent="0.25">
      <c r="E3682">
        <v>986625682</v>
      </c>
      <c r="F3682">
        <v>93.528999999999996</v>
      </c>
      <c r="I3682" t="s">
        <v>154</v>
      </c>
      <c r="J3682" t="s">
        <v>178</v>
      </c>
      <c r="K3682">
        <v>986625682</v>
      </c>
      <c r="L3682">
        <v>93.528999999999996</v>
      </c>
    </row>
    <row r="3683" spans="5:12" x14ac:dyDescent="0.25">
      <c r="E3683">
        <v>987012668</v>
      </c>
      <c r="F3683">
        <v>286.91199999999998</v>
      </c>
      <c r="I3683" t="s">
        <v>154</v>
      </c>
      <c r="J3683" t="s">
        <v>178</v>
      </c>
      <c r="K3683">
        <v>987012668</v>
      </c>
      <c r="L3683">
        <v>286.91199999999998</v>
      </c>
    </row>
    <row r="3684" spans="5:12" x14ac:dyDescent="0.25">
      <c r="E3684">
        <v>987074167</v>
      </c>
      <c r="F3684">
        <v>127.363</v>
      </c>
      <c r="I3684" t="s">
        <v>154</v>
      </c>
      <c r="J3684" t="s">
        <v>178</v>
      </c>
      <c r="K3684">
        <v>987074167</v>
      </c>
      <c r="L3684">
        <v>127.363</v>
      </c>
    </row>
    <row r="3685" spans="5:12" x14ac:dyDescent="0.25">
      <c r="E3685">
        <v>987353600</v>
      </c>
      <c r="F3685">
        <v>214.548</v>
      </c>
      <c r="I3685" t="s">
        <v>154</v>
      </c>
      <c r="J3685" t="s">
        <v>178</v>
      </c>
      <c r="K3685">
        <v>987353600</v>
      </c>
      <c r="L3685">
        <v>214.548</v>
      </c>
    </row>
    <row r="3686" spans="5:12" x14ac:dyDescent="0.25">
      <c r="E3686">
        <v>988601268</v>
      </c>
      <c r="F3686">
        <v>23.922000000000001</v>
      </c>
      <c r="I3686" t="s">
        <v>154</v>
      </c>
      <c r="J3686" t="s">
        <v>178</v>
      </c>
      <c r="K3686">
        <v>988601268</v>
      </c>
      <c r="L3686">
        <v>23.922000000000001</v>
      </c>
    </row>
    <row r="3687" spans="5:12" x14ac:dyDescent="0.25">
      <c r="E3687">
        <v>989301551</v>
      </c>
      <c r="F3687">
        <v>99.412999999999997</v>
      </c>
      <c r="I3687" t="s">
        <v>154</v>
      </c>
      <c r="J3687" t="s">
        <v>178</v>
      </c>
      <c r="K3687">
        <v>989301551</v>
      </c>
      <c r="L3687">
        <v>99.412999999999997</v>
      </c>
    </row>
    <row r="3688" spans="5:12" x14ac:dyDescent="0.25">
      <c r="E3688">
        <v>990437459</v>
      </c>
      <c r="F3688">
        <v>276.5</v>
      </c>
      <c r="I3688" t="s">
        <v>154</v>
      </c>
      <c r="J3688" t="s">
        <v>178</v>
      </c>
      <c r="K3688">
        <v>990437459</v>
      </c>
      <c r="L3688">
        <v>276.5</v>
      </c>
    </row>
    <row r="3689" spans="5:12" x14ac:dyDescent="0.25">
      <c r="E3689">
        <v>990514321</v>
      </c>
      <c r="F3689">
        <v>140.21199999999999</v>
      </c>
      <c r="I3689" t="s">
        <v>154</v>
      </c>
      <c r="J3689" t="s">
        <v>178</v>
      </c>
      <c r="K3689">
        <v>990514321</v>
      </c>
      <c r="L3689">
        <v>140.21199999999999</v>
      </c>
    </row>
    <row r="3690" spans="5:12" x14ac:dyDescent="0.25">
      <c r="E3690">
        <v>990697086</v>
      </c>
      <c r="F3690">
        <v>140.96299999999999</v>
      </c>
      <c r="I3690" t="s">
        <v>154</v>
      </c>
      <c r="J3690" t="s">
        <v>178</v>
      </c>
      <c r="K3690">
        <v>990697086</v>
      </c>
      <c r="L3690">
        <v>140.96299999999999</v>
      </c>
    </row>
    <row r="3691" spans="5:12" x14ac:dyDescent="0.25">
      <c r="E3691">
        <v>992247274</v>
      </c>
      <c r="F3691">
        <v>156.21799999999999</v>
      </c>
      <c r="I3691" t="s">
        <v>154</v>
      </c>
      <c r="J3691" t="s">
        <v>178</v>
      </c>
      <c r="K3691">
        <v>992247274</v>
      </c>
      <c r="L3691">
        <v>156.21799999999999</v>
      </c>
    </row>
    <row r="3692" spans="5:12" x14ac:dyDescent="0.25">
      <c r="E3692">
        <v>993403504</v>
      </c>
      <c r="F3692">
        <v>200.303</v>
      </c>
      <c r="I3692" t="s">
        <v>154</v>
      </c>
      <c r="J3692" t="s">
        <v>178</v>
      </c>
      <c r="K3692">
        <v>993403504</v>
      </c>
      <c r="L3692">
        <v>200.303</v>
      </c>
    </row>
    <row r="3693" spans="5:12" x14ac:dyDescent="0.25">
      <c r="E3693">
        <v>993408786</v>
      </c>
      <c r="F3693">
        <v>83.212999999999994</v>
      </c>
      <c r="I3693" t="s">
        <v>154</v>
      </c>
      <c r="J3693" t="s">
        <v>178</v>
      </c>
      <c r="K3693">
        <v>993408786</v>
      </c>
      <c r="L3693">
        <v>83.212999999999994</v>
      </c>
    </row>
    <row r="3694" spans="5:12" x14ac:dyDescent="0.25">
      <c r="E3694">
        <v>993604178</v>
      </c>
      <c r="F3694">
        <v>328.04899999999998</v>
      </c>
      <c r="I3694" t="s">
        <v>154</v>
      </c>
      <c r="J3694" t="s">
        <v>178</v>
      </c>
      <c r="K3694">
        <v>993604178</v>
      </c>
      <c r="L3694">
        <v>328.04899999999998</v>
      </c>
    </row>
    <row r="3695" spans="5:12" x14ac:dyDescent="0.25">
      <c r="E3695">
        <v>993824909</v>
      </c>
      <c r="F3695">
        <v>324.90199999999999</v>
      </c>
      <c r="I3695" t="s">
        <v>154</v>
      </c>
      <c r="J3695" t="s">
        <v>178</v>
      </c>
      <c r="K3695">
        <v>993824909</v>
      </c>
      <c r="L3695">
        <v>324.90199999999999</v>
      </c>
    </row>
    <row r="3696" spans="5:12" x14ac:dyDescent="0.25">
      <c r="E3696">
        <v>994351907</v>
      </c>
      <c r="F3696">
        <v>107.59</v>
      </c>
      <c r="I3696" t="s">
        <v>154</v>
      </c>
      <c r="J3696" t="s">
        <v>178</v>
      </c>
      <c r="K3696">
        <v>994351907</v>
      </c>
      <c r="L3696">
        <v>107.59</v>
      </c>
    </row>
    <row r="3697" spans="3:12" x14ac:dyDescent="0.25">
      <c r="E3697">
        <v>995058235</v>
      </c>
      <c r="F3697">
        <v>98.040999999999997</v>
      </c>
      <c r="I3697" t="s">
        <v>154</v>
      </c>
      <c r="J3697" t="s">
        <v>178</v>
      </c>
      <c r="K3697">
        <v>995058235</v>
      </c>
      <c r="L3697">
        <v>98.040999999999997</v>
      </c>
    </row>
    <row r="3698" spans="3:12" x14ac:dyDescent="0.25">
      <c r="E3698">
        <v>995636921</v>
      </c>
      <c r="F3698">
        <v>171.64699999999999</v>
      </c>
      <c r="I3698" t="s">
        <v>154</v>
      </c>
      <c r="J3698" t="s">
        <v>178</v>
      </c>
      <c r="K3698">
        <v>995636921</v>
      </c>
      <c r="L3698">
        <v>171.64699999999999</v>
      </c>
    </row>
    <row r="3699" spans="3:12" x14ac:dyDescent="0.25">
      <c r="E3699">
        <v>996945715</v>
      </c>
      <c r="F3699">
        <v>170.911</v>
      </c>
      <c r="I3699" t="s">
        <v>154</v>
      </c>
      <c r="J3699" t="s">
        <v>178</v>
      </c>
      <c r="K3699">
        <v>996945715</v>
      </c>
      <c r="L3699">
        <v>170.911</v>
      </c>
    </row>
    <row r="3700" spans="3:12" x14ac:dyDescent="0.25">
      <c r="E3700">
        <v>997628551</v>
      </c>
      <c r="F3700">
        <v>160.25299999999999</v>
      </c>
      <c r="I3700" t="s">
        <v>154</v>
      </c>
      <c r="J3700" t="s">
        <v>178</v>
      </c>
      <c r="K3700">
        <v>997628551</v>
      </c>
      <c r="L3700">
        <v>160.25299999999999</v>
      </c>
    </row>
    <row r="3701" spans="3:12" x14ac:dyDescent="0.25">
      <c r="E3701">
        <v>997628616</v>
      </c>
      <c r="F3701">
        <v>16.558</v>
      </c>
      <c r="I3701" t="s">
        <v>154</v>
      </c>
      <c r="J3701" t="s">
        <v>178</v>
      </c>
      <c r="K3701">
        <v>997628616</v>
      </c>
      <c r="L3701">
        <v>16.558</v>
      </c>
    </row>
    <row r="3702" spans="3:12" x14ac:dyDescent="0.25">
      <c r="E3702">
        <v>997675371</v>
      </c>
      <c r="F3702">
        <v>299.37299999999999</v>
      </c>
      <c r="I3702" t="s">
        <v>154</v>
      </c>
      <c r="J3702" t="s">
        <v>178</v>
      </c>
      <c r="K3702">
        <v>997675371</v>
      </c>
      <c r="L3702">
        <v>299.37299999999999</v>
      </c>
    </row>
    <row r="3703" spans="3:12" x14ac:dyDescent="0.25">
      <c r="E3703">
        <v>998708702</v>
      </c>
      <c r="F3703">
        <v>33.488999999999997</v>
      </c>
      <c r="I3703" t="s">
        <v>154</v>
      </c>
      <c r="J3703" t="s">
        <v>178</v>
      </c>
      <c r="K3703">
        <v>998708702</v>
      </c>
      <c r="L3703">
        <v>33.488999999999997</v>
      </c>
    </row>
    <row r="3704" spans="3:12" x14ac:dyDescent="0.25">
      <c r="C3704" t="s">
        <v>863</v>
      </c>
      <c r="D3704" t="s">
        <v>423</v>
      </c>
      <c r="E3704">
        <v>820506502</v>
      </c>
      <c r="F3704">
        <v>261.99900000000002</v>
      </c>
      <c r="I3704" t="s">
        <v>863</v>
      </c>
      <c r="J3704" t="s">
        <v>423</v>
      </c>
      <c r="K3704">
        <v>820506502</v>
      </c>
      <c r="L3704">
        <v>261.99900000000002</v>
      </c>
    </row>
    <row r="3705" spans="3:12" x14ac:dyDescent="0.25">
      <c r="E3705">
        <v>826799102</v>
      </c>
      <c r="F3705">
        <v>392.70499999999998</v>
      </c>
      <c r="I3705" t="s">
        <v>863</v>
      </c>
      <c r="J3705" t="s">
        <v>423</v>
      </c>
      <c r="K3705">
        <v>826799102</v>
      </c>
      <c r="L3705">
        <v>392.70499999999998</v>
      </c>
    </row>
    <row r="3706" spans="3:12" x14ac:dyDescent="0.25">
      <c r="E3706">
        <v>885377432</v>
      </c>
      <c r="F3706">
        <v>180.732</v>
      </c>
      <c r="I3706" t="s">
        <v>863</v>
      </c>
      <c r="J3706" t="s">
        <v>423</v>
      </c>
      <c r="K3706">
        <v>885377432</v>
      </c>
      <c r="L3706">
        <v>180.732</v>
      </c>
    </row>
    <row r="3707" spans="3:12" x14ac:dyDescent="0.25">
      <c r="E3707">
        <v>889291052</v>
      </c>
      <c r="F3707">
        <v>244.38800000000001</v>
      </c>
      <c r="I3707" t="s">
        <v>863</v>
      </c>
      <c r="J3707" t="s">
        <v>423</v>
      </c>
      <c r="K3707">
        <v>889291052</v>
      </c>
      <c r="L3707">
        <v>244.38800000000001</v>
      </c>
    </row>
    <row r="3708" spans="3:12" x14ac:dyDescent="0.25">
      <c r="E3708">
        <v>894332972</v>
      </c>
      <c r="F3708">
        <v>105.688</v>
      </c>
      <c r="I3708" t="s">
        <v>863</v>
      </c>
      <c r="J3708" t="s">
        <v>423</v>
      </c>
      <c r="K3708">
        <v>894332972</v>
      </c>
      <c r="L3708">
        <v>105.688</v>
      </c>
    </row>
    <row r="3709" spans="3:12" x14ac:dyDescent="0.25">
      <c r="E3709">
        <v>914769426</v>
      </c>
      <c r="F3709">
        <v>282.73500000000001</v>
      </c>
      <c r="I3709" t="s">
        <v>863</v>
      </c>
      <c r="J3709" t="s">
        <v>423</v>
      </c>
      <c r="K3709">
        <v>914769426</v>
      </c>
      <c r="L3709">
        <v>282.73500000000001</v>
      </c>
    </row>
    <row r="3710" spans="3:12" x14ac:dyDescent="0.25">
      <c r="E3710">
        <v>921406029</v>
      </c>
      <c r="F3710">
        <v>63.838000000000001</v>
      </c>
      <c r="I3710" t="s">
        <v>863</v>
      </c>
      <c r="J3710" t="s">
        <v>423</v>
      </c>
      <c r="K3710">
        <v>921406029</v>
      </c>
      <c r="L3710">
        <v>63.838000000000001</v>
      </c>
    </row>
    <row r="3711" spans="3:12" x14ac:dyDescent="0.25">
      <c r="E3711">
        <v>925150339</v>
      </c>
      <c r="F3711">
        <v>178.08500000000001</v>
      </c>
      <c r="I3711" t="s">
        <v>863</v>
      </c>
      <c r="J3711" t="s">
        <v>423</v>
      </c>
      <c r="K3711">
        <v>925150339</v>
      </c>
      <c r="L3711">
        <v>178.08500000000001</v>
      </c>
    </row>
    <row r="3712" spans="3:12" x14ac:dyDescent="0.25">
      <c r="E3712">
        <v>927067137</v>
      </c>
      <c r="F3712">
        <v>244.649</v>
      </c>
      <c r="I3712" t="s">
        <v>863</v>
      </c>
      <c r="J3712" t="s">
        <v>423</v>
      </c>
      <c r="K3712">
        <v>927067137</v>
      </c>
      <c r="L3712">
        <v>244.649</v>
      </c>
    </row>
    <row r="3713" spans="5:12" x14ac:dyDescent="0.25">
      <c r="E3713">
        <v>927298414</v>
      </c>
      <c r="F3713">
        <v>454.17500000000001</v>
      </c>
      <c r="I3713" t="s">
        <v>863</v>
      </c>
      <c r="J3713" t="s">
        <v>423</v>
      </c>
      <c r="K3713">
        <v>927298414</v>
      </c>
      <c r="L3713">
        <v>454.17500000000001</v>
      </c>
    </row>
    <row r="3714" spans="5:12" x14ac:dyDescent="0.25">
      <c r="E3714">
        <v>928942244</v>
      </c>
      <c r="F3714">
        <v>71.188000000000002</v>
      </c>
      <c r="I3714" t="s">
        <v>863</v>
      </c>
      <c r="J3714" t="s">
        <v>423</v>
      </c>
      <c r="K3714">
        <v>928942244</v>
      </c>
      <c r="L3714">
        <v>71.188000000000002</v>
      </c>
    </row>
    <row r="3715" spans="5:12" x14ac:dyDescent="0.25">
      <c r="E3715">
        <v>942820569</v>
      </c>
      <c r="F3715">
        <v>232.89</v>
      </c>
      <c r="I3715" t="s">
        <v>863</v>
      </c>
      <c r="J3715" t="s">
        <v>423</v>
      </c>
      <c r="K3715">
        <v>942820569</v>
      </c>
      <c r="L3715">
        <v>232.89</v>
      </c>
    </row>
    <row r="3716" spans="5:12" x14ac:dyDescent="0.25">
      <c r="E3716">
        <v>969157624</v>
      </c>
      <c r="F3716">
        <v>452.27699999999999</v>
      </c>
      <c r="I3716" t="s">
        <v>863</v>
      </c>
      <c r="J3716" t="s">
        <v>423</v>
      </c>
      <c r="K3716">
        <v>969157624</v>
      </c>
      <c r="L3716">
        <v>452.27699999999999</v>
      </c>
    </row>
    <row r="3717" spans="5:12" x14ac:dyDescent="0.25">
      <c r="E3717">
        <v>969157756</v>
      </c>
      <c r="F3717">
        <v>272.44799999999998</v>
      </c>
      <c r="I3717" t="s">
        <v>863</v>
      </c>
      <c r="J3717" t="s">
        <v>423</v>
      </c>
      <c r="K3717">
        <v>969157756</v>
      </c>
      <c r="L3717">
        <v>272.44799999999998</v>
      </c>
    </row>
    <row r="3718" spans="5:12" x14ac:dyDescent="0.25">
      <c r="E3718">
        <v>969314827</v>
      </c>
      <c r="F3718">
        <v>394.59199999999998</v>
      </c>
      <c r="I3718" t="s">
        <v>863</v>
      </c>
      <c r="J3718" t="s">
        <v>423</v>
      </c>
      <c r="K3718">
        <v>969314827</v>
      </c>
      <c r="L3718">
        <v>394.59199999999998</v>
      </c>
    </row>
    <row r="3719" spans="5:12" x14ac:dyDescent="0.25">
      <c r="E3719">
        <v>969454300</v>
      </c>
      <c r="F3719">
        <v>84.025999999999996</v>
      </c>
      <c r="I3719" t="s">
        <v>863</v>
      </c>
      <c r="J3719" t="s">
        <v>423</v>
      </c>
      <c r="K3719">
        <v>969454300</v>
      </c>
      <c r="L3719">
        <v>84.025999999999996</v>
      </c>
    </row>
    <row r="3720" spans="5:12" x14ac:dyDescent="0.25">
      <c r="E3720">
        <v>969724898</v>
      </c>
      <c r="F3720">
        <v>41.82</v>
      </c>
      <c r="I3720" t="s">
        <v>863</v>
      </c>
      <c r="J3720" t="s">
        <v>423</v>
      </c>
      <c r="K3720">
        <v>969724898</v>
      </c>
      <c r="L3720">
        <v>41.82</v>
      </c>
    </row>
    <row r="3721" spans="5:12" x14ac:dyDescent="0.25">
      <c r="E3721">
        <v>969725053</v>
      </c>
      <c r="F3721">
        <v>93.760999999999996</v>
      </c>
      <c r="I3721" t="s">
        <v>863</v>
      </c>
      <c r="J3721" t="s">
        <v>423</v>
      </c>
      <c r="K3721">
        <v>969725053</v>
      </c>
      <c r="L3721">
        <v>93.760999999999996</v>
      </c>
    </row>
    <row r="3722" spans="5:12" x14ac:dyDescent="0.25">
      <c r="E3722">
        <v>970009094</v>
      </c>
      <c r="F3722">
        <v>268.36200000000002</v>
      </c>
      <c r="I3722" t="s">
        <v>863</v>
      </c>
      <c r="J3722" t="s">
        <v>423</v>
      </c>
      <c r="K3722">
        <v>970009094</v>
      </c>
      <c r="L3722">
        <v>268.36200000000002</v>
      </c>
    </row>
    <row r="3723" spans="5:12" x14ac:dyDescent="0.25">
      <c r="E3723">
        <v>971406658</v>
      </c>
      <c r="F3723">
        <v>182.74</v>
      </c>
      <c r="I3723" t="s">
        <v>863</v>
      </c>
      <c r="J3723" t="s">
        <v>423</v>
      </c>
      <c r="K3723">
        <v>971406658</v>
      </c>
      <c r="L3723">
        <v>182.74</v>
      </c>
    </row>
    <row r="3724" spans="5:12" x14ac:dyDescent="0.25">
      <c r="E3724">
        <v>974250381</v>
      </c>
      <c r="F3724">
        <v>171.86600000000001</v>
      </c>
      <c r="I3724" t="s">
        <v>863</v>
      </c>
      <c r="J3724" t="s">
        <v>423</v>
      </c>
      <c r="K3724">
        <v>974250381</v>
      </c>
      <c r="L3724">
        <v>171.86600000000001</v>
      </c>
    </row>
    <row r="3725" spans="5:12" x14ac:dyDescent="0.25">
      <c r="E3725">
        <v>976125363</v>
      </c>
      <c r="F3725">
        <v>102.723</v>
      </c>
      <c r="I3725" t="s">
        <v>863</v>
      </c>
      <c r="J3725" t="s">
        <v>423</v>
      </c>
      <c r="K3725">
        <v>976125363</v>
      </c>
      <c r="L3725">
        <v>102.723</v>
      </c>
    </row>
    <row r="3726" spans="5:12" x14ac:dyDescent="0.25">
      <c r="E3726">
        <v>977084555</v>
      </c>
      <c r="F3726">
        <v>147.417</v>
      </c>
      <c r="I3726" t="s">
        <v>863</v>
      </c>
      <c r="J3726" t="s">
        <v>423</v>
      </c>
      <c r="K3726">
        <v>977084555</v>
      </c>
      <c r="L3726">
        <v>147.417</v>
      </c>
    </row>
    <row r="3727" spans="5:12" x14ac:dyDescent="0.25">
      <c r="E3727">
        <v>984118961</v>
      </c>
      <c r="F3727">
        <v>102.441</v>
      </c>
      <c r="I3727" t="s">
        <v>863</v>
      </c>
      <c r="J3727" t="s">
        <v>423</v>
      </c>
      <c r="K3727">
        <v>984118961</v>
      </c>
      <c r="L3727">
        <v>102.441</v>
      </c>
    </row>
    <row r="3728" spans="5:12" x14ac:dyDescent="0.25">
      <c r="E3728">
        <v>984929838</v>
      </c>
      <c r="F3728">
        <v>844.15300000000002</v>
      </c>
      <c r="I3728" t="s">
        <v>863</v>
      </c>
      <c r="J3728" t="s">
        <v>423</v>
      </c>
      <c r="K3728">
        <v>984929838</v>
      </c>
      <c r="L3728">
        <v>844.15300000000002</v>
      </c>
    </row>
    <row r="3729" spans="4:12" x14ac:dyDescent="0.25">
      <c r="E3729">
        <v>985293937</v>
      </c>
      <c r="F3729">
        <v>229.29599999999999</v>
      </c>
      <c r="I3729" t="s">
        <v>863</v>
      </c>
      <c r="J3729" t="s">
        <v>423</v>
      </c>
      <c r="K3729">
        <v>985293937</v>
      </c>
      <c r="L3729">
        <v>229.29599999999999</v>
      </c>
    </row>
    <row r="3730" spans="4:12" x14ac:dyDescent="0.25">
      <c r="E3730">
        <v>987032898</v>
      </c>
      <c r="F3730">
        <v>416.89800000000002</v>
      </c>
      <c r="I3730" t="s">
        <v>863</v>
      </c>
      <c r="J3730" t="s">
        <v>423</v>
      </c>
      <c r="K3730">
        <v>987032898</v>
      </c>
      <c r="L3730">
        <v>416.89800000000002</v>
      </c>
    </row>
    <row r="3731" spans="4:12" x14ac:dyDescent="0.25">
      <c r="E3731">
        <v>988349305</v>
      </c>
      <c r="F3731">
        <v>283.35300000000001</v>
      </c>
      <c r="I3731" t="s">
        <v>863</v>
      </c>
      <c r="J3731" t="s">
        <v>423</v>
      </c>
      <c r="K3731">
        <v>988349305</v>
      </c>
      <c r="L3731">
        <v>283.35300000000001</v>
      </c>
    </row>
    <row r="3732" spans="4:12" x14ac:dyDescent="0.25">
      <c r="E3732">
        <v>988679747</v>
      </c>
      <c r="F3732">
        <v>560.56299999999999</v>
      </c>
      <c r="I3732" t="s">
        <v>863</v>
      </c>
      <c r="J3732" t="s">
        <v>423</v>
      </c>
      <c r="K3732">
        <v>988679747</v>
      </c>
      <c r="L3732">
        <v>560.56299999999999</v>
      </c>
    </row>
    <row r="3733" spans="4:12" x14ac:dyDescent="0.25">
      <c r="E3733">
        <v>988862940</v>
      </c>
      <c r="F3733">
        <v>238.01</v>
      </c>
      <c r="I3733" t="s">
        <v>863</v>
      </c>
      <c r="J3733" t="s">
        <v>423</v>
      </c>
      <c r="K3733">
        <v>988862940</v>
      </c>
      <c r="L3733">
        <v>238.01</v>
      </c>
    </row>
    <row r="3734" spans="4:12" x14ac:dyDescent="0.25">
      <c r="E3734">
        <v>990715068</v>
      </c>
      <c r="F3734">
        <v>331.10700000000003</v>
      </c>
      <c r="I3734" t="s">
        <v>863</v>
      </c>
      <c r="J3734" t="s">
        <v>423</v>
      </c>
      <c r="K3734">
        <v>990715068</v>
      </c>
      <c r="L3734">
        <v>331.10700000000003</v>
      </c>
    </row>
    <row r="3735" spans="4:12" x14ac:dyDescent="0.25">
      <c r="E3735">
        <v>994734741</v>
      </c>
      <c r="F3735">
        <v>122.46</v>
      </c>
      <c r="I3735" t="s">
        <v>863</v>
      </c>
      <c r="J3735" t="s">
        <v>423</v>
      </c>
      <c r="K3735">
        <v>994734741</v>
      </c>
      <c r="L3735">
        <v>122.46</v>
      </c>
    </row>
    <row r="3736" spans="4:12" x14ac:dyDescent="0.25">
      <c r="E3736">
        <v>995194058</v>
      </c>
      <c r="F3736">
        <v>153.16999999999999</v>
      </c>
      <c r="I3736" t="s">
        <v>863</v>
      </c>
      <c r="J3736" t="s">
        <v>423</v>
      </c>
      <c r="K3736">
        <v>995194058</v>
      </c>
      <c r="L3736">
        <v>153.16999999999999</v>
      </c>
    </row>
    <row r="3737" spans="4:12" x14ac:dyDescent="0.25">
      <c r="E3737">
        <v>995666707</v>
      </c>
      <c r="F3737">
        <v>150.846</v>
      </c>
      <c r="I3737" t="s">
        <v>863</v>
      </c>
      <c r="J3737" t="s">
        <v>423</v>
      </c>
      <c r="K3737">
        <v>995666707</v>
      </c>
      <c r="L3737">
        <v>150.846</v>
      </c>
    </row>
    <row r="3738" spans="4:12" x14ac:dyDescent="0.25">
      <c r="E3738">
        <v>997424565</v>
      </c>
      <c r="F3738">
        <v>466.81299999999999</v>
      </c>
      <c r="I3738" t="s">
        <v>863</v>
      </c>
      <c r="J3738" t="s">
        <v>423</v>
      </c>
      <c r="K3738">
        <v>997424565</v>
      </c>
      <c r="L3738">
        <v>466.81299999999999</v>
      </c>
    </row>
    <row r="3739" spans="4:12" x14ac:dyDescent="0.25">
      <c r="E3739">
        <v>998720672</v>
      </c>
      <c r="F3739">
        <v>495.98899999999998</v>
      </c>
      <c r="I3739" t="s">
        <v>863</v>
      </c>
      <c r="J3739" t="s">
        <v>423</v>
      </c>
      <c r="K3739">
        <v>998720672</v>
      </c>
      <c r="L3739">
        <v>495.98899999999998</v>
      </c>
    </row>
    <row r="3740" spans="4:12" x14ac:dyDescent="0.25">
      <c r="D3740" t="s">
        <v>415</v>
      </c>
      <c r="E3740">
        <v>821853842</v>
      </c>
      <c r="F3740">
        <v>95.408000000000001</v>
      </c>
      <c r="I3740" t="s">
        <v>863</v>
      </c>
      <c r="J3740" t="s">
        <v>415</v>
      </c>
      <c r="K3740">
        <v>821853842</v>
      </c>
      <c r="L3740">
        <v>95.408000000000001</v>
      </c>
    </row>
    <row r="3741" spans="4:12" x14ac:dyDescent="0.25">
      <c r="E3741">
        <v>875915932</v>
      </c>
      <c r="F3741">
        <v>180.071</v>
      </c>
      <c r="I3741" t="s">
        <v>863</v>
      </c>
      <c r="J3741" t="s">
        <v>415</v>
      </c>
      <c r="K3741">
        <v>875915932</v>
      </c>
      <c r="L3741">
        <v>180.071</v>
      </c>
    </row>
    <row r="3742" spans="4:12" x14ac:dyDescent="0.25">
      <c r="E3742">
        <v>894970642</v>
      </c>
      <c r="F3742">
        <v>307.09800000000001</v>
      </c>
      <c r="I3742" t="s">
        <v>863</v>
      </c>
      <c r="J3742" t="s">
        <v>415</v>
      </c>
      <c r="K3742">
        <v>894970642</v>
      </c>
      <c r="L3742">
        <v>307.09800000000001</v>
      </c>
    </row>
    <row r="3743" spans="4:12" x14ac:dyDescent="0.25">
      <c r="E3743">
        <v>913876679</v>
      </c>
      <c r="F3743">
        <v>130.12299999999999</v>
      </c>
      <c r="I3743" t="s">
        <v>863</v>
      </c>
      <c r="J3743" t="s">
        <v>415</v>
      </c>
      <c r="K3743">
        <v>913876679</v>
      </c>
      <c r="L3743">
        <v>130.12299999999999</v>
      </c>
    </row>
    <row r="3744" spans="4:12" x14ac:dyDescent="0.25">
      <c r="E3744">
        <v>914191289</v>
      </c>
      <c r="F3744">
        <v>87.337999999999994</v>
      </c>
      <c r="I3744" t="s">
        <v>863</v>
      </c>
      <c r="J3744" t="s">
        <v>415</v>
      </c>
      <c r="K3744">
        <v>914191289</v>
      </c>
      <c r="L3744">
        <v>87.337999999999994</v>
      </c>
    </row>
    <row r="3745" spans="5:12" x14ac:dyDescent="0.25">
      <c r="E3745">
        <v>915681891</v>
      </c>
      <c r="F3745">
        <v>69.748000000000005</v>
      </c>
      <c r="I3745" t="s">
        <v>863</v>
      </c>
      <c r="J3745" t="s">
        <v>415</v>
      </c>
      <c r="K3745">
        <v>915681891</v>
      </c>
      <c r="L3745">
        <v>69.748000000000005</v>
      </c>
    </row>
    <row r="3746" spans="5:12" x14ac:dyDescent="0.25">
      <c r="E3746">
        <v>918109366</v>
      </c>
      <c r="F3746">
        <v>81.061999999999998</v>
      </c>
      <c r="I3746" t="s">
        <v>863</v>
      </c>
      <c r="J3746" t="s">
        <v>415</v>
      </c>
      <c r="K3746">
        <v>918109366</v>
      </c>
      <c r="L3746">
        <v>81.061999999999998</v>
      </c>
    </row>
    <row r="3747" spans="5:12" x14ac:dyDescent="0.25">
      <c r="E3747">
        <v>918167951</v>
      </c>
      <c r="F3747">
        <v>132.84399999999999</v>
      </c>
      <c r="I3747" t="s">
        <v>863</v>
      </c>
      <c r="J3747" t="s">
        <v>415</v>
      </c>
      <c r="K3747">
        <v>918167951</v>
      </c>
      <c r="L3747">
        <v>132.84399999999999</v>
      </c>
    </row>
    <row r="3748" spans="5:12" x14ac:dyDescent="0.25">
      <c r="E3748">
        <v>920157823</v>
      </c>
      <c r="F3748">
        <v>158.57300000000001</v>
      </c>
      <c r="I3748" t="s">
        <v>863</v>
      </c>
      <c r="J3748" t="s">
        <v>415</v>
      </c>
      <c r="K3748">
        <v>920157823</v>
      </c>
      <c r="L3748">
        <v>158.57300000000001</v>
      </c>
    </row>
    <row r="3749" spans="5:12" x14ac:dyDescent="0.25">
      <c r="E3749">
        <v>920192971</v>
      </c>
      <c r="F3749">
        <v>415.06299999999999</v>
      </c>
      <c r="I3749" t="s">
        <v>863</v>
      </c>
      <c r="J3749" t="s">
        <v>415</v>
      </c>
      <c r="K3749">
        <v>920192971</v>
      </c>
      <c r="L3749">
        <v>415.06299999999999</v>
      </c>
    </row>
    <row r="3750" spans="5:12" x14ac:dyDescent="0.25">
      <c r="E3750">
        <v>922214662</v>
      </c>
      <c r="F3750">
        <v>29.231999999999999</v>
      </c>
      <c r="I3750" t="s">
        <v>863</v>
      </c>
      <c r="J3750" t="s">
        <v>415</v>
      </c>
      <c r="K3750">
        <v>922214662</v>
      </c>
      <c r="L3750">
        <v>29.231999999999999</v>
      </c>
    </row>
    <row r="3751" spans="5:12" x14ac:dyDescent="0.25">
      <c r="E3751">
        <v>925533866</v>
      </c>
      <c r="F3751">
        <v>53.320999999999998</v>
      </c>
      <c r="I3751" t="s">
        <v>863</v>
      </c>
      <c r="J3751" t="s">
        <v>415</v>
      </c>
      <c r="K3751">
        <v>925533866</v>
      </c>
      <c r="L3751">
        <v>53.320999999999998</v>
      </c>
    </row>
    <row r="3752" spans="5:12" x14ac:dyDescent="0.25">
      <c r="E3752">
        <v>927605694</v>
      </c>
      <c r="F3752">
        <v>110.33199999999999</v>
      </c>
      <c r="I3752" t="s">
        <v>863</v>
      </c>
      <c r="J3752" t="s">
        <v>415</v>
      </c>
      <c r="K3752">
        <v>927605694</v>
      </c>
      <c r="L3752">
        <v>110.33199999999999</v>
      </c>
    </row>
    <row r="3753" spans="5:12" x14ac:dyDescent="0.25">
      <c r="E3753">
        <v>969451654</v>
      </c>
      <c r="F3753">
        <v>43.978000000000002</v>
      </c>
      <c r="I3753" t="s">
        <v>863</v>
      </c>
      <c r="J3753" t="s">
        <v>415</v>
      </c>
      <c r="K3753">
        <v>969451654</v>
      </c>
      <c r="L3753">
        <v>43.978000000000002</v>
      </c>
    </row>
    <row r="3754" spans="5:12" x14ac:dyDescent="0.25">
      <c r="E3754">
        <v>969651874</v>
      </c>
      <c r="F3754">
        <v>69.316999999999993</v>
      </c>
      <c r="I3754" t="s">
        <v>863</v>
      </c>
      <c r="J3754" t="s">
        <v>415</v>
      </c>
      <c r="K3754">
        <v>969651874</v>
      </c>
      <c r="L3754">
        <v>69.316999999999993</v>
      </c>
    </row>
    <row r="3755" spans="5:12" x14ac:dyDescent="0.25">
      <c r="E3755">
        <v>969655691</v>
      </c>
      <c r="F3755">
        <v>453.88900000000001</v>
      </c>
      <c r="I3755" t="s">
        <v>863</v>
      </c>
      <c r="J3755" t="s">
        <v>415</v>
      </c>
      <c r="K3755">
        <v>969655691</v>
      </c>
      <c r="L3755">
        <v>453.88900000000001</v>
      </c>
    </row>
    <row r="3756" spans="5:12" x14ac:dyDescent="0.25">
      <c r="E3756">
        <v>969719088</v>
      </c>
      <c r="F3756">
        <v>33.448</v>
      </c>
      <c r="I3756" t="s">
        <v>863</v>
      </c>
      <c r="J3756" t="s">
        <v>415</v>
      </c>
      <c r="K3756">
        <v>969719088</v>
      </c>
      <c r="L3756">
        <v>33.448</v>
      </c>
    </row>
    <row r="3757" spans="5:12" x14ac:dyDescent="0.25">
      <c r="E3757">
        <v>969719436</v>
      </c>
      <c r="F3757">
        <v>84.754999999999995</v>
      </c>
      <c r="I3757" t="s">
        <v>863</v>
      </c>
      <c r="J3757" t="s">
        <v>415</v>
      </c>
      <c r="K3757">
        <v>969719436</v>
      </c>
      <c r="L3757">
        <v>84.754999999999995</v>
      </c>
    </row>
    <row r="3758" spans="5:12" x14ac:dyDescent="0.25">
      <c r="E3758">
        <v>969720388</v>
      </c>
      <c r="F3758">
        <v>118.45</v>
      </c>
      <c r="I3758" t="s">
        <v>863</v>
      </c>
      <c r="J3758" t="s">
        <v>415</v>
      </c>
      <c r="K3758">
        <v>969720388</v>
      </c>
      <c r="L3758">
        <v>118.45</v>
      </c>
    </row>
    <row r="3759" spans="5:12" x14ac:dyDescent="0.25">
      <c r="E3759">
        <v>969720809</v>
      </c>
      <c r="F3759">
        <v>109.03400000000001</v>
      </c>
      <c r="I3759" t="s">
        <v>863</v>
      </c>
      <c r="J3759" t="s">
        <v>415</v>
      </c>
      <c r="K3759">
        <v>969720809</v>
      </c>
      <c r="L3759">
        <v>109.03400000000001</v>
      </c>
    </row>
    <row r="3760" spans="5:12" x14ac:dyDescent="0.25">
      <c r="E3760">
        <v>969721457</v>
      </c>
      <c r="F3760">
        <v>114.636</v>
      </c>
      <c r="I3760" t="s">
        <v>863</v>
      </c>
      <c r="J3760" t="s">
        <v>415</v>
      </c>
      <c r="K3760">
        <v>969721457</v>
      </c>
      <c r="L3760">
        <v>114.636</v>
      </c>
    </row>
    <row r="3761" spans="5:12" x14ac:dyDescent="0.25">
      <c r="E3761">
        <v>969721937</v>
      </c>
      <c r="F3761">
        <v>9.1579999999999995</v>
      </c>
      <c r="I3761" t="s">
        <v>863</v>
      </c>
      <c r="J3761" t="s">
        <v>415</v>
      </c>
      <c r="K3761">
        <v>969721937</v>
      </c>
      <c r="L3761">
        <v>9.1579999999999995</v>
      </c>
    </row>
    <row r="3762" spans="5:12" x14ac:dyDescent="0.25">
      <c r="E3762">
        <v>971192607</v>
      </c>
      <c r="F3762">
        <v>134.727</v>
      </c>
      <c r="I3762" t="s">
        <v>863</v>
      </c>
      <c r="J3762" t="s">
        <v>415</v>
      </c>
      <c r="K3762">
        <v>971192607</v>
      </c>
      <c r="L3762">
        <v>134.727</v>
      </c>
    </row>
    <row r="3763" spans="5:12" x14ac:dyDescent="0.25">
      <c r="E3763">
        <v>971221070</v>
      </c>
      <c r="F3763">
        <v>169.43899999999999</v>
      </c>
      <c r="I3763" t="s">
        <v>863</v>
      </c>
      <c r="J3763" t="s">
        <v>415</v>
      </c>
      <c r="K3763">
        <v>971221070</v>
      </c>
      <c r="L3763">
        <v>169.43899999999999</v>
      </c>
    </row>
    <row r="3764" spans="5:12" x14ac:dyDescent="0.25">
      <c r="E3764">
        <v>976699858</v>
      </c>
      <c r="F3764">
        <v>123.13500000000001</v>
      </c>
      <c r="I3764" t="s">
        <v>863</v>
      </c>
      <c r="J3764" t="s">
        <v>415</v>
      </c>
      <c r="K3764">
        <v>976699858</v>
      </c>
      <c r="L3764">
        <v>123.13500000000001</v>
      </c>
    </row>
    <row r="3765" spans="5:12" x14ac:dyDescent="0.25">
      <c r="E3765">
        <v>980208419</v>
      </c>
      <c r="F3765">
        <v>126.21599999999999</v>
      </c>
      <c r="I3765" t="s">
        <v>863</v>
      </c>
      <c r="J3765" t="s">
        <v>415</v>
      </c>
      <c r="K3765">
        <v>980208419</v>
      </c>
      <c r="L3765">
        <v>126.21599999999999</v>
      </c>
    </row>
    <row r="3766" spans="5:12" x14ac:dyDescent="0.25">
      <c r="E3766">
        <v>981063406</v>
      </c>
      <c r="F3766">
        <v>110.161</v>
      </c>
      <c r="I3766" t="s">
        <v>863</v>
      </c>
      <c r="J3766" t="s">
        <v>415</v>
      </c>
      <c r="K3766">
        <v>981063406</v>
      </c>
      <c r="L3766">
        <v>110.161</v>
      </c>
    </row>
    <row r="3767" spans="5:12" x14ac:dyDescent="0.25">
      <c r="E3767">
        <v>981264029</v>
      </c>
      <c r="F3767">
        <v>28.033999999999999</v>
      </c>
      <c r="I3767" t="s">
        <v>863</v>
      </c>
      <c r="J3767" t="s">
        <v>415</v>
      </c>
      <c r="K3767">
        <v>981264029</v>
      </c>
      <c r="L3767">
        <v>28.033999999999999</v>
      </c>
    </row>
    <row r="3768" spans="5:12" x14ac:dyDescent="0.25">
      <c r="E3768">
        <v>981323181</v>
      </c>
      <c r="F3768">
        <v>91.471000000000004</v>
      </c>
      <c r="I3768" t="s">
        <v>863</v>
      </c>
      <c r="J3768" t="s">
        <v>415</v>
      </c>
      <c r="K3768">
        <v>981323181</v>
      </c>
      <c r="L3768">
        <v>91.471000000000004</v>
      </c>
    </row>
    <row r="3769" spans="5:12" x14ac:dyDescent="0.25">
      <c r="E3769">
        <v>981465032</v>
      </c>
      <c r="F3769">
        <v>69.266999999999996</v>
      </c>
      <c r="I3769" t="s">
        <v>863</v>
      </c>
      <c r="J3769" t="s">
        <v>415</v>
      </c>
      <c r="K3769">
        <v>981465032</v>
      </c>
      <c r="L3769">
        <v>69.266999999999996</v>
      </c>
    </row>
    <row r="3770" spans="5:12" x14ac:dyDescent="0.25">
      <c r="E3770">
        <v>981496736</v>
      </c>
      <c r="F3770">
        <v>36.107999999999997</v>
      </c>
      <c r="I3770" t="s">
        <v>863</v>
      </c>
      <c r="J3770" t="s">
        <v>415</v>
      </c>
      <c r="K3770">
        <v>981496736</v>
      </c>
      <c r="L3770">
        <v>36.107999999999997</v>
      </c>
    </row>
    <row r="3771" spans="5:12" x14ac:dyDescent="0.25">
      <c r="E3771">
        <v>981497333</v>
      </c>
      <c r="F3771">
        <v>102.051</v>
      </c>
      <c r="I3771" t="s">
        <v>863</v>
      </c>
      <c r="J3771" t="s">
        <v>415</v>
      </c>
      <c r="K3771">
        <v>981497333</v>
      </c>
      <c r="L3771">
        <v>102.051</v>
      </c>
    </row>
    <row r="3772" spans="5:12" x14ac:dyDescent="0.25">
      <c r="E3772">
        <v>982325234</v>
      </c>
      <c r="F3772">
        <v>256.53100000000001</v>
      </c>
      <c r="I3772" t="s">
        <v>863</v>
      </c>
      <c r="J3772" t="s">
        <v>415</v>
      </c>
      <c r="K3772">
        <v>982325234</v>
      </c>
      <c r="L3772">
        <v>256.53100000000001</v>
      </c>
    </row>
    <row r="3773" spans="5:12" x14ac:dyDescent="0.25">
      <c r="E3773">
        <v>982406242</v>
      </c>
      <c r="F3773">
        <v>34.215000000000003</v>
      </c>
      <c r="I3773" t="s">
        <v>863</v>
      </c>
      <c r="J3773" t="s">
        <v>415</v>
      </c>
      <c r="K3773">
        <v>982406242</v>
      </c>
      <c r="L3773">
        <v>34.215000000000003</v>
      </c>
    </row>
    <row r="3774" spans="5:12" x14ac:dyDescent="0.25">
      <c r="E3774">
        <v>983173039</v>
      </c>
      <c r="F3774">
        <v>103.01300000000001</v>
      </c>
      <c r="I3774" t="s">
        <v>863</v>
      </c>
      <c r="J3774" t="s">
        <v>415</v>
      </c>
      <c r="K3774">
        <v>983173039</v>
      </c>
      <c r="L3774">
        <v>103.01300000000001</v>
      </c>
    </row>
    <row r="3775" spans="5:12" x14ac:dyDescent="0.25">
      <c r="E3775">
        <v>984029365</v>
      </c>
      <c r="F3775">
        <v>112.342</v>
      </c>
      <c r="I3775" t="s">
        <v>863</v>
      </c>
      <c r="J3775" t="s">
        <v>415</v>
      </c>
      <c r="K3775">
        <v>984029365</v>
      </c>
      <c r="L3775">
        <v>112.342</v>
      </c>
    </row>
    <row r="3776" spans="5:12" x14ac:dyDescent="0.25">
      <c r="E3776">
        <v>984119801</v>
      </c>
      <c r="F3776">
        <v>75.975999999999999</v>
      </c>
      <c r="I3776" t="s">
        <v>863</v>
      </c>
      <c r="J3776" t="s">
        <v>415</v>
      </c>
      <c r="K3776">
        <v>984119801</v>
      </c>
      <c r="L3776">
        <v>75.975999999999999</v>
      </c>
    </row>
    <row r="3777" spans="4:12" x14ac:dyDescent="0.25">
      <c r="E3777">
        <v>985622507</v>
      </c>
      <c r="F3777">
        <v>82.756</v>
      </c>
      <c r="I3777" t="s">
        <v>863</v>
      </c>
      <c r="J3777" t="s">
        <v>415</v>
      </c>
      <c r="K3777">
        <v>985622507</v>
      </c>
      <c r="L3777">
        <v>82.756</v>
      </c>
    </row>
    <row r="3778" spans="4:12" x14ac:dyDescent="0.25">
      <c r="E3778">
        <v>985830304</v>
      </c>
      <c r="F3778">
        <v>82.427999999999997</v>
      </c>
      <c r="I3778" t="s">
        <v>863</v>
      </c>
      <c r="J3778" t="s">
        <v>415</v>
      </c>
      <c r="K3778">
        <v>985830304</v>
      </c>
      <c r="L3778">
        <v>82.427999999999997</v>
      </c>
    </row>
    <row r="3779" spans="4:12" x14ac:dyDescent="0.25">
      <c r="E3779">
        <v>986336133</v>
      </c>
      <c r="F3779">
        <v>56.32</v>
      </c>
      <c r="I3779" t="s">
        <v>863</v>
      </c>
      <c r="J3779" t="s">
        <v>415</v>
      </c>
      <c r="K3779">
        <v>986336133</v>
      </c>
      <c r="L3779">
        <v>56.32</v>
      </c>
    </row>
    <row r="3780" spans="4:12" x14ac:dyDescent="0.25">
      <c r="E3780">
        <v>986496599</v>
      </c>
      <c r="F3780">
        <v>241.453</v>
      </c>
      <c r="I3780" t="s">
        <v>863</v>
      </c>
      <c r="J3780" t="s">
        <v>415</v>
      </c>
      <c r="K3780">
        <v>986496599</v>
      </c>
      <c r="L3780">
        <v>241.453</v>
      </c>
    </row>
    <row r="3781" spans="4:12" x14ac:dyDescent="0.25">
      <c r="E3781">
        <v>987668806</v>
      </c>
      <c r="F3781">
        <v>65.373999999999995</v>
      </c>
      <c r="I3781" t="s">
        <v>863</v>
      </c>
      <c r="J3781" t="s">
        <v>415</v>
      </c>
      <c r="K3781">
        <v>987668806</v>
      </c>
      <c r="L3781">
        <v>65.373999999999995</v>
      </c>
    </row>
    <row r="3782" spans="4:12" x14ac:dyDescent="0.25">
      <c r="E3782">
        <v>992907770</v>
      </c>
      <c r="F3782">
        <v>101.015</v>
      </c>
      <c r="I3782" t="s">
        <v>863</v>
      </c>
      <c r="J3782" t="s">
        <v>415</v>
      </c>
      <c r="K3782">
        <v>992907770</v>
      </c>
      <c r="L3782">
        <v>101.015</v>
      </c>
    </row>
    <row r="3783" spans="4:12" x14ac:dyDescent="0.25">
      <c r="E3783">
        <v>994999141</v>
      </c>
      <c r="F3783">
        <v>83.96</v>
      </c>
      <c r="I3783" t="s">
        <v>863</v>
      </c>
      <c r="J3783" t="s">
        <v>415</v>
      </c>
      <c r="K3783">
        <v>994999141</v>
      </c>
      <c r="L3783">
        <v>83.96</v>
      </c>
    </row>
    <row r="3784" spans="4:12" x14ac:dyDescent="0.25">
      <c r="E3784">
        <v>995175975</v>
      </c>
      <c r="F3784">
        <v>97.343999999999994</v>
      </c>
      <c r="I3784" t="s">
        <v>863</v>
      </c>
      <c r="J3784" t="s">
        <v>415</v>
      </c>
      <c r="K3784">
        <v>995175975</v>
      </c>
      <c r="L3784">
        <v>97.343999999999994</v>
      </c>
    </row>
    <row r="3785" spans="4:12" x14ac:dyDescent="0.25">
      <c r="E3785">
        <v>996407195</v>
      </c>
      <c r="F3785">
        <v>108.996</v>
      </c>
      <c r="I3785" t="s">
        <v>863</v>
      </c>
      <c r="J3785" t="s">
        <v>415</v>
      </c>
      <c r="K3785">
        <v>996407195</v>
      </c>
      <c r="L3785">
        <v>108.996</v>
      </c>
    </row>
    <row r="3786" spans="4:12" x14ac:dyDescent="0.25">
      <c r="E3786">
        <v>997760999</v>
      </c>
      <c r="F3786">
        <v>150.88</v>
      </c>
      <c r="I3786" t="s">
        <v>863</v>
      </c>
      <c r="J3786" t="s">
        <v>415</v>
      </c>
      <c r="K3786">
        <v>997760999</v>
      </c>
      <c r="L3786">
        <v>150.88</v>
      </c>
    </row>
    <row r="3787" spans="4:12" x14ac:dyDescent="0.25">
      <c r="D3787" t="s">
        <v>408</v>
      </c>
      <c r="E3787">
        <v>916111657</v>
      </c>
      <c r="F3787">
        <v>112.306</v>
      </c>
      <c r="I3787" t="s">
        <v>863</v>
      </c>
      <c r="J3787" t="s">
        <v>408</v>
      </c>
      <c r="K3787">
        <v>916111657</v>
      </c>
      <c r="L3787">
        <v>112.306</v>
      </c>
    </row>
    <row r="3788" spans="4:12" x14ac:dyDescent="0.25">
      <c r="E3788">
        <v>918297308</v>
      </c>
      <c r="F3788">
        <v>133.602</v>
      </c>
      <c r="I3788" t="s">
        <v>863</v>
      </c>
      <c r="J3788" t="s">
        <v>408</v>
      </c>
      <c r="K3788">
        <v>918297308</v>
      </c>
      <c r="L3788">
        <v>133.602</v>
      </c>
    </row>
    <row r="3789" spans="4:12" x14ac:dyDescent="0.25">
      <c r="E3789">
        <v>926977903</v>
      </c>
      <c r="F3789">
        <v>263.78500000000003</v>
      </c>
      <c r="I3789" t="s">
        <v>863</v>
      </c>
      <c r="J3789" t="s">
        <v>408</v>
      </c>
      <c r="K3789">
        <v>926977903</v>
      </c>
      <c r="L3789">
        <v>263.78500000000003</v>
      </c>
    </row>
    <row r="3790" spans="4:12" x14ac:dyDescent="0.25">
      <c r="E3790">
        <v>969320940</v>
      </c>
      <c r="F3790">
        <v>362.12900000000002</v>
      </c>
      <c r="I3790" t="s">
        <v>863</v>
      </c>
      <c r="J3790" t="s">
        <v>408</v>
      </c>
      <c r="K3790">
        <v>969320940</v>
      </c>
      <c r="L3790">
        <v>362.12900000000002</v>
      </c>
    </row>
    <row r="3791" spans="4:12" x14ac:dyDescent="0.25">
      <c r="E3791">
        <v>969652307</v>
      </c>
      <c r="F3791">
        <v>146.15299999999999</v>
      </c>
      <c r="I3791" t="s">
        <v>863</v>
      </c>
      <c r="J3791" t="s">
        <v>408</v>
      </c>
      <c r="K3791">
        <v>969652307</v>
      </c>
      <c r="L3791">
        <v>146.15299999999999</v>
      </c>
    </row>
    <row r="3792" spans="4:12" x14ac:dyDescent="0.25">
      <c r="E3792">
        <v>969655217</v>
      </c>
      <c r="F3792">
        <v>133.18199999999999</v>
      </c>
      <c r="I3792" t="s">
        <v>863</v>
      </c>
      <c r="J3792" t="s">
        <v>408</v>
      </c>
      <c r="K3792">
        <v>969655217</v>
      </c>
      <c r="L3792">
        <v>133.18199999999999</v>
      </c>
    </row>
    <row r="3793" spans="4:12" x14ac:dyDescent="0.25">
      <c r="E3793">
        <v>969717441</v>
      </c>
      <c r="F3793">
        <v>120.85599999999999</v>
      </c>
      <c r="I3793" t="s">
        <v>863</v>
      </c>
      <c r="J3793" t="s">
        <v>408</v>
      </c>
      <c r="K3793">
        <v>969717441</v>
      </c>
      <c r="L3793">
        <v>120.85599999999999</v>
      </c>
    </row>
    <row r="3794" spans="4:12" x14ac:dyDescent="0.25">
      <c r="E3794">
        <v>985323062</v>
      </c>
      <c r="F3794">
        <v>613.09100000000001</v>
      </c>
      <c r="I3794" t="s">
        <v>863</v>
      </c>
      <c r="J3794" t="s">
        <v>408</v>
      </c>
      <c r="K3794">
        <v>985323062</v>
      </c>
      <c r="L3794">
        <v>613.09100000000001</v>
      </c>
    </row>
    <row r="3795" spans="4:12" x14ac:dyDescent="0.25">
      <c r="E3795">
        <v>986611045</v>
      </c>
      <c r="F3795">
        <v>250.357</v>
      </c>
      <c r="I3795" t="s">
        <v>863</v>
      </c>
      <c r="J3795" t="s">
        <v>408</v>
      </c>
      <c r="K3795">
        <v>986611045</v>
      </c>
      <c r="L3795">
        <v>250.357</v>
      </c>
    </row>
    <row r="3796" spans="4:12" x14ac:dyDescent="0.25">
      <c r="E3796">
        <v>988656704</v>
      </c>
      <c r="F3796">
        <v>350.46899999999999</v>
      </c>
      <c r="I3796" t="s">
        <v>863</v>
      </c>
      <c r="J3796" t="s">
        <v>408</v>
      </c>
      <c r="K3796">
        <v>988656704</v>
      </c>
      <c r="L3796">
        <v>350.46899999999999</v>
      </c>
    </row>
    <row r="3797" spans="4:12" x14ac:dyDescent="0.25">
      <c r="D3797" t="s">
        <v>412</v>
      </c>
      <c r="E3797">
        <v>915033881</v>
      </c>
      <c r="F3797">
        <v>356.30200000000002</v>
      </c>
      <c r="I3797" t="s">
        <v>863</v>
      </c>
      <c r="J3797" t="s">
        <v>412</v>
      </c>
      <c r="K3797">
        <v>915033881</v>
      </c>
      <c r="L3797">
        <v>356.30200000000002</v>
      </c>
    </row>
    <row r="3798" spans="4:12" x14ac:dyDescent="0.25">
      <c r="E3798">
        <v>924320028</v>
      </c>
      <c r="F3798">
        <v>65.927000000000007</v>
      </c>
      <c r="I3798" t="s">
        <v>863</v>
      </c>
      <c r="J3798" t="s">
        <v>412</v>
      </c>
      <c r="K3798">
        <v>924320028</v>
      </c>
      <c r="L3798">
        <v>65.927000000000007</v>
      </c>
    </row>
    <row r="3799" spans="4:12" x14ac:dyDescent="0.25">
      <c r="E3799">
        <v>999038603</v>
      </c>
      <c r="F3799">
        <v>149.25899999999999</v>
      </c>
      <c r="I3799" t="s">
        <v>863</v>
      </c>
      <c r="J3799" t="s">
        <v>412</v>
      </c>
      <c r="K3799">
        <v>999038603</v>
      </c>
      <c r="L3799">
        <v>149.25899999999999</v>
      </c>
    </row>
    <row r="3800" spans="4:12" x14ac:dyDescent="0.25">
      <c r="D3800" t="s">
        <v>407</v>
      </c>
      <c r="E3800">
        <v>927009323</v>
      </c>
      <c r="F3800">
        <v>363.51400000000001</v>
      </c>
      <c r="I3800" t="s">
        <v>863</v>
      </c>
      <c r="J3800" t="s">
        <v>407</v>
      </c>
      <c r="K3800">
        <v>927009323</v>
      </c>
      <c r="L3800">
        <v>363.51400000000001</v>
      </c>
    </row>
    <row r="3801" spans="4:12" x14ac:dyDescent="0.25">
      <c r="E3801">
        <v>969614502</v>
      </c>
      <c r="F3801">
        <v>253.49700000000001</v>
      </c>
      <c r="I3801" t="s">
        <v>863</v>
      </c>
      <c r="J3801" t="s">
        <v>407</v>
      </c>
      <c r="K3801">
        <v>969614502</v>
      </c>
      <c r="L3801">
        <v>253.49700000000001</v>
      </c>
    </row>
    <row r="3802" spans="4:12" x14ac:dyDescent="0.25">
      <c r="D3802" t="s">
        <v>403</v>
      </c>
      <c r="E3802">
        <v>912995321</v>
      </c>
      <c r="F3802">
        <v>184.053</v>
      </c>
      <c r="I3802" t="s">
        <v>863</v>
      </c>
      <c r="J3802" t="s">
        <v>403</v>
      </c>
      <c r="K3802">
        <v>912995321</v>
      </c>
      <c r="L3802">
        <v>184.053</v>
      </c>
    </row>
    <row r="3803" spans="4:12" x14ac:dyDescent="0.25">
      <c r="E3803">
        <v>913553845</v>
      </c>
      <c r="F3803">
        <v>386.416</v>
      </c>
      <c r="I3803" t="s">
        <v>863</v>
      </c>
      <c r="J3803" t="s">
        <v>403</v>
      </c>
      <c r="K3803">
        <v>913553845</v>
      </c>
      <c r="L3803">
        <v>386.416</v>
      </c>
    </row>
    <row r="3804" spans="4:12" x14ac:dyDescent="0.25">
      <c r="E3804">
        <v>914606322</v>
      </c>
      <c r="F3804">
        <v>226.87899999999999</v>
      </c>
      <c r="I3804" t="s">
        <v>863</v>
      </c>
      <c r="J3804" t="s">
        <v>403</v>
      </c>
      <c r="K3804">
        <v>914606322</v>
      </c>
      <c r="L3804">
        <v>226.87899999999999</v>
      </c>
    </row>
    <row r="3805" spans="4:12" x14ac:dyDescent="0.25">
      <c r="E3805">
        <v>916065116</v>
      </c>
      <c r="F3805">
        <v>324.625</v>
      </c>
      <c r="I3805" t="s">
        <v>863</v>
      </c>
      <c r="J3805" t="s">
        <v>403</v>
      </c>
      <c r="K3805">
        <v>916065116</v>
      </c>
      <c r="L3805">
        <v>324.625</v>
      </c>
    </row>
    <row r="3806" spans="4:12" x14ac:dyDescent="0.25">
      <c r="E3806">
        <v>920132065</v>
      </c>
      <c r="F3806">
        <v>85.453999999999994</v>
      </c>
      <c r="I3806" t="s">
        <v>863</v>
      </c>
      <c r="J3806" t="s">
        <v>403</v>
      </c>
      <c r="K3806">
        <v>920132065</v>
      </c>
      <c r="L3806">
        <v>85.453999999999994</v>
      </c>
    </row>
    <row r="3807" spans="4:12" x14ac:dyDescent="0.25">
      <c r="E3807">
        <v>924397764</v>
      </c>
      <c r="F3807">
        <v>201.49199999999999</v>
      </c>
      <c r="I3807" t="s">
        <v>863</v>
      </c>
      <c r="J3807" t="s">
        <v>403</v>
      </c>
      <c r="K3807">
        <v>924397764</v>
      </c>
      <c r="L3807">
        <v>201.49199999999999</v>
      </c>
    </row>
    <row r="3808" spans="4:12" x14ac:dyDescent="0.25">
      <c r="E3808">
        <v>925348376</v>
      </c>
      <c r="F3808">
        <v>130.5</v>
      </c>
      <c r="I3808" t="s">
        <v>863</v>
      </c>
      <c r="J3808" t="s">
        <v>403</v>
      </c>
      <c r="K3808">
        <v>925348376</v>
      </c>
      <c r="L3808">
        <v>130.5</v>
      </c>
    </row>
    <row r="3809" spans="4:12" x14ac:dyDescent="0.25">
      <c r="E3809">
        <v>972420409</v>
      </c>
      <c r="F3809">
        <v>86.427000000000007</v>
      </c>
      <c r="I3809" t="s">
        <v>863</v>
      </c>
      <c r="J3809" t="s">
        <v>403</v>
      </c>
      <c r="K3809">
        <v>972420409</v>
      </c>
      <c r="L3809">
        <v>86.427000000000007</v>
      </c>
    </row>
    <row r="3810" spans="4:12" x14ac:dyDescent="0.25">
      <c r="E3810">
        <v>976611187</v>
      </c>
      <c r="F3810">
        <v>302.02199999999999</v>
      </c>
      <c r="I3810" t="s">
        <v>863</v>
      </c>
      <c r="J3810" t="s">
        <v>403</v>
      </c>
      <c r="K3810">
        <v>976611187</v>
      </c>
      <c r="L3810">
        <v>302.02199999999999</v>
      </c>
    </row>
    <row r="3811" spans="4:12" x14ac:dyDescent="0.25">
      <c r="E3811">
        <v>981082249</v>
      </c>
      <c r="F3811">
        <v>121.657</v>
      </c>
      <c r="I3811" t="s">
        <v>863</v>
      </c>
      <c r="J3811" t="s">
        <v>403</v>
      </c>
      <c r="K3811">
        <v>981082249</v>
      </c>
      <c r="L3811">
        <v>121.657</v>
      </c>
    </row>
    <row r="3812" spans="4:12" x14ac:dyDescent="0.25">
      <c r="E3812">
        <v>985917477</v>
      </c>
      <c r="F3812">
        <v>165.05500000000001</v>
      </c>
      <c r="I3812" t="s">
        <v>863</v>
      </c>
      <c r="J3812" t="s">
        <v>403</v>
      </c>
      <c r="K3812">
        <v>985917477</v>
      </c>
      <c r="L3812">
        <v>165.05500000000001</v>
      </c>
    </row>
    <row r="3813" spans="4:12" x14ac:dyDescent="0.25">
      <c r="E3813">
        <v>990680094</v>
      </c>
      <c r="F3813">
        <v>102.96</v>
      </c>
      <c r="I3813" t="s">
        <v>863</v>
      </c>
      <c r="J3813" t="s">
        <v>403</v>
      </c>
      <c r="K3813">
        <v>990680094</v>
      </c>
      <c r="L3813">
        <v>102.96</v>
      </c>
    </row>
    <row r="3814" spans="4:12" x14ac:dyDescent="0.25">
      <c r="E3814">
        <v>991303030</v>
      </c>
      <c r="F3814">
        <v>173.65600000000001</v>
      </c>
      <c r="I3814" t="s">
        <v>863</v>
      </c>
      <c r="J3814" t="s">
        <v>403</v>
      </c>
      <c r="K3814">
        <v>991303030</v>
      </c>
      <c r="L3814">
        <v>173.65600000000001</v>
      </c>
    </row>
    <row r="3815" spans="4:12" x14ac:dyDescent="0.25">
      <c r="E3815">
        <v>992241675</v>
      </c>
      <c r="F3815">
        <v>635.41700000000003</v>
      </c>
      <c r="I3815" t="s">
        <v>863</v>
      </c>
      <c r="J3815" t="s">
        <v>403</v>
      </c>
      <c r="K3815">
        <v>992241675</v>
      </c>
      <c r="L3815">
        <v>635.41700000000003</v>
      </c>
    </row>
    <row r="3816" spans="4:12" x14ac:dyDescent="0.25">
      <c r="E3816">
        <v>997323904</v>
      </c>
      <c r="F3816">
        <v>85.974000000000004</v>
      </c>
      <c r="I3816" t="s">
        <v>863</v>
      </c>
      <c r="J3816" t="s">
        <v>403</v>
      </c>
      <c r="K3816">
        <v>997323904</v>
      </c>
      <c r="L3816">
        <v>85.974000000000004</v>
      </c>
    </row>
    <row r="3817" spans="4:12" x14ac:dyDescent="0.25">
      <c r="D3817" t="s">
        <v>406</v>
      </c>
      <c r="E3817">
        <v>912441121</v>
      </c>
      <c r="F3817">
        <v>106.08</v>
      </c>
      <c r="I3817" t="s">
        <v>863</v>
      </c>
      <c r="J3817" t="s">
        <v>406</v>
      </c>
      <c r="K3817">
        <v>912441121</v>
      </c>
      <c r="L3817">
        <v>106.08</v>
      </c>
    </row>
    <row r="3818" spans="4:12" x14ac:dyDescent="0.25">
      <c r="E3818">
        <v>969381257</v>
      </c>
      <c r="F3818">
        <v>243.386</v>
      </c>
      <c r="I3818" t="s">
        <v>863</v>
      </c>
      <c r="J3818" t="s">
        <v>406</v>
      </c>
      <c r="K3818">
        <v>969381257</v>
      </c>
      <c r="L3818">
        <v>243.386</v>
      </c>
    </row>
    <row r="3819" spans="4:12" x14ac:dyDescent="0.25">
      <c r="D3819" t="s">
        <v>425</v>
      </c>
      <c r="E3819">
        <v>914720176</v>
      </c>
      <c r="F3819">
        <v>112.95699999999999</v>
      </c>
      <c r="I3819" t="s">
        <v>863</v>
      </c>
      <c r="J3819" t="s">
        <v>425</v>
      </c>
      <c r="K3819">
        <v>914720176</v>
      </c>
      <c r="L3819">
        <v>112.95699999999999</v>
      </c>
    </row>
    <row r="3820" spans="4:12" x14ac:dyDescent="0.25">
      <c r="E3820">
        <v>969224852</v>
      </c>
      <c r="F3820">
        <v>110.429</v>
      </c>
      <c r="I3820" t="s">
        <v>863</v>
      </c>
      <c r="J3820" t="s">
        <v>425</v>
      </c>
      <c r="K3820">
        <v>969224852</v>
      </c>
      <c r="L3820">
        <v>110.429</v>
      </c>
    </row>
    <row r="3821" spans="4:12" x14ac:dyDescent="0.25">
      <c r="E3821">
        <v>989212168</v>
      </c>
      <c r="F3821">
        <v>97.096000000000004</v>
      </c>
      <c r="I3821" t="s">
        <v>863</v>
      </c>
      <c r="J3821" t="s">
        <v>425</v>
      </c>
      <c r="K3821">
        <v>989212168</v>
      </c>
      <c r="L3821">
        <v>97.096000000000004</v>
      </c>
    </row>
    <row r="3822" spans="4:12" x14ac:dyDescent="0.25">
      <c r="E3822">
        <v>996262316</v>
      </c>
      <c r="F3822">
        <v>298.08</v>
      </c>
      <c r="I3822" t="s">
        <v>863</v>
      </c>
      <c r="J3822" t="s">
        <v>425</v>
      </c>
      <c r="K3822">
        <v>996262316</v>
      </c>
      <c r="L3822">
        <v>298.08</v>
      </c>
    </row>
    <row r="3823" spans="4:12" x14ac:dyDescent="0.25">
      <c r="D3823" t="s">
        <v>422</v>
      </c>
      <c r="E3823">
        <v>825247742</v>
      </c>
      <c r="F3823">
        <v>31.094000000000001</v>
      </c>
      <c r="I3823" t="s">
        <v>863</v>
      </c>
      <c r="J3823" t="s">
        <v>422</v>
      </c>
      <c r="K3823">
        <v>825247742</v>
      </c>
      <c r="L3823">
        <v>31.094000000000001</v>
      </c>
    </row>
    <row r="3824" spans="4:12" x14ac:dyDescent="0.25">
      <c r="E3824">
        <v>914631440</v>
      </c>
      <c r="F3824">
        <v>200.48</v>
      </c>
      <c r="I3824" t="s">
        <v>863</v>
      </c>
      <c r="J3824" t="s">
        <v>422</v>
      </c>
      <c r="K3824">
        <v>914631440</v>
      </c>
      <c r="L3824">
        <v>200.48</v>
      </c>
    </row>
    <row r="3825" spans="4:12" x14ac:dyDescent="0.25">
      <c r="E3825">
        <v>915418899</v>
      </c>
      <c r="F3825">
        <v>221.078</v>
      </c>
      <c r="I3825" t="s">
        <v>863</v>
      </c>
      <c r="J3825" t="s">
        <v>422</v>
      </c>
      <c r="K3825">
        <v>915418899</v>
      </c>
      <c r="L3825">
        <v>221.078</v>
      </c>
    </row>
    <row r="3826" spans="4:12" x14ac:dyDescent="0.25">
      <c r="D3826" t="s">
        <v>404</v>
      </c>
      <c r="E3826">
        <v>823010052</v>
      </c>
      <c r="F3826">
        <v>85.010999999999996</v>
      </c>
      <c r="I3826" t="s">
        <v>863</v>
      </c>
      <c r="J3826" t="s">
        <v>404</v>
      </c>
      <c r="K3826">
        <v>823010052</v>
      </c>
      <c r="L3826">
        <v>85.010999999999996</v>
      </c>
    </row>
    <row r="3827" spans="4:12" x14ac:dyDescent="0.25">
      <c r="E3827">
        <v>826078952</v>
      </c>
      <c r="F3827">
        <v>171.41200000000001</v>
      </c>
      <c r="I3827" t="s">
        <v>863</v>
      </c>
      <c r="J3827" t="s">
        <v>404</v>
      </c>
      <c r="K3827">
        <v>826078952</v>
      </c>
      <c r="L3827">
        <v>171.41200000000001</v>
      </c>
    </row>
    <row r="3828" spans="4:12" x14ac:dyDescent="0.25">
      <c r="E3828">
        <v>894907762</v>
      </c>
      <c r="F3828">
        <v>503.11900000000003</v>
      </c>
      <c r="I3828" t="s">
        <v>863</v>
      </c>
      <c r="J3828" t="s">
        <v>404</v>
      </c>
      <c r="K3828">
        <v>894907762</v>
      </c>
      <c r="L3828">
        <v>503.11900000000003</v>
      </c>
    </row>
    <row r="3829" spans="4:12" x14ac:dyDescent="0.25">
      <c r="E3829">
        <v>917885524</v>
      </c>
      <c r="F3829">
        <v>152.05600000000001</v>
      </c>
      <c r="I3829" t="s">
        <v>863</v>
      </c>
      <c r="J3829" t="s">
        <v>404</v>
      </c>
      <c r="K3829">
        <v>917885524</v>
      </c>
      <c r="L3829">
        <v>152.05600000000001</v>
      </c>
    </row>
    <row r="3830" spans="4:12" x14ac:dyDescent="0.25">
      <c r="E3830">
        <v>918680683</v>
      </c>
      <c r="F3830">
        <v>243.04400000000001</v>
      </c>
      <c r="I3830" t="s">
        <v>863</v>
      </c>
      <c r="J3830" t="s">
        <v>404</v>
      </c>
      <c r="K3830">
        <v>918680683</v>
      </c>
      <c r="L3830">
        <v>243.04400000000001</v>
      </c>
    </row>
    <row r="3831" spans="4:12" x14ac:dyDescent="0.25">
      <c r="E3831">
        <v>918853014</v>
      </c>
      <c r="F3831">
        <v>363.02300000000002</v>
      </c>
      <c r="I3831" t="s">
        <v>863</v>
      </c>
      <c r="J3831" t="s">
        <v>404</v>
      </c>
      <c r="K3831">
        <v>918853014</v>
      </c>
      <c r="L3831">
        <v>363.02300000000002</v>
      </c>
    </row>
    <row r="3832" spans="4:12" x14ac:dyDescent="0.25">
      <c r="E3832">
        <v>918890319</v>
      </c>
      <c r="F3832">
        <v>433.91300000000001</v>
      </c>
      <c r="I3832" t="s">
        <v>863</v>
      </c>
      <c r="J3832" t="s">
        <v>404</v>
      </c>
      <c r="K3832">
        <v>918890319</v>
      </c>
      <c r="L3832">
        <v>433.91300000000001</v>
      </c>
    </row>
    <row r="3833" spans="4:12" x14ac:dyDescent="0.25">
      <c r="E3833">
        <v>969201100</v>
      </c>
      <c r="F3833">
        <v>63.796999999999997</v>
      </c>
      <c r="I3833" t="s">
        <v>863</v>
      </c>
      <c r="J3833" t="s">
        <v>404</v>
      </c>
      <c r="K3833">
        <v>969201100</v>
      </c>
      <c r="L3833">
        <v>63.796999999999997</v>
      </c>
    </row>
    <row r="3834" spans="4:12" x14ac:dyDescent="0.25">
      <c r="E3834">
        <v>969320576</v>
      </c>
      <c r="F3834">
        <v>151.982</v>
      </c>
      <c r="I3834" t="s">
        <v>863</v>
      </c>
      <c r="J3834" t="s">
        <v>404</v>
      </c>
      <c r="K3834">
        <v>969320576</v>
      </c>
      <c r="L3834">
        <v>151.982</v>
      </c>
    </row>
    <row r="3835" spans="4:12" x14ac:dyDescent="0.25">
      <c r="E3835">
        <v>969654865</v>
      </c>
      <c r="F3835">
        <v>644.37300000000005</v>
      </c>
      <c r="I3835" t="s">
        <v>863</v>
      </c>
      <c r="J3835" t="s">
        <v>404</v>
      </c>
      <c r="K3835">
        <v>969654865</v>
      </c>
      <c r="L3835">
        <v>644.37300000000005</v>
      </c>
    </row>
    <row r="3836" spans="4:12" x14ac:dyDescent="0.25">
      <c r="E3836">
        <v>969715562</v>
      </c>
      <c r="F3836">
        <v>100.91</v>
      </c>
      <c r="I3836" t="s">
        <v>863</v>
      </c>
      <c r="J3836" t="s">
        <v>404</v>
      </c>
      <c r="K3836">
        <v>969715562</v>
      </c>
      <c r="L3836">
        <v>100.91</v>
      </c>
    </row>
    <row r="3837" spans="4:12" x14ac:dyDescent="0.25">
      <c r="E3837">
        <v>979274033</v>
      </c>
      <c r="F3837">
        <v>44.301000000000002</v>
      </c>
      <c r="I3837" t="s">
        <v>863</v>
      </c>
      <c r="J3837" t="s">
        <v>404</v>
      </c>
      <c r="K3837">
        <v>979274033</v>
      </c>
      <c r="L3837">
        <v>44.301000000000002</v>
      </c>
    </row>
    <row r="3838" spans="4:12" x14ac:dyDescent="0.25">
      <c r="E3838">
        <v>985413703</v>
      </c>
      <c r="F3838">
        <v>145.36000000000001</v>
      </c>
      <c r="I3838" t="s">
        <v>863</v>
      </c>
      <c r="J3838" t="s">
        <v>404</v>
      </c>
      <c r="K3838">
        <v>985413703</v>
      </c>
      <c r="L3838">
        <v>145.36000000000001</v>
      </c>
    </row>
    <row r="3839" spans="4:12" x14ac:dyDescent="0.25">
      <c r="E3839">
        <v>987687843</v>
      </c>
      <c r="F3839">
        <v>427.57299999999998</v>
      </c>
      <c r="I3839" t="s">
        <v>863</v>
      </c>
      <c r="J3839" t="s">
        <v>404</v>
      </c>
      <c r="K3839">
        <v>987687843</v>
      </c>
      <c r="L3839">
        <v>427.57299999999998</v>
      </c>
    </row>
    <row r="3840" spans="4:12" x14ac:dyDescent="0.25">
      <c r="D3840" t="s">
        <v>420</v>
      </c>
      <c r="E3840">
        <v>924887257</v>
      </c>
      <c r="F3840">
        <v>224.71700000000001</v>
      </c>
      <c r="I3840" t="s">
        <v>863</v>
      </c>
      <c r="J3840" t="s">
        <v>420</v>
      </c>
      <c r="K3840">
        <v>924887257</v>
      </c>
      <c r="L3840">
        <v>224.71700000000001</v>
      </c>
    </row>
    <row r="3841" spans="4:12" x14ac:dyDescent="0.25">
      <c r="E3841">
        <v>969714590</v>
      </c>
      <c r="F3841">
        <v>187.45500000000001</v>
      </c>
      <c r="I3841" t="s">
        <v>863</v>
      </c>
      <c r="J3841" t="s">
        <v>420</v>
      </c>
      <c r="K3841">
        <v>969714590</v>
      </c>
      <c r="L3841">
        <v>187.45500000000001</v>
      </c>
    </row>
    <row r="3842" spans="4:12" x14ac:dyDescent="0.25">
      <c r="D3842" t="s">
        <v>418</v>
      </c>
      <c r="E3842">
        <v>818065442</v>
      </c>
      <c r="F3842">
        <v>70.022999999999996</v>
      </c>
      <c r="I3842" t="s">
        <v>863</v>
      </c>
      <c r="J3842" t="s">
        <v>418</v>
      </c>
      <c r="K3842">
        <v>818065442</v>
      </c>
      <c r="L3842">
        <v>70.022999999999996</v>
      </c>
    </row>
    <row r="3843" spans="4:12" x14ac:dyDescent="0.25">
      <c r="E3843">
        <v>869267082</v>
      </c>
      <c r="F3843">
        <v>84.555000000000007</v>
      </c>
      <c r="I3843" t="s">
        <v>863</v>
      </c>
      <c r="J3843" t="s">
        <v>418</v>
      </c>
      <c r="K3843">
        <v>869267082</v>
      </c>
      <c r="L3843">
        <v>84.555000000000007</v>
      </c>
    </row>
    <row r="3844" spans="4:12" x14ac:dyDescent="0.25">
      <c r="E3844">
        <v>917085056</v>
      </c>
      <c r="F3844">
        <v>268.81099999999998</v>
      </c>
      <c r="I3844" t="s">
        <v>863</v>
      </c>
      <c r="J3844" t="s">
        <v>418</v>
      </c>
      <c r="K3844">
        <v>917085056</v>
      </c>
      <c r="L3844">
        <v>268.81099999999998</v>
      </c>
    </row>
    <row r="3845" spans="4:12" x14ac:dyDescent="0.25">
      <c r="E3845">
        <v>918281711</v>
      </c>
      <c r="F3845">
        <v>142.26599999999999</v>
      </c>
      <c r="I3845" t="s">
        <v>863</v>
      </c>
      <c r="J3845" t="s">
        <v>418</v>
      </c>
      <c r="K3845">
        <v>918281711</v>
      </c>
      <c r="L3845">
        <v>142.26599999999999</v>
      </c>
    </row>
    <row r="3846" spans="4:12" x14ac:dyDescent="0.25">
      <c r="E3846">
        <v>926103792</v>
      </c>
      <c r="F3846">
        <v>210.68700000000001</v>
      </c>
      <c r="I3846" t="s">
        <v>863</v>
      </c>
      <c r="J3846" t="s">
        <v>418</v>
      </c>
      <c r="K3846">
        <v>926103792</v>
      </c>
      <c r="L3846">
        <v>210.68700000000001</v>
      </c>
    </row>
    <row r="3847" spans="4:12" x14ac:dyDescent="0.25">
      <c r="E3847">
        <v>969722674</v>
      </c>
      <c r="F3847">
        <v>159.66</v>
      </c>
      <c r="I3847" t="s">
        <v>863</v>
      </c>
      <c r="J3847" t="s">
        <v>418</v>
      </c>
      <c r="K3847">
        <v>969722674</v>
      </c>
      <c r="L3847">
        <v>159.66</v>
      </c>
    </row>
    <row r="3848" spans="4:12" x14ac:dyDescent="0.25">
      <c r="E3848">
        <v>971404450</v>
      </c>
      <c r="F3848">
        <v>91.38</v>
      </c>
      <c r="I3848" t="s">
        <v>863</v>
      </c>
      <c r="J3848" t="s">
        <v>418</v>
      </c>
      <c r="K3848">
        <v>971404450</v>
      </c>
      <c r="L3848">
        <v>91.38</v>
      </c>
    </row>
    <row r="3849" spans="4:12" x14ac:dyDescent="0.25">
      <c r="E3849">
        <v>979932065</v>
      </c>
      <c r="F3849">
        <v>138.81800000000001</v>
      </c>
      <c r="I3849" t="s">
        <v>863</v>
      </c>
      <c r="J3849" t="s">
        <v>418</v>
      </c>
      <c r="K3849">
        <v>979932065</v>
      </c>
      <c r="L3849">
        <v>138.81800000000001</v>
      </c>
    </row>
    <row r="3850" spans="4:12" x14ac:dyDescent="0.25">
      <c r="E3850">
        <v>980554597</v>
      </c>
      <c r="F3850">
        <v>97.727999999999994</v>
      </c>
      <c r="I3850" t="s">
        <v>863</v>
      </c>
      <c r="J3850" t="s">
        <v>418</v>
      </c>
      <c r="K3850">
        <v>980554597</v>
      </c>
      <c r="L3850">
        <v>97.727999999999994</v>
      </c>
    </row>
    <row r="3851" spans="4:12" x14ac:dyDescent="0.25">
      <c r="E3851">
        <v>990373132</v>
      </c>
      <c r="F3851">
        <v>41.204000000000001</v>
      </c>
      <c r="I3851" t="s">
        <v>863</v>
      </c>
      <c r="J3851" t="s">
        <v>418</v>
      </c>
      <c r="K3851">
        <v>990373132</v>
      </c>
      <c r="L3851">
        <v>41.204000000000001</v>
      </c>
    </row>
    <row r="3852" spans="4:12" x14ac:dyDescent="0.25">
      <c r="D3852" t="s">
        <v>426</v>
      </c>
      <c r="E3852">
        <v>881637502</v>
      </c>
      <c r="F3852">
        <v>127.49299999999999</v>
      </c>
      <c r="I3852" t="s">
        <v>863</v>
      </c>
      <c r="J3852" t="s">
        <v>426</v>
      </c>
      <c r="K3852">
        <v>881637502</v>
      </c>
      <c r="L3852">
        <v>127.49299999999999</v>
      </c>
    </row>
    <row r="3853" spans="4:12" x14ac:dyDescent="0.25">
      <c r="E3853">
        <v>977376025</v>
      </c>
      <c r="F3853">
        <v>129.119</v>
      </c>
      <c r="I3853" t="s">
        <v>863</v>
      </c>
      <c r="J3853" t="s">
        <v>426</v>
      </c>
      <c r="K3853">
        <v>977376025</v>
      </c>
      <c r="L3853">
        <v>129.119</v>
      </c>
    </row>
    <row r="3854" spans="4:12" x14ac:dyDescent="0.25">
      <c r="E3854">
        <v>983720455</v>
      </c>
      <c r="F3854">
        <v>119.402</v>
      </c>
      <c r="I3854" t="s">
        <v>863</v>
      </c>
      <c r="J3854" t="s">
        <v>426</v>
      </c>
      <c r="K3854">
        <v>983720455</v>
      </c>
      <c r="L3854">
        <v>119.402</v>
      </c>
    </row>
    <row r="3855" spans="4:12" x14ac:dyDescent="0.25">
      <c r="E3855">
        <v>985265658</v>
      </c>
      <c r="F3855">
        <v>136.11500000000001</v>
      </c>
      <c r="I3855" t="s">
        <v>863</v>
      </c>
      <c r="J3855" t="s">
        <v>426</v>
      </c>
      <c r="K3855">
        <v>985265658</v>
      </c>
      <c r="L3855">
        <v>136.11500000000001</v>
      </c>
    </row>
    <row r="3856" spans="4:12" x14ac:dyDescent="0.25">
      <c r="D3856" t="s">
        <v>416</v>
      </c>
      <c r="E3856">
        <v>969200201</v>
      </c>
      <c r="F3856">
        <v>60.567</v>
      </c>
      <c r="I3856" t="s">
        <v>863</v>
      </c>
      <c r="J3856" t="s">
        <v>416</v>
      </c>
      <c r="K3856">
        <v>969200201</v>
      </c>
      <c r="L3856">
        <v>60.567</v>
      </c>
    </row>
    <row r="3857" spans="4:12" x14ac:dyDescent="0.25">
      <c r="E3857">
        <v>969715651</v>
      </c>
      <c r="F3857">
        <v>297.00400000000002</v>
      </c>
      <c r="I3857" t="s">
        <v>863</v>
      </c>
      <c r="J3857" t="s">
        <v>416</v>
      </c>
      <c r="K3857">
        <v>969715651</v>
      </c>
      <c r="L3857">
        <v>297.00400000000002</v>
      </c>
    </row>
    <row r="3858" spans="4:12" x14ac:dyDescent="0.25">
      <c r="E3858">
        <v>970282572</v>
      </c>
      <c r="F3858">
        <v>212.899</v>
      </c>
      <c r="I3858" t="s">
        <v>863</v>
      </c>
      <c r="J3858" t="s">
        <v>416</v>
      </c>
      <c r="K3858">
        <v>970282572</v>
      </c>
      <c r="L3858">
        <v>212.899</v>
      </c>
    </row>
    <row r="3859" spans="4:12" x14ac:dyDescent="0.25">
      <c r="E3859">
        <v>975892441</v>
      </c>
      <c r="F3859">
        <v>225.482</v>
      </c>
      <c r="I3859" t="s">
        <v>863</v>
      </c>
      <c r="J3859" t="s">
        <v>416</v>
      </c>
      <c r="K3859">
        <v>975892441</v>
      </c>
      <c r="L3859">
        <v>225.482</v>
      </c>
    </row>
    <row r="3860" spans="4:12" x14ac:dyDescent="0.25">
      <c r="E3860">
        <v>981146263</v>
      </c>
      <c r="F3860">
        <v>157.262</v>
      </c>
      <c r="I3860" t="s">
        <v>863</v>
      </c>
      <c r="J3860" t="s">
        <v>416</v>
      </c>
      <c r="K3860">
        <v>981146263</v>
      </c>
      <c r="L3860">
        <v>157.262</v>
      </c>
    </row>
    <row r="3861" spans="4:12" x14ac:dyDescent="0.25">
      <c r="E3861">
        <v>992458666</v>
      </c>
      <c r="F3861">
        <v>106.319</v>
      </c>
      <c r="I3861" t="s">
        <v>863</v>
      </c>
      <c r="J3861" t="s">
        <v>416</v>
      </c>
      <c r="K3861">
        <v>992458666</v>
      </c>
      <c r="L3861">
        <v>106.319</v>
      </c>
    </row>
    <row r="3862" spans="4:12" x14ac:dyDescent="0.25">
      <c r="D3862" t="s">
        <v>410</v>
      </c>
      <c r="E3862">
        <v>828980262</v>
      </c>
      <c r="F3862">
        <v>56.618000000000002</v>
      </c>
      <c r="I3862" t="s">
        <v>863</v>
      </c>
      <c r="J3862" t="s">
        <v>410</v>
      </c>
      <c r="K3862">
        <v>828980262</v>
      </c>
      <c r="L3862">
        <v>56.618000000000002</v>
      </c>
    </row>
    <row r="3863" spans="4:12" x14ac:dyDescent="0.25">
      <c r="E3863">
        <v>869717762</v>
      </c>
      <c r="F3863">
        <v>112.599</v>
      </c>
      <c r="I3863" t="s">
        <v>863</v>
      </c>
      <c r="J3863" t="s">
        <v>410</v>
      </c>
      <c r="K3863">
        <v>869717762</v>
      </c>
      <c r="L3863">
        <v>112.599</v>
      </c>
    </row>
    <row r="3864" spans="4:12" x14ac:dyDescent="0.25">
      <c r="E3864">
        <v>914339227</v>
      </c>
      <c r="F3864">
        <v>121.455</v>
      </c>
      <c r="I3864" t="s">
        <v>863</v>
      </c>
      <c r="J3864" t="s">
        <v>410</v>
      </c>
      <c r="K3864">
        <v>914339227</v>
      </c>
      <c r="L3864">
        <v>121.455</v>
      </c>
    </row>
    <row r="3865" spans="4:12" x14ac:dyDescent="0.25">
      <c r="E3865">
        <v>917978301</v>
      </c>
      <c r="F3865">
        <v>1.0169999999999999</v>
      </c>
      <c r="I3865" t="s">
        <v>863</v>
      </c>
      <c r="J3865" t="s">
        <v>410</v>
      </c>
      <c r="K3865">
        <v>917978301</v>
      </c>
      <c r="L3865">
        <v>1.0169999999999999</v>
      </c>
    </row>
    <row r="3866" spans="4:12" x14ac:dyDescent="0.25">
      <c r="E3866">
        <v>920336914</v>
      </c>
      <c r="F3866">
        <v>594.33199999999999</v>
      </c>
      <c r="I3866" t="s">
        <v>863</v>
      </c>
      <c r="J3866" t="s">
        <v>410</v>
      </c>
      <c r="K3866">
        <v>920336914</v>
      </c>
      <c r="L3866">
        <v>594.33199999999999</v>
      </c>
    </row>
    <row r="3867" spans="4:12" x14ac:dyDescent="0.25">
      <c r="E3867">
        <v>921782071</v>
      </c>
      <c r="F3867">
        <v>123.502</v>
      </c>
      <c r="I3867" t="s">
        <v>863</v>
      </c>
      <c r="J3867" t="s">
        <v>410</v>
      </c>
      <c r="K3867">
        <v>921782071</v>
      </c>
      <c r="L3867">
        <v>123.502</v>
      </c>
    </row>
    <row r="3868" spans="4:12" x14ac:dyDescent="0.25">
      <c r="E3868">
        <v>922732523</v>
      </c>
      <c r="F3868">
        <v>342.995</v>
      </c>
      <c r="I3868" t="s">
        <v>863</v>
      </c>
      <c r="J3868" t="s">
        <v>410</v>
      </c>
      <c r="K3868">
        <v>922732523</v>
      </c>
      <c r="L3868">
        <v>342.995</v>
      </c>
    </row>
    <row r="3869" spans="4:12" x14ac:dyDescent="0.25">
      <c r="E3869">
        <v>928831175</v>
      </c>
      <c r="F3869">
        <v>106.214</v>
      </c>
      <c r="I3869" t="s">
        <v>863</v>
      </c>
      <c r="J3869" t="s">
        <v>410</v>
      </c>
      <c r="K3869">
        <v>928831175</v>
      </c>
      <c r="L3869">
        <v>106.214</v>
      </c>
    </row>
    <row r="3870" spans="4:12" x14ac:dyDescent="0.25">
      <c r="E3870">
        <v>969298082</v>
      </c>
      <c r="F3870">
        <v>220.07400000000001</v>
      </c>
      <c r="I3870" t="s">
        <v>863</v>
      </c>
      <c r="J3870" t="s">
        <v>410</v>
      </c>
      <c r="K3870">
        <v>969298082</v>
      </c>
      <c r="L3870">
        <v>220.07400000000001</v>
      </c>
    </row>
    <row r="3871" spans="4:12" x14ac:dyDescent="0.25">
      <c r="E3871">
        <v>969718189</v>
      </c>
      <c r="F3871">
        <v>69.546000000000006</v>
      </c>
      <c r="I3871" t="s">
        <v>863</v>
      </c>
      <c r="J3871" t="s">
        <v>410</v>
      </c>
      <c r="K3871">
        <v>969718189</v>
      </c>
      <c r="L3871">
        <v>69.546000000000006</v>
      </c>
    </row>
    <row r="3872" spans="4:12" x14ac:dyDescent="0.25">
      <c r="E3872">
        <v>976083938</v>
      </c>
      <c r="F3872">
        <v>126.58499999999999</v>
      </c>
      <c r="I3872" t="s">
        <v>863</v>
      </c>
      <c r="J3872" t="s">
        <v>410</v>
      </c>
      <c r="K3872">
        <v>976083938</v>
      </c>
      <c r="L3872">
        <v>126.58499999999999</v>
      </c>
    </row>
    <row r="3873" spans="4:12" x14ac:dyDescent="0.25">
      <c r="E3873">
        <v>976493176</v>
      </c>
      <c r="F3873">
        <v>180.71899999999999</v>
      </c>
      <c r="I3873" t="s">
        <v>863</v>
      </c>
      <c r="J3873" t="s">
        <v>410</v>
      </c>
      <c r="K3873">
        <v>976493176</v>
      </c>
      <c r="L3873">
        <v>180.71899999999999</v>
      </c>
    </row>
    <row r="3874" spans="4:12" x14ac:dyDescent="0.25">
      <c r="E3874">
        <v>978685854</v>
      </c>
      <c r="F3874">
        <v>201.179</v>
      </c>
      <c r="I3874" t="s">
        <v>863</v>
      </c>
      <c r="J3874" t="s">
        <v>410</v>
      </c>
      <c r="K3874">
        <v>978685854</v>
      </c>
      <c r="L3874">
        <v>201.179</v>
      </c>
    </row>
    <row r="3875" spans="4:12" x14ac:dyDescent="0.25">
      <c r="E3875">
        <v>984092989</v>
      </c>
      <c r="F3875">
        <v>616.69299999999998</v>
      </c>
      <c r="I3875" t="s">
        <v>863</v>
      </c>
      <c r="J3875" t="s">
        <v>410</v>
      </c>
      <c r="K3875">
        <v>984092989</v>
      </c>
      <c r="L3875">
        <v>616.69299999999998</v>
      </c>
    </row>
    <row r="3876" spans="4:12" x14ac:dyDescent="0.25">
      <c r="E3876">
        <v>987189495</v>
      </c>
      <c r="F3876">
        <v>375.59</v>
      </c>
      <c r="I3876" t="s">
        <v>863</v>
      </c>
      <c r="J3876" t="s">
        <v>410</v>
      </c>
      <c r="K3876">
        <v>987189495</v>
      </c>
      <c r="L3876">
        <v>375.59</v>
      </c>
    </row>
    <row r="3877" spans="4:12" x14ac:dyDescent="0.25">
      <c r="E3877">
        <v>990133867</v>
      </c>
      <c r="F3877">
        <v>180.78299999999999</v>
      </c>
      <c r="I3877" t="s">
        <v>863</v>
      </c>
      <c r="J3877" t="s">
        <v>410</v>
      </c>
      <c r="K3877">
        <v>990133867</v>
      </c>
      <c r="L3877">
        <v>180.78299999999999</v>
      </c>
    </row>
    <row r="3878" spans="4:12" x14ac:dyDescent="0.25">
      <c r="E3878">
        <v>990759006</v>
      </c>
      <c r="F3878">
        <v>98.456000000000003</v>
      </c>
      <c r="I3878" t="s">
        <v>863</v>
      </c>
      <c r="J3878" t="s">
        <v>410</v>
      </c>
      <c r="K3878">
        <v>990759006</v>
      </c>
      <c r="L3878">
        <v>98.456000000000003</v>
      </c>
    </row>
    <row r="3879" spans="4:12" x14ac:dyDescent="0.25">
      <c r="E3879">
        <v>990782334</v>
      </c>
      <c r="F3879">
        <v>111.85599999999999</v>
      </c>
      <c r="I3879" t="s">
        <v>863</v>
      </c>
      <c r="J3879" t="s">
        <v>410</v>
      </c>
      <c r="K3879">
        <v>990782334</v>
      </c>
      <c r="L3879">
        <v>111.85599999999999</v>
      </c>
    </row>
    <row r="3880" spans="4:12" x14ac:dyDescent="0.25">
      <c r="E3880">
        <v>992087625</v>
      </c>
      <c r="F3880">
        <v>163.01</v>
      </c>
      <c r="I3880" t="s">
        <v>863</v>
      </c>
      <c r="J3880" t="s">
        <v>410</v>
      </c>
      <c r="K3880">
        <v>992087625</v>
      </c>
      <c r="L3880">
        <v>163.01</v>
      </c>
    </row>
    <row r="3881" spans="4:12" x14ac:dyDescent="0.25">
      <c r="E3881">
        <v>999334326</v>
      </c>
      <c r="F3881">
        <v>164.685</v>
      </c>
      <c r="I3881" t="s">
        <v>863</v>
      </c>
      <c r="J3881" t="s">
        <v>410</v>
      </c>
      <c r="K3881">
        <v>999334326</v>
      </c>
      <c r="L3881">
        <v>164.685</v>
      </c>
    </row>
    <row r="3882" spans="4:12" x14ac:dyDescent="0.25">
      <c r="D3882" t="s">
        <v>419</v>
      </c>
      <c r="E3882">
        <v>916523467</v>
      </c>
      <c r="F3882">
        <v>12.122</v>
      </c>
      <c r="I3882" t="s">
        <v>863</v>
      </c>
      <c r="J3882" t="s">
        <v>419</v>
      </c>
      <c r="K3882">
        <v>916523467</v>
      </c>
      <c r="L3882">
        <v>12.122</v>
      </c>
    </row>
    <row r="3883" spans="4:12" x14ac:dyDescent="0.25">
      <c r="E3883">
        <v>918287108</v>
      </c>
      <c r="F3883">
        <v>402.79300000000001</v>
      </c>
      <c r="I3883" t="s">
        <v>863</v>
      </c>
      <c r="J3883" t="s">
        <v>419</v>
      </c>
      <c r="K3883">
        <v>918287108</v>
      </c>
      <c r="L3883">
        <v>402.79300000000001</v>
      </c>
    </row>
    <row r="3884" spans="4:12" x14ac:dyDescent="0.25">
      <c r="E3884">
        <v>918857583</v>
      </c>
      <c r="F3884">
        <v>143.422</v>
      </c>
      <c r="I3884" t="s">
        <v>863</v>
      </c>
      <c r="J3884" t="s">
        <v>419</v>
      </c>
      <c r="K3884">
        <v>918857583</v>
      </c>
      <c r="L3884">
        <v>143.422</v>
      </c>
    </row>
    <row r="3885" spans="4:12" x14ac:dyDescent="0.25">
      <c r="E3885">
        <v>920768733</v>
      </c>
      <c r="F3885">
        <v>188.857</v>
      </c>
      <c r="I3885" t="s">
        <v>863</v>
      </c>
      <c r="J3885" t="s">
        <v>419</v>
      </c>
      <c r="K3885">
        <v>920768733</v>
      </c>
      <c r="L3885">
        <v>188.857</v>
      </c>
    </row>
    <row r="3886" spans="4:12" x14ac:dyDescent="0.25">
      <c r="E3886">
        <v>969721090</v>
      </c>
      <c r="F3886">
        <v>374.19299999999998</v>
      </c>
      <c r="I3886" t="s">
        <v>863</v>
      </c>
      <c r="J3886" t="s">
        <v>419</v>
      </c>
      <c r="K3886">
        <v>969721090</v>
      </c>
      <c r="L3886">
        <v>374.19299999999998</v>
      </c>
    </row>
    <row r="3887" spans="4:12" x14ac:dyDescent="0.25">
      <c r="E3887">
        <v>974905515</v>
      </c>
      <c r="F3887">
        <v>126.441</v>
      </c>
      <c r="I3887" t="s">
        <v>863</v>
      </c>
      <c r="J3887" t="s">
        <v>419</v>
      </c>
      <c r="K3887">
        <v>974905515</v>
      </c>
      <c r="L3887">
        <v>126.441</v>
      </c>
    </row>
    <row r="3888" spans="4:12" x14ac:dyDescent="0.25">
      <c r="E3888">
        <v>985283117</v>
      </c>
      <c r="F3888">
        <v>312.91699999999997</v>
      </c>
      <c r="I3888" t="s">
        <v>863</v>
      </c>
      <c r="J3888" t="s">
        <v>419</v>
      </c>
      <c r="K3888">
        <v>985283117</v>
      </c>
      <c r="L3888">
        <v>312.91699999999997</v>
      </c>
    </row>
    <row r="3889" spans="4:12" x14ac:dyDescent="0.25">
      <c r="E3889">
        <v>997771605</v>
      </c>
      <c r="F3889">
        <v>122.449</v>
      </c>
      <c r="I3889" t="s">
        <v>863</v>
      </c>
      <c r="J3889" t="s">
        <v>419</v>
      </c>
      <c r="K3889">
        <v>997771605</v>
      </c>
      <c r="L3889">
        <v>122.449</v>
      </c>
    </row>
    <row r="3890" spans="4:12" x14ac:dyDescent="0.25">
      <c r="D3890" t="s">
        <v>424</v>
      </c>
      <c r="E3890">
        <v>812994972</v>
      </c>
      <c r="F3890">
        <v>102.21899999999999</v>
      </c>
      <c r="I3890" t="s">
        <v>863</v>
      </c>
      <c r="J3890" t="s">
        <v>424</v>
      </c>
      <c r="K3890">
        <v>812994972</v>
      </c>
      <c r="L3890">
        <v>102.21899999999999</v>
      </c>
    </row>
    <row r="3891" spans="4:12" x14ac:dyDescent="0.25">
      <c r="E3891">
        <v>912847705</v>
      </c>
      <c r="F3891">
        <v>151.375</v>
      </c>
      <c r="I3891" t="s">
        <v>863</v>
      </c>
      <c r="J3891" t="s">
        <v>424</v>
      </c>
      <c r="K3891">
        <v>912847705</v>
      </c>
      <c r="L3891">
        <v>151.375</v>
      </c>
    </row>
    <row r="3892" spans="4:12" x14ac:dyDescent="0.25">
      <c r="E3892">
        <v>916570066</v>
      </c>
      <c r="F3892">
        <v>146.982</v>
      </c>
      <c r="I3892" t="s">
        <v>863</v>
      </c>
      <c r="J3892" t="s">
        <v>424</v>
      </c>
      <c r="K3892">
        <v>916570066</v>
      </c>
      <c r="L3892">
        <v>146.982</v>
      </c>
    </row>
    <row r="3893" spans="4:12" x14ac:dyDescent="0.25">
      <c r="E3893">
        <v>927752522</v>
      </c>
      <c r="F3893">
        <v>120.505</v>
      </c>
      <c r="I3893" t="s">
        <v>863</v>
      </c>
      <c r="J3893" t="s">
        <v>424</v>
      </c>
      <c r="K3893">
        <v>927752522</v>
      </c>
      <c r="L3893">
        <v>120.505</v>
      </c>
    </row>
    <row r="3894" spans="4:12" x14ac:dyDescent="0.25">
      <c r="E3894">
        <v>969144387</v>
      </c>
      <c r="F3894">
        <v>216.36199999999999</v>
      </c>
      <c r="I3894" t="s">
        <v>863</v>
      </c>
      <c r="J3894" t="s">
        <v>424</v>
      </c>
      <c r="K3894">
        <v>969144387</v>
      </c>
      <c r="L3894">
        <v>216.36199999999999</v>
      </c>
    </row>
    <row r="3895" spans="4:12" x14ac:dyDescent="0.25">
      <c r="E3895">
        <v>969724111</v>
      </c>
      <c r="F3895">
        <v>101.709</v>
      </c>
      <c r="I3895" t="s">
        <v>863</v>
      </c>
      <c r="J3895" t="s">
        <v>424</v>
      </c>
      <c r="K3895">
        <v>969724111</v>
      </c>
      <c r="L3895">
        <v>101.709</v>
      </c>
    </row>
    <row r="3896" spans="4:12" x14ac:dyDescent="0.25">
      <c r="E3896">
        <v>969725312</v>
      </c>
      <c r="F3896">
        <v>12.159000000000001</v>
      </c>
      <c r="I3896" t="s">
        <v>863</v>
      </c>
      <c r="J3896" t="s">
        <v>424</v>
      </c>
      <c r="K3896">
        <v>969725312</v>
      </c>
      <c r="L3896">
        <v>12.159000000000001</v>
      </c>
    </row>
    <row r="3897" spans="4:12" x14ac:dyDescent="0.25">
      <c r="E3897">
        <v>979925565</v>
      </c>
      <c r="F3897">
        <v>174.673</v>
      </c>
      <c r="I3897" t="s">
        <v>863</v>
      </c>
      <c r="J3897" t="s">
        <v>424</v>
      </c>
      <c r="K3897">
        <v>979925565</v>
      </c>
      <c r="L3897">
        <v>174.673</v>
      </c>
    </row>
    <row r="3898" spans="4:12" x14ac:dyDescent="0.25">
      <c r="D3898" t="s">
        <v>409</v>
      </c>
      <c r="E3898">
        <v>915630936</v>
      </c>
      <c r="F3898">
        <v>53.491999999999997</v>
      </c>
      <c r="I3898" t="s">
        <v>863</v>
      </c>
      <c r="J3898" t="s">
        <v>409</v>
      </c>
      <c r="K3898">
        <v>915630936</v>
      </c>
      <c r="L3898">
        <v>53.491999999999997</v>
      </c>
    </row>
    <row r="3899" spans="4:12" x14ac:dyDescent="0.25">
      <c r="E3899">
        <v>969268361</v>
      </c>
      <c r="F3899">
        <v>86.597999999999999</v>
      </c>
      <c r="I3899" t="s">
        <v>863</v>
      </c>
      <c r="J3899" t="s">
        <v>409</v>
      </c>
      <c r="K3899">
        <v>969268361</v>
      </c>
      <c r="L3899">
        <v>86.597999999999999</v>
      </c>
    </row>
    <row r="3900" spans="4:12" x14ac:dyDescent="0.25">
      <c r="E3900">
        <v>969357070</v>
      </c>
      <c r="F3900">
        <v>35.073</v>
      </c>
      <c r="I3900" t="s">
        <v>863</v>
      </c>
      <c r="J3900" t="s">
        <v>409</v>
      </c>
      <c r="K3900">
        <v>969357070</v>
      </c>
      <c r="L3900">
        <v>35.073</v>
      </c>
    </row>
    <row r="3901" spans="4:12" x14ac:dyDescent="0.25">
      <c r="E3901">
        <v>977171385</v>
      </c>
      <c r="F3901">
        <v>82.563999999999993</v>
      </c>
      <c r="I3901" t="s">
        <v>863</v>
      </c>
      <c r="J3901" t="s">
        <v>409</v>
      </c>
      <c r="K3901">
        <v>977171385</v>
      </c>
      <c r="L3901">
        <v>82.563999999999993</v>
      </c>
    </row>
    <row r="3902" spans="4:12" x14ac:dyDescent="0.25">
      <c r="E3902">
        <v>997177444</v>
      </c>
      <c r="F3902">
        <v>61.875</v>
      </c>
      <c r="I3902" t="s">
        <v>863</v>
      </c>
      <c r="J3902" t="s">
        <v>409</v>
      </c>
      <c r="K3902">
        <v>997177444</v>
      </c>
      <c r="L3902">
        <v>61.875</v>
      </c>
    </row>
    <row r="3903" spans="4:12" x14ac:dyDescent="0.25">
      <c r="D3903" t="s">
        <v>864</v>
      </c>
      <c r="E3903">
        <v>874546712</v>
      </c>
      <c r="F3903">
        <v>123.021</v>
      </c>
      <c r="I3903" t="s">
        <v>863</v>
      </c>
      <c r="J3903" t="s">
        <v>864</v>
      </c>
      <c r="K3903">
        <v>874546712</v>
      </c>
      <c r="L3903">
        <v>123.021</v>
      </c>
    </row>
    <row r="3904" spans="4:12" x14ac:dyDescent="0.25">
      <c r="E3904">
        <v>926957740</v>
      </c>
      <c r="F3904">
        <v>318.87</v>
      </c>
      <c r="I3904" t="s">
        <v>863</v>
      </c>
      <c r="J3904" t="s">
        <v>864</v>
      </c>
      <c r="K3904">
        <v>926957740</v>
      </c>
      <c r="L3904">
        <v>318.87</v>
      </c>
    </row>
    <row r="3905" spans="4:12" x14ac:dyDescent="0.25">
      <c r="E3905">
        <v>969188120</v>
      </c>
      <c r="F3905">
        <v>149.86199999999999</v>
      </c>
      <c r="I3905" t="s">
        <v>863</v>
      </c>
      <c r="J3905" t="s">
        <v>864</v>
      </c>
      <c r="K3905">
        <v>969188120</v>
      </c>
      <c r="L3905">
        <v>149.86199999999999</v>
      </c>
    </row>
    <row r="3906" spans="4:12" x14ac:dyDescent="0.25">
      <c r="E3906">
        <v>969653753</v>
      </c>
      <c r="F3906">
        <v>77.313000000000002</v>
      </c>
      <c r="I3906" t="s">
        <v>863</v>
      </c>
      <c r="J3906" t="s">
        <v>864</v>
      </c>
      <c r="K3906">
        <v>969653753</v>
      </c>
      <c r="L3906">
        <v>77.313000000000002</v>
      </c>
    </row>
    <row r="3907" spans="4:12" x14ac:dyDescent="0.25">
      <c r="D3907" t="s">
        <v>411</v>
      </c>
      <c r="E3907">
        <v>985348812</v>
      </c>
      <c r="F3907">
        <v>84.028000000000006</v>
      </c>
      <c r="I3907" t="s">
        <v>863</v>
      </c>
      <c r="J3907" t="s">
        <v>411</v>
      </c>
      <c r="K3907">
        <v>985348812</v>
      </c>
      <c r="L3907">
        <v>84.028000000000006</v>
      </c>
    </row>
    <row r="3908" spans="4:12" x14ac:dyDescent="0.25">
      <c r="D3908" t="s">
        <v>429</v>
      </c>
      <c r="E3908">
        <v>825858652</v>
      </c>
      <c r="F3908">
        <v>148.429</v>
      </c>
      <c r="I3908" t="s">
        <v>863</v>
      </c>
      <c r="J3908" t="s">
        <v>429</v>
      </c>
      <c r="K3908">
        <v>825858652</v>
      </c>
      <c r="L3908">
        <v>148.429</v>
      </c>
    </row>
    <row r="3909" spans="4:12" x14ac:dyDescent="0.25">
      <c r="E3909">
        <v>914501067</v>
      </c>
      <c r="F3909">
        <v>103.61</v>
      </c>
      <c r="I3909" t="s">
        <v>863</v>
      </c>
      <c r="J3909" t="s">
        <v>429</v>
      </c>
      <c r="K3909">
        <v>914501067</v>
      </c>
      <c r="L3909">
        <v>103.61</v>
      </c>
    </row>
    <row r="3910" spans="4:12" x14ac:dyDescent="0.25">
      <c r="E3910">
        <v>969143976</v>
      </c>
      <c r="F3910">
        <v>247.749</v>
      </c>
      <c r="I3910" t="s">
        <v>863</v>
      </c>
      <c r="J3910" t="s">
        <v>429</v>
      </c>
      <c r="K3910">
        <v>969143976</v>
      </c>
      <c r="L3910">
        <v>247.749</v>
      </c>
    </row>
    <row r="3911" spans="4:12" x14ac:dyDescent="0.25">
      <c r="E3911">
        <v>969314762</v>
      </c>
      <c r="F3911">
        <v>133.745</v>
      </c>
      <c r="I3911" t="s">
        <v>863</v>
      </c>
      <c r="J3911" t="s">
        <v>429</v>
      </c>
      <c r="K3911">
        <v>969314762</v>
      </c>
      <c r="L3911">
        <v>133.745</v>
      </c>
    </row>
    <row r="3912" spans="4:12" x14ac:dyDescent="0.25">
      <c r="E3912">
        <v>970409769</v>
      </c>
      <c r="F3912">
        <v>323.24700000000001</v>
      </c>
      <c r="I3912" t="s">
        <v>863</v>
      </c>
      <c r="J3912" t="s">
        <v>429</v>
      </c>
      <c r="K3912">
        <v>970409769</v>
      </c>
      <c r="L3912">
        <v>323.24700000000001</v>
      </c>
    </row>
    <row r="3913" spans="4:12" x14ac:dyDescent="0.25">
      <c r="E3913">
        <v>979878494</v>
      </c>
      <c r="F3913">
        <v>165.54400000000001</v>
      </c>
      <c r="I3913" t="s">
        <v>863</v>
      </c>
      <c r="J3913" t="s">
        <v>429</v>
      </c>
      <c r="K3913">
        <v>979878494</v>
      </c>
      <c r="L3913">
        <v>165.54400000000001</v>
      </c>
    </row>
    <row r="3914" spans="4:12" x14ac:dyDescent="0.25">
      <c r="E3914">
        <v>984961073</v>
      </c>
      <c r="F3914">
        <v>203.91200000000001</v>
      </c>
      <c r="I3914" t="s">
        <v>863</v>
      </c>
      <c r="J3914" t="s">
        <v>429</v>
      </c>
      <c r="K3914">
        <v>984961073</v>
      </c>
      <c r="L3914">
        <v>203.91200000000001</v>
      </c>
    </row>
    <row r="3915" spans="4:12" x14ac:dyDescent="0.25">
      <c r="E3915">
        <v>986392483</v>
      </c>
      <c r="F3915">
        <v>361.03</v>
      </c>
      <c r="I3915" t="s">
        <v>863</v>
      </c>
      <c r="J3915" t="s">
        <v>429</v>
      </c>
      <c r="K3915">
        <v>986392483</v>
      </c>
      <c r="L3915">
        <v>361.03</v>
      </c>
    </row>
    <row r="3916" spans="4:12" x14ac:dyDescent="0.25">
      <c r="E3916">
        <v>986398449</v>
      </c>
      <c r="F3916">
        <v>195.25800000000001</v>
      </c>
      <c r="I3916" t="s">
        <v>863</v>
      </c>
      <c r="J3916" t="s">
        <v>429</v>
      </c>
      <c r="K3916">
        <v>986398449</v>
      </c>
      <c r="L3916">
        <v>195.25800000000001</v>
      </c>
    </row>
    <row r="3917" spans="4:12" x14ac:dyDescent="0.25">
      <c r="E3917">
        <v>987980257</v>
      </c>
      <c r="F3917">
        <v>152.74799999999999</v>
      </c>
      <c r="I3917" t="s">
        <v>863</v>
      </c>
      <c r="J3917" t="s">
        <v>429</v>
      </c>
      <c r="K3917">
        <v>987980257</v>
      </c>
      <c r="L3917">
        <v>152.74799999999999</v>
      </c>
    </row>
    <row r="3918" spans="4:12" x14ac:dyDescent="0.25">
      <c r="D3918" t="s">
        <v>427</v>
      </c>
      <c r="E3918">
        <v>813235862</v>
      </c>
      <c r="F3918">
        <v>224.59899999999999</v>
      </c>
      <c r="I3918" t="s">
        <v>863</v>
      </c>
      <c r="J3918" t="s">
        <v>427</v>
      </c>
      <c r="K3918">
        <v>813235862</v>
      </c>
      <c r="L3918">
        <v>224.59899999999999</v>
      </c>
    </row>
    <row r="3919" spans="4:12" x14ac:dyDescent="0.25">
      <c r="E3919">
        <v>912754847</v>
      </c>
      <c r="F3919">
        <v>173.643</v>
      </c>
      <c r="I3919" t="s">
        <v>863</v>
      </c>
      <c r="J3919" t="s">
        <v>427</v>
      </c>
      <c r="K3919">
        <v>912754847</v>
      </c>
      <c r="L3919">
        <v>173.643</v>
      </c>
    </row>
    <row r="3920" spans="4:12" x14ac:dyDescent="0.25">
      <c r="E3920">
        <v>915482554</v>
      </c>
      <c r="F3920">
        <v>71.491</v>
      </c>
      <c r="I3920" t="s">
        <v>863</v>
      </c>
      <c r="J3920" t="s">
        <v>427</v>
      </c>
      <c r="K3920">
        <v>915482554</v>
      </c>
      <c r="L3920">
        <v>71.491</v>
      </c>
    </row>
    <row r="3921" spans="5:12" x14ac:dyDescent="0.25">
      <c r="E3921">
        <v>918178120</v>
      </c>
      <c r="F3921">
        <v>211.63300000000001</v>
      </c>
      <c r="I3921" t="s">
        <v>863</v>
      </c>
      <c r="J3921" t="s">
        <v>427</v>
      </c>
      <c r="K3921">
        <v>918178120</v>
      </c>
      <c r="L3921">
        <v>211.63300000000001</v>
      </c>
    </row>
    <row r="3922" spans="5:12" x14ac:dyDescent="0.25">
      <c r="E3922">
        <v>966514450</v>
      </c>
      <c r="F3922">
        <v>224.57599999999999</v>
      </c>
      <c r="I3922" t="s">
        <v>863</v>
      </c>
      <c r="J3922" t="s">
        <v>427</v>
      </c>
      <c r="K3922">
        <v>966514450</v>
      </c>
      <c r="L3922">
        <v>224.57599999999999</v>
      </c>
    </row>
    <row r="3923" spans="5:12" x14ac:dyDescent="0.25">
      <c r="E3923">
        <v>969143712</v>
      </c>
      <c r="F3923">
        <v>321.25400000000002</v>
      </c>
      <c r="I3923" t="s">
        <v>863</v>
      </c>
      <c r="J3923" t="s">
        <v>427</v>
      </c>
      <c r="K3923">
        <v>969143712</v>
      </c>
      <c r="L3923">
        <v>321.25400000000002</v>
      </c>
    </row>
    <row r="3924" spans="5:12" x14ac:dyDescent="0.25">
      <c r="E3924">
        <v>969189194</v>
      </c>
      <c r="F3924">
        <v>152.50800000000001</v>
      </c>
      <c r="I3924" t="s">
        <v>863</v>
      </c>
      <c r="J3924" t="s">
        <v>427</v>
      </c>
      <c r="K3924">
        <v>969189194</v>
      </c>
      <c r="L3924">
        <v>152.50800000000001</v>
      </c>
    </row>
    <row r="3925" spans="5:12" x14ac:dyDescent="0.25">
      <c r="E3925">
        <v>970375090</v>
      </c>
      <c r="F3925">
        <v>80.337000000000003</v>
      </c>
      <c r="I3925" t="s">
        <v>863</v>
      </c>
      <c r="J3925" t="s">
        <v>427</v>
      </c>
      <c r="K3925">
        <v>970375090</v>
      </c>
      <c r="L3925">
        <v>80.337000000000003</v>
      </c>
    </row>
    <row r="3926" spans="5:12" x14ac:dyDescent="0.25">
      <c r="E3926">
        <v>971191430</v>
      </c>
      <c r="F3926">
        <v>138.81399999999999</v>
      </c>
      <c r="I3926" t="s">
        <v>863</v>
      </c>
      <c r="J3926" t="s">
        <v>427</v>
      </c>
      <c r="K3926">
        <v>971191430</v>
      </c>
      <c r="L3926">
        <v>138.81399999999999</v>
      </c>
    </row>
    <row r="3927" spans="5:12" x14ac:dyDescent="0.25">
      <c r="E3927">
        <v>974064332</v>
      </c>
      <c r="F3927">
        <v>152.893</v>
      </c>
      <c r="I3927" t="s">
        <v>863</v>
      </c>
      <c r="J3927" t="s">
        <v>427</v>
      </c>
      <c r="K3927">
        <v>974064332</v>
      </c>
      <c r="L3927">
        <v>152.893</v>
      </c>
    </row>
    <row r="3928" spans="5:12" x14ac:dyDescent="0.25">
      <c r="E3928">
        <v>978640214</v>
      </c>
      <c r="F3928">
        <v>72.28</v>
      </c>
      <c r="I3928" t="s">
        <v>863</v>
      </c>
      <c r="J3928" t="s">
        <v>427</v>
      </c>
      <c r="K3928">
        <v>978640214</v>
      </c>
      <c r="L3928">
        <v>72.28</v>
      </c>
    </row>
    <row r="3929" spans="5:12" x14ac:dyDescent="0.25">
      <c r="E3929">
        <v>980629287</v>
      </c>
      <c r="F3929">
        <v>148.20099999999999</v>
      </c>
      <c r="I3929" t="s">
        <v>863</v>
      </c>
      <c r="J3929" t="s">
        <v>427</v>
      </c>
      <c r="K3929">
        <v>980629287</v>
      </c>
      <c r="L3929">
        <v>148.20099999999999</v>
      </c>
    </row>
    <row r="3930" spans="5:12" x14ac:dyDescent="0.25">
      <c r="E3930">
        <v>981913701</v>
      </c>
      <c r="F3930">
        <v>131.75899999999999</v>
      </c>
      <c r="I3930" t="s">
        <v>863</v>
      </c>
      <c r="J3930" t="s">
        <v>427</v>
      </c>
      <c r="K3930">
        <v>981913701</v>
      </c>
      <c r="L3930">
        <v>131.75899999999999</v>
      </c>
    </row>
    <row r="3931" spans="5:12" x14ac:dyDescent="0.25">
      <c r="E3931">
        <v>983680984</v>
      </c>
      <c r="F3931">
        <v>288.27499999999998</v>
      </c>
      <c r="I3931" t="s">
        <v>863</v>
      </c>
      <c r="J3931" t="s">
        <v>427</v>
      </c>
      <c r="K3931">
        <v>983680984</v>
      </c>
      <c r="L3931">
        <v>288.27499999999998</v>
      </c>
    </row>
    <row r="3932" spans="5:12" x14ac:dyDescent="0.25">
      <c r="E3932">
        <v>984251327</v>
      </c>
      <c r="F3932">
        <v>304.36900000000003</v>
      </c>
      <c r="I3932" t="s">
        <v>863</v>
      </c>
      <c r="J3932" t="s">
        <v>427</v>
      </c>
      <c r="K3932">
        <v>984251327</v>
      </c>
      <c r="L3932">
        <v>304.36900000000003</v>
      </c>
    </row>
    <row r="3933" spans="5:12" x14ac:dyDescent="0.25">
      <c r="E3933">
        <v>986390057</v>
      </c>
      <c r="F3933">
        <v>573.74900000000002</v>
      </c>
      <c r="I3933" t="s">
        <v>863</v>
      </c>
      <c r="J3933" t="s">
        <v>427</v>
      </c>
      <c r="K3933">
        <v>986390057</v>
      </c>
      <c r="L3933">
        <v>573.74900000000002</v>
      </c>
    </row>
    <row r="3934" spans="5:12" x14ac:dyDescent="0.25">
      <c r="E3934">
        <v>986883835</v>
      </c>
      <c r="F3934">
        <v>231.167</v>
      </c>
      <c r="I3934" t="s">
        <v>863</v>
      </c>
      <c r="J3934" t="s">
        <v>427</v>
      </c>
      <c r="K3934">
        <v>986883835</v>
      </c>
      <c r="L3934">
        <v>231.167</v>
      </c>
    </row>
    <row r="3935" spans="5:12" x14ac:dyDescent="0.25">
      <c r="E3935">
        <v>988259918</v>
      </c>
      <c r="F3935">
        <v>785.76099999999997</v>
      </c>
      <c r="I3935" t="s">
        <v>863</v>
      </c>
      <c r="J3935" t="s">
        <v>427</v>
      </c>
      <c r="K3935">
        <v>988259918</v>
      </c>
      <c r="L3935">
        <v>785.76099999999997</v>
      </c>
    </row>
    <row r="3936" spans="5:12" x14ac:dyDescent="0.25">
      <c r="E3936">
        <v>988809918</v>
      </c>
      <c r="F3936">
        <v>244.84299999999999</v>
      </c>
      <c r="I3936" t="s">
        <v>863</v>
      </c>
      <c r="J3936" t="s">
        <v>427</v>
      </c>
      <c r="K3936">
        <v>988809918</v>
      </c>
      <c r="L3936">
        <v>244.84299999999999</v>
      </c>
    </row>
    <row r="3937" spans="4:12" x14ac:dyDescent="0.25">
      <c r="E3937">
        <v>989546422</v>
      </c>
      <c r="F3937">
        <v>311.14600000000002</v>
      </c>
      <c r="I3937" t="s">
        <v>863</v>
      </c>
      <c r="J3937" t="s">
        <v>427</v>
      </c>
      <c r="K3937">
        <v>989546422</v>
      </c>
      <c r="L3937">
        <v>311.14600000000002</v>
      </c>
    </row>
    <row r="3938" spans="4:12" x14ac:dyDescent="0.25">
      <c r="E3938">
        <v>996894436</v>
      </c>
      <c r="F3938">
        <v>390.93200000000002</v>
      </c>
      <c r="I3938" t="s">
        <v>863</v>
      </c>
      <c r="J3938" t="s">
        <v>427</v>
      </c>
      <c r="K3938">
        <v>996894436</v>
      </c>
      <c r="L3938">
        <v>390.93200000000002</v>
      </c>
    </row>
    <row r="3939" spans="4:12" x14ac:dyDescent="0.25">
      <c r="D3939" t="s">
        <v>392</v>
      </c>
      <c r="E3939">
        <v>860383012</v>
      </c>
      <c r="F3939">
        <v>176.64400000000001</v>
      </c>
      <c r="I3939" t="s">
        <v>863</v>
      </c>
      <c r="J3939" t="s">
        <v>392</v>
      </c>
      <c r="K3939">
        <v>860383012</v>
      </c>
      <c r="L3939">
        <v>176.64400000000001</v>
      </c>
    </row>
    <row r="3940" spans="4:12" x14ac:dyDescent="0.25">
      <c r="E3940">
        <v>912816427</v>
      </c>
      <c r="F3940">
        <v>328.10599999999999</v>
      </c>
      <c r="I3940" t="s">
        <v>863</v>
      </c>
      <c r="J3940" t="s">
        <v>392</v>
      </c>
      <c r="K3940">
        <v>912816427</v>
      </c>
      <c r="L3940">
        <v>328.10599999999999</v>
      </c>
    </row>
    <row r="3941" spans="4:12" x14ac:dyDescent="0.25">
      <c r="E3941">
        <v>917502595</v>
      </c>
      <c r="F3941">
        <v>189.035</v>
      </c>
      <c r="I3941" t="s">
        <v>863</v>
      </c>
      <c r="J3941" t="s">
        <v>392</v>
      </c>
      <c r="K3941">
        <v>917502595</v>
      </c>
      <c r="L3941">
        <v>189.035</v>
      </c>
    </row>
    <row r="3942" spans="4:12" x14ac:dyDescent="0.25">
      <c r="E3942">
        <v>927394758</v>
      </c>
      <c r="F3942">
        <v>93.509</v>
      </c>
      <c r="I3942" t="s">
        <v>863</v>
      </c>
      <c r="J3942" t="s">
        <v>392</v>
      </c>
      <c r="K3942">
        <v>927394758</v>
      </c>
      <c r="L3942">
        <v>93.509</v>
      </c>
    </row>
    <row r="3943" spans="4:12" x14ac:dyDescent="0.25">
      <c r="E3943">
        <v>969514788</v>
      </c>
      <c r="F3943">
        <v>97.849000000000004</v>
      </c>
      <c r="I3943" t="s">
        <v>863</v>
      </c>
      <c r="J3943" t="s">
        <v>392</v>
      </c>
      <c r="K3943">
        <v>969514788</v>
      </c>
      <c r="L3943">
        <v>97.849000000000004</v>
      </c>
    </row>
    <row r="3944" spans="4:12" x14ac:dyDescent="0.25">
      <c r="E3944">
        <v>998561744</v>
      </c>
      <c r="F3944">
        <v>295.94900000000001</v>
      </c>
      <c r="I3944" t="s">
        <v>863</v>
      </c>
      <c r="J3944" t="s">
        <v>392</v>
      </c>
      <c r="K3944">
        <v>998561744</v>
      </c>
      <c r="L3944">
        <v>295.94900000000001</v>
      </c>
    </row>
    <row r="3945" spans="4:12" x14ac:dyDescent="0.25">
      <c r="D3945" t="s">
        <v>402</v>
      </c>
      <c r="E3945">
        <v>916123930</v>
      </c>
      <c r="F3945">
        <v>228.697</v>
      </c>
      <c r="I3945" t="s">
        <v>863</v>
      </c>
      <c r="J3945" t="s">
        <v>402</v>
      </c>
      <c r="K3945">
        <v>916123930</v>
      </c>
      <c r="L3945">
        <v>228.697</v>
      </c>
    </row>
    <row r="3946" spans="4:12" x14ac:dyDescent="0.25">
      <c r="E3946">
        <v>920163947</v>
      </c>
      <c r="F3946">
        <v>221.667</v>
      </c>
      <c r="I3946" t="s">
        <v>863</v>
      </c>
      <c r="J3946" t="s">
        <v>402</v>
      </c>
      <c r="K3946">
        <v>920163947</v>
      </c>
      <c r="L3946">
        <v>221.667</v>
      </c>
    </row>
    <row r="3947" spans="4:12" x14ac:dyDescent="0.25">
      <c r="E3947">
        <v>969200570</v>
      </c>
      <c r="F3947">
        <v>398.54899999999998</v>
      </c>
      <c r="I3947" t="s">
        <v>863</v>
      </c>
      <c r="J3947" t="s">
        <v>402</v>
      </c>
      <c r="K3947">
        <v>969200570</v>
      </c>
      <c r="L3947">
        <v>398.54899999999998</v>
      </c>
    </row>
    <row r="3948" spans="4:12" x14ac:dyDescent="0.25">
      <c r="E3948">
        <v>969721945</v>
      </c>
      <c r="F3948">
        <v>334.83600000000001</v>
      </c>
      <c r="I3948" t="s">
        <v>863</v>
      </c>
      <c r="J3948" t="s">
        <v>402</v>
      </c>
      <c r="K3948">
        <v>969721945</v>
      </c>
      <c r="L3948">
        <v>334.83600000000001</v>
      </c>
    </row>
    <row r="3949" spans="4:12" x14ac:dyDescent="0.25">
      <c r="E3949">
        <v>976027051</v>
      </c>
      <c r="F3949">
        <v>334.31799999999998</v>
      </c>
      <c r="I3949" t="s">
        <v>863</v>
      </c>
      <c r="J3949" t="s">
        <v>402</v>
      </c>
      <c r="K3949">
        <v>976027051</v>
      </c>
      <c r="L3949">
        <v>334.31799999999998</v>
      </c>
    </row>
    <row r="3950" spans="4:12" x14ac:dyDescent="0.25">
      <c r="E3950">
        <v>976119827</v>
      </c>
      <c r="F3950">
        <v>342.43900000000002</v>
      </c>
      <c r="I3950" t="s">
        <v>863</v>
      </c>
      <c r="J3950" t="s">
        <v>402</v>
      </c>
      <c r="K3950">
        <v>976119827</v>
      </c>
      <c r="L3950">
        <v>342.43900000000002</v>
      </c>
    </row>
    <row r="3951" spans="4:12" x14ac:dyDescent="0.25">
      <c r="D3951" t="s">
        <v>421</v>
      </c>
      <c r="E3951">
        <v>969315211</v>
      </c>
      <c r="F3951">
        <v>232.11500000000001</v>
      </c>
      <c r="I3951" t="s">
        <v>863</v>
      </c>
      <c r="J3951" t="s">
        <v>421</v>
      </c>
      <c r="K3951">
        <v>969315211</v>
      </c>
      <c r="L3951">
        <v>232.11500000000001</v>
      </c>
    </row>
    <row r="3952" spans="4:12" x14ac:dyDescent="0.25">
      <c r="E3952">
        <v>998282152</v>
      </c>
      <c r="F3952">
        <v>313.90600000000001</v>
      </c>
      <c r="I3952" t="s">
        <v>863</v>
      </c>
      <c r="J3952" t="s">
        <v>421</v>
      </c>
      <c r="K3952">
        <v>998282152</v>
      </c>
      <c r="L3952">
        <v>313.90600000000001</v>
      </c>
    </row>
    <row r="3953" spans="3:12" x14ac:dyDescent="0.25">
      <c r="C3953" t="s">
        <v>271</v>
      </c>
      <c r="D3953" t="s">
        <v>355</v>
      </c>
      <c r="E3953">
        <v>969155214</v>
      </c>
      <c r="F3953">
        <v>22.637</v>
      </c>
      <c r="I3953" t="s">
        <v>271</v>
      </c>
      <c r="J3953" t="s">
        <v>355</v>
      </c>
      <c r="K3953">
        <v>969155214</v>
      </c>
      <c r="L3953">
        <v>22.637</v>
      </c>
    </row>
    <row r="3954" spans="3:12" x14ac:dyDescent="0.25">
      <c r="E3954">
        <v>969469693</v>
      </c>
      <c r="F3954">
        <v>370.70499999999998</v>
      </c>
      <c r="I3954" t="s">
        <v>271</v>
      </c>
      <c r="J3954" t="s">
        <v>355</v>
      </c>
      <c r="K3954">
        <v>969469693</v>
      </c>
      <c r="L3954">
        <v>370.70499999999998</v>
      </c>
    </row>
    <row r="3955" spans="3:12" x14ac:dyDescent="0.25">
      <c r="E3955">
        <v>970527133</v>
      </c>
      <c r="F3955">
        <v>177.54300000000001</v>
      </c>
      <c r="I3955" t="s">
        <v>271</v>
      </c>
      <c r="J3955" t="s">
        <v>355</v>
      </c>
      <c r="K3955">
        <v>970527133</v>
      </c>
      <c r="L3955">
        <v>177.54300000000001</v>
      </c>
    </row>
    <row r="3956" spans="3:12" x14ac:dyDescent="0.25">
      <c r="E3956">
        <v>974380064</v>
      </c>
      <c r="F3956">
        <v>233.78399999999999</v>
      </c>
      <c r="I3956" t="s">
        <v>271</v>
      </c>
      <c r="J3956" t="s">
        <v>355</v>
      </c>
      <c r="K3956">
        <v>974380064</v>
      </c>
      <c r="L3956">
        <v>233.78399999999999</v>
      </c>
    </row>
    <row r="3957" spans="3:12" x14ac:dyDescent="0.25">
      <c r="E3957">
        <v>991978461</v>
      </c>
      <c r="F3957">
        <v>183.58799999999999</v>
      </c>
      <c r="I3957" t="s">
        <v>271</v>
      </c>
      <c r="J3957" t="s">
        <v>355</v>
      </c>
      <c r="K3957">
        <v>991978461</v>
      </c>
      <c r="L3957">
        <v>183.58799999999999</v>
      </c>
    </row>
    <row r="3958" spans="3:12" x14ac:dyDescent="0.25">
      <c r="E3958">
        <v>992655976</v>
      </c>
      <c r="F3958">
        <v>467.08600000000001</v>
      </c>
      <c r="I3958" t="s">
        <v>271</v>
      </c>
      <c r="J3958" t="s">
        <v>355</v>
      </c>
      <c r="K3958">
        <v>992655976</v>
      </c>
      <c r="L3958">
        <v>467.08600000000001</v>
      </c>
    </row>
    <row r="3959" spans="3:12" x14ac:dyDescent="0.25">
      <c r="D3959" t="s">
        <v>329</v>
      </c>
      <c r="E3959">
        <v>912888312</v>
      </c>
      <c r="F3959">
        <v>48.899000000000001</v>
      </c>
      <c r="I3959" t="s">
        <v>271</v>
      </c>
      <c r="J3959" t="s">
        <v>329</v>
      </c>
      <c r="K3959">
        <v>912888312</v>
      </c>
      <c r="L3959">
        <v>48.899000000000001</v>
      </c>
    </row>
    <row r="3960" spans="3:12" x14ac:dyDescent="0.25">
      <c r="E3960">
        <v>927379708</v>
      </c>
      <c r="F3960">
        <v>21.003</v>
      </c>
      <c r="I3960" t="s">
        <v>271</v>
      </c>
      <c r="J3960" t="s">
        <v>329</v>
      </c>
      <c r="K3960">
        <v>927379708</v>
      </c>
      <c r="L3960">
        <v>21.003</v>
      </c>
    </row>
    <row r="3961" spans="3:12" x14ac:dyDescent="0.25">
      <c r="E3961">
        <v>969184389</v>
      </c>
      <c r="F3961">
        <v>93.884</v>
      </c>
      <c r="I3961" t="s">
        <v>271</v>
      </c>
      <c r="J3961" t="s">
        <v>329</v>
      </c>
      <c r="K3961">
        <v>969184389</v>
      </c>
      <c r="L3961">
        <v>93.884</v>
      </c>
    </row>
    <row r="3962" spans="3:12" x14ac:dyDescent="0.25">
      <c r="E3962">
        <v>984944799</v>
      </c>
      <c r="F3962">
        <v>422.61900000000003</v>
      </c>
      <c r="I3962" t="s">
        <v>271</v>
      </c>
      <c r="J3962" t="s">
        <v>329</v>
      </c>
      <c r="K3962">
        <v>984944799</v>
      </c>
      <c r="L3962">
        <v>422.61900000000003</v>
      </c>
    </row>
    <row r="3963" spans="3:12" x14ac:dyDescent="0.25">
      <c r="E3963">
        <v>991459251</v>
      </c>
      <c r="F3963">
        <v>425.4</v>
      </c>
      <c r="I3963" t="s">
        <v>271</v>
      </c>
      <c r="J3963" t="s">
        <v>329</v>
      </c>
      <c r="K3963">
        <v>991459251</v>
      </c>
      <c r="L3963">
        <v>425.4</v>
      </c>
    </row>
    <row r="3964" spans="3:12" x14ac:dyDescent="0.25">
      <c r="E3964">
        <v>995501821</v>
      </c>
      <c r="F3964">
        <v>126.401</v>
      </c>
      <c r="I3964" t="s">
        <v>271</v>
      </c>
      <c r="J3964" t="s">
        <v>329</v>
      </c>
      <c r="K3964">
        <v>995501821</v>
      </c>
      <c r="L3964">
        <v>126.401</v>
      </c>
    </row>
    <row r="3965" spans="3:12" x14ac:dyDescent="0.25">
      <c r="D3965" t="s">
        <v>280</v>
      </c>
      <c r="E3965">
        <v>969222833</v>
      </c>
      <c r="F3965">
        <v>311.60399999999998</v>
      </c>
      <c r="I3965" t="s">
        <v>271</v>
      </c>
      <c r="J3965" t="s">
        <v>280</v>
      </c>
      <c r="K3965">
        <v>969222833</v>
      </c>
      <c r="L3965">
        <v>311.60399999999998</v>
      </c>
    </row>
    <row r="3966" spans="3:12" x14ac:dyDescent="0.25">
      <c r="E3966">
        <v>982939186</v>
      </c>
      <c r="F3966">
        <v>156.09700000000001</v>
      </c>
      <c r="I3966" t="s">
        <v>271</v>
      </c>
      <c r="J3966" t="s">
        <v>280</v>
      </c>
      <c r="K3966">
        <v>982939186</v>
      </c>
      <c r="L3966">
        <v>156.09700000000001</v>
      </c>
    </row>
    <row r="3967" spans="3:12" x14ac:dyDescent="0.25">
      <c r="E3967">
        <v>985447713</v>
      </c>
      <c r="F3967">
        <v>32.362000000000002</v>
      </c>
      <c r="I3967" t="s">
        <v>271</v>
      </c>
      <c r="J3967" t="s">
        <v>280</v>
      </c>
      <c r="K3967">
        <v>985447713</v>
      </c>
      <c r="L3967">
        <v>32.362000000000002</v>
      </c>
    </row>
    <row r="3968" spans="3:12" x14ac:dyDescent="0.25">
      <c r="D3968" t="s">
        <v>347</v>
      </c>
      <c r="E3968">
        <v>880491482</v>
      </c>
      <c r="F3968">
        <v>287.89699999999999</v>
      </c>
      <c r="I3968" t="s">
        <v>271</v>
      </c>
      <c r="J3968" t="s">
        <v>347</v>
      </c>
      <c r="K3968">
        <v>880491482</v>
      </c>
      <c r="L3968">
        <v>287.89699999999999</v>
      </c>
    </row>
    <row r="3969" spans="5:12" x14ac:dyDescent="0.25">
      <c r="E3969">
        <v>925719048</v>
      </c>
      <c r="F3969">
        <v>139.261</v>
      </c>
      <c r="I3969" t="s">
        <v>271</v>
      </c>
      <c r="J3969" t="s">
        <v>347</v>
      </c>
      <c r="K3969">
        <v>925719048</v>
      </c>
      <c r="L3969">
        <v>139.261</v>
      </c>
    </row>
    <row r="3970" spans="5:12" x14ac:dyDescent="0.25">
      <c r="E3970">
        <v>969184141</v>
      </c>
      <c r="F3970">
        <v>423.81200000000001</v>
      </c>
      <c r="I3970" t="s">
        <v>271</v>
      </c>
      <c r="J3970" t="s">
        <v>347</v>
      </c>
      <c r="K3970">
        <v>969184141</v>
      </c>
      <c r="L3970">
        <v>423.81200000000001</v>
      </c>
    </row>
    <row r="3971" spans="5:12" x14ac:dyDescent="0.25">
      <c r="E3971">
        <v>969185598</v>
      </c>
      <c r="F3971">
        <v>237.14599999999999</v>
      </c>
      <c r="I3971" t="s">
        <v>271</v>
      </c>
      <c r="J3971" t="s">
        <v>347</v>
      </c>
      <c r="K3971">
        <v>969185598</v>
      </c>
      <c r="L3971">
        <v>237.14599999999999</v>
      </c>
    </row>
    <row r="3972" spans="5:12" x14ac:dyDescent="0.25">
      <c r="E3972">
        <v>969470896</v>
      </c>
      <c r="F3972">
        <v>225.55099999999999</v>
      </c>
      <c r="I3972" t="s">
        <v>271</v>
      </c>
      <c r="J3972" t="s">
        <v>347</v>
      </c>
      <c r="K3972">
        <v>969470896</v>
      </c>
      <c r="L3972">
        <v>225.55099999999999</v>
      </c>
    </row>
    <row r="3973" spans="5:12" x14ac:dyDescent="0.25">
      <c r="E3973">
        <v>969692201</v>
      </c>
      <c r="F3973">
        <v>210.65600000000001</v>
      </c>
      <c r="I3973" t="s">
        <v>271</v>
      </c>
      <c r="J3973" t="s">
        <v>347</v>
      </c>
      <c r="K3973">
        <v>969692201</v>
      </c>
      <c r="L3973">
        <v>210.65600000000001</v>
      </c>
    </row>
    <row r="3974" spans="5:12" x14ac:dyDescent="0.25">
      <c r="E3974">
        <v>978702902</v>
      </c>
      <c r="F3974">
        <v>293.52999999999997</v>
      </c>
      <c r="I3974" t="s">
        <v>271</v>
      </c>
      <c r="J3974" t="s">
        <v>347</v>
      </c>
      <c r="K3974">
        <v>978702902</v>
      </c>
      <c r="L3974">
        <v>293.52999999999997</v>
      </c>
    </row>
    <row r="3975" spans="5:12" x14ac:dyDescent="0.25">
      <c r="E3975">
        <v>981646630</v>
      </c>
      <c r="F3975">
        <v>368.803</v>
      </c>
      <c r="I3975" t="s">
        <v>271</v>
      </c>
      <c r="J3975" t="s">
        <v>347</v>
      </c>
      <c r="K3975">
        <v>981646630</v>
      </c>
      <c r="L3975">
        <v>368.803</v>
      </c>
    </row>
    <row r="3976" spans="5:12" x14ac:dyDescent="0.25">
      <c r="E3976">
        <v>983387519</v>
      </c>
      <c r="F3976">
        <v>239.55199999999999</v>
      </c>
      <c r="I3976" t="s">
        <v>271</v>
      </c>
      <c r="J3976" t="s">
        <v>347</v>
      </c>
      <c r="K3976">
        <v>983387519</v>
      </c>
      <c r="L3976">
        <v>239.55199999999999</v>
      </c>
    </row>
    <row r="3977" spans="5:12" x14ac:dyDescent="0.25">
      <c r="E3977">
        <v>985229945</v>
      </c>
      <c r="F3977">
        <v>359.43599999999998</v>
      </c>
      <c r="I3977" t="s">
        <v>271</v>
      </c>
      <c r="J3977" t="s">
        <v>347</v>
      </c>
      <c r="K3977">
        <v>985229945</v>
      </c>
      <c r="L3977">
        <v>359.43599999999998</v>
      </c>
    </row>
    <row r="3978" spans="5:12" x14ac:dyDescent="0.25">
      <c r="E3978">
        <v>985620776</v>
      </c>
      <c r="F3978">
        <v>543.79499999999996</v>
      </c>
      <c r="I3978" t="s">
        <v>271</v>
      </c>
      <c r="J3978" t="s">
        <v>347</v>
      </c>
      <c r="K3978">
        <v>985620776</v>
      </c>
      <c r="L3978">
        <v>543.79499999999996</v>
      </c>
    </row>
    <row r="3979" spans="5:12" x14ac:dyDescent="0.25">
      <c r="E3979">
        <v>993327778</v>
      </c>
      <c r="F3979">
        <v>454.06099999999998</v>
      </c>
      <c r="I3979" t="s">
        <v>271</v>
      </c>
      <c r="J3979" t="s">
        <v>347</v>
      </c>
      <c r="K3979">
        <v>993327778</v>
      </c>
      <c r="L3979">
        <v>454.06099999999998</v>
      </c>
    </row>
    <row r="3980" spans="5:12" x14ac:dyDescent="0.25">
      <c r="E3980">
        <v>993931012</v>
      </c>
      <c r="F3980">
        <v>226.89599999999999</v>
      </c>
      <c r="I3980" t="s">
        <v>271</v>
      </c>
      <c r="J3980" t="s">
        <v>347</v>
      </c>
      <c r="K3980">
        <v>993931012</v>
      </c>
      <c r="L3980">
        <v>226.89599999999999</v>
      </c>
    </row>
    <row r="3981" spans="5:12" x14ac:dyDescent="0.25">
      <c r="E3981">
        <v>994787098</v>
      </c>
      <c r="F3981">
        <v>504.96899999999999</v>
      </c>
      <c r="I3981" t="s">
        <v>271</v>
      </c>
      <c r="J3981" t="s">
        <v>347</v>
      </c>
      <c r="K3981">
        <v>994787098</v>
      </c>
      <c r="L3981">
        <v>504.96899999999999</v>
      </c>
    </row>
    <row r="3982" spans="5:12" x14ac:dyDescent="0.25">
      <c r="E3982">
        <v>997545508</v>
      </c>
      <c r="F3982">
        <v>365.072</v>
      </c>
      <c r="I3982" t="s">
        <v>271</v>
      </c>
      <c r="J3982" t="s">
        <v>347</v>
      </c>
      <c r="K3982">
        <v>997545508</v>
      </c>
      <c r="L3982">
        <v>365.072</v>
      </c>
    </row>
    <row r="3983" spans="5:12" x14ac:dyDescent="0.25">
      <c r="E3983">
        <v>997615271</v>
      </c>
      <c r="F3983">
        <v>529.43600000000004</v>
      </c>
      <c r="I3983" t="s">
        <v>271</v>
      </c>
      <c r="J3983" t="s">
        <v>347</v>
      </c>
      <c r="K3983">
        <v>997615271</v>
      </c>
      <c r="L3983">
        <v>529.43600000000004</v>
      </c>
    </row>
    <row r="3984" spans="5:12" x14ac:dyDescent="0.25">
      <c r="E3984">
        <v>998309239</v>
      </c>
      <c r="F3984">
        <v>423.01</v>
      </c>
      <c r="I3984" t="s">
        <v>271</v>
      </c>
      <c r="J3984" t="s">
        <v>347</v>
      </c>
      <c r="K3984">
        <v>998309239</v>
      </c>
      <c r="L3984">
        <v>423.01</v>
      </c>
    </row>
    <row r="3985" spans="4:12" x14ac:dyDescent="0.25">
      <c r="D3985" t="s">
        <v>889</v>
      </c>
      <c r="E3985">
        <v>816550912</v>
      </c>
      <c r="F3985">
        <v>93.323999999999998</v>
      </c>
      <c r="I3985" t="s">
        <v>271</v>
      </c>
      <c r="J3985" t="s">
        <v>889</v>
      </c>
      <c r="K3985">
        <v>816550912</v>
      </c>
      <c r="L3985">
        <v>93.323999999999998</v>
      </c>
    </row>
    <row r="3986" spans="4:12" x14ac:dyDescent="0.25">
      <c r="E3986">
        <v>820170792</v>
      </c>
      <c r="F3986">
        <v>184.083</v>
      </c>
      <c r="I3986" t="s">
        <v>271</v>
      </c>
      <c r="J3986" t="s">
        <v>889</v>
      </c>
      <c r="K3986">
        <v>820170792</v>
      </c>
      <c r="L3986">
        <v>184.083</v>
      </c>
    </row>
    <row r="3987" spans="4:12" x14ac:dyDescent="0.25">
      <c r="E3987">
        <v>869210862</v>
      </c>
      <c r="F3987">
        <v>84.966999999999999</v>
      </c>
      <c r="I3987" t="s">
        <v>271</v>
      </c>
      <c r="J3987" t="s">
        <v>889</v>
      </c>
      <c r="K3987">
        <v>869210862</v>
      </c>
      <c r="L3987">
        <v>84.966999999999999</v>
      </c>
    </row>
    <row r="3988" spans="4:12" x14ac:dyDescent="0.25">
      <c r="E3988">
        <v>912969851</v>
      </c>
      <c r="F3988">
        <v>169.99700000000001</v>
      </c>
      <c r="I3988" t="s">
        <v>271</v>
      </c>
      <c r="J3988" t="s">
        <v>889</v>
      </c>
      <c r="K3988">
        <v>912969851</v>
      </c>
      <c r="L3988">
        <v>169.99700000000001</v>
      </c>
    </row>
    <row r="3989" spans="4:12" x14ac:dyDescent="0.25">
      <c r="E3989">
        <v>913003519</v>
      </c>
      <c r="F3989">
        <v>117.35599999999999</v>
      </c>
      <c r="I3989" t="s">
        <v>271</v>
      </c>
      <c r="J3989" t="s">
        <v>889</v>
      </c>
      <c r="K3989">
        <v>913003519</v>
      </c>
      <c r="L3989">
        <v>117.35599999999999</v>
      </c>
    </row>
    <row r="3990" spans="4:12" x14ac:dyDescent="0.25">
      <c r="E3990">
        <v>914618533</v>
      </c>
      <c r="F3990">
        <v>414.97199999999998</v>
      </c>
      <c r="I3990" t="s">
        <v>271</v>
      </c>
      <c r="J3990" t="s">
        <v>889</v>
      </c>
      <c r="K3990">
        <v>914618533</v>
      </c>
      <c r="L3990">
        <v>414.97199999999998</v>
      </c>
    </row>
    <row r="3991" spans="4:12" x14ac:dyDescent="0.25">
      <c r="E3991">
        <v>919590254</v>
      </c>
      <c r="F3991">
        <v>361.50099999999998</v>
      </c>
      <c r="I3991" t="s">
        <v>271</v>
      </c>
      <c r="J3991" t="s">
        <v>889</v>
      </c>
      <c r="K3991">
        <v>919590254</v>
      </c>
      <c r="L3991">
        <v>361.50099999999998</v>
      </c>
    </row>
    <row r="3992" spans="4:12" x14ac:dyDescent="0.25">
      <c r="E3992">
        <v>920564623</v>
      </c>
      <c r="F3992">
        <v>178.62899999999999</v>
      </c>
      <c r="I3992" t="s">
        <v>271</v>
      </c>
      <c r="J3992" t="s">
        <v>889</v>
      </c>
      <c r="K3992">
        <v>920564623</v>
      </c>
      <c r="L3992">
        <v>178.62899999999999</v>
      </c>
    </row>
    <row r="3993" spans="4:12" x14ac:dyDescent="0.25">
      <c r="E3993">
        <v>921827660</v>
      </c>
      <c r="F3993">
        <v>169.95400000000001</v>
      </c>
      <c r="I3993" t="s">
        <v>271</v>
      </c>
      <c r="J3993" t="s">
        <v>889</v>
      </c>
      <c r="K3993">
        <v>921827660</v>
      </c>
      <c r="L3993">
        <v>169.95400000000001</v>
      </c>
    </row>
    <row r="3994" spans="4:12" x14ac:dyDescent="0.25">
      <c r="E3994">
        <v>922902585</v>
      </c>
      <c r="F3994">
        <v>182.41</v>
      </c>
      <c r="I3994" t="s">
        <v>271</v>
      </c>
      <c r="J3994" t="s">
        <v>889</v>
      </c>
      <c r="K3994">
        <v>922902585</v>
      </c>
      <c r="L3994">
        <v>182.41</v>
      </c>
    </row>
    <row r="3995" spans="4:12" x14ac:dyDescent="0.25">
      <c r="E3995">
        <v>923015183</v>
      </c>
      <c r="F3995">
        <v>175.78399999999999</v>
      </c>
      <c r="I3995" t="s">
        <v>271</v>
      </c>
      <c r="J3995" t="s">
        <v>889</v>
      </c>
      <c r="K3995">
        <v>923015183</v>
      </c>
      <c r="L3995">
        <v>175.78399999999999</v>
      </c>
    </row>
    <row r="3996" spans="4:12" x14ac:dyDescent="0.25">
      <c r="E3996">
        <v>924474181</v>
      </c>
      <c r="F3996">
        <v>98.037999999999997</v>
      </c>
      <c r="I3996" t="s">
        <v>271</v>
      </c>
      <c r="J3996" t="s">
        <v>889</v>
      </c>
      <c r="K3996">
        <v>924474181</v>
      </c>
      <c r="L3996">
        <v>98.037999999999997</v>
      </c>
    </row>
    <row r="3997" spans="4:12" x14ac:dyDescent="0.25">
      <c r="E3997">
        <v>926324837</v>
      </c>
      <c r="F3997">
        <v>72.015000000000001</v>
      </c>
      <c r="I3997" t="s">
        <v>271</v>
      </c>
      <c r="J3997" t="s">
        <v>889</v>
      </c>
      <c r="K3997">
        <v>926324837</v>
      </c>
      <c r="L3997">
        <v>72.015000000000001</v>
      </c>
    </row>
    <row r="3998" spans="4:12" x14ac:dyDescent="0.25">
      <c r="E3998">
        <v>927708396</v>
      </c>
      <c r="F3998">
        <v>562.57500000000005</v>
      </c>
      <c r="I3998" t="s">
        <v>271</v>
      </c>
      <c r="J3998" t="s">
        <v>889</v>
      </c>
      <c r="K3998">
        <v>927708396</v>
      </c>
      <c r="L3998">
        <v>562.57500000000005</v>
      </c>
    </row>
    <row r="3999" spans="4:12" x14ac:dyDescent="0.25">
      <c r="E3999">
        <v>929450507</v>
      </c>
      <c r="F3999">
        <v>94.144999999999996</v>
      </c>
      <c r="I3999" t="s">
        <v>271</v>
      </c>
      <c r="J3999" t="s">
        <v>889</v>
      </c>
      <c r="K3999">
        <v>929450507</v>
      </c>
      <c r="L3999">
        <v>94.144999999999996</v>
      </c>
    </row>
    <row r="4000" spans="4:12" x14ac:dyDescent="0.25">
      <c r="E4000">
        <v>929562364</v>
      </c>
      <c r="F4000">
        <v>186.464</v>
      </c>
      <c r="I4000" t="s">
        <v>271</v>
      </c>
      <c r="J4000" t="s">
        <v>889</v>
      </c>
      <c r="K4000">
        <v>929562364</v>
      </c>
      <c r="L4000">
        <v>186.464</v>
      </c>
    </row>
    <row r="4001" spans="5:12" x14ac:dyDescent="0.25">
      <c r="E4001">
        <v>969178761</v>
      </c>
      <c r="F4001">
        <v>118.88500000000001</v>
      </c>
      <c r="I4001" t="s">
        <v>271</v>
      </c>
      <c r="J4001" t="s">
        <v>889</v>
      </c>
      <c r="K4001">
        <v>969178761</v>
      </c>
      <c r="L4001">
        <v>118.88500000000001</v>
      </c>
    </row>
    <row r="4002" spans="5:12" x14ac:dyDescent="0.25">
      <c r="E4002">
        <v>969221543</v>
      </c>
      <c r="F4002">
        <v>411.72899999999998</v>
      </c>
      <c r="I4002" t="s">
        <v>271</v>
      </c>
      <c r="J4002" t="s">
        <v>889</v>
      </c>
      <c r="K4002">
        <v>969221543</v>
      </c>
      <c r="L4002">
        <v>411.72899999999998</v>
      </c>
    </row>
    <row r="4003" spans="5:12" x14ac:dyDescent="0.25">
      <c r="E4003">
        <v>969259338</v>
      </c>
      <c r="F4003">
        <v>220.517</v>
      </c>
      <c r="I4003" t="s">
        <v>271</v>
      </c>
      <c r="J4003" t="s">
        <v>889</v>
      </c>
      <c r="K4003">
        <v>969259338</v>
      </c>
      <c r="L4003">
        <v>220.517</v>
      </c>
    </row>
    <row r="4004" spans="5:12" x14ac:dyDescent="0.25">
      <c r="E4004">
        <v>969259702</v>
      </c>
      <c r="F4004">
        <v>144.08000000000001</v>
      </c>
      <c r="I4004" t="s">
        <v>271</v>
      </c>
      <c r="J4004" t="s">
        <v>889</v>
      </c>
      <c r="K4004">
        <v>969259702</v>
      </c>
      <c r="L4004">
        <v>144.08000000000001</v>
      </c>
    </row>
    <row r="4005" spans="5:12" x14ac:dyDescent="0.25">
      <c r="E4005">
        <v>969331802</v>
      </c>
      <c r="F4005">
        <v>270.91000000000003</v>
      </c>
      <c r="I4005" t="s">
        <v>271</v>
      </c>
      <c r="J4005" t="s">
        <v>889</v>
      </c>
      <c r="K4005">
        <v>969331802</v>
      </c>
      <c r="L4005">
        <v>270.91000000000003</v>
      </c>
    </row>
    <row r="4006" spans="5:12" x14ac:dyDescent="0.25">
      <c r="E4006">
        <v>969395533</v>
      </c>
      <c r="F4006">
        <v>73.863</v>
      </c>
      <c r="I4006" t="s">
        <v>271</v>
      </c>
      <c r="J4006" t="s">
        <v>889</v>
      </c>
      <c r="K4006">
        <v>969395533</v>
      </c>
      <c r="L4006">
        <v>73.863</v>
      </c>
    </row>
    <row r="4007" spans="5:12" x14ac:dyDescent="0.25">
      <c r="E4007">
        <v>969636336</v>
      </c>
      <c r="F4007">
        <v>105.98699999999999</v>
      </c>
      <c r="I4007" t="s">
        <v>271</v>
      </c>
      <c r="J4007" t="s">
        <v>889</v>
      </c>
      <c r="K4007">
        <v>969636336</v>
      </c>
      <c r="L4007">
        <v>105.98699999999999</v>
      </c>
    </row>
    <row r="4008" spans="5:12" x14ac:dyDescent="0.25">
      <c r="E4008">
        <v>969666804</v>
      </c>
      <c r="F4008">
        <v>296.82100000000003</v>
      </c>
      <c r="I4008" t="s">
        <v>271</v>
      </c>
      <c r="J4008" t="s">
        <v>889</v>
      </c>
      <c r="K4008">
        <v>969666804</v>
      </c>
      <c r="L4008">
        <v>296.82100000000003</v>
      </c>
    </row>
    <row r="4009" spans="5:12" x14ac:dyDescent="0.25">
      <c r="E4009">
        <v>969666839</v>
      </c>
      <c r="F4009">
        <v>430.81200000000001</v>
      </c>
      <c r="I4009" t="s">
        <v>271</v>
      </c>
      <c r="J4009" t="s">
        <v>889</v>
      </c>
      <c r="K4009">
        <v>969666839</v>
      </c>
      <c r="L4009">
        <v>430.81200000000001</v>
      </c>
    </row>
    <row r="4010" spans="5:12" x14ac:dyDescent="0.25">
      <c r="E4010">
        <v>969679108</v>
      </c>
      <c r="F4010">
        <v>69.673000000000002</v>
      </c>
      <c r="I4010" t="s">
        <v>271</v>
      </c>
      <c r="J4010" t="s">
        <v>889</v>
      </c>
      <c r="K4010">
        <v>969679108</v>
      </c>
      <c r="L4010">
        <v>69.673000000000002</v>
      </c>
    </row>
    <row r="4011" spans="5:12" x14ac:dyDescent="0.25">
      <c r="E4011">
        <v>974801582</v>
      </c>
      <c r="F4011">
        <v>185.935</v>
      </c>
      <c r="I4011" t="s">
        <v>271</v>
      </c>
      <c r="J4011" t="s">
        <v>889</v>
      </c>
      <c r="K4011">
        <v>974801582</v>
      </c>
      <c r="L4011">
        <v>185.935</v>
      </c>
    </row>
    <row r="4012" spans="5:12" x14ac:dyDescent="0.25">
      <c r="E4012">
        <v>976467671</v>
      </c>
      <c r="F4012">
        <v>76.585999999999999</v>
      </c>
      <c r="I4012" t="s">
        <v>271</v>
      </c>
      <c r="J4012" t="s">
        <v>889</v>
      </c>
      <c r="K4012">
        <v>976467671</v>
      </c>
      <c r="L4012">
        <v>76.585999999999999</v>
      </c>
    </row>
    <row r="4013" spans="5:12" x14ac:dyDescent="0.25">
      <c r="E4013">
        <v>977080142</v>
      </c>
      <c r="F4013">
        <v>226.691</v>
      </c>
      <c r="I4013" t="s">
        <v>271</v>
      </c>
      <c r="J4013" t="s">
        <v>889</v>
      </c>
      <c r="K4013">
        <v>977080142</v>
      </c>
      <c r="L4013">
        <v>226.691</v>
      </c>
    </row>
    <row r="4014" spans="5:12" x14ac:dyDescent="0.25">
      <c r="E4014">
        <v>979850603</v>
      </c>
      <c r="F4014">
        <v>897.33100000000002</v>
      </c>
      <c r="I4014" t="s">
        <v>271</v>
      </c>
      <c r="J4014" t="s">
        <v>889</v>
      </c>
      <c r="K4014">
        <v>979850603</v>
      </c>
      <c r="L4014">
        <v>897.33100000000002</v>
      </c>
    </row>
    <row r="4015" spans="5:12" x14ac:dyDescent="0.25">
      <c r="E4015">
        <v>980045218</v>
      </c>
      <c r="F4015">
        <v>271.77600000000001</v>
      </c>
      <c r="I4015" t="s">
        <v>271</v>
      </c>
      <c r="J4015" t="s">
        <v>889</v>
      </c>
      <c r="K4015">
        <v>980045218</v>
      </c>
      <c r="L4015">
        <v>271.77600000000001</v>
      </c>
    </row>
    <row r="4016" spans="5:12" x14ac:dyDescent="0.25">
      <c r="E4016">
        <v>982821576</v>
      </c>
      <c r="F4016">
        <v>66.671999999999997</v>
      </c>
      <c r="I4016" t="s">
        <v>271</v>
      </c>
      <c r="J4016" t="s">
        <v>889</v>
      </c>
      <c r="K4016">
        <v>982821576</v>
      </c>
      <c r="L4016">
        <v>66.671999999999997</v>
      </c>
    </row>
    <row r="4017" spans="5:12" x14ac:dyDescent="0.25">
      <c r="E4017">
        <v>982821665</v>
      </c>
      <c r="F4017">
        <v>260.483</v>
      </c>
      <c r="I4017" t="s">
        <v>271</v>
      </c>
      <c r="J4017" t="s">
        <v>889</v>
      </c>
      <c r="K4017">
        <v>982821665</v>
      </c>
      <c r="L4017">
        <v>260.483</v>
      </c>
    </row>
    <row r="4018" spans="5:12" x14ac:dyDescent="0.25">
      <c r="E4018">
        <v>983818714</v>
      </c>
      <c r="F4018">
        <v>114.36799999999999</v>
      </c>
      <c r="I4018" t="s">
        <v>271</v>
      </c>
      <c r="J4018" t="s">
        <v>889</v>
      </c>
      <c r="K4018">
        <v>983818714</v>
      </c>
      <c r="L4018">
        <v>114.36799999999999</v>
      </c>
    </row>
    <row r="4019" spans="5:12" x14ac:dyDescent="0.25">
      <c r="E4019">
        <v>985672687</v>
      </c>
      <c r="F4019">
        <v>571.51</v>
      </c>
      <c r="I4019" t="s">
        <v>271</v>
      </c>
      <c r="J4019" t="s">
        <v>889</v>
      </c>
      <c r="K4019">
        <v>985672687</v>
      </c>
      <c r="L4019">
        <v>571.51</v>
      </c>
    </row>
    <row r="4020" spans="5:12" x14ac:dyDescent="0.25">
      <c r="E4020">
        <v>987676566</v>
      </c>
      <c r="F4020">
        <v>311.69299999999998</v>
      </c>
      <c r="I4020" t="s">
        <v>271</v>
      </c>
      <c r="J4020" t="s">
        <v>889</v>
      </c>
      <c r="K4020">
        <v>987676566</v>
      </c>
      <c r="L4020">
        <v>311.69299999999998</v>
      </c>
    </row>
    <row r="4021" spans="5:12" x14ac:dyDescent="0.25">
      <c r="E4021">
        <v>989103741</v>
      </c>
      <c r="F4021">
        <v>100.09699999999999</v>
      </c>
      <c r="I4021" t="s">
        <v>271</v>
      </c>
      <c r="J4021" t="s">
        <v>889</v>
      </c>
      <c r="K4021">
        <v>989103741</v>
      </c>
      <c r="L4021">
        <v>100.09699999999999</v>
      </c>
    </row>
    <row r="4022" spans="5:12" x14ac:dyDescent="0.25">
      <c r="E4022">
        <v>989815660</v>
      </c>
      <c r="F4022">
        <v>59.802</v>
      </c>
      <c r="I4022" t="s">
        <v>271</v>
      </c>
      <c r="J4022" t="s">
        <v>889</v>
      </c>
      <c r="K4022">
        <v>989815660</v>
      </c>
      <c r="L4022">
        <v>59.802</v>
      </c>
    </row>
    <row r="4023" spans="5:12" x14ac:dyDescent="0.25">
      <c r="E4023">
        <v>990529337</v>
      </c>
      <c r="F4023">
        <v>155.70699999999999</v>
      </c>
      <c r="I4023" t="s">
        <v>271</v>
      </c>
      <c r="J4023" t="s">
        <v>889</v>
      </c>
      <c r="K4023">
        <v>990529337</v>
      </c>
      <c r="L4023">
        <v>155.70699999999999</v>
      </c>
    </row>
    <row r="4024" spans="5:12" x14ac:dyDescent="0.25">
      <c r="E4024">
        <v>990815216</v>
      </c>
      <c r="F4024">
        <v>267.54700000000003</v>
      </c>
      <c r="I4024" t="s">
        <v>271</v>
      </c>
      <c r="J4024" t="s">
        <v>889</v>
      </c>
      <c r="K4024">
        <v>990815216</v>
      </c>
      <c r="L4024">
        <v>267.54700000000003</v>
      </c>
    </row>
    <row r="4025" spans="5:12" x14ac:dyDescent="0.25">
      <c r="E4025">
        <v>990894949</v>
      </c>
      <c r="F4025">
        <v>108.05800000000001</v>
      </c>
      <c r="I4025" t="s">
        <v>271</v>
      </c>
      <c r="J4025" t="s">
        <v>889</v>
      </c>
      <c r="K4025">
        <v>990894949</v>
      </c>
      <c r="L4025">
        <v>108.05800000000001</v>
      </c>
    </row>
    <row r="4026" spans="5:12" x14ac:dyDescent="0.25">
      <c r="E4026">
        <v>991712240</v>
      </c>
      <c r="F4026">
        <v>365.83199999999999</v>
      </c>
      <c r="I4026" t="s">
        <v>271</v>
      </c>
      <c r="J4026" t="s">
        <v>889</v>
      </c>
      <c r="K4026">
        <v>991712240</v>
      </c>
      <c r="L4026">
        <v>365.83199999999999</v>
      </c>
    </row>
    <row r="4027" spans="5:12" x14ac:dyDescent="0.25">
      <c r="E4027">
        <v>991934820</v>
      </c>
      <c r="F4027">
        <v>190.40799999999999</v>
      </c>
      <c r="I4027" t="s">
        <v>271</v>
      </c>
      <c r="J4027" t="s">
        <v>889</v>
      </c>
      <c r="K4027">
        <v>991934820</v>
      </c>
      <c r="L4027">
        <v>190.40799999999999</v>
      </c>
    </row>
    <row r="4028" spans="5:12" x14ac:dyDescent="0.25">
      <c r="E4028">
        <v>994207016</v>
      </c>
      <c r="F4028">
        <v>676.51499999999999</v>
      </c>
      <c r="I4028" t="s">
        <v>271</v>
      </c>
      <c r="J4028" t="s">
        <v>889</v>
      </c>
      <c r="K4028">
        <v>994207016</v>
      </c>
      <c r="L4028">
        <v>676.51499999999999</v>
      </c>
    </row>
    <row r="4029" spans="5:12" x14ac:dyDescent="0.25">
      <c r="E4029">
        <v>995849356</v>
      </c>
      <c r="F4029">
        <v>252.27500000000001</v>
      </c>
      <c r="I4029" t="s">
        <v>271</v>
      </c>
      <c r="J4029" t="s">
        <v>889</v>
      </c>
      <c r="K4029">
        <v>995849356</v>
      </c>
      <c r="L4029">
        <v>252.27500000000001</v>
      </c>
    </row>
    <row r="4030" spans="5:12" x14ac:dyDescent="0.25">
      <c r="E4030">
        <v>996515052</v>
      </c>
      <c r="F4030">
        <v>233.09700000000001</v>
      </c>
      <c r="I4030" t="s">
        <v>271</v>
      </c>
      <c r="J4030" t="s">
        <v>889</v>
      </c>
      <c r="K4030">
        <v>996515052</v>
      </c>
      <c r="L4030">
        <v>233.09700000000001</v>
      </c>
    </row>
    <row r="4031" spans="5:12" x14ac:dyDescent="0.25">
      <c r="E4031">
        <v>996649121</v>
      </c>
      <c r="F4031">
        <v>114.42</v>
      </c>
      <c r="I4031" t="s">
        <v>271</v>
      </c>
      <c r="J4031" t="s">
        <v>889</v>
      </c>
      <c r="K4031">
        <v>996649121</v>
      </c>
      <c r="L4031">
        <v>114.42</v>
      </c>
    </row>
    <row r="4032" spans="5:12" x14ac:dyDescent="0.25">
      <c r="E4032">
        <v>997023552</v>
      </c>
      <c r="F4032">
        <v>182.33799999999999</v>
      </c>
      <c r="I4032" t="s">
        <v>271</v>
      </c>
      <c r="J4032" t="s">
        <v>889</v>
      </c>
      <c r="K4032">
        <v>997023552</v>
      </c>
      <c r="L4032">
        <v>182.33799999999999</v>
      </c>
    </row>
    <row r="4033" spans="4:12" x14ac:dyDescent="0.25">
      <c r="E4033">
        <v>997817591</v>
      </c>
      <c r="F4033">
        <v>181.81</v>
      </c>
      <c r="I4033" t="s">
        <v>271</v>
      </c>
      <c r="J4033" t="s">
        <v>889</v>
      </c>
      <c r="K4033">
        <v>997817591</v>
      </c>
      <c r="L4033">
        <v>181.81</v>
      </c>
    </row>
    <row r="4034" spans="4:12" x14ac:dyDescent="0.25">
      <c r="D4034" t="s">
        <v>278</v>
      </c>
      <c r="E4034">
        <v>823109482</v>
      </c>
      <c r="F4034">
        <v>83.426000000000002</v>
      </c>
      <c r="I4034" t="s">
        <v>271</v>
      </c>
      <c r="J4034" t="s">
        <v>278</v>
      </c>
      <c r="K4034">
        <v>823109482</v>
      </c>
      <c r="L4034">
        <v>83.426000000000002</v>
      </c>
    </row>
    <row r="4035" spans="4:12" x14ac:dyDescent="0.25">
      <c r="E4035">
        <v>869135372</v>
      </c>
      <c r="F4035">
        <v>288.49400000000003</v>
      </c>
      <c r="I4035" t="s">
        <v>271</v>
      </c>
      <c r="J4035" t="s">
        <v>278</v>
      </c>
      <c r="K4035">
        <v>869135372</v>
      </c>
      <c r="L4035">
        <v>288.49400000000003</v>
      </c>
    </row>
    <row r="4036" spans="4:12" x14ac:dyDescent="0.25">
      <c r="E4036">
        <v>882186962</v>
      </c>
      <c r="F4036">
        <v>139.02699999999999</v>
      </c>
      <c r="I4036" t="s">
        <v>271</v>
      </c>
      <c r="J4036" t="s">
        <v>278</v>
      </c>
      <c r="K4036">
        <v>882186962</v>
      </c>
      <c r="L4036">
        <v>139.02699999999999</v>
      </c>
    </row>
    <row r="4037" spans="4:12" x14ac:dyDescent="0.25">
      <c r="E4037">
        <v>915733697</v>
      </c>
      <c r="F4037">
        <v>377.82799999999997</v>
      </c>
      <c r="I4037" t="s">
        <v>271</v>
      </c>
      <c r="J4037" t="s">
        <v>278</v>
      </c>
      <c r="K4037">
        <v>915733697</v>
      </c>
      <c r="L4037">
        <v>377.82799999999997</v>
      </c>
    </row>
    <row r="4038" spans="4:12" x14ac:dyDescent="0.25">
      <c r="E4038">
        <v>919662352</v>
      </c>
      <c r="F4038">
        <v>185.571</v>
      </c>
      <c r="I4038" t="s">
        <v>271</v>
      </c>
      <c r="J4038" t="s">
        <v>278</v>
      </c>
      <c r="K4038">
        <v>919662352</v>
      </c>
      <c r="L4038">
        <v>185.571</v>
      </c>
    </row>
    <row r="4039" spans="4:12" x14ac:dyDescent="0.25">
      <c r="E4039">
        <v>927351102</v>
      </c>
      <c r="F4039">
        <v>35.152000000000001</v>
      </c>
      <c r="I4039" t="s">
        <v>271</v>
      </c>
      <c r="J4039" t="s">
        <v>278</v>
      </c>
      <c r="K4039">
        <v>927351102</v>
      </c>
      <c r="L4039">
        <v>35.152000000000001</v>
      </c>
    </row>
    <row r="4040" spans="4:12" x14ac:dyDescent="0.25">
      <c r="E4040">
        <v>969259206</v>
      </c>
      <c r="F4040">
        <v>180.74600000000001</v>
      </c>
      <c r="I4040" t="s">
        <v>271</v>
      </c>
      <c r="J4040" t="s">
        <v>278</v>
      </c>
      <c r="K4040">
        <v>969259206</v>
      </c>
      <c r="L4040">
        <v>180.74600000000001</v>
      </c>
    </row>
    <row r="4041" spans="4:12" x14ac:dyDescent="0.25">
      <c r="E4041">
        <v>969520575</v>
      </c>
      <c r="F4041">
        <v>86.551000000000002</v>
      </c>
      <c r="I4041" t="s">
        <v>271</v>
      </c>
      <c r="J4041" t="s">
        <v>278</v>
      </c>
      <c r="K4041">
        <v>969520575</v>
      </c>
      <c r="L4041">
        <v>86.551000000000002</v>
      </c>
    </row>
    <row r="4042" spans="4:12" x14ac:dyDescent="0.25">
      <c r="E4042">
        <v>970087613</v>
      </c>
      <c r="F4042">
        <v>257.39</v>
      </c>
      <c r="I4042" t="s">
        <v>271</v>
      </c>
      <c r="J4042" t="s">
        <v>278</v>
      </c>
      <c r="K4042">
        <v>970087613</v>
      </c>
      <c r="L4042">
        <v>257.39</v>
      </c>
    </row>
    <row r="4043" spans="4:12" x14ac:dyDescent="0.25">
      <c r="E4043">
        <v>985412421</v>
      </c>
      <c r="F4043">
        <v>100.07299999999999</v>
      </c>
      <c r="I4043" t="s">
        <v>271</v>
      </c>
      <c r="J4043" t="s">
        <v>278</v>
      </c>
      <c r="K4043">
        <v>985412421</v>
      </c>
      <c r="L4043">
        <v>100.07299999999999</v>
      </c>
    </row>
    <row r="4044" spans="4:12" x14ac:dyDescent="0.25">
      <c r="E4044">
        <v>989545078</v>
      </c>
      <c r="F4044">
        <v>143.05699999999999</v>
      </c>
      <c r="I4044" t="s">
        <v>271</v>
      </c>
      <c r="J4044" t="s">
        <v>278</v>
      </c>
      <c r="K4044">
        <v>989545078</v>
      </c>
      <c r="L4044">
        <v>143.05699999999999</v>
      </c>
    </row>
    <row r="4045" spans="4:12" x14ac:dyDescent="0.25">
      <c r="E4045">
        <v>990965935</v>
      </c>
      <c r="F4045">
        <v>296.47199999999998</v>
      </c>
      <c r="I4045" t="s">
        <v>271</v>
      </c>
      <c r="J4045" t="s">
        <v>278</v>
      </c>
      <c r="K4045">
        <v>990965935</v>
      </c>
      <c r="L4045">
        <v>296.47199999999998</v>
      </c>
    </row>
    <row r="4046" spans="4:12" x14ac:dyDescent="0.25">
      <c r="E4046">
        <v>996185699</v>
      </c>
      <c r="F4046">
        <v>166.15600000000001</v>
      </c>
      <c r="I4046" t="s">
        <v>271</v>
      </c>
      <c r="J4046" t="s">
        <v>278</v>
      </c>
      <c r="K4046">
        <v>996185699</v>
      </c>
      <c r="L4046">
        <v>166.15600000000001</v>
      </c>
    </row>
    <row r="4047" spans="4:12" x14ac:dyDescent="0.25">
      <c r="E4047">
        <v>996330907</v>
      </c>
      <c r="F4047">
        <v>130.78200000000001</v>
      </c>
      <c r="I4047" t="s">
        <v>271</v>
      </c>
      <c r="J4047" t="s">
        <v>278</v>
      </c>
      <c r="K4047">
        <v>996330907</v>
      </c>
      <c r="L4047">
        <v>130.78200000000001</v>
      </c>
    </row>
    <row r="4048" spans="4:12" x14ac:dyDescent="0.25">
      <c r="D4048" t="s">
        <v>306</v>
      </c>
      <c r="E4048">
        <v>890703542</v>
      </c>
      <c r="F4048">
        <v>177.089</v>
      </c>
      <c r="I4048" t="s">
        <v>271</v>
      </c>
      <c r="J4048" t="s">
        <v>306</v>
      </c>
      <c r="K4048">
        <v>890703542</v>
      </c>
      <c r="L4048">
        <v>177.089</v>
      </c>
    </row>
    <row r="4049" spans="4:12" x14ac:dyDescent="0.25">
      <c r="E4049">
        <v>897708132</v>
      </c>
      <c r="F4049">
        <v>105.378</v>
      </c>
      <c r="I4049" t="s">
        <v>271</v>
      </c>
      <c r="J4049" t="s">
        <v>306</v>
      </c>
      <c r="K4049">
        <v>897708132</v>
      </c>
      <c r="L4049">
        <v>105.378</v>
      </c>
    </row>
    <row r="4050" spans="4:12" x14ac:dyDescent="0.25">
      <c r="E4050">
        <v>913393422</v>
      </c>
      <c r="F4050">
        <v>141.09399999999999</v>
      </c>
      <c r="I4050" t="s">
        <v>271</v>
      </c>
      <c r="J4050" t="s">
        <v>306</v>
      </c>
      <c r="K4050">
        <v>913393422</v>
      </c>
      <c r="L4050">
        <v>141.09399999999999</v>
      </c>
    </row>
    <row r="4051" spans="4:12" x14ac:dyDescent="0.25">
      <c r="E4051">
        <v>969179318</v>
      </c>
      <c r="F4051">
        <v>367.5</v>
      </c>
      <c r="I4051" t="s">
        <v>271</v>
      </c>
      <c r="J4051" t="s">
        <v>306</v>
      </c>
      <c r="K4051">
        <v>969179318</v>
      </c>
      <c r="L4051">
        <v>367.5</v>
      </c>
    </row>
    <row r="4052" spans="4:12" x14ac:dyDescent="0.25">
      <c r="E4052">
        <v>969179504</v>
      </c>
      <c r="F4052">
        <v>124.282</v>
      </c>
      <c r="I4052" t="s">
        <v>271</v>
      </c>
      <c r="J4052" t="s">
        <v>306</v>
      </c>
      <c r="K4052">
        <v>969179504</v>
      </c>
      <c r="L4052">
        <v>124.282</v>
      </c>
    </row>
    <row r="4053" spans="4:12" x14ac:dyDescent="0.25">
      <c r="E4053">
        <v>969637901</v>
      </c>
      <c r="F4053">
        <v>62.773000000000003</v>
      </c>
      <c r="I4053" t="s">
        <v>271</v>
      </c>
      <c r="J4053" t="s">
        <v>306</v>
      </c>
      <c r="K4053">
        <v>969637901</v>
      </c>
      <c r="L4053">
        <v>62.773000000000003</v>
      </c>
    </row>
    <row r="4054" spans="4:12" x14ac:dyDescent="0.25">
      <c r="E4054">
        <v>969638576</v>
      </c>
      <c r="F4054">
        <v>53.152999999999999</v>
      </c>
      <c r="I4054" t="s">
        <v>271</v>
      </c>
      <c r="J4054" t="s">
        <v>306</v>
      </c>
      <c r="K4054">
        <v>969638576</v>
      </c>
      <c r="L4054">
        <v>53.152999999999999</v>
      </c>
    </row>
    <row r="4055" spans="4:12" x14ac:dyDescent="0.25">
      <c r="E4055">
        <v>969672596</v>
      </c>
      <c r="F4055">
        <v>107.405</v>
      </c>
      <c r="I4055" t="s">
        <v>271</v>
      </c>
      <c r="J4055" t="s">
        <v>306</v>
      </c>
      <c r="K4055">
        <v>969672596</v>
      </c>
      <c r="L4055">
        <v>107.405</v>
      </c>
    </row>
    <row r="4056" spans="4:12" x14ac:dyDescent="0.25">
      <c r="E4056">
        <v>969677547</v>
      </c>
      <c r="F4056">
        <v>63.478000000000002</v>
      </c>
      <c r="I4056" t="s">
        <v>271</v>
      </c>
      <c r="J4056" t="s">
        <v>306</v>
      </c>
      <c r="K4056">
        <v>969677547</v>
      </c>
      <c r="L4056">
        <v>63.478000000000002</v>
      </c>
    </row>
    <row r="4057" spans="4:12" x14ac:dyDescent="0.25">
      <c r="E4057">
        <v>970512241</v>
      </c>
      <c r="F4057">
        <v>112.762</v>
      </c>
      <c r="I4057" t="s">
        <v>271</v>
      </c>
      <c r="J4057" t="s">
        <v>306</v>
      </c>
      <c r="K4057">
        <v>970512241</v>
      </c>
      <c r="L4057">
        <v>112.762</v>
      </c>
    </row>
    <row r="4058" spans="4:12" x14ac:dyDescent="0.25">
      <c r="E4058">
        <v>970556206</v>
      </c>
      <c r="F4058">
        <v>154.9</v>
      </c>
      <c r="I4058" t="s">
        <v>271</v>
      </c>
      <c r="J4058" t="s">
        <v>306</v>
      </c>
      <c r="K4058">
        <v>970556206</v>
      </c>
      <c r="L4058">
        <v>154.9</v>
      </c>
    </row>
    <row r="4059" spans="4:12" x14ac:dyDescent="0.25">
      <c r="E4059">
        <v>976806867</v>
      </c>
      <c r="F4059">
        <v>106.041</v>
      </c>
      <c r="I4059" t="s">
        <v>271</v>
      </c>
      <c r="J4059" t="s">
        <v>306</v>
      </c>
      <c r="K4059">
        <v>976806867</v>
      </c>
      <c r="L4059">
        <v>106.041</v>
      </c>
    </row>
    <row r="4060" spans="4:12" x14ac:dyDescent="0.25">
      <c r="E4060">
        <v>980766543</v>
      </c>
      <c r="F4060">
        <v>112.66</v>
      </c>
      <c r="I4060" t="s">
        <v>271</v>
      </c>
      <c r="J4060" t="s">
        <v>306</v>
      </c>
      <c r="K4060">
        <v>980766543</v>
      </c>
      <c r="L4060">
        <v>112.66</v>
      </c>
    </row>
    <row r="4061" spans="4:12" x14ac:dyDescent="0.25">
      <c r="E4061">
        <v>986012737</v>
      </c>
      <c r="F4061">
        <v>109.544</v>
      </c>
      <c r="I4061" t="s">
        <v>271</v>
      </c>
      <c r="J4061" t="s">
        <v>306</v>
      </c>
      <c r="K4061">
        <v>986012737</v>
      </c>
      <c r="L4061">
        <v>109.544</v>
      </c>
    </row>
    <row r="4062" spans="4:12" x14ac:dyDescent="0.25">
      <c r="E4062">
        <v>993540676</v>
      </c>
      <c r="F4062">
        <v>112.17700000000001</v>
      </c>
      <c r="I4062" t="s">
        <v>271</v>
      </c>
      <c r="J4062" t="s">
        <v>306</v>
      </c>
      <c r="K4062">
        <v>993540676</v>
      </c>
      <c r="L4062">
        <v>112.17700000000001</v>
      </c>
    </row>
    <row r="4063" spans="4:12" x14ac:dyDescent="0.25">
      <c r="E4063">
        <v>994986384</v>
      </c>
      <c r="F4063">
        <v>50.552</v>
      </c>
      <c r="I4063" t="s">
        <v>271</v>
      </c>
      <c r="J4063" t="s">
        <v>306</v>
      </c>
      <c r="K4063">
        <v>994986384</v>
      </c>
      <c r="L4063">
        <v>50.552</v>
      </c>
    </row>
    <row r="4064" spans="4:12" x14ac:dyDescent="0.25">
      <c r="D4064" t="s">
        <v>349</v>
      </c>
      <c r="E4064">
        <v>880507222</v>
      </c>
      <c r="F4064">
        <v>185.65700000000001</v>
      </c>
      <c r="I4064" t="s">
        <v>271</v>
      </c>
      <c r="J4064" t="s">
        <v>349</v>
      </c>
      <c r="K4064">
        <v>880507222</v>
      </c>
      <c r="L4064">
        <v>185.65700000000001</v>
      </c>
    </row>
    <row r="4065" spans="5:12" x14ac:dyDescent="0.25">
      <c r="E4065">
        <v>914735416</v>
      </c>
      <c r="F4065">
        <v>454.90600000000001</v>
      </c>
      <c r="I4065" t="s">
        <v>271</v>
      </c>
      <c r="J4065" t="s">
        <v>349</v>
      </c>
      <c r="K4065">
        <v>914735416</v>
      </c>
      <c r="L4065">
        <v>454.90600000000001</v>
      </c>
    </row>
    <row r="4066" spans="5:12" x14ac:dyDescent="0.25">
      <c r="E4066">
        <v>920134696</v>
      </c>
      <c r="F4066">
        <v>114.173</v>
      </c>
      <c r="I4066" t="s">
        <v>271</v>
      </c>
      <c r="J4066" t="s">
        <v>349</v>
      </c>
      <c r="K4066">
        <v>920134696</v>
      </c>
      <c r="L4066">
        <v>114.173</v>
      </c>
    </row>
    <row r="4067" spans="5:12" x14ac:dyDescent="0.25">
      <c r="E4067">
        <v>922960194</v>
      </c>
      <c r="F4067">
        <v>69.150999999999996</v>
      </c>
      <c r="I4067" t="s">
        <v>271</v>
      </c>
      <c r="J4067" t="s">
        <v>349</v>
      </c>
      <c r="K4067">
        <v>922960194</v>
      </c>
      <c r="L4067">
        <v>69.150999999999996</v>
      </c>
    </row>
    <row r="4068" spans="5:12" x14ac:dyDescent="0.25">
      <c r="E4068">
        <v>928206068</v>
      </c>
      <c r="F4068">
        <v>259.41300000000001</v>
      </c>
      <c r="I4068" t="s">
        <v>271</v>
      </c>
      <c r="J4068" t="s">
        <v>349</v>
      </c>
      <c r="K4068">
        <v>928206068</v>
      </c>
      <c r="L4068">
        <v>259.41300000000001</v>
      </c>
    </row>
    <row r="4069" spans="5:12" x14ac:dyDescent="0.25">
      <c r="E4069">
        <v>969153890</v>
      </c>
      <c r="F4069">
        <v>166.53800000000001</v>
      </c>
      <c r="I4069" t="s">
        <v>271</v>
      </c>
      <c r="J4069" t="s">
        <v>349</v>
      </c>
      <c r="K4069">
        <v>969153890</v>
      </c>
      <c r="L4069">
        <v>166.53800000000001</v>
      </c>
    </row>
    <row r="4070" spans="5:12" x14ac:dyDescent="0.25">
      <c r="E4070">
        <v>969689456</v>
      </c>
      <c r="F4070">
        <v>109.75</v>
      </c>
      <c r="I4070" t="s">
        <v>271</v>
      </c>
      <c r="J4070" t="s">
        <v>349</v>
      </c>
      <c r="K4070">
        <v>969689456</v>
      </c>
      <c r="L4070">
        <v>109.75</v>
      </c>
    </row>
    <row r="4071" spans="5:12" x14ac:dyDescent="0.25">
      <c r="E4071">
        <v>969695073</v>
      </c>
      <c r="F4071">
        <v>346.22500000000002</v>
      </c>
      <c r="I4071" t="s">
        <v>271</v>
      </c>
      <c r="J4071" t="s">
        <v>349</v>
      </c>
      <c r="K4071">
        <v>969695073</v>
      </c>
      <c r="L4071">
        <v>346.22500000000002</v>
      </c>
    </row>
    <row r="4072" spans="5:12" x14ac:dyDescent="0.25">
      <c r="E4072">
        <v>969696495</v>
      </c>
      <c r="F4072">
        <v>149.91399999999999</v>
      </c>
      <c r="I4072" t="s">
        <v>271</v>
      </c>
      <c r="J4072" t="s">
        <v>349</v>
      </c>
      <c r="K4072">
        <v>969696495</v>
      </c>
      <c r="L4072">
        <v>149.91399999999999</v>
      </c>
    </row>
    <row r="4073" spans="5:12" x14ac:dyDescent="0.25">
      <c r="E4073">
        <v>976963210</v>
      </c>
      <c r="F4073">
        <v>430.125</v>
      </c>
      <c r="I4073" t="s">
        <v>271</v>
      </c>
      <c r="J4073" t="s">
        <v>349</v>
      </c>
      <c r="K4073">
        <v>976963210</v>
      </c>
      <c r="L4073">
        <v>430.125</v>
      </c>
    </row>
    <row r="4074" spans="5:12" x14ac:dyDescent="0.25">
      <c r="E4074">
        <v>981613627</v>
      </c>
      <c r="F4074">
        <v>365.63900000000001</v>
      </c>
      <c r="I4074" t="s">
        <v>271</v>
      </c>
      <c r="J4074" t="s">
        <v>349</v>
      </c>
      <c r="K4074">
        <v>981613627</v>
      </c>
      <c r="L4074">
        <v>365.63900000000001</v>
      </c>
    </row>
    <row r="4075" spans="5:12" x14ac:dyDescent="0.25">
      <c r="E4075">
        <v>983561500</v>
      </c>
      <c r="F4075">
        <v>209.81200000000001</v>
      </c>
      <c r="I4075" t="s">
        <v>271</v>
      </c>
      <c r="J4075" t="s">
        <v>349</v>
      </c>
      <c r="K4075">
        <v>983561500</v>
      </c>
      <c r="L4075">
        <v>209.81200000000001</v>
      </c>
    </row>
    <row r="4076" spans="5:12" x14ac:dyDescent="0.25">
      <c r="E4076">
        <v>985173990</v>
      </c>
      <c r="F4076">
        <v>104.93600000000001</v>
      </c>
      <c r="I4076" t="s">
        <v>271</v>
      </c>
      <c r="J4076" t="s">
        <v>349</v>
      </c>
      <c r="K4076">
        <v>985173990</v>
      </c>
      <c r="L4076">
        <v>104.93600000000001</v>
      </c>
    </row>
    <row r="4077" spans="5:12" x14ac:dyDescent="0.25">
      <c r="E4077">
        <v>986403523</v>
      </c>
      <c r="F4077">
        <v>183.37700000000001</v>
      </c>
      <c r="I4077" t="s">
        <v>271</v>
      </c>
      <c r="J4077" t="s">
        <v>349</v>
      </c>
      <c r="K4077">
        <v>986403523</v>
      </c>
      <c r="L4077">
        <v>183.37700000000001</v>
      </c>
    </row>
    <row r="4078" spans="5:12" x14ac:dyDescent="0.25">
      <c r="E4078">
        <v>986437029</v>
      </c>
      <c r="F4078">
        <v>132.58000000000001</v>
      </c>
      <c r="I4078" t="s">
        <v>271</v>
      </c>
      <c r="J4078" t="s">
        <v>349</v>
      </c>
      <c r="K4078">
        <v>986437029</v>
      </c>
      <c r="L4078">
        <v>132.58000000000001</v>
      </c>
    </row>
    <row r="4079" spans="5:12" x14ac:dyDescent="0.25">
      <c r="E4079">
        <v>990567808</v>
      </c>
      <c r="F4079">
        <v>385.21100000000001</v>
      </c>
      <c r="I4079" t="s">
        <v>271</v>
      </c>
      <c r="J4079" t="s">
        <v>349</v>
      </c>
      <c r="K4079">
        <v>990567808</v>
      </c>
      <c r="L4079">
        <v>385.21100000000001</v>
      </c>
    </row>
    <row r="4080" spans="5:12" x14ac:dyDescent="0.25">
      <c r="E4080">
        <v>990619034</v>
      </c>
      <c r="F4080">
        <v>353.25200000000001</v>
      </c>
      <c r="I4080" t="s">
        <v>271</v>
      </c>
      <c r="J4080" t="s">
        <v>349</v>
      </c>
      <c r="K4080">
        <v>990619034</v>
      </c>
      <c r="L4080">
        <v>353.25200000000001</v>
      </c>
    </row>
    <row r="4081" spans="4:12" x14ac:dyDescent="0.25">
      <c r="E4081">
        <v>990701644</v>
      </c>
      <c r="F4081">
        <v>184.61699999999999</v>
      </c>
      <c r="I4081" t="s">
        <v>271</v>
      </c>
      <c r="J4081" t="s">
        <v>349</v>
      </c>
      <c r="K4081">
        <v>990701644</v>
      </c>
      <c r="L4081">
        <v>184.61699999999999</v>
      </c>
    </row>
    <row r="4082" spans="4:12" x14ac:dyDescent="0.25">
      <c r="E4082">
        <v>991203915</v>
      </c>
      <c r="F4082">
        <v>337.99299999999999</v>
      </c>
      <c r="I4082" t="s">
        <v>271</v>
      </c>
      <c r="J4082" t="s">
        <v>349</v>
      </c>
      <c r="K4082">
        <v>991203915</v>
      </c>
      <c r="L4082">
        <v>337.99299999999999</v>
      </c>
    </row>
    <row r="4083" spans="4:12" x14ac:dyDescent="0.25">
      <c r="E4083">
        <v>995743833</v>
      </c>
      <c r="F4083">
        <v>408.75599999999997</v>
      </c>
      <c r="I4083" t="s">
        <v>271</v>
      </c>
      <c r="J4083" t="s">
        <v>349</v>
      </c>
      <c r="K4083">
        <v>995743833</v>
      </c>
      <c r="L4083">
        <v>408.75599999999997</v>
      </c>
    </row>
    <row r="4084" spans="4:12" x14ac:dyDescent="0.25">
      <c r="E4084">
        <v>997645650</v>
      </c>
      <c r="F4084">
        <v>116.563</v>
      </c>
      <c r="I4084" t="s">
        <v>271</v>
      </c>
      <c r="J4084" t="s">
        <v>349</v>
      </c>
      <c r="K4084">
        <v>997645650</v>
      </c>
      <c r="L4084">
        <v>116.563</v>
      </c>
    </row>
    <row r="4085" spans="4:12" x14ac:dyDescent="0.25">
      <c r="E4085">
        <v>997988051</v>
      </c>
      <c r="F4085">
        <v>119.521</v>
      </c>
      <c r="I4085" t="s">
        <v>271</v>
      </c>
      <c r="J4085" t="s">
        <v>349</v>
      </c>
      <c r="K4085">
        <v>997988051</v>
      </c>
      <c r="L4085">
        <v>119.521</v>
      </c>
    </row>
    <row r="4086" spans="4:12" x14ac:dyDescent="0.25">
      <c r="D4086" t="s">
        <v>363</v>
      </c>
      <c r="E4086">
        <v>812333852</v>
      </c>
      <c r="F4086">
        <v>317.32799999999997</v>
      </c>
      <c r="I4086" t="s">
        <v>271</v>
      </c>
      <c r="J4086" t="s">
        <v>363</v>
      </c>
      <c r="K4086">
        <v>812333852</v>
      </c>
      <c r="L4086">
        <v>317.32799999999997</v>
      </c>
    </row>
    <row r="4087" spans="4:12" x14ac:dyDescent="0.25">
      <c r="E4087">
        <v>824360812</v>
      </c>
      <c r="F4087">
        <v>210.08199999999999</v>
      </c>
      <c r="I4087" t="s">
        <v>271</v>
      </c>
      <c r="J4087" t="s">
        <v>363</v>
      </c>
      <c r="K4087">
        <v>824360812</v>
      </c>
      <c r="L4087">
        <v>210.08199999999999</v>
      </c>
    </row>
    <row r="4088" spans="4:12" x14ac:dyDescent="0.25">
      <c r="E4088">
        <v>870581572</v>
      </c>
      <c r="F4088">
        <v>120.51</v>
      </c>
      <c r="I4088" t="s">
        <v>271</v>
      </c>
      <c r="J4088" t="s">
        <v>363</v>
      </c>
      <c r="K4088">
        <v>870581572</v>
      </c>
      <c r="L4088">
        <v>120.51</v>
      </c>
    </row>
    <row r="4089" spans="4:12" x14ac:dyDescent="0.25">
      <c r="E4089">
        <v>881029472</v>
      </c>
      <c r="F4089">
        <v>155.63300000000001</v>
      </c>
      <c r="I4089" t="s">
        <v>271</v>
      </c>
      <c r="J4089" t="s">
        <v>363</v>
      </c>
      <c r="K4089">
        <v>881029472</v>
      </c>
      <c r="L4089">
        <v>155.63300000000001</v>
      </c>
    </row>
    <row r="4090" spans="4:12" x14ac:dyDescent="0.25">
      <c r="E4090">
        <v>916463499</v>
      </c>
      <c r="F4090">
        <v>161.32</v>
      </c>
      <c r="I4090" t="s">
        <v>271</v>
      </c>
      <c r="J4090" t="s">
        <v>363</v>
      </c>
      <c r="K4090">
        <v>916463499</v>
      </c>
      <c r="L4090">
        <v>161.32</v>
      </c>
    </row>
    <row r="4091" spans="4:12" x14ac:dyDescent="0.25">
      <c r="E4091">
        <v>919545445</v>
      </c>
      <c r="F4091">
        <v>77.921999999999997</v>
      </c>
      <c r="I4091" t="s">
        <v>271</v>
      </c>
      <c r="J4091" t="s">
        <v>363</v>
      </c>
      <c r="K4091">
        <v>919545445</v>
      </c>
      <c r="L4091">
        <v>77.921999999999997</v>
      </c>
    </row>
    <row r="4092" spans="4:12" x14ac:dyDescent="0.25">
      <c r="E4092">
        <v>925963453</v>
      </c>
      <c r="F4092">
        <v>160.73699999999999</v>
      </c>
      <c r="I4092" t="s">
        <v>271</v>
      </c>
      <c r="J4092" t="s">
        <v>363</v>
      </c>
      <c r="K4092">
        <v>925963453</v>
      </c>
      <c r="L4092">
        <v>160.73699999999999</v>
      </c>
    </row>
    <row r="4093" spans="4:12" x14ac:dyDescent="0.25">
      <c r="E4093">
        <v>928339211</v>
      </c>
      <c r="F4093">
        <v>117.383</v>
      </c>
      <c r="I4093" t="s">
        <v>271</v>
      </c>
      <c r="J4093" t="s">
        <v>363</v>
      </c>
      <c r="K4093">
        <v>928339211</v>
      </c>
      <c r="L4093">
        <v>117.383</v>
      </c>
    </row>
    <row r="4094" spans="4:12" x14ac:dyDescent="0.25">
      <c r="E4094">
        <v>928556247</v>
      </c>
      <c r="F4094">
        <v>275.71800000000002</v>
      </c>
      <c r="I4094" t="s">
        <v>271</v>
      </c>
      <c r="J4094" t="s">
        <v>363</v>
      </c>
      <c r="K4094">
        <v>928556247</v>
      </c>
      <c r="L4094">
        <v>275.71800000000002</v>
      </c>
    </row>
    <row r="4095" spans="4:12" x14ac:dyDescent="0.25">
      <c r="E4095">
        <v>969154625</v>
      </c>
      <c r="F4095">
        <v>101.929</v>
      </c>
      <c r="I4095" t="s">
        <v>271</v>
      </c>
      <c r="J4095" t="s">
        <v>363</v>
      </c>
      <c r="K4095">
        <v>969154625</v>
      </c>
      <c r="L4095">
        <v>101.929</v>
      </c>
    </row>
    <row r="4096" spans="4:12" x14ac:dyDescent="0.25">
      <c r="E4096">
        <v>969181657</v>
      </c>
      <c r="F4096">
        <v>216.61500000000001</v>
      </c>
      <c r="I4096" t="s">
        <v>271</v>
      </c>
      <c r="J4096" t="s">
        <v>363</v>
      </c>
      <c r="K4096">
        <v>969181657</v>
      </c>
      <c r="L4096">
        <v>216.61500000000001</v>
      </c>
    </row>
    <row r="4097" spans="5:12" x14ac:dyDescent="0.25">
      <c r="E4097">
        <v>969185245</v>
      </c>
      <c r="F4097">
        <v>86.572000000000003</v>
      </c>
      <c r="I4097" t="s">
        <v>271</v>
      </c>
      <c r="J4097" t="s">
        <v>363</v>
      </c>
      <c r="K4097">
        <v>969185245</v>
      </c>
      <c r="L4097">
        <v>86.572000000000003</v>
      </c>
    </row>
    <row r="4098" spans="5:12" x14ac:dyDescent="0.25">
      <c r="E4098">
        <v>969185520</v>
      </c>
      <c r="F4098">
        <v>461.82600000000002</v>
      </c>
      <c r="I4098" t="s">
        <v>271</v>
      </c>
      <c r="J4098" t="s">
        <v>363</v>
      </c>
      <c r="K4098">
        <v>969185520</v>
      </c>
      <c r="L4098">
        <v>461.82600000000002</v>
      </c>
    </row>
    <row r="4099" spans="5:12" x14ac:dyDescent="0.25">
      <c r="E4099">
        <v>969691477</v>
      </c>
      <c r="F4099">
        <v>42.411000000000001</v>
      </c>
      <c r="I4099" t="s">
        <v>271</v>
      </c>
      <c r="J4099" t="s">
        <v>363</v>
      </c>
      <c r="K4099">
        <v>969691477</v>
      </c>
      <c r="L4099">
        <v>42.411000000000001</v>
      </c>
    </row>
    <row r="4100" spans="5:12" x14ac:dyDescent="0.25">
      <c r="E4100">
        <v>969694360</v>
      </c>
      <c r="F4100">
        <v>27.728000000000002</v>
      </c>
      <c r="I4100" t="s">
        <v>271</v>
      </c>
      <c r="J4100" t="s">
        <v>363</v>
      </c>
      <c r="K4100">
        <v>969694360</v>
      </c>
      <c r="L4100">
        <v>27.728000000000002</v>
      </c>
    </row>
    <row r="4101" spans="5:12" x14ac:dyDescent="0.25">
      <c r="E4101">
        <v>969695642</v>
      </c>
      <c r="F4101">
        <v>174.518</v>
      </c>
      <c r="I4101" t="s">
        <v>271</v>
      </c>
      <c r="J4101" t="s">
        <v>363</v>
      </c>
      <c r="K4101">
        <v>969695642</v>
      </c>
      <c r="L4101">
        <v>174.518</v>
      </c>
    </row>
    <row r="4102" spans="5:12" x14ac:dyDescent="0.25">
      <c r="E4102">
        <v>969697793</v>
      </c>
      <c r="F4102">
        <v>132.62700000000001</v>
      </c>
      <c r="I4102" t="s">
        <v>271</v>
      </c>
      <c r="J4102" t="s">
        <v>363</v>
      </c>
      <c r="K4102">
        <v>969697793</v>
      </c>
      <c r="L4102">
        <v>132.62700000000001</v>
      </c>
    </row>
    <row r="4103" spans="5:12" x14ac:dyDescent="0.25">
      <c r="E4103">
        <v>970580603</v>
      </c>
      <c r="F4103">
        <v>121.806</v>
      </c>
      <c r="I4103" t="s">
        <v>271</v>
      </c>
      <c r="J4103" t="s">
        <v>363</v>
      </c>
      <c r="K4103">
        <v>970580603</v>
      </c>
      <c r="L4103">
        <v>121.806</v>
      </c>
    </row>
    <row r="4104" spans="5:12" x14ac:dyDescent="0.25">
      <c r="E4104">
        <v>970581588</v>
      </c>
      <c r="F4104">
        <v>337.85899999999998</v>
      </c>
      <c r="I4104" t="s">
        <v>271</v>
      </c>
      <c r="J4104" t="s">
        <v>363</v>
      </c>
      <c r="K4104">
        <v>970581588</v>
      </c>
      <c r="L4104">
        <v>337.85899999999998</v>
      </c>
    </row>
    <row r="4105" spans="5:12" x14ac:dyDescent="0.25">
      <c r="E4105">
        <v>973195034</v>
      </c>
      <c r="F4105">
        <v>100.10599999999999</v>
      </c>
      <c r="I4105" t="s">
        <v>271</v>
      </c>
      <c r="J4105" t="s">
        <v>363</v>
      </c>
      <c r="K4105">
        <v>973195034</v>
      </c>
      <c r="L4105">
        <v>100.10599999999999</v>
      </c>
    </row>
    <row r="4106" spans="5:12" x14ac:dyDescent="0.25">
      <c r="E4106">
        <v>979466382</v>
      </c>
      <c r="F4106">
        <v>264.44400000000002</v>
      </c>
      <c r="I4106" t="s">
        <v>271</v>
      </c>
      <c r="J4106" t="s">
        <v>363</v>
      </c>
      <c r="K4106">
        <v>979466382</v>
      </c>
      <c r="L4106">
        <v>264.44400000000002</v>
      </c>
    </row>
    <row r="4107" spans="5:12" x14ac:dyDescent="0.25">
      <c r="E4107">
        <v>980308529</v>
      </c>
      <c r="F4107">
        <v>348.22800000000001</v>
      </c>
      <c r="I4107" t="s">
        <v>271</v>
      </c>
      <c r="J4107" t="s">
        <v>363</v>
      </c>
      <c r="K4107">
        <v>980308529</v>
      </c>
      <c r="L4107">
        <v>348.22800000000001</v>
      </c>
    </row>
    <row r="4108" spans="5:12" x14ac:dyDescent="0.25">
      <c r="E4108">
        <v>980717887</v>
      </c>
      <c r="F4108">
        <v>267.86700000000002</v>
      </c>
      <c r="I4108" t="s">
        <v>271</v>
      </c>
      <c r="J4108" t="s">
        <v>363</v>
      </c>
      <c r="K4108">
        <v>980717887</v>
      </c>
      <c r="L4108">
        <v>267.86700000000002</v>
      </c>
    </row>
    <row r="4109" spans="5:12" x14ac:dyDescent="0.25">
      <c r="E4109">
        <v>981423127</v>
      </c>
      <c r="F4109">
        <v>124.857</v>
      </c>
      <c r="I4109" t="s">
        <v>271</v>
      </c>
      <c r="J4109" t="s">
        <v>363</v>
      </c>
      <c r="K4109">
        <v>981423127</v>
      </c>
      <c r="L4109">
        <v>124.857</v>
      </c>
    </row>
    <row r="4110" spans="5:12" x14ac:dyDescent="0.25">
      <c r="E4110">
        <v>981438817</v>
      </c>
      <c r="F4110">
        <v>265.47699999999998</v>
      </c>
      <c r="I4110" t="s">
        <v>271</v>
      </c>
      <c r="J4110" t="s">
        <v>363</v>
      </c>
      <c r="K4110">
        <v>981438817</v>
      </c>
      <c r="L4110">
        <v>265.47699999999998</v>
      </c>
    </row>
    <row r="4111" spans="5:12" x14ac:dyDescent="0.25">
      <c r="E4111">
        <v>981464052</v>
      </c>
      <c r="F4111">
        <v>303.90800000000002</v>
      </c>
      <c r="I4111" t="s">
        <v>271</v>
      </c>
      <c r="J4111" t="s">
        <v>363</v>
      </c>
      <c r="K4111">
        <v>981464052</v>
      </c>
      <c r="L4111">
        <v>303.90800000000002</v>
      </c>
    </row>
    <row r="4112" spans="5:12" x14ac:dyDescent="0.25">
      <c r="E4112">
        <v>981937708</v>
      </c>
      <c r="F4112">
        <v>503.90600000000001</v>
      </c>
      <c r="I4112" t="s">
        <v>271</v>
      </c>
      <c r="J4112" t="s">
        <v>363</v>
      </c>
      <c r="K4112">
        <v>981937708</v>
      </c>
      <c r="L4112">
        <v>503.90600000000001</v>
      </c>
    </row>
    <row r="4113" spans="5:12" x14ac:dyDescent="0.25">
      <c r="E4113">
        <v>982170192</v>
      </c>
      <c r="F4113">
        <v>373.31099999999998</v>
      </c>
      <c r="I4113" t="s">
        <v>271</v>
      </c>
      <c r="J4113" t="s">
        <v>363</v>
      </c>
      <c r="K4113">
        <v>982170192</v>
      </c>
      <c r="L4113">
        <v>373.31099999999998</v>
      </c>
    </row>
    <row r="4114" spans="5:12" x14ac:dyDescent="0.25">
      <c r="E4114">
        <v>982790174</v>
      </c>
      <c r="F4114">
        <v>112.48699999999999</v>
      </c>
      <c r="I4114" t="s">
        <v>271</v>
      </c>
      <c r="J4114" t="s">
        <v>363</v>
      </c>
      <c r="K4114">
        <v>982790174</v>
      </c>
      <c r="L4114">
        <v>112.48699999999999</v>
      </c>
    </row>
    <row r="4115" spans="5:12" x14ac:dyDescent="0.25">
      <c r="E4115">
        <v>984084153</v>
      </c>
      <c r="F4115">
        <v>51.582999999999998</v>
      </c>
      <c r="I4115" t="s">
        <v>271</v>
      </c>
      <c r="J4115" t="s">
        <v>363</v>
      </c>
      <c r="K4115">
        <v>984084153</v>
      </c>
      <c r="L4115">
        <v>51.582999999999998</v>
      </c>
    </row>
    <row r="4116" spans="5:12" x14ac:dyDescent="0.25">
      <c r="E4116">
        <v>985282234</v>
      </c>
      <c r="F4116">
        <v>209.03200000000001</v>
      </c>
      <c r="I4116" t="s">
        <v>271</v>
      </c>
      <c r="J4116" t="s">
        <v>363</v>
      </c>
      <c r="K4116">
        <v>985282234</v>
      </c>
      <c r="L4116">
        <v>209.03200000000001</v>
      </c>
    </row>
    <row r="4117" spans="5:12" x14ac:dyDescent="0.25">
      <c r="E4117">
        <v>985904855</v>
      </c>
      <c r="F4117">
        <v>376.149</v>
      </c>
      <c r="I4117" t="s">
        <v>271</v>
      </c>
      <c r="J4117" t="s">
        <v>363</v>
      </c>
      <c r="K4117">
        <v>985904855</v>
      </c>
      <c r="L4117">
        <v>376.149</v>
      </c>
    </row>
    <row r="4118" spans="5:12" x14ac:dyDescent="0.25">
      <c r="E4118">
        <v>986083332</v>
      </c>
      <c r="F4118">
        <v>336.91800000000001</v>
      </c>
      <c r="I4118" t="s">
        <v>271</v>
      </c>
      <c r="J4118" t="s">
        <v>363</v>
      </c>
      <c r="K4118">
        <v>986083332</v>
      </c>
      <c r="L4118">
        <v>336.91800000000001</v>
      </c>
    </row>
    <row r="4119" spans="5:12" x14ac:dyDescent="0.25">
      <c r="E4119">
        <v>986233628</v>
      </c>
      <c r="F4119">
        <v>274.36399999999998</v>
      </c>
      <c r="I4119" t="s">
        <v>271</v>
      </c>
      <c r="J4119" t="s">
        <v>363</v>
      </c>
      <c r="K4119">
        <v>986233628</v>
      </c>
      <c r="L4119">
        <v>274.36399999999998</v>
      </c>
    </row>
    <row r="4120" spans="5:12" x14ac:dyDescent="0.25">
      <c r="E4120">
        <v>986737111</v>
      </c>
      <c r="F4120">
        <v>57.664999999999999</v>
      </c>
      <c r="I4120" t="s">
        <v>271</v>
      </c>
      <c r="J4120" t="s">
        <v>363</v>
      </c>
      <c r="K4120">
        <v>986737111</v>
      </c>
      <c r="L4120">
        <v>57.664999999999999</v>
      </c>
    </row>
    <row r="4121" spans="5:12" x14ac:dyDescent="0.25">
      <c r="E4121">
        <v>987028556</v>
      </c>
      <c r="F4121">
        <v>426.49700000000001</v>
      </c>
      <c r="I4121" t="s">
        <v>271</v>
      </c>
      <c r="J4121" t="s">
        <v>363</v>
      </c>
      <c r="K4121">
        <v>987028556</v>
      </c>
      <c r="L4121">
        <v>426.49700000000001</v>
      </c>
    </row>
    <row r="4122" spans="5:12" x14ac:dyDescent="0.25">
      <c r="E4122">
        <v>987560525</v>
      </c>
      <c r="F4122">
        <v>284.81700000000001</v>
      </c>
      <c r="I4122" t="s">
        <v>271</v>
      </c>
      <c r="J4122" t="s">
        <v>363</v>
      </c>
      <c r="K4122">
        <v>987560525</v>
      </c>
      <c r="L4122">
        <v>284.81700000000001</v>
      </c>
    </row>
    <row r="4123" spans="5:12" x14ac:dyDescent="0.25">
      <c r="E4123">
        <v>989060198</v>
      </c>
      <c r="F4123">
        <v>397.54599999999999</v>
      </c>
      <c r="I4123" t="s">
        <v>271</v>
      </c>
      <c r="J4123" t="s">
        <v>363</v>
      </c>
      <c r="K4123">
        <v>989060198</v>
      </c>
      <c r="L4123">
        <v>397.54599999999999</v>
      </c>
    </row>
    <row r="4124" spans="5:12" x14ac:dyDescent="0.25">
      <c r="E4124">
        <v>989828509</v>
      </c>
      <c r="F4124">
        <v>336.89800000000002</v>
      </c>
      <c r="I4124" t="s">
        <v>271</v>
      </c>
      <c r="J4124" t="s">
        <v>363</v>
      </c>
      <c r="K4124">
        <v>989828509</v>
      </c>
      <c r="L4124">
        <v>336.89800000000002</v>
      </c>
    </row>
    <row r="4125" spans="5:12" x14ac:dyDescent="0.25">
      <c r="E4125">
        <v>990645256</v>
      </c>
      <c r="F4125">
        <v>302.32799999999997</v>
      </c>
      <c r="I4125" t="s">
        <v>271</v>
      </c>
      <c r="J4125" t="s">
        <v>363</v>
      </c>
      <c r="K4125">
        <v>990645256</v>
      </c>
      <c r="L4125">
        <v>302.32799999999997</v>
      </c>
    </row>
    <row r="4126" spans="5:12" x14ac:dyDescent="0.25">
      <c r="E4126">
        <v>991220585</v>
      </c>
      <c r="F4126">
        <v>561.69500000000005</v>
      </c>
      <c r="I4126" t="s">
        <v>271</v>
      </c>
      <c r="J4126" t="s">
        <v>363</v>
      </c>
      <c r="K4126">
        <v>991220585</v>
      </c>
      <c r="L4126">
        <v>561.69500000000005</v>
      </c>
    </row>
    <row r="4127" spans="5:12" x14ac:dyDescent="0.25">
      <c r="E4127">
        <v>991557946</v>
      </c>
      <c r="F4127">
        <v>344.51600000000002</v>
      </c>
      <c r="I4127" t="s">
        <v>271</v>
      </c>
      <c r="J4127" t="s">
        <v>363</v>
      </c>
      <c r="K4127">
        <v>991557946</v>
      </c>
      <c r="L4127">
        <v>344.51600000000002</v>
      </c>
    </row>
    <row r="4128" spans="5:12" x14ac:dyDescent="0.25">
      <c r="E4128">
        <v>993101133</v>
      </c>
      <c r="F4128">
        <v>406.03399999999999</v>
      </c>
      <c r="I4128" t="s">
        <v>271</v>
      </c>
      <c r="J4128" t="s">
        <v>363</v>
      </c>
      <c r="K4128">
        <v>993101133</v>
      </c>
      <c r="L4128">
        <v>406.03399999999999</v>
      </c>
    </row>
    <row r="4129" spans="4:12" x14ac:dyDescent="0.25">
      <c r="E4129">
        <v>996348164</v>
      </c>
      <c r="F4129">
        <v>243.501</v>
      </c>
      <c r="I4129" t="s">
        <v>271</v>
      </c>
      <c r="J4129" t="s">
        <v>363</v>
      </c>
      <c r="K4129">
        <v>996348164</v>
      </c>
      <c r="L4129">
        <v>243.501</v>
      </c>
    </row>
    <row r="4130" spans="4:12" x14ac:dyDescent="0.25">
      <c r="E4130">
        <v>997627717</v>
      </c>
      <c r="F4130">
        <v>153.26499999999999</v>
      </c>
      <c r="I4130" t="s">
        <v>271</v>
      </c>
      <c r="J4130" t="s">
        <v>363</v>
      </c>
      <c r="K4130">
        <v>997627717</v>
      </c>
      <c r="L4130">
        <v>153.26499999999999</v>
      </c>
    </row>
    <row r="4131" spans="4:12" x14ac:dyDescent="0.25">
      <c r="E4131">
        <v>998777895</v>
      </c>
      <c r="F4131">
        <v>457.86500000000001</v>
      </c>
      <c r="I4131" t="s">
        <v>271</v>
      </c>
      <c r="J4131" t="s">
        <v>363</v>
      </c>
      <c r="K4131">
        <v>998777895</v>
      </c>
      <c r="L4131">
        <v>457.86500000000001</v>
      </c>
    </row>
    <row r="4132" spans="4:12" x14ac:dyDescent="0.25">
      <c r="E4132">
        <v>999150055</v>
      </c>
      <c r="F4132">
        <v>320.54700000000003</v>
      </c>
      <c r="I4132" t="s">
        <v>271</v>
      </c>
      <c r="J4132" t="s">
        <v>363</v>
      </c>
      <c r="K4132">
        <v>999150055</v>
      </c>
      <c r="L4132">
        <v>320.54700000000003</v>
      </c>
    </row>
    <row r="4133" spans="4:12" x14ac:dyDescent="0.25">
      <c r="E4133">
        <v>999181848</v>
      </c>
      <c r="F4133">
        <v>22.431999999999999</v>
      </c>
      <c r="I4133" t="s">
        <v>271</v>
      </c>
      <c r="J4133" t="s">
        <v>363</v>
      </c>
      <c r="K4133">
        <v>999181848</v>
      </c>
      <c r="L4133">
        <v>22.431999999999999</v>
      </c>
    </row>
    <row r="4134" spans="4:12" x14ac:dyDescent="0.25">
      <c r="D4134" t="s">
        <v>286</v>
      </c>
      <c r="E4134">
        <v>822297242</v>
      </c>
      <c r="F4134">
        <v>213.45099999999999</v>
      </c>
      <c r="I4134" t="s">
        <v>271</v>
      </c>
      <c r="J4134" t="s">
        <v>286</v>
      </c>
      <c r="K4134">
        <v>822297242</v>
      </c>
      <c r="L4134">
        <v>213.45099999999999</v>
      </c>
    </row>
    <row r="4135" spans="4:12" x14ac:dyDescent="0.25">
      <c r="E4135">
        <v>878701062</v>
      </c>
      <c r="F4135">
        <v>117.974</v>
      </c>
      <c r="I4135" t="s">
        <v>271</v>
      </c>
      <c r="J4135" t="s">
        <v>286</v>
      </c>
      <c r="K4135">
        <v>878701062</v>
      </c>
      <c r="L4135">
        <v>117.974</v>
      </c>
    </row>
    <row r="4136" spans="4:12" x14ac:dyDescent="0.25">
      <c r="E4136">
        <v>883406702</v>
      </c>
      <c r="F4136">
        <v>131.53100000000001</v>
      </c>
      <c r="I4136" t="s">
        <v>271</v>
      </c>
      <c r="J4136" t="s">
        <v>286</v>
      </c>
      <c r="K4136">
        <v>883406702</v>
      </c>
      <c r="L4136">
        <v>131.53100000000001</v>
      </c>
    </row>
    <row r="4137" spans="4:12" x14ac:dyDescent="0.25">
      <c r="E4137">
        <v>913303776</v>
      </c>
      <c r="F4137">
        <v>184.81200000000001</v>
      </c>
      <c r="I4137" t="s">
        <v>271</v>
      </c>
      <c r="J4137" t="s">
        <v>286</v>
      </c>
      <c r="K4137">
        <v>913303776</v>
      </c>
      <c r="L4137">
        <v>184.81200000000001</v>
      </c>
    </row>
    <row r="4138" spans="4:12" x14ac:dyDescent="0.25">
      <c r="E4138">
        <v>913876415</v>
      </c>
      <c r="F4138">
        <v>247.47300000000001</v>
      </c>
      <c r="I4138" t="s">
        <v>271</v>
      </c>
      <c r="J4138" t="s">
        <v>286</v>
      </c>
      <c r="K4138">
        <v>913876415</v>
      </c>
      <c r="L4138">
        <v>247.47300000000001</v>
      </c>
    </row>
    <row r="4139" spans="4:12" x14ac:dyDescent="0.25">
      <c r="E4139">
        <v>916292066</v>
      </c>
      <c r="F4139">
        <v>117.30500000000001</v>
      </c>
      <c r="I4139" t="s">
        <v>271</v>
      </c>
      <c r="J4139" t="s">
        <v>286</v>
      </c>
      <c r="K4139">
        <v>916292066</v>
      </c>
      <c r="L4139">
        <v>117.30500000000001</v>
      </c>
    </row>
    <row r="4140" spans="4:12" x14ac:dyDescent="0.25">
      <c r="E4140">
        <v>916780524</v>
      </c>
      <c r="F4140">
        <v>444.74400000000003</v>
      </c>
      <c r="I4140" t="s">
        <v>271</v>
      </c>
      <c r="J4140" t="s">
        <v>286</v>
      </c>
      <c r="K4140">
        <v>916780524</v>
      </c>
      <c r="L4140">
        <v>444.74400000000003</v>
      </c>
    </row>
    <row r="4141" spans="4:12" x14ac:dyDescent="0.25">
      <c r="E4141">
        <v>918044906</v>
      </c>
      <c r="F4141">
        <v>88.221000000000004</v>
      </c>
      <c r="I4141" t="s">
        <v>271</v>
      </c>
      <c r="J4141" t="s">
        <v>286</v>
      </c>
      <c r="K4141">
        <v>918044906</v>
      </c>
      <c r="L4141">
        <v>88.221000000000004</v>
      </c>
    </row>
    <row r="4142" spans="4:12" x14ac:dyDescent="0.25">
      <c r="E4142">
        <v>920039359</v>
      </c>
      <c r="F4142">
        <v>153.113</v>
      </c>
      <c r="I4142" t="s">
        <v>271</v>
      </c>
      <c r="J4142" t="s">
        <v>286</v>
      </c>
      <c r="K4142">
        <v>920039359</v>
      </c>
      <c r="L4142">
        <v>153.113</v>
      </c>
    </row>
    <row r="4143" spans="4:12" x14ac:dyDescent="0.25">
      <c r="E4143">
        <v>920220371</v>
      </c>
      <c r="F4143">
        <v>86.748999999999995</v>
      </c>
      <c r="I4143" t="s">
        <v>271</v>
      </c>
      <c r="J4143" t="s">
        <v>286</v>
      </c>
      <c r="K4143">
        <v>920220371</v>
      </c>
      <c r="L4143">
        <v>86.748999999999995</v>
      </c>
    </row>
    <row r="4144" spans="4:12" x14ac:dyDescent="0.25">
      <c r="E4144">
        <v>921775911</v>
      </c>
      <c r="F4144">
        <v>118.27800000000001</v>
      </c>
      <c r="I4144" t="s">
        <v>271</v>
      </c>
      <c r="J4144" t="s">
        <v>286</v>
      </c>
      <c r="K4144">
        <v>921775911</v>
      </c>
      <c r="L4144">
        <v>118.27800000000001</v>
      </c>
    </row>
    <row r="4145" spans="5:12" x14ac:dyDescent="0.25">
      <c r="E4145">
        <v>922734453</v>
      </c>
      <c r="F4145">
        <v>58.185000000000002</v>
      </c>
      <c r="I4145" t="s">
        <v>271</v>
      </c>
      <c r="J4145" t="s">
        <v>286</v>
      </c>
      <c r="K4145">
        <v>922734453</v>
      </c>
      <c r="L4145">
        <v>58.185000000000002</v>
      </c>
    </row>
    <row r="4146" spans="5:12" x14ac:dyDescent="0.25">
      <c r="E4146">
        <v>922739145</v>
      </c>
      <c r="F4146">
        <v>363.10199999999998</v>
      </c>
      <c r="I4146" t="s">
        <v>271</v>
      </c>
      <c r="J4146" t="s">
        <v>286</v>
      </c>
      <c r="K4146">
        <v>922739145</v>
      </c>
      <c r="L4146">
        <v>363.10199999999998</v>
      </c>
    </row>
    <row r="4147" spans="5:12" x14ac:dyDescent="0.25">
      <c r="E4147">
        <v>923881824</v>
      </c>
      <c r="F4147">
        <v>274.78199999999998</v>
      </c>
      <c r="I4147" t="s">
        <v>271</v>
      </c>
      <c r="J4147" t="s">
        <v>286</v>
      </c>
      <c r="K4147">
        <v>923881824</v>
      </c>
      <c r="L4147">
        <v>274.78199999999998</v>
      </c>
    </row>
    <row r="4148" spans="5:12" x14ac:dyDescent="0.25">
      <c r="E4148">
        <v>924328169</v>
      </c>
      <c r="F4148">
        <v>180.74700000000001</v>
      </c>
      <c r="I4148" t="s">
        <v>271</v>
      </c>
      <c r="J4148" t="s">
        <v>286</v>
      </c>
      <c r="K4148">
        <v>924328169</v>
      </c>
      <c r="L4148">
        <v>180.74700000000001</v>
      </c>
    </row>
    <row r="4149" spans="5:12" x14ac:dyDescent="0.25">
      <c r="E4149">
        <v>926427636</v>
      </c>
      <c r="F4149">
        <v>240.86600000000001</v>
      </c>
      <c r="I4149" t="s">
        <v>271</v>
      </c>
      <c r="J4149" t="s">
        <v>286</v>
      </c>
      <c r="K4149">
        <v>926427636</v>
      </c>
      <c r="L4149">
        <v>240.86600000000001</v>
      </c>
    </row>
    <row r="4150" spans="5:12" x14ac:dyDescent="0.25">
      <c r="E4150">
        <v>927912503</v>
      </c>
      <c r="F4150">
        <v>219.33199999999999</v>
      </c>
      <c r="I4150" t="s">
        <v>271</v>
      </c>
      <c r="J4150" t="s">
        <v>286</v>
      </c>
      <c r="K4150">
        <v>927912503</v>
      </c>
      <c r="L4150">
        <v>219.33199999999999</v>
      </c>
    </row>
    <row r="4151" spans="5:12" x14ac:dyDescent="0.25">
      <c r="E4151">
        <v>928142272</v>
      </c>
      <c r="F4151">
        <v>320.96100000000001</v>
      </c>
      <c r="I4151" t="s">
        <v>271</v>
      </c>
      <c r="J4151" t="s">
        <v>286</v>
      </c>
      <c r="K4151">
        <v>928142272</v>
      </c>
      <c r="L4151">
        <v>320.96100000000001</v>
      </c>
    </row>
    <row r="4152" spans="5:12" x14ac:dyDescent="0.25">
      <c r="E4152">
        <v>966108444</v>
      </c>
      <c r="F4152">
        <v>206.45699999999999</v>
      </c>
      <c r="I4152" t="s">
        <v>271</v>
      </c>
      <c r="J4152" t="s">
        <v>286</v>
      </c>
      <c r="K4152">
        <v>966108444</v>
      </c>
      <c r="L4152">
        <v>206.45699999999999</v>
      </c>
    </row>
    <row r="4153" spans="5:12" x14ac:dyDescent="0.25">
      <c r="E4153">
        <v>969134624</v>
      </c>
      <c r="F4153">
        <v>372.78300000000002</v>
      </c>
      <c r="I4153" t="s">
        <v>271</v>
      </c>
      <c r="J4153" t="s">
        <v>286</v>
      </c>
      <c r="K4153">
        <v>969134624</v>
      </c>
      <c r="L4153">
        <v>372.78300000000002</v>
      </c>
    </row>
    <row r="4154" spans="5:12" x14ac:dyDescent="0.25">
      <c r="E4154">
        <v>969135353</v>
      </c>
      <c r="F4154">
        <v>430.61799999999999</v>
      </c>
      <c r="I4154" t="s">
        <v>271</v>
      </c>
      <c r="J4154" t="s">
        <v>286</v>
      </c>
      <c r="K4154">
        <v>969135353</v>
      </c>
      <c r="L4154">
        <v>430.61799999999999</v>
      </c>
    </row>
    <row r="4155" spans="5:12" x14ac:dyDescent="0.25">
      <c r="E4155">
        <v>969158213</v>
      </c>
      <c r="F4155">
        <v>145.89400000000001</v>
      </c>
      <c r="I4155" t="s">
        <v>271</v>
      </c>
      <c r="J4155" t="s">
        <v>286</v>
      </c>
      <c r="K4155">
        <v>969158213</v>
      </c>
      <c r="L4155">
        <v>145.89400000000001</v>
      </c>
    </row>
    <row r="4156" spans="5:12" x14ac:dyDescent="0.25">
      <c r="E4156">
        <v>969178494</v>
      </c>
      <c r="F4156">
        <v>128.24299999999999</v>
      </c>
      <c r="I4156" t="s">
        <v>271</v>
      </c>
      <c r="J4156" t="s">
        <v>286</v>
      </c>
      <c r="K4156">
        <v>969178494</v>
      </c>
      <c r="L4156">
        <v>128.24299999999999</v>
      </c>
    </row>
    <row r="4157" spans="5:12" x14ac:dyDescent="0.25">
      <c r="E4157">
        <v>969181703</v>
      </c>
      <c r="F4157">
        <v>102.85599999999999</v>
      </c>
      <c r="I4157" t="s">
        <v>271</v>
      </c>
      <c r="J4157" t="s">
        <v>286</v>
      </c>
      <c r="K4157">
        <v>969181703</v>
      </c>
      <c r="L4157">
        <v>102.85599999999999</v>
      </c>
    </row>
    <row r="4158" spans="5:12" x14ac:dyDescent="0.25">
      <c r="E4158">
        <v>969182262</v>
      </c>
      <c r="F4158">
        <v>296.48</v>
      </c>
      <c r="I4158" t="s">
        <v>271</v>
      </c>
      <c r="J4158" t="s">
        <v>286</v>
      </c>
      <c r="K4158">
        <v>969182262</v>
      </c>
      <c r="L4158">
        <v>296.48</v>
      </c>
    </row>
    <row r="4159" spans="5:12" x14ac:dyDescent="0.25">
      <c r="E4159">
        <v>969184796</v>
      </c>
      <c r="F4159">
        <v>332.16800000000001</v>
      </c>
      <c r="I4159" t="s">
        <v>271</v>
      </c>
      <c r="J4159" t="s">
        <v>286</v>
      </c>
      <c r="K4159">
        <v>969184796</v>
      </c>
      <c r="L4159">
        <v>332.16800000000001</v>
      </c>
    </row>
    <row r="4160" spans="5:12" x14ac:dyDescent="0.25">
      <c r="E4160">
        <v>969258803</v>
      </c>
      <c r="F4160">
        <v>383.43099999999998</v>
      </c>
      <c r="I4160" t="s">
        <v>271</v>
      </c>
      <c r="J4160" t="s">
        <v>286</v>
      </c>
      <c r="K4160">
        <v>969258803</v>
      </c>
      <c r="L4160">
        <v>383.43099999999998</v>
      </c>
    </row>
    <row r="4161" spans="5:12" x14ac:dyDescent="0.25">
      <c r="E4161">
        <v>969259370</v>
      </c>
      <c r="F4161">
        <v>64.653000000000006</v>
      </c>
      <c r="I4161" t="s">
        <v>271</v>
      </c>
      <c r="J4161" t="s">
        <v>286</v>
      </c>
      <c r="K4161">
        <v>969259370</v>
      </c>
      <c r="L4161">
        <v>64.653000000000006</v>
      </c>
    </row>
    <row r="4162" spans="5:12" x14ac:dyDescent="0.25">
      <c r="E4162">
        <v>969390795</v>
      </c>
      <c r="F4162">
        <v>14.906000000000001</v>
      </c>
      <c r="I4162" t="s">
        <v>271</v>
      </c>
      <c r="J4162" t="s">
        <v>286</v>
      </c>
      <c r="K4162">
        <v>969390795</v>
      </c>
      <c r="L4162">
        <v>14.906000000000001</v>
      </c>
    </row>
    <row r="4163" spans="5:12" x14ac:dyDescent="0.25">
      <c r="E4163">
        <v>969520796</v>
      </c>
      <c r="F4163">
        <v>10.867000000000001</v>
      </c>
      <c r="I4163" t="s">
        <v>271</v>
      </c>
      <c r="J4163" t="s">
        <v>286</v>
      </c>
      <c r="K4163">
        <v>969520796</v>
      </c>
      <c r="L4163">
        <v>10.867000000000001</v>
      </c>
    </row>
    <row r="4164" spans="5:12" x14ac:dyDescent="0.25">
      <c r="E4164">
        <v>969691493</v>
      </c>
      <c r="F4164">
        <v>166.32</v>
      </c>
      <c r="I4164" t="s">
        <v>271</v>
      </c>
      <c r="J4164" t="s">
        <v>286</v>
      </c>
      <c r="K4164">
        <v>969691493</v>
      </c>
      <c r="L4164">
        <v>166.32</v>
      </c>
    </row>
    <row r="4165" spans="5:12" x14ac:dyDescent="0.25">
      <c r="E4165">
        <v>969691620</v>
      </c>
      <c r="F4165">
        <v>145.524</v>
      </c>
      <c r="I4165" t="s">
        <v>271</v>
      </c>
      <c r="J4165" t="s">
        <v>286</v>
      </c>
      <c r="K4165">
        <v>969691620</v>
      </c>
      <c r="L4165">
        <v>145.524</v>
      </c>
    </row>
    <row r="4166" spans="5:12" x14ac:dyDescent="0.25">
      <c r="E4166">
        <v>970529500</v>
      </c>
      <c r="F4166">
        <v>312.22800000000001</v>
      </c>
      <c r="I4166" t="s">
        <v>271</v>
      </c>
      <c r="J4166" t="s">
        <v>286</v>
      </c>
      <c r="K4166">
        <v>970529500</v>
      </c>
      <c r="L4166">
        <v>312.22800000000001</v>
      </c>
    </row>
    <row r="4167" spans="5:12" x14ac:dyDescent="0.25">
      <c r="E4167">
        <v>970576835</v>
      </c>
      <c r="F4167">
        <v>112.985</v>
      </c>
      <c r="I4167" t="s">
        <v>271</v>
      </c>
      <c r="J4167" t="s">
        <v>286</v>
      </c>
      <c r="K4167">
        <v>970576835</v>
      </c>
      <c r="L4167">
        <v>112.985</v>
      </c>
    </row>
    <row r="4168" spans="5:12" x14ac:dyDescent="0.25">
      <c r="E4168">
        <v>970602283</v>
      </c>
      <c r="F4168">
        <v>106.057</v>
      </c>
      <c r="I4168" t="s">
        <v>271</v>
      </c>
      <c r="J4168" t="s">
        <v>286</v>
      </c>
      <c r="K4168">
        <v>970602283</v>
      </c>
      <c r="L4168">
        <v>106.057</v>
      </c>
    </row>
    <row r="4169" spans="5:12" x14ac:dyDescent="0.25">
      <c r="E4169">
        <v>974353938</v>
      </c>
      <c r="F4169">
        <v>223.76499999999999</v>
      </c>
      <c r="I4169" t="s">
        <v>271</v>
      </c>
      <c r="J4169" t="s">
        <v>286</v>
      </c>
      <c r="K4169">
        <v>974353938</v>
      </c>
      <c r="L4169">
        <v>223.76499999999999</v>
      </c>
    </row>
    <row r="4170" spans="5:12" x14ac:dyDescent="0.25">
      <c r="E4170">
        <v>974427427</v>
      </c>
      <c r="F4170">
        <v>449.14299999999997</v>
      </c>
      <c r="I4170" t="s">
        <v>271</v>
      </c>
      <c r="J4170" t="s">
        <v>286</v>
      </c>
      <c r="K4170">
        <v>974427427</v>
      </c>
      <c r="L4170">
        <v>449.14299999999997</v>
      </c>
    </row>
    <row r="4171" spans="5:12" x14ac:dyDescent="0.25">
      <c r="E4171">
        <v>975875016</v>
      </c>
      <c r="F4171">
        <v>238.816</v>
      </c>
      <c r="I4171" t="s">
        <v>271</v>
      </c>
      <c r="J4171" t="s">
        <v>286</v>
      </c>
      <c r="K4171">
        <v>975875016</v>
      </c>
      <c r="L4171">
        <v>238.816</v>
      </c>
    </row>
    <row r="4172" spans="5:12" x14ac:dyDescent="0.25">
      <c r="E4172">
        <v>976050231</v>
      </c>
      <c r="F4172">
        <v>253.96799999999999</v>
      </c>
      <c r="I4172" t="s">
        <v>271</v>
      </c>
      <c r="J4172" t="s">
        <v>286</v>
      </c>
      <c r="K4172">
        <v>976050231</v>
      </c>
      <c r="L4172">
        <v>253.96799999999999</v>
      </c>
    </row>
    <row r="4173" spans="5:12" x14ac:dyDescent="0.25">
      <c r="E4173">
        <v>980013162</v>
      </c>
      <c r="F4173">
        <v>330.22500000000002</v>
      </c>
      <c r="I4173" t="s">
        <v>271</v>
      </c>
      <c r="J4173" t="s">
        <v>286</v>
      </c>
      <c r="K4173">
        <v>980013162</v>
      </c>
      <c r="L4173">
        <v>330.22500000000002</v>
      </c>
    </row>
    <row r="4174" spans="5:12" x14ac:dyDescent="0.25">
      <c r="E4174">
        <v>980445801</v>
      </c>
      <c r="F4174">
        <v>117.399</v>
      </c>
      <c r="I4174" t="s">
        <v>271</v>
      </c>
      <c r="J4174" t="s">
        <v>286</v>
      </c>
      <c r="K4174">
        <v>980445801</v>
      </c>
      <c r="L4174">
        <v>117.399</v>
      </c>
    </row>
    <row r="4175" spans="5:12" x14ac:dyDescent="0.25">
      <c r="E4175">
        <v>980876713</v>
      </c>
      <c r="F4175">
        <v>591.50599999999997</v>
      </c>
      <c r="I4175" t="s">
        <v>271</v>
      </c>
      <c r="J4175" t="s">
        <v>286</v>
      </c>
      <c r="K4175">
        <v>980876713</v>
      </c>
      <c r="L4175">
        <v>591.50599999999997</v>
      </c>
    </row>
    <row r="4176" spans="5:12" x14ac:dyDescent="0.25">
      <c r="E4176">
        <v>981556712</v>
      </c>
      <c r="F4176">
        <v>92.171999999999997</v>
      </c>
      <c r="I4176" t="s">
        <v>271</v>
      </c>
      <c r="J4176" t="s">
        <v>286</v>
      </c>
      <c r="K4176">
        <v>981556712</v>
      </c>
      <c r="L4176">
        <v>92.171999999999997</v>
      </c>
    </row>
    <row r="4177" spans="5:12" x14ac:dyDescent="0.25">
      <c r="E4177">
        <v>982316472</v>
      </c>
      <c r="F4177">
        <v>274.07</v>
      </c>
      <c r="I4177" t="s">
        <v>271</v>
      </c>
      <c r="J4177" t="s">
        <v>286</v>
      </c>
      <c r="K4177">
        <v>982316472</v>
      </c>
      <c r="L4177">
        <v>274.07</v>
      </c>
    </row>
    <row r="4178" spans="5:12" x14ac:dyDescent="0.25">
      <c r="E4178">
        <v>982813654</v>
      </c>
      <c r="F4178">
        <v>289.97899999999998</v>
      </c>
      <c r="I4178" t="s">
        <v>271</v>
      </c>
      <c r="J4178" t="s">
        <v>286</v>
      </c>
      <c r="K4178">
        <v>982813654</v>
      </c>
      <c r="L4178">
        <v>289.97899999999998</v>
      </c>
    </row>
    <row r="4179" spans="5:12" x14ac:dyDescent="0.25">
      <c r="E4179">
        <v>982831547</v>
      </c>
      <c r="F4179">
        <v>99.513000000000005</v>
      </c>
      <c r="I4179" t="s">
        <v>271</v>
      </c>
      <c r="J4179" t="s">
        <v>286</v>
      </c>
      <c r="K4179">
        <v>982831547</v>
      </c>
      <c r="L4179">
        <v>99.513000000000005</v>
      </c>
    </row>
    <row r="4180" spans="5:12" x14ac:dyDescent="0.25">
      <c r="E4180">
        <v>982948177</v>
      </c>
      <c r="F4180">
        <v>409.596</v>
      </c>
      <c r="I4180" t="s">
        <v>271</v>
      </c>
      <c r="J4180" t="s">
        <v>286</v>
      </c>
      <c r="K4180">
        <v>982948177</v>
      </c>
      <c r="L4180">
        <v>409.596</v>
      </c>
    </row>
    <row r="4181" spans="5:12" x14ac:dyDescent="0.25">
      <c r="E4181">
        <v>983085490</v>
      </c>
      <c r="F4181">
        <v>324.30399999999997</v>
      </c>
      <c r="I4181" t="s">
        <v>271</v>
      </c>
      <c r="J4181" t="s">
        <v>286</v>
      </c>
      <c r="K4181">
        <v>983085490</v>
      </c>
      <c r="L4181">
        <v>324.30399999999997</v>
      </c>
    </row>
    <row r="4182" spans="5:12" x14ac:dyDescent="0.25">
      <c r="E4182">
        <v>983250920</v>
      </c>
      <c r="F4182">
        <v>628.17499999999995</v>
      </c>
      <c r="I4182" t="s">
        <v>271</v>
      </c>
      <c r="J4182" t="s">
        <v>286</v>
      </c>
      <c r="K4182">
        <v>983250920</v>
      </c>
      <c r="L4182">
        <v>628.17499999999995</v>
      </c>
    </row>
    <row r="4183" spans="5:12" x14ac:dyDescent="0.25">
      <c r="E4183">
        <v>983425879</v>
      </c>
      <c r="F4183">
        <v>266.50299999999999</v>
      </c>
      <c r="I4183" t="s">
        <v>271</v>
      </c>
      <c r="J4183" t="s">
        <v>286</v>
      </c>
      <c r="K4183">
        <v>983425879</v>
      </c>
      <c r="L4183">
        <v>266.50299999999999</v>
      </c>
    </row>
    <row r="4184" spans="5:12" x14ac:dyDescent="0.25">
      <c r="E4184">
        <v>983438415</v>
      </c>
      <c r="F4184">
        <v>349.53</v>
      </c>
      <c r="I4184" t="s">
        <v>271</v>
      </c>
      <c r="J4184" t="s">
        <v>286</v>
      </c>
      <c r="K4184">
        <v>983438415</v>
      </c>
      <c r="L4184">
        <v>349.53</v>
      </c>
    </row>
    <row r="4185" spans="5:12" x14ac:dyDescent="0.25">
      <c r="E4185">
        <v>984496354</v>
      </c>
      <c r="F4185">
        <v>255.61199999999999</v>
      </c>
      <c r="I4185" t="s">
        <v>271</v>
      </c>
      <c r="J4185" t="s">
        <v>286</v>
      </c>
      <c r="K4185">
        <v>984496354</v>
      </c>
      <c r="L4185">
        <v>255.61199999999999</v>
      </c>
    </row>
    <row r="4186" spans="5:12" x14ac:dyDescent="0.25">
      <c r="E4186">
        <v>984605331</v>
      </c>
      <c r="F4186">
        <v>293.04599999999999</v>
      </c>
      <c r="I4186" t="s">
        <v>271</v>
      </c>
      <c r="J4186" t="s">
        <v>286</v>
      </c>
      <c r="K4186">
        <v>984605331</v>
      </c>
      <c r="L4186">
        <v>293.04599999999999</v>
      </c>
    </row>
    <row r="4187" spans="5:12" x14ac:dyDescent="0.25">
      <c r="E4187">
        <v>984722249</v>
      </c>
      <c r="F4187">
        <v>500.041</v>
      </c>
      <c r="I4187" t="s">
        <v>271</v>
      </c>
      <c r="J4187" t="s">
        <v>286</v>
      </c>
      <c r="K4187">
        <v>984722249</v>
      </c>
      <c r="L4187">
        <v>500.041</v>
      </c>
    </row>
    <row r="4188" spans="5:12" x14ac:dyDescent="0.25">
      <c r="E4188">
        <v>984794843</v>
      </c>
      <c r="F4188">
        <v>669.15300000000002</v>
      </c>
      <c r="I4188" t="s">
        <v>271</v>
      </c>
      <c r="J4188" t="s">
        <v>286</v>
      </c>
      <c r="K4188">
        <v>984794843</v>
      </c>
      <c r="L4188">
        <v>669.15300000000002</v>
      </c>
    </row>
    <row r="4189" spans="5:12" x14ac:dyDescent="0.25">
      <c r="E4189">
        <v>984929617</v>
      </c>
      <c r="F4189">
        <v>282.38200000000001</v>
      </c>
      <c r="I4189" t="s">
        <v>271</v>
      </c>
      <c r="J4189" t="s">
        <v>286</v>
      </c>
      <c r="K4189">
        <v>984929617</v>
      </c>
      <c r="L4189">
        <v>282.38200000000001</v>
      </c>
    </row>
    <row r="4190" spans="5:12" x14ac:dyDescent="0.25">
      <c r="E4190">
        <v>985303649</v>
      </c>
      <c r="F4190">
        <v>85.94</v>
      </c>
      <c r="I4190" t="s">
        <v>271</v>
      </c>
      <c r="J4190" t="s">
        <v>286</v>
      </c>
      <c r="K4190">
        <v>985303649</v>
      </c>
      <c r="L4190">
        <v>85.94</v>
      </c>
    </row>
    <row r="4191" spans="5:12" x14ac:dyDescent="0.25">
      <c r="E4191">
        <v>985922365</v>
      </c>
      <c r="F4191">
        <v>548.38699999999994</v>
      </c>
      <c r="I4191" t="s">
        <v>271</v>
      </c>
      <c r="J4191" t="s">
        <v>286</v>
      </c>
      <c r="K4191">
        <v>985922365</v>
      </c>
      <c r="L4191">
        <v>548.38699999999994</v>
      </c>
    </row>
    <row r="4192" spans="5:12" x14ac:dyDescent="0.25">
      <c r="E4192">
        <v>986117628</v>
      </c>
      <c r="F4192">
        <v>380.49900000000002</v>
      </c>
      <c r="I4192" t="s">
        <v>271</v>
      </c>
      <c r="J4192" t="s">
        <v>286</v>
      </c>
      <c r="K4192">
        <v>986117628</v>
      </c>
      <c r="L4192">
        <v>380.49900000000002</v>
      </c>
    </row>
    <row r="4193" spans="5:12" x14ac:dyDescent="0.25">
      <c r="E4193">
        <v>986313982</v>
      </c>
      <c r="F4193">
        <v>13.467000000000001</v>
      </c>
      <c r="I4193" t="s">
        <v>271</v>
      </c>
      <c r="J4193" t="s">
        <v>286</v>
      </c>
      <c r="K4193">
        <v>986313982</v>
      </c>
      <c r="L4193">
        <v>13.467000000000001</v>
      </c>
    </row>
    <row r="4194" spans="5:12" x14ac:dyDescent="0.25">
      <c r="E4194">
        <v>987581042</v>
      </c>
      <c r="F4194">
        <v>332.11099999999999</v>
      </c>
      <c r="I4194" t="s">
        <v>271</v>
      </c>
      <c r="J4194" t="s">
        <v>286</v>
      </c>
      <c r="K4194">
        <v>987581042</v>
      </c>
      <c r="L4194">
        <v>332.11099999999999</v>
      </c>
    </row>
    <row r="4195" spans="5:12" x14ac:dyDescent="0.25">
      <c r="E4195">
        <v>987722789</v>
      </c>
      <c r="F4195">
        <v>240.54</v>
      </c>
      <c r="I4195" t="s">
        <v>271</v>
      </c>
      <c r="J4195" t="s">
        <v>286</v>
      </c>
      <c r="K4195">
        <v>987722789</v>
      </c>
      <c r="L4195">
        <v>240.54</v>
      </c>
    </row>
    <row r="4196" spans="5:12" x14ac:dyDescent="0.25">
      <c r="E4196">
        <v>988227439</v>
      </c>
      <c r="F4196">
        <v>602.04999999999995</v>
      </c>
      <c r="I4196" t="s">
        <v>271</v>
      </c>
      <c r="J4196" t="s">
        <v>286</v>
      </c>
      <c r="K4196">
        <v>988227439</v>
      </c>
      <c r="L4196">
        <v>602.04999999999995</v>
      </c>
    </row>
    <row r="4197" spans="5:12" x14ac:dyDescent="0.25">
      <c r="E4197">
        <v>989539604</v>
      </c>
      <c r="F4197">
        <v>362.702</v>
      </c>
      <c r="I4197" t="s">
        <v>271</v>
      </c>
      <c r="J4197" t="s">
        <v>286</v>
      </c>
      <c r="K4197">
        <v>989539604</v>
      </c>
      <c r="L4197">
        <v>362.702</v>
      </c>
    </row>
    <row r="4198" spans="5:12" x14ac:dyDescent="0.25">
      <c r="E4198">
        <v>989617958</v>
      </c>
      <c r="F4198">
        <v>230.77199999999999</v>
      </c>
      <c r="I4198" t="s">
        <v>271</v>
      </c>
      <c r="J4198" t="s">
        <v>286</v>
      </c>
      <c r="K4198">
        <v>989617958</v>
      </c>
      <c r="L4198">
        <v>230.77199999999999</v>
      </c>
    </row>
    <row r="4199" spans="5:12" x14ac:dyDescent="0.25">
      <c r="E4199">
        <v>990341079</v>
      </c>
      <c r="F4199">
        <v>183.983</v>
      </c>
      <c r="I4199" t="s">
        <v>271</v>
      </c>
      <c r="J4199" t="s">
        <v>286</v>
      </c>
      <c r="K4199">
        <v>990341079</v>
      </c>
      <c r="L4199">
        <v>183.983</v>
      </c>
    </row>
    <row r="4200" spans="5:12" x14ac:dyDescent="0.25">
      <c r="E4200">
        <v>990649634</v>
      </c>
      <c r="F4200">
        <v>16.457999999999998</v>
      </c>
      <c r="I4200" t="s">
        <v>271</v>
      </c>
      <c r="J4200" t="s">
        <v>286</v>
      </c>
      <c r="K4200">
        <v>990649634</v>
      </c>
      <c r="L4200">
        <v>16.457999999999998</v>
      </c>
    </row>
    <row r="4201" spans="5:12" x14ac:dyDescent="0.25">
      <c r="E4201">
        <v>991173552</v>
      </c>
      <c r="F4201">
        <v>247.001</v>
      </c>
      <c r="I4201" t="s">
        <v>271</v>
      </c>
      <c r="J4201" t="s">
        <v>286</v>
      </c>
      <c r="K4201">
        <v>991173552</v>
      </c>
      <c r="L4201">
        <v>247.001</v>
      </c>
    </row>
    <row r="4202" spans="5:12" x14ac:dyDescent="0.25">
      <c r="E4202">
        <v>991549129</v>
      </c>
      <c r="F4202">
        <v>375.59300000000002</v>
      </c>
      <c r="I4202" t="s">
        <v>271</v>
      </c>
      <c r="J4202" t="s">
        <v>286</v>
      </c>
      <c r="K4202">
        <v>991549129</v>
      </c>
      <c r="L4202">
        <v>375.59300000000002</v>
      </c>
    </row>
    <row r="4203" spans="5:12" x14ac:dyDescent="0.25">
      <c r="E4203">
        <v>993216534</v>
      </c>
      <c r="F4203">
        <v>185.35499999999999</v>
      </c>
      <c r="I4203" t="s">
        <v>271</v>
      </c>
      <c r="J4203" t="s">
        <v>286</v>
      </c>
      <c r="K4203">
        <v>993216534</v>
      </c>
      <c r="L4203">
        <v>185.35499999999999</v>
      </c>
    </row>
    <row r="4204" spans="5:12" x14ac:dyDescent="0.25">
      <c r="E4204">
        <v>993377848</v>
      </c>
      <c r="F4204">
        <v>60.457999999999998</v>
      </c>
      <c r="I4204" t="s">
        <v>271</v>
      </c>
      <c r="J4204" t="s">
        <v>286</v>
      </c>
      <c r="K4204">
        <v>993377848</v>
      </c>
      <c r="L4204">
        <v>60.457999999999998</v>
      </c>
    </row>
    <row r="4205" spans="5:12" x14ac:dyDescent="0.25">
      <c r="E4205">
        <v>993390054</v>
      </c>
      <c r="F4205">
        <v>166.96600000000001</v>
      </c>
      <c r="I4205" t="s">
        <v>271</v>
      </c>
      <c r="J4205" t="s">
        <v>286</v>
      </c>
      <c r="K4205">
        <v>993390054</v>
      </c>
      <c r="L4205">
        <v>166.96600000000001</v>
      </c>
    </row>
    <row r="4206" spans="5:12" x14ac:dyDescent="0.25">
      <c r="E4206">
        <v>993573450</v>
      </c>
      <c r="F4206">
        <v>263.55500000000001</v>
      </c>
      <c r="I4206" t="s">
        <v>271</v>
      </c>
      <c r="J4206" t="s">
        <v>286</v>
      </c>
      <c r="K4206">
        <v>993573450</v>
      </c>
      <c r="L4206">
        <v>263.55500000000001</v>
      </c>
    </row>
    <row r="4207" spans="5:12" x14ac:dyDescent="0.25">
      <c r="E4207">
        <v>993644420</v>
      </c>
      <c r="F4207">
        <v>113.30500000000001</v>
      </c>
      <c r="I4207" t="s">
        <v>271</v>
      </c>
      <c r="J4207" t="s">
        <v>286</v>
      </c>
      <c r="K4207">
        <v>993644420</v>
      </c>
      <c r="L4207">
        <v>113.30500000000001</v>
      </c>
    </row>
    <row r="4208" spans="5:12" x14ac:dyDescent="0.25">
      <c r="E4208">
        <v>994783696</v>
      </c>
      <c r="F4208">
        <v>257.04899999999998</v>
      </c>
      <c r="I4208" t="s">
        <v>271</v>
      </c>
      <c r="J4208" t="s">
        <v>286</v>
      </c>
      <c r="K4208">
        <v>994783696</v>
      </c>
      <c r="L4208">
        <v>257.04899999999998</v>
      </c>
    </row>
    <row r="4209" spans="4:12" x14ac:dyDescent="0.25">
      <c r="E4209">
        <v>995454270</v>
      </c>
      <c r="F4209">
        <v>156.251</v>
      </c>
      <c r="I4209" t="s">
        <v>271</v>
      </c>
      <c r="J4209" t="s">
        <v>286</v>
      </c>
      <c r="K4209">
        <v>995454270</v>
      </c>
      <c r="L4209">
        <v>156.251</v>
      </c>
    </row>
    <row r="4210" spans="4:12" x14ac:dyDescent="0.25">
      <c r="E4210">
        <v>998016169</v>
      </c>
      <c r="F4210">
        <v>451.94600000000003</v>
      </c>
      <c r="I4210" t="s">
        <v>271</v>
      </c>
      <c r="J4210" t="s">
        <v>286</v>
      </c>
      <c r="K4210">
        <v>998016169</v>
      </c>
      <c r="L4210">
        <v>451.94600000000003</v>
      </c>
    </row>
    <row r="4211" spans="4:12" x14ac:dyDescent="0.25">
      <c r="D4211" t="s">
        <v>361</v>
      </c>
      <c r="E4211">
        <v>869687022</v>
      </c>
      <c r="F4211">
        <v>87.132000000000005</v>
      </c>
      <c r="I4211" t="s">
        <v>271</v>
      </c>
      <c r="J4211" t="s">
        <v>361</v>
      </c>
      <c r="K4211">
        <v>869687022</v>
      </c>
      <c r="L4211">
        <v>87.132000000000005</v>
      </c>
    </row>
    <row r="4212" spans="4:12" x14ac:dyDescent="0.25">
      <c r="E4212">
        <v>913053591</v>
      </c>
      <c r="F4212">
        <v>101.173</v>
      </c>
      <c r="I4212" t="s">
        <v>271</v>
      </c>
      <c r="J4212" t="s">
        <v>361</v>
      </c>
      <c r="K4212">
        <v>913053591</v>
      </c>
      <c r="L4212">
        <v>101.173</v>
      </c>
    </row>
    <row r="4213" spans="4:12" x14ac:dyDescent="0.25">
      <c r="E4213">
        <v>919833939</v>
      </c>
      <c r="F4213">
        <v>304.83499999999998</v>
      </c>
      <c r="I4213" t="s">
        <v>271</v>
      </c>
      <c r="J4213" t="s">
        <v>361</v>
      </c>
      <c r="K4213">
        <v>919833939</v>
      </c>
      <c r="L4213">
        <v>304.83499999999998</v>
      </c>
    </row>
    <row r="4214" spans="4:12" x14ac:dyDescent="0.25">
      <c r="E4214">
        <v>929413679</v>
      </c>
      <c r="F4214">
        <v>13.433999999999999</v>
      </c>
      <c r="I4214" t="s">
        <v>271</v>
      </c>
      <c r="J4214" t="s">
        <v>361</v>
      </c>
      <c r="K4214">
        <v>929413679</v>
      </c>
      <c r="L4214">
        <v>13.433999999999999</v>
      </c>
    </row>
    <row r="4215" spans="4:12" x14ac:dyDescent="0.25">
      <c r="E4215">
        <v>969184192</v>
      </c>
      <c r="F4215">
        <v>241.613</v>
      </c>
      <c r="I4215" t="s">
        <v>271</v>
      </c>
      <c r="J4215" t="s">
        <v>361</v>
      </c>
      <c r="K4215">
        <v>969184192</v>
      </c>
      <c r="L4215">
        <v>241.613</v>
      </c>
    </row>
    <row r="4216" spans="4:12" x14ac:dyDescent="0.25">
      <c r="E4216">
        <v>969292378</v>
      </c>
      <c r="F4216">
        <v>126.422</v>
      </c>
      <c r="I4216" t="s">
        <v>271</v>
      </c>
      <c r="J4216" t="s">
        <v>361</v>
      </c>
      <c r="K4216">
        <v>969292378</v>
      </c>
      <c r="L4216">
        <v>126.422</v>
      </c>
    </row>
    <row r="4217" spans="4:12" x14ac:dyDescent="0.25">
      <c r="E4217">
        <v>969294028</v>
      </c>
      <c r="F4217">
        <v>171.82300000000001</v>
      </c>
      <c r="I4217" t="s">
        <v>271</v>
      </c>
      <c r="J4217" t="s">
        <v>361</v>
      </c>
      <c r="K4217">
        <v>969294028</v>
      </c>
      <c r="L4217">
        <v>171.82300000000001</v>
      </c>
    </row>
    <row r="4218" spans="4:12" x14ac:dyDescent="0.25">
      <c r="E4218">
        <v>969325101</v>
      </c>
      <c r="F4218">
        <v>97.745000000000005</v>
      </c>
      <c r="I4218" t="s">
        <v>271</v>
      </c>
      <c r="J4218" t="s">
        <v>361</v>
      </c>
      <c r="K4218">
        <v>969325101</v>
      </c>
      <c r="L4218">
        <v>97.745000000000005</v>
      </c>
    </row>
    <row r="4219" spans="4:12" x14ac:dyDescent="0.25">
      <c r="E4219">
        <v>969326914</v>
      </c>
      <c r="F4219">
        <v>61.445</v>
      </c>
      <c r="I4219" t="s">
        <v>271</v>
      </c>
      <c r="J4219" t="s">
        <v>361</v>
      </c>
      <c r="K4219">
        <v>969326914</v>
      </c>
      <c r="L4219">
        <v>61.445</v>
      </c>
    </row>
    <row r="4220" spans="4:12" x14ac:dyDescent="0.25">
      <c r="E4220">
        <v>969685116</v>
      </c>
      <c r="F4220">
        <v>79.192999999999998</v>
      </c>
      <c r="I4220" t="s">
        <v>271</v>
      </c>
      <c r="J4220" t="s">
        <v>361</v>
      </c>
      <c r="K4220">
        <v>969685116</v>
      </c>
      <c r="L4220">
        <v>79.192999999999998</v>
      </c>
    </row>
    <row r="4221" spans="4:12" x14ac:dyDescent="0.25">
      <c r="E4221">
        <v>970370544</v>
      </c>
      <c r="F4221">
        <v>20.231000000000002</v>
      </c>
      <c r="I4221" t="s">
        <v>271</v>
      </c>
      <c r="J4221" t="s">
        <v>361</v>
      </c>
      <c r="K4221">
        <v>970370544</v>
      </c>
      <c r="L4221">
        <v>20.231000000000002</v>
      </c>
    </row>
    <row r="4222" spans="4:12" x14ac:dyDescent="0.25">
      <c r="E4222">
        <v>970416617</v>
      </c>
      <c r="F4222">
        <v>315.54199999999997</v>
      </c>
      <c r="I4222" t="s">
        <v>271</v>
      </c>
      <c r="J4222" t="s">
        <v>361</v>
      </c>
      <c r="K4222">
        <v>970416617</v>
      </c>
      <c r="L4222">
        <v>315.54199999999997</v>
      </c>
    </row>
    <row r="4223" spans="4:12" x14ac:dyDescent="0.25">
      <c r="E4223">
        <v>977553628</v>
      </c>
      <c r="F4223">
        <v>153.72399999999999</v>
      </c>
      <c r="I4223" t="s">
        <v>271</v>
      </c>
      <c r="J4223" t="s">
        <v>361</v>
      </c>
      <c r="K4223">
        <v>977553628</v>
      </c>
      <c r="L4223">
        <v>153.72399999999999</v>
      </c>
    </row>
    <row r="4224" spans="4:12" x14ac:dyDescent="0.25">
      <c r="E4224">
        <v>984354002</v>
      </c>
      <c r="F4224">
        <v>210.934</v>
      </c>
      <c r="I4224" t="s">
        <v>271</v>
      </c>
      <c r="J4224" t="s">
        <v>361</v>
      </c>
      <c r="K4224">
        <v>984354002</v>
      </c>
      <c r="L4224">
        <v>210.934</v>
      </c>
    </row>
    <row r="4225" spans="4:12" x14ac:dyDescent="0.25">
      <c r="E4225">
        <v>994760866</v>
      </c>
      <c r="F4225">
        <v>133.52500000000001</v>
      </c>
      <c r="I4225" t="s">
        <v>271</v>
      </c>
      <c r="J4225" t="s">
        <v>361</v>
      </c>
      <c r="K4225">
        <v>994760866</v>
      </c>
      <c r="L4225">
        <v>133.52500000000001</v>
      </c>
    </row>
    <row r="4226" spans="4:12" x14ac:dyDescent="0.25">
      <c r="E4226">
        <v>995088207</v>
      </c>
      <c r="F4226">
        <v>169.458</v>
      </c>
      <c r="I4226" t="s">
        <v>271</v>
      </c>
      <c r="J4226" t="s">
        <v>361</v>
      </c>
      <c r="K4226">
        <v>995088207</v>
      </c>
      <c r="L4226">
        <v>169.458</v>
      </c>
    </row>
    <row r="4227" spans="4:12" x14ac:dyDescent="0.25">
      <c r="E4227">
        <v>996294153</v>
      </c>
      <c r="F4227">
        <v>124.349</v>
      </c>
      <c r="I4227" t="s">
        <v>271</v>
      </c>
      <c r="J4227" t="s">
        <v>361</v>
      </c>
      <c r="K4227">
        <v>996294153</v>
      </c>
      <c r="L4227">
        <v>124.349</v>
      </c>
    </row>
    <row r="4228" spans="4:12" x14ac:dyDescent="0.25">
      <c r="D4228" t="s">
        <v>332</v>
      </c>
      <c r="E4228">
        <v>869184772</v>
      </c>
      <c r="F4228">
        <v>203.77199999999999</v>
      </c>
      <c r="I4228" t="s">
        <v>271</v>
      </c>
      <c r="J4228" t="s">
        <v>332</v>
      </c>
      <c r="K4228">
        <v>869184772</v>
      </c>
      <c r="L4228">
        <v>203.77199999999999</v>
      </c>
    </row>
    <row r="4229" spans="4:12" x14ac:dyDescent="0.25">
      <c r="E4229">
        <v>871580782</v>
      </c>
      <c r="F4229">
        <v>223.56899999999999</v>
      </c>
      <c r="I4229" t="s">
        <v>271</v>
      </c>
      <c r="J4229" t="s">
        <v>332</v>
      </c>
      <c r="K4229">
        <v>871580782</v>
      </c>
      <c r="L4229">
        <v>223.56899999999999</v>
      </c>
    </row>
    <row r="4230" spans="4:12" x14ac:dyDescent="0.25">
      <c r="E4230">
        <v>885672272</v>
      </c>
      <c r="F4230">
        <v>395.185</v>
      </c>
      <c r="I4230" t="s">
        <v>271</v>
      </c>
      <c r="J4230" t="s">
        <v>332</v>
      </c>
      <c r="K4230">
        <v>885672272</v>
      </c>
      <c r="L4230">
        <v>395.185</v>
      </c>
    </row>
    <row r="4231" spans="4:12" x14ac:dyDescent="0.25">
      <c r="E4231">
        <v>891594232</v>
      </c>
      <c r="F4231">
        <v>285.76600000000002</v>
      </c>
      <c r="I4231" t="s">
        <v>271</v>
      </c>
      <c r="J4231" t="s">
        <v>332</v>
      </c>
      <c r="K4231">
        <v>891594232</v>
      </c>
      <c r="L4231">
        <v>285.76600000000002</v>
      </c>
    </row>
    <row r="4232" spans="4:12" x14ac:dyDescent="0.25">
      <c r="E4232">
        <v>892655642</v>
      </c>
      <c r="F4232">
        <v>426.72800000000001</v>
      </c>
      <c r="I4232" t="s">
        <v>271</v>
      </c>
      <c r="J4232" t="s">
        <v>332</v>
      </c>
      <c r="K4232">
        <v>892655642</v>
      </c>
      <c r="L4232">
        <v>426.72800000000001</v>
      </c>
    </row>
    <row r="4233" spans="4:12" x14ac:dyDescent="0.25">
      <c r="E4233">
        <v>912874184</v>
      </c>
      <c r="F4233">
        <v>242.53800000000001</v>
      </c>
      <c r="I4233" t="s">
        <v>271</v>
      </c>
      <c r="J4233" t="s">
        <v>332</v>
      </c>
      <c r="K4233">
        <v>912874184</v>
      </c>
      <c r="L4233">
        <v>242.53800000000001</v>
      </c>
    </row>
    <row r="4234" spans="4:12" x14ac:dyDescent="0.25">
      <c r="E4234">
        <v>912903869</v>
      </c>
      <c r="F4234">
        <v>124.24</v>
      </c>
      <c r="I4234" t="s">
        <v>271</v>
      </c>
      <c r="J4234" t="s">
        <v>332</v>
      </c>
      <c r="K4234">
        <v>912903869</v>
      </c>
      <c r="L4234">
        <v>124.24</v>
      </c>
    </row>
    <row r="4235" spans="4:12" x14ac:dyDescent="0.25">
      <c r="E4235">
        <v>913770935</v>
      </c>
      <c r="F4235">
        <v>169.65799999999999</v>
      </c>
      <c r="I4235" t="s">
        <v>271</v>
      </c>
      <c r="J4235" t="s">
        <v>332</v>
      </c>
      <c r="K4235">
        <v>913770935</v>
      </c>
      <c r="L4235">
        <v>169.65799999999999</v>
      </c>
    </row>
    <row r="4236" spans="4:12" x14ac:dyDescent="0.25">
      <c r="E4236">
        <v>914325005</v>
      </c>
      <c r="F4236">
        <v>377.70299999999997</v>
      </c>
      <c r="I4236" t="s">
        <v>271</v>
      </c>
      <c r="J4236" t="s">
        <v>332</v>
      </c>
      <c r="K4236">
        <v>914325005</v>
      </c>
      <c r="L4236">
        <v>377.70299999999997</v>
      </c>
    </row>
    <row r="4237" spans="4:12" x14ac:dyDescent="0.25">
      <c r="E4237">
        <v>916283903</v>
      </c>
      <c r="F4237">
        <v>10.996</v>
      </c>
      <c r="I4237" t="s">
        <v>271</v>
      </c>
      <c r="J4237" t="s">
        <v>332</v>
      </c>
      <c r="K4237">
        <v>916283903</v>
      </c>
      <c r="L4237">
        <v>10.996</v>
      </c>
    </row>
    <row r="4238" spans="4:12" x14ac:dyDescent="0.25">
      <c r="E4238">
        <v>916940343</v>
      </c>
      <c r="F4238">
        <v>129.506</v>
      </c>
      <c r="I4238" t="s">
        <v>271</v>
      </c>
      <c r="J4238" t="s">
        <v>332</v>
      </c>
      <c r="K4238">
        <v>916940343</v>
      </c>
      <c r="L4238">
        <v>129.506</v>
      </c>
    </row>
    <row r="4239" spans="4:12" x14ac:dyDescent="0.25">
      <c r="E4239">
        <v>920174892</v>
      </c>
      <c r="F4239">
        <v>341.01400000000001</v>
      </c>
      <c r="I4239" t="s">
        <v>271</v>
      </c>
      <c r="J4239" t="s">
        <v>332</v>
      </c>
      <c r="K4239">
        <v>920174892</v>
      </c>
      <c r="L4239">
        <v>341.01400000000001</v>
      </c>
    </row>
    <row r="4240" spans="4:12" x14ac:dyDescent="0.25">
      <c r="E4240">
        <v>922147256</v>
      </c>
      <c r="F4240">
        <v>199.42099999999999</v>
      </c>
      <c r="I4240" t="s">
        <v>271</v>
      </c>
      <c r="J4240" t="s">
        <v>332</v>
      </c>
      <c r="K4240">
        <v>922147256</v>
      </c>
      <c r="L4240">
        <v>199.42099999999999</v>
      </c>
    </row>
    <row r="4241" spans="5:12" x14ac:dyDescent="0.25">
      <c r="E4241">
        <v>922876614</v>
      </c>
      <c r="F4241">
        <v>249.44399999999999</v>
      </c>
      <c r="I4241" t="s">
        <v>271</v>
      </c>
      <c r="J4241" t="s">
        <v>332</v>
      </c>
      <c r="K4241">
        <v>922876614</v>
      </c>
      <c r="L4241">
        <v>249.44399999999999</v>
      </c>
    </row>
    <row r="4242" spans="5:12" x14ac:dyDescent="0.25">
      <c r="E4242">
        <v>923851372</v>
      </c>
      <c r="F4242">
        <v>238.578</v>
      </c>
      <c r="I4242" t="s">
        <v>271</v>
      </c>
      <c r="J4242" t="s">
        <v>332</v>
      </c>
      <c r="K4242">
        <v>923851372</v>
      </c>
      <c r="L4242">
        <v>238.578</v>
      </c>
    </row>
    <row r="4243" spans="5:12" x14ac:dyDescent="0.25">
      <c r="E4243">
        <v>923997938</v>
      </c>
      <c r="F4243">
        <v>485.93299999999999</v>
      </c>
      <c r="I4243" t="s">
        <v>271</v>
      </c>
      <c r="J4243" t="s">
        <v>332</v>
      </c>
      <c r="K4243">
        <v>923997938</v>
      </c>
      <c r="L4243">
        <v>485.93299999999999</v>
      </c>
    </row>
    <row r="4244" spans="5:12" x14ac:dyDescent="0.25">
      <c r="E4244">
        <v>923997997</v>
      </c>
      <c r="F4244">
        <v>277.02100000000002</v>
      </c>
      <c r="I4244" t="s">
        <v>271</v>
      </c>
      <c r="J4244" t="s">
        <v>332</v>
      </c>
      <c r="K4244">
        <v>923997997</v>
      </c>
      <c r="L4244">
        <v>277.02100000000002</v>
      </c>
    </row>
    <row r="4245" spans="5:12" x14ac:dyDescent="0.25">
      <c r="E4245">
        <v>924332697</v>
      </c>
      <c r="F4245">
        <v>165.149</v>
      </c>
      <c r="I4245" t="s">
        <v>271</v>
      </c>
      <c r="J4245" t="s">
        <v>332</v>
      </c>
      <c r="K4245">
        <v>924332697</v>
      </c>
      <c r="L4245">
        <v>165.149</v>
      </c>
    </row>
    <row r="4246" spans="5:12" x14ac:dyDescent="0.25">
      <c r="E4246">
        <v>925113964</v>
      </c>
      <c r="F4246">
        <v>396.815</v>
      </c>
      <c r="I4246" t="s">
        <v>271</v>
      </c>
      <c r="J4246" t="s">
        <v>332</v>
      </c>
      <c r="K4246">
        <v>925113964</v>
      </c>
      <c r="L4246">
        <v>396.815</v>
      </c>
    </row>
    <row r="4247" spans="5:12" x14ac:dyDescent="0.25">
      <c r="E4247">
        <v>926079581</v>
      </c>
      <c r="F4247">
        <v>319.24700000000001</v>
      </c>
      <c r="I4247" t="s">
        <v>271</v>
      </c>
      <c r="J4247" t="s">
        <v>332</v>
      </c>
      <c r="K4247">
        <v>926079581</v>
      </c>
      <c r="L4247">
        <v>319.24700000000001</v>
      </c>
    </row>
    <row r="4248" spans="5:12" x14ac:dyDescent="0.25">
      <c r="E4248">
        <v>969154242</v>
      </c>
      <c r="F4248">
        <v>11.515000000000001</v>
      </c>
      <c r="I4248" t="s">
        <v>271</v>
      </c>
      <c r="J4248" t="s">
        <v>332</v>
      </c>
      <c r="K4248">
        <v>969154242</v>
      </c>
      <c r="L4248">
        <v>11.515000000000001</v>
      </c>
    </row>
    <row r="4249" spans="5:12" x14ac:dyDescent="0.25">
      <c r="E4249">
        <v>969183749</v>
      </c>
      <c r="F4249">
        <v>93.222999999999999</v>
      </c>
      <c r="I4249" t="s">
        <v>271</v>
      </c>
      <c r="J4249" t="s">
        <v>332</v>
      </c>
      <c r="K4249">
        <v>969183749</v>
      </c>
      <c r="L4249">
        <v>93.222999999999999</v>
      </c>
    </row>
    <row r="4250" spans="5:12" x14ac:dyDescent="0.25">
      <c r="E4250">
        <v>969185059</v>
      </c>
      <c r="F4250">
        <v>163.76</v>
      </c>
      <c r="I4250" t="s">
        <v>271</v>
      </c>
      <c r="J4250" t="s">
        <v>332</v>
      </c>
      <c r="K4250">
        <v>969185059</v>
      </c>
      <c r="L4250">
        <v>163.76</v>
      </c>
    </row>
    <row r="4251" spans="5:12" x14ac:dyDescent="0.25">
      <c r="E4251">
        <v>969219964</v>
      </c>
      <c r="F4251">
        <v>149.66</v>
      </c>
      <c r="I4251" t="s">
        <v>271</v>
      </c>
      <c r="J4251" t="s">
        <v>332</v>
      </c>
      <c r="K4251">
        <v>969219964</v>
      </c>
      <c r="L4251">
        <v>149.66</v>
      </c>
    </row>
    <row r="4252" spans="5:12" x14ac:dyDescent="0.25">
      <c r="E4252">
        <v>969220407</v>
      </c>
      <c r="F4252">
        <v>53.694000000000003</v>
      </c>
      <c r="I4252" t="s">
        <v>271</v>
      </c>
      <c r="J4252" t="s">
        <v>332</v>
      </c>
      <c r="K4252">
        <v>969220407</v>
      </c>
      <c r="L4252">
        <v>53.694000000000003</v>
      </c>
    </row>
    <row r="4253" spans="5:12" x14ac:dyDescent="0.25">
      <c r="E4253">
        <v>969434830</v>
      </c>
      <c r="F4253">
        <v>736.947</v>
      </c>
      <c r="I4253" t="s">
        <v>271</v>
      </c>
      <c r="J4253" t="s">
        <v>332</v>
      </c>
      <c r="K4253">
        <v>969434830</v>
      </c>
      <c r="L4253">
        <v>736.947</v>
      </c>
    </row>
    <row r="4254" spans="5:12" x14ac:dyDescent="0.25">
      <c r="E4254">
        <v>969466430</v>
      </c>
      <c r="F4254">
        <v>366.06599999999997</v>
      </c>
      <c r="I4254" t="s">
        <v>271</v>
      </c>
      <c r="J4254" t="s">
        <v>332</v>
      </c>
      <c r="K4254">
        <v>969466430</v>
      </c>
      <c r="L4254">
        <v>366.06599999999997</v>
      </c>
    </row>
    <row r="4255" spans="5:12" x14ac:dyDescent="0.25">
      <c r="E4255">
        <v>969466511</v>
      </c>
      <c r="F4255">
        <v>479.63900000000001</v>
      </c>
      <c r="I4255" t="s">
        <v>271</v>
      </c>
      <c r="J4255" t="s">
        <v>332</v>
      </c>
      <c r="K4255">
        <v>969466511</v>
      </c>
      <c r="L4255">
        <v>479.63900000000001</v>
      </c>
    </row>
    <row r="4256" spans="5:12" x14ac:dyDescent="0.25">
      <c r="E4256">
        <v>969467666</v>
      </c>
      <c r="F4256">
        <v>100.158</v>
      </c>
      <c r="I4256" t="s">
        <v>271</v>
      </c>
      <c r="J4256" t="s">
        <v>332</v>
      </c>
      <c r="K4256">
        <v>969467666</v>
      </c>
      <c r="L4256">
        <v>100.158</v>
      </c>
    </row>
    <row r="4257" spans="5:12" x14ac:dyDescent="0.25">
      <c r="E4257">
        <v>969470640</v>
      </c>
      <c r="F4257">
        <v>256.79599999999999</v>
      </c>
      <c r="I4257" t="s">
        <v>271</v>
      </c>
      <c r="J4257" t="s">
        <v>332</v>
      </c>
      <c r="K4257">
        <v>969470640</v>
      </c>
      <c r="L4257">
        <v>256.79599999999999</v>
      </c>
    </row>
    <row r="4258" spans="5:12" x14ac:dyDescent="0.25">
      <c r="E4258">
        <v>969692023</v>
      </c>
      <c r="F4258">
        <v>107.29900000000001</v>
      </c>
      <c r="I4258" t="s">
        <v>271</v>
      </c>
      <c r="J4258" t="s">
        <v>332</v>
      </c>
      <c r="K4258">
        <v>969692023</v>
      </c>
      <c r="L4258">
        <v>107.29900000000001</v>
      </c>
    </row>
    <row r="4259" spans="5:12" x14ac:dyDescent="0.25">
      <c r="E4259">
        <v>969695499</v>
      </c>
      <c r="F4259">
        <v>66.856999999999999</v>
      </c>
      <c r="I4259" t="s">
        <v>271</v>
      </c>
      <c r="J4259" t="s">
        <v>332</v>
      </c>
      <c r="K4259">
        <v>969695499</v>
      </c>
      <c r="L4259">
        <v>66.856999999999999</v>
      </c>
    </row>
    <row r="4260" spans="5:12" x14ac:dyDescent="0.25">
      <c r="E4260">
        <v>971240423</v>
      </c>
      <c r="F4260">
        <v>207.06200000000001</v>
      </c>
      <c r="I4260" t="s">
        <v>271</v>
      </c>
      <c r="J4260" t="s">
        <v>332</v>
      </c>
      <c r="K4260">
        <v>971240423</v>
      </c>
      <c r="L4260">
        <v>207.06200000000001</v>
      </c>
    </row>
    <row r="4261" spans="5:12" x14ac:dyDescent="0.25">
      <c r="E4261">
        <v>973051938</v>
      </c>
      <c r="F4261">
        <v>322.95800000000003</v>
      </c>
      <c r="I4261" t="s">
        <v>271</v>
      </c>
      <c r="J4261" t="s">
        <v>332</v>
      </c>
      <c r="K4261">
        <v>973051938</v>
      </c>
      <c r="L4261">
        <v>322.95800000000003</v>
      </c>
    </row>
    <row r="4262" spans="5:12" x14ac:dyDescent="0.25">
      <c r="E4262">
        <v>979545223</v>
      </c>
      <c r="F4262">
        <v>709.12699999999995</v>
      </c>
      <c r="I4262" t="s">
        <v>271</v>
      </c>
      <c r="J4262" t="s">
        <v>332</v>
      </c>
      <c r="K4262">
        <v>979545223</v>
      </c>
      <c r="L4262">
        <v>709.12699999999995</v>
      </c>
    </row>
    <row r="4263" spans="5:12" x14ac:dyDescent="0.25">
      <c r="E4263">
        <v>979546750</v>
      </c>
      <c r="F4263">
        <v>58.756999999999998</v>
      </c>
      <c r="I4263" t="s">
        <v>271</v>
      </c>
      <c r="J4263" t="s">
        <v>332</v>
      </c>
      <c r="K4263">
        <v>979546750</v>
      </c>
      <c r="L4263">
        <v>58.756999999999998</v>
      </c>
    </row>
    <row r="4264" spans="5:12" x14ac:dyDescent="0.25">
      <c r="E4264">
        <v>980593908</v>
      </c>
      <c r="F4264">
        <v>286.52999999999997</v>
      </c>
      <c r="I4264" t="s">
        <v>271</v>
      </c>
      <c r="J4264" t="s">
        <v>332</v>
      </c>
      <c r="K4264">
        <v>980593908</v>
      </c>
      <c r="L4264">
        <v>286.52999999999997</v>
      </c>
    </row>
    <row r="4265" spans="5:12" x14ac:dyDescent="0.25">
      <c r="E4265">
        <v>981558243</v>
      </c>
      <c r="F4265">
        <v>131.18899999999999</v>
      </c>
      <c r="I4265" t="s">
        <v>271</v>
      </c>
      <c r="J4265" t="s">
        <v>332</v>
      </c>
      <c r="K4265">
        <v>981558243</v>
      </c>
      <c r="L4265">
        <v>131.18899999999999</v>
      </c>
    </row>
    <row r="4266" spans="5:12" x14ac:dyDescent="0.25">
      <c r="E4266">
        <v>981622464</v>
      </c>
      <c r="F4266">
        <v>400.17899999999997</v>
      </c>
      <c r="I4266" t="s">
        <v>271</v>
      </c>
      <c r="J4266" t="s">
        <v>332</v>
      </c>
      <c r="K4266">
        <v>981622464</v>
      </c>
      <c r="L4266">
        <v>400.17899999999997</v>
      </c>
    </row>
    <row r="4267" spans="5:12" x14ac:dyDescent="0.25">
      <c r="E4267">
        <v>981634357</v>
      </c>
      <c r="F4267">
        <v>911.31100000000004</v>
      </c>
      <c r="I4267" t="s">
        <v>271</v>
      </c>
      <c r="J4267" t="s">
        <v>332</v>
      </c>
      <c r="K4267">
        <v>981634357</v>
      </c>
      <c r="L4267">
        <v>911.31100000000004</v>
      </c>
    </row>
    <row r="4268" spans="5:12" x14ac:dyDescent="0.25">
      <c r="E4268">
        <v>982809088</v>
      </c>
      <c r="F4268">
        <v>496.19</v>
      </c>
      <c r="I4268" t="s">
        <v>271</v>
      </c>
      <c r="J4268" t="s">
        <v>332</v>
      </c>
      <c r="K4268">
        <v>982809088</v>
      </c>
      <c r="L4268">
        <v>496.19</v>
      </c>
    </row>
    <row r="4269" spans="5:12" x14ac:dyDescent="0.25">
      <c r="E4269">
        <v>982924898</v>
      </c>
      <c r="F4269">
        <v>197.21</v>
      </c>
      <c r="I4269" t="s">
        <v>271</v>
      </c>
      <c r="J4269" t="s">
        <v>332</v>
      </c>
      <c r="K4269">
        <v>982924898</v>
      </c>
      <c r="L4269">
        <v>197.21</v>
      </c>
    </row>
    <row r="4270" spans="5:12" x14ac:dyDescent="0.25">
      <c r="E4270">
        <v>983431275</v>
      </c>
      <c r="F4270">
        <v>238.154</v>
      </c>
      <c r="I4270" t="s">
        <v>271</v>
      </c>
      <c r="J4270" t="s">
        <v>332</v>
      </c>
      <c r="K4270">
        <v>983431275</v>
      </c>
      <c r="L4270">
        <v>238.154</v>
      </c>
    </row>
    <row r="4271" spans="5:12" x14ac:dyDescent="0.25">
      <c r="E4271">
        <v>983608809</v>
      </c>
      <c r="F4271">
        <v>647.76900000000001</v>
      </c>
      <c r="I4271" t="s">
        <v>271</v>
      </c>
      <c r="J4271" t="s">
        <v>332</v>
      </c>
      <c r="K4271">
        <v>983608809</v>
      </c>
      <c r="L4271">
        <v>647.76900000000001</v>
      </c>
    </row>
    <row r="4272" spans="5:12" x14ac:dyDescent="0.25">
      <c r="E4272">
        <v>983861741</v>
      </c>
      <c r="F4272">
        <v>176.18600000000001</v>
      </c>
      <c r="I4272" t="s">
        <v>271</v>
      </c>
      <c r="J4272" t="s">
        <v>332</v>
      </c>
      <c r="K4272">
        <v>983861741</v>
      </c>
      <c r="L4272">
        <v>176.18600000000001</v>
      </c>
    </row>
    <row r="4273" spans="5:12" x14ac:dyDescent="0.25">
      <c r="E4273">
        <v>984158025</v>
      </c>
      <c r="F4273">
        <v>88.215999999999994</v>
      </c>
      <c r="I4273" t="s">
        <v>271</v>
      </c>
      <c r="J4273" t="s">
        <v>332</v>
      </c>
      <c r="K4273">
        <v>984158025</v>
      </c>
      <c r="L4273">
        <v>88.215999999999994</v>
      </c>
    </row>
    <row r="4274" spans="5:12" x14ac:dyDescent="0.25">
      <c r="E4274">
        <v>984319665</v>
      </c>
      <c r="F4274">
        <v>228.249</v>
      </c>
      <c r="I4274" t="s">
        <v>271</v>
      </c>
      <c r="J4274" t="s">
        <v>332</v>
      </c>
      <c r="K4274">
        <v>984319665</v>
      </c>
      <c r="L4274">
        <v>228.249</v>
      </c>
    </row>
    <row r="4275" spans="5:12" x14ac:dyDescent="0.25">
      <c r="E4275">
        <v>984560540</v>
      </c>
      <c r="F4275">
        <v>150.99299999999999</v>
      </c>
      <c r="I4275" t="s">
        <v>271</v>
      </c>
      <c r="J4275" t="s">
        <v>332</v>
      </c>
      <c r="K4275">
        <v>984560540</v>
      </c>
      <c r="L4275">
        <v>150.99299999999999</v>
      </c>
    </row>
    <row r="4276" spans="5:12" x14ac:dyDescent="0.25">
      <c r="E4276">
        <v>985335834</v>
      </c>
      <c r="F4276">
        <v>387.077</v>
      </c>
      <c r="I4276" t="s">
        <v>271</v>
      </c>
      <c r="J4276" t="s">
        <v>332</v>
      </c>
      <c r="K4276">
        <v>985335834</v>
      </c>
      <c r="L4276">
        <v>387.077</v>
      </c>
    </row>
    <row r="4277" spans="5:12" x14ac:dyDescent="0.25">
      <c r="E4277">
        <v>986505156</v>
      </c>
      <c r="F4277">
        <v>318.476</v>
      </c>
      <c r="I4277" t="s">
        <v>271</v>
      </c>
      <c r="J4277" t="s">
        <v>332</v>
      </c>
      <c r="K4277">
        <v>986505156</v>
      </c>
      <c r="L4277">
        <v>318.476</v>
      </c>
    </row>
    <row r="4278" spans="5:12" x14ac:dyDescent="0.25">
      <c r="E4278">
        <v>986970819</v>
      </c>
      <c r="F4278">
        <v>313.19799999999998</v>
      </c>
      <c r="I4278" t="s">
        <v>271</v>
      </c>
      <c r="J4278" t="s">
        <v>332</v>
      </c>
      <c r="K4278">
        <v>986970819</v>
      </c>
      <c r="L4278">
        <v>313.19799999999998</v>
      </c>
    </row>
    <row r="4279" spans="5:12" x14ac:dyDescent="0.25">
      <c r="E4279">
        <v>987727888</v>
      </c>
      <c r="F4279">
        <v>330.37599999999998</v>
      </c>
      <c r="I4279" t="s">
        <v>271</v>
      </c>
      <c r="J4279" t="s">
        <v>332</v>
      </c>
      <c r="K4279">
        <v>987727888</v>
      </c>
      <c r="L4279">
        <v>330.37599999999998</v>
      </c>
    </row>
    <row r="4280" spans="5:12" x14ac:dyDescent="0.25">
      <c r="E4280">
        <v>987995459</v>
      </c>
      <c r="F4280">
        <v>298.91500000000002</v>
      </c>
      <c r="I4280" t="s">
        <v>271</v>
      </c>
      <c r="J4280" t="s">
        <v>332</v>
      </c>
      <c r="K4280">
        <v>987995459</v>
      </c>
      <c r="L4280">
        <v>298.91500000000002</v>
      </c>
    </row>
    <row r="4281" spans="5:12" x14ac:dyDescent="0.25">
      <c r="E4281">
        <v>988408581</v>
      </c>
      <c r="F4281">
        <v>520.17100000000005</v>
      </c>
      <c r="I4281" t="s">
        <v>271</v>
      </c>
      <c r="J4281" t="s">
        <v>332</v>
      </c>
      <c r="K4281">
        <v>988408581</v>
      </c>
      <c r="L4281">
        <v>520.17100000000005</v>
      </c>
    </row>
    <row r="4282" spans="5:12" x14ac:dyDescent="0.25">
      <c r="E4282">
        <v>988633062</v>
      </c>
      <c r="F4282">
        <v>518.87800000000004</v>
      </c>
      <c r="I4282" t="s">
        <v>271</v>
      </c>
      <c r="J4282" t="s">
        <v>332</v>
      </c>
      <c r="K4282">
        <v>988633062</v>
      </c>
      <c r="L4282">
        <v>518.87800000000004</v>
      </c>
    </row>
    <row r="4283" spans="5:12" x14ac:dyDescent="0.25">
      <c r="E4283">
        <v>988818410</v>
      </c>
      <c r="F4283">
        <v>266.20100000000002</v>
      </c>
      <c r="I4283" t="s">
        <v>271</v>
      </c>
      <c r="J4283" t="s">
        <v>332</v>
      </c>
      <c r="K4283">
        <v>988818410</v>
      </c>
      <c r="L4283">
        <v>266.20100000000002</v>
      </c>
    </row>
    <row r="4284" spans="5:12" x14ac:dyDescent="0.25">
      <c r="E4284">
        <v>989031635</v>
      </c>
      <c r="F4284">
        <v>190.845</v>
      </c>
      <c r="I4284" t="s">
        <v>271</v>
      </c>
      <c r="J4284" t="s">
        <v>332</v>
      </c>
      <c r="K4284">
        <v>989031635</v>
      </c>
      <c r="L4284">
        <v>190.845</v>
      </c>
    </row>
    <row r="4285" spans="5:12" x14ac:dyDescent="0.25">
      <c r="E4285">
        <v>989677373</v>
      </c>
      <c r="F4285">
        <v>501.24900000000002</v>
      </c>
      <c r="I4285" t="s">
        <v>271</v>
      </c>
      <c r="J4285" t="s">
        <v>332</v>
      </c>
      <c r="K4285">
        <v>989677373</v>
      </c>
      <c r="L4285">
        <v>501.24900000000002</v>
      </c>
    </row>
    <row r="4286" spans="5:12" x14ac:dyDescent="0.25">
      <c r="E4286">
        <v>989747231</v>
      </c>
      <c r="F4286">
        <v>513.08699999999999</v>
      </c>
      <c r="I4286" t="s">
        <v>271</v>
      </c>
      <c r="J4286" t="s">
        <v>332</v>
      </c>
      <c r="K4286">
        <v>989747231</v>
      </c>
      <c r="L4286">
        <v>513.08699999999999</v>
      </c>
    </row>
    <row r="4287" spans="5:12" x14ac:dyDescent="0.25">
      <c r="E4287">
        <v>990585644</v>
      </c>
      <c r="F4287">
        <v>196.381</v>
      </c>
      <c r="I4287" t="s">
        <v>271</v>
      </c>
      <c r="J4287" t="s">
        <v>332</v>
      </c>
      <c r="K4287">
        <v>990585644</v>
      </c>
      <c r="L4287">
        <v>196.381</v>
      </c>
    </row>
    <row r="4288" spans="5:12" x14ac:dyDescent="0.25">
      <c r="E4288">
        <v>991224815</v>
      </c>
      <c r="F4288">
        <v>567.875</v>
      </c>
      <c r="I4288" t="s">
        <v>271</v>
      </c>
      <c r="J4288" t="s">
        <v>332</v>
      </c>
      <c r="K4288">
        <v>991224815</v>
      </c>
      <c r="L4288">
        <v>567.875</v>
      </c>
    </row>
    <row r="4289" spans="4:12" x14ac:dyDescent="0.25">
      <c r="E4289">
        <v>991238840</v>
      </c>
      <c r="F4289">
        <v>524.03700000000003</v>
      </c>
      <c r="I4289" t="s">
        <v>271</v>
      </c>
      <c r="J4289" t="s">
        <v>332</v>
      </c>
      <c r="K4289">
        <v>991238840</v>
      </c>
      <c r="L4289">
        <v>524.03700000000003</v>
      </c>
    </row>
    <row r="4290" spans="4:12" x14ac:dyDescent="0.25">
      <c r="E4290">
        <v>991241310</v>
      </c>
      <c r="F4290">
        <v>593.875</v>
      </c>
      <c r="I4290" t="s">
        <v>271</v>
      </c>
      <c r="J4290" t="s">
        <v>332</v>
      </c>
      <c r="K4290">
        <v>991241310</v>
      </c>
      <c r="L4290">
        <v>593.875</v>
      </c>
    </row>
    <row r="4291" spans="4:12" x14ac:dyDescent="0.25">
      <c r="E4291">
        <v>991883916</v>
      </c>
      <c r="F4291">
        <v>204.30799999999999</v>
      </c>
      <c r="I4291" t="s">
        <v>271</v>
      </c>
      <c r="J4291" t="s">
        <v>332</v>
      </c>
      <c r="K4291">
        <v>991883916</v>
      </c>
      <c r="L4291">
        <v>204.30799999999999</v>
      </c>
    </row>
    <row r="4292" spans="4:12" x14ac:dyDescent="0.25">
      <c r="E4292">
        <v>992109998</v>
      </c>
      <c r="F4292">
        <v>481.49700000000001</v>
      </c>
      <c r="I4292" t="s">
        <v>271</v>
      </c>
      <c r="J4292" t="s">
        <v>332</v>
      </c>
      <c r="K4292">
        <v>992109998</v>
      </c>
      <c r="L4292">
        <v>481.49700000000001</v>
      </c>
    </row>
    <row r="4293" spans="4:12" x14ac:dyDescent="0.25">
      <c r="E4293">
        <v>992237317</v>
      </c>
      <c r="F4293">
        <v>218.54</v>
      </c>
      <c r="I4293" t="s">
        <v>271</v>
      </c>
      <c r="J4293" t="s">
        <v>332</v>
      </c>
      <c r="K4293">
        <v>992237317</v>
      </c>
      <c r="L4293">
        <v>218.54</v>
      </c>
    </row>
    <row r="4294" spans="4:12" x14ac:dyDescent="0.25">
      <c r="E4294">
        <v>992545658</v>
      </c>
      <c r="F4294">
        <v>535.37</v>
      </c>
      <c r="I4294" t="s">
        <v>271</v>
      </c>
      <c r="J4294" t="s">
        <v>332</v>
      </c>
      <c r="K4294">
        <v>992545658</v>
      </c>
      <c r="L4294">
        <v>535.37</v>
      </c>
    </row>
    <row r="4295" spans="4:12" x14ac:dyDescent="0.25">
      <c r="E4295">
        <v>993470015</v>
      </c>
      <c r="F4295">
        <v>115.071</v>
      </c>
      <c r="I4295" t="s">
        <v>271</v>
      </c>
      <c r="J4295" t="s">
        <v>332</v>
      </c>
      <c r="K4295">
        <v>993470015</v>
      </c>
      <c r="L4295">
        <v>115.071</v>
      </c>
    </row>
    <row r="4296" spans="4:12" x14ac:dyDescent="0.25">
      <c r="E4296">
        <v>994000209</v>
      </c>
      <c r="F4296">
        <v>299.94099999999997</v>
      </c>
      <c r="I4296" t="s">
        <v>271</v>
      </c>
      <c r="J4296" t="s">
        <v>332</v>
      </c>
      <c r="K4296">
        <v>994000209</v>
      </c>
      <c r="L4296">
        <v>299.94099999999997</v>
      </c>
    </row>
    <row r="4297" spans="4:12" x14ac:dyDescent="0.25">
      <c r="E4297">
        <v>994948024</v>
      </c>
      <c r="F4297">
        <v>898.55700000000002</v>
      </c>
      <c r="I4297" t="s">
        <v>271</v>
      </c>
      <c r="J4297" t="s">
        <v>332</v>
      </c>
      <c r="K4297">
        <v>994948024</v>
      </c>
      <c r="L4297">
        <v>898.55700000000002</v>
      </c>
    </row>
    <row r="4298" spans="4:12" x14ac:dyDescent="0.25">
      <c r="E4298">
        <v>997478029</v>
      </c>
      <c r="F4298">
        <v>210.44900000000001</v>
      </c>
      <c r="I4298" t="s">
        <v>271</v>
      </c>
      <c r="J4298" t="s">
        <v>332</v>
      </c>
      <c r="K4298">
        <v>997478029</v>
      </c>
      <c r="L4298">
        <v>210.44900000000001</v>
      </c>
    </row>
    <row r="4299" spans="4:12" x14ac:dyDescent="0.25">
      <c r="E4299">
        <v>997760530</v>
      </c>
      <c r="F4299">
        <v>336.005</v>
      </c>
      <c r="I4299" t="s">
        <v>271</v>
      </c>
      <c r="J4299" t="s">
        <v>332</v>
      </c>
      <c r="K4299">
        <v>997760530</v>
      </c>
      <c r="L4299">
        <v>336.005</v>
      </c>
    </row>
    <row r="4300" spans="4:12" x14ac:dyDescent="0.25">
      <c r="E4300">
        <v>997819772</v>
      </c>
      <c r="F4300">
        <v>180.94200000000001</v>
      </c>
      <c r="I4300" t="s">
        <v>271</v>
      </c>
      <c r="J4300" t="s">
        <v>332</v>
      </c>
      <c r="K4300">
        <v>997819772</v>
      </c>
      <c r="L4300">
        <v>180.94200000000001</v>
      </c>
    </row>
    <row r="4301" spans="4:12" x14ac:dyDescent="0.25">
      <c r="E4301">
        <v>999342345</v>
      </c>
      <c r="F4301">
        <v>151.84399999999999</v>
      </c>
      <c r="I4301" t="s">
        <v>271</v>
      </c>
      <c r="J4301" t="s">
        <v>332</v>
      </c>
      <c r="K4301">
        <v>999342345</v>
      </c>
      <c r="L4301">
        <v>151.84399999999999</v>
      </c>
    </row>
    <row r="4302" spans="4:12" x14ac:dyDescent="0.25">
      <c r="E4302">
        <v>999641717</v>
      </c>
      <c r="F4302">
        <v>363.93599999999998</v>
      </c>
      <c r="I4302" t="s">
        <v>271</v>
      </c>
      <c r="J4302" t="s">
        <v>332</v>
      </c>
      <c r="K4302">
        <v>999641717</v>
      </c>
      <c r="L4302">
        <v>363.93599999999998</v>
      </c>
    </row>
    <row r="4303" spans="4:12" x14ac:dyDescent="0.25">
      <c r="D4303" t="s">
        <v>341</v>
      </c>
      <c r="E4303">
        <v>869364142</v>
      </c>
      <c r="F4303">
        <v>336.69400000000002</v>
      </c>
      <c r="I4303" t="s">
        <v>271</v>
      </c>
      <c r="J4303" t="s">
        <v>341</v>
      </c>
      <c r="K4303">
        <v>869364142</v>
      </c>
      <c r="L4303">
        <v>336.69400000000002</v>
      </c>
    </row>
    <row r="4304" spans="4:12" x14ac:dyDescent="0.25">
      <c r="E4304">
        <v>890726852</v>
      </c>
      <c r="F4304">
        <v>91.192999999999998</v>
      </c>
      <c r="I4304" t="s">
        <v>271</v>
      </c>
      <c r="J4304" t="s">
        <v>341</v>
      </c>
      <c r="K4304">
        <v>890726852</v>
      </c>
      <c r="L4304">
        <v>91.192999999999998</v>
      </c>
    </row>
    <row r="4305" spans="4:12" x14ac:dyDescent="0.25">
      <c r="E4305">
        <v>911973693</v>
      </c>
      <c r="F4305">
        <v>79.013999999999996</v>
      </c>
      <c r="I4305" t="s">
        <v>271</v>
      </c>
      <c r="J4305" t="s">
        <v>341</v>
      </c>
      <c r="K4305">
        <v>911973693</v>
      </c>
      <c r="L4305">
        <v>79.013999999999996</v>
      </c>
    </row>
    <row r="4306" spans="4:12" x14ac:dyDescent="0.25">
      <c r="E4306">
        <v>912999149</v>
      </c>
      <c r="F4306">
        <v>409.88</v>
      </c>
      <c r="I4306" t="s">
        <v>271</v>
      </c>
      <c r="J4306" t="s">
        <v>341</v>
      </c>
      <c r="K4306">
        <v>912999149</v>
      </c>
      <c r="L4306">
        <v>409.88</v>
      </c>
    </row>
    <row r="4307" spans="4:12" x14ac:dyDescent="0.25">
      <c r="E4307">
        <v>916278098</v>
      </c>
      <c r="F4307">
        <v>136.56700000000001</v>
      </c>
      <c r="I4307" t="s">
        <v>271</v>
      </c>
      <c r="J4307" t="s">
        <v>341</v>
      </c>
      <c r="K4307">
        <v>916278098</v>
      </c>
      <c r="L4307">
        <v>136.56700000000001</v>
      </c>
    </row>
    <row r="4308" spans="4:12" x14ac:dyDescent="0.25">
      <c r="E4308">
        <v>969293277</v>
      </c>
      <c r="F4308">
        <v>268.46800000000002</v>
      </c>
      <c r="I4308" t="s">
        <v>271</v>
      </c>
      <c r="J4308" t="s">
        <v>341</v>
      </c>
      <c r="K4308">
        <v>969293277</v>
      </c>
      <c r="L4308">
        <v>268.46800000000002</v>
      </c>
    </row>
    <row r="4309" spans="4:12" x14ac:dyDescent="0.25">
      <c r="E4309">
        <v>970569634</v>
      </c>
      <c r="F4309">
        <v>322.82799999999997</v>
      </c>
      <c r="I4309" t="s">
        <v>271</v>
      </c>
      <c r="J4309" t="s">
        <v>341</v>
      </c>
      <c r="K4309">
        <v>970569634</v>
      </c>
      <c r="L4309">
        <v>322.82799999999997</v>
      </c>
    </row>
    <row r="4310" spans="4:12" x14ac:dyDescent="0.25">
      <c r="E4310">
        <v>979425554</v>
      </c>
      <c r="F4310">
        <v>431.46199999999999</v>
      </c>
      <c r="I4310" t="s">
        <v>271</v>
      </c>
      <c r="J4310" t="s">
        <v>341</v>
      </c>
      <c r="K4310">
        <v>979425554</v>
      </c>
      <c r="L4310">
        <v>431.46199999999999</v>
      </c>
    </row>
    <row r="4311" spans="4:12" x14ac:dyDescent="0.25">
      <c r="E4311">
        <v>981385187</v>
      </c>
      <c r="F4311">
        <v>141.39400000000001</v>
      </c>
      <c r="I4311" t="s">
        <v>271</v>
      </c>
      <c r="J4311" t="s">
        <v>341</v>
      </c>
      <c r="K4311">
        <v>981385187</v>
      </c>
      <c r="L4311">
        <v>141.39400000000001</v>
      </c>
    </row>
    <row r="4312" spans="4:12" x14ac:dyDescent="0.25">
      <c r="E4312">
        <v>981694252</v>
      </c>
      <c r="F4312">
        <v>250.518</v>
      </c>
      <c r="I4312" t="s">
        <v>271</v>
      </c>
      <c r="J4312" t="s">
        <v>341</v>
      </c>
      <c r="K4312">
        <v>981694252</v>
      </c>
      <c r="L4312">
        <v>250.518</v>
      </c>
    </row>
    <row r="4313" spans="4:12" x14ac:dyDescent="0.25">
      <c r="E4313">
        <v>989373153</v>
      </c>
      <c r="F4313">
        <v>101.867</v>
      </c>
      <c r="I4313" t="s">
        <v>271</v>
      </c>
      <c r="J4313" t="s">
        <v>341</v>
      </c>
      <c r="K4313">
        <v>989373153</v>
      </c>
      <c r="L4313">
        <v>101.867</v>
      </c>
    </row>
    <row r="4314" spans="4:12" x14ac:dyDescent="0.25">
      <c r="E4314">
        <v>990170886</v>
      </c>
      <c r="F4314">
        <v>186.06</v>
      </c>
      <c r="I4314" t="s">
        <v>271</v>
      </c>
      <c r="J4314" t="s">
        <v>341</v>
      </c>
      <c r="K4314">
        <v>990170886</v>
      </c>
      <c r="L4314">
        <v>186.06</v>
      </c>
    </row>
    <row r="4315" spans="4:12" x14ac:dyDescent="0.25">
      <c r="E4315">
        <v>990473552</v>
      </c>
      <c r="F4315">
        <v>451.24599999999998</v>
      </c>
      <c r="I4315" t="s">
        <v>271</v>
      </c>
      <c r="J4315" t="s">
        <v>341</v>
      </c>
      <c r="K4315">
        <v>990473552</v>
      </c>
      <c r="L4315">
        <v>451.24599999999998</v>
      </c>
    </row>
    <row r="4316" spans="4:12" x14ac:dyDescent="0.25">
      <c r="D4316" t="s">
        <v>315</v>
      </c>
      <c r="E4316">
        <v>911831414</v>
      </c>
      <c r="F4316">
        <v>84.322999999999993</v>
      </c>
      <c r="I4316" t="s">
        <v>271</v>
      </c>
      <c r="J4316" t="s">
        <v>315</v>
      </c>
      <c r="K4316">
        <v>911831414</v>
      </c>
      <c r="L4316">
        <v>84.322999999999993</v>
      </c>
    </row>
    <row r="4317" spans="4:12" x14ac:dyDescent="0.25">
      <c r="E4317">
        <v>916158920</v>
      </c>
      <c r="F4317">
        <v>460.05200000000002</v>
      </c>
      <c r="I4317" t="s">
        <v>271</v>
      </c>
      <c r="J4317" t="s">
        <v>315</v>
      </c>
      <c r="K4317">
        <v>916158920</v>
      </c>
      <c r="L4317">
        <v>460.05200000000002</v>
      </c>
    </row>
    <row r="4318" spans="4:12" x14ac:dyDescent="0.25">
      <c r="E4318">
        <v>919679670</v>
      </c>
      <c r="F4318">
        <v>332.404</v>
      </c>
      <c r="I4318" t="s">
        <v>271</v>
      </c>
      <c r="J4318" t="s">
        <v>315</v>
      </c>
      <c r="K4318">
        <v>919679670</v>
      </c>
      <c r="L4318">
        <v>332.404</v>
      </c>
    </row>
    <row r="4319" spans="4:12" x14ac:dyDescent="0.25">
      <c r="E4319">
        <v>922626510</v>
      </c>
      <c r="F4319">
        <v>75.037999999999997</v>
      </c>
      <c r="I4319" t="s">
        <v>271</v>
      </c>
      <c r="J4319" t="s">
        <v>315</v>
      </c>
      <c r="K4319">
        <v>922626510</v>
      </c>
      <c r="L4319">
        <v>75.037999999999997</v>
      </c>
    </row>
    <row r="4320" spans="4:12" x14ac:dyDescent="0.25">
      <c r="E4320">
        <v>969258382</v>
      </c>
      <c r="F4320">
        <v>99.703000000000003</v>
      </c>
      <c r="I4320" t="s">
        <v>271</v>
      </c>
      <c r="J4320" t="s">
        <v>315</v>
      </c>
      <c r="K4320">
        <v>969258382</v>
      </c>
      <c r="L4320">
        <v>99.703000000000003</v>
      </c>
    </row>
    <row r="4321" spans="4:12" x14ac:dyDescent="0.25">
      <c r="E4321">
        <v>969682486</v>
      </c>
      <c r="F4321">
        <v>150.45699999999999</v>
      </c>
      <c r="I4321" t="s">
        <v>271</v>
      </c>
      <c r="J4321" t="s">
        <v>315</v>
      </c>
      <c r="K4321">
        <v>969682486</v>
      </c>
      <c r="L4321">
        <v>150.45699999999999</v>
      </c>
    </row>
    <row r="4322" spans="4:12" x14ac:dyDescent="0.25">
      <c r="E4322">
        <v>974148862</v>
      </c>
      <c r="F4322">
        <v>16.734000000000002</v>
      </c>
      <c r="I4322" t="s">
        <v>271</v>
      </c>
      <c r="J4322" t="s">
        <v>315</v>
      </c>
      <c r="K4322">
        <v>974148862</v>
      </c>
      <c r="L4322">
        <v>16.734000000000002</v>
      </c>
    </row>
    <row r="4323" spans="4:12" x14ac:dyDescent="0.25">
      <c r="E4323">
        <v>974437015</v>
      </c>
      <c r="F4323">
        <v>482.13200000000001</v>
      </c>
      <c r="I4323" t="s">
        <v>271</v>
      </c>
      <c r="J4323" t="s">
        <v>315</v>
      </c>
      <c r="K4323">
        <v>974437015</v>
      </c>
      <c r="L4323">
        <v>482.13200000000001</v>
      </c>
    </row>
    <row r="4324" spans="4:12" x14ac:dyDescent="0.25">
      <c r="E4324">
        <v>974452170</v>
      </c>
      <c r="F4324">
        <v>186.999</v>
      </c>
      <c r="I4324" t="s">
        <v>271</v>
      </c>
      <c r="J4324" t="s">
        <v>315</v>
      </c>
      <c r="K4324">
        <v>974452170</v>
      </c>
      <c r="L4324">
        <v>186.999</v>
      </c>
    </row>
    <row r="4325" spans="4:12" x14ac:dyDescent="0.25">
      <c r="E4325">
        <v>982482186</v>
      </c>
      <c r="F4325">
        <v>152.72900000000001</v>
      </c>
      <c r="I4325" t="s">
        <v>271</v>
      </c>
      <c r="J4325" t="s">
        <v>315</v>
      </c>
      <c r="K4325">
        <v>982482186</v>
      </c>
      <c r="L4325">
        <v>152.72900000000001</v>
      </c>
    </row>
    <row r="4326" spans="4:12" x14ac:dyDescent="0.25">
      <c r="E4326">
        <v>982947626</v>
      </c>
      <c r="F4326">
        <v>302.81200000000001</v>
      </c>
      <c r="I4326" t="s">
        <v>271</v>
      </c>
      <c r="J4326" t="s">
        <v>315</v>
      </c>
      <c r="K4326">
        <v>982947626</v>
      </c>
      <c r="L4326">
        <v>302.81200000000001</v>
      </c>
    </row>
    <row r="4327" spans="4:12" x14ac:dyDescent="0.25">
      <c r="D4327" t="s">
        <v>309</v>
      </c>
      <c r="E4327">
        <v>869221112</v>
      </c>
      <c r="F4327">
        <v>395.54199999999997</v>
      </c>
      <c r="I4327" t="s">
        <v>271</v>
      </c>
      <c r="J4327" t="s">
        <v>309</v>
      </c>
      <c r="K4327">
        <v>869221112</v>
      </c>
      <c r="L4327">
        <v>395.54199999999997</v>
      </c>
    </row>
    <row r="4328" spans="4:12" x14ac:dyDescent="0.25">
      <c r="E4328">
        <v>869683442</v>
      </c>
      <c r="F4328">
        <v>230.886</v>
      </c>
      <c r="I4328" t="s">
        <v>271</v>
      </c>
      <c r="J4328" t="s">
        <v>309</v>
      </c>
      <c r="K4328">
        <v>869683442</v>
      </c>
      <c r="L4328">
        <v>230.886</v>
      </c>
    </row>
    <row r="4329" spans="4:12" x14ac:dyDescent="0.25">
      <c r="E4329">
        <v>881953552</v>
      </c>
      <c r="F4329">
        <v>159.59800000000001</v>
      </c>
      <c r="I4329" t="s">
        <v>271</v>
      </c>
      <c r="J4329" t="s">
        <v>309</v>
      </c>
      <c r="K4329">
        <v>881953552</v>
      </c>
      <c r="L4329">
        <v>159.59800000000001</v>
      </c>
    </row>
    <row r="4330" spans="4:12" x14ac:dyDescent="0.25">
      <c r="E4330">
        <v>911755211</v>
      </c>
      <c r="F4330">
        <v>101.539</v>
      </c>
      <c r="I4330" t="s">
        <v>271</v>
      </c>
      <c r="J4330" t="s">
        <v>309</v>
      </c>
      <c r="K4330">
        <v>911755211</v>
      </c>
      <c r="L4330">
        <v>101.539</v>
      </c>
    </row>
    <row r="4331" spans="4:12" x14ac:dyDescent="0.25">
      <c r="E4331">
        <v>911903709</v>
      </c>
      <c r="F4331">
        <v>314.733</v>
      </c>
      <c r="I4331" t="s">
        <v>271</v>
      </c>
      <c r="J4331" t="s">
        <v>309</v>
      </c>
      <c r="K4331">
        <v>911903709</v>
      </c>
      <c r="L4331">
        <v>314.733</v>
      </c>
    </row>
    <row r="4332" spans="4:12" x14ac:dyDescent="0.25">
      <c r="E4332">
        <v>912626431</v>
      </c>
      <c r="F4332">
        <v>152.44999999999999</v>
      </c>
      <c r="I4332" t="s">
        <v>271</v>
      </c>
      <c r="J4332" t="s">
        <v>309</v>
      </c>
      <c r="K4332">
        <v>912626431</v>
      </c>
      <c r="L4332">
        <v>152.44999999999999</v>
      </c>
    </row>
    <row r="4333" spans="4:12" x14ac:dyDescent="0.25">
      <c r="E4333">
        <v>914799767</v>
      </c>
      <c r="F4333">
        <v>111.52500000000001</v>
      </c>
      <c r="I4333" t="s">
        <v>271</v>
      </c>
      <c r="J4333" t="s">
        <v>309</v>
      </c>
      <c r="K4333">
        <v>914799767</v>
      </c>
      <c r="L4333">
        <v>111.52500000000001</v>
      </c>
    </row>
    <row r="4334" spans="4:12" x14ac:dyDescent="0.25">
      <c r="E4334">
        <v>915101674</v>
      </c>
      <c r="F4334">
        <v>117.768</v>
      </c>
      <c r="I4334" t="s">
        <v>271</v>
      </c>
      <c r="J4334" t="s">
        <v>309</v>
      </c>
      <c r="K4334">
        <v>915101674</v>
      </c>
      <c r="L4334">
        <v>117.768</v>
      </c>
    </row>
    <row r="4335" spans="4:12" x14ac:dyDescent="0.25">
      <c r="E4335">
        <v>918094067</v>
      </c>
      <c r="F4335">
        <v>119.28</v>
      </c>
      <c r="I4335" t="s">
        <v>271</v>
      </c>
      <c r="J4335" t="s">
        <v>309</v>
      </c>
      <c r="K4335">
        <v>918094067</v>
      </c>
      <c r="L4335">
        <v>119.28</v>
      </c>
    </row>
    <row r="4336" spans="4:12" x14ac:dyDescent="0.25">
      <c r="E4336">
        <v>918456740</v>
      </c>
      <c r="F4336">
        <v>180.81100000000001</v>
      </c>
      <c r="I4336" t="s">
        <v>271</v>
      </c>
      <c r="J4336" t="s">
        <v>309</v>
      </c>
      <c r="K4336">
        <v>918456740</v>
      </c>
      <c r="L4336">
        <v>180.81100000000001</v>
      </c>
    </row>
    <row r="4337" spans="5:12" x14ac:dyDescent="0.25">
      <c r="E4337">
        <v>918930094</v>
      </c>
      <c r="F4337">
        <v>233.13399999999999</v>
      </c>
      <c r="I4337" t="s">
        <v>271</v>
      </c>
      <c r="J4337" t="s">
        <v>309</v>
      </c>
      <c r="K4337">
        <v>918930094</v>
      </c>
      <c r="L4337">
        <v>233.13399999999999</v>
      </c>
    </row>
    <row r="4338" spans="5:12" x14ac:dyDescent="0.25">
      <c r="E4338">
        <v>919488581</v>
      </c>
      <c r="F4338">
        <v>190.91399999999999</v>
      </c>
      <c r="I4338" t="s">
        <v>271</v>
      </c>
      <c r="J4338" t="s">
        <v>309</v>
      </c>
      <c r="K4338">
        <v>919488581</v>
      </c>
      <c r="L4338">
        <v>190.91399999999999</v>
      </c>
    </row>
    <row r="4339" spans="5:12" x14ac:dyDescent="0.25">
      <c r="E4339">
        <v>919801212</v>
      </c>
      <c r="F4339">
        <v>139.702</v>
      </c>
      <c r="I4339" t="s">
        <v>271</v>
      </c>
      <c r="J4339" t="s">
        <v>309</v>
      </c>
      <c r="K4339">
        <v>919801212</v>
      </c>
      <c r="L4339">
        <v>139.702</v>
      </c>
    </row>
    <row r="4340" spans="5:12" x14ac:dyDescent="0.25">
      <c r="E4340">
        <v>921992645</v>
      </c>
      <c r="F4340">
        <v>75.566000000000003</v>
      </c>
      <c r="I4340" t="s">
        <v>271</v>
      </c>
      <c r="J4340" t="s">
        <v>309</v>
      </c>
      <c r="K4340">
        <v>921992645</v>
      </c>
      <c r="L4340">
        <v>75.566000000000003</v>
      </c>
    </row>
    <row r="4341" spans="5:12" x14ac:dyDescent="0.25">
      <c r="E4341">
        <v>969133490</v>
      </c>
      <c r="F4341">
        <v>410.00299999999999</v>
      </c>
      <c r="I4341" t="s">
        <v>271</v>
      </c>
      <c r="J4341" t="s">
        <v>309</v>
      </c>
      <c r="K4341">
        <v>969133490</v>
      </c>
      <c r="L4341">
        <v>410.00299999999999</v>
      </c>
    </row>
    <row r="4342" spans="5:12" x14ac:dyDescent="0.25">
      <c r="E4342">
        <v>969137356</v>
      </c>
      <c r="F4342">
        <v>91.090999999999994</v>
      </c>
      <c r="I4342" t="s">
        <v>271</v>
      </c>
      <c r="J4342" t="s">
        <v>309</v>
      </c>
      <c r="K4342">
        <v>969137356</v>
      </c>
      <c r="L4342">
        <v>91.090999999999994</v>
      </c>
    </row>
    <row r="4343" spans="5:12" x14ac:dyDescent="0.25">
      <c r="E4343">
        <v>969330881</v>
      </c>
      <c r="F4343">
        <v>91.602999999999994</v>
      </c>
      <c r="I4343" t="s">
        <v>271</v>
      </c>
      <c r="J4343" t="s">
        <v>309</v>
      </c>
      <c r="K4343">
        <v>969330881</v>
      </c>
      <c r="L4343">
        <v>91.602999999999994</v>
      </c>
    </row>
    <row r="4344" spans="5:12" x14ac:dyDescent="0.25">
      <c r="E4344">
        <v>969668084</v>
      </c>
      <c r="F4344">
        <v>82.55</v>
      </c>
      <c r="I4344" t="s">
        <v>271</v>
      </c>
      <c r="J4344" t="s">
        <v>309</v>
      </c>
      <c r="K4344">
        <v>969668084</v>
      </c>
      <c r="L4344">
        <v>82.55</v>
      </c>
    </row>
    <row r="4345" spans="5:12" x14ac:dyDescent="0.25">
      <c r="E4345">
        <v>969674556</v>
      </c>
      <c r="F4345">
        <v>83.355000000000004</v>
      </c>
      <c r="I4345" t="s">
        <v>271</v>
      </c>
      <c r="J4345" t="s">
        <v>309</v>
      </c>
      <c r="K4345">
        <v>969674556</v>
      </c>
      <c r="L4345">
        <v>83.355000000000004</v>
      </c>
    </row>
    <row r="4346" spans="5:12" x14ac:dyDescent="0.25">
      <c r="E4346">
        <v>969680793</v>
      </c>
      <c r="F4346">
        <v>118.43600000000001</v>
      </c>
      <c r="I4346" t="s">
        <v>271</v>
      </c>
      <c r="J4346" t="s">
        <v>309</v>
      </c>
      <c r="K4346">
        <v>969680793</v>
      </c>
      <c r="L4346">
        <v>118.43600000000001</v>
      </c>
    </row>
    <row r="4347" spans="5:12" x14ac:dyDescent="0.25">
      <c r="E4347">
        <v>970090851</v>
      </c>
      <c r="F4347">
        <v>217.13</v>
      </c>
      <c r="I4347" t="s">
        <v>271</v>
      </c>
      <c r="J4347" t="s">
        <v>309</v>
      </c>
      <c r="K4347">
        <v>970090851</v>
      </c>
      <c r="L4347">
        <v>217.13</v>
      </c>
    </row>
    <row r="4348" spans="5:12" x14ac:dyDescent="0.25">
      <c r="E4348">
        <v>971183454</v>
      </c>
      <c r="F4348">
        <v>902.55600000000004</v>
      </c>
      <c r="I4348" t="s">
        <v>271</v>
      </c>
      <c r="J4348" t="s">
        <v>309</v>
      </c>
      <c r="K4348">
        <v>971183454</v>
      </c>
      <c r="L4348">
        <v>902.55600000000004</v>
      </c>
    </row>
    <row r="4349" spans="5:12" x14ac:dyDescent="0.25">
      <c r="E4349">
        <v>974501759</v>
      </c>
      <c r="F4349">
        <v>90.284999999999997</v>
      </c>
      <c r="I4349" t="s">
        <v>271</v>
      </c>
      <c r="J4349" t="s">
        <v>309</v>
      </c>
      <c r="K4349">
        <v>974501759</v>
      </c>
      <c r="L4349">
        <v>90.284999999999997</v>
      </c>
    </row>
    <row r="4350" spans="5:12" x14ac:dyDescent="0.25">
      <c r="E4350">
        <v>975983420</v>
      </c>
      <c r="F4350">
        <v>159.273</v>
      </c>
      <c r="I4350" t="s">
        <v>271</v>
      </c>
      <c r="J4350" t="s">
        <v>309</v>
      </c>
      <c r="K4350">
        <v>975983420</v>
      </c>
      <c r="L4350">
        <v>159.273</v>
      </c>
    </row>
    <row r="4351" spans="5:12" x14ac:dyDescent="0.25">
      <c r="E4351">
        <v>983428940</v>
      </c>
      <c r="F4351">
        <v>25.414000000000001</v>
      </c>
      <c r="I4351" t="s">
        <v>271</v>
      </c>
      <c r="J4351" t="s">
        <v>309</v>
      </c>
      <c r="K4351">
        <v>983428940</v>
      </c>
      <c r="L4351">
        <v>25.414000000000001</v>
      </c>
    </row>
    <row r="4352" spans="5:12" x14ac:dyDescent="0.25">
      <c r="E4352">
        <v>984159188</v>
      </c>
      <c r="F4352">
        <v>237.86099999999999</v>
      </c>
      <c r="I4352" t="s">
        <v>271</v>
      </c>
      <c r="J4352" t="s">
        <v>309</v>
      </c>
      <c r="K4352">
        <v>984159188</v>
      </c>
      <c r="L4352">
        <v>237.86099999999999</v>
      </c>
    </row>
    <row r="4353" spans="4:12" x14ac:dyDescent="0.25">
      <c r="E4353">
        <v>987247150</v>
      </c>
      <c r="F4353">
        <v>502.06599999999997</v>
      </c>
      <c r="I4353" t="s">
        <v>271</v>
      </c>
      <c r="J4353" t="s">
        <v>309</v>
      </c>
      <c r="K4353">
        <v>987247150</v>
      </c>
      <c r="L4353">
        <v>502.06599999999997</v>
      </c>
    </row>
    <row r="4354" spans="4:12" x14ac:dyDescent="0.25">
      <c r="E4354">
        <v>988486280</v>
      </c>
      <c r="F4354">
        <v>97.251999999999995</v>
      </c>
      <c r="I4354" t="s">
        <v>271</v>
      </c>
      <c r="J4354" t="s">
        <v>309</v>
      </c>
      <c r="K4354">
        <v>988486280</v>
      </c>
      <c r="L4354">
        <v>97.251999999999995</v>
      </c>
    </row>
    <row r="4355" spans="4:12" x14ac:dyDescent="0.25">
      <c r="E4355">
        <v>988601608</v>
      </c>
      <c r="F4355">
        <v>62.156999999999996</v>
      </c>
      <c r="I4355" t="s">
        <v>271</v>
      </c>
      <c r="J4355" t="s">
        <v>309</v>
      </c>
      <c r="K4355">
        <v>988601608</v>
      </c>
      <c r="L4355">
        <v>62.156999999999996</v>
      </c>
    </row>
    <row r="4356" spans="4:12" x14ac:dyDescent="0.25">
      <c r="E4356">
        <v>989137913</v>
      </c>
      <c r="F4356">
        <v>269.96499999999997</v>
      </c>
      <c r="I4356" t="s">
        <v>271</v>
      </c>
      <c r="J4356" t="s">
        <v>309</v>
      </c>
      <c r="K4356">
        <v>989137913</v>
      </c>
      <c r="L4356">
        <v>269.96499999999997</v>
      </c>
    </row>
    <row r="4357" spans="4:12" x14ac:dyDescent="0.25">
      <c r="E4357">
        <v>990344272</v>
      </c>
      <c r="F4357">
        <v>293.13799999999998</v>
      </c>
      <c r="I4357" t="s">
        <v>271</v>
      </c>
      <c r="J4357" t="s">
        <v>309</v>
      </c>
      <c r="K4357">
        <v>990344272</v>
      </c>
      <c r="L4357">
        <v>293.13799999999998</v>
      </c>
    </row>
    <row r="4358" spans="4:12" x14ac:dyDescent="0.25">
      <c r="E4358">
        <v>991067167</v>
      </c>
      <c r="F4358">
        <v>245.21700000000001</v>
      </c>
      <c r="I4358" t="s">
        <v>271</v>
      </c>
      <c r="J4358" t="s">
        <v>309</v>
      </c>
      <c r="K4358">
        <v>991067167</v>
      </c>
      <c r="L4358">
        <v>245.21700000000001</v>
      </c>
    </row>
    <row r="4359" spans="4:12" x14ac:dyDescent="0.25">
      <c r="E4359">
        <v>991157190</v>
      </c>
      <c r="F4359">
        <v>295.11399999999998</v>
      </c>
      <c r="I4359" t="s">
        <v>271</v>
      </c>
      <c r="J4359" t="s">
        <v>309</v>
      </c>
      <c r="K4359">
        <v>991157190</v>
      </c>
      <c r="L4359">
        <v>295.11399999999998</v>
      </c>
    </row>
    <row r="4360" spans="4:12" x14ac:dyDescent="0.25">
      <c r="E4360">
        <v>991211861</v>
      </c>
      <c r="F4360">
        <v>200.77699999999999</v>
      </c>
      <c r="I4360" t="s">
        <v>271</v>
      </c>
      <c r="J4360" t="s">
        <v>309</v>
      </c>
      <c r="K4360">
        <v>991211861</v>
      </c>
      <c r="L4360">
        <v>200.77699999999999</v>
      </c>
    </row>
    <row r="4361" spans="4:12" x14ac:dyDescent="0.25">
      <c r="E4361">
        <v>993401617</v>
      </c>
      <c r="F4361">
        <v>128.05199999999999</v>
      </c>
      <c r="I4361" t="s">
        <v>271</v>
      </c>
      <c r="J4361" t="s">
        <v>309</v>
      </c>
      <c r="K4361">
        <v>993401617</v>
      </c>
      <c r="L4361">
        <v>128.05199999999999</v>
      </c>
    </row>
    <row r="4362" spans="4:12" x14ac:dyDescent="0.25">
      <c r="E4362">
        <v>994969048</v>
      </c>
      <c r="F4362">
        <v>87.100999999999999</v>
      </c>
      <c r="I4362" t="s">
        <v>271</v>
      </c>
      <c r="J4362" t="s">
        <v>309</v>
      </c>
      <c r="K4362">
        <v>994969048</v>
      </c>
      <c r="L4362">
        <v>87.100999999999999</v>
      </c>
    </row>
    <row r="4363" spans="4:12" x14ac:dyDescent="0.25">
      <c r="E4363">
        <v>995671530</v>
      </c>
      <c r="F4363">
        <v>202.119</v>
      </c>
      <c r="I4363" t="s">
        <v>271</v>
      </c>
      <c r="J4363" t="s">
        <v>309</v>
      </c>
      <c r="K4363">
        <v>995671530</v>
      </c>
      <c r="L4363">
        <v>202.119</v>
      </c>
    </row>
    <row r="4364" spans="4:12" x14ac:dyDescent="0.25">
      <c r="E4364">
        <v>995739682</v>
      </c>
      <c r="F4364">
        <v>140.119</v>
      </c>
      <c r="I4364" t="s">
        <v>271</v>
      </c>
      <c r="J4364" t="s">
        <v>309</v>
      </c>
      <c r="K4364">
        <v>995739682</v>
      </c>
      <c r="L4364">
        <v>140.119</v>
      </c>
    </row>
    <row r="4365" spans="4:12" x14ac:dyDescent="0.25">
      <c r="E4365">
        <v>996367436</v>
      </c>
      <c r="F4365">
        <v>312.18299999999999</v>
      </c>
      <c r="I4365" t="s">
        <v>271</v>
      </c>
      <c r="J4365" t="s">
        <v>309</v>
      </c>
      <c r="K4365">
        <v>996367436</v>
      </c>
      <c r="L4365">
        <v>312.18299999999999</v>
      </c>
    </row>
    <row r="4366" spans="4:12" x14ac:dyDescent="0.25">
      <c r="E4366">
        <v>996809552</v>
      </c>
      <c r="F4366">
        <v>326.61</v>
      </c>
      <c r="I4366" t="s">
        <v>271</v>
      </c>
      <c r="J4366" t="s">
        <v>309</v>
      </c>
      <c r="K4366">
        <v>996809552</v>
      </c>
      <c r="L4366">
        <v>326.61</v>
      </c>
    </row>
    <row r="4367" spans="4:12" x14ac:dyDescent="0.25">
      <c r="E4367">
        <v>998200857</v>
      </c>
      <c r="F4367">
        <v>151.80799999999999</v>
      </c>
      <c r="I4367" t="s">
        <v>271</v>
      </c>
      <c r="J4367" t="s">
        <v>309</v>
      </c>
      <c r="K4367">
        <v>998200857</v>
      </c>
      <c r="L4367">
        <v>151.80799999999999</v>
      </c>
    </row>
    <row r="4368" spans="4:12" x14ac:dyDescent="0.25">
      <c r="D4368" t="s">
        <v>325</v>
      </c>
      <c r="E4368">
        <v>988946702</v>
      </c>
      <c r="F4368">
        <v>274.86200000000002</v>
      </c>
      <c r="I4368" t="s">
        <v>271</v>
      </c>
      <c r="J4368" t="s">
        <v>325</v>
      </c>
      <c r="K4368">
        <v>988946702</v>
      </c>
      <c r="L4368">
        <v>274.86200000000002</v>
      </c>
    </row>
    <row r="4369" spans="4:12" x14ac:dyDescent="0.25">
      <c r="D4369" t="s">
        <v>891</v>
      </c>
      <c r="E4369">
        <v>815211952</v>
      </c>
      <c r="F4369">
        <v>416.935</v>
      </c>
      <c r="I4369" t="s">
        <v>271</v>
      </c>
      <c r="J4369" t="s">
        <v>891</v>
      </c>
      <c r="K4369">
        <v>815211952</v>
      </c>
      <c r="L4369">
        <v>416.935</v>
      </c>
    </row>
    <row r="4370" spans="4:12" x14ac:dyDescent="0.25">
      <c r="E4370">
        <v>826320222</v>
      </c>
      <c r="F4370">
        <v>108.68300000000001</v>
      </c>
      <c r="I4370" t="s">
        <v>271</v>
      </c>
      <c r="J4370" t="s">
        <v>891</v>
      </c>
      <c r="K4370">
        <v>826320222</v>
      </c>
      <c r="L4370">
        <v>108.68300000000001</v>
      </c>
    </row>
    <row r="4371" spans="4:12" x14ac:dyDescent="0.25">
      <c r="E4371">
        <v>869302392</v>
      </c>
      <c r="F4371">
        <v>65.447999999999993</v>
      </c>
      <c r="I4371" t="s">
        <v>271</v>
      </c>
      <c r="J4371" t="s">
        <v>891</v>
      </c>
      <c r="K4371">
        <v>869302392</v>
      </c>
      <c r="L4371">
        <v>65.447999999999993</v>
      </c>
    </row>
    <row r="4372" spans="4:12" x14ac:dyDescent="0.25">
      <c r="E4372">
        <v>870565062</v>
      </c>
      <c r="F4372">
        <v>33.226999999999997</v>
      </c>
      <c r="I4372" t="s">
        <v>271</v>
      </c>
      <c r="J4372" t="s">
        <v>891</v>
      </c>
      <c r="K4372">
        <v>870565062</v>
      </c>
      <c r="L4372">
        <v>33.226999999999997</v>
      </c>
    </row>
    <row r="4373" spans="4:12" x14ac:dyDescent="0.25">
      <c r="E4373">
        <v>873058862</v>
      </c>
      <c r="F4373">
        <v>162.827</v>
      </c>
      <c r="I4373" t="s">
        <v>271</v>
      </c>
      <c r="J4373" t="s">
        <v>891</v>
      </c>
      <c r="K4373">
        <v>873058862</v>
      </c>
      <c r="L4373">
        <v>162.827</v>
      </c>
    </row>
    <row r="4374" spans="4:12" x14ac:dyDescent="0.25">
      <c r="E4374">
        <v>914466954</v>
      </c>
      <c r="F4374">
        <v>208.328</v>
      </c>
      <c r="I4374" t="s">
        <v>271</v>
      </c>
      <c r="J4374" t="s">
        <v>891</v>
      </c>
      <c r="K4374">
        <v>914466954</v>
      </c>
      <c r="L4374">
        <v>208.328</v>
      </c>
    </row>
    <row r="4375" spans="4:12" x14ac:dyDescent="0.25">
      <c r="E4375">
        <v>919824352</v>
      </c>
      <c r="F4375">
        <v>170.535</v>
      </c>
      <c r="I4375" t="s">
        <v>271</v>
      </c>
      <c r="J4375" t="s">
        <v>891</v>
      </c>
      <c r="K4375">
        <v>919824352</v>
      </c>
      <c r="L4375">
        <v>170.535</v>
      </c>
    </row>
    <row r="4376" spans="4:12" x14ac:dyDescent="0.25">
      <c r="E4376">
        <v>920007848</v>
      </c>
      <c r="F4376">
        <v>137.232</v>
      </c>
      <c r="I4376" t="s">
        <v>271</v>
      </c>
      <c r="J4376" t="s">
        <v>891</v>
      </c>
      <c r="K4376">
        <v>920007848</v>
      </c>
      <c r="L4376">
        <v>137.232</v>
      </c>
    </row>
    <row r="4377" spans="4:12" x14ac:dyDescent="0.25">
      <c r="E4377">
        <v>920153453</v>
      </c>
      <c r="F4377">
        <v>103</v>
      </c>
      <c r="I4377" t="s">
        <v>271</v>
      </c>
      <c r="J4377" t="s">
        <v>891</v>
      </c>
      <c r="K4377">
        <v>920153453</v>
      </c>
      <c r="L4377">
        <v>103</v>
      </c>
    </row>
    <row r="4378" spans="4:12" x14ac:dyDescent="0.25">
      <c r="E4378">
        <v>921621655</v>
      </c>
      <c r="F4378">
        <v>101.158</v>
      </c>
      <c r="I4378" t="s">
        <v>271</v>
      </c>
      <c r="J4378" t="s">
        <v>891</v>
      </c>
      <c r="K4378">
        <v>921621655</v>
      </c>
      <c r="L4378">
        <v>101.158</v>
      </c>
    </row>
    <row r="4379" spans="4:12" x14ac:dyDescent="0.25">
      <c r="E4379">
        <v>921983816</v>
      </c>
      <c r="F4379">
        <v>222.09399999999999</v>
      </c>
      <c r="I4379" t="s">
        <v>271</v>
      </c>
      <c r="J4379" t="s">
        <v>891</v>
      </c>
      <c r="K4379">
        <v>921983816</v>
      </c>
      <c r="L4379">
        <v>222.09399999999999</v>
      </c>
    </row>
    <row r="4380" spans="4:12" x14ac:dyDescent="0.25">
      <c r="E4380">
        <v>921999453</v>
      </c>
      <c r="F4380">
        <v>116.67</v>
      </c>
      <c r="I4380" t="s">
        <v>271</v>
      </c>
      <c r="J4380" t="s">
        <v>891</v>
      </c>
      <c r="K4380">
        <v>921999453</v>
      </c>
      <c r="L4380">
        <v>116.67</v>
      </c>
    </row>
    <row r="4381" spans="4:12" x14ac:dyDescent="0.25">
      <c r="E4381">
        <v>925847585</v>
      </c>
      <c r="F4381">
        <v>178.97</v>
      </c>
      <c r="I4381" t="s">
        <v>271</v>
      </c>
      <c r="J4381" t="s">
        <v>891</v>
      </c>
      <c r="K4381">
        <v>925847585</v>
      </c>
      <c r="L4381">
        <v>178.97</v>
      </c>
    </row>
    <row r="4382" spans="4:12" x14ac:dyDescent="0.25">
      <c r="E4382">
        <v>926025880</v>
      </c>
      <c r="F4382">
        <v>131.864</v>
      </c>
      <c r="I4382" t="s">
        <v>271</v>
      </c>
      <c r="J4382" t="s">
        <v>891</v>
      </c>
      <c r="K4382">
        <v>926025880</v>
      </c>
      <c r="L4382">
        <v>131.864</v>
      </c>
    </row>
    <row r="4383" spans="4:12" x14ac:dyDescent="0.25">
      <c r="E4383">
        <v>926203495</v>
      </c>
      <c r="F4383">
        <v>80.263999999999996</v>
      </c>
      <c r="I4383" t="s">
        <v>271</v>
      </c>
      <c r="J4383" t="s">
        <v>891</v>
      </c>
      <c r="K4383">
        <v>926203495</v>
      </c>
      <c r="L4383">
        <v>80.263999999999996</v>
      </c>
    </row>
    <row r="4384" spans="4:12" x14ac:dyDescent="0.25">
      <c r="E4384">
        <v>929502310</v>
      </c>
      <c r="F4384">
        <v>46.694000000000003</v>
      </c>
      <c r="I4384" t="s">
        <v>271</v>
      </c>
      <c r="J4384" t="s">
        <v>891</v>
      </c>
      <c r="K4384">
        <v>929502310</v>
      </c>
      <c r="L4384">
        <v>46.694000000000003</v>
      </c>
    </row>
    <row r="4385" spans="5:12" x14ac:dyDescent="0.25">
      <c r="E4385">
        <v>969133644</v>
      </c>
      <c r="F4385">
        <v>119.40900000000001</v>
      </c>
      <c r="I4385" t="s">
        <v>271</v>
      </c>
      <c r="J4385" t="s">
        <v>891</v>
      </c>
      <c r="K4385">
        <v>969133644</v>
      </c>
      <c r="L4385">
        <v>119.40900000000001</v>
      </c>
    </row>
    <row r="4386" spans="5:12" x14ac:dyDescent="0.25">
      <c r="E4386">
        <v>969135000</v>
      </c>
      <c r="F4386">
        <v>62.353999999999999</v>
      </c>
      <c r="I4386" t="s">
        <v>271</v>
      </c>
      <c r="J4386" t="s">
        <v>891</v>
      </c>
      <c r="K4386">
        <v>969135000</v>
      </c>
      <c r="L4386">
        <v>62.353999999999999</v>
      </c>
    </row>
    <row r="4387" spans="5:12" x14ac:dyDescent="0.25">
      <c r="E4387">
        <v>969136678</v>
      </c>
      <c r="F4387">
        <v>64.322999999999993</v>
      </c>
      <c r="I4387" t="s">
        <v>271</v>
      </c>
      <c r="J4387" t="s">
        <v>891</v>
      </c>
      <c r="K4387">
        <v>969136678</v>
      </c>
      <c r="L4387">
        <v>64.322999999999993</v>
      </c>
    </row>
    <row r="4388" spans="5:12" x14ac:dyDescent="0.25">
      <c r="E4388">
        <v>969178435</v>
      </c>
      <c r="F4388">
        <v>99.078999999999994</v>
      </c>
      <c r="I4388" t="s">
        <v>271</v>
      </c>
      <c r="J4388" t="s">
        <v>891</v>
      </c>
      <c r="K4388">
        <v>969178435</v>
      </c>
      <c r="L4388">
        <v>99.078999999999994</v>
      </c>
    </row>
    <row r="4389" spans="5:12" x14ac:dyDescent="0.25">
      <c r="E4389">
        <v>969221020</v>
      </c>
      <c r="F4389">
        <v>334.26499999999999</v>
      </c>
      <c r="I4389" t="s">
        <v>271</v>
      </c>
      <c r="J4389" t="s">
        <v>891</v>
      </c>
      <c r="K4389">
        <v>969221020</v>
      </c>
      <c r="L4389">
        <v>334.26499999999999</v>
      </c>
    </row>
    <row r="4390" spans="5:12" x14ac:dyDescent="0.25">
      <c r="E4390">
        <v>969221144</v>
      </c>
      <c r="F4390">
        <v>7.0819999999999999</v>
      </c>
      <c r="I4390" t="s">
        <v>271</v>
      </c>
      <c r="J4390" t="s">
        <v>891</v>
      </c>
      <c r="K4390">
        <v>969221144</v>
      </c>
      <c r="L4390">
        <v>7.0819999999999999</v>
      </c>
    </row>
    <row r="4391" spans="5:12" x14ac:dyDescent="0.25">
      <c r="E4391">
        <v>969222191</v>
      </c>
      <c r="F4391">
        <v>38.073999999999998</v>
      </c>
      <c r="I4391" t="s">
        <v>271</v>
      </c>
      <c r="J4391" t="s">
        <v>891</v>
      </c>
      <c r="K4391">
        <v>969222191</v>
      </c>
      <c r="L4391">
        <v>38.073999999999998</v>
      </c>
    </row>
    <row r="4392" spans="5:12" x14ac:dyDescent="0.25">
      <c r="E4392">
        <v>969222736</v>
      </c>
      <c r="F4392">
        <v>63.250999999999998</v>
      </c>
      <c r="I4392" t="s">
        <v>271</v>
      </c>
      <c r="J4392" t="s">
        <v>891</v>
      </c>
      <c r="K4392">
        <v>969222736</v>
      </c>
      <c r="L4392">
        <v>63.250999999999998</v>
      </c>
    </row>
    <row r="4393" spans="5:12" x14ac:dyDescent="0.25">
      <c r="E4393">
        <v>969331764</v>
      </c>
      <c r="F4393">
        <v>100.26</v>
      </c>
      <c r="I4393" t="s">
        <v>271</v>
      </c>
      <c r="J4393" t="s">
        <v>891</v>
      </c>
      <c r="K4393">
        <v>969331764</v>
      </c>
      <c r="L4393">
        <v>100.26</v>
      </c>
    </row>
    <row r="4394" spans="5:12" x14ac:dyDescent="0.25">
      <c r="E4394">
        <v>969377640</v>
      </c>
      <c r="F4394">
        <v>63.994</v>
      </c>
      <c r="I4394" t="s">
        <v>271</v>
      </c>
      <c r="J4394" t="s">
        <v>891</v>
      </c>
      <c r="K4394">
        <v>969377640</v>
      </c>
      <c r="L4394">
        <v>63.994</v>
      </c>
    </row>
    <row r="4395" spans="5:12" x14ac:dyDescent="0.25">
      <c r="E4395">
        <v>969597462</v>
      </c>
      <c r="F4395">
        <v>243.05699999999999</v>
      </c>
      <c r="I4395" t="s">
        <v>271</v>
      </c>
      <c r="J4395" t="s">
        <v>891</v>
      </c>
      <c r="K4395">
        <v>969597462</v>
      </c>
      <c r="L4395">
        <v>243.05699999999999</v>
      </c>
    </row>
    <row r="4396" spans="5:12" x14ac:dyDescent="0.25">
      <c r="E4396">
        <v>969668068</v>
      </c>
      <c r="F4396">
        <v>98.930999999999997</v>
      </c>
      <c r="I4396" t="s">
        <v>271</v>
      </c>
      <c r="J4396" t="s">
        <v>891</v>
      </c>
      <c r="K4396">
        <v>969668068</v>
      </c>
      <c r="L4396">
        <v>98.930999999999997</v>
      </c>
    </row>
    <row r="4397" spans="5:12" x14ac:dyDescent="0.25">
      <c r="E4397">
        <v>969678128</v>
      </c>
      <c r="F4397">
        <v>120.676</v>
      </c>
      <c r="I4397" t="s">
        <v>271</v>
      </c>
      <c r="J4397" t="s">
        <v>891</v>
      </c>
      <c r="K4397">
        <v>969678128</v>
      </c>
      <c r="L4397">
        <v>120.676</v>
      </c>
    </row>
    <row r="4398" spans="5:12" x14ac:dyDescent="0.25">
      <c r="E4398">
        <v>969678489</v>
      </c>
      <c r="F4398">
        <v>81.774000000000001</v>
      </c>
      <c r="I4398" t="s">
        <v>271</v>
      </c>
      <c r="J4398" t="s">
        <v>891</v>
      </c>
      <c r="K4398">
        <v>969678489</v>
      </c>
      <c r="L4398">
        <v>81.774000000000001</v>
      </c>
    </row>
    <row r="4399" spans="5:12" x14ac:dyDescent="0.25">
      <c r="E4399">
        <v>969678608</v>
      </c>
      <c r="F4399">
        <v>34.787999999999997</v>
      </c>
      <c r="I4399" t="s">
        <v>271</v>
      </c>
      <c r="J4399" t="s">
        <v>891</v>
      </c>
      <c r="K4399">
        <v>969678608</v>
      </c>
      <c r="L4399">
        <v>34.787999999999997</v>
      </c>
    </row>
    <row r="4400" spans="5:12" x14ac:dyDescent="0.25">
      <c r="E4400">
        <v>969679469</v>
      </c>
      <c r="F4400">
        <v>130.61199999999999</v>
      </c>
      <c r="I4400" t="s">
        <v>271</v>
      </c>
      <c r="J4400" t="s">
        <v>891</v>
      </c>
      <c r="K4400">
        <v>969679469</v>
      </c>
      <c r="L4400">
        <v>130.61199999999999</v>
      </c>
    </row>
    <row r="4401" spans="5:12" x14ac:dyDescent="0.25">
      <c r="E4401">
        <v>970538046</v>
      </c>
      <c r="F4401">
        <v>373.21</v>
      </c>
      <c r="I4401" t="s">
        <v>271</v>
      </c>
      <c r="J4401" t="s">
        <v>891</v>
      </c>
      <c r="K4401">
        <v>970538046</v>
      </c>
      <c r="L4401">
        <v>373.21</v>
      </c>
    </row>
    <row r="4402" spans="5:12" x14ac:dyDescent="0.25">
      <c r="E4402">
        <v>970577173</v>
      </c>
      <c r="F4402">
        <v>282.81700000000001</v>
      </c>
      <c r="I4402" t="s">
        <v>271</v>
      </c>
      <c r="J4402" t="s">
        <v>891</v>
      </c>
      <c r="K4402">
        <v>970577173</v>
      </c>
      <c r="L4402">
        <v>282.81700000000001</v>
      </c>
    </row>
    <row r="4403" spans="5:12" x14ac:dyDescent="0.25">
      <c r="E4403">
        <v>974698102</v>
      </c>
      <c r="F4403">
        <v>143.14599999999999</v>
      </c>
      <c r="I4403" t="s">
        <v>271</v>
      </c>
      <c r="J4403" t="s">
        <v>891</v>
      </c>
      <c r="K4403">
        <v>974698102</v>
      </c>
      <c r="L4403">
        <v>143.14599999999999</v>
      </c>
    </row>
    <row r="4404" spans="5:12" x14ac:dyDescent="0.25">
      <c r="E4404">
        <v>976432037</v>
      </c>
      <c r="F4404">
        <v>204.191</v>
      </c>
      <c r="I4404" t="s">
        <v>271</v>
      </c>
      <c r="J4404" t="s">
        <v>891</v>
      </c>
      <c r="K4404">
        <v>976432037</v>
      </c>
      <c r="L4404">
        <v>204.191</v>
      </c>
    </row>
    <row r="4405" spans="5:12" x14ac:dyDescent="0.25">
      <c r="E4405">
        <v>976963873</v>
      </c>
      <c r="F4405">
        <v>75.429000000000002</v>
      </c>
      <c r="I4405" t="s">
        <v>271</v>
      </c>
      <c r="J4405" t="s">
        <v>891</v>
      </c>
      <c r="K4405">
        <v>976963873</v>
      </c>
      <c r="L4405">
        <v>75.429000000000002</v>
      </c>
    </row>
    <row r="4406" spans="5:12" x14ac:dyDescent="0.25">
      <c r="E4406">
        <v>977494885</v>
      </c>
      <c r="F4406">
        <v>190.68700000000001</v>
      </c>
      <c r="I4406" t="s">
        <v>271</v>
      </c>
      <c r="J4406" t="s">
        <v>891</v>
      </c>
      <c r="K4406">
        <v>977494885</v>
      </c>
      <c r="L4406">
        <v>190.68700000000001</v>
      </c>
    </row>
    <row r="4407" spans="5:12" x14ac:dyDescent="0.25">
      <c r="E4407">
        <v>977673674</v>
      </c>
      <c r="F4407">
        <v>135.38300000000001</v>
      </c>
      <c r="I4407" t="s">
        <v>271</v>
      </c>
      <c r="J4407" t="s">
        <v>891</v>
      </c>
      <c r="K4407">
        <v>977673674</v>
      </c>
      <c r="L4407">
        <v>135.38300000000001</v>
      </c>
    </row>
    <row r="4408" spans="5:12" x14ac:dyDescent="0.25">
      <c r="E4408">
        <v>979515839</v>
      </c>
      <c r="F4408">
        <v>179.309</v>
      </c>
      <c r="I4408" t="s">
        <v>271</v>
      </c>
      <c r="J4408" t="s">
        <v>891</v>
      </c>
      <c r="K4408">
        <v>979515839</v>
      </c>
      <c r="L4408">
        <v>179.309</v>
      </c>
    </row>
    <row r="4409" spans="5:12" x14ac:dyDescent="0.25">
      <c r="E4409">
        <v>979685602</v>
      </c>
      <c r="F4409">
        <v>105.499</v>
      </c>
      <c r="I4409" t="s">
        <v>271</v>
      </c>
      <c r="J4409" t="s">
        <v>891</v>
      </c>
      <c r="K4409">
        <v>979685602</v>
      </c>
      <c r="L4409">
        <v>105.499</v>
      </c>
    </row>
    <row r="4410" spans="5:12" x14ac:dyDescent="0.25">
      <c r="E4410">
        <v>980067203</v>
      </c>
      <c r="F4410">
        <v>441.78199999999998</v>
      </c>
      <c r="I4410" t="s">
        <v>271</v>
      </c>
      <c r="J4410" t="s">
        <v>891</v>
      </c>
      <c r="K4410">
        <v>980067203</v>
      </c>
      <c r="L4410">
        <v>441.78199999999998</v>
      </c>
    </row>
    <row r="4411" spans="5:12" x14ac:dyDescent="0.25">
      <c r="E4411">
        <v>980764893</v>
      </c>
      <c r="F4411">
        <v>60.027000000000001</v>
      </c>
      <c r="I4411" t="s">
        <v>271</v>
      </c>
      <c r="J4411" t="s">
        <v>891</v>
      </c>
      <c r="K4411">
        <v>980764893</v>
      </c>
      <c r="L4411">
        <v>60.027000000000001</v>
      </c>
    </row>
    <row r="4412" spans="5:12" x14ac:dyDescent="0.25">
      <c r="E4412">
        <v>981305760</v>
      </c>
      <c r="F4412">
        <v>77.427000000000007</v>
      </c>
      <c r="I4412" t="s">
        <v>271</v>
      </c>
      <c r="J4412" t="s">
        <v>891</v>
      </c>
      <c r="K4412">
        <v>981305760</v>
      </c>
      <c r="L4412">
        <v>77.427000000000007</v>
      </c>
    </row>
    <row r="4413" spans="5:12" x14ac:dyDescent="0.25">
      <c r="E4413">
        <v>981464915</v>
      </c>
      <c r="F4413">
        <v>59.393999999999998</v>
      </c>
      <c r="I4413" t="s">
        <v>271</v>
      </c>
      <c r="J4413" t="s">
        <v>891</v>
      </c>
      <c r="K4413">
        <v>981464915</v>
      </c>
      <c r="L4413">
        <v>59.393999999999998</v>
      </c>
    </row>
    <row r="4414" spans="5:12" x14ac:dyDescent="0.25">
      <c r="E4414">
        <v>982804078</v>
      </c>
      <c r="F4414">
        <v>105.358</v>
      </c>
      <c r="I4414" t="s">
        <v>271</v>
      </c>
      <c r="J4414" t="s">
        <v>891</v>
      </c>
      <c r="K4414">
        <v>982804078</v>
      </c>
      <c r="L4414">
        <v>105.358</v>
      </c>
    </row>
    <row r="4415" spans="5:12" x14ac:dyDescent="0.25">
      <c r="E4415">
        <v>983220975</v>
      </c>
      <c r="F4415">
        <v>114.324</v>
      </c>
      <c r="I4415" t="s">
        <v>271</v>
      </c>
      <c r="J4415" t="s">
        <v>891</v>
      </c>
      <c r="K4415">
        <v>983220975</v>
      </c>
      <c r="L4415">
        <v>114.324</v>
      </c>
    </row>
    <row r="4416" spans="5:12" x14ac:dyDescent="0.25">
      <c r="E4416">
        <v>983978703</v>
      </c>
      <c r="F4416">
        <v>199.876</v>
      </c>
      <c r="I4416" t="s">
        <v>271</v>
      </c>
      <c r="J4416" t="s">
        <v>891</v>
      </c>
      <c r="K4416">
        <v>983978703</v>
      </c>
      <c r="L4416">
        <v>199.876</v>
      </c>
    </row>
    <row r="4417" spans="5:12" x14ac:dyDescent="0.25">
      <c r="E4417">
        <v>984380534</v>
      </c>
      <c r="F4417">
        <v>141.84899999999999</v>
      </c>
      <c r="I4417" t="s">
        <v>271</v>
      </c>
      <c r="J4417" t="s">
        <v>891</v>
      </c>
      <c r="K4417">
        <v>984380534</v>
      </c>
      <c r="L4417">
        <v>141.84899999999999</v>
      </c>
    </row>
    <row r="4418" spans="5:12" x14ac:dyDescent="0.25">
      <c r="E4418">
        <v>985279330</v>
      </c>
      <c r="F4418">
        <v>89.293000000000006</v>
      </c>
      <c r="I4418" t="s">
        <v>271</v>
      </c>
      <c r="J4418" t="s">
        <v>891</v>
      </c>
      <c r="K4418">
        <v>985279330</v>
      </c>
      <c r="L4418">
        <v>89.293000000000006</v>
      </c>
    </row>
    <row r="4419" spans="5:12" x14ac:dyDescent="0.25">
      <c r="E4419">
        <v>985483078</v>
      </c>
      <c r="F4419">
        <v>202.928</v>
      </c>
      <c r="I4419" t="s">
        <v>271</v>
      </c>
      <c r="J4419" t="s">
        <v>891</v>
      </c>
      <c r="K4419">
        <v>985483078</v>
      </c>
      <c r="L4419">
        <v>202.928</v>
      </c>
    </row>
    <row r="4420" spans="5:12" x14ac:dyDescent="0.25">
      <c r="E4420">
        <v>986269479</v>
      </c>
      <c r="F4420">
        <v>288.39400000000001</v>
      </c>
      <c r="I4420" t="s">
        <v>271</v>
      </c>
      <c r="J4420" t="s">
        <v>891</v>
      </c>
      <c r="K4420">
        <v>986269479</v>
      </c>
      <c r="L4420">
        <v>288.39400000000001</v>
      </c>
    </row>
    <row r="4421" spans="5:12" x14ac:dyDescent="0.25">
      <c r="E4421">
        <v>986422471</v>
      </c>
      <c r="F4421">
        <v>96.992000000000004</v>
      </c>
      <c r="I4421" t="s">
        <v>271</v>
      </c>
      <c r="J4421" t="s">
        <v>891</v>
      </c>
      <c r="K4421">
        <v>986422471</v>
      </c>
      <c r="L4421">
        <v>96.992000000000004</v>
      </c>
    </row>
    <row r="4422" spans="5:12" x14ac:dyDescent="0.25">
      <c r="E4422">
        <v>986440658</v>
      </c>
      <c r="F4422">
        <v>91.933999999999997</v>
      </c>
      <c r="I4422" t="s">
        <v>271</v>
      </c>
      <c r="J4422" t="s">
        <v>891</v>
      </c>
      <c r="K4422">
        <v>986440658</v>
      </c>
      <c r="L4422">
        <v>91.933999999999997</v>
      </c>
    </row>
    <row r="4423" spans="5:12" x14ac:dyDescent="0.25">
      <c r="E4423">
        <v>986500111</v>
      </c>
      <c r="F4423">
        <v>88.028000000000006</v>
      </c>
      <c r="I4423" t="s">
        <v>271</v>
      </c>
      <c r="J4423" t="s">
        <v>891</v>
      </c>
      <c r="K4423">
        <v>986500111</v>
      </c>
      <c r="L4423">
        <v>88.028000000000006</v>
      </c>
    </row>
    <row r="4424" spans="5:12" x14ac:dyDescent="0.25">
      <c r="E4424">
        <v>986654402</v>
      </c>
      <c r="F4424">
        <v>17.634</v>
      </c>
      <c r="I4424" t="s">
        <v>271</v>
      </c>
      <c r="J4424" t="s">
        <v>891</v>
      </c>
      <c r="K4424">
        <v>986654402</v>
      </c>
      <c r="L4424">
        <v>17.634</v>
      </c>
    </row>
    <row r="4425" spans="5:12" x14ac:dyDescent="0.25">
      <c r="E4425">
        <v>987701994</v>
      </c>
      <c r="F4425">
        <v>54.851999999999997</v>
      </c>
      <c r="I4425" t="s">
        <v>271</v>
      </c>
      <c r="J4425" t="s">
        <v>891</v>
      </c>
      <c r="K4425">
        <v>987701994</v>
      </c>
      <c r="L4425">
        <v>54.851999999999997</v>
      </c>
    </row>
    <row r="4426" spans="5:12" x14ac:dyDescent="0.25">
      <c r="E4426">
        <v>988229334</v>
      </c>
      <c r="F4426">
        <v>258.404</v>
      </c>
      <c r="I4426" t="s">
        <v>271</v>
      </c>
      <c r="J4426" t="s">
        <v>891</v>
      </c>
      <c r="K4426">
        <v>988229334</v>
      </c>
      <c r="L4426">
        <v>258.404</v>
      </c>
    </row>
    <row r="4427" spans="5:12" x14ac:dyDescent="0.25">
      <c r="E4427">
        <v>988501859</v>
      </c>
      <c r="F4427">
        <v>203.68799999999999</v>
      </c>
      <c r="I4427" t="s">
        <v>271</v>
      </c>
      <c r="J4427" t="s">
        <v>891</v>
      </c>
      <c r="K4427">
        <v>988501859</v>
      </c>
      <c r="L4427">
        <v>203.68799999999999</v>
      </c>
    </row>
    <row r="4428" spans="5:12" x14ac:dyDescent="0.25">
      <c r="E4428">
        <v>989338889</v>
      </c>
      <c r="F4428">
        <v>85.385999999999996</v>
      </c>
      <c r="I4428" t="s">
        <v>271</v>
      </c>
      <c r="J4428" t="s">
        <v>891</v>
      </c>
      <c r="K4428">
        <v>989338889</v>
      </c>
      <c r="L4428">
        <v>85.385999999999996</v>
      </c>
    </row>
    <row r="4429" spans="5:12" x14ac:dyDescent="0.25">
      <c r="E4429">
        <v>989600745</v>
      </c>
      <c r="F4429">
        <v>511.87299999999999</v>
      </c>
      <c r="I4429" t="s">
        <v>271</v>
      </c>
      <c r="J4429" t="s">
        <v>891</v>
      </c>
      <c r="K4429">
        <v>989600745</v>
      </c>
      <c r="L4429">
        <v>511.87299999999999</v>
      </c>
    </row>
    <row r="4430" spans="5:12" x14ac:dyDescent="0.25">
      <c r="E4430">
        <v>990698864</v>
      </c>
      <c r="F4430">
        <v>491.88499999999999</v>
      </c>
      <c r="I4430" t="s">
        <v>271</v>
      </c>
      <c r="J4430" t="s">
        <v>891</v>
      </c>
      <c r="K4430">
        <v>990698864</v>
      </c>
      <c r="L4430">
        <v>491.88499999999999</v>
      </c>
    </row>
    <row r="4431" spans="5:12" x14ac:dyDescent="0.25">
      <c r="E4431">
        <v>990882347</v>
      </c>
      <c r="F4431">
        <v>565.46500000000003</v>
      </c>
      <c r="I4431" t="s">
        <v>271</v>
      </c>
      <c r="J4431" t="s">
        <v>891</v>
      </c>
      <c r="K4431">
        <v>990882347</v>
      </c>
      <c r="L4431">
        <v>565.46500000000003</v>
      </c>
    </row>
    <row r="4432" spans="5:12" x14ac:dyDescent="0.25">
      <c r="E4432">
        <v>993017450</v>
      </c>
      <c r="F4432">
        <v>213.76499999999999</v>
      </c>
      <c r="I4432" t="s">
        <v>271</v>
      </c>
      <c r="J4432" t="s">
        <v>891</v>
      </c>
      <c r="K4432">
        <v>993017450</v>
      </c>
      <c r="L4432">
        <v>213.76499999999999</v>
      </c>
    </row>
    <row r="4433" spans="4:12" x14ac:dyDescent="0.25">
      <c r="E4433">
        <v>993134007</v>
      </c>
      <c r="F4433">
        <v>227.97</v>
      </c>
      <c r="I4433" t="s">
        <v>271</v>
      </c>
      <c r="J4433" t="s">
        <v>891</v>
      </c>
      <c r="K4433">
        <v>993134007</v>
      </c>
      <c r="L4433">
        <v>227.97</v>
      </c>
    </row>
    <row r="4434" spans="4:12" x14ac:dyDescent="0.25">
      <c r="E4434">
        <v>994972596</v>
      </c>
      <c r="F4434">
        <v>75.356999999999999</v>
      </c>
      <c r="I4434" t="s">
        <v>271</v>
      </c>
      <c r="J4434" t="s">
        <v>891</v>
      </c>
      <c r="K4434">
        <v>994972596</v>
      </c>
      <c r="L4434">
        <v>75.356999999999999</v>
      </c>
    </row>
    <row r="4435" spans="4:12" x14ac:dyDescent="0.25">
      <c r="E4435">
        <v>996224201</v>
      </c>
      <c r="F4435">
        <v>226.43</v>
      </c>
      <c r="I4435" t="s">
        <v>271</v>
      </c>
      <c r="J4435" t="s">
        <v>891</v>
      </c>
      <c r="K4435">
        <v>996224201</v>
      </c>
      <c r="L4435">
        <v>226.43</v>
      </c>
    </row>
    <row r="4436" spans="4:12" x14ac:dyDescent="0.25">
      <c r="E4436">
        <v>996305910</v>
      </c>
      <c r="F4436">
        <v>218.78100000000001</v>
      </c>
      <c r="I4436" t="s">
        <v>271</v>
      </c>
      <c r="J4436" t="s">
        <v>891</v>
      </c>
      <c r="K4436">
        <v>996305910</v>
      </c>
      <c r="L4436">
        <v>218.78100000000001</v>
      </c>
    </row>
    <row r="4437" spans="4:12" x14ac:dyDescent="0.25">
      <c r="E4437">
        <v>996684741</v>
      </c>
      <c r="F4437">
        <v>113.51300000000001</v>
      </c>
      <c r="I4437" t="s">
        <v>271</v>
      </c>
      <c r="J4437" t="s">
        <v>891</v>
      </c>
      <c r="K4437">
        <v>996684741</v>
      </c>
      <c r="L4437">
        <v>113.51300000000001</v>
      </c>
    </row>
    <row r="4438" spans="4:12" x14ac:dyDescent="0.25">
      <c r="E4438">
        <v>998655307</v>
      </c>
      <c r="F4438">
        <v>444.70499999999998</v>
      </c>
      <c r="I4438" t="s">
        <v>271</v>
      </c>
      <c r="J4438" t="s">
        <v>891</v>
      </c>
      <c r="K4438">
        <v>998655307</v>
      </c>
      <c r="L4438">
        <v>444.70499999999998</v>
      </c>
    </row>
    <row r="4439" spans="4:12" x14ac:dyDescent="0.25">
      <c r="E4439">
        <v>999272193</v>
      </c>
      <c r="F4439">
        <v>140.53700000000001</v>
      </c>
      <c r="I4439" t="s">
        <v>271</v>
      </c>
      <c r="J4439" t="s">
        <v>891</v>
      </c>
      <c r="K4439">
        <v>999272193</v>
      </c>
      <c r="L4439">
        <v>140.53700000000001</v>
      </c>
    </row>
    <row r="4440" spans="4:12" x14ac:dyDescent="0.25">
      <c r="E4440">
        <v>999550037</v>
      </c>
      <c r="F4440">
        <v>91.593000000000004</v>
      </c>
      <c r="I4440" t="s">
        <v>271</v>
      </c>
      <c r="J4440" t="s">
        <v>891</v>
      </c>
      <c r="K4440">
        <v>999550037</v>
      </c>
      <c r="L4440">
        <v>91.593000000000004</v>
      </c>
    </row>
    <row r="4441" spans="4:12" x14ac:dyDescent="0.25">
      <c r="D4441" t="s">
        <v>323</v>
      </c>
      <c r="E4441">
        <v>812746642</v>
      </c>
      <c r="F4441">
        <v>309.92399999999998</v>
      </c>
      <c r="I4441" t="s">
        <v>271</v>
      </c>
      <c r="J4441" t="s">
        <v>323</v>
      </c>
      <c r="K4441">
        <v>812746642</v>
      </c>
      <c r="L4441">
        <v>309.92399999999998</v>
      </c>
    </row>
    <row r="4442" spans="4:12" x14ac:dyDescent="0.25">
      <c r="E4442">
        <v>820059522</v>
      </c>
      <c r="F4442">
        <v>259.02600000000001</v>
      </c>
      <c r="I4442" t="s">
        <v>271</v>
      </c>
      <c r="J4442" t="s">
        <v>323</v>
      </c>
      <c r="K4442">
        <v>820059522</v>
      </c>
      <c r="L4442">
        <v>259.02600000000001</v>
      </c>
    </row>
    <row r="4443" spans="4:12" x14ac:dyDescent="0.25">
      <c r="E4443">
        <v>876963582</v>
      </c>
      <c r="F4443">
        <v>71.161000000000001</v>
      </c>
      <c r="I4443" t="s">
        <v>271</v>
      </c>
      <c r="J4443" t="s">
        <v>323</v>
      </c>
      <c r="K4443">
        <v>876963582</v>
      </c>
      <c r="L4443">
        <v>71.161000000000001</v>
      </c>
    </row>
    <row r="4444" spans="4:12" x14ac:dyDescent="0.25">
      <c r="E4444">
        <v>894755822</v>
      </c>
      <c r="F4444">
        <v>538.83399999999995</v>
      </c>
      <c r="I4444" t="s">
        <v>271</v>
      </c>
      <c r="J4444" t="s">
        <v>323</v>
      </c>
      <c r="K4444">
        <v>894755822</v>
      </c>
      <c r="L4444">
        <v>538.83399999999995</v>
      </c>
    </row>
    <row r="4445" spans="4:12" x14ac:dyDescent="0.25">
      <c r="E4445">
        <v>896868772</v>
      </c>
      <c r="F4445">
        <v>159.05199999999999</v>
      </c>
      <c r="I4445" t="s">
        <v>271</v>
      </c>
      <c r="J4445" t="s">
        <v>323</v>
      </c>
      <c r="K4445">
        <v>896868772</v>
      </c>
      <c r="L4445">
        <v>159.05199999999999</v>
      </c>
    </row>
    <row r="4446" spans="4:12" x14ac:dyDescent="0.25">
      <c r="E4446">
        <v>912079708</v>
      </c>
      <c r="F4446">
        <v>295.286</v>
      </c>
      <c r="I4446" t="s">
        <v>271</v>
      </c>
      <c r="J4446" t="s">
        <v>323</v>
      </c>
      <c r="K4446">
        <v>912079708</v>
      </c>
      <c r="L4446">
        <v>295.286</v>
      </c>
    </row>
    <row r="4447" spans="4:12" x14ac:dyDescent="0.25">
      <c r="E4447">
        <v>913131533</v>
      </c>
      <c r="F4447">
        <v>337.661</v>
      </c>
      <c r="I4447" t="s">
        <v>271</v>
      </c>
      <c r="J4447" t="s">
        <v>323</v>
      </c>
      <c r="K4447">
        <v>913131533</v>
      </c>
      <c r="L4447">
        <v>337.661</v>
      </c>
    </row>
    <row r="4448" spans="4:12" x14ac:dyDescent="0.25">
      <c r="E4448">
        <v>913150376</v>
      </c>
      <c r="F4448">
        <v>0.73699999999999999</v>
      </c>
      <c r="I4448" t="s">
        <v>271</v>
      </c>
      <c r="J4448" t="s">
        <v>323</v>
      </c>
      <c r="K4448">
        <v>913150376</v>
      </c>
      <c r="L4448">
        <v>0.73699999999999999</v>
      </c>
    </row>
    <row r="4449" spans="5:12" x14ac:dyDescent="0.25">
      <c r="E4449">
        <v>914199654</v>
      </c>
      <c r="F4449">
        <v>243.66300000000001</v>
      </c>
      <c r="I4449" t="s">
        <v>271</v>
      </c>
      <c r="J4449" t="s">
        <v>323</v>
      </c>
      <c r="K4449">
        <v>914199654</v>
      </c>
      <c r="L4449">
        <v>243.66300000000001</v>
      </c>
    </row>
    <row r="4450" spans="5:12" x14ac:dyDescent="0.25">
      <c r="E4450">
        <v>915075495</v>
      </c>
      <c r="F4450">
        <v>151.51</v>
      </c>
      <c r="I4450" t="s">
        <v>271</v>
      </c>
      <c r="J4450" t="s">
        <v>323</v>
      </c>
      <c r="K4450">
        <v>915075495</v>
      </c>
      <c r="L4450">
        <v>151.51</v>
      </c>
    </row>
    <row r="4451" spans="5:12" x14ac:dyDescent="0.25">
      <c r="E4451">
        <v>916320175</v>
      </c>
      <c r="F4451">
        <v>160.334</v>
      </c>
      <c r="I4451" t="s">
        <v>271</v>
      </c>
      <c r="J4451" t="s">
        <v>323</v>
      </c>
      <c r="K4451">
        <v>916320175</v>
      </c>
      <c r="L4451">
        <v>160.334</v>
      </c>
    </row>
    <row r="4452" spans="5:12" x14ac:dyDescent="0.25">
      <c r="E4452">
        <v>916961359</v>
      </c>
      <c r="F4452">
        <v>318.16000000000003</v>
      </c>
      <c r="I4452" t="s">
        <v>271</v>
      </c>
      <c r="J4452" t="s">
        <v>323</v>
      </c>
      <c r="K4452">
        <v>916961359</v>
      </c>
      <c r="L4452">
        <v>318.16000000000003</v>
      </c>
    </row>
    <row r="4453" spans="5:12" x14ac:dyDescent="0.25">
      <c r="E4453">
        <v>920649912</v>
      </c>
      <c r="F4453">
        <v>114.887</v>
      </c>
      <c r="I4453" t="s">
        <v>271</v>
      </c>
      <c r="J4453" t="s">
        <v>323</v>
      </c>
      <c r="K4453">
        <v>920649912</v>
      </c>
      <c r="L4453">
        <v>114.887</v>
      </c>
    </row>
    <row r="4454" spans="5:12" x14ac:dyDescent="0.25">
      <c r="E4454">
        <v>921155905</v>
      </c>
      <c r="F4454">
        <v>343.23599999999999</v>
      </c>
      <c r="I4454" t="s">
        <v>271</v>
      </c>
      <c r="J4454" t="s">
        <v>323</v>
      </c>
      <c r="K4454">
        <v>921155905</v>
      </c>
      <c r="L4454">
        <v>343.23599999999999</v>
      </c>
    </row>
    <row r="4455" spans="5:12" x14ac:dyDescent="0.25">
      <c r="E4455">
        <v>921882130</v>
      </c>
      <c r="F4455">
        <v>246.53200000000001</v>
      </c>
      <c r="I4455" t="s">
        <v>271</v>
      </c>
      <c r="J4455" t="s">
        <v>323</v>
      </c>
      <c r="K4455">
        <v>921882130</v>
      </c>
      <c r="L4455">
        <v>246.53200000000001</v>
      </c>
    </row>
    <row r="4456" spans="5:12" x14ac:dyDescent="0.25">
      <c r="E4456">
        <v>925606510</v>
      </c>
      <c r="F4456">
        <v>100.84399999999999</v>
      </c>
      <c r="I4456" t="s">
        <v>271</v>
      </c>
      <c r="J4456" t="s">
        <v>323</v>
      </c>
      <c r="K4456">
        <v>925606510</v>
      </c>
      <c r="L4456">
        <v>100.84399999999999</v>
      </c>
    </row>
    <row r="4457" spans="5:12" x14ac:dyDescent="0.25">
      <c r="E4457">
        <v>927182106</v>
      </c>
      <c r="F4457">
        <v>133.28399999999999</v>
      </c>
      <c r="I4457" t="s">
        <v>271</v>
      </c>
      <c r="J4457" t="s">
        <v>323</v>
      </c>
      <c r="K4457">
        <v>927182106</v>
      </c>
      <c r="L4457">
        <v>133.28399999999999</v>
      </c>
    </row>
    <row r="4458" spans="5:12" x14ac:dyDescent="0.25">
      <c r="E4458">
        <v>928301893</v>
      </c>
      <c r="F4458">
        <v>3.6739999999999999</v>
      </c>
      <c r="I4458" t="s">
        <v>271</v>
      </c>
      <c r="J4458" t="s">
        <v>323</v>
      </c>
      <c r="K4458">
        <v>928301893</v>
      </c>
      <c r="L4458">
        <v>3.6739999999999999</v>
      </c>
    </row>
    <row r="4459" spans="5:12" x14ac:dyDescent="0.25">
      <c r="E4459">
        <v>954299058</v>
      </c>
      <c r="F4459">
        <v>32.631999999999998</v>
      </c>
      <c r="I4459" t="s">
        <v>271</v>
      </c>
      <c r="J4459" t="s">
        <v>323</v>
      </c>
      <c r="K4459">
        <v>954299058</v>
      </c>
      <c r="L4459">
        <v>32.631999999999998</v>
      </c>
    </row>
    <row r="4460" spans="5:12" x14ac:dyDescent="0.25">
      <c r="E4460">
        <v>969181495</v>
      </c>
      <c r="F4460">
        <v>29.984999999999999</v>
      </c>
      <c r="I4460" t="s">
        <v>271</v>
      </c>
      <c r="J4460" t="s">
        <v>323</v>
      </c>
      <c r="K4460">
        <v>969181495</v>
      </c>
      <c r="L4460">
        <v>29.984999999999999</v>
      </c>
    </row>
    <row r="4461" spans="5:12" x14ac:dyDescent="0.25">
      <c r="E4461">
        <v>969434776</v>
      </c>
      <c r="F4461">
        <v>55.353000000000002</v>
      </c>
      <c r="I4461" t="s">
        <v>271</v>
      </c>
      <c r="J4461" t="s">
        <v>323</v>
      </c>
      <c r="K4461">
        <v>969434776</v>
      </c>
      <c r="L4461">
        <v>55.353000000000002</v>
      </c>
    </row>
    <row r="4462" spans="5:12" x14ac:dyDescent="0.25">
      <c r="E4462">
        <v>969606291</v>
      </c>
      <c r="F4462">
        <v>263.28100000000001</v>
      </c>
      <c r="I4462" t="s">
        <v>271</v>
      </c>
      <c r="J4462" t="s">
        <v>323</v>
      </c>
      <c r="K4462">
        <v>969606291</v>
      </c>
      <c r="L4462">
        <v>263.28100000000001</v>
      </c>
    </row>
    <row r="4463" spans="5:12" x14ac:dyDescent="0.25">
      <c r="E4463">
        <v>969641380</v>
      </c>
      <c r="F4463">
        <v>94.57</v>
      </c>
      <c r="I4463" t="s">
        <v>271</v>
      </c>
      <c r="J4463" t="s">
        <v>323</v>
      </c>
      <c r="K4463">
        <v>969641380</v>
      </c>
      <c r="L4463">
        <v>94.57</v>
      </c>
    </row>
    <row r="4464" spans="5:12" x14ac:dyDescent="0.25">
      <c r="E4464">
        <v>969641410</v>
      </c>
      <c r="F4464">
        <v>900.18799999999999</v>
      </c>
      <c r="I4464" t="s">
        <v>271</v>
      </c>
      <c r="J4464" t="s">
        <v>323</v>
      </c>
      <c r="K4464">
        <v>969641410</v>
      </c>
      <c r="L4464">
        <v>900.18799999999999</v>
      </c>
    </row>
    <row r="4465" spans="5:12" x14ac:dyDescent="0.25">
      <c r="E4465">
        <v>969696185</v>
      </c>
      <c r="F4465">
        <v>166.73699999999999</v>
      </c>
      <c r="I4465" t="s">
        <v>271</v>
      </c>
      <c r="J4465" t="s">
        <v>323</v>
      </c>
      <c r="K4465">
        <v>969696185</v>
      </c>
      <c r="L4465">
        <v>166.73699999999999</v>
      </c>
    </row>
    <row r="4466" spans="5:12" x14ac:dyDescent="0.25">
      <c r="E4466">
        <v>969696622</v>
      </c>
      <c r="F4466">
        <v>6.5019999999999998</v>
      </c>
      <c r="I4466" t="s">
        <v>271</v>
      </c>
      <c r="J4466" t="s">
        <v>323</v>
      </c>
      <c r="K4466">
        <v>969696622</v>
      </c>
      <c r="L4466">
        <v>6.5019999999999998</v>
      </c>
    </row>
    <row r="4467" spans="5:12" x14ac:dyDescent="0.25">
      <c r="E4467">
        <v>971126922</v>
      </c>
      <c r="F4467">
        <v>282.43799999999999</v>
      </c>
      <c r="I4467" t="s">
        <v>271</v>
      </c>
      <c r="J4467" t="s">
        <v>323</v>
      </c>
      <c r="K4467">
        <v>971126922</v>
      </c>
      <c r="L4467">
        <v>282.43799999999999</v>
      </c>
    </row>
    <row r="4468" spans="5:12" x14ac:dyDescent="0.25">
      <c r="E4468">
        <v>971127228</v>
      </c>
      <c r="F4468">
        <v>326.62299999999999</v>
      </c>
      <c r="I4468" t="s">
        <v>271</v>
      </c>
      <c r="J4468" t="s">
        <v>323</v>
      </c>
      <c r="K4468">
        <v>971127228</v>
      </c>
      <c r="L4468">
        <v>326.62299999999999</v>
      </c>
    </row>
    <row r="4469" spans="5:12" x14ac:dyDescent="0.25">
      <c r="E4469">
        <v>972416460</v>
      </c>
      <c r="F4469">
        <v>172.929</v>
      </c>
      <c r="I4469" t="s">
        <v>271</v>
      </c>
      <c r="J4469" t="s">
        <v>323</v>
      </c>
      <c r="K4469">
        <v>972416460</v>
      </c>
      <c r="L4469">
        <v>172.929</v>
      </c>
    </row>
    <row r="4470" spans="5:12" x14ac:dyDescent="0.25">
      <c r="E4470">
        <v>974802449</v>
      </c>
      <c r="F4470">
        <v>194.85</v>
      </c>
      <c r="I4470" t="s">
        <v>271</v>
      </c>
      <c r="J4470" t="s">
        <v>323</v>
      </c>
      <c r="K4470">
        <v>974802449</v>
      </c>
      <c r="L4470">
        <v>194.85</v>
      </c>
    </row>
    <row r="4471" spans="5:12" x14ac:dyDescent="0.25">
      <c r="E4471">
        <v>976855086</v>
      </c>
      <c r="F4471">
        <v>218.16900000000001</v>
      </c>
      <c r="I4471" t="s">
        <v>271</v>
      </c>
      <c r="J4471" t="s">
        <v>323</v>
      </c>
      <c r="K4471">
        <v>976855086</v>
      </c>
      <c r="L4471">
        <v>218.16900000000001</v>
      </c>
    </row>
    <row r="4472" spans="5:12" x14ac:dyDescent="0.25">
      <c r="E4472">
        <v>977530989</v>
      </c>
      <c r="F4472">
        <v>333.63799999999998</v>
      </c>
      <c r="I4472" t="s">
        <v>271</v>
      </c>
      <c r="J4472" t="s">
        <v>323</v>
      </c>
      <c r="K4472">
        <v>977530989</v>
      </c>
      <c r="L4472">
        <v>333.63799999999998</v>
      </c>
    </row>
    <row r="4473" spans="5:12" x14ac:dyDescent="0.25">
      <c r="E4473">
        <v>978667899</v>
      </c>
      <c r="F4473">
        <v>126.43899999999999</v>
      </c>
      <c r="I4473" t="s">
        <v>271</v>
      </c>
      <c r="J4473" t="s">
        <v>323</v>
      </c>
      <c r="K4473">
        <v>978667899</v>
      </c>
      <c r="L4473">
        <v>126.43899999999999</v>
      </c>
    </row>
    <row r="4474" spans="5:12" x14ac:dyDescent="0.25">
      <c r="E4474">
        <v>978708242</v>
      </c>
      <c r="F4474">
        <v>110.598</v>
      </c>
      <c r="I4474" t="s">
        <v>271</v>
      </c>
      <c r="J4474" t="s">
        <v>323</v>
      </c>
      <c r="K4474">
        <v>978708242</v>
      </c>
      <c r="L4474">
        <v>110.598</v>
      </c>
    </row>
    <row r="4475" spans="5:12" x14ac:dyDescent="0.25">
      <c r="E4475">
        <v>979599900</v>
      </c>
      <c r="F4475">
        <v>214.78700000000001</v>
      </c>
      <c r="I4475" t="s">
        <v>271</v>
      </c>
      <c r="J4475" t="s">
        <v>323</v>
      </c>
      <c r="K4475">
        <v>979599900</v>
      </c>
      <c r="L4475">
        <v>214.78700000000001</v>
      </c>
    </row>
    <row r="4476" spans="5:12" x14ac:dyDescent="0.25">
      <c r="E4476">
        <v>979662726</v>
      </c>
      <c r="F4476">
        <v>88.033000000000001</v>
      </c>
      <c r="I4476" t="s">
        <v>271</v>
      </c>
      <c r="J4476" t="s">
        <v>323</v>
      </c>
      <c r="K4476">
        <v>979662726</v>
      </c>
      <c r="L4476">
        <v>88.033000000000001</v>
      </c>
    </row>
    <row r="4477" spans="5:12" x14ac:dyDescent="0.25">
      <c r="E4477">
        <v>979874014</v>
      </c>
      <c r="F4477">
        <v>119.14700000000001</v>
      </c>
      <c r="I4477" t="s">
        <v>271</v>
      </c>
      <c r="J4477" t="s">
        <v>323</v>
      </c>
      <c r="K4477">
        <v>979874014</v>
      </c>
      <c r="L4477">
        <v>119.14700000000001</v>
      </c>
    </row>
    <row r="4478" spans="5:12" x14ac:dyDescent="0.25">
      <c r="E4478">
        <v>979999917</v>
      </c>
      <c r="F4478">
        <v>213.27799999999999</v>
      </c>
      <c r="I4478" t="s">
        <v>271</v>
      </c>
      <c r="J4478" t="s">
        <v>323</v>
      </c>
      <c r="K4478">
        <v>979999917</v>
      </c>
      <c r="L4478">
        <v>213.27799999999999</v>
      </c>
    </row>
    <row r="4479" spans="5:12" x14ac:dyDescent="0.25">
      <c r="E4479">
        <v>980038025</v>
      </c>
      <c r="F4479">
        <v>551.36</v>
      </c>
      <c r="I4479" t="s">
        <v>271</v>
      </c>
      <c r="J4479" t="s">
        <v>323</v>
      </c>
      <c r="K4479">
        <v>980038025</v>
      </c>
      <c r="L4479">
        <v>551.36</v>
      </c>
    </row>
    <row r="4480" spans="5:12" x14ac:dyDescent="0.25">
      <c r="E4480">
        <v>981062450</v>
      </c>
      <c r="F4480">
        <v>215.21299999999999</v>
      </c>
      <c r="I4480" t="s">
        <v>271</v>
      </c>
      <c r="J4480" t="s">
        <v>323</v>
      </c>
      <c r="K4480">
        <v>981062450</v>
      </c>
      <c r="L4480">
        <v>215.21299999999999</v>
      </c>
    </row>
    <row r="4481" spans="5:12" x14ac:dyDescent="0.25">
      <c r="E4481">
        <v>982898722</v>
      </c>
      <c r="F4481">
        <v>210.10900000000001</v>
      </c>
      <c r="I4481" t="s">
        <v>271</v>
      </c>
      <c r="J4481" t="s">
        <v>323</v>
      </c>
      <c r="K4481">
        <v>982898722</v>
      </c>
      <c r="L4481">
        <v>210.10900000000001</v>
      </c>
    </row>
    <row r="4482" spans="5:12" x14ac:dyDescent="0.25">
      <c r="E4482">
        <v>984195303</v>
      </c>
      <c r="F4482">
        <v>159.98099999999999</v>
      </c>
      <c r="I4482" t="s">
        <v>271</v>
      </c>
      <c r="J4482" t="s">
        <v>323</v>
      </c>
      <c r="K4482">
        <v>984195303</v>
      </c>
      <c r="L4482">
        <v>159.98099999999999</v>
      </c>
    </row>
    <row r="4483" spans="5:12" x14ac:dyDescent="0.25">
      <c r="E4483">
        <v>984227868</v>
      </c>
      <c r="F4483">
        <v>242.18100000000001</v>
      </c>
      <c r="I4483" t="s">
        <v>271</v>
      </c>
      <c r="J4483" t="s">
        <v>323</v>
      </c>
      <c r="K4483">
        <v>984227868</v>
      </c>
      <c r="L4483">
        <v>242.18100000000001</v>
      </c>
    </row>
    <row r="4484" spans="5:12" x14ac:dyDescent="0.25">
      <c r="E4484">
        <v>984933169</v>
      </c>
      <c r="F4484">
        <v>420.32100000000003</v>
      </c>
      <c r="I4484" t="s">
        <v>271</v>
      </c>
      <c r="J4484" t="s">
        <v>323</v>
      </c>
      <c r="K4484">
        <v>984933169</v>
      </c>
      <c r="L4484">
        <v>420.32100000000003</v>
      </c>
    </row>
    <row r="4485" spans="5:12" x14ac:dyDescent="0.25">
      <c r="E4485">
        <v>985055270</v>
      </c>
      <c r="F4485">
        <v>508.67899999999997</v>
      </c>
      <c r="I4485" t="s">
        <v>271</v>
      </c>
      <c r="J4485" t="s">
        <v>323</v>
      </c>
      <c r="K4485">
        <v>985055270</v>
      </c>
      <c r="L4485">
        <v>508.67899999999997</v>
      </c>
    </row>
    <row r="4486" spans="5:12" x14ac:dyDescent="0.25">
      <c r="E4486">
        <v>985299749</v>
      </c>
      <c r="F4486">
        <v>437.93200000000002</v>
      </c>
      <c r="I4486" t="s">
        <v>271</v>
      </c>
      <c r="J4486" t="s">
        <v>323</v>
      </c>
      <c r="K4486">
        <v>985299749</v>
      </c>
      <c r="L4486">
        <v>437.93200000000002</v>
      </c>
    </row>
    <row r="4487" spans="5:12" x14ac:dyDescent="0.25">
      <c r="E4487">
        <v>985894264</v>
      </c>
      <c r="F4487">
        <v>476.096</v>
      </c>
      <c r="I4487" t="s">
        <v>271</v>
      </c>
      <c r="J4487" t="s">
        <v>323</v>
      </c>
      <c r="K4487">
        <v>985894264</v>
      </c>
      <c r="L4487">
        <v>476.096</v>
      </c>
    </row>
    <row r="4488" spans="5:12" x14ac:dyDescent="0.25">
      <c r="E4488">
        <v>985944962</v>
      </c>
      <c r="F4488">
        <v>257.86500000000001</v>
      </c>
      <c r="I4488" t="s">
        <v>271</v>
      </c>
      <c r="J4488" t="s">
        <v>323</v>
      </c>
      <c r="K4488">
        <v>985944962</v>
      </c>
      <c r="L4488">
        <v>257.86500000000001</v>
      </c>
    </row>
    <row r="4489" spans="5:12" x14ac:dyDescent="0.25">
      <c r="E4489">
        <v>986338594</v>
      </c>
      <c r="F4489">
        <v>249.191</v>
      </c>
      <c r="I4489" t="s">
        <v>271</v>
      </c>
      <c r="J4489" t="s">
        <v>323</v>
      </c>
      <c r="K4489">
        <v>986338594</v>
      </c>
      <c r="L4489">
        <v>249.191</v>
      </c>
    </row>
    <row r="4490" spans="5:12" x14ac:dyDescent="0.25">
      <c r="E4490">
        <v>986358838</v>
      </c>
      <c r="F4490">
        <v>212.39500000000001</v>
      </c>
      <c r="I4490" t="s">
        <v>271</v>
      </c>
      <c r="J4490" t="s">
        <v>323</v>
      </c>
      <c r="K4490">
        <v>986358838</v>
      </c>
      <c r="L4490">
        <v>212.39500000000001</v>
      </c>
    </row>
    <row r="4491" spans="5:12" x14ac:dyDescent="0.25">
      <c r="E4491">
        <v>986379827</v>
      </c>
      <c r="F4491">
        <v>262.423</v>
      </c>
      <c r="I4491" t="s">
        <v>271</v>
      </c>
      <c r="J4491" t="s">
        <v>323</v>
      </c>
      <c r="K4491">
        <v>986379827</v>
      </c>
      <c r="L4491">
        <v>262.423</v>
      </c>
    </row>
    <row r="4492" spans="5:12" x14ac:dyDescent="0.25">
      <c r="E4492">
        <v>987172592</v>
      </c>
      <c r="F4492">
        <v>767.43100000000004</v>
      </c>
      <c r="I4492" t="s">
        <v>271</v>
      </c>
      <c r="J4492" t="s">
        <v>323</v>
      </c>
      <c r="K4492">
        <v>987172592</v>
      </c>
      <c r="L4492">
        <v>767.43100000000004</v>
      </c>
    </row>
    <row r="4493" spans="5:12" x14ac:dyDescent="0.25">
      <c r="E4493">
        <v>987827513</v>
      </c>
      <c r="F4493">
        <v>286.35000000000002</v>
      </c>
      <c r="I4493" t="s">
        <v>271</v>
      </c>
      <c r="J4493" t="s">
        <v>323</v>
      </c>
      <c r="K4493">
        <v>987827513</v>
      </c>
      <c r="L4493">
        <v>286.35000000000002</v>
      </c>
    </row>
    <row r="4494" spans="5:12" x14ac:dyDescent="0.25">
      <c r="E4494">
        <v>988438464</v>
      </c>
      <c r="F4494">
        <v>408.988</v>
      </c>
      <c r="I4494" t="s">
        <v>271</v>
      </c>
      <c r="J4494" t="s">
        <v>323</v>
      </c>
      <c r="K4494">
        <v>988438464</v>
      </c>
      <c r="L4494">
        <v>408.988</v>
      </c>
    </row>
    <row r="4495" spans="5:12" x14ac:dyDescent="0.25">
      <c r="E4495">
        <v>988473987</v>
      </c>
      <c r="F4495">
        <v>320.25799999999998</v>
      </c>
      <c r="I4495" t="s">
        <v>271</v>
      </c>
      <c r="J4495" t="s">
        <v>323</v>
      </c>
      <c r="K4495">
        <v>988473987</v>
      </c>
      <c r="L4495">
        <v>320.25799999999998</v>
      </c>
    </row>
    <row r="4496" spans="5:12" x14ac:dyDescent="0.25">
      <c r="E4496">
        <v>989974785</v>
      </c>
      <c r="F4496">
        <v>376.29300000000001</v>
      </c>
      <c r="I4496" t="s">
        <v>271</v>
      </c>
      <c r="J4496" t="s">
        <v>323</v>
      </c>
      <c r="K4496">
        <v>989974785</v>
      </c>
      <c r="L4496">
        <v>376.29300000000001</v>
      </c>
    </row>
    <row r="4497" spans="4:12" x14ac:dyDescent="0.25">
      <c r="E4497">
        <v>990690170</v>
      </c>
      <c r="F4497">
        <v>444.56799999999998</v>
      </c>
      <c r="I4497" t="s">
        <v>271</v>
      </c>
      <c r="J4497" t="s">
        <v>323</v>
      </c>
      <c r="K4497">
        <v>990690170</v>
      </c>
      <c r="L4497">
        <v>444.56799999999998</v>
      </c>
    </row>
    <row r="4498" spans="4:12" x14ac:dyDescent="0.25">
      <c r="E4498">
        <v>991211837</v>
      </c>
      <c r="F4498">
        <v>291.15199999999999</v>
      </c>
      <c r="I4498" t="s">
        <v>271</v>
      </c>
      <c r="J4498" t="s">
        <v>323</v>
      </c>
      <c r="K4498">
        <v>991211837</v>
      </c>
      <c r="L4498">
        <v>291.15199999999999</v>
      </c>
    </row>
    <row r="4499" spans="4:12" x14ac:dyDescent="0.25">
      <c r="E4499">
        <v>991608184</v>
      </c>
      <c r="F4499">
        <v>433.32400000000001</v>
      </c>
      <c r="I4499" t="s">
        <v>271</v>
      </c>
      <c r="J4499" t="s">
        <v>323</v>
      </c>
      <c r="K4499">
        <v>991608184</v>
      </c>
      <c r="L4499">
        <v>433.32400000000001</v>
      </c>
    </row>
    <row r="4500" spans="4:12" x14ac:dyDescent="0.25">
      <c r="E4500">
        <v>992040920</v>
      </c>
      <c r="F4500">
        <v>745.58100000000002</v>
      </c>
      <c r="I4500" t="s">
        <v>271</v>
      </c>
      <c r="J4500" t="s">
        <v>323</v>
      </c>
      <c r="K4500">
        <v>992040920</v>
      </c>
      <c r="L4500">
        <v>745.58100000000002</v>
      </c>
    </row>
    <row r="4501" spans="4:12" x14ac:dyDescent="0.25">
      <c r="E4501">
        <v>992105070</v>
      </c>
      <c r="F4501">
        <v>327.94600000000003</v>
      </c>
      <c r="I4501" t="s">
        <v>271</v>
      </c>
      <c r="J4501" t="s">
        <v>323</v>
      </c>
      <c r="K4501">
        <v>992105070</v>
      </c>
      <c r="L4501">
        <v>327.94600000000003</v>
      </c>
    </row>
    <row r="4502" spans="4:12" x14ac:dyDescent="0.25">
      <c r="E4502">
        <v>992559535</v>
      </c>
      <c r="F4502">
        <v>335.29899999999998</v>
      </c>
      <c r="I4502" t="s">
        <v>271</v>
      </c>
      <c r="J4502" t="s">
        <v>323</v>
      </c>
      <c r="K4502">
        <v>992559535</v>
      </c>
      <c r="L4502">
        <v>335.29899999999998</v>
      </c>
    </row>
    <row r="4503" spans="4:12" x14ac:dyDescent="0.25">
      <c r="E4503">
        <v>993459984</v>
      </c>
      <c r="F4503">
        <v>555.08100000000002</v>
      </c>
      <c r="I4503" t="s">
        <v>271</v>
      </c>
      <c r="J4503" t="s">
        <v>323</v>
      </c>
      <c r="K4503">
        <v>993459984</v>
      </c>
      <c r="L4503">
        <v>555.08100000000002</v>
      </c>
    </row>
    <row r="4504" spans="4:12" x14ac:dyDescent="0.25">
      <c r="E4504">
        <v>993577502</v>
      </c>
      <c r="F4504">
        <v>194.876</v>
      </c>
      <c r="I4504" t="s">
        <v>271</v>
      </c>
      <c r="J4504" t="s">
        <v>323</v>
      </c>
      <c r="K4504">
        <v>993577502</v>
      </c>
      <c r="L4504">
        <v>194.876</v>
      </c>
    </row>
    <row r="4505" spans="4:12" x14ac:dyDescent="0.25">
      <c r="E4505">
        <v>994061801</v>
      </c>
      <c r="F4505">
        <v>492.69900000000001</v>
      </c>
      <c r="I4505" t="s">
        <v>271</v>
      </c>
      <c r="J4505" t="s">
        <v>323</v>
      </c>
      <c r="K4505">
        <v>994061801</v>
      </c>
      <c r="L4505">
        <v>492.69900000000001</v>
      </c>
    </row>
    <row r="4506" spans="4:12" x14ac:dyDescent="0.25">
      <c r="E4506">
        <v>994241028</v>
      </c>
      <c r="F4506">
        <v>387.83</v>
      </c>
      <c r="I4506" t="s">
        <v>271</v>
      </c>
      <c r="J4506" t="s">
        <v>323</v>
      </c>
      <c r="K4506">
        <v>994241028</v>
      </c>
      <c r="L4506">
        <v>387.83</v>
      </c>
    </row>
    <row r="4507" spans="4:12" x14ac:dyDescent="0.25">
      <c r="E4507">
        <v>996618471</v>
      </c>
      <c r="F4507">
        <v>243.327</v>
      </c>
      <c r="I4507" t="s">
        <v>271</v>
      </c>
      <c r="J4507" t="s">
        <v>323</v>
      </c>
      <c r="K4507">
        <v>996618471</v>
      </c>
      <c r="L4507">
        <v>243.327</v>
      </c>
    </row>
    <row r="4508" spans="4:12" x14ac:dyDescent="0.25">
      <c r="E4508">
        <v>998722888</v>
      </c>
      <c r="F4508">
        <v>284.93299999999999</v>
      </c>
      <c r="I4508" t="s">
        <v>271</v>
      </c>
      <c r="J4508" t="s">
        <v>323</v>
      </c>
      <c r="K4508">
        <v>998722888</v>
      </c>
      <c r="L4508">
        <v>284.93299999999999</v>
      </c>
    </row>
    <row r="4509" spans="4:12" x14ac:dyDescent="0.25">
      <c r="D4509" t="s">
        <v>345</v>
      </c>
      <c r="E4509">
        <v>889584882</v>
      </c>
      <c r="F4509">
        <v>151.215</v>
      </c>
      <c r="I4509" t="s">
        <v>271</v>
      </c>
      <c r="J4509" t="s">
        <v>345</v>
      </c>
      <c r="K4509">
        <v>889584882</v>
      </c>
      <c r="L4509">
        <v>151.215</v>
      </c>
    </row>
    <row r="4510" spans="4:12" x14ac:dyDescent="0.25">
      <c r="E4510">
        <v>914931010</v>
      </c>
      <c r="F4510">
        <v>329.392</v>
      </c>
      <c r="I4510" t="s">
        <v>271</v>
      </c>
      <c r="J4510" t="s">
        <v>345</v>
      </c>
      <c r="K4510">
        <v>914931010</v>
      </c>
      <c r="L4510">
        <v>329.392</v>
      </c>
    </row>
    <row r="4511" spans="4:12" x14ac:dyDescent="0.25">
      <c r="E4511">
        <v>919605790</v>
      </c>
      <c r="F4511">
        <v>228.214</v>
      </c>
      <c r="I4511" t="s">
        <v>271</v>
      </c>
      <c r="J4511" t="s">
        <v>345</v>
      </c>
      <c r="K4511">
        <v>919605790</v>
      </c>
      <c r="L4511">
        <v>228.214</v>
      </c>
    </row>
    <row r="4512" spans="4:12" x14ac:dyDescent="0.25">
      <c r="E4512">
        <v>969683768</v>
      </c>
      <c r="F4512">
        <v>108.883</v>
      </c>
      <c r="I4512" t="s">
        <v>271</v>
      </c>
      <c r="J4512" t="s">
        <v>345</v>
      </c>
      <c r="K4512">
        <v>969683768</v>
      </c>
      <c r="L4512">
        <v>108.883</v>
      </c>
    </row>
    <row r="4513" spans="4:12" x14ac:dyDescent="0.25">
      <c r="E4513">
        <v>971388528</v>
      </c>
      <c r="F4513">
        <v>367.40199999999999</v>
      </c>
      <c r="I4513" t="s">
        <v>271</v>
      </c>
      <c r="J4513" t="s">
        <v>345</v>
      </c>
      <c r="K4513">
        <v>971388528</v>
      </c>
      <c r="L4513">
        <v>367.40199999999999</v>
      </c>
    </row>
    <row r="4514" spans="4:12" x14ac:dyDescent="0.25">
      <c r="E4514">
        <v>985287791</v>
      </c>
      <c r="F4514">
        <v>417.76400000000001</v>
      </c>
      <c r="I4514" t="s">
        <v>271</v>
      </c>
      <c r="J4514" t="s">
        <v>345</v>
      </c>
      <c r="K4514">
        <v>985287791</v>
      </c>
      <c r="L4514">
        <v>417.76400000000001</v>
      </c>
    </row>
    <row r="4515" spans="4:12" x14ac:dyDescent="0.25">
      <c r="E4515">
        <v>989874187</v>
      </c>
      <c r="F4515">
        <v>117.261</v>
      </c>
      <c r="I4515" t="s">
        <v>271</v>
      </c>
      <c r="J4515" t="s">
        <v>345</v>
      </c>
      <c r="K4515">
        <v>989874187</v>
      </c>
      <c r="L4515">
        <v>117.261</v>
      </c>
    </row>
    <row r="4516" spans="4:12" x14ac:dyDescent="0.25">
      <c r="E4516">
        <v>994936808</v>
      </c>
      <c r="F4516">
        <v>165.61199999999999</v>
      </c>
      <c r="I4516" t="s">
        <v>271</v>
      </c>
      <c r="J4516" t="s">
        <v>345</v>
      </c>
      <c r="K4516">
        <v>994936808</v>
      </c>
      <c r="L4516">
        <v>165.61199999999999</v>
      </c>
    </row>
    <row r="4517" spans="4:12" x14ac:dyDescent="0.25">
      <c r="D4517" t="s">
        <v>893</v>
      </c>
      <c r="E4517">
        <v>812469452</v>
      </c>
      <c r="F4517">
        <v>280.43900000000002</v>
      </c>
      <c r="I4517" t="s">
        <v>271</v>
      </c>
      <c r="J4517" t="s">
        <v>893</v>
      </c>
      <c r="K4517">
        <v>812469452</v>
      </c>
      <c r="L4517">
        <v>280.43900000000002</v>
      </c>
    </row>
    <row r="4518" spans="4:12" x14ac:dyDescent="0.25">
      <c r="E4518">
        <v>822099882</v>
      </c>
      <c r="F4518">
        <v>441.87299999999999</v>
      </c>
      <c r="I4518" t="s">
        <v>271</v>
      </c>
      <c r="J4518" t="s">
        <v>893</v>
      </c>
      <c r="K4518">
        <v>822099882</v>
      </c>
      <c r="L4518">
        <v>441.87299999999999</v>
      </c>
    </row>
    <row r="4519" spans="4:12" x14ac:dyDescent="0.25">
      <c r="E4519">
        <v>869182052</v>
      </c>
      <c r="F4519">
        <v>240.13499999999999</v>
      </c>
      <c r="I4519" t="s">
        <v>271</v>
      </c>
      <c r="J4519" t="s">
        <v>893</v>
      </c>
      <c r="K4519">
        <v>869182052</v>
      </c>
      <c r="L4519">
        <v>240.13499999999999</v>
      </c>
    </row>
    <row r="4520" spans="4:12" x14ac:dyDescent="0.25">
      <c r="E4520">
        <v>869701572</v>
      </c>
      <c r="F4520">
        <v>117.21</v>
      </c>
      <c r="I4520" t="s">
        <v>271</v>
      </c>
      <c r="J4520" t="s">
        <v>893</v>
      </c>
      <c r="K4520">
        <v>869701572</v>
      </c>
      <c r="L4520">
        <v>117.21</v>
      </c>
    </row>
    <row r="4521" spans="4:12" x14ac:dyDescent="0.25">
      <c r="E4521">
        <v>879943922</v>
      </c>
      <c r="F4521">
        <v>49.601999999999997</v>
      </c>
      <c r="I4521" t="s">
        <v>271</v>
      </c>
      <c r="J4521" t="s">
        <v>893</v>
      </c>
      <c r="K4521">
        <v>879943922</v>
      </c>
      <c r="L4521">
        <v>49.601999999999997</v>
      </c>
    </row>
    <row r="4522" spans="4:12" x14ac:dyDescent="0.25">
      <c r="E4522">
        <v>885415652</v>
      </c>
      <c r="F4522">
        <v>119.637</v>
      </c>
      <c r="I4522" t="s">
        <v>271</v>
      </c>
      <c r="J4522" t="s">
        <v>893</v>
      </c>
      <c r="K4522">
        <v>885415652</v>
      </c>
      <c r="L4522">
        <v>119.637</v>
      </c>
    </row>
    <row r="4523" spans="4:12" x14ac:dyDescent="0.25">
      <c r="E4523">
        <v>889255692</v>
      </c>
      <c r="F4523">
        <v>331.57100000000003</v>
      </c>
      <c r="I4523" t="s">
        <v>271</v>
      </c>
      <c r="J4523" t="s">
        <v>893</v>
      </c>
      <c r="K4523">
        <v>889255692</v>
      </c>
      <c r="L4523">
        <v>331.57100000000003</v>
      </c>
    </row>
    <row r="4524" spans="4:12" x14ac:dyDescent="0.25">
      <c r="E4524">
        <v>894857862</v>
      </c>
      <c r="F4524">
        <v>275.399</v>
      </c>
      <c r="I4524" t="s">
        <v>271</v>
      </c>
      <c r="J4524" t="s">
        <v>893</v>
      </c>
      <c r="K4524">
        <v>894857862</v>
      </c>
      <c r="L4524">
        <v>275.399</v>
      </c>
    </row>
    <row r="4525" spans="4:12" x14ac:dyDescent="0.25">
      <c r="E4525">
        <v>898044572</v>
      </c>
      <c r="F4525">
        <v>549.42200000000003</v>
      </c>
      <c r="I4525" t="s">
        <v>271</v>
      </c>
      <c r="J4525" t="s">
        <v>893</v>
      </c>
      <c r="K4525">
        <v>898044572</v>
      </c>
      <c r="L4525">
        <v>549.42200000000003</v>
      </c>
    </row>
    <row r="4526" spans="4:12" x14ac:dyDescent="0.25">
      <c r="E4526">
        <v>912694216</v>
      </c>
      <c r="F4526">
        <v>310.71199999999999</v>
      </c>
      <c r="I4526" t="s">
        <v>271</v>
      </c>
      <c r="J4526" t="s">
        <v>893</v>
      </c>
      <c r="K4526">
        <v>912694216</v>
      </c>
      <c r="L4526">
        <v>310.71199999999999</v>
      </c>
    </row>
    <row r="4527" spans="4:12" x14ac:dyDescent="0.25">
      <c r="E4527">
        <v>916009798</v>
      </c>
      <c r="F4527">
        <v>296.44200000000001</v>
      </c>
      <c r="I4527" t="s">
        <v>271</v>
      </c>
      <c r="J4527" t="s">
        <v>893</v>
      </c>
      <c r="K4527">
        <v>916009798</v>
      </c>
      <c r="L4527">
        <v>296.44200000000001</v>
      </c>
    </row>
    <row r="4528" spans="4:12" x14ac:dyDescent="0.25">
      <c r="E4528">
        <v>918287221</v>
      </c>
      <c r="F4528">
        <v>264.88799999999998</v>
      </c>
      <c r="I4528" t="s">
        <v>271</v>
      </c>
      <c r="J4528" t="s">
        <v>893</v>
      </c>
      <c r="K4528">
        <v>918287221</v>
      </c>
      <c r="L4528">
        <v>264.88799999999998</v>
      </c>
    </row>
    <row r="4529" spans="5:12" x14ac:dyDescent="0.25">
      <c r="E4529">
        <v>919451602</v>
      </c>
      <c r="F4529">
        <v>116.116</v>
      </c>
      <c r="I4529" t="s">
        <v>271</v>
      </c>
      <c r="J4529" t="s">
        <v>893</v>
      </c>
      <c r="K4529">
        <v>919451602</v>
      </c>
      <c r="L4529">
        <v>116.116</v>
      </c>
    </row>
    <row r="4530" spans="5:12" x14ac:dyDescent="0.25">
      <c r="E4530">
        <v>925292443</v>
      </c>
      <c r="F4530">
        <v>173.35599999999999</v>
      </c>
      <c r="I4530" t="s">
        <v>271</v>
      </c>
      <c r="J4530" t="s">
        <v>893</v>
      </c>
      <c r="K4530">
        <v>925292443</v>
      </c>
      <c r="L4530">
        <v>173.35599999999999</v>
      </c>
    </row>
    <row r="4531" spans="5:12" x14ac:dyDescent="0.25">
      <c r="E4531">
        <v>925931780</v>
      </c>
      <c r="F4531">
        <v>329.59500000000003</v>
      </c>
      <c r="I4531" t="s">
        <v>271</v>
      </c>
      <c r="J4531" t="s">
        <v>893</v>
      </c>
      <c r="K4531">
        <v>925931780</v>
      </c>
      <c r="L4531">
        <v>329.59500000000003</v>
      </c>
    </row>
    <row r="4532" spans="5:12" x14ac:dyDescent="0.25">
      <c r="E4532">
        <v>926138960</v>
      </c>
      <c r="F4532">
        <v>142.07599999999999</v>
      </c>
      <c r="I4532" t="s">
        <v>271</v>
      </c>
      <c r="J4532" t="s">
        <v>893</v>
      </c>
      <c r="K4532">
        <v>926138960</v>
      </c>
      <c r="L4532">
        <v>142.07599999999999</v>
      </c>
    </row>
    <row r="4533" spans="5:12" x14ac:dyDescent="0.25">
      <c r="E4533">
        <v>926394304</v>
      </c>
      <c r="F4533">
        <v>88.941999999999993</v>
      </c>
      <c r="I4533" t="s">
        <v>271</v>
      </c>
      <c r="J4533" t="s">
        <v>893</v>
      </c>
      <c r="K4533">
        <v>926394304</v>
      </c>
      <c r="L4533">
        <v>88.941999999999993</v>
      </c>
    </row>
    <row r="4534" spans="5:12" x14ac:dyDescent="0.25">
      <c r="E4534">
        <v>926628216</v>
      </c>
      <c r="F4534">
        <v>316.46499999999997</v>
      </c>
      <c r="I4534" t="s">
        <v>271</v>
      </c>
      <c r="J4534" t="s">
        <v>893</v>
      </c>
      <c r="K4534">
        <v>926628216</v>
      </c>
      <c r="L4534">
        <v>316.46499999999997</v>
      </c>
    </row>
    <row r="4535" spans="5:12" x14ac:dyDescent="0.25">
      <c r="E4535">
        <v>928026957</v>
      </c>
      <c r="F4535">
        <v>210.45</v>
      </c>
      <c r="I4535" t="s">
        <v>271</v>
      </c>
      <c r="J4535" t="s">
        <v>893</v>
      </c>
      <c r="K4535">
        <v>928026957</v>
      </c>
      <c r="L4535">
        <v>210.45</v>
      </c>
    </row>
    <row r="4536" spans="5:12" x14ac:dyDescent="0.25">
      <c r="E4536">
        <v>928337197</v>
      </c>
      <c r="F4536">
        <v>369.50799999999998</v>
      </c>
      <c r="I4536" t="s">
        <v>271</v>
      </c>
      <c r="J4536" t="s">
        <v>893</v>
      </c>
      <c r="K4536">
        <v>928337197</v>
      </c>
      <c r="L4536">
        <v>369.50799999999998</v>
      </c>
    </row>
    <row r="4537" spans="5:12" x14ac:dyDescent="0.25">
      <c r="E4537">
        <v>929174119</v>
      </c>
      <c r="F4537">
        <v>83.28</v>
      </c>
      <c r="I4537" t="s">
        <v>271</v>
      </c>
      <c r="J4537" t="s">
        <v>893</v>
      </c>
      <c r="K4537">
        <v>929174119</v>
      </c>
      <c r="L4537">
        <v>83.28</v>
      </c>
    </row>
    <row r="4538" spans="5:12" x14ac:dyDescent="0.25">
      <c r="E4538">
        <v>929445074</v>
      </c>
      <c r="F4538">
        <v>141.94200000000001</v>
      </c>
      <c r="I4538" t="s">
        <v>271</v>
      </c>
      <c r="J4538" t="s">
        <v>893</v>
      </c>
      <c r="K4538">
        <v>929445074</v>
      </c>
      <c r="L4538">
        <v>141.94200000000001</v>
      </c>
    </row>
    <row r="4539" spans="5:12" x14ac:dyDescent="0.25">
      <c r="E4539">
        <v>969154935</v>
      </c>
      <c r="F4539">
        <v>384.01400000000001</v>
      </c>
      <c r="I4539" t="s">
        <v>271</v>
      </c>
      <c r="J4539" t="s">
        <v>893</v>
      </c>
      <c r="K4539">
        <v>969154935</v>
      </c>
      <c r="L4539">
        <v>384.01400000000001</v>
      </c>
    </row>
    <row r="4540" spans="5:12" x14ac:dyDescent="0.25">
      <c r="E4540">
        <v>969154986</v>
      </c>
      <c r="F4540">
        <v>139.417</v>
      </c>
      <c r="I4540" t="s">
        <v>271</v>
      </c>
      <c r="J4540" t="s">
        <v>893</v>
      </c>
      <c r="K4540">
        <v>969154986</v>
      </c>
      <c r="L4540">
        <v>139.417</v>
      </c>
    </row>
    <row r="4541" spans="5:12" x14ac:dyDescent="0.25">
      <c r="E4541">
        <v>969181614</v>
      </c>
      <c r="F4541">
        <v>371.25599999999997</v>
      </c>
      <c r="I4541" t="s">
        <v>271</v>
      </c>
      <c r="J4541" t="s">
        <v>893</v>
      </c>
      <c r="K4541">
        <v>969181614</v>
      </c>
      <c r="L4541">
        <v>371.25599999999997</v>
      </c>
    </row>
    <row r="4542" spans="5:12" x14ac:dyDescent="0.25">
      <c r="E4542">
        <v>969182904</v>
      </c>
      <c r="F4542">
        <v>202.84800000000001</v>
      </c>
      <c r="I4542" t="s">
        <v>271</v>
      </c>
      <c r="J4542" t="s">
        <v>893</v>
      </c>
      <c r="K4542">
        <v>969182904</v>
      </c>
      <c r="L4542">
        <v>202.84800000000001</v>
      </c>
    </row>
    <row r="4543" spans="5:12" x14ac:dyDescent="0.25">
      <c r="E4543">
        <v>969183404</v>
      </c>
      <c r="F4543">
        <v>200.57</v>
      </c>
      <c r="I4543" t="s">
        <v>271</v>
      </c>
      <c r="J4543" t="s">
        <v>893</v>
      </c>
      <c r="K4543">
        <v>969183404</v>
      </c>
      <c r="L4543">
        <v>200.57</v>
      </c>
    </row>
    <row r="4544" spans="5:12" x14ac:dyDescent="0.25">
      <c r="E4544">
        <v>969185660</v>
      </c>
      <c r="F4544">
        <v>111.456</v>
      </c>
      <c r="I4544" t="s">
        <v>271</v>
      </c>
      <c r="J4544" t="s">
        <v>893</v>
      </c>
      <c r="K4544">
        <v>969185660</v>
      </c>
      <c r="L4544">
        <v>111.456</v>
      </c>
    </row>
    <row r="4545" spans="5:12" x14ac:dyDescent="0.25">
      <c r="E4545">
        <v>969185954</v>
      </c>
      <c r="F4545">
        <v>128.21199999999999</v>
      </c>
      <c r="I4545" t="s">
        <v>271</v>
      </c>
      <c r="J4545" t="s">
        <v>893</v>
      </c>
      <c r="K4545">
        <v>969185954</v>
      </c>
      <c r="L4545">
        <v>128.21199999999999</v>
      </c>
    </row>
    <row r="4546" spans="5:12" x14ac:dyDescent="0.25">
      <c r="E4546">
        <v>969220342</v>
      </c>
      <c r="F4546">
        <v>230.96700000000001</v>
      </c>
      <c r="I4546" t="s">
        <v>271</v>
      </c>
      <c r="J4546" t="s">
        <v>893</v>
      </c>
      <c r="K4546">
        <v>969220342</v>
      </c>
      <c r="L4546">
        <v>230.96700000000001</v>
      </c>
    </row>
    <row r="4547" spans="5:12" x14ac:dyDescent="0.25">
      <c r="E4547">
        <v>969220369</v>
      </c>
      <c r="F4547">
        <v>86.849000000000004</v>
      </c>
      <c r="I4547" t="s">
        <v>271</v>
      </c>
      <c r="J4547" t="s">
        <v>893</v>
      </c>
      <c r="K4547">
        <v>969220369</v>
      </c>
      <c r="L4547">
        <v>86.849000000000004</v>
      </c>
    </row>
    <row r="4548" spans="5:12" x14ac:dyDescent="0.25">
      <c r="E4548">
        <v>969325837</v>
      </c>
      <c r="F4548">
        <v>666.149</v>
      </c>
      <c r="I4548" t="s">
        <v>271</v>
      </c>
      <c r="J4548" t="s">
        <v>893</v>
      </c>
      <c r="K4548">
        <v>969325837</v>
      </c>
      <c r="L4548">
        <v>666.149</v>
      </c>
    </row>
    <row r="4549" spans="5:12" x14ac:dyDescent="0.25">
      <c r="E4549">
        <v>969326086</v>
      </c>
      <c r="F4549">
        <v>187.28800000000001</v>
      </c>
      <c r="I4549" t="s">
        <v>271</v>
      </c>
      <c r="J4549" t="s">
        <v>893</v>
      </c>
      <c r="K4549">
        <v>969326086</v>
      </c>
      <c r="L4549">
        <v>187.28800000000001</v>
      </c>
    </row>
    <row r="4550" spans="5:12" x14ac:dyDescent="0.25">
      <c r="E4550">
        <v>969434628</v>
      </c>
      <c r="F4550">
        <v>381.02600000000001</v>
      </c>
      <c r="I4550" t="s">
        <v>271</v>
      </c>
      <c r="J4550" t="s">
        <v>893</v>
      </c>
      <c r="K4550">
        <v>969434628</v>
      </c>
      <c r="L4550">
        <v>381.02600000000001</v>
      </c>
    </row>
    <row r="4551" spans="5:12" x14ac:dyDescent="0.25">
      <c r="E4551">
        <v>969685299</v>
      </c>
      <c r="F4551">
        <v>192.21799999999999</v>
      </c>
      <c r="I4551" t="s">
        <v>271</v>
      </c>
      <c r="J4551" t="s">
        <v>893</v>
      </c>
      <c r="K4551">
        <v>969685299</v>
      </c>
      <c r="L4551">
        <v>192.21799999999999</v>
      </c>
    </row>
    <row r="4552" spans="5:12" x14ac:dyDescent="0.25">
      <c r="E4552">
        <v>969687585</v>
      </c>
      <c r="F4552">
        <v>427.4</v>
      </c>
      <c r="I4552" t="s">
        <v>271</v>
      </c>
      <c r="J4552" t="s">
        <v>893</v>
      </c>
      <c r="K4552">
        <v>969687585</v>
      </c>
      <c r="L4552">
        <v>427.4</v>
      </c>
    </row>
    <row r="4553" spans="5:12" x14ac:dyDescent="0.25">
      <c r="E4553">
        <v>970324429</v>
      </c>
      <c r="F4553">
        <v>71.628</v>
      </c>
      <c r="I4553" t="s">
        <v>271</v>
      </c>
      <c r="J4553" t="s">
        <v>893</v>
      </c>
      <c r="K4553">
        <v>970324429</v>
      </c>
      <c r="L4553">
        <v>71.628</v>
      </c>
    </row>
    <row r="4554" spans="5:12" x14ac:dyDescent="0.25">
      <c r="E4554">
        <v>970983481</v>
      </c>
      <c r="F4554">
        <v>51.095999999999997</v>
      </c>
      <c r="I4554" t="s">
        <v>271</v>
      </c>
      <c r="J4554" t="s">
        <v>893</v>
      </c>
      <c r="K4554">
        <v>970983481</v>
      </c>
      <c r="L4554">
        <v>51.095999999999997</v>
      </c>
    </row>
    <row r="4555" spans="5:12" x14ac:dyDescent="0.25">
      <c r="E4555">
        <v>974691523</v>
      </c>
      <c r="F4555">
        <v>407.56200000000001</v>
      </c>
      <c r="I4555" t="s">
        <v>271</v>
      </c>
      <c r="J4555" t="s">
        <v>893</v>
      </c>
      <c r="K4555">
        <v>974691523</v>
      </c>
      <c r="L4555">
        <v>407.56200000000001</v>
      </c>
    </row>
    <row r="4556" spans="5:12" x14ac:dyDescent="0.25">
      <c r="E4556">
        <v>977191726</v>
      </c>
      <c r="F4556">
        <v>87.558999999999997</v>
      </c>
      <c r="I4556" t="s">
        <v>271</v>
      </c>
      <c r="J4556" t="s">
        <v>893</v>
      </c>
      <c r="K4556">
        <v>977191726</v>
      </c>
      <c r="L4556">
        <v>87.558999999999997</v>
      </c>
    </row>
    <row r="4557" spans="5:12" x14ac:dyDescent="0.25">
      <c r="E4557">
        <v>979306121</v>
      </c>
      <c r="F4557">
        <v>63.034999999999997</v>
      </c>
      <c r="I4557" t="s">
        <v>271</v>
      </c>
      <c r="J4557" t="s">
        <v>893</v>
      </c>
      <c r="K4557">
        <v>979306121</v>
      </c>
      <c r="L4557">
        <v>63.034999999999997</v>
      </c>
    </row>
    <row r="4558" spans="5:12" x14ac:dyDescent="0.25">
      <c r="E4558">
        <v>979619014</v>
      </c>
      <c r="F4558">
        <v>285.57</v>
      </c>
      <c r="I4558" t="s">
        <v>271</v>
      </c>
      <c r="J4558" t="s">
        <v>893</v>
      </c>
      <c r="K4558">
        <v>979619014</v>
      </c>
      <c r="L4558">
        <v>285.57</v>
      </c>
    </row>
    <row r="4559" spans="5:12" x14ac:dyDescent="0.25">
      <c r="E4559">
        <v>979667736</v>
      </c>
      <c r="F4559">
        <v>172.88399999999999</v>
      </c>
      <c r="I4559" t="s">
        <v>271</v>
      </c>
      <c r="J4559" t="s">
        <v>893</v>
      </c>
      <c r="K4559">
        <v>979667736</v>
      </c>
      <c r="L4559">
        <v>172.88399999999999</v>
      </c>
    </row>
    <row r="4560" spans="5:12" x14ac:dyDescent="0.25">
      <c r="E4560">
        <v>979749813</v>
      </c>
      <c r="F4560">
        <v>299.32799999999997</v>
      </c>
      <c r="I4560" t="s">
        <v>271</v>
      </c>
      <c r="J4560" t="s">
        <v>893</v>
      </c>
      <c r="K4560">
        <v>979749813</v>
      </c>
      <c r="L4560">
        <v>299.32799999999997</v>
      </c>
    </row>
    <row r="4561" spans="5:12" x14ac:dyDescent="0.25">
      <c r="E4561">
        <v>979777000</v>
      </c>
      <c r="F4561">
        <v>166.64</v>
      </c>
      <c r="I4561" t="s">
        <v>271</v>
      </c>
      <c r="J4561" t="s">
        <v>893</v>
      </c>
      <c r="K4561">
        <v>979777000</v>
      </c>
      <c r="L4561">
        <v>166.64</v>
      </c>
    </row>
    <row r="4562" spans="5:12" x14ac:dyDescent="0.25">
      <c r="E4562">
        <v>980715477</v>
      </c>
      <c r="F4562">
        <v>309.50200000000001</v>
      </c>
      <c r="I4562" t="s">
        <v>271</v>
      </c>
      <c r="J4562" t="s">
        <v>893</v>
      </c>
      <c r="K4562">
        <v>980715477</v>
      </c>
      <c r="L4562">
        <v>309.50200000000001</v>
      </c>
    </row>
    <row r="4563" spans="5:12" x14ac:dyDescent="0.25">
      <c r="E4563">
        <v>981511166</v>
      </c>
      <c r="F4563">
        <v>278.06900000000002</v>
      </c>
      <c r="I4563" t="s">
        <v>271</v>
      </c>
      <c r="J4563" t="s">
        <v>893</v>
      </c>
      <c r="K4563">
        <v>981511166</v>
      </c>
      <c r="L4563">
        <v>278.06900000000002</v>
      </c>
    </row>
    <row r="4564" spans="5:12" x14ac:dyDescent="0.25">
      <c r="E4564">
        <v>981564219</v>
      </c>
      <c r="F4564">
        <v>106.742</v>
      </c>
      <c r="I4564" t="s">
        <v>271</v>
      </c>
      <c r="J4564" t="s">
        <v>893</v>
      </c>
      <c r="K4564">
        <v>981564219</v>
      </c>
      <c r="L4564">
        <v>106.742</v>
      </c>
    </row>
    <row r="4565" spans="5:12" x14ac:dyDescent="0.25">
      <c r="E4565">
        <v>982260671</v>
      </c>
      <c r="F4565">
        <v>166.40799999999999</v>
      </c>
      <c r="I4565" t="s">
        <v>271</v>
      </c>
      <c r="J4565" t="s">
        <v>893</v>
      </c>
      <c r="K4565">
        <v>982260671</v>
      </c>
      <c r="L4565">
        <v>166.40799999999999</v>
      </c>
    </row>
    <row r="4566" spans="5:12" x14ac:dyDescent="0.25">
      <c r="E4566">
        <v>982562155</v>
      </c>
      <c r="F4566">
        <v>96.519000000000005</v>
      </c>
      <c r="I4566" t="s">
        <v>271</v>
      </c>
      <c r="J4566" t="s">
        <v>893</v>
      </c>
      <c r="K4566">
        <v>982562155</v>
      </c>
      <c r="L4566">
        <v>96.519000000000005</v>
      </c>
    </row>
    <row r="4567" spans="5:12" x14ac:dyDescent="0.25">
      <c r="E4567">
        <v>982819148</v>
      </c>
      <c r="F4567">
        <v>189.892</v>
      </c>
      <c r="I4567" t="s">
        <v>271</v>
      </c>
      <c r="J4567" t="s">
        <v>893</v>
      </c>
      <c r="K4567">
        <v>982819148</v>
      </c>
      <c r="L4567">
        <v>189.892</v>
      </c>
    </row>
    <row r="4568" spans="5:12" x14ac:dyDescent="0.25">
      <c r="E4568">
        <v>983447244</v>
      </c>
      <c r="F4568">
        <v>218.233</v>
      </c>
      <c r="I4568" t="s">
        <v>271</v>
      </c>
      <c r="J4568" t="s">
        <v>893</v>
      </c>
      <c r="K4568">
        <v>983447244</v>
      </c>
      <c r="L4568">
        <v>218.233</v>
      </c>
    </row>
    <row r="4569" spans="5:12" x14ac:dyDescent="0.25">
      <c r="E4569">
        <v>984140649</v>
      </c>
      <c r="F4569">
        <v>230.19399999999999</v>
      </c>
      <c r="I4569" t="s">
        <v>271</v>
      </c>
      <c r="J4569" t="s">
        <v>893</v>
      </c>
      <c r="K4569">
        <v>984140649</v>
      </c>
      <c r="L4569">
        <v>230.19399999999999</v>
      </c>
    </row>
    <row r="4570" spans="5:12" x14ac:dyDescent="0.25">
      <c r="E4570">
        <v>984193459</v>
      </c>
      <c r="F4570">
        <v>74.02</v>
      </c>
      <c r="I4570" t="s">
        <v>271</v>
      </c>
      <c r="J4570" t="s">
        <v>893</v>
      </c>
      <c r="K4570">
        <v>984193459</v>
      </c>
      <c r="L4570">
        <v>74.02</v>
      </c>
    </row>
    <row r="4571" spans="5:12" x14ac:dyDescent="0.25">
      <c r="E4571">
        <v>984846452</v>
      </c>
      <c r="F4571">
        <v>383.85500000000002</v>
      </c>
      <c r="I4571" t="s">
        <v>271</v>
      </c>
      <c r="J4571" t="s">
        <v>893</v>
      </c>
      <c r="K4571">
        <v>984846452</v>
      </c>
      <c r="L4571">
        <v>383.85500000000002</v>
      </c>
    </row>
    <row r="4572" spans="5:12" x14ac:dyDescent="0.25">
      <c r="E4572">
        <v>987091800</v>
      </c>
      <c r="F4572">
        <v>65.778999999999996</v>
      </c>
      <c r="I4572" t="s">
        <v>271</v>
      </c>
      <c r="J4572" t="s">
        <v>893</v>
      </c>
      <c r="K4572">
        <v>987091800</v>
      </c>
      <c r="L4572">
        <v>65.778999999999996</v>
      </c>
    </row>
    <row r="4573" spans="5:12" x14ac:dyDescent="0.25">
      <c r="E4573">
        <v>987769084</v>
      </c>
      <c r="F4573">
        <v>420.93200000000002</v>
      </c>
      <c r="I4573" t="s">
        <v>271</v>
      </c>
      <c r="J4573" t="s">
        <v>893</v>
      </c>
      <c r="K4573">
        <v>987769084</v>
      </c>
      <c r="L4573">
        <v>420.93200000000002</v>
      </c>
    </row>
    <row r="4574" spans="5:12" x14ac:dyDescent="0.25">
      <c r="E4574">
        <v>988072109</v>
      </c>
      <c r="F4574">
        <v>407.30799999999999</v>
      </c>
      <c r="I4574" t="s">
        <v>271</v>
      </c>
      <c r="J4574" t="s">
        <v>893</v>
      </c>
      <c r="K4574">
        <v>988072109</v>
      </c>
      <c r="L4574">
        <v>407.30799999999999</v>
      </c>
    </row>
    <row r="4575" spans="5:12" x14ac:dyDescent="0.25">
      <c r="E4575">
        <v>989041819</v>
      </c>
      <c r="F4575">
        <v>387.31299999999999</v>
      </c>
      <c r="I4575" t="s">
        <v>271</v>
      </c>
      <c r="J4575" t="s">
        <v>893</v>
      </c>
      <c r="K4575">
        <v>989041819</v>
      </c>
      <c r="L4575">
        <v>387.31299999999999</v>
      </c>
    </row>
    <row r="4576" spans="5:12" x14ac:dyDescent="0.25">
      <c r="E4576">
        <v>989080172</v>
      </c>
      <c r="F4576">
        <v>171.82</v>
      </c>
      <c r="I4576" t="s">
        <v>271</v>
      </c>
      <c r="J4576" t="s">
        <v>893</v>
      </c>
      <c r="K4576">
        <v>989080172</v>
      </c>
      <c r="L4576">
        <v>171.82</v>
      </c>
    </row>
    <row r="4577" spans="4:12" x14ac:dyDescent="0.25">
      <c r="E4577">
        <v>989657348</v>
      </c>
      <c r="F4577">
        <v>206.65799999999999</v>
      </c>
      <c r="I4577" t="s">
        <v>271</v>
      </c>
      <c r="J4577" t="s">
        <v>893</v>
      </c>
      <c r="K4577">
        <v>989657348</v>
      </c>
      <c r="L4577">
        <v>206.65799999999999</v>
      </c>
    </row>
    <row r="4578" spans="4:12" x14ac:dyDescent="0.25">
      <c r="E4578">
        <v>991153071</v>
      </c>
      <c r="F4578">
        <v>407.45800000000003</v>
      </c>
      <c r="I4578" t="s">
        <v>271</v>
      </c>
      <c r="J4578" t="s">
        <v>893</v>
      </c>
      <c r="K4578">
        <v>991153071</v>
      </c>
      <c r="L4578">
        <v>407.45800000000003</v>
      </c>
    </row>
    <row r="4579" spans="4:12" x14ac:dyDescent="0.25">
      <c r="E4579">
        <v>991710604</v>
      </c>
      <c r="F4579">
        <v>612.13599999999997</v>
      </c>
      <c r="I4579" t="s">
        <v>271</v>
      </c>
      <c r="J4579" t="s">
        <v>893</v>
      </c>
      <c r="K4579">
        <v>991710604</v>
      </c>
      <c r="L4579">
        <v>612.13599999999997</v>
      </c>
    </row>
    <row r="4580" spans="4:12" x14ac:dyDescent="0.25">
      <c r="E4580">
        <v>992873531</v>
      </c>
      <c r="F4580">
        <v>283.64800000000002</v>
      </c>
      <c r="I4580" t="s">
        <v>271</v>
      </c>
      <c r="J4580" t="s">
        <v>893</v>
      </c>
      <c r="K4580">
        <v>992873531</v>
      </c>
      <c r="L4580">
        <v>283.64800000000002</v>
      </c>
    </row>
    <row r="4581" spans="4:12" x14ac:dyDescent="0.25">
      <c r="E4581">
        <v>993258067</v>
      </c>
      <c r="F4581">
        <v>190.899</v>
      </c>
      <c r="I4581" t="s">
        <v>271</v>
      </c>
      <c r="J4581" t="s">
        <v>893</v>
      </c>
      <c r="K4581">
        <v>993258067</v>
      </c>
      <c r="L4581">
        <v>190.899</v>
      </c>
    </row>
    <row r="4582" spans="4:12" x14ac:dyDescent="0.25">
      <c r="E4582">
        <v>994184156</v>
      </c>
      <c r="F4582">
        <v>100.185</v>
      </c>
      <c r="I4582" t="s">
        <v>271</v>
      </c>
      <c r="J4582" t="s">
        <v>893</v>
      </c>
      <c r="K4582">
        <v>994184156</v>
      </c>
      <c r="L4582">
        <v>100.185</v>
      </c>
    </row>
    <row r="4583" spans="4:12" x14ac:dyDescent="0.25">
      <c r="E4583">
        <v>996420027</v>
      </c>
      <c r="F4583">
        <v>302.608</v>
      </c>
      <c r="I4583" t="s">
        <v>271</v>
      </c>
      <c r="J4583" t="s">
        <v>893</v>
      </c>
      <c r="K4583">
        <v>996420027</v>
      </c>
      <c r="L4583">
        <v>302.608</v>
      </c>
    </row>
    <row r="4584" spans="4:12" x14ac:dyDescent="0.25">
      <c r="E4584">
        <v>999533124</v>
      </c>
      <c r="F4584">
        <v>241.673</v>
      </c>
      <c r="I4584" t="s">
        <v>271</v>
      </c>
      <c r="J4584" t="s">
        <v>893</v>
      </c>
      <c r="K4584">
        <v>999533124</v>
      </c>
      <c r="L4584">
        <v>241.673</v>
      </c>
    </row>
    <row r="4585" spans="4:12" x14ac:dyDescent="0.25">
      <c r="E4585">
        <v>999595723</v>
      </c>
      <c r="F4585">
        <v>328.96100000000001</v>
      </c>
      <c r="I4585" t="s">
        <v>271</v>
      </c>
      <c r="J4585" t="s">
        <v>893</v>
      </c>
      <c r="K4585">
        <v>999595723</v>
      </c>
      <c r="L4585">
        <v>328.96100000000001</v>
      </c>
    </row>
    <row r="4586" spans="4:12" x14ac:dyDescent="0.25">
      <c r="D4586" t="s">
        <v>296</v>
      </c>
      <c r="E4586">
        <v>883513932</v>
      </c>
      <c r="F4586">
        <v>142.56</v>
      </c>
      <c r="I4586" t="s">
        <v>271</v>
      </c>
      <c r="J4586" t="s">
        <v>296</v>
      </c>
      <c r="K4586">
        <v>883513932</v>
      </c>
      <c r="L4586">
        <v>142.56</v>
      </c>
    </row>
    <row r="4587" spans="4:12" x14ac:dyDescent="0.25">
      <c r="E4587">
        <v>897694492</v>
      </c>
      <c r="F4587">
        <v>362.91</v>
      </c>
      <c r="I4587" t="s">
        <v>271</v>
      </c>
      <c r="J4587" t="s">
        <v>296</v>
      </c>
      <c r="K4587">
        <v>897694492</v>
      </c>
      <c r="L4587">
        <v>362.91</v>
      </c>
    </row>
    <row r="4588" spans="4:12" x14ac:dyDescent="0.25">
      <c r="E4588">
        <v>912332454</v>
      </c>
      <c r="F4588">
        <v>344.16800000000001</v>
      </c>
      <c r="I4588" t="s">
        <v>271</v>
      </c>
      <c r="J4588" t="s">
        <v>296</v>
      </c>
      <c r="K4588">
        <v>912332454</v>
      </c>
      <c r="L4588">
        <v>344.16800000000001</v>
      </c>
    </row>
    <row r="4589" spans="4:12" x14ac:dyDescent="0.25">
      <c r="E4589">
        <v>913582942</v>
      </c>
      <c r="F4589">
        <v>133.767</v>
      </c>
      <c r="I4589" t="s">
        <v>271</v>
      </c>
      <c r="J4589" t="s">
        <v>296</v>
      </c>
      <c r="K4589">
        <v>913582942</v>
      </c>
      <c r="L4589">
        <v>133.767</v>
      </c>
    </row>
    <row r="4590" spans="4:12" x14ac:dyDescent="0.25">
      <c r="E4590">
        <v>914598575</v>
      </c>
      <c r="F4590">
        <v>309.01100000000002</v>
      </c>
      <c r="I4590" t="s">
        <v>271</v>
      </c>
      <c r="J4590" t="s">
        <v>296</v>
      </c>
      <c r="K4590">
        <v>914598575</v>
      </c>
      <c r="L4590">
        <v>309.01100000000002</v>
      </c>
    </row>
    <row r="4591" spans="4:12" x14ac:dyDescent="0.25">
      <c r="E4591">
        <v>916378920</v>
      </c>
      <c r="F4591">
        <v>80.486000000000004</v>
      </c>
      <c r="I4591" t="s">
        <v>271</v>
      </c>
      <c r="J4591" t="s">
        <v>296</v>
      </c>
      <c r="K4591">
        <v>916378920</v>
      </c>
      <c r="L4591">
        <v>80.486000000000004</v>
      </c>
    </row>
    <row r="4592" spans="4:12" x14ac:dyDescent="0.25">
      <c r="E4592">
        <v>916491999</v>
      </c>
      <c r="F4592">
        <v>87.247</v>
      </c>
      <c r="I4592" t="s">
        <v>271</v>
      </c>
      <c r="J4592" t="s">
        <v>296</v>
      </c>
      <c r="K4592">
        <v>916491999</v>
      </c>
      <c r="L4592">
        <v>87.247</v>
      </c>
    </row>
    <row r="4593" spans="5:12" x14ac:dyDescent="0.25">
      <c r="E4593">
        <v>919161337</v>
      </c>
      <c r="F4593">
        <v>107.98699999999999</v>
      </c>
      <c r="I4593" t="s">
        <v>271</v>
      </c>
      <c r="J4593" t="s">
        <v>296</v>
      </c>
      <c r="K4593">
        <v>919161337</v>
      </c>
      <c r="L4593">
        <v>107.98699999999999</v>
      </c>
    </row>
    <row r="4594" spans="5:12" x14ac:dyDescent="0.25">
      <c r="E4594">
        <v>921843402</v>
      </c>
      <c r="F4594">
        <v>92.766000000000005</v>
      </c>
      <c r="I4594" t="s">
        <v>271</v>
      </c>
      <c r="J4594" t="s">
        <v>296</v>
      </c>
      <c r="K4594">
        <v>921843402</v>
      </c>
      <c r="L4594">
        <v>92.766000000000005</v>
      </c>
    </row>
    <row r="4595" spans="5:12" x14ac:dyDescent="0.25">
      <c r="E4595">
        <v>922714924</v>
      </c>
      <c r="F4595">
        <v>139.578</v>
      </c>
      <c r="I4595" t="s">
        <v>271</v>
      </c>
      <c r="J4595" t="s">
        <v>296</v>
      </c>
      <c r="K4595">
        <v>922714924</v>
      </c>
      <c r="L4595">
        <v>139.578</v>
      </c>
    </row>
    <row r="4596" spans="5:12" x14ac:dyDescent="0.25">
      <c r="E4596">
        <v>925185582</v>
      </c>
      <c r="F4596">
        <v>81.951999999999998</v>
      </c>
      <c r="I4596" t="s">
        <v>271</v>
      </c>
      <c r="J4596" t="s">
        <v>296</v>
      </c>
      <c r="K4596">
        <v>925185582</v>
      </c>
      <c r="L4596">
        <v>81.951999999999998</v>
      </c>
    </row>
    <row r="4597" spans="5:12" x14ac:dyDescent="0.25">
      <c r="E4597">
        <v>929216210</v>
      </c>
      <c r="F4597">
        <v>100.363</v>
      </c>
      <c r="I4597" t="s">
        <v>271</v>
      </c>
      <c r="J4597" t="s">
        <v>296</v>
      </c>
      <c r="K4597">
        <v>929216210</v>
      </c>
      <c r="L4597">
        <v>100.363</v>
      </c>
    </row>
    <row r="4598" spans="5:12" x14ac:dyDescent="0.25">
      <c r="E4598">
        <v>969136201</v>
      </c>
      <c r="F4598">
        <v>144.21899999999999</v>
      </c>
      <c r="I4598" t="s">
        <v>271</v>
      </c>
      <c r="J4598" t="s">
        <v>296</v>
      </c>
      <c r="K4598">
        <v>969136201</v>
      </c>
      <c r="L4598">
        <v>144.21899999999999</v>
      </c>
    </row>
    <row r="4599" spans="5:12" x14ac:dyDescent="0.25">
      <c r="E4599">
        <v>969136287</v>
      </c>
      <c r="F4599">
        <v>137.43299999999999</v>
      </c>
      <c r="I4599" t="s">
        <v>271</v>
      </c>
      <c r="J4599" t="s">
        <v>296</v>
      </c>
      <c r="K4599">
        <v>969136287</v>
      </c>
      <c r="L4599">
        <v>137.43299999999999</v>
      </c>
    </row>
    <row r="4600" spans="5:12" x14ac:dyDescent="0.25">
      <c r="E4600">
        <v>969137011</v>
      </c>
      <c r="F4600">
        <v>90.064999999999998</v>
      </c>
      <c r="I4600" t="s">
        <v>271</v>
      </c>
      <c r="J4600" t="s">
        <v>296</v>
      </c>
      <c r="K4600">
        <v>969137011</v>
      </c>
      <c r="L4600">
        <v>90.064999999999998</v>
      </c>
    </row>
    <row r="4601" spans="5:12" x14ac:dyDescent="0.25">
      <c r="E4601">
        <v>969137925</v>
      </c>
      <c r="F4601">
        <v>167.60300000000001</v>
      </c>
      <c r="I4601" t="s">
        <v>271</v>
      </c>
      <c r="J4601" t="s">
        <v>296</v>
      </c>
      <c r="K4601">
        <v>969137925</v>
      </c>
      <c r="L4601">
        <v>167.60300000000001</v>
      </c>
    </row>
    <row r="4602" spans="5:12" x14ac:dyDescent="0.25">
      <c r="E4602">
        <v>969258307</v>
      </c>
      <c r="F4602">
        <v>94.978999999999999</v>
      </c>
      <c r="I4602" t="s">
        <v>271</v>
      </c>
      <c r="J4602" t="s">
        <v>296</v>
      </c>
      <c r="K4602">
        <v>969258307</v>
      </c>
      <c r="L4602">
        <v>94.978999999999999</v>
      </c>
    </row>
    <row r="4603" spans="5:12" x14ac:dyDescent="0.25">
      <c r="E4603">
        <v>969300494</v>
      </c>
      <c r="F4603">
        <v>148.316</v>
      </c>
      <c r="I4603" t="s">
        <v>271</v>
      </c>
      <c r="J4603" t="s">
        <v>296</v>
      </c>
      <c r="K4603">
        <v>969300494</v>
      </c>
      <c r="L4603">
        <v>148.316</v>
      </c>
    </row>
    <row r="4604" spans="5:12" x14ac:dyDescent="0.25">
      <c r="E4604">
        <v>969332299</v>
      </c>
      <c r="F4604">
        <v>340.50200000000001</v>
      </c>
      <c r="I4604" t="s">
        <v>271</v>
      </c>
      <c r="J4604" t="s">
        <v>296</v>
      </c>
      <c r="K4604">
        <v>969332299</v>
      </c>
      <c r="L4604">
        <v>340.50200000000001</v>
      </c>
    </row>
    <row r="4605" spans="5:12" x14ac:dyDescent="0.25">
      <c r="E4605">
        <v>969390930</v>
      </c>
      <c r="F4605">
        <v>56.722000000000001</v>
      </c>
      <c r="I4605" t="s">
        <v>271</v>
      </c>
      <c r="J4605" t="s">
        <v>296</v>
      </c>
      <c r="K4605">
        <v>969390930</v>
      </c>
      <c r="L4605">
        <v>56.722000000000001</v>
      </c>
    </row>
    <row r="4606" spans="5:12" x14ac:dyDescent="0.25">
      <c r="E4606">
        <v>969523035</v>
      </c>
      <c r="F4606">
        <v>77.278000000000006</v>
      </c>
      <c r="I4606" t="s">
        <v>271</v>
      </c>
      <c r="J4606" t="s">
        <v>296</v>
      </c>
      <c r="K4606">
        <v>969523035</v>
      </c>
      <c r="L4606">
        <v>77.278000000000006</v>
      </c>
    </row>
    <row r="4607" spans="5:12" x14ac:dyDescent="0.25">
      <c r="E4607">
        <v>970406360</v>
      </c>
      <c r="F4607">
        <v>280.99400000000003</v>
      </c>
      <c r="I4607" t="s">
        <v>271</v>
      </c>
      <c r="J4607" t="s">
        <v>296</v>
      </c>
      <c r="K4607">
        <v>970406360</v>
      </c>
      <c r="L4607">
        <v>280.99400000000003</v>
      </c>
    </row>
    <row r="4608" spans="5:12" x14ac:dyDescent="0.25">
      <c r="E4608">
        <v>971166223</v>
      </c>
      <c r="F4608">
        <v>120.71899999999999</v>
      </c>
      <c r="I4608" t="s">
        <v>271</v>
      </c>
      <c r="J4608" t="s">
        <v>296</v>
      </c>
      <c r="K4608">
        <v>971166223</v>
      </c>
      <c r="L4608">
        <v>120.71899999999999</v>
      </c>
    </row>
    <row r="4609" spans="5:12" x14ac:dyDescent="0.25">
      <c r="E4609">
        <v>971653892</v>
      </c>
      <c r="F4609">
        <v>169.78100000000001</v>
      </c>
      <c r="I4609" t="s">
        <v>271</v>
      </c>
      <c r="J4609" t="s">
        <v>296</v>
      </c>
      <c r="K4609">
        <v>971653892</v>
      </c>
      <c r="L4609">
        <v>169.78100000000001</v>
      </c>
    </row>
    <row r="4610" spans="5:12" x14ac:dyDescent="0.25">
      <c r="E4610">
        <v>979184514</v>
      </c>
      <c r="F4610">
        <v>363.00299999999999</v>
      </c>
      <c r="I4610" t="s">
        <v>271</v>
      </c>
      <c r="J4610" t="s">
        <v>296</v>
      </c>
      <c r="K4610">
        <v>979184514</v>
      </c>
      <c r="L4610">
        <v>363.00299999999999</v>
      </c>
    </row>
    <row r="4611" spans="5:12" x14ac:dyDescent="0.25">
      <c r="E4611">
        <v>979814941</v>
      </c>
      <c r="F4611">
        <v>150.63399999999999</v>
      </c>
      <c r="I4611" t="s">
        <v>271</v>
      </c>
      <c r="J4611" t="s">
        <v>296</v>
      </c>
      <c r="K4611">
        <v>979814941</v>
      </c>
      <c r="L4611">
        <v>150.63399999999999</v>
      </c>
    </row>
    <row r="4612" spans="5:12" x14ac:dyDescent="0.25">
      <c r="E4612">
        <v>981097734</v>
      </c>
      <c r="F4612">
        <v>211.703</v>
      </c>
      <c r="I4612" t="s">
        <v>271</v>
      </c>
      <c r="J4612" t="s">
        <v>296</v>
      </c>
      <c r="K4612">
        <v>981097734</v>
      </c>
      <c r="L4612">
        <v>211.703</v>
      </c>
    </row>
    <row r="4613" spans="5:12" x14ac:dyDescent="0.25">
      <c r="E4613">
        <v>981486757</v>
      </c>
      <c r="F4613">
        <v>306.10399999999998</v>
      </c>
      <c r="I4613" t="s">
        <v>271</v>
      </c>
      <c r="J4613" t="s">
        <v>296</v>
      </c>
      <c r="K4613">
        <v>981486757</v>
      </c>
      <c r="L4613">
        <v>306.10399999999998</v>
      </c>
    </row>
    <row r="4614" spans="5:12" x14ac:dyDescent="0.25">
      <c r="E4614">
        <v>982922321</v>
      </c>
      <c r="F4614">
        <v>70.024000000000001</v>
      </c>
      <c r="I4614" t="s">
        <v>271</v>
      </c>
      <c r="J4614" t="s">
        <v>296</v>
      </c>
      <c r="K4614">
        <v>982922321</v>
      </c>
      <c r="L4614">
        <v>70.024000000000001</v>
      </c>
    </row>
    <row r="4615" spans="5:12" x14ac:dyDescent="0.25">
      <c r="E4615">
        <v>982980410</v>
      </c>
      <c r="F4615">
        <v>73.545000000000002</v>
      </c>
      <c r="I4615" t="s">
        <v>271</v>
      </c>
      <c r="J4615" t="s">
        <v>296</v>
      </c>
      <c r="K4615">
        <v>982980410</v>
      </c>
      <c r="L4615">
        <v>73.545000000000002</v>
      </c>
    </row>
    <row r="4616" spans="5:12" x14ac:dyDescent="0.25">
      <c r="E4616">
        <v>985466688</v>
      </c>
      <c r="F4616">
        <v>192.114</v>
      </c>
      <c r="I4616" t="s">
        <v>271</v>
      </c>
      <c r="J4616" t="s">
        <v>296</v>
      </c>
      <c r="K4616">
        <v>985466688</v>
      </c>
      <c r="L4616">
        <v>192.114</v>
      </c>
    </row>
    <row r="4617" spans="5:12" x14ac:dyDescent="0.25">
      <c r="E4617">
        <v>986424849</v>
      </c>
      <c r="F4617">
        <v>127.155</v>
      </c>
      <c r="I4617" t="s">
        <v>271</v>
      </c>
      <c r="J4617" t="s">
        <v>296</v>
      </c>
      <c r="K4617">
        <v>986424849</v>
      </c>
      <c r="L4617">
        <v>127.155</v>
      </c>
    </row>
    <row r="4618" spans="5:12" x14ac:dyDescent="0.25">
      <c r="E4618">
        <v>986442774</v>
      </c>
      <c r="F4618">
        <v>218.946</v>
      </c>
      <c r="I4618" t="s">
        <v>271</v>
      </c>
      <c r="J4618" t="s">
        <v>296</v>
      </c>
      <c r="K4618">
        <v>986442774</v>
      </c>
      <c r="L4618">
        <v>218.946</v>
      </c>
    </row>
    <row r="4619" spans="5:12" x14ac:dyDescent="0.25">
      <c r="E4619">
        <v>987586737</v>
      </c>
      <c r="F4619">
        <v>179.20599999999999</v>
      </c>
      <c r="I4619" t="s">
        <v>271</v>
      </c>
      <c r="J4619" t="s">
        <v>296</v>
      </c>
      <c r="K4619">
        <v>987586737</v>
      </c>
      <c r="L4619">
        <v>179.20599999999999</v>
      </c>
    </row>
    <row r="4620" spans="5:12" x14ac:dyDescent="0.25">
      <c r="E4620">
        <v>990658897</v>
      </c>
      <c r="F4620">
        <v>107.07899999999999</v>
      </c>
      <c r="I4620" t="s">
        <v>271</v>
      </c>
      <c r="J4620" t="s">
        <v>296</v>
      </c>
      <c r="K4620">
        <v>990658897</v>
      </c>
      <c r="L4620">
        <v>107.07899999999999</v>
      </c>
    </row>
    <row r="4621" spans="5:12" x14ac:dyDescent="0.25">
      <c r="E4621">
        <v>991241620</v>
      </c>
      <c r="F4621">
        <v>437.21199999999999</v>
      </c>
      <c r="I4621" t="s">
        <v>271</v>
      </c>
      <c r="J4621" t="s">
        <v>296</v>
      </c>
      <c r="K4621">
        <v>991241620</v>
      </c>
      <c r="L4621">
        <v>437.21199999999999</v>
      </c>
    </row>
    <row r="4622" spans="5:12" x14ac:dyDescent="0.25">
      <c r="E4622">
        <v>992084170</v>
      </c>
      <c r="F4622">
        <v>153.898</v>
      </c>
      <c r="I4622" t="s">
        <v>271</v>
      </c>
      <c r="J4622" t="s">
        <v>296</v>
      </c>
      <c r="K4622">
        <v>992084170</v>
      </c>
      <c r="L4622">
        <v>153.898</v>
      </c>
    </row>
    <row r="4623" spans="5:12" x14ac:dyDescent="0.25">
      <c r="E4623">
        <v>992924063</v>
      </c>
      <c r="F4623">
        <v>408.07100000000003</v>
      </c>
      <c r="I4623" t="s">
        <v>271</v>
      </c>
      <c r="J4623" t="s">
        <v>296</v>
      </c>
      <c r="K4623">
        <v>992924063</v>
      </c>
      <c r="L4623">
        <v>408.07100000000003</v>
      </c>
    </row>
    <row r="4624" spans="5:12" x14ac:dyDescent="0.25">
      <c r="E4624">
        <v>994924826</v>
      </c>
      <c r="F4624">
        <v>202.86799999999999</v>
      </c>
      <c r="I4624" t="s">
        <v>271</v>
      </c>
      <c r="J4624" t="s">
        <v>296</v>
      </c>
      <c r="K4624">
        <v>994924826</v>
      </c>
      <c r="L4624">
        <v>202.86799999999999</v>
      </c>
    </row>
    <row r="4625" spans="4:12" x14ac:dyDescent="0.25">
      <c r="E4625">
        <v>996696510</v>
      </c>
      <c r="F4625">
        <v>298.077</v>
      </c>
      <c r="I4625" t="s">
        <v>271</v>
      </c>
      <c r="J4625" t="s">
        <v>296</v>
      </c>
      <c r="K4625">
        <v>996696510</v>
      </c>
      <c r="L4625">
        <v>298.077</v>
      </c>
    </row>
    <row r="4626" spans="4:12" x14ac:dyDescent="0.25">
      <c r="E4626">
        <v>997497317</v>
      </c>
      <c r="F4626">
        <v>274.06799999999998</v>
      </c>
      <c r="I4626" t="s">
        <v>271</v>
      </c>
      <c r="J4626" t="s">
        <v>296</v>
      </c>
      <c r="K4626">
        <v>997497317</v>
      </c>
      <c r="L4626">
        <v>274.06799999999998</v>
      </c>
    </row>
    <row r="4627" spans="4:12" x14ac:dyDescent="0.25">
      <c r="E4627">
        <v>997734874</v>
      </c>
      <c r="F4627">
        <v>152.518</v>
      </c>
      <c r="I4627" t="s">
        <v>271</v>
      </c>
      <c r="J4627" t="s">
        <v>296</v>
      </c>
      <c r="K4627">
        <v>997734874</v>
      </c>
      <c r="L4627">
        <v>152.518</v>
      </c>
    </row>
    <row r="4628" spans="4:12" x14ac:dyDescent="0.25">
      <c r="E4628">
        <v>999041450</v>
      </c>
      <c r="F4628">
        <v>280.09899999999999</v>
      </c>
      <c r="I4628" t="s">
        <v>271</v>
      </c>
      <c r="J4628" t="s">
        <v>296</v>
      </c>
      <c r="K4628">
        <v>999041450</v>
      </c>
      <c r="L4628">
        <v>280.09899999999999</v>
      </c>
    </row>
    <row r="4629" spans="4:12" x14ac:dyDescent="0.25">
      <c r="D4629" t="s">
        <v>890</v>
      </c>
      <c r="E4629">
        <v>813896672</v>
      </c>
      <c r="F4629">
        <v>406.63799999999998</v>
      </c>
      <c r="I4629" t="s">
        <v>271</v>
      </c>
      <c r="J4629" t="s">
        <v>890</v>
      </c>
      <c r="K4629">
        <v>813896672</v>
      </c>
      <c r="L4629">
        <v>406.63799999999998</v>
      </c>
    </row>
    <row r="4630" spans="4:12" x14ac:dyDescent="0.25">
      <c r="E4630">
        <v>829563932</v>
      </c>
      <c r="F4630">
        <v>22.106999999999999</v>
      </c>
      <c r="I4630" t="s">
        <v>271</v>
      </c>
      <c r="J4630" t="s">
        <v>890</v>
      </c>
      <c r="K4630">
        <v>829563932</v>
      </c>
      <c r="L4630">
        <v>22.106999999999999</v>
      </c>
    </row>
    <row r="4631" spans="4:12" x14ac:dyDescent="0.25">
      <c r="E4631">
        <v>869377562</v>
      </c>
      <c r="F4631">
        <v>145.845</v>
      </c>
      <c r="I4631" t="s">
        <v>271</v>
      </c>
      <c r="J4631" t="s">
        <v>890</v>
      </c>
      <c r="K4631">
        <v>869377562</v>
      </c>
      <c r="L4631">
        <v>145.845</v>
      </c>
    </row>
    <row r="4632" spans="4:12" x14ac:dyDescent="0.25">
      <c r="E4632">
        <v>876191512</v>
      </c>
      <c r="F4632">
        <v>87.655000000000001</v>
      </c>
      <c r="I4632" t="s">
        <v>271</v>
      </c>
      <c r="J4632" t="s">
        <v>890</v>
      </c>
      <c r="K4632">
        <v>876191512</v>
      </c>
      <c r="L4632">
        <v>87.655000000000001</v>
      </c>
    </row>
    <row r="4633" spans="4:12" x14ac:dyDescent="0.25">
      <c r="E4633">
        <v>879201322</v>
      </c>
      <c r="F4633">
        <v>92.307000000000002</v>
      </c>
      <c r="I4633" t="s">
        <v>271</v>
      </c>
      <c r="J4633" t="s">
        <v>890</v>
      </c>
      <c r="K4633">
        <v>879201322</v>
      </c>
      <c r="L4633">
        <v>92.307000000000002</v>
      </c>
    </row>
    <row r="4634" spans="4:12" x14ac:dyDescent="0.25">
      <c r="E4634">
        <v>889900792</v>
      </c>
      <c r="F4634">
        <v>313.32900000000001</v>
      </c>
      <c r="I4634" t="s">
        <v>271</v>
      </c>
      <c r="J4634" t="s">
        <v>890</v>
      </c>
      <c r="K4634">
        <v>889900792</v>
      </c>
      <c r="L4634">
        <v>313.32900000000001</v>
      </c>
    </row>
    <row r="4635" spans="4:12" x14ac:dyDescent="0.25">
      <c r="E4635">
        <v>891315082</v>
      </c>
      <c r="F4635">
        <v>367.17399999999998</v>
      </c>
      <c r="I4635" t="s">
        <v>271</v>
      </c>
      <c r="J4635" t="s">
        <v>890</v>
      </c>
      <c r="K4635">
        <v>891315082</v>
      </c>
      <c r="L4635">
        <v>367.17399999999998</v>
      </c>
    </row>
    <row r="4636" spans="4:12" x14ac:dyDescent="0.25">
      <c r="E4636">
        <v>891532652</v>
      </c>
      <c r="F4636">
        <v>136.441</v>
      </c>
      <c r="I4636" t="s">
        <v>271</v>
      </c>
      <c r="J4636" t="s">
        <v>890</v>
      </c>
      <c r="K4636">
        <v>891532652</v>
      </c>
      <c r="L4636">
        <v>136.441</v>
      </c>
    </row>
    <row r="4637" spans="4:12" x14ac:dyDescent="0.25">
      <c r="E4637">
        <v>898361632</v>
      </c>
      <c r="F4637">
        <v>319.43799999999999</v>
      </c>
      <c r="I4637" t="s">
        <v>271</v>
      </c>
      <c r="J4637" t="s">
        <v>890</v>
      </c>
      <c r="K4637">
        <v>898361632</v>
      </c>
      <c r="L4637">
        <v>319.43799999999999</v>
      </c>
    </row>
    <row r="4638" spans="4:12" x14ac:dyDescent="0.25">
      <c r="E4638">
        <v>912222217</v>
      </c>
      <c r="F4638">
        <v>230.17</v>
      </c>
      <c r="I4638" t="s">
        <v>271</v>
      </c>
      <c r="J4638" t="s">
        <v>890</v>
      </c>
      <c r="K4638">
        <v>912222217</v>
      </c>
      <c r="L4638">
        <v>230.17</v>
      </c>
    </row>
    <row r="4639" spans="4:12" x14ac:dyDescent="0.25">
      <c r="E4639">
        <v>912806626</v>
      </c>
      <c r="F4639">
        <v>143.50200000000001</v>
      </c>
      <c r="I4639" t="s">
        <v>271</v>
      </c>
      <c r="J4639" t="s">
        <v>890</v>
      </c>
      <c r="K4639">
        <v>912806626</v>
      </c>
      <c r="L4639">
        <v>143.50200000000001</v>
      </c>
    </row>
    <row r="4640" spans="4:12" x14ac:dyDescent="0.25">
      <c r="E4640">
        <v>914895847</v>
      </c>
      <c r="F4640">
        <v>166.761</v>
      </c>
      <c r="I4640" t="s">
        <v>271</v>
      </c>
      <c r="J4640" t="s">
        <v>890</v>
      </c>
      <c r="K4640">
        <v>914895847</v>
      </c>
      <c r="L4640">
        <v>166.761</v>
      </c>
    </row>
    <row r="4641" spans="5:12" x14ac:dyDescent="0.25">
      <c r="E4641">
        <v>915370187</v>
      </c>
      <c r="F4641">
        <v>168.54900000000001</v>
      </c>
      <c r="I4641" t="s">
        <v>271</v>
      </c>
      <c r="J4641" t="s">
        <v>890</v>
      </c>
      <c r="K4641">
        <v>915370187</v>
      </c>
      <c r="L4641">
        <v>168.54900000000001</v>
      </c>
    </row>
    <row r="4642" spans="5:12" x14ac:dyDescent="0.25">
      <c r="E4642">
        <v>915609864</v>
      </c>
      <c r="F4642">
        <v>131.40100000000001</v>
      </c>
      <c r="I4642" t="s">
        <v>271</v>
      </c>
      <c r="J4642" t="s">
        <v>890</v>
      </c>
      <c r="K4642">
        <v>915609864</v>
      </c>
      <c r="L4642">
        <v>131.40100000000001</v>
      </c>
    </row>
    <row r="4643" spans="5:12" x14ac:dyDescent="0.25">
      <c r="E4643">
        <v>918100989</v>
      </c>
      <c r="F4643">
        <v>95.88</v>
      </c>
      <c r="I4643" t="s">
        <v>271</v>
      </c>
      <c r="J4643" t="s">
        <v>890</v>
      </c>
      <c r="K4643">
        <v>918100989</v>
      </c>
      <c r="L4643">
        <v>95.88</v>
      </c>
    </row>
    <row r="4644" spans="5:12" x14ac:dyDescent="0.25">
      <c r="E4644">
        <v>918441433</v>
      </c>
      <c r="F4644">
        <v>149.59700000000001</v>
      </c>
      <c r="I4644" t="s">
        <v>271</v>
      </c>
      <c r="J4644" t="s">
        <v>890</v>
      </c>
      <c r="K4644">
        <v>918441433</v>
      </c>
      <c r="L4644">
        <v>149.59700000000001</v>
      </c>
    </row>
    <row r="4645" spans="5:12" x14ac:dyDescent="0.25">
      <c r="E4645">
        <v>919613882</v>
      </c>
      <c r="F4645">
        <v>44.902999999999999</v>
      </c>
      <c r="I4645" t="s">
        <v>271</v>
      </c>
      <c r="J4645" t="s">
        <v>890</v>
      </c>
      <c r="K4645">
        <v>919613882</v>
      </c>
      <c r="L4645">
        <v>44.902999999999999</v>
      </c>
    </row>
    <row r="4646" spans="5:12" x14ac:dyDescent="0.25">
      <c r="E4646">
        <v>921719388</v>
      </c>
      <c r="F4646">
        <v>319.08600000000001</v>
      </c>
      <c r="I4646" t="s">
        <v>271</v>
      </c>
      <c r="J4646" t="s">
        <v>890</v>
      </c>
      <c r="K4646">
        <v>921719388</v>
      </c>
      <c r="L4646">
        <v>319.08600000000001</v>
      </c>
    </row>
    <row r="4647" spans="5:12" x14ac:dyDescent="0.25">
      <c r="E4647">
        <v>921798806</v>
      </c>
      <c r="F4647">
        <v>289.36700000000002</v>
      </c>
      <c r="I4647" t="s">
        <v>271</v>
      </c>
      <c r="J4647" t="s">
        <v>890</v>
      </c>
      <c r="K4647">
        <v>921798806</v>
      </c>
      <c r="L4647">
        <v>289.36700000000002</v>
      </c>
    </row>
    <row r="4648" spans="5:12" x14ac:dyDescent="0.25">
      <c r="E4648">
        <v>925683418</v>
      </c>
      <c r="F4648">
        <v>714.55100000000004</v>
      </c>
      <c r="I4648" t="s">
        <v>271</v>
      </c>
      <c r="J4648" t="s">
        <v>890</v>
      </c>
      <c r="K4648">
        <v>925683418</v>
      </c>
      <c r="L4648">
        <v>714.55100000000004</v>
      </c>
    </row>
    <row r="4649" spans="5:12" x14ac:dyDescent="0.25">
      <c r="E4649">
        <v>928413837</v>
      </c>
      <c r="F4649">
        <v>251.233</v>
      </c>
      <c r="I4649" t="s">
        <v>271</v>
      </c>
      <c r="J4649" t="s">
        <v>890</v>
      </c>
      <c r="K4649">
        <v>928413837</v>
      </c>
      <c r="L4649">
        <v>251.233</v>
      </c>
    </row>
    <row r="4650" spans="5:12" x14ac:dyDescent="0.25">
      <c r="E4650">
        <v>959762791</v>
      </c>
      <c r="F4650">
        <v>361.28</v>
      </c>
      <c r="I4650" t="s">
        <v>271</v>
      </c>
      <c r="J4650" t="s">
        <v>890</v>
      </c>
      <c r="K4650">
        <v>959762791</v>
      </c>
      <c r="L4650">
        <v>361.28</v>
      </c>
    </row>
    <row r="4651" spans="5:12" x14ac:dyDescent="0.25">
      <c r="E4651">
        <v>969134551</v>
      </c>
      <c r="F4651">
        <v>177.99799999999999</v>
      </c>
      <c r="I4651" t="s">
        <v>271</v>
      </c>
      <c r="J4651" t="s">
        <v>890</v>
      </c>
      <c r="K4651">
        <v>969134551</v>
      </c>
      <c r="L4651">
        <v>177.99799999999999</v>
      </c>
    </row>
    <row r="4652" spans="5:12" x14ac:dyDescent="0.25">
      <c r="E4652">
        <v>969135140</v>
      </c>
      <c r="F4652">
        <v>103.29300000000001</v>
      </c>
      <c r="I4652" t="s">
        <v>271</v>
      </c>
      <c r="J4652" t="s">
        <v>890</v>
      </c>
      <c r="K4652">
        <v>969135140</v>
      </c>
      <c r="L4652">
        <v>103.29300000000001</v>
      </c>
    </row>
    <row r="4653" spans="5:12" x14ac:dyDescent="0.25">
      <c r="E4653">
        <v>969135175</v>
      </c>
      <c r="F4653">
        <v>117.38500000000001</v>
      </c>
      <c r="I4653" t="s">
        <v>271</v>
      </c>
      <c r="J4653" t="s">
        <v>890</v>
      </c>
      <c r="K4653">
        <v>969135175</v>
      </c>
      <c r="L4653">
        <v>117.38500000000001</v>
      </c>
    </row>
    <row r="4654" spans="5:12" x14ac:dyDescent="0.25">
      <c r="E4654">
        <v>969136422</v>
      </c>
      <c r="F4654">
        <v>131.83799999999999</v>
      </c>
      <c r="I4654" t="s">
        <v>271</v>
      </c>
      <c r="J4654" t="s">
        <v>890</v>
      </c>
      <c r="K4654">
        <v>969136422</v>
      </c>
      <c r="L4654">
        <v>131.83799999999999</v>
      </c>
    </row>
    <row r="4655" spans="5:12" x14ac:dyDescent="0.25">
      <c r="E4655">
        <v>969137097</v>
      </c>
      <c r="F4655">
        <v>92.305000000000007</v>
      </c>
      <c r="I4655" t="s">
        <v>271</v>
      </c>
      <c r="J4655" t="s">
        <v>890</v>
      </c>
      <c r="K4655">
        <v>969137097</v>
      </c>
      <c r="L4655">
        <v>92.305000000000007</v>
      </c>
    </row>
    <row r="4656" spans="5:12" x14ac:dyDescent="0.25">
      <c r="E4656">
        <v>969137240</v>
      </c>
      <c r="F4656">
        <v>64.242000000000004</v>
      </c>
      <c r="I4656" t="s">
        <v>271</v>
      </c>
      <c r="J4656" t="s">
        <v>890</v>
      </c>
      <c r="K4656">
        <v>969137240</v>
      </c>
      <c r="L4656">
        <v>64.242000000000004</v>
      </c>
    </row>
    <row r="4657" spans="5:12" x14ac:dyDescent="0.25">
      <c r="E4657">
        <v>969222396</v>
      </c>
      <c r="F4657">
        <v>361.51499999999999</v>
      </c>
      <c r="I4657" t="s">
        <v>271</v>
      </c>
      <c r="J4657" t="s">
        <v>890</v>
      </c>
      <c r="K4657">
        <v>969222396</v>
      </c>
      <c r="L4657">
        <v>361.51499999999999</v>
      </c>
    </row>
    <row r="4658" spans="5:12" x14ac:dyDescent="0.25">
      <c r="E4658">
        <v>969258765</v>
      </c>
      <c r="F4658">
        <v>150.47900000000001</v>
      </c>
      <c r="I4658" t="s">
        <v>271</v>
      </c>
      <c r="J4658" t="s">
        <v>890</v>
      </c>
      <c r="K4658">
        <v>969258765</v>
      </c>
      <c r="L4658">
        <v>150.47900000000001</v>
      </c>
    </row>
    <row r="4659" spans="5:12" x14ac:dyDescent="0.25">
      <c r="E4659">
        <v>969301016</v>
      </c>
      <c r="F4659">
        <v>121.089</v>
      </c>
      <c r="I4659" t="s">
        <v>271</v>
      </c>
      <c r="J4659" t="s">
        <v>890</v>
      </c>
      <c r="K4659">
        <v>969301016</v>
      </c>
      <c r="L4659">
        <v>121.089</v>
      </c>
    </row>
    <row r="4660" spans="5:12" x14ac:dyDescent="0.25">
      <c r="E4660">
        <v>969301687</v>
      </c>
      <c r="F4660">
        <v>431.06099999999998</v>
      </c>
      <c r="I4660" t="s">
        <v>271</v>
      </c>
      <c r="J4660" t="s">
        <v>890</v>
      </c>
      <c r="K4660">
        <v>969301687</v>
      </c>
      <c r="L4660">
        <v>431.06099999999998</v>
      </c>
    </row>
    <row r="4661" spans="5:12" x14ac:dyDescent="0.25">
      <c r="E4661">
        <v>969331217</v>
      </c>
      <c r="F4661">
        <v>59.850999999999999</v>
      </c>
      <c r="I4661" t="s">
        <v>271</v>
      </c>
      <c r="J4661" t="s">
        <v>890</v>
      </c>
      <c r="K4661">
        <v>969331217</v>
      </c>
      <c r="L4661">
        <v>59.850999999999999</v>
      </c>
    </row>
    <row r="4662" spans="5:12" x14ac:dyDescent="0.25">
      <c r="E4662">
        <v>969331373</v>
      </c>
      <c r="F4662">
        <v>608.05899999999997</v>
      </c>
      <c r="I4662" t="s">
        <v>271</v>
      </c>
      <c r="J4662" t="s">
        <v>890</v>
      </c>
      <c r="K4662">
        <v>969331373</v>
      </c>
      <c r="L4662">
        <v>608.05899999999997</v>
      </c>
    </row>
    <row r="4663" spans="5:12" x14ac:dyDescent="0.25">
      <c r="E4663">
        <v>969519887</v>
      </c>
      <c r="F4663">
        <v>182.45599999999999</v>
      </c>
      <c r="I4663" t="s">
        <v>271</v>
      </c>
      <c r="J4663" t="s">
        <v>890</v>
      </c>
      <c r="K4663">
        <v>969519887</v>
      </c>
      <c r="L4663">
        <v>182.45599999999999</v>
      </c>
    </row>
    <row r="4664" spans="5:12" x14ac:dyDescent="0.25">
      <c r="E4664">
        <v>969520478</v>
      </c>
      <c r="F4664">
        <v>20.204999999999998</v>
      </c>
      <c r="I4664" t="s">
        <v>271</v>
      </c>
      <c r="J4664" t="s">
        <v>890</v>
      </c>
      <c r="K4664">
        <v>969520478</v>
      </c>
      <c r="L4664">
        <v>20.204999999999998</v>
      </c>
    </row>
    <row r="4665" spans="5:12" x14ac:dyDescent="0.25">
      <c r="E4665">
        <v>969523264</v>
      </c>
      <c r="F4665">
        <v>69.349000000000004</v>
      </c>
      <c r="I4665" t="s">
        <v>271</v>
      </c>
      <c r="J4665" t="s">
        <v>890</v>
      </c>
      <c r="K4665">
        <v>969523264</v>
      </c>
      <c r="L4665">
        <v>69.349000000000004</v>
      </c>
    </row>
    <row r="4666" spans="5:12" x14ac:dyDescent="0.25">
      <c r="E4666">
        <v>969602741</v>
      </c>
      <c r="F4666">
        <v>91.44</v>
      </c>
      <c r="I4666" t="s">
        <v>271</v>
      </c>
      <c r="J4666" t="s">
        <v>890</v>
      </c>
      <c r="K4666">
        <v>969602741</v>
      </c>
      <c r="L4666">
        <v>91.44</v>
      </c>
    </row>
    <row r="4667" spans="5:12" x14ac:dyDescent="0.25">
      <c r="E4667">
        <v>969637944</v>
      </c>
      <c r="F4667">
        <v>561.048</v>
      </c>
      <c r="I4667" t="s">
        <v>271</v>
      </c>
      <c r="J4667" t="s">
        <v>890</v>
      </c>
      <c r="K4667">
        <v>969637944</v>
      </c>
      <c r="L4667">
        <v>561.048</v>
      </c>
    </row>
    <row r="4668" spans="5:12" x14ac:dyDescent="0.25">
      <c r="E4668">
        <v>969641291</v>
      </c>
      <c r="F4668">
        <v>115.279</v>
      </c>
      <c r="I4668" t="s">
        <v>271</v>
      </c>
      <c r="J4668" t="s">
        <v>890</v>
      </c>
      <c r="K4668">
        <v>969641291</v>
      </c>
      <c r="L4668">
        <v>115.279</v>
      </c>
    </row>
    <row r="4669" spans="5:12" x14ac:dyDescent="0.25">
      <c r="E4669">
        <v>969666308</v>
      </c>
      <c r="F4669">
        <v>291.375</v>
      </c>
      <c r="I4669" t="s">
        <v>271</v>
      </c>
      <c r="J4669" t="s">
        <v>890</v>
      </c>
      <c r="K4669">
        <v>969666308</v>
      </c>
      <c r="L4669">
        <v>291.375</v>
      </c>
    </row>
    <row r="4670" spans="5:12" x14ac:dyDescent="0.25">
      <c r="E4670">
        <v>969667363</v>
      </c>
      <c r="F4670">
        <v>138.00899999999999</v>
      </c>
      <c r="I4670" t="s">
        <v>271</v>
      </c>
      <c r="J4670" t="s">
        <v>890</v>
      </c>
      <c r="K4670">
        <v>969667363</v>
      </c>
      <c r="L4670">
        <v>138.00899999999999</v>
      </c>
    </row>
    <row r="4671" spans="5:12" x14ac:dyDescent="0.25">
      <c r="E4671">
        <v>969669544</v>
      </c>
      <c r="F4671">
        <v>424.51900000000001</v>
      </c>
      <c r="I4671" t="s">
        <v>271</v>
      </c>
      <c r="J4671" t="s">
        <v>890</v>
      </c>
      <c r="K4671">
        <v>969669544</v>
      </c>
      <c r="L4671">
        <v>424.51900000000001</v>
      </c>
    </row>
    <row r="4672" spans="5:12" x14ac:dyDescent="0.25">
      <c r="E4672">
        <v>969678446</v>
      </c>
      <c r="F4672">
        <v>99.873999999999995</v>
      </c>
      <c r="I4672" t="s">
        <v>271</v>
      </c>
      <c r="J4672" t="s">
        <v>890</v>
      </c>
      <c r="K4672">
        <v>969678446</v>
      </c>
      <c r="L4672">
        <v>99.873999999999995</v>
      </c>
    </row>
    <row r="4673" spans="5:12" x14ac:dyDescent="0.25">
      <c r="E4673">
        <v>969681838</v>
      </c>
      <c r="F4673">
        <v>329.404</v>
      </c>
      <c r="I4673" t="s">
        <v>271</v>
      </c>
      <c r="J4673" t="s">
        <v>890</v>
      </c>
      <c r="K4673">
        <v>969681838</v>
      </c>
      <c r="L4673">
        <v>329.404</v>
      </c>
    </row>
    <row r="4674" spans="5:12" x14ac:dyDescent="0.25">
      <c r="E4674">
        <v>969683385</v>
      </c>
      <c r="F4674">
        <v>195.29</v>
      </c>
      <c r="I4674" t="s">
        <v>271</v>
      </c>
      <c r="J4674" t="s">
        <v>890</v>
      </c>
      <c r="K4674">
        <v>969683385</v>
      </c>
      <c r="L4674">
        <v>195.29</v>
      </c>
    </row>
    <row r="4675" spans="5:12" x14ac:dyDescent="0.25">
      <c r="E4675">
        <v>970568271</v>
      </c>
      <c r="F4675">
        <v>149.74700000000001</v>
      </c>
      <c r="I4675" t="s">
        <v>271</v>
      </c>
      <c r="J4675" t="s">
        <v>890</v>
      </c>
      <c r="K4675">
        <v>970568271</v>
      </c>
      <c r="L4675">
        <v>149.74700000000001</v>
      </c>
    </row>
    <row r="4676" spans="5:12" x14ac:dyDescent="0.25">
      <c r="E4676">
        <v>971157852</v>
      </c>
      <c r="F4676">
        <v>210.358</v>
      </c>
      <c r="I4676" t="s">
        <v>271</v>
      </c>
      <c r="J4676" t="s">
        <v>890</v>
      </c>
      <c r="K4676">
        <v>971157852</v>
      </c>
      <c r="L4676">
        <v>210.358</v>
      </c>
    </row>
    <row r="4677" spans="5:12" x14ac:dyDescent="0.25">
      <c r="E4677">
        <v>977055822</v>
      </c>
      <c r="F4677">
        <v>250.42599999999999</v>
      </c>
      <c r="I4677" t="s">
        <v>271</v>
      </c>
      <c r="J4677" t="s">
        <v>890</v>
      </c>
      <c r="K4677">
        <v>977055822</v>
      </c>
      <c r="L4677">
        <v>250.42599999999999</v>
      </c>
    </row>
    <row r="4678" spans="5:12" x14ac:dyDescent="0.25">
      <c r="E4678">
        <v>977098904</v>
      </c>
      <c r="F4678">
        <v>379.01400000000001</v>
      </c>
      <c r="I4678" t="s">
        <v>271</v>
      </c>
      <c r="J4678" t="s">
        <v>890</v>
      </c>
      <c r="K4678">
        <v>977098904</v>
      </c>
      <c r="L4678">
        <v>379.01400000000001</v>
      </c>
    </row>
    <row r="4679" spans="5:12" x14ac:dyDescent="0.25">
      <c r="E4679">
        <v>979127790</v>
      </c>
      <c r="F4679">
        <v>221.345</v>
      </c>
      <c r="I4679" t="s">
        <v>271</v>
      </c>
      <c r="J4679" t="s">
        <v>890</v>
      </c>
      <c r="K4679">
        <v>979127790</v>
      </c>
      <c r="L4679">
        <v>221.345</v>
      </c>
    </row>
    <row r="4680" spans="5:12" x14ac:dyDescent="0.25">
      <c r="E4680">
        <v>979520530</v>
      </c>
      <c r="F4680">
        <v>125.812</v>
      </c>
      <c r="I4680" t="s">
        <v>271</v>
      </c>
      <c r="J4680" t="s">
        <v>890</v>
      </c>
      <c r="K4680">
        <v>979520530</v>
      </c>
      <c r="L4680">
        <v>125.812</v>
      </c>
    </row>
    <row r="4681" spans="5:12" x14ac:dyDescent="0.25">
      <c r="E4681">
        <v>979695764</v>
      </c>
      <c r="F4681">
        <v>560.46799999999996</v>
      </c>
      <c r="I4681" t="s">
        <v>271</v>
      </c>
      <c r="J4681" t="s">
        <v>890</v>
      </c>
      <c r="K4681">
        <v>979695764</v>
      </c>
      <c r="L4681">
        <v>560.46799999999996</v>
      </c>
    </row>
    <row r="4682" spans="5:12" x14ac:dyDescent="0.25">
      <c r="E4682">
        <v>980983153</v>
      </c>
      <c r="F4682">
        <v>156.506</v>
      </c>
      <c r="I4682" t="s">
        <v>271</v>
      </c>
      <c r="J4682" t="s">
        <v>890</v>
      </c>
      <c r="K4682">
        <v>980983153</v>
      </c>
      <c r="L4682">
        <v>156.506</v>
      </c>
    </row>
    <row r="4683" spans="5:12" x14ac:dyDescent="0.25">
      <c r="E4683">
        <v>983052908</v>
      </c>
      <c r="F4683">
        <v>377.21800000000002</v>
      </c>
      <c r="I4683" t="s">
        <v>271</v>
      </c>
      <c r="J4683" t="s">
        <v>890</v>
      </c>
      <c r="K4683">
        <v>983052908</v>
      </c>
      <c r="L4683">
        <v>377.21800000000002</v>
      </c>
    </row>
    <row r="4684" spans="5:12" x14ac:dyDescent="0.25">
      <c r="E4684">
        <v>983603645</v>
      </c>
      <c r="F4684">
        <v>409.44900000000001</v>
      </c>
      <c r="I4684" t="s">
        <v>271</v>
      </c>
      <c r="J4684" t="s">
        <v>890</v>
      </c>
      <c r="K4684">
        <v>983603645</v>
      </c>
      <c r="L4684">
        <v>409.44900000000001</v>
      </c>
    </row>
    <row r="4685" spans="5:12" x14ac:dyDescent="0.25">
      <c r="E4685">
        <v>983617794</v>
      </c>
      <c r="F4685">
        <v>526.154</v>
      </c>
      <c r="I4685" t="s">
        <v>271</v>
      </c>
      <c r="J4685" t="s">
        <v>890</v>
      </c>
      <c r="K4685">
        <v>983617794</v>
      </c>
      <c r="L4685">
        <v>526.154</v>
      </c>
    </row>
    <row r="4686" spans="5:12" x14ac:dyDescent="0.25">
      <c r="E4686">
        <v>983795927</v>
      </c>
      <c r="F4686">
        <v>276.73700000000002</v>
      </c>
      <c r="I4686" t="s">
        <v>271</v>
      </c>
      <c r="J4686" t="s">
        <v>890</v>
      </c>
      <c r="K4686">
        <v>983795927</v>
      </c>
      <c r="L4686">
        <v>276.73700000000002</v>
      </c>
    </row>
    <row r="4687" spans="5:12" x14ac:dyDescent="0.25">
      <c r="E4687">
        <v>984515162</v>
      </c>
      <c r="F4687">
        <v>552.80799999999999</v>
      </c>
      <c r="I4687" t="s">
        <v>271</v>
      </c>
      <c r="J4687" t="s">
        <v>890</v>
      </c>
      <c r="K4687">
        <v>984515162</v>
      </c>
      <c r="L4687">
        <v>552.80799999999999</v>
      </c>
    </row>
    <row r="4688" spans="5:12" x14ac:dyDescent="0.25">
      <c r="E4688">
        <v>984733062</v>
      </c>
      <c r="F4688">
        <v>218.43100000000001</v>
      </c>
      <c r="I4688" t="s">
        <v>271</v>
      </c>
      <c r="J4688" t="s">
        <v>890</v>
      </c>
      <c r="K4688">
        <v>984733062</v>
      </c>
      <c r="L4688">
        <v>218.43100000000001</v>
      </c>
    </row>
    <row r="4689" spans="5:12" x14ac:dyDescent="0.25">
      <c r="E4689">
        <v>985446598</v>
      </c>
      <c r="F4689">
        <v>409.44</v>
      </c>
      <c r="I4689" t="s">
        <v>271</v>
      </c>
      <c r="J4689" t="s">
        <v>890</v>
      </c>
      <c r="K4689">
        <v>985446598</v>
      </c>
      <c r="L4689">
        <v>409.44</v>
      </c>
    </row>
    <row r="4690" spans="5:12" x14ac:dyDescent="0.25">
      <c r="E4690">
        <v>985849668</v>
      </c>
      <c r="F4690">
        <v>363.96199999999999</v>
      </c>
      <c r="I4690" t="s">
        <v>271</v>
      </c>
      <c r="J4690" t="s">
        <v>890</v>
      </c>
      <c r="K4690">
        <v>985849668</v>
      </c>
      <c r="L4690">
        <v>363.96199999999999</v>
      </c>
    </row>
    <row r="4691" spans="5:12" x14ac:dyDescent="0.25">
      <c r="E4691">
        <v>987652241</v>
      </c>
      <c r="F4691">
        <v>109.072</v>
      </c>
      <c r="I4691" t="s">
        <v>271</v>
      </c>
      <c r="J4691" t="s">
        <v>890</v>
      </c>
      <c r="K4691">
        <v>987652241</v>
      </c>
      <c r="L4691">
        <v>109.072</v>
      </c>
    </row>
    <row r="4692" spans="5:12" x14ac:dyDescent="0.25">
      <c r="E4692">
        <v>987694084</v>
      </c>
      <c r="F4692">
        <v>70.841999999999999</v>
      </c>
      <c r="I4692" t="s">
        <v>271</v>
      </c>
      <c r="J4692" t="s">
        <v>890</v>
      </c>
      <c r="K4692">
        <v>987694084</v>
      </c>
      <c r="L4692">
        <v>70.841999999999999</v>
      </c>
    </row>
    <row r="4693" spans="5:12" x14ac:dyDescent="0.25">
      <c r="E4693">
        <v>988124737</v>
      </c>
      <c r="F4693">
        <v>563.053</v>
      </c>
      <c r="I4693" t="s">
        <v>271</v>
      </c>
      <c r="J4693" t="s">
        <v>890</v>
      </c>
      <c r="K4693">
        <v>988124737</v>
      </c>
      <c r="L4693">
        <v>563.053</v>
      </c>
    </row>
    <row r="4694" spans="5:12" x14ac:dyDescent="0.25">
      <c r="E4694">
        <v>988323845</v>
      </c>
      <c r="F4694">
        <v>336.709</v>
      </c>
      <c r="I4694" t="s">
        <v>271</v>
      </c>
      <c r="J4694" t="s">
        <v>890</v>
      </c>
      <c r="K4694">
        <v>988323845</v>
      </c>
      <c r="L4694">
        <v>336.709</v>
      </c>
    </row>
    <row r="4695" spans="5:12" x14ac:dyDescent="0.25">
      <c r="E4695">
        <v>988755443</v>
      </c>
      <c r="F4695">
        <v>455.89600000000002</v>
      </c>
      <c r="I4695" t="s">
        <v>271</v>
      </c>
      <c r="J4695" t="s">
        <v>890</v>
      </c>
      <c r="K4695">
        <v>988755443</v>
      </c>
      <c r="L4695">
        <v>455.89600000000002</v>
      </c>
    </row>
    <row r="4696" spans="5:12" x14ac:dyDescent="0.25">
      <c r="E4696">
        <v>989074601</v>
      </c>
      <c r="F4696">
        <v>329.84800000000001</v>
      </c>
      <c r="I4696" t="s">
        <v>271</v>
      </c>
      <c r="J4696" t="s">
        <v>890</v>
      </c>
      <c r="K4696">
        <v>989074601</v>
      </c>
      <c r="L4696">
        <v>329.84800000000001</v>
      </c>
    </row>
    <row r="4697" spans="5:12" x14ac:dyDescent="0.25">
      <c r="E4697">
        <v>989142356</v>
      </c>
      <c r="F4697">
        <v>77.584000000000003</v>
      </c>
      <c r="I4697" t="s">
        <v>271</v>
      </c>
      <c r="J4697" t="s">
        <v>890</v>
      </c>
      <c r="K4697">
        <v>989142356</v>
      </c>
      <c r="L4697">
        <v>77.584000000000003</v>
      </c>
    </row>
    <row r="4698" spans="5:12" x14ac:dyDescent="0.25">
      <c r="E4698">
        <v>989291165</v>
      </c>
      <c r="F4698">
        <v>156.96199999999999</v>
      </c>
      <c r="I4698" t="s">
        <v>271</v>
      </c>
      <c r="J4698" t="s">
        <v>890</v>
      </c>
      <c r="K4698">
        <v>989291165</v>
      </c>
      <c r="L4698">
        <v>156.96199999999999</v>
      </c>
    </row>
    <row r="4699" spans="5:12" x14ac:dyDescent="0.25">
      <c r="E4699">
        <v>989347713</v>
      </c>
      <c r="F4699">
        <v>366.834</v>
      </c>
      <c r="I4699" t="s">
        <v>271</v>
      </c>
      <c r="J4699" t="s">
        <v>890</v>
      </c>
      <c r="K4699">
        <v>989347713</v>
      </c>
      <c r="L4699">
        <v>366.834</v>
      </c>
    </row>
    <row r="4700" spans="5:12" x14ac:dyDescent="0.25">
      <c r="E4700">
        <v>989600311</v>
      </c>
      <c r="F4700">
        <v>87.986999999999995</v>
      </c>
      <c r="I4700" t="s">
        <v>271</v>
      </c>
      <c r="J4700" t="s">
        <v>890</v>
      </c>
      <c r="K4700">
        <v>989600311</v>
      </c>
      <c r="L4700">
        <v>87.986999999999995</v>
      </c>
    </row>
    <row r="4701" spans="5:12" x14ac:dyDescent="0.25">
      <c r="E4701">
        <v>990163510</v>
      </c>
      <c r="F4701">
        <v>236.036</v>
      </c>
      <c r="I4701" t="s">
        <v>271</v>
      </c>
      <c r="J4701" t="s">
        <v>890</v>
      </c>
      <c r="K4701">
        <v>990163510</v>
      </c>
      <c r="L4701">
        <v>236.036</v>
      </c>
    </row>
    <row r="4702" spans="5:12" x14ac:dyDescent="0.25">
      <c r="E4702">
        <v>990702616</v>
      </c>
      <c r="F4702">
        <v>320.625</v>
      </c>
      <c r="I4702" t="s">
        <v>271</v>
      </c>
      <c r="J4702" t="s">
        <v>890</v>
      </c>
      <c r="K4702">
        <v>990702616</v>
      </c>
      <c r="L4702">
        <v>320.625</v>
      </c>
    </row>
    <row r="4703" spans="5:12" x14ac:dyDescent="0.25">
      <c r="E4703">
        <v>990724733</v>
      </c>
      <c r="F4703">
        <v>455.90600000000001</v>
      </c>
      <c r="I4703" t="s">
        <v>271</v>
      </c>
      <c r="J4703" t="s">
        <v>890</v>
      </c>
      <c r="K4703">
        <v>990724733</v>
      </c>
      <c r="L4703">
        <v>455.90600000000001</v>
      </c>
    </row>
    <row r="4704" spans="5:12" x14ac:dyDescent="0.25">
      <c r="E4704">
        <v>991021388</v>
      </c>
      <c r="F4704">
        <v>181.10400000000001</v>
      </c>
      <c r="I4704" t="s">
        <v>271</v>
      </c>
      <c r="J4704" t="s">
        <v>890</v>
      </c>
      <c r="K4704">
        <v>991021388</v>
      </c>
      <c r="L4704">
        <v>181.10400000000001</v>
      </c>
    </row>
    <row r="4705" spans="5:12" x14ac:dyDescent="0.25">
      <c r="E4705">
        <v>991042296</v>
      </c>
      <c r="F4705">
        <v>441.07400000000001</v>
      </c>
      <c r="I4705" t="s">
        <v>271</v>
      </c>
      <c r="J4705" t="s">
        <v>890</v>
      </c>
      <c r="K4705">
        <v>991042296</v>
      </c>
      <c r="L4705">
        <v>441.07400000000001</v>
      </c>
    </row>
    <row r="4706" spans="5:12" x14ac:dyDescent="0.25">
      <c r="E4706">
        <v>991780351</v>
      </c>
      <c r="F4706">
        <v>526.95299999999997</v>
      </c>
      <c r="I4706" t="s">
        <v>271</v>
      </c>
      <c r="J4706" t="s">
        <v>890</v>
      </c>
      <c r="K4706">
        <v>991780351</v>
      </c>
      <c r="L4706">
        <v>526.95299999999997</v>
      </c>
    </row>
    <row r="4707" spans="5:12" x14ac:dyDescent="0.25">
      <c r="E4707">
        <v>992042850</v>
      </c>
      <c r="F4707">
        <v>111.20699999999999</v>
      </c>
      <c r="I4707" t="s">
        <v>271</v>
      </c>
      <c r="J4707" t="s">
        <v>890</v>
      </c>
      <c r="K4707">
        <v>992042850</v>
      </c>
      <c r="L4707">
        <v>111.20699999999999</v>
      </c>
    </row>
    <row r="4708" spans="5:12" x14ac:dyDescent="0.25">
      <c r="E4708">
        <v>992205369</v>
      </c>
      <c r="F4708">
        <v>605.63400000000001</v>
      </c>
      <c r="I4708" t="s">
        <v>271</v>
      </c>
      <c r="J4708" t="s">
        <v>890</v>
      </c>
      <c r="K4708">
        <v>992205369</v>
      </c>
      <c r="L4708">
        <v>605.63400000000001</v>
      </c>
    </row>
    <row r="4709" spans="5:12" x14ac:dyDescent="0.25">
      <c r="E4709">
        <v>992282851</v>
      </c>
      <c r="F4709">
        <v>561.654</v>
      </c>
      <c r="I4709" t="s">
        <v>271</v>
      </c>
      <c r="J4709" t="s">
        <v>890</v>
      </c>
      <c r="K4709">
        <v>992282851</v>
      </c>
      <c r="L4709">
        <v>561.654</v>
      </c>
    </row>
    <row r="4710" spans="5:12" x14ac:dyDescent="0.25">
      <c r="E4710">
        <v>992294140</v>
      </c>
      <c r="F4710">
        <v>235.17099999999999</v>
      </c>
      <c r="I4710" t="s">
        <v>271</v>
      </c>
      <c r="J4710" t="s">
        <v>890</v>
      </c>
      <c r="K4710">
        <v>992294140</v>
      </c>
      <c r="L4710">
        <v>235.17099999999999</v>
      </c>
    </row>
    <row r="4711" spans="5:12" x14ac:dyDescent="0.25">
      <c r="E4711">
        <v>992796316</v>
      </c>
      <c r="F4711">
        <v>381.42500000000001</v>
      </c>
      <c r="I4711" t="s">
        <v>271</v>
      </c>
      <c r="J4711" t="s">
        <v>890</v>
      </c>
      <c r="K4711">
        <v>992796316</v>
      </c>
      <c r="L4711">
        <v>381.42500000000001</v>
      </c>
    </row>
    <row r="4712" spans="5:12" x14ac:dyDescent="0.25">
      <c r="E4712">
        <v>993422932</v>
      </c>
      <c r="F4712">
        <v>577.65099999999995</v>
      </c>
      <c r="I4712" t="s">
        <v>271</v>
      </c>
      <c r="J4712" t="s">
        <v>890</v>
      </c>
      <c r="K4712">
        <v>993422932</v>
      </c>
      <c r="L4712">
        <v>577.65099999999995</v>
      </c>
    </row>
    <row r="4713" spans="5:12" x14ac:dyDescent="0.25">
      <c r="E4713">
        <v>994253484</v>
      </c>
      <c r="F4713">
        <v>272.108</v>
      </c>
      <c r="I4713" t="s">
        <v>271</v>
      </c>
      <c r="J4713" t="s">
        <v>890</v>
      </c>
      <c r="K4713">
        <v>994253484</v>
      </c>
      <c r="L4713">
        <v>272.108</v>
      </c>
    </row>
    <row r="4714" spans="5:12" x14ac:dyDescent="0.25">
      <c r="E4714">
        <v>995118866</v>
      </c>
      <c r="F4714">
        <v>347.85199999999998</v>
      </c>
      <c r="I4714" t="s">
        <v>271</v>
      </c>
      <c r="J4714" t="s">
        <v>890</v>
      </c>
      <c r="K4714">
        <v>995118866</v>
      </c>
      <c r="L4714">
        <v>347.85199999999998</v>
      </c>
    </row>
    <row r="4715" spans="5:12" x14ac:dyDescent="0.25">
      <c r="E4715">
        <v>995197804</v>
      </c>
      <c r="F4715">
        <v>346.54</v>
      </c>
      <c r="I4715" t="s">
        <v>271</v>
      </c>
      <c r="J4715" t="s">
        <v>890</v>
      </c>
      <c r="K4715">
        <v>995197804</v>
      </c>
      <c r="L4715">
        <v>346.54</v>
      </c>
    </row>
    <row r="4716" spans="5:12" x14ac:dyDescent="0.25">
      <c r="E4716">
        <v>995368846</v>
      </c>
      <c r="F4716">
        <v>264.017</v>
      </c>
      <c r="I4716" t="s">
        <v>271</v>
      </c>
      <c r="J4716" t="s">
        <v>890</v>
      </c>
      <c r="K4716">
        <v>995368846</v>
      </c>
      <c r="L4716">
        <v>264.017</v>
      </c>
    </row>
    <row r="4717" spans="5:12" x14ac:dyDescent="0.25">
      <c r="E4717">
        <v>995414406</v>
      </c>
      <c r="F4717">
        <v>360.28800000000001</v>
      </c>
      <c r="I4717" t="s">
        <v>271</v>
      </c>
      <c r="J4717" t="s">
        <v>890</v>
      </c>
      <c r="K4717">
        <v>995414406</v>
      </c>
      <c r="L4717">
        <v>360.28800000000001</v>
      </c>
    </row>
    <row r="4718" spans="5:12" x14ac:dyDescent="0.25">
      <c r="E4718">
        <v>995429160</v>
      </c>
      <c r="F4718">
        <v>391.20299999999997</v>
      </c>
      <c r="I4718" t="s">
        <v>271</v>
      </c>
      <c r="J4718" t="s">
        <v>890</v>
      </c>
      <c r="K4718">
        <v>995429160</v>
      </c>
      <c r="L4718">
        <v>391.20299999999997</v>
      </c>
    </row>
    <row r="4719" spans="5:12" x14ac:dyDescent="0.25">
      <c r="E4719">
        <v>995563797</v>
      </c>
      <c r="F4719">
        <v>445.70499999999998</v>
      </c>
      <c r="I4719" t="s">
        <v>271</v>
      </c>
      <c r="J4719" t="s">
        <v>890</v>
      </c>
      <c r="K4719">
        <v>995563797</v>
      </c>
      <c r="L4719">
        <v>445.70499999999998</v>
      </c>
    </row>
    <row r="4720" spans="5:12" x14ac:dyDescent="0.25">
      <c r="E4720">
        <v>998275199</v>
      </c>
      <c r="F4720">
        <v>407.54199999999997</v>
      </c>
      <c r="I4720" t="s">
        <v>271</v>
      </c>
      <c r="J4720" t="s">
        <v>890</v>
      </c>
      <c r="K4720">
        <v>998275199</v>
      </c>
      <c r="L4720">
        <v>407.54199999999997</v>
      </c>
    </row>
    <row r="4721" spans="4:12" x14ac:dyDescent="0.25">
      <c r="E4721">
        <v>998355095</v>
      </c>
      <c r="F4721">
        <v>410.005</v>
      </c>
      <c r="I4721" t="s">
        <v>271</v>
      </c>
      <c r="J4721" t="s">
        <v>890</v>
      </c>
      <c r="K4721">
        <v>998355095</v>
      </c>
      <c r="L4721">
        <v>410.005</v>
      </c>
    </row>
    <row r="4722" spans="4:12" x14ac:dyDescent="0.25">
      <c r="E4722">
        <v>998733375</v>
      </c>
      <c r="F4722">
        <v>0.65300000000000002</v>
      </c>
      <c r="I4722" t="s">
        <v>271</v>
      </c>
      <c r="J4722" t="s">
        <v>890</v>
      </c>
      <c r="K4722">
        <v>998733375</v>
      </c>
      <c r="L4722">
        <v>0.65300000000000002</v>
      </c>
    </row>
    <row r="4723" spans="4:12" x14ac:dyDescent="0.25">
      <c r="E4723">
        <v>999321690</v>
      </c>
      <c r="F4723">
        <v>92.037999999999997</v>
      </c>
      <c r="I4723" t="s">
        <v>271</v>
      </c>
      <c r="J4723" t="s">
        <v>890</v>
      </c>
      <c r="K4723">
        <v>999321690</v>
      </c>
      <c r="L4723">
        <v>92.037999999999997</v>
      </c>
    </row>
    <row r="4724" spans="4:12" x14ac:dyDescent="0.25">
      <c r="E4724">
        <v>999522955</v>
      </c>
      <c r="F4724">
        <v>449.76100000000002</v>
      </c>
      <c r="I4724" t="s">
        <v>271</v>
      </c>
      <c r="J4724" t="s">
        <v>890</v>
      </c>
      <c r="K4724">
        <v>999522955</v>
      </c>
      <c r="L4724">
        <v>449.76100000000002</v>
      </c>
    </row>
    <row r="4725" spans="4:12" x14ac:dyDescent="0.25">
      <c r="E4725">
        <v>999648215</v>
      </c>
      <c r="F4725">
        <v>128.91999999999999</v>
      </c>
      <c r="I4725" t="s">
        <v>271</v>
      </c>
      <c r="J4725" t="s">
        <v>890</v>
      </c>
      <c r="K4725">
        <v>999648215</v>
      </c>
      <c r="L4725">
        <v>128.91999999999999</v>
      </c>
    </row>
    <row r="4726" spans="4:12" x14ac:dyDescent="0.25">
      <c r="D4726" t="s">
        <v>294</v>
      </c>
      <c r="E4726">
        <v>869258792</v>
      </c>
      <c r="F4726">
        <v>153.917</v>
      </c>
      <c r="I4726" t="s">
        <v>271</v>
      </c>
      <c r="J4726" t="s">
        <v>294</v>
      </c>
      <c r="K4726">
        <v>869258792</v>
      </c>
      <c r="L4726">
        <v>153.917</v>
      </c>
    </row>
    <row r="4727" spans="4:12" x14ac:dyDescent="0.25">
      <c r="E4727">
        <v>882917622</v>
      </c>
      <c r="F4727">
        <v>146.797</v>
      </c>
      <c r="I4727" t="s">
        <v>271</v>
      </c>
      <c r="J4727" t="s">
        <v>294</v>
      </c>
      <c r="K4727">
        <v>882917622</v>
      </c>
      <c r="L4727">
        <v>146.797</v>
      </c>
    </row>
    <row r="4728" spans="4:12" x14ac:dyDescent="0.25">
      <c r="E4728">
        <v>915854087</v>
      </c>
      <c r="F4728">
        <v>231.976</v>
      </c>
      <c r="I4728" t="s">
        <v>271</v>
      </c>
      <c r="J4728" t="s">
        <v>294</v>
      </c>
      <c r="K4728">
        <v>915854087</v>
      </c>
      <c r="L4728">
        <v>231.976</v>
      </c>
    </row>
    <row r="4729" spans="4:12" x14ac:dyDescent="0.25">
      <c r="E4729">
        <v>927201429</v>
      </c>
      <c r="F4729">
        <v>170.315</v>
      </c>
      <c r="I4729" t="s">
        <v>271</v>
      </c>
      <c r="J4729" t="s">
        <v>294</v>
      </c>
      <c r="K4729">
        <v>927201429</v>
      </c>
      <c r="L4729">
        <v>170.315</v>
      </c>
    </row>
    <row r="4730" spans="4:12" x14ac:dyDescent="0.25">
      <c r="E4730">
        <v>969135280</v>
      </c>
      <c r="F4730">
        <v>440.66500000000002</v>
      </c>
      <c r="I4730" t="s">
        <v>271</v>
      </c>
      <c r="J4730" t="s">
        <v>294</v>
      </c>
      <c r="K4730">
        <v>969135280</v>
      </c>
      <c r="L4730">
        <v>440.66500000000002</v>
      </c>
    </row>
    <row r="4731" spans="4:12" x14ac:dyDescent="0.25">
      <c r="E4731">
        <v>969523787</v>
      </c>
      <c r="F4731">
        <v>130.59899999999999</v>
      </c>
      <c r="I4731" t="s">
        <v>271</v>
      </c>
      <c r="J4731" t="s">
        <v>294</v>
      </c>
      <c r="K4731">
        <v>969523787</v>
      </c>
      <c r="L4731">
        <v>130.59899999999999</v>
      </c>
    </row>
    <row r="4732" spans="4:12" x14ac:dyDescent="0.25">
      <c r="E4732">
        <v>977251842</v>
      </c>
      <c r="F4732">
        <v>215.459</v>
      </c>
      <c r="I4732" t="s">
        <v>271</v>
      </c>
      <c r="J4732" t="s">
        <v>294</v>
      </c>
      <c r="K4732">
        <v>977251842</v>
      </c>
      <c r="L4732">
        <v>215.459</v>
      </c>
    </row>
    <row r="4733" spans="4:12" x14ac:dyDescent="0.25">
      <c r="E4733">
        <v>977372364</v>
      </c>
      <c r="F4733">
        <v>206.12899999999999</v>
      </c>
      <c r="I4733" t="s">
        <v>271</v>
      </c>
      <c r="J4733" t="s">
        <v>294</v>
      </c>
      <c r="K4733">
        <v>977372364</v>
      </c>
      <c r="L4733">
        <v>206.12899999999999</v>
      </c>
    </row>
    <row r="4734" spans="4:12" x14ac:dyDescent="0.25">
      <c r="E4734">
        <v>979317468</v>
      </c>
      <c r="F4734">
        <v>185.72499999999999</v>
      </c>
      <c r="I4734" t="s">
        <v>271</v>
      </c>
      <c r="J4734" t="s">
        <v>294</v>
      </c>
      <c r="K4734">
        <v>979317468</v>
      </c>
      <c r="L4734">
        <v>185.72499999999999</v>
      </c>
    </row>
    <row r="4735" spans="4:12" x14ac:dyDescent="0.25">
      <c r="E4735">
        <v>986400486</v>
      </c>
      <c r="F4735">
        <v>179.76300000000001</v>
      </c>
      <c r="I4735" t="s">
        <v>271</v>
      </c>
      <c r="J4735" t="s">
        <v>294</v>
      </c>
      <c r="K4735">
        <v>986400486</v>
      </c>
      <c r="L4735">
        <v>179.76300000000001</v>
      </c>
    </row>
    <row r="4736" spans="4:12" x14ac:dyDescent="0.25">
      <c r="E4736">
        <v>987484616</v>
      </c>
      <c r="F4736">
        <v>348.90899999999999</v>
      </c>
      <c r="I4736" t="s">
        <v>271</v>
      </c>
      <c r="J4736" t="s">
        <v>294</v>
      </c>
      <c r="K4736">
        <v>987484616</v>
      </c>
      <c r="L4736">
        <v>348.90899999999999</v>
      </c>
    </row>
    <row r="4737" spans="4:12" x14ac:dyDescent="0.25">
      <c r="E4737">
        <v>988244074</v>
      </c>
      <c r="F4737">
        <v>256.53899999999999</v>
      </c>
      <c r="I4737" t="s">
        <v>271</v>
      </c>
      <c r="J4737" t="s">
        <v>294</v>
      </c>
      <c r="K4737">
        <v>988244074</v>
      </c>
      <c r="L4737">
        <v>256.53899999999999</v>
      </c>
    </row>
    <row r="4738" spans="4:12" x14ac:dyDescent="0.25">
      <c r="E4738">
        <v>993353175</v>
      </c>
      <c r="F4738">
        <v>548.50300000000004</v>
      </c>
      <c r="I4738" t="s">
        <v>271</v>
      </c>
      <c r="J4738" t="s">
        <v>294</v>
      </c>
      <c r="K4738">
        <v>993353175</v>
      </c>
      <c r="L4738">
        <v>548.50300000000004</v>
      </c>
    </row>
    <row r="4739" spans="4:12" x14ac:dyDescent="0.25">
      <c r="D4739" t="s">
        <v>351</v>
      </c>
      <c r="E4739">
        <v>812993852</v>
      </c>
      <c r="F4739">
        <v>404.07600000000002</v>
      </c>
      <c r="I4739" t="s">
        <v>271</v>
      </c>
      <c r="J4739" t="s">
        <v>351</v>
      </c>
      <c r="K4739">
        <v>812993852</v>
      </c>
      <c r="L4739">
        <v>404.07600000000002</v>
      </c>
    </row>
    <row r="4740" spans="4:12" x14ac:dyDescent="0.25">
      <c r="E4740">
        <v>887916322</v>
      </c>
      <c r="F4740">
        <v>99.326999999999998</v>
      </c>
      <c r="I4740" t="s">
        <v>271</v>
      </c>
      <c r="J4740" t="s">
        <v>351</v>
      </c>
      <c r="K4740">
        <v>887916322</v>
      </c>
      <c r="L4740">
        <v>99.326999999999998</v>
      </c>
    </row>
    <row r="4741" spans="4:12" x14ac:dyDescent="0.25">
      <c r="E4741">
        <v>890690122</v>
      </c>
      <c r="F4741">
        <v>143.571</v>
      </c>
      <c r="I4741" t="s">
        <v>271</v>
      </c>
      <c r="J4741" t="s">
        <v>351</v>
      </c>
      <c r="K4741">
        <v>890690122</v>
      </c>
      <c r="L4741">
        <v>143.571</v>
      </c>
    </row>
    <row r="4742" spans="4:12" x14ac:dyDescent="0.25">
      <c r="E4742">
        <v>913009959</v>
      </c>
      <c r="F4742">
        <v>140.51400000000001</v>
      </c>
      <c r="I4742" t="s">
        <v>271</v>
      </c>
      <c r="J4742" t="s">
        <v>351</v>
      </c>
      <c r="K4742">
        <v>913009959</v>
      </c>
      <c r="L4742">
        <v>140.51400000000001</v>
      </c>
    </row>
    <row r="4743" spans="4:12" x14ac:dyDescent="0.25">
      <c r="E4743">
        <v>913024966</v>
      </c>
      <c r="F4743">
        <v>268.18799999999999</v>
      </c>
      <c r="I4743" t="s">
        <v>271</v>
      </c>
      <c r="J4743" t="s">
        <v>351</v>
      </c>
      <c r="K4743">
        <v>913024966</v>
      </c>
      <c r="L4743">
        <v>268.18799999999999</v>
      </c>
    </row>
    <row r="4744" spans="4:12" x14ac:dyDescent="0.25">
      <c r="E4744">
        <v>915167578</v>
      </c>
      <c r="F4744">
        <v>237.791</v>
      </c>
      <c r="I4744" t="s">
        <v>271</v>
      </c>
      <c r="J4744" t="s">
        <v>351</v>
      </c>
      <c r="K4744">
        <v>915167578</v>
      </c>
      <c r="L4744">
        <v>237.791</v>
      </c>
    </row>
    <row r="4745" spans="4:12" x14ac:dyDescent="0.25">
      <c r="E4745">
        <v>917337705</v>
      </c>
      <c r="F4745">
        <v>161.82300000000001</v>
      </c>
      <c r="I4745" t="s">
        <v>271</v>
      </c>
      <c r="J4745" t="s">
        <v>351</v>
      </c>
      <c r="K4745">
        <v>917337705</v>
      </c>
      <c r="L4745">
        <v>161.82300000000001</v>
      </c>
    </row>
    <row r="4746" spans="4:12" x14ac:dyDescent="0.25">
      <c r="E4746">
        <v>918366512</v>
      </c>
      <c r="F4746">
        <v>114.13800000000001</v>
      </c>
      <c r="I4746" t="s">
        <v>271</v>
      </c>
      <c r="J4746" t="s">
        <v>351</v>
      </c>
      <c r="K4746">
        <v>918366512</v>
      </c>
      <c r="L4746">
        <v>114.13800000000001</v>
      </c>
    </row>
    <row r="4747" spans="4:12" x14ac:dyDescent="0.25">
      <c r="E4747">
        <v>919540036</v>
      </c>
      <c r="F4747">
        <v>94.174999999999997</v>
      </c>
      <c r="I4747" t="s">
        <v>271</v>
      </c>
      <c r="J4747" t="s">
        <v>351</v>
      </c>
      <c r="K4747">
        <v>919540036</v>
      </c>
      <c r="L4747">
        <v>94.174999999999997</v>
      </c>
    </row>
    <row r="4748" spans="4:12" x14ac:dyDescent="0.25">
      <c r="E4748">
        <v>923852271</v>
      </c>
      <c r="F4748">
        <v>299.30900000000003</v>
      </c>
      <c r="I4748" t="s">
        <v>271</v>
      </c>
      <c r="J4748" t="s">
        <v>351</v>
      </c>
      <c r="K4748">
        <v>923852271</v>
      </c>
      <c r="L4748">
        <v>299.30900000000003</v>
      </c>
    </row>
    <row r="4749" spans="4:12" x14ac:dyDescent="0.25">
      <c r="E4749">
        <v>928564916</v>
      </c>
      <c r="F4749">
        <v>245.773</v>
      </c>
      <c r="I4749" t="s">
        <v>271</v>
      </c>
      <c r="J4749" t="s">
        <v>351</v>
      </c>
      <c r="K4749">
        <v>928564916</v>
      </c>
      <c r="L4749">
        <v>245.773</v>
      </c>
    </row>
    <row r="4750" spans="4:12" x14ac:dyDescent="0.25">
      <c r="E4750">
        <v>957903304</v>
      </c>
      <c r="F4750">
        <v>376.11099999999999</v>
      </c>
      <c r="I4750" t="s">
        <v>271</v>
      </c>
      <c r="J4750" t="s">
        <v>351</v>
      </c>
      <c r="K4750">
        <v>957903304</v>
      </c>
      <c r="L4750">
        <v>376.11099999999999</v>
      </c>
    </row>
    <row r="4751" spans="4:12" x14ac:dyDescent="0.25">
      <c r="E4751">
        <v>969182483</v>
      </c>
      <c r="F4751">
        <v>162.77600000000001</v>
      </c>
      <c r="I4751" t="s">
        <v>271</v>
      </c>
      <c r="J4751" t="s">
        <v>351</v>
      </c>
      <c r="K4751">
        <v>969182483</v>
      </c>
      <c r="L4751">
        <v>162.77600000000001</v>
      </c>
    </row>
    <row r="4752" spans="4:12" x14ac:dyDescent="0.25">
      <c r="E4752">
        <v>969182785</v>
      </c>
      <c r="F4752">
        <v>213.28399999999999</v>
      </c>
      <c r="I4752" t="s">
        <v>271</v>
      </c>
      <c r="J4752" t="s">
        <v>351</v>
      </c>
      <c r="K4752">
        <v>969182785</v>
      </c>
      <c r="L4752">
        <v>213.28399999999999</v>
      </c>
    </row>
    <row r="4753" spans="5:12" x14ac:dyDescent="0.25">
      <c r="E4753">
        <v>969294206</v>
      </c>
      <c r="F4753">
        <v>128.06800000000001</v>
      </c>
      <c r="I4753" t="s">
        <v>271</v>
      </c>
      <c r="J4753" t="s">
        <v>351</v>
      </c>
      <c r="K4753">
        <v>969294206</v>
      </c>
      <c r="L4753">
        <v>128.06800000000001</v>
      </c>
    </row>
    <row r="4754" spans="5:12" x14ac:dyDescent="0.25">
      <c r="E4754">
        <v>969696975</v>
      </c>
      <c r="F4754">
        <v>96.632000000000005</v>
      </c>
      <c r="I4754" t="s">
        <v>271</v>
      </c>
      <c r="J4754" t="s">
        <v>351</v>
      </c>
      <c r="K4754">
        <v>969696975</v>
      </c>
      <c r="L4754">
        <v>96.632000000000005</v>
      </c>
    </row>
    <row r="4755" spans="5:12" x14ac:dyDescent="0.25">
      <c r="E4755">
        <v>970560238</v>
      </c>
      <c r="F4755">
        <v>143.13399999999999</v>
      </c>
      <c r="I4755" t="s">
        <v>271</v>
      </c>
      <c r="J4755" t="s">
        <v>351</v>
      </c>
      <c r="K4755">
        <v>970560238</v>
      </c>
      <c r="L4755">
        <v>143.13399999999999</v>
      </c>
    </row>
    <row r="4756" spans="5:12" x14ac:dyDescent="0.25">
      <c r="E4756">
        <v>971186844</v>
      </c>
      <c r="F4756">
        <v>140.816</v>
      </c>
      <c r="I4756" t="s">
        <v>271</v>
      </c>
      <c r="J4756" t="s">
        <v>351</v>
      </c>
      <c r="K4756">
        <v>971186844</v>
      </c>
      <c r="L4756">
        <v>140.816</v>
      </c>
    </row>
    <row r="4757" spans="5:12" x14ac:dyDescent="0.25">
      <c r="E4757">
        <v>975943275</v>
      </c>
      <c r="F4757">
        <v>339.38</v>
      </c>
      <c r="I4757" t="s">
        <v>271</v>
      </c>
      <c r="J4757" t="s">
        <v>351</v>
      </c>
      <c r="K4757">
        <v>975943275</v>
      </c>
      <c r="L4757">
        <v>339.38</v>
      </c>
    </row>
    <row r="4758" spans="5:12" x14ac:dyDescent="0.25">
      <c r="E4758">
        <v>977079373</v>
      </c>
      <c r="F4758">
        <v>314.12900000000002</v>
      </c>
      <c r="I4758" t="s">
        <v>271</v>
      </c>
      <c r="J4758" t="s">
        <v>351</v>
      </c>
      <c r="K4758">
        <v>977079373</v>
      </c>
      <c r="L4758">
        <v>314.12900000000002</v>
      </c>
    </row>
    <row r="4759" spans="5:12" x14ac:dyDescent="0.25">
      <c r="E4759">
        <v>980639703</v>
      </c>
      <c r="F4759">
        <v>218.065</v>
      </c>
      <c r="I4759" t="s">
        <v>271</v>
      </c>
      <c r="J4759" t="s">
        <v>351</v>
      </c>
      <c r="K4759">
        <v>980639703</v>
      </c>
      <c r="L4759">
        <v>218.065</v>
      </c>
    </row>
    <row r="4760" spans="5:12" x14ac:dyDescent="0.25">
      <c r="E4760">
        <v>980859533</v>
      </c>
      <c r="F4760">
        <v>303.55700000000002</v>
      </c>
      <c r="I4760" t="s">
        <v>271</v>
      </c>
      <c r="J4760" t="s">
        <v>351</v>
      </c>
      <c r="K4760">
        <v>980859533</v>
      </c>
      <c r="L4760">
        <v>303.55700000000002</v>
      </c>
    </row>
    <row r="4761" spans="5:12" x14ac:dyDescent="0.25">
      <c r="E4761">
        <v>980956881</v>
      </c>
      <c r="F4761">
        <v>278.923</v>
      </c>
      <c r="I4761" t="s">
        <v>271</v>
      </c>
      <c r="J4761" t="s">
        <v>351</v>
      </c>
      <c r="K4761">
        <v>980956881</v>
      </c>
      <c r="L4761">
        <v>278.923</v>
      </c>
    </row>
    <row r="4762" spans="5:12" x14ac:dyDescent="0.25">
      <c r="E4762">
        <v>981912209</v>
      </c>
      <c r="F4762">
        <v>180.804</v>
      </c>
      <c r="I4762" t="s">
        <v>271</v>
      </c>
      <c r="J4762" t="s">
        <v>351</v>
      </c>
      <c r="K4762">
        <v>981912209</v>
      </c>
      <c r="L4762">
        <v>180.804</v>
      </c>
    </row>
    <row r="4763" spans="5:12" x14ac:dyDescent="0.25">
      <c r="E4763">
        <v>982831431</v>
      </c>
      <c r="F4763">
        <v>302.02800000000002</v>
      </c>
      <c r="I4763" t="s">
        <v>271</v>
      </c>
      <c r="J4763" t="s">
        <v>351</v>
      </c>
      <c r="K4763">
        <v>982831431</v>
      </c>
      <c r="L4763">
        <v>302.02800000000002</v>
      </c>
    </row>
    <row r="4764" spans="5:12" x14ac:dyDescent="0.25">
      <c r="E4764">
        <v>984196423</v>
      </c>
      <c r="F4764">
        <v>216.077</v>
      </c>
      <c r="I4764" t="s">
        <v>271</v>
      </c>
      <c r="J4764" t="s">
        <v>351</v>
      </c>
      <c r="K4764">
        <v>984196423</v>
      </c>
      <c r="L4764">
        <v>216.077</v>
      </c>
    </row>
    <row r="4765" spans="5:12" x14ac:dyDescent="0.25">
      <c r="E4765">
        <v>986400427</v>
      </c>
      <c r="F4765">
        <v>310.81299999999999</v>
      </c>
      <c r="I4765" t="s">
        <v>271</v>
      </c>
      <c r="J4765" t="s">
        <v>351</v>
      </c>
      <c r="K4765">
        <v>986400427</v>
      </c>
      <c r="L4765">
        <v>310.81299999999999</v>
      </c>
    </row>
    <row r="4766" spans="5:12" x14ac:dyDescent="0.25">
      <c r="E4766">
        <v>986481672</v>
      </c>
      <c r="F4766">
        <v>295.625</v>
      </c>
      <c r="I4766" t="s">
        <v>271</v>
      </c>
      <c r="J4766" t="s">
        <v>351</v>
      </c>
      <c r="K4766">
        <v>986481672</v>
      </c>
      <c r="L4766">
        <v>295.625</v>
      </c>
    </row>
    <row r="4767" spans="5:12" x14ac:dyDescent="0.25">
      <c r="E4767">
        <v>986532277</v>
      </c>
      <c r="F4767">
        <v>215.875</v>
      </c>
      <c r="I4767" t="s">
        <v>271</v>
      </c>
      <c r="J4767" t="s">
        <v>351</v>
      </c>
      <c r="K4767">
        <v>986532277</v>
      </c>
      <c r="L4767">
        <v>215.875</v>
      </c>
    </row>
    <row r="4768" spans="5:12" x14ac:dyDescent="0.25">
      <c r="E4768">
        <v>986800727</v>
      </c>
      <c r="F4768">
        <v>294.12900000000002</v>
      </c>
      <c r="I4768" t="s">
        <v>271</v>
      </c>
      <c r="J4768" t="s">
        <v>351</v>
      </c>
      <c r="K4768">
        <v>986800727</v>
      </c>
      <c r="L4768">
        <v>294.12900000000002</v>
      </c>
    </row>
    <row r="4769" spans="4:12" x14ac:dyDescent="0.25">
      <c r="E4769">
        <v>987626399</v>
      </c>
      <c r="F4769">
        <v>312.24200000000002</v>
      </c>
      <c r="I4769" t="s">
        <v>271</v>
      </c>
      <c r="J4769" t="s">
        <v>351</v>
      </c>
      <c r="K4769">
        <v>987626399</v>
      </c>
      <c r="L4769">
        <v>312.24200000000002</v>
      </c>
    </row>
    <row r="4770" spans="4:12" x14ac:dyDescent="0.25">
      <c r="E4770">
        <v>987655925</v>
      </c>
      <c r="F4770">
        <v>148.72</v>
      </c>
      <c r="I4770" t="s">
        <v>271</v>
      </c>
      <c r="J4770" t="s">
        <v>351</v>
      </c>
      <c r="K4770">
        <v>987655925</v>
      </c>
      <c r="L4770">
        <v>148.72</v>
      </c>
    </row>
    <row r="4771" spans="4:12" x14ac:dyDescent="0.25">
      <c r="E4771">
        <v>987754397</v>
      </c>
      <c r="F4771">
        <v>218.809</v>
      </c>
      <c r="I4771" t="s">
        <v>271</v>
      </c>
      <c r="J4771" t="s">
        <v>351</v>
      </c>
      <c r="K4771">
        <v>987754397</v>
      </c>
      <c r="L4771">
        <v>218.809</v>
      </c>
    </row>
    <row r="4772" spans="4:12" x14ac:dyDescent="0.25">
      <c r="E4772">
        <v>987910127</v>
      </c>
      <c r="F4772">
        <v>511.26299999999998</v>
      </c>
      <c r="I4772" t="s">
        <v>271</v>
      </c>
      <c r="J4772" t="s">
        <v>351</v>
      </c>
      <c r="K4772">
        <v>987910127</v>
      </c>
      <c r="L4772">
        <v>511.26299999999998</v>
      </c>
    </row>
    <row r="4773" spans="4:12" x14ac:dyDescent="0.25">
      <c r="E4773">
        <v>988413615</v>
      </c>
      <c r="F4773">
        <v>629.35500000000002</v>
      </c>
      <c r="I4773" t="s">
        <v>271</v>
      </c>
      <c r="J4773" t="s">
        <v>351</v>
      </c>
      <c r="K4773">
        <v>988413615</v>
      </c>
      <c r="L4773">
        <v>629.35500000000002</v>
      </c>
    </row>
    <row r="4774" spans="4:12" x14ac:dyDescent="0.25">
      <c r="E4774">
        <v>989549758</v>
      </c>
      <c r="F4774">
        <v>399.072</v>
      </c>
      <c r="I4774" t="s">
        <v>271</v>
      </c>
      <c r="J4774" t="s">
        <v>351</v>
      </c>
      <c r="K4774">
        <v>989549758</v>
      </c>
      <c r="L4774">
        <v>399.072</v>
      </c>
    </row>
    <row r="4775" spans="4:12" x14ac:dyDescent="0.25">
      <c r="E4775">
        <v>990618925</v>
      </c>
      <c r="F4775">
        <v>349.99299999999999</v>
      </c>
      <c r="I4775" t="s">
        <v>271</v>
      </c>
      <c r="J4775" t="s">
        <v>351</v>
      </c>
      <c r="K4775">
        <v>990618925</v>
      </c>
      <c r="L4775">
        <v>349.99299999999999</v>
      </c>
    </row>
    <row r="4776" spans="4:12" x14ac:dyDescent="0.25">
      <c r="E4776">
        <v>991708901</v>
      </c>
      <c r="F4776">
        <v>281.99200000000002</v>
      </c>
      <c r="I4776" t="s">
        <v>271</v>
      </c>
      <c r="J4776" t="s">
        <v>351</v>
      </c>
      <c r="K4776">
        <v>991708901</v>
      </c>
      <c r="L4776">
        <v>281.99200000000002</v>
      </c>
    </row>
    <row r="4777" spans="4:12" x14ac:dyDescent="0.25">
      <c r="E4777">
        <v>992072369</v>
      </c>
      <c r="F4777">
        <v>122.087</v>
      </c>
      <c r="I4777" t="s">
        <v>271</v>
      </c>
      <c r="J4777" t="s">
        <v>351</v>
      </c>
      <c r="K4777">
        <v>992072369</v>
      </c>
      <c r="L4777">
        <v>122.087</v>
      </c>
    </row>
    <row r="4778" spans="4:12" x14ac:dyDescent="0.25">
      <c r="E4778">
        <v>995357631</v>
      </c>
      <c r="F4778">
        <v>526.322</v>
      </c>
      <c r="I4778" t="s">
        <v>271</v>
      </c>
      <c r="J4778" t="s">
        <v>351</v>
      </c>
      <c r="K4778">
        <v>995357631</v>
      </c>
      <c r="L4778">
        <v>526.322</v>
      </c>
    </row>
    <row r="4779" spans="4:12" x14ac:dyDescent="0.25">
      <c r="D4779" t="s">
        <v>298</v>
      </c>
      <c r="E4779">
        <v>869179272</v>
      </c>
      <c r="F4779">
        <v>229.07900000000001</v>
      </c>
      <c r="I4779" t="s">
        <v>271</v>
      </c>
      <c r="J4779" t="s">
        <v>298</v>
      </c>
      <c r="K4779">
        <v>869179272</v>
      </c>
      <c r="L4779">
        <v>229.07900000000001</v>
      </c>
    </row>
    <row r="4780" spans="4:12" x14ac:dyDescent="0.25">
      <c r="E4780">
        <v>886427662</v>
      </c>
      <c r="F4780">
        <v>133.64599999999999</v>
      </c>
      <c r="I4780" t="s">
        <v>271</v>
      </c>
      <c r="J4780" t="s">
        <v>298</v>
      </c>
      <c r="K4780">
        <v>886427662</v>
      </c>
      <c r="L4780">
        <v>133.64599999999999</v>
      </c>
    </row>
    <row r="4781" spans="4:12" x14ac:dyDescent="0.25">
      <c r="E4781">
        <v>913138074</v>
      </c>
      <c r="F4781">
        <v>313.90100000000001</v>
      </c>
      <c r="I4781" t="s">
        <v>271</v>
      </c>
      <c r="J4781" t="s">
        <v>298</v>
      </c>
      <c r="K4781">
        <v>913138074</v>
      </c>
      <c r="L4781">
        <v>313.90100000000001</v>
      </c>
    </row>
    <row r="4782" spans="4:12" x14ac:dyDescent="0.25">
      <c r="E4782">
        <v>917063427</v>
      </c>
      <c r="F4782">
        <v>198.084</v>
      </c>
      <c r="I4782" t="s">
        <v>271</v>
      </c>
      <c r="J4782" t="s">
        <v>298</v>
      </c>
      <c r="K4782">
        <v>917063427</v>
      </c>
      <c r="L4782">
        <v>198.084</v>
      </c>
    </row>
    <row r="4783" spans="4:12" x14ac:dyDescent="0.25">
      <c r="E4783">
        <v>919509422</v>
      </c>
      <c r="F4783">
        <v>80.844999999999999</v>
      </c>
      <c r="I4783" t="s">
        <v>271</v>
      </c>
      <c r="J4783" t="s">
        <v>298</v>
      </c>
      <c r="K4783">
        <v>919509422</v>
      </c>
      <c r="L4783">
        <v>80.844999999999999</v>
      </c>
    </row>
    <row r="4784" spans="4:12" x14ac:dyDescent="0.25">
      <c r="E4784">
        <v>921628684</v>
      </c>
      <c r="F4784">
        <v>207.297</v>
      </c>
      <c r="I4784" t="s">
        <v>271</v>
      </c>
      <c r="J4784" t="s">
        <v>298</v>
      </c>
      <c r="K4784">
        <v>921628684</v>
      </c>
      <c r="L4784">
        <v>207.297</v>
      </c>
    </row>
    <row r="4785" spans="5:12" x14ac:dyDescent="0.25">
      <c r="E4785">
        <v>921756593</v>
      </c>
      <c r="F4785">
        <v>110.946</v>
      </c>
      <c r="I4785" t="s">
        <v>271</v>
      </c>
      <c r="J4785" t="s">
        <v>298</v>
      </c>
      <c r="K4785">
        <v>921756593</v>
      </c>
      <c r="L4785">
        <v>110.946</v>
      </c>
    </row>
    <row r="4786" spans="5:12" x14ac:dyDescent="0.25">
      <c r="E4786">
        <v>922327068</v>
      </c>
      <c r="F4786">
        <v>75.227999999999994</v>
      </c>
      <c r="I4786" t="s">
        <v>271</v>
      </c>
      <c r="J4786" t="s">
        <v>298</v>
      </c>
      <c r="K4786">
        <v>922327068</v>
      </c>
      <c r="L4786">
        <v>75.227999999999994</v>
      </c>
    </row>
    <row r="4787" spans="5:12" x14ac:dyDescent="0.25">
      <c r="E4787">
        <v>926284584</v>
      </c>
      <c r="F4787">
        <v>97.816000000000003</v>
      </c>
      <c r="I4787" t="s">
        <v>271</v>
      </c>
      <c r="J4787" t="s">
        <v>298</v>
      </c>
      <c r="K4787">
        <v>926284584</v>
      </c>
      <c r="L4787">
        <v>97.816000000000003</v>
      </c>
    </row>
    <row r="4788" spans="5:12" x14ac:dyDescent="0.25">
      <c r="E4788">
        <v>927321254</v>
      </c>
      <c r="F4788">
        <v>306.57600000000002</v>
      </c>
      <c r="I4788" t="s">
        <v>271</v>
      </c>
      <c r="J4788" t="s">
        <v>298</v>
      </c>
      <c r="K4788">
        <v>927321254</v>
      </c>
      <c r="L4788">
        <v>306.57600000000002</v>
      </c>
    </row>
    <row r="4789" spans="5:12" x14ac:dyDescent="0.25">
      <c r="E4789">
        <v>953597284</v>
      </c>
      <c r="F4789">
        <v>248.80500000000001</v>
      </c>
      <c r="I4789" t="s">
        <v>271</v>
      </c>
      <c r="J4789" t="s">
        <v>298</v>
      </c>
      <c r="K4789">
        <v>953597284</v>
      </c>
      <c r="L4789">
        <v>248.80500000000001</v>
      </c>
    </row>
    <row r="4790" spans="5:12" x14ac:dyDescent="0.25">
      <c r="E4790">
        <v>968814125</v>
      </c>
      <c r="F4790">
        <v>144.184</v>
      </c>
      <c r="I4790" t="s">
        <v>271</v>
      </c>
      <c r="J4790" t="s">
        <v>298</v>
      </c>
      <c r="K4790">
        <v>968814125</v>
      </c>
      <c r="L4790">
        <v>144.184</v>
      </c>
    </row>
    <row r="4791" spans="5:12" x14ac:dyDescent="0.25">
      <c r="E4791">
        <v>969134969</v>
      </c>
      <c r="F4791">
        <v>203.63</v>
      </c>
      <c r="I4791" t="s">
        <v>271</v>
      </c>
      <c r="J4791" t="s">
        <v>298</v>
      </c>
      <c r="K4791">
        <v>969134969</v>
      </c>
      <c r="L4791">
        <v>203.63</v>
      </c>
    </row>
    <row r="4792" spans="5:12" x14ac:dyDescent="0.25">
      <c r="E4792">
        <v>969136023</v>
      </c>
      <c r="F4792">
        <v>90.619</v>
      </c>
      <c r="I4792" t="s">
        <v>271</v>
      </c>
      <c r="J4792" t="s">
        <v>298</v>
      </c>
      <c r="K4792">
        <v>969136023</v>
      </c>
      <c r="L4792">
        <v>90.619</v>
      </c>
    </row>
    <row r="4793" spans="5:12" x14ac:dyDescent="0.25">
      <c r="E4793">
        <v>969178826</v>
      </c>
      <c r="F4793">
        <v>63.732999999999997</v>
      </c>
      <c r="I4793" t="s">
        <v>271</v>
      </c>
      <c r="J4793" t="s">
        <v>298</v>
      </c>
      <c r="K4793">
        <v>969178826</v>
      </c>
      <c r="L4793">
        <v>63.732999999999997</v>
      </c>
    </row>
    <row r="4794" spans="5:12" x14ac:dyDescent="0.25">
      <c r="E4794">
        <v>969222159</v>
      </c>
      <c r="F4794">
        <v>182.33</v>
      </c>
      <c r="I4794" t="s">
        <v>271</v>
      </c>
      <c r="J4794" t="s">
        <v>298</v>
      </c>
      <c r="K4794">
        <v>969222159</v>
      </c>
      <c r="L4794">
        <v>182.33</v>
      </c>
    </row>
    <row r="4795" spans="5:12" x14ac:dyDescent="0.25">
      <c r="E4795">
        <v>969635488</v>
      </c>
      <c r="F4795">
        <v>277.52699999999999</v>
      </c>
      <c r="I4795" t="s">
        <v>271</v>
      </c>
      <c r="J4795" t="s">
        <v>298</v>
      </c>
      <c r="K4795">
        <v>969635488</v>
      </c>
      <c r="L4795">
        <v>277.52699999999999</v>
      </c>
    </row>
    <row r="4796" spans="5:12" x14ac:dyDescent="0.25">
      <c r="E4796">
        <v>969677482</v>
      </c>
      <c r="F4796">
        <v>303.92399999999998</v>
      </c>
      <c r="I4796" t="s">
        <v>271</v>
      </c>
      <c r="J4796" t="s">
        <v>298</v>
      </c>
      <c r="K4796">
        <v>969677482</v>
      </c>
      <c r="L4796">
        <v>303.92399999999998</v>
      </c>
    </row>
    <row r="4797" spans="5:12" x14ac:dyDescent="0.25">
      <c r="E4797">
        <v>970560580</v>
      </c>
      <c r="F4797">
        <v>54.301000000000002</v>
      </c>
      <c r="I4797" t="s">
        <v>271</v>
      </c>
      <c r="J4797" t="s">
        <v>298</v>
      </c>
      <c r="K4797">
        <v>970560580</v>
      </c>
      <c r="L4797">
        <v>54.301000000000002</v>
      </c>
    </row>
    <row r="4798" spans="5:12" x14ac:dyDescent="0.25">
      <c r="E4798">
        <v>974437503</v>
      </c>
      <c r="F4798">
        <v>209.42500000000001</v>
      </c>
      <c r="I4798" t="s">
        <v>271</v>
      </c>
      <c r="J4798" t="s">
        <v>298</v>
      </c>
      <c r="K4798">
        <v>974437503</v>
      </c>
      <c r="L4798">
        <v>209.42500000000001</v>
      </c>
    </row>
    <row r="4799" spans="5:12" x14ac:dyDescent="0.25">
      <c r="E4799">
        <v>975801357</v>
      </c>
      <c r="F4799">
        <v>148.16200000000001</v>
      </c>
      <c r="I4799" t="s">
        <v>271</v>
      </c>
      <c r="J4799" t="s">
        <v>298</v>
      </c>
      <c r="K4799">
        <v>975801357</v>
      </c>
      <c r="L4799">
        <v>148.16200000000001</v>
      </c>
    </row>
    <row r="4800" spans="5:12" x14ac:dyDescent="0.25">
      <c r="E4800">
        <v>979332459</v>
      </c>
      <c r="F4800">
        <v>94.076999999999998</v>
      </c>
      <c r="I4800" t="s">
        <v>271</v>
      </c>
      <c r="J4800" t="s">
        <v>298</v>
      </c>
      <c r="K4800">
        <v>979332459</v>
      </c>
      <c r="L4800">
        <v>94.076999999999998</v>
      </c>
    </row>
    <row r="4801" spans="5:12" x14ac:dyDescent="0.25">
      <c r="E4801">
        <v>979578067</v>
      </c>
      <c r="F4801">
        <v>78.954999999999998</v>
      </c>
      <c r="I4801" t="s">
        <v>271</v>
      </c>
      <c r="J4801" t="s">
        <v>298</v>
      </c>
      <c r="K4801">
        <v>979578067</v>
      </c>
      <c r="L4801">
        <v>78.954999999999998</v>
      </c>
    </row>
    <row r="4802" spans="5:12" x14ac:dyDescent="0.25">
      <c r="E4802">
        <v>979725515</v>
      </c>
      <c r="F4802">
        <v>176.48699999999999</v>
      </c>
      <c r="I4802" t="s">
        <v>271</v>
      </c>
      <c r="J4802" t="s">
        <v>298</v>
      </c>
      <c r="K4802">
        <v>979725515</v>
      </c>
      <c r="L4802">
        <v>176.48699999999999</v>
      </c>
    </row>
    <row r="4803" spans="5:12" x14ac:dyDescent="0.25">
      <c r="E4803">
        <v>980524892</v>
      </c>
      <c r="F4803">
        <v>223.672</v>
      </c>
      <c r="I4803" t="s">
        <v>271</v>
      </c>
      <c r="J4803" t="s">
        <v>298</v>
      </c>
      <c r="K4803">
        <v>980524892</v>
      </c>
      <c r="L4803">
        <v>223.672</v>
      </c>
    </row>
    <row r="4804" spans="5:12" x14ac:dyDescent="0.25">
      <c r="E4804">
        <v>980601323</v>
      </c>
      <c r="F4804">
        <v>107.828</v>
      </c>
      <c r="I4804" t="s">
        <v>271</v>
      </c>
      <c r="J4804" t="s">
        <v>298</v>
      </c>
      <c r="K4804">
        <v>980601323</v>
      </c>
      <c r="L4804">
        <v>107.828</v>
      </c>
    </row>
    <row r="4805" spans="5:12" x14ac:dyDescent="0.25">
      <c r="E4805">
        <v>980718123</v>
      </c>
      <c r="F4805">
        <v>91.638999999999996</v>
      </c>
      <c r="I4805" t="s">
        <v>271</v>
      </c>
      <c r="J4805" t="s">
        <v>298</v>
      </c>
      <c r="K4805">
        <v>980718123</v>
      </c>
      <c r="L4805">
        <v>91.638999999999996</v>
      </c>
    </row>
    <row r="4806" spans="5:12" x14ac:dyDescent="0.25">
      <c r="E4806">
        <v>980942139</v>
      </c>
      <c r="F4806">
        <v>126.68</v>
      </c>
      <c r="I4806" t="s">
        <v>271</v>
      </c>
      <c r="J4806" t="s">
        <v>298</v>
      </c>
      <c r="K4806">
        <v>980942139</v>
      </c>
      <c r="L4806">
        <v>126.68</v>
      </c>
    </row>
    <row r="4807" spans="5:12" x14ac:dyDescent="0.25">
      <c r="E4807">
        <v>981012011</v>
      </c>
      <c r="F4807">
        <v>99.168999999999997</v>
      </c>
      <c r="I4807" t="s">
        <v>271</v>
      </c>
      <c r="J4807" t="s">
        <v>298</v>
      </c>
      <c r="K4807">
        <v>981012011</v>
      </c>
      <c r="L4807">
        <v>99.168999999999997</v>
      </c>
    </row>
    <row r="4808" spans="5:12" x14ac:dyDescent="0.25">
      <c r="E4808">
        <v>983048374</v>
      </c>
      <c r="F4808">
        <v>181.46199999999999</v>
      </c>
      <c r="I4808" t="s">
        <v>271</v>
      </c>
      <c r="J4808" t="s">
        <v>298</v>
      </c>
      <c r="K4808">
        <v>983048374</v>
      </c>
      <c r="L4808">
        <v>181.46199999999999</v>
      </c>
    </row>
    <row r="4809" spans="5:12" x14ac:dyDescent="0.25">
      <c r="E4809">
        <v>984741499</v>
      </c>
      <c r="F4809">
        <v>173.304</v>
      </c>
      <c r="I4809" t="s">
        <v>271</v>
      </c>
      <c r="J4809" t="s">
        <v>298</v>
      </c>
      <c r="K4809">
        <v>984741499</v>
      </c>
      <c r="L4809">
        <v>173.304</v>
      </c>
    </row>
    <row r="4810" spans="5:12" x14ac:dyDescent="0.25">
      <c r="E4810">
        <v>985464049</v>
      </c>
      <c r="F4810">
        <v>126.685</v>
      </c>
      <c r="I4810" t="s">
        <v>271</v>
      </c>
      <c r="J4810" t="s">
        <v>298</v>
      </c>
      <c r="K4810">
        <v>985464049</v>
      </c>
      <c r="L4810">
        <v>126.685</v>
      </c>
    </row>
    <row r="4811" spans="5:12" x14ac:dyDescent="0.25">
      <c r="E4811">
        <v>986024107</v>
      </c>
      <c r="F4811">
        <v>228.76</v>
      </c>
      <c r="I4811" t="s">
        <v>271</v>
      </c>
      <c r="J4811" t="s">
        <v>298</v>
      </c>
      <c r="K4811">
        <v>986024107</v>
      </c>
      <c r="L4811">
        <v>228.76</v>
      </c>
    </row>
    <row r="4812" spans="5:12" x14ac:dyDescent="0.25">
      <c r="E4812">
        <v>986568689</v>
      </c>
      <c r="F4812">
        <v>521.74699999999996</v>
      </c>
      <c r="I4812" t="s">
        <v>271</v>
      </c>
      <c r="J4812" t="s">
        <v>298</v>
      </c>
      <c r="K4812">
        <v>986568689</v>
      </c>
      <c r="L4812">
        <v>521.74699999999996</v>
      </c>
    </row>
    <row r="4813" spans="5:12" x14ac:dyDescent="0.25">
      <c r="E4813">
        <v>987749008</v>
      </c>
      <c r="F4813">
        <v>477.875</v>
      </c>
      <c r="I4813" t="s">
        <v>271</v>
      </c>
      <c r="J4813" t="s">
        <v>298</v>
      </c>
      <c r="K4813">
        <v>987749008</v>
      </c>
      <c r="L4813">
        <v>477.875</v>
      </c>
    </row>
    <row r="4814" spans="5:12" x14ac:dyDescent="0.25">
      <c r="E4814">
        <v>988514306</v>
      </c>
      <c r="F4814">
        <v>170.173</v>
      </c>
      <c r="I4814" t="s">
        <v>271</v>
      </c>
      <c r="J4814" t="s">
        <v>298</v>
      </c>
      <c r="K4814">
        <v>988514306</v>
      </c>
      <c r="L4814">
        <v>170.173</v>
      </c>
    </row>
    <row r="4815" spans="5:12" x14ac:dyDescent="0.25">
      <c r="E4815">
        <v>989589989</v>
      </c>
      <c r="F4815">
        <v>162.30500000000001</v>
      </c>
      <c r="I4815" t="s">
        <v>271</v>
      </c>
      <c r="J4815" t="s">
        <v>298</v>
      </c>
      <c r="K4815">
        <v>989589989</v>
      </c>
      <c r="L4815">
        <v>162.30500000000001</v>
      </c>
    </row>
    <row r="4816" spans="5:12" x14ac:dyDescent="0.25">
      <c r="E4816">
        <v>989947796</v>
      </c>
      <c r="F4816">
        <v>161.70699999999999</v>
      </c>
      <c r="I4816" t="s">
        <v>271</v>
      </c>
      <c r="J4816" t="s">
        <v>298</v>
      </c>
      <c r="K4816">
        <v>989947796</v>
      </c>
      <c r="L4816">
        <v>161.70699999999999</v>
      </c>
    </row>
    <row r="4817" spans="4:12" x14ac:dyDescent="0.25">
      <c r="E4817">
        <v>993360414</v>
      </c>
      <c r="F4817">
        <v>43.417999999999999</v>
      </c>
      <c r="I4817" t="s">
        <v>271</v>
      </c>
      <c r="J4817" t="s">
        <v>298</v>
      </c>
      <c r="K4817">
        <v>993360414</v>
      </c>
      <c r="L4817">
        <v>43.417999999999999</v>
      </c>
    </row>
    <row r="4818" spans="4:12" x14ac:dyDescent="0.25">
      <c r="D4818" t="s">
        <v>266</v>
      </c>
      <c r="E4818">
        <v>821310652</v>
      </c>
      <c r="F4818">
        <v>273.07</v>
      </c>
      <c r="I4818" t="s">
        <v>271</v>
      </c>
      <c r="J4818" t="s">
        <v>266</v>
      </c>
      <c r="K4818">
        <v>821310652</v>
      </c>
      <c r="L4818">
        <v>273.07</v>
      </c>
    </row>
    <row r="4819" spans="4:12" x14ac:dyDescent="0.25">
      <c r="E4819">
        <v>889131632</v>
      </c>
      <c r="F4819">
        <v>176.48400000000001</v>
      </c>
      <c r="I4819" t="s">
        <v>271</v>
      </c>
      <c r="J4819" t="s">
        <v>266</v>
      </c>
      <c r="K4819">
        <v>889131632</v>
      </c>
      <c r="L4819">
        <v>176.48400000000001</v>
      </c>
    </row>
    <row r="4820" spans="4:12" x14ac:dyDescent="0.25">
      <c r="E4820">
        <v>895518832</v>
      </c>
      <c r="F4820">
        <v>57.673000000000002</v>
      </c>
      <c r="I4820" t="s">
        <v>271</v>
      </c>
      <c r="J4820" t="s">
        <v>266</v>
      </c>
      <c r="K4820">
        <v>895518832</v>
      </c>
      <c r="L4820">
        <v>57.673000000000002</v>
      </c>
    </row>
    <row r="4821" spans="4:12" x14ac:dyDescent="0.25">
      <c r="E4821">
        <v>897996162</v>
      </c>
      <c r="F4821">
        <v>148.387</v>
      </c>
      <c r="I4821" t="s">
        <v>271</v>
      </c>
      <c r="J4821" t="s">
        <v>266</v>
      </c>
      <c r="K4821">
        <v>897996162</v>
      </c>
      <c r="L4821">
        <v>148.387</v>
      </c>
    </row>
    <row r="4822" spans="4:12" x14ac:dyDescent="0.25">
      <c r="E4822">
        <v>912780449</v>
      </c>
      <c r="F4822">
        <v>117.649</v>
      </c>
      <c r="I4822" t="s">
        <v>271</v>
      </c>
      <c r="J4822" t="s">
        <v>266</v>
      </c>
      <c r="K4822">
        <v>912780449</v>
      </c>
      <c r="L4822">
        <v>117.649</v>
      </c>
    </row>
    <row r="4823" spans="4:12" x14ac:dyDescent="0.25">
      <c r="E4823">
        <v>916527667</v>
      </c>
      <c r="F4823">
        <v>328.57299999999998</v>
      </c>
      <c r="I4823" t="s">
        <v>271</v>
      </c>
      <c r="J4823" t="s">
        <v>266</v>
      </c>
      <c r="K4823">
        <v>916527667</v>
      </c>
      <c r="L4823">
        <v>328.57299999999998</v>
      </c>
    </row>
    <row r="4824" spans="4:12" x14ac:dyDescent="0.25">
      <c r="E4824">
        <v>918126406</v>
      </c>
      <c r="F4824">
        <v>146.18199999999999</v>
      </c>
      <c r="I4824" t="s">
        <v>271</v>
      </c>
      <c r="J4824" t="s">
        <v>266</v>
      </c>
      <c r="K4824">
        <v>918126406</v>
      </c>
      <c r="L4824">
        <v>146.18199999999999</v>
      </c>
    </row>
    <row r="4825" spans="4:12" x14ac:dyDescent="0.25">
      <c r="E4825">
        <v>918478337</v>
      </c>
      <c r="F4825">
        <v>22.707999999999998</v>
      </c>
      <c r="I4825" t="s">
        <v>271</v>
      </c>
      <c r="J4825" t="s">
        <v>266</v>
      </c>
      <c r="K4825">
        <v>918478337</v>
      </c>
      <c r="L4825">
        <v>22.707999999999998</v>
      </c>
    </row>
    <row r="4826" spans="4:12" x14ac:dyDescent="0.25">
      <c r="E4826">
        <v>920137792</v>
      </c>
      <c r="F4826">
        <v>129.66900000000001</v>
      </c>
      <c r="I4826" t="s">
        <v>271</v>
      </c>
      <c r="J4826" t="s">
        <v>266</v>
      </c>
      <c r="K4826">
        <v>920137792</v>
      </c>
      <c r="L4826">
        <v>129.66900000000001</v>
      </c>
    </row>
    <row r="4827" spans="4:12" x14ac:dyDescent="0.25">
      <c r="E4827">
        <v>928116778</v>
      </c>
      <c r="F4827">
        <v>35.46</v>
      </c>
      <c r="I4827" t="s">
        <v>271</v>
      </c>
      <c r="J4827" t="s">
        <v>266</v>
      </c>
      <c r="K4827">
        <v>928116778</v>
      </c>
      <c r="L4827">
        <v>35.46</v>
      </c>
    </row>
    <row r="4828" spans="4:12" x14ac:dyDescent="0.25">
      <c r="E4828">
        <v>969127172</v>
      </c>
      <c r="F4828">
        <v>164.14500000000001</v>
      </c>
      <c r="I4828" t="s">
        <v>271</v>
      </c>
      <c r="J4828" t="s">
        <v>266</v>
      </c>
      <c r="K4828">
        <v>969127172</v>
      </c>
      <c r="L4828">
        <v>164.14500000000001</v>
      </c>
    </row>
    <row r="4829" spans="4:12" x14ac:dyDescent="0.25">
      <c r="E4829">
        <v>969128330</v>
      </c>
      <c r="F4829">
        <v>487.24099999999999</v>
      </c>
      <c r="I4829" t="s">
        <v>271</v>
      </c>
      <c r="J4829" t="s">
        <v>266</v>
      </c>
      <c r="K4829">
        <v>969128330</v>
      </c>
      <c r="L4829">
        <v>487.24099999999999</v>
      </c>
    </row>
    <row r="4830" spans="4:12" x14ac:dyDescent="0.25">
      <c r="E4830">
        <v>969133296</v>
      </c>
      <c r="F4830">
        <v>521.04600000000005</v>
      </c>
      <c r="I4830" t="s">
        <v>271</v>
      </c>
      <c r="J4830" t="s">
        <v>266</v>
      </c>
      <c r="K4830">
        <v>969133296</v>
      </c>
      <c r="L4830">
        <v>521.04600000000005</v>
      </c>
    </row>
    <row r="4831" spans="4:12" x14ac:dyDescent="0.25">
      <c r="E4831">
        <v>969211025</v>
      </c>
      <c r="F4831">
        <v>71.08</v>
      </c>
      <c r="I4831" t="s">
        <v>271</v>
      </c>
      <c r="J4831" t="s">
        <v>266</v>
      </c>
      <c r="K4831">
        <v>969211025</v>
      </c>
      <c r="L4831">
        <v>71.08</v>
      </c>
    </row>
    <row r="4832" spans="4:12" x14ac:dyDescent="0.25">
      <c r="E4832">
        <v>969233029</v>
      </c>
      <c r="F4832">
        <v>432.548</v>
      </c>
      <c r="I4832" t="s">
        <v>271</v>
      </c>
      <c r="J4832" t="s">
        <v>266</v>
      </c>
      <c r="K4832">
        <v>969233029</v>
      </c>
      <c r="L4832">
        <v>432.548</v>
      </c>
    </row>
    <row r="4833" spans="5:12" x14ac:dyDescent="0.25">
      <c r="E4833">
        <v>969259761</v>
      </c>
      <c r="F4833">
        <v>392.63499999999999</v>
      </c>
      <c r="I4833" t="s">
        <v>271</v>
      </c>
      <c r="J4833" t="s">
        <v>266</v>
      </c>
      <c r="K4833">
        <v>969259761</v>
      </c>
      <c r="L4833">
        <v>392.63499999999999</v>
      </c>
    </row>
    <row r="4834" spans="5:12" x14ac:dyDescent="0.25">
      <c r="E4834">
        <v>969261049</v>
      </c>
      <c r="F4834">
        <v>571.00400000000002</v>
      </c>
      <c r="I4834" t="s">
        <v>271</v>
      </c>
      <c r="J4834" t="s">
        <v>266</v>
      </c>
      <c r="K4834">
        <v>969261049</v>
      </c>
      <c r="L4834">
        <v>571.00400000000002</v>
      </c>
    </row>
    <row r="4835" spans="5:12" x14ac:dyDescent="0.25">
      <c r="E4835">
        <v>969394677</v>
      </c>
      <c r="F4835">
        <v>81.998999999999995</v>
      </c>
      <c r="I4835" t="s">
        <v>271</v>
      </c>
      <c r="J4835" t="s">
        <v>266</v>
      </c>
      <c r="K4835">
        <v>969394677</v>
      </c>
      <c r="L4835">
        <v>81.998999999999995</v>
      </c>
    </row>
    <row r="4836" spans="5:12" x14ac:dyDescent="0.25">
      <c r="E4836">
        <v>969440512</v>
      </c>
      <c r="F4836">
        <v>541.96900000000005</v>
      </c>
      <c r="I4836" t="s">
        <v>271</v>
      </c>
      <c r="J4836" t="s">
        <v>266</v>
      </c>
      <c r="K4836">
        <v>969440512</v>
      </c>
      <c r="L4836">
        <v>541.96900000000005</v>
      </c>
    </row>
    <row r="4837" spans="5:12" x14ac:dyDescent="0.25">
      <c r="E4837">
        <v>969631954</v>
      </c>
      <c r="F4837">
        <v>212.25200000000001</v>
      </c>
      <c r="I4837" t="s">
        <v>271</v>
      </c>
      <c r="J4837" t="s">
        <v>266</v>
      </c>
      <c r="K4837">
        <v>969631954</v>
      </c>
      <c r="L4837">
        <v>212.25200000000001</v>
      </c>
    </row>
    <row r="4838" spans="5:12" x14ac:dyDescent="0.25">
      <c r="E4838">
        <v>969848694</v>
      </c>
      <c r="F4838">
        <v>369.79700000000003</v>
      </c>
      <c r="I4838" t="s">
        <v>271</v>
      </c>
      <c r="J4838" t="s">
        <v>266</v>
      </c>
      <c r="K4838">
        <v>969848694</v>
      </c>
      <c r="L4838">
        <v>369.79700000000003</v>
      </c>
    </row>
    <row r="4839" spans="5:12" x14ac:dyDescent="0.25">
      <c r="E4839">
        <v>969854511</v>
      </c>
      <c r="F4839">
        <v>152.13800000000001</v>
      </c>
      <c r="I4839" t="s">
        <v>271</v>
      </c>
      <c r="J4839" t="s">
        <v>266</v>
      </c>
      <c r="K4839">
        <v>969854511</v>
      </c>
      <c r="L4839">
        <v>152.13800000000001</v>
      </c>
    </row>
    <row r="4840" spans="5:12" x14ac:dyDescent="0.25">
      <c r="E4840">
        <v>970405739</v>
      </c>
      <c r="F4840">
        <v>152.17400000000001</v>
      </c>
      <c r="I4840" t="s">
        <v>271</v>
      </c>
      <c r="J4840" t="s">
        <v>266</v>
      </c>
      <c r="K4840">
        <v>970405739</v>
      </c>
      <c r="L4840">
        <v>152.17400000000001</v>
      </c>
    </row>
    <row r="4841" spans="5:12" x14ac:dyDescent="0.25">
      <c r="E4841">
        <v>970452664</v>
      </c>
      <c r="F4841">
        <v>224.315</v>
      </c>
      <c r="I4841" t="s">
        <v>271</v>
      </c>
      <c r="J4841" t="s">
        <v>266</v>
      </c>
      <c r="K4841">
        <v>970452664</v>
      </c>
      <c r="L4841">
        <v>224.315</v>
      </c>
    </row>
    <row r="4842" spans="5:12" x14ac:dyDescent="0.25">
      <c r="E4842">
        <v>976188411</v>
      </c>
      <c r="F4842">
        <v>167.251</v>
      </c>
      <c r="I4842" t="s">
        <v>271</v>
      </c>
      <c r="J4842" t="s">
        <v>266</v>
      </c>
      <c r="K4842">
        <v>976188411</v>
      </c>
      <c r="L4842">
        <v>167.251</v>
      </c>
    </row>
    <row r="4843" spans="5:12" x14ac:dyDescent="0.25">
      <c r="E4843">
        <v>976266951</v>
      </c>
      <c r="F4843">
        <v>204.54900000000001</v>
      </c>
      <c r="I4843" t="s">
        <v>271</v>
      </c>
      <c r="J4843" t="s">
        <v>266</v>
      </c>
      <c r="K4843">
        <v>976266951</v>
      </c>
      <c r="L4843">
        <v>204.54900000000001</v>
      </c>
    </row>
    <row r="4844" spans="5:12" x14ac:dyDescent="0.25">
      <c r="E4844">
        <v>976768477</v>
      </c>
      <c r="F4844">
        <v>92.097999999999999</v>
      </c>
      <c r="I4844" t="s">
        <v>271</v>
      </c>
      <c r="J4844" t="s">
        <v>266</v>
      </c>
      <c r="K4844">
        <v>976768477</v>
      </c>
      <c r="L4844">
        <v>92.097999999999999</v>
      </c>
    </row>
    <row r="4845" spans="5:12" x14ac:dyDescent="0.25">
      <c r="E4845">
        <v>981153480</v>
      </c>
      <c r="F4845">
        <v>181.62100000000001</v>
      </c>
      <c r="I4845" t="s">
        <v>271</v>
      </c>
      <c r="J4845" t="s">
        <v>266</v>
      </c>
      <c r="K4845">
        <v>981153480</v>
      </c>
      <c r="L4845">
        <v>181.62100000000001</v>
      </c>
    </row>
    <row r="4846" spans="5:12" x14ac:dyDescent="0.25">
      <c r="E4846">
        <v>982394805</v>
      </c>
      <c r="F4846">
        <v>61.533999999999999</v>
      </c>
      <c r="I4846" t="s">
        <v>271</v>
      </c>
      <c r="J4846" t="s">
        <v>266</v>
      </c>
      <c r="K4846">
        <v>982394805</v>
      </c>
      <c r="L4846">
        <v>61.533999999999999</v>
      </c>
    </row>
    <row r="4847" spans="5:12" x14ac:dyDescent="0.25">
      <c r="E4847">
        <v>982403790</v>
      </c>
      <c r="F4847">
        <v>111.175</v>
      </c>
      <c r="I4847" t="s">
        <v>271</v>
      </c>
      <c r="J4847" t="s">
        <v>266</v>
      </c>
      <c r="K4847">
        <v>982403790</v>
      </c>
      <c r="L4847">
        <v>111.175</v>
      </c>
    </row>
    <row r="4848" spans="5:12" x14ac:dyDescent="0.25">
      <c r="E4848">
        <v>982496705</v>
      </c>
      <c r="F4848">
        <v>343.24799999999999</v>
      </c>
      <c r="I4848" t="s">
        <v>271</v>
      </c>
      <c r="J4848" t="s">
        <v>266</v>
      </c>
      <c r="K4848">
        <v>982496705</v>
      </c>
      <c r="L4848">
        <v>343.24799999999999</v>
      </c>
    </row>
    <row r="4849" spans="4:12" x14ac:dyDescent="0.25">
      <c r="E4849">
        <v>983753728</v>
      </c>
      <c r="F4849">
        <v>244.85499999999999</v>
      </c>
      <c r="I4849" t="s">
        <v>271</v>
      </c>
      <c r="J4849" t="s">
        <v>266</v>
      </c>
      <c r="K4849">
        <v>983753728</v>
      </c>
      <c r="L4849">
        <v>244.85499999999999</v>
      </c>
    </row>
    <row r="4850" spans="4:12" x14ac:dyDescent="0.25">
      <c r="E4850">
        <v>984244975</v>
      </c>
      <c r="F4850">
        <v>193.059</v>
      </c>
      <c r="I4850" t="s">
        <v>271</v>
      </c>
      <c r="J4850" t="s">
        <v>266</v>
      </c>
      <c r="K4850">
        <v>984244975</v>
      </c>
      <c r="L4850">
        <v>193.059</v>
      </c>
    </row>
    <row r="4851" spans="4:12" x14ac:dyDescent="0.25">
      <c r="E4851">
        <v>986402152</v>
      </c>
      <c r="F4851">
        <v>295.87400000000002</v>
      </c>
      <c r="I4851" t="s">
        <v>271</v>
      </c>
      <c r="J4851" t="s">
        <v>266</v>
      </c>
      <c r="K4851">
        <v>986402152</v>
      </c>
      <c r="L4851">
        <v>295.87400000000002</v>
      </c>
    </row>
    <row r="4852" spans="4:12" x14ac:dyDescent="0.25">
      <c r="E4852">
        <v>986942009</v>
      </c>
      <c r="F4852">
        <v>165.875</v>
      </c>
      <c r="I4852" t="s">
        <v>271</v>
      </c>
      <c r="J4852" t="s">
        <v>266</v>
      </c>
      <c r="K4852">
        <v>986942009</v>
      </c>
      <c r="L4852">
        <v>165.875</v>
      </c>
    </row>
    <row r="4853" spans="4:12" x14ac:dyDescent="0.25">
      <c r="E4853">
        <v>988497878</v>
      </c>
      <c r="F4853">
        <v>63.872</v>
      </c>
      <c r="I4853" t="s">
        <v>271</v>
      </c>
      <c r="J4853" t="s">
        <v>266</v>
      </c>
      <c r="K4853">
        <v>988497878</v>
      </c>
      <c r="L4853">
        <v>63.872</v>
      </c>
    </row>
    <row r="4854" spans="4:12" x14ac:dyDescent="0.25">
      <c r="E4854">
        <v>989192256</v>
      </c>
      <c r="F4854">
        <v>209.90899999999999</v>
      </c>
      <c r="I4854" t="s">
        <v>271</v>
      </c>
      <c r="J4854" t="s">
        <v>266</v>
      </c>
      <c r="K4854">
        <v>989192256</v>
      </c>
      <c r="L4854">
        <v>209.90899999999999</v>
      </c>
    </row>
    <row r="4855" spans="4:12" x14ac:dyDescent="0.25">
      <c r="E4855">
        <v>989420356</v>
      </c>
      <c r="F4855">
        <v>366.42399999999998</v>
      </c>
      <c r="I4855" t="s">
        <v>271</v>
      </c>
      <c r="J4855" t="s">
        <v>266</v>
      </c>
      <c r="K4855">
        <v>989420356</v>
      </c>
      <c r="L4855">
        <v>366.42399999999998</v>
      </c>
    </row>
    <row r="4856" spans="4:12" x14ac:dyDescent="0.25">
      <c r="E4856">
        <v>991967125</v>
      </c>
      <c r="F4856">
        <v>439.57600000000002</v>
      </c>
      <c r="I4856" t="s">
        <v>271</v>
      </c>
      <c r="J4856" t="s">
        <v>266</v>
      </c>
      <c r="K4856">
        <v>991967125</v>
      </c>
      <c r="L4856">
        <v>439.57600000000002</v>
      </c>
    </row>
    <row r="4857" spans="4:12" x14ac:dyDescent="0.25">
      <c r="E4857">
        <v>992889012</v>
      </c>
      <c r="F4857">
        <v>358</v>
      </c>
      <c r="I4857" t="s">
        <v>271</v>
      </c>
      <c r="J4857" t="s">
        <v>266</v>
      </c>
      <c r="K4857">
        <v>992889012</v>
      </c>
      <c r="L4857">
        <v>358</v>
      </c>
    </row>
    <row r="4858" spans="4:12" x14ac:dyDescent="0.25">
      <c r="E4858">
        <v>996459012</v>
      </c>
      <c r="F4858">
        <v>261.53399999999999</v>
      </c>
      <c r="I4858" t="s">
        <v>271</v>
      </c>
      <c r="J4858" t="s">
        <v>266</v>
      </c>
      <c r="K4858">
        <v>996459012</v>
      </c>
      <c r="L4858">
        <v>261.53399999999999</v>
      </c>
    </row>
    <row r="4859" spans="4:12" x14ac:dyDescent="0.25">
      <c r="E4859">
        <v>998934427</v>
      </c>
      <c r="F4859">
        <v>503.858</v>
      </c>
      <c r="I4859" t="s">
        <v>271</v>
      </c>
      <c r="J4859" t="s">
        <v>266</v>
      </c>
      <c r="K4859">
        <v>998934427</v>
      </c>
      <c r="L4859">
        <v>503.858</v>
      </c>
    </row>
    <row r="4860" spans="4:12" x14ac:dyDescent="0.25">
      <c r="D4860" t="s">
        <v>304</v>
      </c>
      <c r="E4860">
        <v>820280512</v>
      </c>
      <c r="F4860">
        <v>112.72799999999999</v>
      </c>
      <c r="I4860" t="s">
        <v>271</v>
      </c>
      <c r="J4860" t="s">
        <v>304</v>
      </c>
      <c r="K4860">
        <v>820280512</v>
      </c>
      <c r="L4860">
        <v>112.72799999999999</v>
      </c>
    </row>
    <row r="4861" spans="4:12" x14ac:dyDescent="0.25">
      <c r="E4861">
        <v>870563302</v>
      </c>
      <c r="F4861">
        <v>88.661000000000001</v>
      </c>
      <c r="I4861" t="s">
        <v>271</v>
      </c>
      <c r="J4861" t="s">
        <v>304</v>
      </c>
      <c r="K4861">
        <v>870563302</v>
      </c>
      <c r="L4861">
        <v>88.661000000000001</v>
      </c>
    </row>
    <row r="4862" spans="4:12" x14ac:dyDescent="0.25">
      <c r="E4862">
        <v>876197952</v>
      </c>
      <c r="F4862">
        <v>104.447</v>
      </c>
      <c r="I4862" t="s">
        <v>271</v>
      </c>
      <c r="J4862" t="s">
        <v>304</v>
      </c>
      <c r="K4862">
        <v>876197952</v>
      </c>
      <c r="L4862">
        <v>104.447</v>
      </c>
    </row>
    <row r="4863" spans="4:12" x14ac:dyDescent="0.25">
      <c r="E4863">
        <v>886688652</v>
      </c>
      <c r="F4863">
        <v>168.06100000000001</v>
      </c>
      <c r="I4863" t="s">
        <v>271</v>
      </c>
      <c r="J4863" t="s">
        <v>304</v>
      </c>
      <c r="K4863">
        <v>886688652</v>
      </c>
      <c r="L4863">
        <v>168.06100000000001</v>
      </c>
    </row>
    <row r="4864" spans="4:12" x14ac:dyDescent="0.25">
      <c r="E4864">
        <v>917860440</v>
      </c>
      <c r="F4864">
        <v>99.188999999999993</v>
      </c>
      <c r="I4864" t="s">
        <v>271</v>
      </c>
      <c r="J4864" t="s">
        <v>304</v>
      </c>
      <c r="K4864">
        <v>917860440</v>
      </c>
      <c r="L4864">
        <v>99.188999999999993</v>
      </c>
    </row>
    <row r="4865" spans="5:12" x14ac:dyDescent="0.25">
      <c r="E4865">
        <v>920407587</v>
      </c>
      <c r="F4865">
        <v>88.369</v>
      </c>
      <c r="I4865" t="s">
        <v>271</v>
      </c>
      <c r="J4865" t="s">
        <v>304</v>
      </c>
      <c r="K4865">
        <v>920407587</v>
      </c>
      <c r="L4865">
        <v>88.369</v>
      </c>
    </row>
    <row r="4866" spans="5:12" x14ac:dyDescent="0.25">
      <c r="E4866">
        <v>924548320</v>
      </c>
      <c r="F4866">
        <v>63.515999999999998</v>
      </c>
      <c r="I4866" t="s">
        <v>271</v>
      </c>
      <c r="J4866" t="s">
        <v>304</v>
      </c>
      <c r="K4866">
        <v>924548320</v>
      </c>
      <c r="L4866">
        <v>63.515999999999998</v>
      </c>
    </row>
    <row r="4867" spans="5:12" x14ac:dyDescent="0.25">
      <c r="E4867">
        <v>969195666</v>
      </c>
      <c r="F4867">
        <v>94.507000000000005</v>
      </c>
      <c r="I4867" t="s">
        <v>271</v>
      </c>
      <c r="J4867" t="s">
        <v>304</v>
      </c>
      <c r="K4867">
        <v>969195666</v>
      </c>
      <c r="L4867">
        <v>94.507000000000005</v>
      </c>
    </row>
    <row r="4868" spans="5:12" x14ac:dyDescent="0.25">
      <c r="E4868">
        <v>969195984</v>
      </c>
      <c r="F4868">
        <v>43.863</v>
      </c>
      <c r="I4868" t="s">
        <v>271</v>
      </c>
      <c r="J4868" t="s">
        <v>304</v>
      </c>
      <c r="K4868">
        <v>969195984</v>
      </c>
      <c r="L4868">
        <v>43.863</v>
      </c>
    </row>
    <row r="4869" spans="5:12" x14ac:dyDescent="0.25">
      <c r="E4869">
        <v>969258196</v>
      </c>
      <c r="F4869">
        <v>27.346</v>
      </c>
      <c r="I4869" t="s">
        <v>271</v>
      </c>
      <c r="J4869" t="s">
        <v>304</v>
      </c>
      <c r="K4869">
        <v>969258196</v>
      </c>
      <c r="L4869">
        <v>27.346</v>
      </c>
    </row>
    <row r="4870" spans="5:12" x14ac:dyDescent="0.25">
      <c r="E4870">
        <v>969330105</v>
      </c>
      <c r="F4870">
        <v>50.024000000000001</v>
      </c>
      <c r="I4870" t="s">
        <v>271</v>
      </c>
      <c r="J4870" t="s">
        <v>304</v>
      </c>
      <c r="K4870">
        <v>969330105</v>
      </c>
      <c r="L4870">
        <v>50.024000000000001</v>
      </c>
    </row>
    <row r="4871" spans="5:12" x14ac:dyDescent="0.25">
      <c r="E4871">
        <v>969523493</v>
      </c>
      <c r="F4871">
        <v>57.633000000000003</v>
      </c>
      <c r="I4871" t="s">
        <v>271</v>
      </c>
      <c r="J4871" t="s">
        <v>304</v>
      </c>
      <c r="K4871">
        <v>969523493</v>
      </c>
      <c r="L4871">
        <v>57.633000000000003</v>
      </c>
    </row>
    <row r="4872" spans="5:12" x14ac:dyDescent="0.25">
      <c r="E4872">
        <v>969527162</v>
      </c>
      <c r="F4872">
        <v>288.71100000000001</v>
      </c>
      <c r="I4872" t="s">
        <v>271</v>
      </c>
      <c r="J4872" t="s">
        <v>304</v>
      </c>
      <c r="K4872">
        <v>969527162</v>
      </c>
      <c r="L4872">
        <v>288.71100000000001</v>
      </c>
    </row>
    <row r="4873" spans="5:12" x14ac:dyDescent="0.25">
      <c r="E4873">
        <v>970279911</v>
      </c>
      <c r="F4873">
        <v>74.013000000000005</v>
      </c>
      <c r="I4873" t="s">
        <v>271</v>
      </c>
      <c r="J4873" t="s">
        <v>304</v>
      </c>
      <c r="K4873">
        <v>970279911</v>
      </c>
      <c r="L4873">
        <v>74.013000000000005</v>
      </c>
    </row>
    <row r="4874" spans="5:12" x14ac:dyDescent="0.25">
      <c r="E4874">
        <v>970991956</v>
      </c>
      <c r="F4874">
        <v>131.39500000000001</v>
      </c>
      <c r="I4874" t="s">
        <v>271</v>
      </c>
      <c r="J4874" t="s">
        <v>304</v>
      </c>
      <c r="K4874">
        <v>970991956</v>
      </c>
      <c r="L4874">
        <v>131.39500000000001</v>
      </c>
    </row>
    <row r="4875" spans="5:12" x14ac:dyDescent="0.25">
      <c r="E4875">
        <v>976600983</v>
      </c>
      <c r="F4875">
        <v>148.75</v>
      </c>
      <c r="I4875" t="s">
        <v>271</v>
      </c>
      <c r="J4875" t="s">
        <v>304</v>
      </c>
      <c r="K4875">
        <v>976600983</v>
      </c>
      <c r="L4875">
        <v>148.75</v>
      </c>
    </row>
    <row r="4876" spans="5:12" x14ac:dyDescent="0.25">
      <c r="E4876">
        <v>981665538</v>
      </c>
      <c r="F4876">
        <v>154.98400000000001</v>
      </c>
      <c r="I4876" t="s">
        <v>271</v>
      </c>
      <c r="J4876" t="s">
        <v>304</v>
      </c>
      <c r="K4876">
        <v>981665538</v>
      </c>
      <c r="L4876">
        <v>154.98400000000001</v>
      </c>
    </row>
    <row r="4877" spans="5:12" x14ac:dyDescent="0.25">
      <c r="E4877">
        <v>983217443</v>
      </c>
      <c r="F4877">
        <v>102.384</v>
      </c>
      <c r="I4877" t="s">
        <v>271</v>
      </c>
      <c r="J4877" t="s">
        <v>304</v>
      </c>
      <c r="K4877">
        <v>983217443</v>
      </c>
      <c r="L4877">
        <v>102.384</v>
      </c>
    </row>
    <row r="4878" spans="5:12" x14ac:dyDescent="0.25">
      <c r="E4878">
        <v>983481655</v>
      </c>
      <c r="F4878">
        <v>170.976</v>
      </c>
      <c r="I4878" t="s">
        <v>271</v>
      </c>
      <c r="J4878" t="s">
        <v>304</v>
      </c>
      <c r="K4878">
        <v>983481655</v>
      </c>
      <c r="L4878">
        <v>170.976</v>
      </c>
    </row>
    <row r="4879" spans="5:12" x14ac:dyDescent="0.25">
      <c r="E4879">
        <v>984280408</v>
      </c>
      <c r="F4879">
        <v>827.51900000000001</v>
      </c>
      <c r="I4879" t="s">
        <v>271</v>
      </c>
      <c r="J4879" t="s">
        <v>304</v>
      </c>
      <c r="K4879">
        <v>984280408</v>
      </c>
      <c r="L4879">
        <v>827.51900000000001</v>
      </c>
    </row>
    <row r="4880" spans="5:12" x14ac:dyDescent="0.25">
      <c r="E4880">
        <v>985478066</v>
      </c>
      <c r="F4880">
        <v>244.28100000000001</v>
      </c>
      <c r="I4880" t="s">
        <v>271</v>
      </c>
      <c r="J4880" t="s">
        <v>304</v>
      </c>
      <c r="K4880">
        <v>985478066</v>
      </c>
      <c r="L4880">
        <v>244.28100000000001</v>
      </c>
    </row>
    <row r="4881" spans="4:12" x14ac:dyDescent="0.25">
      <c r="E4881">
        <v>986440704</v>
      </c>
      <c r="F4881">
        <v>99.144000000000005</v>
      </c>
      <c r="I4881" t="s">
        <v>271</v>
      </c>
      <c r="J4881" t="s">
        <v>304</v>
      </c>
      <c r="K4881">
        <v>986440704</v>
      </c>
      <c r="L4881">
        <v>99.144000000000005</v>
      </c>
    </row>
    <row r="4882" spans="4:12" x14ac:dyDescent="0.25">
      <c r="E4882">
        <v>987688203</v>
      </c>
      <c r="F4882">
        <v>77.768000000000001</v>
      </c>
      <c r="I4882" t="s">
        <v>271</v>
      </c>
      <c r="J4882" t="s">
        <v>304</v>
      </c>
      <c r="K4882">
        <v>987688203</v>
      </c>
      <c r="L4882">
        <v>77.768000000000001</v>
      </c>
    </row>
    <row r="4883" spans="4:12" x14ac:dyDescent="0.25">
      <c r="E4883">
        <v>989079662</v>
      </c>
      <c r="F4883">
        <v>723.303</v>
      </c>
      <c r="I4883" t="s">
        <v>271</v>
      </c>
      <c r="J4883" t="s">
        <v>304</v>
      </c>
      <c r="K4883">
        <v>989079662</v>
      </c>
      <c r="L4883">
        <v>723.303</v>
      </c>
    </row>
    <row r="4884" spans="4:12" x14ac:dyDescent="0.25">
      <c r="E4884">
        <v>989204149</v>
      </c>
      <c r="F4884">
        <v>180.614</v>
      </c>
      <c r="I4884" t="s">
        <v>271</v>
      </c>
      <c r="J4884" t="s">
        <v>304</v>
      </c>
      <c r="K4884">
        <v>989204149</v>
      </c>
      <c r="L4884">
        <v>180.614</v>
      </c>
    </row>
    <row r="4885" spans="4:12" x14ac:dyDescent="0.25">
      <c r="E4885">
        <v>989516620</v>
      </c>
      <c r="F4885">
        <v>128.88499999999999</v>
      </c>
      <c r="I4885" t="s">
        <v>271</v>
      </c>
      <c r="J4885" t="s">
        <v>304</v>
      </c>
      <c r="K4885">
        <v>989516620</v>
      </c>
      <c r="L4885">
        <v>128.88499999999999</v>
      </c>
    </row>
    <row r="4886" spans="4:12" x14ac:dyDescent="0.25">
      <c r="E4886">
        <v>992160071</v>
      </c>
      <c r="F4886">
        <v>548.37400000000002</v>
      </c>
      <c r="I4886" t="s">
        <v>271</v>
      </c>
      <c r="J4886" t="s">
        <v>304</v>
      </c>
      <c r="K4886">
        <v>992160071</v>
      </c>
      <c r="L4886">
        <v>548.37400000000002</v>
      </c>
    </row>
    <row r="4887" spans="4:12" x14ac:dyDescent="0.25">
      <c r="E4887">
        <v>992823089</v>
      </c>
      <c r="F4887">
        <v>382.77</v>
      </c>
      <c r="I4887" t="s">
        <v>271</v>
      </c>
      <c r="J4887" t="s">
        <v>304</v>
      </c>
      <c r="K4887">
        <v>992823089</v>
      </c>
      <c r="L4887">
        <v>382.77</v>
      </c>
    </row>
    <row r="4888" spans="4:12" x14ac:dyDescent="0.25">
      <c r="E4888">
        <v>993842842</v>
      </c>
      <c r="F4888">
        <v>427.44600000000003</v>
      </c>
      <c r="I4888" t="s">
        <v>271</v>
      </c>
      <c r="J4888" t="s">
        <v>304</v>
      </c>
      <c r="K4888">
        <v>993842842</v>
      </c>
      <c r="L4888">
        <v>427.44600000000003</v>
      </c>
    </row>
    <row r="4889" spans="4:12" x14ac:dyDescent="0.25">
      <c r="E4889">
        <v>996271773</v>
      </c>
      <c r="F4889">
        <v>331.45699999999999</v>
      </c>
      <c r="I4889" t="s">
        <v>271</v>
      </c>
      <c r="J4889" t="s">
        <v>304</v>
      </c>
      <c r="K4889">
        <v>996271773</v>
      </c>
      <c r="L4889">
        <v>331.45699999999999</v>
      </c>
    </row>
    <row r="4890" spans="4:12" x14ac:dyDescent="0.25">
      <c r="D4890" t="s">
        <v>343</v>
      </c>
      <c r="E4890">
        <v>919641215</v>
      </c>
      <c r="F4890">
        <v>215.17500000000001</v>
      </c>
      <c r="I4890" t="s">
        <v>271</v>
      </c>
      <c r="J4890" t="s">
        <v>343</v>
      </c>
      <c r="K4890">
        <v>919641215</v>
      </c>
      <c r="L4890">
        <v>215.17500000000001</v>
      </c>
    </row>
    <row r="4891" spans="4:12" x14ac:dyDescent="0.25">
      <c r="E4891">
        <v>987657685</v>
      </c>
      <c r="F4891">
        <v>81.575999999999993</v>
      </c>
      <c r="I4891" t="s">
        <v>271</v>
      </c>
      <c r="J4891" t="s">
        <v>343</v>
      </c>
      <c r="K4891">
        <v>987657685</v>
      </c>
      <c r="L4891">
        <v>81.575999999999993</v>
      </c>
    </row>
    <row r="4892" spans="4:12" x14ac:dyDescent="0.25">
      <c r="D4892" t="s">
        <v>317</v>
      </c>
      <c r="E4892">
        <v>814125742</v>
      </c>
      <c r="F4892">
        <v>414.46699999999998</v>
      </c>
      <c r="I4892" t="s">
        <v>271</v>
      </c>
      <c r="J4892" t="s">
        <v>317</v>
      </c>
      <c r="K4892">
        <v>814125742</v>
      </c>
      <c r="L4892">
        <v>414.46699999999998</v>
      </c>
    </row>
    <row r="4893" spans="4:12" x14ac:dyDescent="0.25">
      <c r="E4893">
        <v>888545352</v>
      </c>
      <c r="F4893">
        <v>473.76600000000002</v>
      </c>
      <c r="I4893" t="s">
        <v>271</v>
      </c>
      <c r="J4893" t="s">
        <v>317</v>
      </c>
      <c r="K4893">
        <v>888545352</v>
      </c>
      <c r="L4893">
        <v>473.76600000000002</v>
      </c>
    </row>
    <row r="4894" spans="4:12" x14ac:dyDescent="0.25">
      <c r="E4894">
        <v>917154082</v>
      </c>
      <c r="F4894">
        <v>335.87200000000001</v>
      </c>
      <c r="I4894" t="s">
        <v>271</v>
      </c>
      <c r="J4894" t="s">
        <v>317</v>
      </c>
      <c r="K4894">
        <v>917154082</v>
      </c>
      <c r="L4894">
        <v>335.87200000000001</v>
      </c>
    </row>
    <row r="4895" spans="4:12" x14ac:dyDescent="0.25">
      <c r="E4895">
        <v>919494344</v>
      </c>
      <c r="F4895">
        <v>104.65600000000001</v>
      </c>
      <c r="I4895" t="s">
        <v>271</v>
      </c>
      <c r="J4895" t="s">
        <v>317</v>
      </c>
      <c r="K4895">
        <v>919494344</v>
      </c>
      <c r="L4895">
        <v>104.65600000000001</v>
      </c>
    </row>
    <row r="4896" spans="4:12" x14ac:dyDescent="0.25">
      <c r="E4896">
        <v>920063977</v>
      </c>
      <c r="F4896">
        <v>261.31200000000001</v>
      </c>
      <c r="I4896" t="s">
        <v>271</v>
      </c>
      <c r="J4896" t="s">
        <v>317</v>
      </c>
      <c r="K4896">
        <v>920063977</v>
      </c>
      <c r="L4896">
        <v>261.31200000000001</v>
      </c>
    </row>
    <row r="4897" spans="5:12" x14ac:dyDescent="0.25">
      <c r="E4897">
        <v>920808409</v>
      </c>
      <c r="F4897">
        <v>71.335999999999999</v>
      </c>
      <c r="I4897" t="s">
        <v>271</v>
      </c>
      <c r="J4897" t="s">
        <v>317</v>
      </c>
      <c r="K4897">
        <v>920808409</v>
      </c>
      <c r="L4897">
        <v>71.335999999999999</v>
      </c>
    </row>
    <row r="4898" spans="5:12" x14ac:dyDescent="0.25">
      <c r="E4898">
        <v>924464674</v>
      </c>
      <c r="F4898">
        <v>266.87900000000002</v>
      </c>
      <c r="I4898" t="s">
        <v>271</v>
      </c>
      <c r="J4898" t="s">
        <v>317</v>
      </c>
      <c r="K4898">
        <v>924464674</v>
      </c>
      <c r="L4898">
        <v>266.87900000000002</v>
      </c>
    </row>
    <row r="4899" spans="5:12" x14ac:dyDescent="0.25">
      <c r="E4899">
        <v>926609483</v>
      </c>
      <c r="F4899">
        <v>380.28899999999999</v>
      </c>
      <c r="I4899" t="s">
        <v>271</v>
      </c>
      <c r="J4899" t="s">
        <v>317</v>
      </c>
      <c r="K4899">
        <v>926609483</v>
      </c>
      <c r="L4899">
        <v>380.28899999999999</v>
      </c>
    </row>
    <row r="4900" spans="5:12" x14ac:dyDescent="0.25">
      <c r="E4900">
        <v>969134632</v>
      </c>
      <c r="F4900">
        <v>95.751000000000005</v>
      </c>
      <c r="I4900" t="s">
        <v>271</v>
      </c>
      <c r="J4900" t="s">
        <v>317</v>
      </c>
      <c r="K4900">
        <v>969134632</v>
      </c>
      <c r="L4900">
        <v>95.751000000000005</v>
      </c>
    </row>
    <row r="4901" spans="5:12" x14ac:dyDescent="0.25">
      <c r="E4901">
        <v>969136295</v>
      </c>
      <c r="F4901">
        <v>161.346</v>
      </c>
      <c r="I4901" t="s">
        <v>271</v>
      </c>
      <c r="J4901" t="s">
        <v>317</v>
      </c>
      <c r="K4901">
        <v>969136295</v>
      </c>
      <c r="L4901">
        <v>161.346</v>
      </c>
    </row>
    <row r="4902" spans="5:12" x14ac:dyDescent="0.25">
      <c r="E4902">
        <v>969137518</v>
      </c>
      <c r="F4902">
        <v>177.04900000000001</v>
      </c>
      <c r="I4902" t="s">
        <v>271</v>
      </c>
      <c r="J4902" t="s">
        <v>317</v>
      </c>
      <c r="K4902">
        <v>969137518</v>
      </c>
      <c r="L4902">
        <v>177.04900000000001</v>
      </c>
    </row>
    <row r="4903" spans="5:12" x14ac:dyDescent="0.25">
      <c r="E4903">
        <v>969178443</v>
      </c>
      <c r="F4903">
        <v>495.24200000000002</v>
      </c>
      <c r="I4903" t="s">
        <v>271</v>
      </c>
      <c r="J4903" t="s">
        <v>317</v>
      </c>
      <c r="K4903">
        <v>969178443</v>
      </c>
      <c r="L4903">
        <v>495.24200000000002</v>
      </c>
    </row>
    <row r="4904" spans="5:12" x14ac:dyDescent="0.25">
      <c r="E4904">
        <v>969638274</v>
      </c>
      <c r="F4904">
        <v>180.33</v>
      </c>
      <c r="I4904" t="s">
        <v>271</v>
      </c>
      <c r="J4904" t="s">
        <v>317</v>
      </c>
      <c r="K4904">
        <v>969638274</v>
      </c>
      <c r="L4904">
        <v>180.33</v>
      </c>
    </row>
    <row r="4905" spans="5:12" x14ac:dyDescent="0.25">
      <c r="E4905">
        <v>969669935</v>
      </c>
      <c r="F4905">
        <v>431.69499999999999</v>
      </c>
      <c r="I4905" t="s">
        <v>271</v>
      </c>
      <c r="J4905" t="s">
        <v>317</v>
      </c>
      <c r="K4905">
        <v>969669935</v>
      </c>
      <c r="L4905">
        <v>431.69499999999999</v>
      </c>
    </row>
    <row r="4906" spans="5:12" x14ac:dyDescent="0.25">
      <c r="E4906">
        <v>969997258</v>
      </c>
      <c r="F4906">
        <v>186.98699999999999</v>
      </c>
      <c r="I4906" t="s">
        <v>271</v>
      </c>
      <c r="J4906" t="s">
        <v>317</v>
      </c>
      <c r="K4906">
        <v>969997258</v>
      </c>
      <c r="L4906">
        <v>186.98699999999999</v>
      </c>
    </row>
    <row r="4907" spans="5:12" x14ac:dyDescent="0.25">
      <c r="E4907">
        <v>971130032</v>
      </c>
      <c r="F4907">
        <v>308.642</v>
      </c>
      <c r="I4907" t="s">
        <v>271</v>
      </c>
      <c r="J4907" t="s">
        <v>317</v>
      </c>
      <c r="K4907">
        <v>971130032</v>
      </c>
      <c r="L4907">
        <v>308.642</v>
      </c>
    </row>
    <row r="4908" spans="5:12" x14ac:dyDescent="0.25">
      <c r="E4908">
        <v>971182679</v>
      </c>
      <c r="F4908">
        <v>42.466000000000001</v>
      </c>
      <c r="I4908" t="s">
        <v>271</v>
      </c>
      <c r="J4908" t="s">
        <v>317</v>
      </c>
      <c r="K4908">
        <v>971182679</v>
      </c>
      <c r="L4908">
        <v>42.466000000000001</v>
      </c>
    </row>
    <row r="4909" spans="5:12" x14ac:dyDescent="0.25">
      <c r="E4909">
        <v>976210700</v>
      </c>
      <c r="F4909">
        <v>379.786</v>
      </c>
      <c r="I4909" t="s">
        <v>271</v>
      </c>
      <c r="J4909" t="s">
        <v>317</v>
      </c>
      <c r="K4909">
        <v>976210700</v>
      </c>
      <c r="L4909">
        <v>379.786</v>
      </c>
    </row>
    <row r="4910" spans="5:12" x14ac:dyDescent="0.25">
      <c r="E4910">
        <v>976577884</v>
      </c>
      <c r="F4910">
        <v>86.986000000000004</v>
      </c>
      <c r="I4910" t="s">
        <v>271</v>
      </c>
      <c r="J4910" t="s">
        <v>317</v>
      </c>
      <c r="K4910">
        <v>976577884</v>
      </c>
      <c r="L4910">
        <v>86.986000000000004</v>
      </c>
    </row>
    <row r="4911" spans="5:12" x14ac:dyDescent="0.25">
      <c r="E4911">
        <v>979624190</v>
      </c>
      <c r="F4911">
        <v>338.642</v>
      </c>
      <c r="I4911" t="s">
        <v>271</v>
      </c>
      <c r="J4911" t="s">
        <v>317</v>
      </c>
      <c r="K4911">
        <v>979624190</v>
      </c>
      <c r="L4911">
        <v>338.642</v>
      </c>
    </row>
    <row r="4912" spans="5:12" x14ac:dyDescent="0.25">
      <c r="E4912">
        <v>981080130</v>
      </c>
      <c r="F4912">
        <v>441.46100000000001</v>
      </c>
      <c r="I4912" t="s">
        <v>271</v>
      </c>
      <c r="J4912" t="s">
        <v>317</v>
      </c>
      <c r="K4912">
        <v>981080130</v>
      </c>
      <c r="L4912">
        <v>441.46100000000001</v>
      </c>
    </row>
    <row r="4913" spans="4:12" x14ac:dyDescent="0.25">
      <c r="E4913">
        <v>982774136</v>
      </c>
      <c r="F4913">
        <v>456.1</v>
      </c>
      <c r="I4913" t="s">
        <v>271</v>
      </c>
      <c r="J4913" t="s">
        <v>317</v>
      </c>
      <c r="K4913">
        <v>982774136</v>
      </c>
      <c r="L4913">
        <v>456.1</v>
      </c>
    </row>
    <row r="4914" spans="4:12" x14ac:dyDescent="0.25">
      <c r="E4914">
        <v>983233767</v>
      </c>
      <c r="F4914">
        <v>189.381</v>
      </c>
      <c r="I4914" t="s">
        <v>271</v>
      </c>
      <c r="J4914" t="s">
        <v>317</v>
      </c>
      <c r="K4914">
        <v>983233767</v>
      </c>
      <c r="L4914">
        <v>189.381</v>
      </c>
    </row>
    <row r="4915" spans="4:12" x14ac:dyDescent="0.25">
      <c r="E4915">
        <v>985901473</v>
      </c>
      <c r="F4915">
        <v>124.274</v>
      </c>
      <c r="I4915" t="s">
        <v>271</v>
      </c>
      <c r="J4915" t="s">
        <v>317</v>
      </c>
      <c r="K4915">
        <v>985901473</v>
      </c>
      <c r="L4915">
        <v>124.274</v>
      </c>
    </row>
    <row r="4916" spans="4:12" x14ac:dyDescent="0.25">
      <c r="E4916">
        <v>989992333</v>
      </c>
      <c r="F4916">
        <v>102.456</v>
      </c>
      <c r="I4916" t="s">
        <v>271</v>
      </c>
      <c r="J4916" t="s">
        <v>317</v>
      </c>
      <c r="K4916">
        <v>989992333</v>
      </c>
      <c r="L4916">
        <v>102.456</v>
      </c>
    </row>
    <row r="4917" spans="4:12" x14ac:dyDescent="0.25">
      <c r="E4917">
        <v>992094052</v>
      </c>
      <c r="F4917">
        <v>338.84500000000003</v>
      </c>
      <c r="I4917" t="s">
        <v>271</v>
      </c>
      <c r="J4917" t="s">
        <v>317</v>
      </c>
      <c r="K4917">
        <v>992094052</v>
      </c>
      <c r="L4917">
        <v>338.84500000000003</v>
      </c>
    </row>
    <row r="4918" spans="4:12" x14ac:dyDescent="0.25">
      <c r="E4918">
        <v>993558435</v>
      </c>
      <c r="F4918">
        <v>484.75799999999998</v>
      </c>
      <c r="I4918" t="s">
        <v>271</v>
      </c>
      <c r="J4918" t="s">
        <v>317</v>
      </c>
      <c r="K4918">
        <v>993558435</v>
      </c>
      <c r="L4918">
        <v>484.75799999999998</v>
      </c>
    </row>
    <row r="4919" spans="4:12" x14ac:dyDescent="0.25">
      <c r="E4919">
        <v>994161083</v>
      </c>
      <c r="F4919">
        <v>216.732</v>
      </c>
      <c r="I4919" t="s">
        <v>271</v>
      </c>
      <c r="J4919" t="s">
        <v>317</v>
      </c>
      <c r="K4919">
        <v>994161083</v>
      </c>
      <c r="L4919">
        <v>216.732</v>
      </c>
    </row>
    <row r="4920" spans="4:12" x14ac:dyDescent="0.25">
      <c r="E4920">
        <v>995371510</v>
      </c>
      <c r="F4920">
        <v>381.12200000000001</v>
      </c>
      <c r="I4920" t="s">
        <v>271</v>
      </c>
      <c r="J4920" t="s">
        <v>317</v>
      </c>
      <c r="K4920">
        <v>995371510</v>
      </c>
      <c r="L4920">
        <v>381.12200000000001</v>
      </c>
    </row>
    <row r="4921" spans="4:12" x14ac:dyDescent="0.25">
      <c r="E4921">
        <v>995824094</v>
      </c>
      <c r="F4921">
        <v>358.88299999999998</v>
      </c>
      <c r="I4921" t="s">
        <v>271</v>
      </c>
      <c r="J4921" t="s">
        <v>317</v>
      </c>
      <c r="K4921">
        <v>995824094</v>
      </c>
      <c r="L4921">
        <v>358.88299999999998</v>
      </c>
    </row>
    <row r="4922" spans="4:12" x14ac:dyDescent="0.25">
      <c r="E4922">
        <v>997748255</v>
      </c>
      <c r="F4922">
        <v>389.93700000000001</v>
      </c>
      <c r="I4922" t="s">
        <v>271</v>
      </c>
      <c r="J4922" t="s">
        <v>317</v>
      </c>
      <c r="K4922">
        <v>997748255</v>
      </c>
      <c r="L4922">
        <v>389.93700000000001</v>
      </c>
    </row>
    <row r="4923" spans="4:12" x14ac:dyDescent="0.25">
      <c r="E4923">
        <v>999127673</v>
      </c>
      <c r="F4923">
        <v>201.60400000000001</v>
      </c>
      <c r="I4923" t="s">
        <v>271</v>
      </c>
      <c r="J4923" t="s">
        <v>317</v>
      </c>
      <c r="K4923">
        <v>999127673</v>
      </c>
      <c r="L4923">
        <v>201.60400000000001</v>
      </c>
    </row>
    <row r="4924" spans="4:12" x14ac:dyDescent="0.25">
      <c r="D4924" t="s">
        <v>311</v>
      </c>
      <c r="E4924">
        <v>880461672</v>
      </c>
      <c r="F4924">
        <v>238.19</v>
      </c>
      <c r="I4924" t="s">
        <v>271</v>
      </c>
      <c r="J4924" t="s">
        <v>311</v>
      </c>
      <c r="K4924">
        <v>880461672</v>
      </c>
      <c r="L4924">
        <v>238.19</v>
      </c>
    </row>
    <row r="4925" spans="4:12" x14ac:dyDescent="0.25">
      <c r="E4925">
        <v>880496662</v>
      </c>
      <c r="F4925">
        <v>134.22999999999999</v>
      </c>
      <c r="I4925" t="s">
        <v>271</v>
      </c>
      <c r="J4925" t="s">
        <v>311</v>
      </c>
      <c r="K4925">
        <v>880496662</v>
      </c>
      <c r="L4925">
        <v>134.22999999999999</v>
      </c>
    </row>
    <row r="4926" spans="4:12" x14ac:dyDescent="0.25">
      <c r="E4926">
        <v>920242758</v>
      </c>
      <c r="F4926">
        <v>347.38299999999998</v>
      </c>
      <c r="I4926" t="s">
        <v>271</v>
      </c>
      <c r="J4926" t="s">
        <v>311</v>
      </c>
      <c r="K4926">
        <v>920242758</v>
      </c>
      <c r="L4926">
        <v>347.38299999999998</v>
      </c>
    </row>
    <row r="4927" spans="4:12" x14ac:dyDescent="0.25">
      <c r="E4927">
        <v>969136805</v>
      </c>
      <c r="F4927">
        <v>93.024000000000001</v>
      </c>
      <c r="I4927" t="s">
        <v>271</v>
      </c>
      <c r="J4927" t="s">
        <v>311</v>
      </c>
      <c r="K4927">
        <v>969136805</v>
      </c>
      <c r="L4927">
        <v>93.024000000000001</v>
      </c>
    </row>
    <row r="4928" spans="4:12" x14ac:dyDescent="0.25">
      <c r="E4928">
        <v>969222043</v>
      </c>
      <c r="F4928">
        <v>71.683999999999997</v>
      </c>
      <c r="I4928" t="s">
        <v>271</v>
      </c>
      <c r="J4928" t="s">
        <v>311</v>
      </c>
      <c r="K4928">
        <v>969222043</v>
      </c>
      <c r="L4928">
        <v>71.683999999999997</v>
      </c>
    </row>
    <row r="4929" spans="4:12" x14ac:dyDescent="0.25">
      <c r="E4929">
        <v>969526956</v>
      </c>
      <c r="F4929">
        <v>85.248999999999995</v>
      </c>
      <c r="I4929" t="s">
        <v>271</v>
      </c>
      <c r="J4929" t="s">
        <v>311</v>
      </c>
      <c r="K4929">
        <v>969526956</v>
      </c>
      <c r="L4929">
        <v>85.248999999999995</v>
      </c>
    </row>
    <row r="4930" spans="4:12" x14ac:dyDescent="0.25">
      <c r="E4930">
        <v>969634732</v>
      </c>
      <c r="F4930">
        <v>115.116</v>
      </c>
      <c r="I4930" t="s">
        <v>271</v>
      </c>
      <c r="J4930" t="s">
        <v>311</v>
      </c>
      <c r="K4930">
        <v>969634732</v>
      </c>
      <c r="L4930">
        <v>115.116</v>
      </c>
    </row>
    <row r="4931" spans="4:12" x14ac:dyDescent="0.25">
      <c r="E4931">
        <v>970580093</v>
      </c>
      <c r="F4931">
        <v>256.83999999999997</v>
      </c>
      <c r="I4931" t="s">
        <v>271</v>
      </c>
      <c r="J4931" t="s">
        <v>311</v>
      </c>
      <c r="K4931">
        <v>970580093</v>
      </c>
      <c r="L4931">
        <v>256.83999999999997</v>
      </c>
    </row>
    <row r="4932" spans="4:12" x14ac:dyDescent="0.25">
      <c r="E4932">
        <v>981519973</v>
      </c>
      <c r="F4932">
        <v>397.71600000000001</v>
      </c>
      <c r="I4932" t="s">
        <v>271</v>
      </c>
      <c r="J4932" t="s">
        <v>311</v>
      </c>
      <c r="K4932">
        <v>981519973</v>
      </c>
      <c r="L4932">
        <v>397.71600000000001</v>
      </c>
    </row>
    <row r="4933" spans="4:12" x14ac:dyDescent="0.25">
      <c r="E4933">
        <v>982210917</v>
      </c>
      <c r="F4933">
        <v>178.19200000000001</v>
      </c>
      <c r="I4933" t="s">
        <v>271</v>
      </c>
      <c r="J4933" t="s">
        <v>311</v>
      </c>
      <c r="K4933">
        <v>982210917</v>
      </c>
      <c r="L4933">
        <v>178.19200000000001</v>
      </c>
    </row>
    <row r="4934" spans="4:12" x14ac:dyDescent="0.25">
      <c r="E4934">
        <v>989286641</v>
      </c>
      <c r="F4934">
        <v>510.51</v>
      </c>
      <c r="I4934" t="s">
        <v>271</v>
      </c>
      <c r="J4934" t="s">
        <v>311</v>
      </c>
      <c r="K4934">
        <v>989286641</v>
      </c>
      <c r="L4934">
        <v>510.51</v>
      </c>
    </row>
    <row r="4935" spans="4:12" x14ac:dyDescent="0.25">
      <c r="E4935">
        <v>989368826</v>
      </c>
      <c r="F4935">
        <v>178.499</v>
      </c>
      <c r="I4935" t="s">
        <v>271</v>
      </c>
      <c r="J4935" t="s">
        <v>311</v>
      </c>
      <c r="K4935">
        <v>989368826</v>
      </c>
      <c r="L4935">
        <v>178.499</v>
      </c>
    </row>
    <row r="4936" spans="4:12" x14ac:dyDescent="0.25">
      <c r="E4936">
        <v>992825715</v>
      </c>
      <c r="F4936">
        <v>202.476</v>
      </c>
      <c r="I4936" t="s">
        <v>271</v>
      </c>
      <c r="J4936" t="s">
        <v>311</v>
      </c>
      <c r="K4936">
        <v>992825715</v>
      </c>
      <c r="L4936">
        <v>202.476</v>
      </c>
    </row>
    <row r="4937" spans="4:12" x14ac:dyDescent="0.25">
      <c r="D4937" t="s">
        <v>892</v>
      </c>
      <c r="E4937">
        <v>829713012</v>
      </c>
      <c r="F4937">
        <v>28.431999999999999</v>
      </c>
      <c r="I4937" t="s">
        <v>271</v>
      </c>
      <c r="J4937" t="s">
        <v>892</v>
      </c>
      <c r="K4937">
        <v>829713012</v>
      </c>
      <c r="L4937">
        <v>28.431999999999999</v>
      </c>
    </row>
    <row r="4938" spans="4:12" x14ac:dyDescent="0.25">
      <c r="E4938">
        <v>869642002</v>
      </c>
      <c r="F4938">
        <v>361.61799999999999</v>
      </c>
      <c r="I4938" t="s">
        <v>271</v>
      </c>
      <c r="J4938" t="s">
        <v>892</v>
      </c>
      <c r="K4938">
        <v>869642002</v>
      </c>
      <c r="L4938">
        <v>361.61799999999999</v>
      </c>
    </row>
    <row r="4939" spans="4:12" x14ac:dyDescent="0.25">
      <c r="E4939">
        <v>912810585</v>
      </c>
      <c r="F4939">
        <v>250.74100000000001</v>
      </c>
      <c r="I4939" t="s">
        <v>271</v>
      </c>
      <c r="J4939" t="s">
        <v>892</v>
      </c>
      <c r="K4939">
        <v>912810585</v>
      </c>
      <c r="L4939">
        <v>250.74100000000001</v>
      </c>
    </row>
    <row r="4940" spans="4:12" x14ac:dyDescent="0.25">
      <c r="E4940">
        <v>912834093</v>
      </c>
      <c r="F4940">
        <v>110.97</v>
      </c>
      <c r="I4940" t="s">
        <v>271</v>
      </c>
      <c r="J4940" t="s">
        <v>892</v>
      </c>
      <c r="K4940">
        <v>912834093</v>
      </c>
      <c r="L4940">
        <v>110.97</v>
      </c>
    </row>
    <row r="4941" spans="4:12" x14ac:dyDescent="0.25">
      <c r="E4941">
        <v>914630991</v>
      </c>
      <c r="F4941">
        <v>56.075000000000003</v>
      </c>
      <c r="I4941" t="s">
        <v>271</v>
      </c>
      <c r="J4941" t="s">
        <v>892</v>
      </c>
      <c r="K4941">
        <v>914630991</v>
      </c>
      <c r="L4941">
        <v>56.075000000000003</v>
      </c>
    </row>
    <row r="4942" spans="4:12" x14ac:dyDescent="0.25">
      <c r="E4942">
        <v>915224393</v>
      </c>
      <c r="F4942">
        <v>470.95499999999998</v>
      </c>
      <c r="I4942" t="s">
        <v>271</v>
      </c>
      <c r="J4942" t="s">
        <v>892</v>
      </c>
      <c r="K4942">
        <v>915224393</v>
      </c>
      <c r="L4942">
        <v>470.95499999999998</v>
      </c>
    </row>
    <row r="4943" spans="4:12" x14ac:dyDescent="0.25">
      <c r="E4943">
        <v>915752934</v>
      </c>
      <c r="F4943">
        <v>409.93700000000001</v>
      </c>
      <c r="I4943" t="s">
        <v>271</v>
      </c>
      <c r="J4943" t="s">
        <v>892</v>
      </c>
      <c r="K4943">
        <v>915752934</v>
      </c>
      <c r="L4943">
        <v>409.93700000000001</v>
      </c>
    </row>
    <row r="4944" spans="4:12" x14ac:dyDescent="0.25">
      <c r="E4944">
        <v>915908039</v>
      </c>
      <c r="F4944">
        <v>359.80500000000001</v>
      </c>
      <c r="I4944" t="s">
        <v>271</v>
      </c>
      <c r="J4944" t="s">
        <v>892</v>
      </c>
      <c r="K4944">
        <v>915908039</v>
      </c>
      <c r="L4944">
        <v>359.80500000000001</v>
      </c>
    </row>
    <row r="4945" spans="5:12" x14ac:dyDescent="0.25">
      <c r="E4945">
        <v>923783601</v>
      </c>
      <c r="F4945">
        <v>133.97999999999999</v>
      </c>
      <c r="I4945" t="s">
        <v>271</v>
      </c>
      <c r="J4945" t="s">
        <v>892</v>
      </c>
      <c r="K4945">
        <v>923783601</v>
      </c>
      <c r="L4945">
        <v>133.97999999999999</v>
      </c>
    </row>
    <row r="4946" spans="5:12" x14ac:dyDescent="0.25">
      <c r="E4946">
        <v>923829156</v>
      </c>
      <c r="F4946">
        <v>290.74599999999998</v>
      </c>
      <c r="I4946" t="s">
        <v>271</v>
      </c>
      <c r="J4946" t="s">
        <v>892</v>
      </c>
      <c r="K4946">
        <v>923829156</v>
      </c>
      <c r="L4946">
        <v>290.74599999999998</v>
      </c>
    </row>
    <row r="4947" spans="5:12" x14ac:dyDescent="0.25">
      <c r="E4947">
        <v>969153696</v>
      </c>
      <c r="F4947">
        <v>77.242000000000004</v>
      </c>
      <c r="I4947" t="s">
        <v>271</v>
      </c>
      <c r="J4947" t="s">
        <v>892</v>
      </c>
      <c r="K4947">
        <v>969153696</v>
      </c>
      <c r="L4947">
        <v>77.242000000000004</v>
      </c>
    </row>
    <row r="4948" spans="5:12" x14ac:dyDescent="0.25">
      <c r="E4948">
        <v>969154382</v>
      </c>
      <c r="F4948">
        <v>272.86799999999999</v>
      </c>
      <c r="I4948" t="s">
        <v>271</v>
      </c>
      <c r="J4948" t="s">
        <v>892</v>
      </c>
      <c r="K4948">
        <v>969154382</v>
      </c>
      <c r="L4948">
        <v>272.86799999999999</v>
      </c>
    </row>
    <row r="4949" spans="5:12" x14ac:dyDescent="0.25">
      <c r="E4949">
        <v>969182475</v>
      </c>
      <c r="F4949">
        <v>81.742999999999995</v>
      </c>
      <c r="I4949" t="s">
        <v>271</v>
      </c>
      <c r="J4949" t="s">
        <v>892</v>
      </c>
      <c r="K4949">
        <v>969182475</v>
      </c>
      <c r="L4949">
        <v>81.742999999999995</v>
      </c>
    </row>
    <row r="4950" spans="5:12" x14ac:dyDescent="0.25">
      <c r="E4950">
        <v>969183218</v>
      </c>
      <c r="F4950">
        <v>193.21199999999999</v>
      </c>
      <c r="I4950" t="s">
        <v>271</v>
      </c>
      <c r="J4950" t="s">
        <v>892</v>
      </c>
      <c r="K4950">
        <v>969183218</v>
      </c>
      <c r="L4950">
        <v>193.21199999999999</v>
      </c>
    </row>
    <row r="4951" spans="5:12" x14ac:dyDescent="0.25">
      <c r="E4951">
        <v>969184451</v>
      </c>
      <c r="F4951">
        <v>0.71099999999999997</v>
      </c>
      <c r="I4951" t="s">
        <v>271</v>
      </c>
      <c r="J4951" t="s">
        <v>892</v>
      </c>
      <c r="K4951">
        <v>969184451</v>
      </c>
      <c r="L4951">
        <v>0.71099999999999997</v>
      </c>
    </row>
    <row r="4952" spans="5:12" x14ac:dyDescent="0.25">
      <c r="E4952">
        <v>969184893</v>
      </c>
      <c r="F4952">
        <v>100.627</v>
      </c>
      <c r="I4952" t="s">
        <v>271</v>
      </c>
      <c r="J4952" t="s">
        <v>892</v>
      </c>
      <c r="K4952">
        <v>969184893</v>
      </c>
      <c r="L4952">
        <v>100.627</v>
      </c>
    </row>
    <row r="4953" spans="5:12" x14ac:dyDescent="0.25">
      <c r="E4953">
        <v>969197715</v>
      </c>
      <c r="F4953">
        <v>144.08699999999999</v>
      </c>
      <c r="I4953" t="s">
        <v>271</v>
      </c>
      <c r="J4953" t="s">
        <v>892</v>
      </c>
      <c r="K4953">
        <v>969197715</v>
      </c>
      <c r="L4953">
        <v>144.08699999999999</v>
      </c>
    </row>
    <row r="4954" spans="5:12" x14ac:dyDescent="0.25">
      <c r="E4954">
        <v>969198029</v>
      </c>
      <c r="F4954">
        <v>121.758</v>
      </c>
      <c r="I4954" t="s">
        <v>271</v>
      </c>
      <c r="J4954" t="s">
        <v>892</v>
      </c>
      <c r="K4954">
        <v>969198029</v>
      </c>
      <c r="L4954">
        <v>121.758</v>
      </c>
    </row>
    <row r="4955" spans="5:12" x14ac:dyDescent="0.25">
      <c r="E4955">
        <v>969326477</v>
      </c>
      <c r="F4955">
        <v>139.19999999999999</v>
      </c>
      <c r="I4955" t="s">
        <v>271</v>
      </c>
      <c r="J4955" t="s">
        <v>892</v>
      </c>
      <c r="K4955">
        <v>969326477</v>
      </c>
      <c r="L4955">
        <v>139.19999999999999</v>
      </c>
    </row>
    <row r="4956" spans="5:12" x14ac:dyDescent="0.25">
      <c r="E4956">
        <v>969470837</v>
      </c>
      <c r="F4956">
        <v>117.45699999999999</v>
      </c>
      <c r="I4956" t="s">
        <v>271</v>
      </c>
      <c r="J4956" t="s">
        <v>892</v>
      </c>
      <c r="K4956">
        <v>969470837</v>
      </c>
      <c r="L4956">
        <v>117.45699999999999</v>
      </c>
    </row>
    <row r="4957" spans="5:12" x14ac:dyDescent="0.25">
      <c r="E4957">
        <v>969698498</v>
      </c>
      <c r="F4957">
        <v>270.32100000000003</v>
      </c>
      <c r="I4957" t="s">
        <v>271</v>
      </c>
      <c r="J4957" t="s">
        <v>892</v>
      </c>
      <c r="K4957">
        <v>969698498</v>
      </c>
      <c r="L4957">
        <v>270.32100000000003</v>
      </c>
    </row>
    <row r="4958" spans="5:12" x14ac:dyDescent="0.25">
      <c r="E4958">
        <v>976334221</v>
      </c>
      <c r="F4958">
        <v>48.920999999999999</v>
      </c>
      <c r="I4958" t="s">
        <v>271</v>
      </c>
      <c r="J4958" t="s">
        <v>892</v>
      </c>
      <c r="K4958">
        <v>976334221</v>
      </c>
      <c r="L4958">
        <v>48.920999999999999</v>
      </c>
    </row>
    <row r="4959" spans="5:12" x14ac:dyDescent="0.25">
      <c r="E4959">
        <v>977340098</v>
      </c>
      <c r="F4959">
        <v>209.196</v>
      </c>
      <c r="I4959" t="s">
        <v>271</v>
      </c>
      <c r="J4959" t="s">
        <v>892</v>
      </c>
      <c r="K4959">
        <v>977340098</v>
      </c>
      <c r="L4959">
        <v>209.196</v>
      </c>
    </row>
    <row r="4960" spans="5:12" x14ac:dyDescent="0.25">
      <c r="E4960">
        <v>981398173</v>
      </c>
      <c r="F4960">
        <v>472.714</v>
      </c>
      <c r="I4960" t="s">
        <v>271</v>
      </c>
      <c r="J4960" t="s">
        <v>892</v>
      </c>
      <c r="K4960">
        <v>981398173</v>
      </c>
      <c r="L4960">
        <v>472.714</v>
      </c>
    </row>
    <row r="4961" spans="4:12" x14ac:dyDescent="0.25">
      <c r="E4961">
        <v>982938759</v>
      </c>
      <c r="F4961">
        <v>399.887</v>
      </c>
      <c r="I4961" t="s">
        <v>271</v>
      </c>
      <c r="J4961" t="s">
        <v>892</v>
      </c>
      <c r="K4961">
        <v>982938759</v>
      </c>
      <c r="L4961">
        <v>399.887</v>
      </c>
    </row>
    <row r="4962" spans="4:12" x14ac:dyDescent="0.25">
      <c r="E4962">
        <v>982953162</v>
      </c>
      <c r="F4962">
        <v>404.82400000000001</v>
      </c>
      <c r="I4962" t="s">
        <v>271</v>
      </c>
      <c r="J4962" t="s">
        <v>892</v>
      </c>
      <c r="K4962">
        <v>982953162</v>
      </c>
      <c r="L4962">
        <v>404.82400000000001</v>
      </c>
    </row>
    <row r="4963" spans="4:12" x14ac:dyDescent="0.25">
      <c r="E4963">
        <v>986926755</v>
      </c>
      <c r="F4963">
        <v>431.36500000000001</v>
      </c>
      <c r="I4963" t="s">
        <v>271</v>
      </c>
      <c r="J4963" t="s">
        <v>892</v>
      </c>
      <c r="K4963">
        <v>986926755</v>
      </c>
      <c r="L4963">
        <v>431.36500000000001</v>
      </c>
    </row>
    <row r="4964" spans="4:12" x14ac:dyDescent="0.25">
      <c r="E4964">
        <v>987259744</v>
      </c>
      <c r="F4964">
        <v>362.63499999999999</v>
      </c>
      <c r="I4964" t="s">
        <v>271</v>
      </c>
      <c r="J4964" t="s">
        <v>892</v>
      </c>
      <c r="K4964">
        <v>987259744</v>
      </c>
      <c r="L4964">
        <v>362.63499999999999</v>
      </c>
    </row>
    <row r="4965" spans="4:12" x14ac:dyDescent="0.25">
      <c r="E4965">
        <v>987292776</v>
      </c>
      <c r="F4965">
        <v>572.09199999999998</v>
      </c>
      <c r="I4965" t="s">
        <v>271</v>
      </c>
      <c r="J4965" t="s">
        <v>892</v>
      </c>
      <c r="K4965">
        <v>987292776</v>
      </c>
      <c r="L4965">
        <v>572.09199999999998</v>
      </c>
    </row>
    <row r="4966" spans="4:12" x14ac:dyDescent="0.25">
      <c r="E4966">
        <v>987516437</v>
      </c>
      <c r="F4966">
        <v>48.411999999999999</v>
      </c>
      <c r="I4966" t="s">
        <v>271</v>
      </c>
      <c r="J4966" t="s">
        <v>892</v>
      </c>
      <c r="K4966">
        <v>987516437</v>
      </c>
      <c r="L4966">
        <v>48.411999999999999</v>
      </c>
    </row>
    <row r="4967" spans="4:12" x14ac:dyDescent="0.25">
      <c r="E4967">
        <v>992109424</v>
      </c>
      <c r="F4967">
        <v>271.04399999999998</v>
      </c>
      <c r="I4967" t="s">
        <v>271</v>
      </c>
      <c r="J4967" t="s">
        <v>892</v>
      </c>
      <c r="K4967">
        <v>992109424</v>
      </c>
      <c r="L4967">
        <v>271.04399999999998</v>
      </c>
    </row>
    <row r="4968" spans="4:12" x14ac:dyDescent="0.25">
      <c r="E4968">
        <v>993434264</v>
      </c>
      <c r="F4968">
        <v>70.802000000000007</v>
      </c>
      <c r="I4968" t="s">
        <v>271</v>
      </c>
      <c r="J4968" t="s">
        <v>892</v>
      </c>
      <c r="K4968">
        <v>993434264</v>
      </c>
      <c r="L4968">
        <v>70.802000000000007</v>
      </c>
    </row>
    <row r="4969" spans="4:12" x14ac:dyDescent="0.25">
      <c r="E4969">
        <v>993456357</v>
      </c>
      <c r="F4969">
        <v>296.23599999999999</v>
      </c>
      <c r="I4969" t="s">
        <v>271</v>
      </c>
      <c r="J4969" t="s">
        <v>892</v>
      </c>
      <c r="K4969">
        <v>993456357</v>
      </c>
      <c r="L4969">
        <v>296.23599999999999</v>
      </c>
    </row>
    <row r="4970" spans="4:12" x14ac:dyDescent="0.25">
      <c r="D4970" t="s">
        <v>321</v>
      </c>
      <c r="E4970">
        <v>815251792</v>
      </c>
      <c r="F4970">
        <v>370.714</v>
      </c>
      <c r="I4970" t="s">
        <v>271</v>
      </c>
      <c r="J4970" t="s">
        <v>321</v>
      </c>
      <c r="K4970">
        <v>815251792</v>
      </c>
      <c r="L4970">
        <v>370.714</v>
      </c>
    </row>
    <row r="4971" spans="4:12" x14ac:dyDescent="0.25">
      <c r="E4971">
        <v>823228082</v>
      </c>
      <c r="F4971">
        <v>208.69200000000001</v>
      </c>
      <c r="I4971" t="s">
        <v>271</v>
      </c>
      <c r="J4971" t="s">
        <v>321</v>
      </c>
      <c r="K4971">
        <v>823228082</v>
      </c>
      <c r="L4971">
        <v>208.69200000000001</v>
      </c>
    </row>
    <row r="4972" spans="4:12" x14ac:dyDescent="0.25">
      <c r="E4972">
        <v>826113782</v>
      </c>
      <c r="F4972">
        <v>355.32299999999998</v>
      </c>
      <c r="I4972" t="s">
        <v>271</v>
      </c>
      <c r="J4972" t="s">
        <v>321</v>
      </c>
      <c r="K4972">
        <v>826113782</v>
      </c>
      <c r="L4972">
        <v>355.32299999999998</v>
      </c>
    </row>
    <row r="4973" spans="4:12" x14ac:dyDescent="0.25">
      <c r="E4973">
        <v>874560782</v>
      </c>
      <c r="F4973">
        <v>389.99900000000002</v>
      </c>
      <c r="I4973" t="s">
        <v>271</v>
      </c>
      <c r="J4973" t="s">
        <v>321</v>
      </c>
      <c r="K4973">
        <v>874560782</v>
      </c>
      <c r="L4973">
        <v>389.99900000000002</v>
      </c>
    </row>
    <row r="4974" spans="4:12" x14ac:dyDescent="0.25">
      <c r="E4974">
        <v>874682462</v>
      </c>
      <c r="F4974">
        <v>72.613</v>
      </c>
      <c r="I4974" t="s">
        <v>271</v>
      </c>
      <c r="J4974" t="s">
        <v>321</v>
      </c>
      <c r="K4974">
        <v>874682462</v>
      </c>
      <c r="L4974">
        <v>72.613</v>
      </c>
    </row>
    <row r="4975" spans="4:12" x14ac:dyDescent="0.25">
      <c r="E4975">
        <v>877511782</v>
      </c>
      <c r="F4975">
        <v>339.02</v>
      </c>
      <c r="I4975" t="s">
        <v>271</v>
      </c>
      <c r="J4975" t="s">
        <v>321</v>
      </c>
      <c r="K4975">
        <v>877511782</v>
      </c>
      <c r="L4975">
        <v>339.02</v>
      </c>
    </row>
    <row r="4976" spans="4:12" x14ac:dyDescent="0.25">
      <c r="E4976">
        <v>879496632</v>
      </c>
      <c r="F4976">
        <v>73.98</v>
      </c>
      <c r="I4976" t="s">
        <v>271</v>
      </c>
      <c r="J4976" t="s">
        <v>321</v>
      </c>
      <c r="K4976">
        <v>879496632</v>
      </c>
      <c r="L4976">
        <v>73.98</v>
      </c>
    </row>
    <row r="4977" spans="5:12" x14ac:dyDescent="0.25">
      <c r="E4977">
        <v>887438412</v>
      </c>
      <c r="F4977">
        <v>82.923000000000002</v>
      </c>
      <c r="I4977" t="s">
        <v>271</v>
      </c>
      <c r="J4977" t="s">
        <v>321</v>
      </c>
      <c r="K4977">
        <v>887438412</v>
      </c>
      <c r="L4977">
        <v>82.923000000000002</v>
      </c>
    </row>
    <row r="4978" spans="5:12" x14ac:dyDescent="0.25">
      <c r="E4978">
        <v>888354832</v>
      </c>
      <c r="F4978">
        <v>682.63099999999997</v>
      </c>
      <c r="I4978" t="s">
        <v>271</v>
      </c>
      <c r="J4978" t="s">
        <v>321</v>
      </c>
      <c r="K4978">
        <v>888354832</v>
      </c>
      <c r="L4978">
        <v>682.63099999999997</v>
      </c>
    </row>
    <row r="4979" spans="5:12" x14ac:dyDescent="0.25">
      <c r="E4979">
        <v>894313552</v>
      </c>
      <c r="F4979">
        <v>88.793000000000006</v>
      </c>
      <c r="I4979" t="s">
        <v>271</v>
      </c>
      <c r="J4979" t="s">
        <v>321</v>
      </c>
      <c r="K4979">
        <v>894313552</v>
      </c>
      <c r="L4979">
        <v>88.793000000000006</v>
      </c>
    </row>
    <row r="4980" spans="5:12" x14ac:dyDescent="0.25">
      <c r="E4980">
        <v>897654482</v>
      </c>
      <c r="F4980">
        <v>197.46600000000001</v>
      </c>
      <c r="I4980" t="s">
        <v>271</v>
      </c>
      <c r="J4980" t="s">
        <v>321</v>
      </c>
      <c r="K4980">
        <v>897654482</v>
      </c>
      <c r="L4980">
        <v>197.46600000000001</v>
      </c>
    </row>
    <row r="4981" spans="5:12" x14ac:dyDescent="0.25">
      <c r="E4981">
        <v>911857707</v>
      </c>
      <c r="F4981">
        <v>107.42100000000001</v>
      </c>
      <c r="I4981" t="s">
        <v>271</v>
      </c>
      <c r="J4981" t="s">
        <v>321</v>
      </c>
      <c r="K4981">
        <v>911857707</v>
      </c>
      <c r="L4981">
        <v>107.42100000000001</v>
      </c>
    </row>
    <row r="4982" spans="5:12" x14ac:dyDescent="0.25">
      <c r="E4982">
        <v>912194949</v>
      </c>
      <c r="F4982">
        <v>381.92200000000003</v>
      </c>
      <c r="I4982" t="s">
        <v>271</v>
      </c>
      <c r="J4982" t="s">
        <v>321</v>
      </c>
      <c r="K4982">
        <v>912194949</v>
      </c>
      <c r="L4982">
        <v>381.92200000000003</v>
      </c>
    </row>
    <row r="4983" spans="5:12" x14ac:dyDescent="0.25">
      <c r="E4983">
        <v>912834085</v>
      </c>
      <c r="F4983">
        <v>128.94800000000001</v>
      </c>
      <c r="I4983" t="s">
        <v>271</v>
      </c>
      <c r="J4983" t="s">
        <v>321</v>
      </c>
      <c r="K4983">
        <v>912834085</v>
      </c>
      <c r="L4983">
        <v>128.94800000000001</v>
      </c>
    </row>
    <row r="4984" spans="5:12" x14ac:dyDescent="0.25">
      <c r="E4984">
        <v>912841545</v>
      </c>
      <c r="F4984">
        <v>85.915999999999997</v>
      </c>
      <c r="I4984" t="s">
        <v>271</v>
      </c>
      <c r="J4984" t="s">
        <v>321</v>
      </c>
      <c r="K4984">
        <v>912841545</v>
      </c>
      <c r="L4984">
        <v>85.915999999999997</v>
      </c>
    </row>
    <row r="4985" spans="5:12" x14ac:dyDescent="0.25">
      <c r="E4985">
        <v>912885828</v>
      </c>
      <c r="F4985">
        <v>102.745</v>
      </c>
      <c r="I4985" t="s">
        <v>271</v>
      </c>
      <c r="J4985" t="s">
        <v>321</v>
      </c>
      <c r="K4985">
        <v>912885828</v>
      </c>
      <c r="L4985">
        <v>102.745</v>
      </c>
    </row>
    <row r="4986" spans="5:12" x14ac:dyDescent="0.25">
      <c r="E4986">
        <v>913017366</v>
      </c>
      <c r="F4986">
        <v>115.301</v>
      </c>
      <c r="I4986" t="s">
        <v>271</v>
      </c>
      <c r="J4986" t="s">
        <v>321</v>
      </c>
      <c r="K4986">
        <v>913017366</v>
      </c>
      <c r="L4986">
        <v>115.301</v>
      </c>
    </row>
    <row r="4987" spans="5:12" x14ac:dyDescent="0.25">
      <c r="E4987">
        <v>913207750</v>
      </c>
      <c r="F4987">
        <v>129.48599999999999</v>
      </c>
      <c r="I4987" t="s">
        <v>271</v>
      </c>
      <c r="J4987" t="s">
        <v>321</v>
      </c>
      <c r="K4987">
        <v>913207750</v>
      </c>
      <c r="L4987">
        <v>129.48599999999999</v>
      </c>
    </row>
    <row r="4988" spans="5:12" x14ac:dyDescent="0.25">
      <c r="E4988">
        <v>913521994</v>
      </c>
      <c r="F4988">
        <v>71.442999999999998</v>
      </c>
      <c r="I4988" t="s">
        <v>271</v>
      </c>
      <c r="J4988" t="s">
        <v>321</v>
      </c>
      <c r="K4988">
        <v>913521994</v>
      </c>
      <c r="L4988">
        <v>71.442999999999998</v>
      </c>
    </row>
    <row r="4989" spans="5:12" x14ac:dyDescent="0.25">
      <c r="E4989">
        <v>914009669</v>
      </c>
      <c r="F4989">
        <v>81.471999999999994</v>
      </c>
      <c r="I4989" t="s">
        <v>271</v>
      </c>
      <c r="J4989" t="s">
        <v>321</v>
      </c>
      <c r="K4989">
        <v>914009669</v>
      </c>
      <c r="L4989">
        <v>81.471999999999994</v>
      </c>
    </row>
    <row r="4990" spans="5:12" x14ac:dyDescent="0.25">
      <c r="E4990">
        <v>920832369</v>
      </c>
      <c r="F4990">
        <v>84.218000000000004</v>
      </c>
      <c r="I4990" t="s">
        <v>271</v>
      </c>
      <c r="J4990" t="s">
        <v>321</v>
      </c>
      <c r="K4990">
        <v>920832369</v>
      </c>
      <c r="L4990">
        <v>84.218000000000004</v>
      </c>
    </row>
    <row r="4991" spans="5:12" x14ac:dyDescent="0.25">
      <c r="E4991">
        <v>921112734</v>
      </c>
      <c r="F4991">
        <v>508.13400000000001</v>
      </c>
      <c r="I4991" t="s">
        <v>271</v>
      </c>
      <c r="J4991" t="s">
        <v>321</v>
      </c>
      <c r="K4991">
        <v>921112734</v>
      </c>
      <c r="L4991">
        <v>508.13400000000001</v>
      </c>
    </row>
    <row r="4992" spans="5:12" x14ac:dyDescent="0.25">
      <c r="E4992">
        <v>923929827</v>
      </c>
      <c r="F4992">
        <v>230.86199999999999</v>
      </c>
      <c r="I4992" t="s">
        <v>271</v>
      </c>
      <c r="J4992" t="s">
        <v>321</v>
      </c>
      <c r="K4992">
        <v>923929827</v>
      </c>
      <c r="L4992">
        <v>230.86199999999999</v>
      </c>
    </row>
    <row r="4993" spans="5:12" x14ac:dyDescent="0.25">
      <c r="E4993">
        <v>924870230</v>
      </c>
      <c r="F4993">
        <v>314.05599999999998</v>
      </c>
      <c r="I4993" t="s">
        <v>271</v>
      </c>
      <c r="J4993" t="s">
        <v>321</v>
      </c>
      <c r="K4993">
        <v>924870230</v>
      </c>
      <c r="L4993">
        <v>314.05599999999998</v>
      </c>
    </row>
    <row r="4994" spans="5:12" x14ac:dyDescent="0.25">
      <c r="E4994">
        <v>924927283</v>
      </c>
      <c r="F4994">
        <v>105.703</v>
      </c>
      <c r="I4994" t="s">
        <v>271</v>
      </c>
      <c r="J4994" t="s">
        <v>321</v>
      </c>
      <c r="K4994">
        <v>924927283</v>
      </c>
      <c r="L4994">
        <v>105.703</v>
      </c>
    </row>
    <row r="4995" spans="5:12" x14ac:dyDescent="0.25">
      <c r="E4995">
        <v>925105910</v>
      </c>
      <c r="F4995">
        <v>93.626000000000005</v>
      </c>
      <c r="I4995" t="s">
        <v>271</v>
      </c>
      <c r="J4995" t="s">
        <v>321</v>
      </c>
      <c r="K4995">
        <v>925105910</v>
      </c>
      <c r="L4995">
        <v>93.626000000000005</v>
      </c>
    </row>
    <row r="4996" spans="5:12" x14ac:dyDescent="0.25">
      <c r="E4996">
        <v>925177415</v>
      </c>
      <c r="F4996">
        <v>247.92</v>
      </c>
      <c r="I4996" t="s">
        <v>271</v>
      </c>
      <c r="J4996" t="s">
        <v>321</v>
      </c>
      <c r="K4996">
        <v>925177415</v>
      </c>
      <c r="L4996">
        <v>247.92</v>
      </c>
    </row>
    <row r="4997" spans="5:12" x14ac:dyDescent="0.25">
      <c r="E4997">
        <v>928427609</v>
      </c>
      <c r="F4997">
        <v>311.67899999999997</v>
      </c>
      <c r="I4997" t="s">
        <v>271</v>
      </c>
      <c r="J4997" t="s">
        <v>321</v>
      </c>
      <c r="K4997">
        <v>928427609</v>
      </c>
      <c r="L4997">
        <v>311.67899999999997</v>
      </c>
    </row>
    <row r="4998" spans="5:12" x14ac:dyDescent="0.25">
      <c r="E4998">
        <v>928457346</v>
      </c>
      <c r="F4998">
        <v>102.25700000000001</v>
      </c>
      <c r="I4998" t="s">
        <v>271</v>
      </c>
      <c r="J4998" t="s">
        <v>321</v>
      </c>
      <c r="K4998">
        <v>928457346</v>
      </c>
      <c r="L4998">
        <v>102.25700000000001</v>
      </c>
    </row>
    <row r="4999" spans="5:12" x14ac:dyDescent="0.25">
      <c r="E4999">
        <v>928998592</v>
      </c>
      <c r="F4999">
        <v>27.044</v>
      </c>
      <c r="I4999" t="s">
        <v>271</v>
      </c>
      <c r="J4999" t="s">
        <v>321</v>
      </c>
      <c r="K4999">
        <v>928998592</v>
      </c>
      <c r="L4999">
        <v>27.044</v>
      </c>
    </row>
    <row r="5000" spans="5:12" x14ac:dyDescent="0.25">
      <c r="E5000">
        <v>969153823</v>
      </c>
      <c r="F5000">
        <v>97.917000000000002</v>
      </c>
      <c r="I5000" t="s">
        <v>271</v>
      </c>
      <c r="J5000" t="s">
        <v>321</v>
      </c>
      <c r="K5000">
        <v>969153823</v>
      </c>
      <c r="L5000">
        <v>97.917000000000002</v>
      </c>
    </row>
    <row r="5001" spans="5:12" x14ac:dyDescent="0.25">
      <c r="E5001">
        <v>969182300</v>
      </c>
      <c r="F5001">
        <v>267.30799999999999</v>
      </c>
      <c r="I5001" t="s">
        <v>271</v>
      </c>
      <c r="J5001" t="s">
        <v>321</v>
      </c>
      <c r="K5001">
        <v>969182300</v>
      </c>
      <c r="L5001">
        <v>267.30799999999999</v>
      </c>
    </row>
    <row r="5002" spans="5:12" x14ac:dyDescent="0.25">
      <c r="E5002">
        <v>969182866</v>
      </c>
      <c r="F5002">
        <v>68.010000000000005</v>
      </c>
      <c r="I5002" t="s">
        <v>271</v>
      </c>
      <c r="J5002" t="s">
        <v>321</v>
      </c>
      <c r="K5002">
        <v>969182866</v>
      </c>
      <c r="L5002">
        <v>68.010000000000005</v>
      </c>
    </row>
    <row r="5003" spans="5:12" x14ac:dyDescent="0.25">
      <c r="E5003">
        <v>969183773</v>
      </c>
      <c r="F5003">
        <v>343.78199999999998</v>
      </c>
      <c r="I5003" t="s">
        <v>271</v>
      </c>
      <c r="J5003" t="s">
        <v>321</v>
      </c>
      <c r="K5003">
        <v>969183773</v>
      </c>
      <c r="L5003">
        <v>343.78199999999998</v>
      </c>
    </row>
    <row r="5004" spans="5:12" x14ac:dyDescent="0.25">
      <c r="E5004">
        <v>969185237</v>
      </c>
      <c r="F5004">
        <v>205.10300000000001</v>
      </c>
      <c r="I5004" t="s">
        <v>271</v>
      </c>
      <c r="J5004" t="s">
        <v>321</v>
      </c>
      <c r="K5004">
        <v>969185237</v>
      </c>
      <c r="L5004">
        <v>205.10300000000001</v>
      </c>
    </row>
    <row r="5005" spans="5:12" x14ac:dyDescent="0.25">
      <c r="E5005">
        <v>969185407</v>
      </c>
      <c r="F5005">
        <v>281.62</v>
      </c>
      <c r="I5005" t="s">
        <v>271</v>
      </c>
      <c r="J5005" t="s">
        <v>321</v>
      </c>
      <c r="K5005">
        <v>969185407</v>
      </c>
      <c r="L5005">
        <v>281.62</v>
      </c>
    </row>
    <row r="5006" spans="5:12" x14ac:dyDescent="0.25">
      <c r="E5006">
        <v>969185415</v>
      </c>
      <c r="F5006">
        <v>110.318</v>
      </c>
      <c r="I5006" t="s">
        <v>271</v>
      </c>
      <c r="J5006" t="s">
        <v>321</v>
      </c>
      <c r="K5006">
        <v>969185415</v>
      </c>
      <c r="L5006">
        <v>110.318</v>
      </c>
    </row>
    <row r="5007" spans="5:12" x14ac:dyDescent="0.25">
      <c r="E5007">
        <v>969185830</v>
      </c>
      <c r="F5007">
        <v>129.03399999999999</v>
      </c>
      <c r="I5007" t="s">
        <v>271</v>
      </c>
      <c r="J5007" t="s">
        <v>321</v>
      </c>
      <c r="K5007">
        <v>969185830</v>
      </c>
      <c r="L5007">
        <v>129.03399999999999</v>
      </c>
    </row>
    <row r="5008" spans="5:12" x14ac:dyDescent="0.25">
      <c r="E5008">
        <v>969186020</v>
      </c>
      <c r="F5008">
        <v>341.351</v>
      </c>
      <c r="I5008" t="s">
        <v>271</v>
      </c>
      <c r="J5008" t="s">
        <v>321</v>
      </c>
      <c r="K5008">
        <v>969186020</v>
      </c>
      <c r="L5008">
        <v>341.351</v>
      </c>
    </row>
    <row r="5009" spans="5:12" x14ac:dyDescent="0.25">
      <c r="E5009">
        <v>969219182</v>
      </c>
      <c r="F5009">
        <v>120.81</v>
      </c>
      <c r="I5009" t="s">
        <v>271</v>
      </c>
      <c r="J5009" t="s">
        <v>321</v>
      </c>
      <c r="K5009">
        <v>969219182</v>
      </c>
      <c r="L5009">
        <v>120.81</v>
      </c>
    </row>
    <row r="5010" spans="5:12" x14ac:dyDescent="0.25">
      <c r="E5010">
        <v>969220180</v>
      </c>
      <c r="F5010">
        <v>130.381</v>
      </c>
      <c r="I5010" t="s">
        <v>271</v>
      </c>
      <c r="J5010" t="s">
        <v>321</v>
      </c>
      <c r="K5010">
        <v>969220180</v>
      </c>
      <c r="L5010">
        <v>130.381</v>
      </c>
    </row>
    <row r="5011" spans="5:12" x14ac:dyDescent="0.25">
      <c r="E5011">
        <v>969256339</v>
      </c>
      <c r="F5011">
        <v>150.53</v>
      </c>
      <c r="I5011" t="s">
        <v>271</v>
      </c>
      <c r="J5011" t="s">
        <v>321</v>
      </c>
      <c r="K5011">
        <v>969256339</v>
      </c>
      <c r="L5011">
        <v>150.53</v>
      </c>
    </row>
    <row r="5012" spans="5:12" x14ac:dyDescent="0.25">
      <c r="E5012">
        <v>969292238</v>
      </c>
      <c r="F5012">
        <v>304.63900000000001</v>
      </c>
      <c r="I5012" t="s">
        <v>271</v>
      </c>
      <c r="J5012" t="s">
        <v>321</v>
      </c>
      <c r="K5012">
        <v>969292238</v>
      </c>
      <c r="L5012">
        <v>304.63900000000001</v>
      </c>
    </row>
    <row r="5013" spans="5:12" x14ac:dyDescent="0.25">
      <c r="E5013">
        <v>969293153</v>
      </c>
      <c r="F5013">
        <v>487.74200000000002</v>
      </c>
      <c r="I5013" t="s">
        <v>271</v>
      </c>
      <c r="J5013" t="s">
        <v>321</v>
      </c>
      <c r="K5013">
        <v>969293153</v>
      </c>
      <c r="L5013">
        <v>487.74200000000002</v>
      </c>
    </row>
    <row r="5014" spans="5:12" x14ac:dyDescent="0.25">
      <c r="E5014">
        <v>969326523</v>
      </c>
      <c r="F5014">
        <v>91.89</v>
      </c>
      <c r="I5014" t="s">
        <v>271</v>
      </c>
      <c r="J5014" t="s">
        <v>321</v>
      </c>
      <c r="K5014">
        <v>969326523</v>
      </c>
      <c r="L5014">
        <v>91.89</v>
      </c>
    </row>
    <row r="5015" spans="5:12" x14ac:dyDescent="0.25">
      <c r="E5015">
        <v>969467232</v>
      </c>
      <c r="F5015">
        <v>361</v>
      </c>
      <c r="I5015" t="s">
        <v>271</v>
      </c>
      <c r="J5015" t="s">
        <v>321</v>
      </c>
      <c r="K5015">
        <v>969467232</v>
      </c>
      <c r="L5015">
        <v>361</v>
      </c>
    </row>
    <row r="5016" spans="5:12" x14ac:dyDescent="0.25">
      <c r="E5016">
        <v>969470438</v>
      </c>
      <c r="F5016">
        <v>239.108</v>
      </c>
      <c r="I5016" t="s">
        <v>271</v>
      </c>
      <c r="J5016" t="s">
        <v>321</v>
      </c>
      <c r="K5016">
        <v>969470438</v>
      </c>
      <c r="L5016">
        <v>239.108</v>
      </c>
    </row>
    <row r="5017" spans="5:12" x14ac:dyDescent="0.25">
      <c r="E5017">
        <v>969603853</v>
      </c>
      <c r="F5017">
        <v>378.84199999999998</v>
      </c>
      <c r="I5017" t="s">
        <v>271</v>
      </c>
      <c r="J5017" t="s">
        <v>321</v>
      </c>
      <c r="K5017">
        <v>969603853</v>
      </c>
      <c r="L5017">
        <v>378.84199999999998</v>
      </c>
    </row>
    <row r="5018" spans="5:12" x14ac:dyDescent="0.25">
      <c r="E5018">
        <v>969639971</v>
      </c>
      <c r="F5018">
        <v>36.994</v>
      </c>
      <c r="I5018" t="s">
        <v>271</v>
      </c>
      <c r="J5018" t="s">
        <v>321</v>
      </c>
      <c r="K5018">
        <v>969639971</v>
      </c>
      <c r="L5018">
        <v>36.994</v>
      </c>
    </row>
    <row r="5019" spans="5:12" x14ac:dyDescent="0.25">
      <c r="E5019">
        <v>969687461</v>
      </c>
      <c r="F5019">
        <v>259.7</v>
      </c>
      <c r="I5019" t="s">
        <v>271</v>
      </c>
      <c r="J5019" t="s">
        <v>321</v>
      </c>
      <c r="K5019">
        <v>969687461</v>
      </c>
      <c r="L5019">
        <v>259.7</v>
      </c>
    </row>
    <row r="5020" spans="5:12" x14ac:dyDescent="0.25">
      <c r="E5020">
        <v>969692112</v>
      </c>
      <c r="F5020">
        <v>253.43299999999999</v>
      </c>
      <c r="I5020" t="s">
        <v>271</v>
      </c>
      <c r="J5020" t="s">
        <v>321</v>
      </c>
      <c r="K5020">
        <v>969692112</v>
      </c>
      <c r="L5020">
        <v>253.43299999999999</v>
      </c>
    </row>
    <row r="5021" spans="5:12" x14ac:dyDescent="0.25">
      <c r="E5021">
        <v>970526927</v>
      </c>
      <c r="F5021">
        <v>125.26600000000001</v>
      </c>
      <c r="I5021" t="s">
        <v>271</v>
      </c>
      <c r="J5021" t="s">
        <v>321</v>
      </c>
      <c r="K5021">
        <v>970526927</v>
      </c>
      <c r="L5021">
        <v>125.26600000000001</v>
      </c>
    </row>
    <row r="5022" spans="5:12" x14ac:dyDescent="0.25">
      <c r="E5022">
        <v>970539069</v>
      </c>
      <c r="F5022">
        <v>158.56899999999999</v>
      </c>
      <c r="I5022" t="s">
        <v>271</v>
      </c>
      <c r="J5022" t="s">
        <v>321</v>
      </c>
      <c r="K5022">
        <v>970539069</v>
      </c>
      <c r="L5022">
        <v>158.56899999999999</v>
      </c>
    </row>
    <row r="5023" spans="5:12" x14ac:dyDescent="0.25">
      <c r="E5023">
        <v>970577254</v>
      </c>
      <c r="F5023">
        <v>338.185</v>
      </c>
      <c r="I5023" t="s">
        <v>271</v>
      </c>
      <c r="J5023" t="s">
        <v>321</v>
      </c>
      <c r="K5023">
        <v>970577254</v>
      </c>
      <c r="L5023">
        <v>338.185</v>
      </c>
    </row>
    <row r="5024" spans="5:12" x14ac:dyDescent="0.25">
      <c r="E5024">
        <v>970580883</v>
      </c>
      <c r="F5024">
        <v>180.161</v>
      </c>
      <c r="I5024" t="s">
        <v>271</v>
      </c>
      <c r="J5024" t="s">
        <v>321</v>
      </c>
      <c r="K5024">
        <v>970580883</v>
      </c>
      <c r="L5024">
        <v>180.161</v>
      </c>
    </row>
    <row r="5025" spans="5:12" x14ac:dyDescent="0.25">
      <c r="E5025">
        <v>970601953</v>
      </c>
      <c r="F5025">
        <v>327.738</v>
      </c>
      <c r="I5025" t="s">
        <v>271</v>
      </c>
      <c r="J5025" t="s">
        <v>321</v>
      </c>
      <c r="K5025">
        <v>970601953</v>
      </c>
      <c r="L5025">
        <v>327.738</v>
      </c>
    </row>
    <row r="5026" spans="5:12" x14ac:dyDescent="0.25">
      <c r="E5026">
        <v>971130717</v>
      </c>
      <c r="F5026">
        <v>183.89400000000001</v>
      </c>
      <c r="I5026" t="s">
        <v>271</v>
      </c>
      <c r="J5026" t="s">
        <v>321</v>
      </c>
      <c r="K5026">
        <v>971130717</v>
      </c>
      <c r="L5026">
        <v>183.89400000000001</v>
      </c>
    </row>
    <row r="5027" spans="5:12" x14ac:dyDescent="0.25">
      <c r="E5027">
        <v>971385472</v>
      </c>
      <c r="F5027">
        <v>130.41300000000001</v>
      </c>
      <c r="I5027" t="s">
        <v>271</v>
      </c>
      <c r="J5027" t="s">
        <v>321</v>
      </c>
      <c r="K5027">
        <v>971385472</v>
      </c>
      <c r="L5027">
        <v>130.41300000000001</v>
      </c>
    </row>
    <row r="5028" spans="5:12" x14ac:dyDescent="0.25">
      <c r="E5028">
        <v>971551607</v>
      </c>
      <c r="F5028">
        <v>116.30500000000001</v>
      </c>
      <c r="I5028" t="s">
        <v>271</v>
      </c>
      <c r="J5028" t="s">
        <v>321</v>
      </c>
      <c r="K5028">
        <v>971551607</v>
      </c>
      <c r="L5028">
        <v>116.30500000000001</v>
      </c>
    </row>
    <row r="5029" spans="5:12" x14ac:dyDescent="0.25">
      <c r="E5029">
        <v>974253240</v>
      </c>
      <c r="F5029">
        <v>117.748</v>
      </c>
      <c r="I5029" t="s">
        <v>271</v>
      </c>
      <c r="J5029" t="s">
        <v>321</v>
      </c>
      <c r="K5029">
        <v>974253240</v>
      </c>
      <c r="L5029">
        <v>117.748</v>
      </c>
    </row>
    <row r="5030" spans="5:12" x14ac:dyDescent="0.25">
      <c r="E5030">
        <v>974530538</v>
      </c>
      <c r="F5030">
        <v>392.83600000000001</v>
      </c>
      <c r="I5030" t="s">
        <v>271</v>
      </c>
      <c r="J5030" t="s">
        <v>321</v>
      </c>
      <c r="K5030">
        <v>974530538</v>
      </c>
      <c r="L5030">
        <v>392.83600000000001</v>
      </c>
    </row>
    <row r="5031" spans="5:12" x14ac:dyDescent="0.25">
      <c r="E5031">
        <v>975646904</v>
      </c>
      <c r="F5031">
        <v>396.08100000000002</v>
      </c>
      <c r="I5031" t="s">
        <v>271</v>
      </c>
      <c r="J5031" t="s">
        <v>321</v>
      </c>
      <c r="K5031">
        <v>975646904</v>
      </c>
      <c r="L5031">
        <v>396.08100000000002</v>
      </c>
    </row>
    <row r="5032" spans="5:12" x14ac:dyDescent="0.25">
      <c r="E5032">
        <v>975968111</v>
      </c>
      <c r="F5032">
        <v>490.45100000000002</v>
      </c>
      <c r="I5032" t="s">
        <v>271</v>
      </c>
      <c r="J5032" t="s">
        <v>321</v>
      </c>
      <c r="K5032">
        <v>975968111</v>
      </c>
      <c r="L5032">
        <v>490.45100000000002</v>
      </c>
    </row>
    <row r="5033" spans="5:12" x14ac:dyDescent="0.25">
      <c r="E5033">
        <v>976194861</v>
      </c>
      <c r="F5033">
        <v>502.70800000000003</v>
      </c>
      <c r="I5033" t="s">
        <v>271</v>
      </c>
      <c r="J5033" t="s">
        <v>321</v>
      </c>
      <c r="K5033">
        <v>976194861</v>
      </c>
      <c r="L5033">
        <v>502.70800000000003</v>
      </c>
    </row>
    <row r="5034" spans="5:12" x14ac:dyDescent="0.25">
      <c r="E5034">
        <v>976214374</v>
      </c>
      <c r="F5034">
        <v>444.39</v>
      </c>
      <c r="I5034" t="s">
        <v>271</v>
      </c>
      <c r="J5034" t="s">
        <v>321</v>
      </c>
      <c r="K5034">
        <v>976214374</v>
      </c>
      <c r="L5034">
        <v>444.39</v>
      </c>
    </row>
    <row r="5035" spans="5:12" x14ac:dyDescent="0.25">
      <c r="E5035">
        <v>976682254</v>
      </c>
      <c r="F5035">
        <v>149.00399999999999</v>
      </c>
      <c r="I5035" t="s">
        <v>271</v>
      </c>
      <c r="J5035" t="s">
        <v>321</v>
      </c>
      <c r="K5035">
        <v>976682254</v>
      </c>
      <c r="L5035">
        <v>149.00399999999999</v>
      </c>
    </row>
    <row r="5036" spans="5:12" x14ac:dyDescent="0.25">
      <c r="E5036">
        <v>976693647</v>
      </c>
      <c r="F5036">
        <v>49.695999999999998</v>
      </c>
      <c r="I5036" t="s">
        <v>271</v>
      </c>
      <c r="J5036" t="s">
        <v>321</v>
      </c>
      <c r="K5036">
        <v>976693647</v>
      </c>
      <c r="L5036">
        <v>49.695999999999998</v>
      </c>
    </row>
    <row r="5037" spans="5:12" x14ac:dyDescent="0.25">
      <c r="E5037">
        <v>976721543</v>
      </c>
      <c r="F5037">
        <v>115.66800000000001</v>
      </c>
      <c r="I5037" t="s">
        <v>271</v>
      </c>
      <c r="J5037" t="s">
        <v>321</v>
      </c>
      <c r="K5037">
        <v>976721543</v>
      </c>
      <c r="L5037">
        <v>115.66800000000001</v>
      </c>
    </row>
    <row r="5038" spans="5:12" x14ac:dyDescent="0.25">
      <c r="E5038">
        <v>977459362</v>
      </c>
      <c r="F5038">
        <v>104.145</v>
      </c>
      <c r="I5038" t="s">
        <v>271</v>
      </c>
      <c r="J5038" t="s">
        <v>321</v>
      </c>
      <c r="K5038">
        <v>977459362</v>
      </c>
      <c r="L5038">
        <v>104.145</v>
      </c>
    </row>
    <row r="5039" spans="5:12" x14ac:dyDescent="0.25">
      <c r="E5039">
        <v>977462843</v>
      </c>
      <c r="F5039">
        <v>352.50599999999997</v>
      </c>
      <c r="I5039" t="s">
        <v>271</v>
      </c>
      <c r="J5039" t="s">
        <v>321</v>
      </c>
      <c r="K5039">
        <v>977462843</v>
      </c>
      <c r="L5039">
        <v>352.50599999999997</v>
      </c>
    </row>
    <row r="5040" spans="5:12" x14ac:dyDescent="0.25">
      <c r="E5040">
        <v>979636482</v>
      </c>
      <c r="F5040">
        <v>186.18299999999999</v>
      </c>
      <c r="I5040" t="s">
        <v>271</v>
      </c>
      <c r="J5040" t="s">
        <v>321</v>
      </c>
      <c r="K5040">
        <v>979636482</v>
      </c>
      <c r="L5040">
        <v>186.18299999999999</v>
      </c>
    </row>
    <row r="5041" spans="5:12" x14ac:dyDescent="0.25">
      <c r="E5041">
        <v>979913850</v>
      </c>
      <c r="F5041">
        <v>613.53</v>
      </c>
      <c r="I5041" t="s">
        <v>271</v>
      </c>
      <c r="J5041" t="s">
        <v>321</v>
      </c>
      <c r="K5041">
        <v>979913850</v>
      </c>
      <c r="L5041">
        <v>613.53</v>
      </c>
    </row>
    <row r="5042" spans="5:12" x14ac:dyDescent="0.25">
      <c r="E5042">
        <v>979928742</v>
      </c>
      <c r="F5042">
        <v>109.366</v>
      </c>
      <c r="I5042" t="s">
        <v>271</v>
      </c>
      <c r="J5042" t="s">
        <v>321</v>
      </c>
      <c r="K5042">
        <v>979928742</v>
      </c>
      <c r="L5042">
        <v>109.366</v>
      </c>
    </row>
    <row r="5043" spans="5:12" x14ac:dyDescent="0.25">
      <c r="E5043">
        <v>980613100</v>
      </c>
      <c r="F5043">
        <v>105.88200000000001</v>
      </c>
      <c r="I5043" t="s">
        <v>271</v>
      </c>
      <c r="J5043" t="s">
        <v>321</v>
      </c>
      <c r="K5043">
        <v>980613100</v>
      </c>
      <c r="L5043">
        <v>105.88200000000001</v>
      </c>
    </row>
    <row r="5044" spans="5:12" x14ac:dyDescent="0.25">
      <c r="E5044">
        <v>981464273</v>
      </c>
      <c r="F5044">
        <v>201.126</v>
      </c>
      <c r="I5044" t="s">
        <v>271</v>
      </c>
      <c r="J5044" t="s">
        <v>321</v>
      </c>
      <c r="K5044">
        <v>981464273</v>
      </c>
      <c r="L5044">
        <v>201.126</v>
      </c>
    </row>
    <row r="5045" spans="5:12" x14ac:dyDescent="0.25">
      <c r="E5045">
        <v>981868242</v>
      </c>
      <c r="F5045">
        <v>250.952</v>
      </c>
      <c r="I5045" t="s">
        <v>271</v>
      </c>
      <c r="J5045" t="s">
        <v>321</v>
      </c>
      <c r="K5045">
        <v>981868242</v>
      </c>
      <c r="L5045">
        <v>250.952</v>
      </c>
    </row>
    <row r="5046" spans="5:12" x14ac:dyDescent="0.25">
      <c r="E5046">
        <v>982435501</v>
      </c>
      <c r="F5046">
        <v>151.88499999999999</v>
      </c>
      <c r="I5046" t="s">
        <v>271</v>
      </c>
      <c r="J5046" t="s">
        <v>321</v>
      </c>
      <c r="K5046">
        <v>982435501</v>
      </c>
      <c r="L5046">
        <v>151.88499999999999</v>
      </c>
    </row>
    <row r="5047" spans="5:12" x14ac:dyDescent="0.25">
      <c r="E5047">
        <v>982602122</v>
      </c>
      <c r="F5047">
        <v>362.21899999999999</v>
      </c>
      <c r="I5047" t="s">
        <v>271</v>
      </c>
      <c r="J5047" t="s">
        <v>321</v>
      </c>
      <c r="K5047">
        <v>982602122</v>
      </c>
      <c r="L5047">
        <v>362.21899999999999</v>
      </c>
    </row>
    <row r="5048" spans="5:12" x14ac:dyDescent="0.25">
      <c r="E5048">
        <v>982745705</v>
      </c>
      <c r="F5048">
        <v>274.01400000000001</v>
      </c>
      <c r="I5048" t="s">
        <v>271</v>
      </c>
      <c r="J5048" t="s">
        <v>321</v>
      </c>
      <c r="K5048">
        <v>982745705</v>
      </c>
      <c r="L5048">
        <v>274.01400000000001</v>
      </c>
    </row>
    <row r="5049" spans="5:12" x14ac:dyDescent="0.25">
      <c r="E5049">
        <v>982789907</v>
      </c>
      <c r="F5049">
        <v>526.92499999999995</v>
      </c>
      <c r="I5049" t="s">
        <v>271</v>
      </c>
      <c r="J5049" t="s">
        <v>321</v>
      </c>
      <c r="K5049">
        <v>982789907</v>
      </c>
      <c r="L5049">
        <v>526.92499999999995</v>
      </c>
    </row>
    <row r="5050" spans="5:12" x14ac:dyDescent="0.25">
      <c r="E5050">
        <v>982855071</v>
      </c>
      <c r="F5050">
        <v>190.93</v>
      </c>
      <c r="I5050" t="s">
        <v>271</v>
      </c>
      <c r="J5050" t="s">
        <v>321</v>
      </c>
      <c r="K5050">
        <v>982855071</v>
      </c>
      <c r="L5050">
        <v>190.93</v>
      </c>
    </row>
    <row r="5051" spans="5:12" x14ac:dyDescent="0.25">
      <c r="E5051">
        <v>983190235</v>
      </c>
      <c r="F5051">
        <v>303.59399999999999</v>
      </c>
      <c r="I5051" t="s">
        <v>271</v>
      </c>
      <c r="J5051" t="s">
        <v>321</v>
      </c>
      <c r="K5051">
        <v>983190235</v>
      </c>
      <c r="L5051">
        <v>303.59399999999999</v>
      </c>
    </row>
    <row r="5052" spans="5:12" x14ac:dyDescent="0.25">
      <c r="E5052">
        <v>983254071</v>
      </c>
      <c r="F5052">
        <v>503.64299999999997</v>
      </c>
      <c r="I5052" t="s">
        <v>271</v>
      </c>
      <c r="J5052" t="s">
        <v>321</v>
      </c>
      <c r="K5052">
        <v>983254071</v>
      </c>
      <c r="L5052">
        <v>503.64299999999997</v>
      </c>
    </row>
    <row r="5053" spans="5:12" x14ac:dyDescent="0.25">
      <c r="E5053">
        <v>983395384</v>
      </c>
      <c r="F5053">
        <v>89.132999999999996</v>
      </c>
      <c r="I5053" t="s">
        <v>271</v>
      </c>
      <c r="J5053" t="s">
        <v>321</v>
      </c>
      <c r="K5053">
        <v>983395384</v>
      </c>
      <c r="L5053">
        <v>89.132999999999996</v>
      </c>
    </row>
    <row r="5054" spans="5:12" x14ac:dyDescent="0.25">
      <c r="E5054">
        <v>984020414</v>
      </c>
      <c r="F5054">
        <v>305.25099999999998</v>
      </c>
      <c r="I5054" t="s">
        <v>271</v>
      </c>
      <c r="J5054" t="s">
        <v>321</v>
      </c>
      <c r="K5054">
        <v>984020414</v>
      </c>
      <c r="L5054">
        <v>305.25099999999998</v>
      </c>
    </row>
    <row r="5055" spans="5:12" x14ac:dyDescent="0.25">
      <c r="E5055">
        <v>984103573</v>
      </c>
      <c r="F5055">
        <v>406.27300000000002</v>
      </c>
      <c r="I5055" t="s">
        <v>271</v>
      </c>
      <c r="J5055" t="s">
        <v>321</v>
      </c>
      <c r="K5055">
        <v>984103573</v>
      </c>
      <c r="L5055">
        <v>406.27300000000002</v>
      </c>
    </row>
    <row r="5056" spans="5:12" x14ac:dyDescent="0.25">
      <c r="E5056">
        <v>984265751</v>
      </c>
      <c r="F5056">
        <v>159.196</v>
      </c>
      <c r="I5056" t="s">
        <v>271</v>
      </c>
      <c r="J5056" t="s">
        <v>321</v>
      </c>
      <c r="K5056">
        <v>984265751</v>
      </c>
      <c r="L5056">
        <v>159.196</v>
      </c>
    </row>
    <row r="5057" spans="5:12" x14ac:dyDescent="0.25">
      <c r="E5057">
        <v>984619839</v>
      </c>
      <c r="F5057">
        <v>317.64800000000002</v>
      </c>
      <c r="I5057" t="s">
        <v>271</v>
      </c>
      <c r="J5057" t="s">
        <v>321</v>
      </c>
      <c r="K5057">
        <v>984619839</v>
      </c>
      <c r="L5057">
        <v>317.64800000000002</v>
      </c>
    </row>
    <row r="5058" spans="5:12" x14ac:dyDescent="0.25">
      <c r="E5058">
        <v>984663188</v>
      </c>
      <c r="F5058">
        <v>269.05599999999998</v>
      </c>
      <c r="I5058" t="s">
        <v>271</v>
      </c>
      <c r="J5058" t="s">
        <v>321</v>
      </c>
      <c r="K5058">
        <v>984663188</v>
      </c>
      <c r="L5058">
        <v>269.05599999999998</v>
      </c>
    </row>
    <row r="5059" spans="5:12" x14ac:dyDescent="0.25">
      <c r="E5059">
        <v>985469881</v>
      </c>
      <c r="F5059">
        <v>315.03500000000003</v>
      </c>
      <c r="I5059" t="s">
        <v>271</v>
      </c>
      <c r="J5059" t="s">
        <v>321</v>
      </c>
      <c r="K5059">
        <v>985469881</v>
      </c>
      <c r="L5059">
        <v>315.03500000000003</v>
      </c>
    </row>
    <row r="5060" spans="5:12" x14ac:dyDescent="0.25">
      <c r="E5060">
        <v>985558876</v>
      </c>
      <c r="F5060">
        <v>503.08</v>
      </c>
      <c r="I5060" t="s">
        <v>271</v>
      </c>
      <c r="J5060" t="s">
        <v>321</v>
      </c>
      <c r="K5060">
        <v>985558876</v>
      </c>
      <c r="L5060">
        <v>503.08</v>
      </c>
    </row>
    <row r="5061" spans="5:12" x14ac:dyDescent="0.25">
      <c r="E5061">
        <v>985741484</v>
      </c>
      <c r="F5061">
        <v>354.88200000000001</v>
      </c>
      <c r="I5061" t="s">
        <v>271</v>
      </c>
      <c r="J5061" t="s">
        <v>321</v>
      </c>
      <c r="K5061">
        <v>985741484</v>
      </c>
      <c r="L5061">
        <v>354.88200000000001</v>
      </c>
    </row>
    <row r="5062" spans="5:12" x14ac:dyDescent="0.25">
      <c r="E5062">
        <v>986018328</v>
      </c>
      <c r="F5062">
        <v>504.11099999999999</v>
      </c>
      <c r="I5062" t="s">
        <v>271</v>
      </c>
      <c r="J5062" t="s">
        <v>321</v>
      </c>
      <c r="K5062">
        <v>986018328</v>
      </c>
      <c r="L5062">
        <v>504.11099999999999</v>
      </c>
    </row>
    <row r="5063" spans="5:12" x14ac:dyDescent="0.25">
      <c r="E5063">
        <v>986579729</v>
      </c>
      <c r="F5063">
        <v>263.447</v>
      </c>
      <c r="I5063" t="s">
        <v>271</v>
      </c>
      <c r="J5063" t="s">
        <v>321</v>
      </c>
      <c r="K5063">
        <v>986579729</v>
      </c>
      <c r="L5063">
        <v>263.447</v>
      </c>
    </row>
    <row r="5064" spans="5:12" x14ac:dyDescent="0.25">
      <c r="E5064">
        <v>986710582</v>
      </c>
      <c r="F5064">
        <v>363.07600000000002</v>
      </c>
      <c r="I5064" t="s">
        <v>271</v>
      </c>
      <c r="J5064" t="s">
        <v>321</v>
      </c>
      <c r="K5064">
        <v>986710582</v>
      </c>
      <c r="L5064">
        <v>363.07600000000002</v>
      </c>
    </row>
    <row r="5065" spans="5:12" x14ac:dyDescent="0.25">
      <c r="E5065">
        <v>986904077</v>
      </c>
      <c r="F5065">
        <v>264.10000000000002</v>
      </c>
      <c r="I5065" t="s">
        <v>271</v>
      </c>
      <c r="J5065" t="s">
        <v>321</v>
      </c>
      <c r="K5065">
        <v>986904077</v>
      </c>
      <c r="L5065">
        <v>264.10000000000002</v>
      </c>
    </row>
    <row r="5066" spans="5:12" x14ac:dyDescent="0.25">
      <c r="E5066">
        <v>990035768</v>
      </c>
      <c r="F5066">
        <v>439.84</v>
      </c>
      <c r="I5066" t="s">
        <v>271</v>
      </c>
      <c r="J5066" t="s">
        <v>321</v>
      </c>
      <c r="K5066">
        <v>990035768</v>
      </c>
      <c r="L5066">
        <v>439.84</v>
      </c>
    </row>
    <row r="5067" spans="5:12" x14ac:dyDescent="0.25">
      <c r="E5067">
        <v>990649855</v>
      </c>
      <c r="F5067">
        <v>286.69600000000003</v>
      </c>
      <c r="I5067" t="s">
        <v>271</v>
      </c>
      <c r="J5067" t="s">
        <v>321</v>
      </c>
      <c r="K5067">
        <v>990649855</v>
      </c>
      <c r="L5067">
        <v>286.69600000000003</v>
      </c>
    </row>
    <row r="5068" spans="5:12" x14ac:dyDescent="0.25">
      <c r="E5068">
        <v>990832544</v>
      </c>
      <c r="F5068">
        <v>469.35700000000003</v>
      </c>
      <c r="I5068" t="s">
        <v>271</v>
      </c>
      <c r="J5068" t="s">
        <v>321</v>
      </c>
      <c r="K5068">
        <v>990832544</v>
      </c>
      <c r="L5068">
        <v>469.35700000000003</v>
      </c>
    </row>
    <row r="5069" spans="5:12" x14ac:dyDescent="0.25">
      <c r="E5069">
        <v>991133852</v>
      </c>
      <c r="F5069">
        <v>30.417000000000002</v>
      </c>
      <c r="I5069" t="s">
        <v>271</v>
      </c>
      <c r="J5069" t="s">
        <v>321</v>
      </c>
      <c r="K5069">
        <v>991133852</v>
      </c>
      <c r="L5069">
        <v>30.417000000000002</v>
      </c>
    </row>
    <row r="5070" spans="5:12" x14ac:dyDescent="0.25">
      <c r="E5070">
        <v>992079665</v>
      </c>
      <c r="F5070">
        <v>494.86200000000002</v>
      </c>
      <c r="I5070" t="s">
        <v>271</v>
      </c>
      <c r="J5070" t="s">
        <v>321</v>
      </c>
      <c r="K5070">
        <v>992079665</v>
      </c>
      <c r="L5070">
        <v>494.86200000000002</v>
      </c>
    </row>
    <row r="5071" spans="5:12" x14ac:dyDescent="0.25">
      <c r="E5071">
        <v>992103388</v>
      </c>
      <c r="F5071">
        <v>272.67099999999999</v>
      </c>
      <c r="I5071" t="s">
        <v>271</v>
      </c>
      <c r="J5071" t="s">
        <v>321</v>
      </c>
      <c r="K5071">
        <v>992103388</v>
      </c>
      <c r="L5071">
        <v>272.67099999999999</v>
      </c>
    </row>
    <row r="5072" spans="5:12" x14ac:dyDescent="0.25">
      <c r="E5072">
        <v>992293446</v>
      </c>
      <c r="F5072">
        <v>298.59300000000002</v>
      </c>
      <c r="I5072" t="s">
        <v>271</v>
      </c>
      <c r="J5072" t="s">
        <v>321</v>
      </c>
      <c r="K5072">
        <v>992293446</v>
      </c>
      <c r="L5072">
        <v>298.59300000000002</v>
      </c>
    </row>
    <row r="5073" spans="4:12" x14ac:dyDescent="0.25">
      <c r="E5073">
        <v>992776811</v>
      </c>
      <c r="F5073">
        <v>673.78599999999994</v>
      </c>
      <c r="I5073" t="s">
        <v>271</v>
      </c>
      <c r="J5073" t="s">
        <v>321</v>
      </c>
      <c r="K5073">
        <v>992776811</v>
      </c>
      <c r="L5073">
        <v>673.78599999999994</v>
      </c>
    </row>
    <row r="5074" spans="4:12" x14ac:dyDescent="0.25">
      <c r="E5074">
        <v>993192082</v>
      </c>
      <c r="F5074">
        <v>162.99</v>
      </c>
      <c r="I5074" t="s">
        <v>271</v>
      </c>
      <c r="J5074" t="s">
        <v>321</v>
      </c>
      <c r="K5074">
        <v>993192082</v>
      </c>
      <c r="L5074">
        <v>162.99</v>
      </c>
    </row>
    <row r="5075" spans="4:12" x14ac:dyDescent="0.25">
      <c r="E5075">
        <v>995715007</v>
      </c>
      <c r="F5075">
        <v>396.15699999999998</v>
      </c>
      <c r="I5075" t="s">
        <v>271</v>
      </c>
      <c r="J5075" t="s">
        <v>321</v>
      </c>
      <c r="K5075">
        <v>995715007</v>
      </c>
      <c r="L5075">
        <v>396.15699999999998</v>
      </c>
    </row>
    <row r="5076" spans="4:12" x14ac:dyDescent="0.25">
      <c r="E5076">
        <v>996239829</v>
      </c>
      <c r="F5076">
        <v>420.43299999999999</v>
      </c>
      <c r="I5076" t="s">
        <v>271</v>
      </c>
      <c r="J5076" t="s">
        <v>321</v>
      </c>
      <c r="K5076">
        <v>996239829</v>
      </c>
      <c r="L5076">
        <v>420.43299999999999</v>
      </c>
    </row>
    <row r="5077" spans="4:12" x14ac:dyDescent="0.25">
      <c r="E5077">
        <v>996435733</v>
      </c>
      <c r="F5077">
        <v>312.67500000000001</v>
      </c>
      <c r="I5077" t="s">
        <v>271</v>
      </c>
      <c r="J5077" t="s">
        <v>321</v>
      </c>
      <c r="K5077">
        <v>996435733</v>
      </c>
      <c r="L5077">
        <v>312.67500000000001</v>
      </c>
    </row>
    <row r="5078" spans="4:12" x14ac:dyDescent="0.25">
      <c r="E5078">
        <v>996596095</v>
      </c>
      <c r="F5078">
        <v>273.41899999999998</v>
      </c>
      <c r="I5078" t="s">
        <v>271</v>
      </c>
      <c r="J5078" t="s">
        <v>321</v>
      </c>
      <c r="K5078">
        <v>996596095</v>
      </c>
      <c r="L5078">
        <v>273.41899999999998</v>
      </c>
    </row>
    <row r="5079" spans="4:12" x14ac:dyDescent="0.25">
      <c r="E5079">
        <v>997742532</v>
      </c>
      <c r="F5079">
        <v>210.827</v>
      </c>
      <c r="I5079" t="s">
        <v>271</v>
      </c>
      <c r="J5079" t="s">
        <v>321</v>
      </c>
      <c r="K5079">
        <v>997742532</v>
      </c>
      <c r="L5079">
        <v>210.827</v>
      </c>
    </row>
    <row r="5080" spans="4:12" x14ac:dyDescent="0.25">
      <c r="E5080">
        <v>997804813</v>
      </c>
      <c r="F5080">
        <v>331.77100000000002</v>
      </c>
      <c r="I5080" t="s">
        <v>271</v>
      </c>
      <c r="J5080" t="s">
        <v>321</v>
      </c>
      <c r="K5080">
        <v>997804813</v>
      </c>
      <c r="L5080">
        <v>331.77100000000002</v>
      </c>
    </row>
    <row r="5081" spans="4:12" x14ac:dyDescent="0.25">
      <c r="E5081">
        <v>997864557</v>
      </c>
      <c r="F5081">
        <v>212.23699999999999</v>
      </c>
      <c r="I5081" t="s">
        <v>271</v>
      </c>
      <c r="J5081" t="s">
        <v>321</v>
      </c>
      <c r="K5081">
        <v>997864557</v>
      </c>
      <c r="L5081">
        <v>212.23699999999999</v>
      </c>
    </row>
    <row r="5082" spans="4:12" x14ac:dyDescent="0.25">
      <c r="E5082">
        <v>998517427</v>
      </c>
      <c r="F5082">
        <v>298.61700000000002</v>
      </c>
      <c r="I5082" t="s">
        <v>271</v>
      </c>
      <c r="J5082" t="s">
        <v>321</v>
      </c>
      <c r="K5082">
        <v>998517427</v>
      </c>
      <c r="L5082">
        <v>298.61700000000002</v>
      </c>
    </row>
    <row r="5083" spans="4:12" x14ac:dyDescent="0.25">
      <c r="E5083">
        <v>998719135</v>
      </c>
      <c r="F5083">
        <v>356.77300000000002</v>
      </c>
      <c r="I5083" t="s">
        <v>271</v>
      </c>
      <c r="J5083" t="s">
        <v>321</v>
      </c>
      <c r="K5083">
        <v>998719135</v>
      </c>
      <c r="L5083">
        <v>356.77300000000002</v>
      </c>
    </row>
    <row r="5084" spans="4:12" x14ac:dyDescent="0.25">
      <c r="E5084">
        <v>999296165</v>
      </c>
      <c r="F5084">
        <v>89.552000000000007</v>
      </c>
      <c r="I5084" t="s">
        <v>271</v>
      </c>
      <c r="J5084" t="s">
        <v>321</v>
      </c>
      <c r="K5084">
        <v>999296165</v>
      </c>
      <c r="L5084">
        <v>89.552000000000007</v>
      </c>
    </row>
    <row r="5085" spans="4:12" x14ac:dyDescent="0.25">
      <c r="E5085">
        <v>999607799</v>
      </c>
      <c r="F5085">
        <v>151.39500000000001</v>
      </c>
      <c r="I5085" t="s">
        <v>271</v>
      </c>
      <c r="J5085" t="s">
        <v>321</v>
      </c>
      <c r="K5085">
        <v>999607799</v>
      </c>
      <c r="L5085">
        <v>151.39500000000001</v>
      </c>
    </row>
    <row r="5086" spans="4:12" x14ac:dyDescent="0.25">
      <c r="D5086" t="s">
        <v>327</v>
      </c>
      <c r="E5086">
        <v>892138192</v>
      </c>
      <c r="F5086">
        <v>246.971</v>
      </c>
      <c r="I5086" t="s">
        <v>271</v>
      </c>
      <c r="J5086" t="s">
        <v>327</v>
      </c>
      <c r="K5086">
        <v>892138192</v>
      </c>
      <c r="L5086">
        <v>246.971</v>
      </c>
    </row>
    <row r="5087" spans="4:12" x14ac:dyDescent="0.25">
      <c r="E5087">
        <v>893511172</v>
      </c>
      <c r="F5087">
        <v>219.68700000000001</v>
      </c>
      <c r="I5087" t="s">
        <v>271</v>
      </c>
      <c r="J5087" t="s">
        <v>327</v>
      </c>
      <c r="K5087">
        <v>893511172</v>
      </c>
      <c r="L5087">
        <v>219.68700000000001</v>
      </c>
    </row>
    <row r="5088" spans="4:12" x14ac:dyDescent="0.25">
      <c r="E5088">
        <v>912740943</v>
      </c>
      <c r="F5088">
        <v>92.025000000000006</v>
      </c>
      <c r="I5088" t="s">
        <v>271</v>
      </c>
      <c r="J5088" t="s">
        <v>327</v>
      </c>
      <c r="K5088">
        <v>912740943</v>
      </c>
      <c r="L5088">
        <v>92.025000000000006</v>
      </c>
    </row>
    <row r="5089" spans="5:12" x14ac:dyDescent="0.25">
      <c r="E5089">
        <v>917470669</v>
      </c>
      <c r="F5089">
        <v>130.43</v>
      </c>
      <c r="I5089" t="s">
        <v>271</v>
      </c>
      <c r="J5089" t="s">
        <v>327</v>
      </c>
      <c r="K5089">
        <v>917470669</v>
      </c>
      <c r="L5089">
        <v>130.43</v>
      </c>
    </row>
    <row r="5090" spans="5:12" x14ac:dyDescent="0.25">
      <c r="E5090">
        <v>920206905</v>
      </c>
      <c r="F5090">
        <v>102.919</v>
      </c>
      <c r="I5090" t="s">
        <v>271</v>
      </c>
      <c r="J5090" t="s">
        <v>327</v>
      </c>
      <c r="K5090">
        <v>920206905</v>
      </c>
      <c r="L5090">
        <v>102.919</v>
      </c>
    </row>
    <row r="5091" spans="5:12" x14ac:dyDescent="0.25">
      <c r="E5091">
        <v>920954200</v>
      </c>
      <c r="F5091">
        <v>80.468000000000004</v>
      </c>
      <c r="I5091" t="s">
        <v>271</v>
      </c>
      <c r="J5091" t="s">
        <v>327</v>
      </c>
      <c r="K5091">
        <v>920954200</v>
      </c>
      <c r="L5091">
        <v>80.468000000000004</v>
      </c>
    </row>
    <row r="5092" spans="5:12" x14ac:dyDescent="0.25">
      <c r="E5092">
        <v>924509260</v>
      </c>
      <c r="F5092">
        <v>133.07599999999999</v>
      </c>
      <c r="I5092" t="s">
        <v>271</v>
      </c>
      <c r="J5092" t="s">
        <v>327</v>
      </c>
      <c r="K5092">
        <v>924509260</v>
      </c>
      <c r="L5092">
        <v>133.07599999999999</v>
      </c>
    </row>
    <row r="5093" spans="5:12" x14ac:dyDescent="0.25">
      <c r="E5093">
        <v>928715809</v>
      </c>
      <c r="F5093">
        <v>259.077</v>
      </c>
      <c r="I5093" t="s">
        <v>271</v>
      </c>
      <c r="J5093" t="s">
        <v>327</v>
      </c>
      <c r="K5093">
        <v>928715809</v>
      </c>
      <c r="L5093">
        <v>259.077</v>
      </c>
    </row>
    <row r="5094" spans="5:12" x14ac:dyDescent="0.25">
      <c r="E5094">
        <v>969155133</v>
      </c>
      <c r="F5094">
        <v>124.45099999999999</v>
      </c>
      <c r="I5094" t="s">
        <v>271</v>
      </c>
      <c r="J5094" t="s">
        <v>327</v>
      </c>
      <c r="K5094">
        <v>969155133</v>
      </c>
      <c r="L5094">
        <v>124.45099999999999</v>
      </c>
    </row>
    <row r="5095" spans="5:12" x14ac:dyDescent="0.25">
      <c r="E5095">
        <v>969184168</v>
      </c>
      <c r="F5095">
        <v>77.83</v>
      </c>
      <c r="I5095" t="s">
        <v>271</v>
      </c>
      <c r="J5095" t="s">
        <v>327</v>
      </c>
      <c r="K5095">
        <v>969184168</v>
      </c>
      <c r="L5095">
        <v>77.83</v>
      </c>
    </row>
    <row r="5096" spans="5:12" x14ac:dyDescent="0.25">
      <c r="E5096">
        <v>969257076</v>
      </c>
      <c r="F5096">
        <v>2.65</v>
      </c>
      <c r="I5096" t="s">
        <v>271</v>
      </c>
      <c r="J5096" t="s">
        <v>327</v>
      </c>
      <c r="K5096">
        <v>969257076</v>
      </c>
      <c r="L5096">
        <v>2.65</v>
      </c>
    </row>
    <row r="5097" spans="5:12" x14ac:dyDescent="0.25">
      <c r="E5097">
        <v>969293544</v>
      </c>
      <c r="F5097">
        <v>100.383</v>
      </c>
      <c r="I5097" t="s">
        <v>271</v>
      </c>
      <c r="J5097" t="s">
        <v>327</v>
      </c>
      <c r="K5097">
        <v>969293544</v>
      </c>
      <c r="L5097">
        <v>100.383</v>
      </c>
    </row>
    <row r="5098" spans="5:12" x14ac:dyDescent="0.25">
      <c r="E5098">
        <v>969641275</v>
      </c>
      <c r="F5098">
        <v>646.42999999999995</v>
      </c>
      <c r="I5098" t="s">
        <v>271</v>
      </c>
      <c r="J5098" t="s">
        <v>327</v>
      </c>
      <c r="K5098">
        <v>969641275</v>
      </c>
      <c r="L5098">
        <v>646.42999999999995</v>
      </c>
    </row>
    <row r="5099" spans="5:12" x14ac:dyDescent="0.25">
      <c r="E5099">
        <v>969642255</v>
      </c>
      <c r="F5099">
        <v>67.033000000000001</v>
      </c>
      <c r="I5099" t="s">
        <v>271</v>
      </c>
      <c r="J5099" t="s">
        <v>327</v>
      </c>
      <c r="K5099">
        <v>969642255</v>
      </c>
      <c r="L5099">
        <v>67.033000000000001</v>
      </c>
    </row>
    <row r="5100" spans="5:12" x14ac:dyDescent="0.25">
      <c r="E5100">
        <v>969690551</v>
      </c>
      <c r="F5100">
        <v>10.93</v>
      </c>
      <c r="I5100" t="s">
        <v>271</v>
      </c>
      <c r="J5100" t="s">
        <v>327</v>
      </c>
      <c r="K5100">
        <v>969690551</v>
      </c>
      <c r="L5100">
        <v>10.93</v>
      </c>
    </row>
    <row r="5101" spans="5:12" x14ac:dyDescent="0.25">
      <c r="E5101">
        <v>970064753</v>
      </c>
      <c r="F5101">
        <v>58.183</v>
      </c>
      <c r="I5101" t="s">
        <v>271</v>
      </c>
      <c r="J5101" t="s">
        <v>327</v>
      </c>
      <c r="K5101">
        <v>970064753</v>
      </c>
      <c r="L5101">
        <v>58.183</v>
      </c>
    </row>
    <row r="5102" spans="5:12" x14ac:dyDescent="0.25">
      <c r="E5102">
        <v>970581162</v>
      </c>
      <c r="F5102">
        <v>98.959000000000003</v>
      </c>
      <c r="I5102" t="s">
        <v>271</v>
      </c>
      <c r="J5102" t="s">
        <v>327</v>
      </c>
      <c r="K5102">
        <v>970581162</v>
      </c>
      <c r="L5102">
        <v>98.959000000000003</v>
      </c>
    </row>
    <row r="5103" spans="5:12" x14ac:dyDescent="0.25">
      <c r="E5103">
        <v>971217596</v>
      </c>
      <c r="F5103">
        <v>82.159000000000006</v>
      </c>
      <c r="I5103" t="s">
        <v>271</v>
      </c>
      <c r="J5103" t="s">
        <v>327</v>
      </c>
      <c r="K5103">
        <v>971217596</v>
      </c>
      <c r="L5103">
        <v>82.159000000000006</v>
      </c>
    </row>
    <row r="5104" spans="5:12" x14ac:dyDescent="0.25">
      <c r="E5104">
        <v>979533918</v>
      </c>
      <c r="F5104">
        <v>112.277</v>
      </c>
      <c r="I5104" t="s">
        <v>271</v>
      </c>
      <c r="J5104" t="s">
        <v>327</v>
      </c>
      <c r="K5104">
        <v>979533918</v>
      </c>
      <c r="L5104">
        <v>112.277</v>
      </c>
    </row>
    <row r="5105" spans="4:12" x14ac:dyDescent="0.25">
      <c r="E5105">
        <v>979546823</v>
      </c>
      <c r="F5105">
        <v>210.01900000000001</v>
      </c>
      <c r="I5105" t="s">
        <v>271</v>
      </c>
      <c r="J5105" t="s">
        <v>327</v>
      </c>
      <c r="K5105">
        <v>979546823</v>
      </c>
      <c r="L5105">
        <v>210.01900000000001</v>
      </c>
    </row>
    <row r="5106" spans="4:12" x14ac:dyDescent="0.25">
      <c r="E5106">
        <v>980032825</v>
      </c>
      <c r="F5106">
        <v>312.29700000000003</v>
      </c>
      <c r="I5106" t="s">
        <v>271</v>
      </c>
      <c r="J5106" t="s">
        <v>327</v>
      </c>
      <c r="K5106">
        <v>980032825</v>
      </c>
      <c r="L5106">
        <v>312.29700000000003</v>
      </c>
    </row>
    <row r="5107" spans="4:12" x14ac:dyDescent="0.25">
      <c r="E5107">
        <v>981138945</v>
      </c>
      <c r="F5107">
        <v>98.570999999999998</v>
      </c>
      <c r="I5107" t="s">
        <v>271</v>
      </c>
      <c r="J5107" t="s">
        <v>327</v>
      </c>
      <c r="K5107">
        <v>981138945</v>
      </c>
      <c r="L5107">
        <v>98.570999999999998</v>
      </c>
    </row>
    <row r="5108" spans="4:12" x14ac:dyDescent="0.25">
      <c r="E5108">
        <v>982163412</v>
      </c>
      <c r="F5108">
        <v>79.650999999999996</v>
      </c>
      <c r="I5108" t="s">
        <v>271</v>
      </c>
      <c r="J5108" t="s">
        <v>327</v>
      </c>
      <c r="K5108">
        <v>982163412</v>
      </c>
      <c r="L5108">
        <v>79.650999999999996</v>
      </c>
    </row>
    <row r="5109" spans="4:12" x14ac:dyDescent="0.25">
      <c r="E5109">
        <v>983594301</v>
      </c>
      <c r="F5109">
        <v>394.77199999999999</v>
      </c>
      <c r="I5109" t="s">
        <v>271</v>
      </c>
      <c r="J5109" t="s">
        <v>327</v>
      </c>
      <c r="K5109">
        <v>983594301</v>
      </c>
      <c r="L5109">
        <v>394.77199999999999</v>
      </c>
    </row>
    <row r="5110" spans="4:12" x14ac:dyDescent="0.25">
      <c r="E5110">
        <v>984140231</v>
      </c>
      <c r="F5110">
        <v>81.988</v>
      </c>
      <c r="I5110" t="s">
        <v>271</v>
      </c>
      <c r="J5110" t="s">
        <v>327</v>
      </c>
      <c r="K5110">
        <v>984140231</v>
      </c>
      <c r="L5110">
        <v>81.988</v>
      </c>
    </row>
    <row r="5111" spans="4:12" x14ac:dyDescent="0.25">
      <c r="E5111">
        <v>987614706</v>
      </c>
      <c r="F5111">
        <v>351.53500000000003</v>
      </c>
      <c r="I5111" t="s">
        <v>271</v>
      </c>
      <c r="J5111" t="s">
        <v>327</v>
      </c>
      <c r="K5111">
        <v>987614706</v>
      </c>
      <c r="L5111">
        <v>351.53500000000003</v>
      </c>
    </row>
    <row r="5112" spans="4:12" x14ac:dyDescent="0.25">
      <c r="E5112">
        <v>987652632</v>
      </c>
      <c r="F5112">
        <v>111.828</v>
      </c>
      <c r="I5112" t="s">
        <v>271</v>
      </c>
      <c r="J5112" t="s">
        <v>327</v>
      </c>
      <c r="K5112">
        <v>987652632</v>
      </c>
      <c r="L5112">
        <v>111.828</v>
      </c>
    </row>
    <row r="5113" spans="4:12" x14ac:dyDescent="0.25">
      <c r="E5113">
        <v>987676744</v>
      </c>
      <c r="F5113">
        <v>290.46499999999997</v>
      </c>
      <c r="I5113" t="s">
        <v>271</v>
      </c>
      <c r="J5113" t="s">
        <v>327</v>
      </c>
      <c r="K5113">
        <v>987676744</v>
      </c>
      <c r="L5113">
        <v>290.46499999999997</v>
      </c>
    </row>
    <row r="5114" spans="4:12" x14ac:dyDescent="0.25">
      <c r="E5114">
        <v>989287214</v>
      </c>
      <c r="F5114">
        <v>95.739000000000004</v>
      </c>
      <c r="I5114" t="s">
        <v>271</v>
      </c>
      <c r="J5114" t="s">
        <v>327</v>
      </c>
      <c r="K5114">
        <v>989287214</v>
      </c>
      <c r="L5114">
        <v>95.739000000000004</v>
      </c>
    </row>
    <row r="5115" spans="4:12" x14ac:dyDescent="0.25">
      <c r="E5115">
        <v>990453020</v>
      </c>
      <c r="F5115">
        <v>52.704000000000001</v>
      </c>
      <c r="I5115" t="s">
        <v>271</v>
      </c>
      <c r="J5115" t="s">
        <v>327</v>
      </c>
      <c r="K5115">
        <v>990453020</v>
      </c>
      <c r="L5115">
        <v>52.704000000000001</v>
      </c>
    </row>
    <row r="5116" spans="4:12" x14ac:dyDescent="0.25">
      <c r="E5116">
        <v>990932069</v>
      </c>
      <c r="F5116">
        <v>165.39699999999999</v>
      </c>
      <c r="I5116" t="s">
        <v>271</v>
      </c>
      <c r="J5116" t="s">
        <v>327</v>
      </c>
      <c r="K5116">
        <v>990932069</v>
      </c>
      <c r="L5116">
        <v>165.39699999999999</v>
      </c>
    </row>
    <row r="5117" spans="4:12" x14ac:dyDescent="0.25">
      <c r="E5117">
        <v>993318507</v>
      </c>
      <c r="F5117">
        <v>305.68599999999998</v>
      </c>
      <c r="I5117" t="s">
        <v>271</v>
      </c>
      <c r="J5117" t="s">
        <v>327</v>
      </c>
      <c r="K5117">
        <v>993318507</v>
      </c>
      <c r="L5117">
        <v>305.68599999999998</v>
      </c>
    </row>
    <row r="5118" spans="4:12" x14ac:dyDescent="0.25">
      <c r="E5118">
        <v>999316492</v>
      </c>
      <c r="F5118">
        <v>163.376</v>
      </c>
      <c r="I5118" t="s">
        <v>271</v>
      </c>
      <c r="J5118" t="s">
        <v>327</v>
      </c>
      <c r="K5118">
        <v>999316492</v>
      </c>
      <c r="L5118">
        <v>163.376</v>
      </c>
    </row>
    <row r="5119" spans="4:12" x14ac:dyDescent="0.25">
      <c r="D5119" t="s">
        <v>272</v>
      </c>
      <c r="E5119">
        <v>814591352</v>
      </c>
      <c r="F5119">
        <v>119.449</v>
      </c>
      <c r="I5119" t="s">
        <v>271</v>
      </c>
      <c r="J5119" t="s">
        <v>272</v>
      </c>
      <c r="K5119">
        <v>814591352</v>
      </c>
      <c r="L5119">
        <v>119.449</v>
      </c>
    </row>
    <row r="5120" spans="4:12" x14ac:dyDescent="0.25">
      <c r="E5120">
        <v>869134422</v>
      </c>
      <c r="F5120">
        <v>169.88399999999999</v>
      </c>
      <c r="I5120" t="s">
        <v>271</v>
      </c>
      <c r="J5120" t="s">
        <v>272</v>
      </c>
      <c r="K5120">
        <v>869134422</v>
      </c>
      <c r="L5120">
        <v>169.88399999999999</v>
      </c>
    </row>
    <row r="5121" spans="5:12" x14ac:dyDescent="0.25">
      <c r="E5121">
        <v>869522082</v>
      </c>
      <c r="F5121">
        <v>1.385</v>
      </c>
      <c r="I5121" t="s">
        <v>271</v>
      </c>
      <c r="J5121" t="s">
        <v>272</v>
      </c>
      <c r="K5121">
        <v>869522082</v>
      </c>
      <c r="L5121">
        <v>1.385</v>
      </c>
    </row>
    <row r="5122" spans="5:12" x14ac:dyDescent="0.25">
      <c r="E5122">
        <v>919089652</v>
      </c>
      <c r="F5122">
        <v>6.8810000000000002</v>
      </c>
      <c r="I5122" t="s">
        <v>271</v>
      </c>
      <c r="J5122" t="s">
        <v>272</v>
      </c>
      <c r="K5122">
        <v>919089652</v>
      </c>
      <c r="L5122">
        <v>6.8810000000000002</v>
      </c>
    </row>
    <row r="5123" spans="5:12" x14ac:dyDescent="0.25">
      <c r="E5123">
        <v>919486961</v>
      </c>
      <c r="F5123">
        <v>94.191000000000003</v>
      </c>
      <c r="I5123" t="s">
        <v>271</v>
      </c>
      <c r="J5123" t="s">
        <v>272</v>
      </c>
      <c r="K5123">
        <v>919486961</v>
      </c>
      <c r="L5123">
        <v>94.191000000000003</v>
      </c>
    </row>
    <row r="5124" spans="5:12" x14ac:dyDescent="0.25">
      <c r="E5124">
        <v>921520719</v>
      </c>
      <c r="F5124">
        <v>328.274</v>
      </c>
      <c r="I5124" t="s">
        <v>271</v>
      </c>
      <c r="J5124" t="s">
        <v>272</v>
      </c>
      <c r="K5124">
        <v>921520719</v>
      </c>
      <c r="L5124">
        <v>328.274</v>
      </c>
    </row>
    <row r="5125" spans="5:12" x14ac:dyDescent="0.25">
      <c r="E5125">
        <v>921635109</v>
      </c>
      <c r="F5125">
        <v>207.48599999999999</v>
      </c>
      <c r="I5125" t="s">
        <v>271</v>
      </c>
      <c r="J5125" t="s">
        <v>272</v>
      </c>
      <c r="K5125">
        <v>921635109</v>
      </c>
      <c r="L5125">
        <v>207.48599999999999</v>
      </c>
    </row>
    <row r="5126" spans="5:12" x14ac:dyDescent="0.25">
      <c r="E5126">
        <v>922101825</v>
      </c>
      <c r="F5126">
        <v>211.97399999999999</v>
      </c>
      <c r="I5126" t="s">
        <v>271</v>
      </c>
      <c r="J5126" t="s">
        <v>272</v>
      </c>
      <c r="K5126">
        <v>922101825</v>
      </c>
      <c r="L5126">
        <v>211.97399999999999</v>
      </c>
    </row>
    <row r="5127" spans="5:12" x14ac:dyDescent="0.25">
      <c r="E5127">
        <v>969178516</v>
      </c>
      <c r="F5127">
        <v>109.773</v>
      </c>
      <c r="I5127" t="s">
        <v>271</v>
      </c>
      <c r="J5127" t="s">
        <v>272</v>
      </c>
      <c r="K5127">
        <v>969178516</v>
      </c>
      <c r="L5127">
        <v>109.773</v>
      </c>
    </row>
    <row r="5128" spans="5:12" x14ac:dyDescent="0.25">
      <c r="E5128">
        <v>969602148</v>
      </c>
      <c r="F5128">
        <v>421.01100000000002</v>
      </c>
      <c r="I5128" t="s">
        <v>271</v>
      </c>
      <c r="J5128" t="s">
        <v>272</v>
      </c>
      <c r="K5128">
        <v>969602148</v>
      </c>
      <c r="L5128">
        <v>421.01100000000002</v>
      </c>
    </row>
    <row r="5129" spans="5:12" x14ac:dyDescent="0.25">
      <c r="E5129">
        <v>969668343</v>
      </c>
      <c r="F5129">
        <v>132.70099999999999</v>
      </c>
      <c r="I5129" t="s">
        <v>271</v>
      </c>
      <c r="J5129" t="s">
        <v>272</v>
      </c>
      <c r="K5129">
        <v>969668343</v>
      </c>
      <c r="L5129">
        <v>132.70099999999999</v>
      </c>
    </row>
    <row r="5130" spans="5:12" x14ac:dyDescent="0.25">
      <c r="E5130">
        <v>974558076</v>
      </c>
      <c r="F5130">
        <v>293.82100000000003</v>
      </c>
      <c r="I5130" t="s">
        <v>271</v>
      </c>
      <c r="J5130" t="s">
        <v>272</v>
      </c>
      <c r="K5130">
        <v>974558076</v>
      </c>
      <c r="L5130">
        <v>293.82100000000003</v>
      </c>
    </row>
    <row r="5131" spans="5:12" x14ac:dyDescent="0.25">
      <c r="E5131">
        <v>978627404</v>
      </c>
      <c r="F5131">
        <v>144.47900000000001</v>
      </c>
      <c r="I5131" t="s">
        <v>271</v>
      </c>
      <c r="J5131" t="s">
        <v>272</v>
      </c>
      <c r="K5131">
        <v>978627404</v>
      </c>
      <c r="L5131">
        <v>144.47900000000001</v>
      </c>
    </row>
    <row r="5132" spans="5:12" x14ac:dyDescent="0.25">
      <c r="E5132">
        <v>981023196</v>
      </c>
      <c r="F5132">
        <v>274.99799999999999</v>
      </c>
      <c r="I5132" t="s">
        <v>271</v>
      </c>
      <c r="J5132" t="s">
        <v>272</v>
      </c>
      <c r="K5132">
        <v>981023196</v>
      </c>
      <c r="L5132">
        <v>274.99799999999999</v>
      </c>
    </row>
    <row r="5133" spans="5:12" x14ac:dyDescent="0.25">
      <c r="E5133">
        <v>982410223</v>
      </c>
      <c r="F5133">
        <v>253.553</v>
      </c>
      <c r="I5133" t="s">
        <v>271</v>
      </c>
      <c r="J5133" t="s">
        <v>272</v>
      </c>
      <c r="K5133">
        <v>982410223</v>
      </c>
      <c r="L5133">
        <v>253.553</v>
      </c>
    </row>
    <row r="5134" spans="5:12" x14ac:dyDescent="0.25">
      <c r="E5134">
        <v>982904730</v>
      </c>
      <c r="F5134">
        <v>186.85599999999999</v>
      </c>
      <c r="I5134" t="s">
        <v>271</v>
      </c>
      <c r="J5134" t="s">
        <v>272</v>
      </c>
      <c r="K5134">
        <v>982904730</v>
      </c>
      <c r="L5134">
        <v>186.85599999999999</v>
      </c>
    </row>
    <row r="5135" spans="5:12" x14ac:dyDescent="0.25">
      <c r="E5135">
        <v>985005052</v>
      </c>
      <c r="F5135">
        <v>73.765000000000001</v>
      </c>
      <c r="I5135" t="s">
        <v>271</v>
      </c>
      <c r="J5135" t="s">
        <v>272</v>
      </c>
      <c r="K5135">
        <v>985005052</v>
      </c>
      <c r="L5135">
        <v>73.765000000000001</v>
      </c>
    </row>
    <row r="5136" spans="5:12" x14ac:dyDescent="0.25">
      <c r="E5136">
        <v>985412936</v>
      </c>
      <c r="F5136">
        <v>295.20800000000003</v>
      </c>
      <c r="I5136" t="s">
        <v>271</v>
      </c>
      <c r="J5136" t="s">
        <v>272</v>
      </c>
      <c r="K5136">
        <v>985412936</v>
      </c>
      <c r="L5136">
        <v>295.20800000000003</v>
      </c>
    </row>
    <row r="5137" spans="4:12" x14ac:dyDescent="0.25">
      <c r="E5137">
        <v>988562718</v>
      </c>
      <c r="F5137">
        <v>90.784000000000006</v>
      </c>
      <c r="I5137" t="s">
        <v>271</v>
      </c>
      <c r="J5137" t="s">
        <v>272</v>
      </c>
      <c r="K5137">
        <v>988562718</v>
      </c>
      <c r="L5137">
        <v>90.784000000000006</v>
      </c>
    </row>
    <row r="5138" spans="4:12" x14ac:dyDescent="0.25">
      <c r="E5138">
        <v>996723887</v>
      </c>
      <c r="F5138">
        <v>100.066</v>
      </c>
      <c r="I5138" t="s">
        <v>271</v>
      </c>
      <c r="J5138" t="s">
        <v>272</v>
      </c>
      <c r="K5138">
        <v>996723887</v>
      </c>
      <c r="L5138">
        <v>100.066</v>
      </c>
    </row>
    <row r="5139" spans="4:12" x14ac:dyDescent="0.25">
      <c r="E5139">
        <v>999252117</v>
      </c>
      <c r="F5139">
        <v>153.47300000000001</v>
      </c>
      <c r="I5139" t="s">
        <v>271</v>
      </c>
      <c r="J5139" t="s">
        <v>272</v>
      </c>
      <c r="K5139">
        <v>999252117</v>
      </c>
      <c r="L5139">
        <v>153.47300000000001</v>
      </c>
    </row>
    <row r="5140" spans="4:12" x14ac:dyDescent="0.25">
      <c r="D5140" t="s">
        <v>319</v>
      </c>
      <c r="E5140">
        <v>887642192</v>
      </c>
      <c r="F5140">
        <v>349.00599999999997</v>
      </c>
      <c r="I5140" t="s">
        <v>271</v>
      </c>
      <c r="J5140" t="s">
        <v>319</v>
      </c>
      <c r="K5140">
        <v>887642192</v>
      </c>
      <c r="L5140">
        <v>349.00599999999997</v>
      </c>
    </row>
    <row r="5141" spans="4:12" x14ac:dyDescent="0.25">
      <c r="E5141">
        <v>913887514</v>
      </c>
      <c r="F5141">
        <v>309.41500000000002</v>
      </c>
      <c r="I5141" t="s">
        <v>271</v>
      </c>
      <c r="J5141" t="s">
        <v>319</v>
      </c>
      <c r="K5141">
        <v>913887514</v>
      </c>
      <c r="L5141">
        <v>309.41500000000002</v>
      </c>
    </row>
    <row r="5142" spans="4:12" x14ac:dyDescent="0.25">
      <c r="E5142">
        <v>914722411</v>
      </c>
      <c r="F5142">
        <v>0.39700000000000002</v>
      </c>
      <c r="I5142" t="s">
        <v>271</v>
      </c>
      <c r="J5142" t="s">
        <v>319</v>
      </c>
      <c r="K5142">
        <v>914722411</v>
      </c>
      <c r="L5142">
        <v>0.39700000000000002</v>
      </c>
    </row>
    <row r="5143" spans="4:12" x14ac:dyDescent="0.25">
      <c r="E5143">
        <v>914732921</v>
      </c>
      <c r="F5143">
        <v>115.44</v>
      </c>
      <c r="I5143" t="s">
        <v>271</v>
      </c>
      <c r="J5143" t="s">
        <v>319</v>
      </c>
      <c r="K5143">
        <v>914732921</v>
      </c>
      <c r="L5143">
        <v>115.44</v>
      </c>
    </row>
    <row r="5144" spans="4:12" x14ac:dyDescent="0.25">
      <c r="E5144">
        <v>916380569</v>
      </c>
      <c r="F5144">
        <v>200.05500000000001</v>
      </c>
      <c r="I5144" t="s">
        <v>271</v>
      </c>
      <c r="J5144" t="s">
        <v>319</v>
      </c>
      <c r="K5144">
        <v>916380569</v>
      </c>
      <c r="L5144">
        <v>200.05500000000001</v>
      </c>
    </row>
    <row r="5145" spans="4:12" x14ac:dyDescent="0.25">
      <c r="E5145">
        <v>916479417</v>
      </c>
      <c r="F5145">
        <v>315.40100000000001</v>
      </c>
      <c r="I5145" t="s">
        <v>271</v>
      </c>
      <c r="J5145" t="s">
        <v>319</v>
      </c>
      <c r="K5145">
        <v>916479417</v>
      </c>
      <c r="L5145">
        <v>315.40100000000001</v>
      </c>
    </row>
    <row r="5146" spans="4:12" x14ac:dyDescent="0.25">
      <c r="E5146">
        <v>920203841</v>
      </c>
      <c r="F5146">
        <v>290.584</v>
      </c>
      <c r="I5146" t="s">
        <v>271</v>
      </c>
      <c r="J5146" t="s">
        <v>319</v>
      </c>
      <c r="K5146">
        <v>920203841</v>
      </c>
      <c r="L5146">
        <v>290.584</v>
      </c>
    </row>
    <row r="5147" spans="4:12" x14ac:dyDescent="0.25">
      <c r="E5147">
        <v>924026073</v>
      </c>
      <c r="F5147">
        <v>331.12900000000002</v>
      </c>
      <c r="I5147" t="s">
        <v>271</v>
      </c>
      <c r="J5147" t="s">
        <v>319</v>
      </c>
      <c r="K5147">
        <v>924026073</v>
      </c>
      <c r="L5147">
        <v>331.12900000000002</v>
      </c>
    </row>
    <row r="5148" spans="4:12" x14ac:dyDescent="0.25">
      <c r="E5148">
        <v>979737092</v>
      </c>
      <c r="F5148">
        <v>186.02699999999999</v>
      </c>
      <c r="I5148" t="s">
        <v>271</v>
      </c>
      <c r="J5148" t="s">
        <v>319</v>
      </c>
      <c r="K5148">
        <v>979737092</v>
      </c>
      <c r="L5148">
        <v>186.02699999999999</v>
      </c>
    </row>
    <row r="5149" spans="4:12" x14ac:dyDescent="0.25">
      <c r="E5149">
        <v>982965810</v>
      </c>
      <c r="F5149">
        <v>271.02600000000001</v>
      </c>
      <c r="I5149" t="s">
        <v>271</v>
      </c>
      <c r="J5149" t="s">
        <v>319</v>
      </c>
      <c r="K5149">
        <v>982965810</v>
      </c>
      <c r="L5149">
        <v>271.02600000000001</v>
      </c>
    </row>
    <row r="5150" spans="4:12" x14ac:dyDescent="0.25">
      <c r="E5150">
        <v>989823299</v>
      </c>
      <c r="F5150">
        <v>140.041</v>
      </c>
      <c r="I5150" t="s">
        <v>271</v>
      </c>
      <c r="J5150" t="s">
        <v>319</v>
      </c>
      <c r="K5150">
        <v>989823299</v>
      </c>
      <c r="L5150">
        <v>140.041</v>
      </c>
    </row>
    <row r="5151" spans="4:12" x14ac:dyDescent="0.25">
      <c r="E5151">
        <v>990695652</v>
      </c>
      <c r="F5151">
        <v>226.39400000000001</v>
      </c>
      <c r="I5151" t="s">
        <v>271</v>
      </c>
      <c r="J5151" t="s">
        <v>319</v>
      </c>
      <c r="K5151">
        <v>990695652</v>
      </c>
      <c r="L5151">
        <v>226.39400000000001</v>
      </c>
    </row>
    <row r="5152" spans="4:12" x14ac:dyDescent="0.25">
      <c r="D5152" t="s">
        <v>334</v>
      </c>
      <c r="E5152">
        <v>869640212</v>
      </c>
      <c r="F5152">
        <v>358.94900000000001</v>
      </c>
      <c r="I5152" t="s">
        <v>271</v>
      </c>
      <c r="J5152" t="s">
        <v>334</v>
      </c>
      <c r="K5152">
        <v>869640212</v>
      </c>
      <c r="L5152">
        <v>358.94900000000001</v>
      </c>
    </row>
    <row r="5153" spans="5:12" x14ac:dyDescent="0.25">
      <c r="E5153">
        <v>874211532</v>
      </c>
      <c r="F5153">
        <v>71.587000000000003</v>
      </c>
      <c r="I5153" t="s">
        <v>271</v>
      </c>
      <c r="J5153" t="s">
        <v>334</v>
      </c>
      <c r="K5153">
        <v>874211532</v>
      </c>
      <c r="L5153">
        <v>71.587000000000003</v>
      </c>
    </row>
    <row r="5154" spans="5:12" x14ac:dyDescent="0.25">
      <c r="E5154">
        <v>882463982</v>
      </c>
      <c r="F5154">
        <v>221.363</v>
      </c>
      <c r="I5154" t="s">
        <v>271</v>
      </c>
      <c r="J5154" t="s">
        <v>334</v>
      </c>
      <c r="K5154">
        <v>882463982</v>
      </c>
      <c r="L5154">
        <v>221.363</v>
      </c>
    </row>
    <row r="5155" spans="5:12" x14ac:dyDescent="0.25">
      <c r="E5155">
        <v>886500092</v>
      </c>
      <c r="F5155">
        <v>144.584</v>
      </c>
      <c r="I5155" t="s">
        <v>271</v>
      </c>
      <c r="J5155" t="s">
        <v>334</v>
      </c>
      <c r="K5155">
        <v>886500092</v>
      </c>
      <c r="L5155">
        <v>144.584</v>
      </c>
    </row>
    <row r="5156" spans="5:12" x14ac:dyDescent="0.25">
      <c r="E5156">
        <v>886915462</v>
      </c>
      <c r="F5156">
        <v>391.33800000000002</v>
      </c>
      <c r="I5156" t="s">
        <v>271</v>
      </c>
      <c r="J5156" t="s">
        <v>334</v>
      </c>
      <c r="K5156">
        <v>886915462</v>
      </c>
      <c r="L5156">
        <v>391.33800000000002</v>
      </c>
    </row>
    <row r="5157" spans="5:12" x14ac:dyDescent="0.25">
      <c r="E5157">
        <v>894595302</v>
      </c>
      <c r="F5157">
        <v>29.643999999999998</v>
      </c>
      <c r="I5157" t="s">
        <v>271</v>
      </c>
      <c r="J5157" t="s">
        <v>334</v>
      </c>
      <c r="K5157">
        <v>894595302</v>
      </c>
      <c r="L5157">
        <v>29.643999999999998</v>
      </c>
    </row>
    <row r="5158" spans="5:12" x14ac:dyDescent="0.25">
      <c r="E5158">
        <v>899088352</v>
      </c>
      <c r="F5158">
        <v>234.39</v>
      </c>
      <c r="I5158" t="s">
        <v>271</v>
      </c>
      <c r="J5158" t="s">
        <v>334</v>
      </c>
      <c r="K5158">
        <v>899088352</v>
      </c>
      <c r="L5158">
        <v>234.39</v>
      </c>
    </row>
    <row r="5159" spans="5:12" x14ac:dyDescent="0.25">
      <c r="E5159">
        <v>913456424</v>
      </c>
      <c r="F5159">
        <v>270.96800000000002</v>
      </c>
      <c r="I5159" t="s">
        <v>271</v>
      </c>
      <c r="J5159" t="s">
        <v>334</v>
      </c>
      <c r="K5159">
        <v>913456424</v>
      </c>
      <c r="L5159">
        <v>270.96800000000002</v>
      </c>
    </row>
    <row r="5160" spans="5:12" x14ac:dyDescent="0.25">
      <c r="E5160">
        <v>913813111</v>
      </c>
      <c r="F5160">
        <v>141.37700000000001</v>
      </c>
      <c r="I5160" t="s">
        <v>271</v>
      </c>
      <c r="J5160" t="s">
        <v>334</v>
      </c>
      <c r="K5160">
        <v>913813111</v>
      </c>
      <c r="L5160">
        <v>141.37700000000001</v>
      </c>
    </row>
    <row r="5161" spans="5:12" x14ac:dyDescent="0.25">
      <c r="E5161">
        <v>915070612</v>
      </c>
      <c r="F5161">
        <v>30.506</v>
      </c>
      <c r="I5161" t="s">
        <v>271</v>
      </c>
      <c r="J5161" t="s">
        <v>334</v>
      </c>
      <c r="K5161">
        <v>915070612</v>
      </c>
      <c r="L5161">
        <v>30.506</v>
      </c>
    </row>
    <row r="5162" spans="5:12" x14ac:dyDescent="0.25">
      <c r="E5162">
        <v>915477372</v>
      </c>
      <c r="F5162">
        <v>195.50200000000001</v>
      </c>
      <c r="I5162" t="s">
        <v>271</v>
      </c>
      <c r="J5162" t="s">
        <v>334</v>
      </c>
      <c r="K5162">
        <v>915477372</v>
      </c>
      <c r="L5162">
        <v>195.50200000000001</v>
      </c>
    </row>
    <row r="5163" spans="5:12" x14ac:dyDescent="0.25">
      <c r="E5163">
        <v>917567913</v>
      </c>
      <c r="F5163">
        <v>168.15899999999999</v>
      </c>
      <c r="I5163" t="s">
        <v>271</v>
      </c>
      <c r="J5163" t="s">
        <v>334</v>
      </c>
      <c r="K5163">
        <v>917567913</v>
      </c>
      <c r="L5163">
        <v>168.15899999999999</v>
      </c>
    </row>
    <row r="5164" spans="5:12" x14ac:dyDescent="0.25">
      <c r="E5164">
        <v>918149090</v>
      </c>
      <c r="F5164">
        <v>120.95399999999999</v>
      </c>
      <c r="I5164" t="s">
        <v>271</v>
      </c>
      <c r="J5164" t="s">
        <v>334</v>
      </c>
      <c r="K5164">
        <v>918149090</v>
      </c>
      <c r="L5164">
        <v>120.95399999999999</v>
      </c>
    </row>
    <row r="5165" spans="5:12" x14ac:dyDescent="0.25">
      <c r="E5165">
        <v>919121467</v>
      </c>
      <c r="F5165">
        <v>178.00299999999999</v>
      </c>
      <c r="I5165" t="s">
        <v>271</v>
      </c>
      <c r="J5165" t="s">
        <v>334</v>
      </c>
      <c r="K5165">
        <v>919121467</v>
      </c>
      <c r="L5165">
        <v>178.00299999999999</v>
      </c>
    </row>
    <row r="5166" spans="5:12" x14ac:dyDescent="0.25">
      <c r="E5166">
        <v>921181264</v>
      </c>
      <c r="F5166">
        <v>29.681000000000001</v>
      </c>
      <c r="I5166" t="s">
        <v>271</v>
      </c>
      <c r="J5166" t="s">
        <v>334</v>
      </c>
      <c r="K5166">
        <v>921181264</v>
      </c>
      <c r="L5166">
        <v>29.681000000000001</v>
      </c>
    </row>
    <row r="5167" spans="5:12" x14ac:dyDescent="0.25">
      <c r="E5167">
        <v>925465275</v>
      </c>
      <c r="F5167">
        <v>202.749</v>
      </c>
      <c r="I5167" t="s">
        <v>271</v>
      </c>
      <c r="J5167" t="s">
        <v>334</v>
      </c>
      <c r="K5167">
        <v>925465275</v>
      </c>
      <c r="L5167">
        <v>202.749</v>
      </c>
    </row>
    <row r="5168" spans="5:12" x14ac:dyDescent="0.25">
      <c r="E5168">
        <v>925720623</v>
      </c>
      <c r="F5168">
        <v>154.71299999999999</v>
      </c>
      <c r="I5168" t="s">
        <v>271</v>
      </c>
      <c r="J5168" t="s">
        <v>334</v>
      </c>
      <c r="K5168">
        <v>925720623</v>
      </c>
      <c r="L5168">
        <v>154.71299999999999</v>
      </c>
    </row>
    <row r="5169" spans="5:12" x14ac:dyDescent="0.25">
      <c r="E5169">
        <v>927051095</v>
      </c>
      <c r="F5169">
        <v>149.38499999999999</v>
      </c>
      <c r="I5169" t="s">
        <v>271</v>
      </c>
      <c r="J5169" t="s">
        <v>334</v>
      </c>
      <c r="K5169">
        <v>927051095</v>
      </c>
      <c r="L5169">
        <v>149.38499999999999</v>
      </c>
    </row>
    <row r="5170" spans="5:12" x14ac:dyDescent="0.25">
      <c r="E5170">
        <v>928614026</v>
      </c>
      <c r="F5170">
        <v>136.005</v>
      </c>
      <c r="I5170" t="s">
        <v>271</v>
      </c>
      <c r="J5170" t="s">
        <v>334</v>
      </c>
      <c r="K5170">
        <v>928614026</v>
      </c>
      <c r="L5170">
        <v>136.005</v>
      </c>
    </row>
    <row r="5171" spans="5:12" x14ac:dyDescent="0.25">
      <c r="E5171">
        <v>959468621</v>
      </c>
      <c r="F5171">
        <v>76.983999999999995</v>
      </c>
      <c r="I5171" t="s">
        <v>271</v>
      </c>
      <c r="J5171" t="s">
        <v>334</v>
      </c>
      <c r="K5171">
        <v>959468621</v>
      </c>
      <c r="L5171">
        <v>76.983999999999995</v>
      </c>
    </row>
    <row r="5172" spans="5:12" x14ac:dyDescent="0.25">
      <c r="E5172">
        <v>969153718</v>
      </c>
      <c r="F5172">
        <v>109.798</v>
      </c>
      <c r="I5172" t="s">
        <v>271</v>
      </c>
      <c r="J5172" t="s">
        <v>334</v>
      </c>
      <c r="K5172">
        <v>969153718</v>
      </c>
      <c r="L5172">
        <v>109.798</v>
      </c>
    </row>
    <row r="5173" spans="5:12" x14ac:dyDescent="0.25">
      <c r="E5173">
        <v>969182165</v>
      </c>
      <c r="F5173">
        <v>258.31799999999998</v>
      </c>
      <c r="I5173" t="s">
        <v>271</v>
      </c>
      <c r="J5173" t="s">
        <v>334</v>
      </c>
      <c r="K5173">
        <v>969182165</v>
      </c>
      <c r="L5173">
        <v>258.31799999999998</v>
      </c>
    </row>
    <row r="5174" spans="5:12" x14ac:dyDescent="0.25">
      <c r="E5174">
        <v>969470764</v>
      </c>
      <c r="F5174">
        <v>73.852000000000004</v>
      </c>
      <c r="I5174" t="s">
        <v>271</v>
      </c>
      <c r="J5174" t="s">
        <v>334</v>
      </c>
      <c r="K5174">
        <v>969470764</v>
      </c>
      <c r="L5174">
        <v>73.852000000000004</v>
      </c>
    </row>
    <row r="5175" spans="5:12" x14ac:dyDescent="0.25">
      <c r="E5175">
        <v>969640775</v>
      </c>
      <c r="F5175">
        <v>12.086</v>
      </c>
      <c r="I5175" t="s">
        <v>271</v>
      </c>
      <c r="J5175" t="s">
        <v>334</v>
      </c>
      <c r="K5175">
        <v>969640775</v>
      </c>
      <c r="L5175">
        <v>12.086</v>
      </c>
    </row>
    <row r="5176" spans="5:12" x14ac:dyDescent="0.25">
      <c r="E5176">
        <v>969642484</v>
      </c>
      <c r="F5176">
        <v>410.81299999999999</v>
      </c>
      <c r="I5176" t="s">
        <v>271</v>
      </c>
      <c r="J5176" t="s">
        <v>334</v>
      </c>
      <c r="K5176">
        <v>969642484</v>
      </c>
      <c r="L5176">
        <v>410.81299999999999</v>
      </c>
    </row>
    <row r="5177" spans="5:12" x14ac:dyDescent="0.25">
      <c r="E5177">
        <v>969685574</v>
      </c>
      <c r="F5177">
        <v>125.029</v>
      </c>
      <c r="I5177" t="s">
        <v>271</v>
      </c>
      <c r="J5177" t="s">
        <v>334</v>
      </c>
      <c r="K5177">
        <v>969685574</v>
      </c>
      <c r="L5177">
        <v>125.029</v>
      </c>
    </row>
    <row r="5178" spans="5:12" x14ac:dyDescent="0.25">
      <c r="E5178">
        <v>969690500</v>
      </c>
      <c r="F5178">
        <v>180.24700000000001</v>
      </c>
      <c r="I5178" t="s">
        <v>271</v>
      </c>
      <c r="J5178" t="s">
        <v>334</v>
      </c>
      <c r="K5178">
        <v>969690500</v>
      </c>
      <c r="L5178">
        <v>180.24700000000001</v>
      </c>
    </row>
    <row r="5179" spans="5:12" x14ac:dyDescent="0.25">
      <c r="E5179">
        <v>970162518</v>
      </c>
      <c r="F5179">
        <v>345.35199999999998</v>
      </c>
      <c r="I5179" t="s">
        <v>271</v>
      </c>
      <c r="J5179" t="s">
        <v>334</v>
      </c>
      <c r="K5179">
        <v>970162518</v>
      </c>
      <c r="L5179">
        <v>345.35199999999998</v>
      </c>
    </row>
    <row r="5180" spans="5:12" x14ac:dyDescent="0.25">
      <c r="E5180">
        <v>970580964</v>
      </c>
      <c r="F5180">
        <v>318.57100000000003</v>
      </c>
      <c r="I5180" t="s">
        <v>271</v>
      </c>
      <c r="J5180" t="s">
        <v>334</v>
      </c>
      <c r="K5180">
        <v>970580964</v>
      </c>
      <c r="L5180">
        <v>318.57100000000003</v>
      </c>
    </row>
    <row r="5181" spans="5:12" x14ac:dyDescent="0.25">
      <c r="E5181">
        <v>971387491</v>
      </c>
      <c r="F5181">
        <v>135.42500000000001</v>
      </c>
      <c r="I5181" t="s">
        <v>271</v>
      </c>
      <c r="J5181" t="s">
        <v>334</v>
      </c>
      <c r="K5181">
        <v>971387491</v>
      </c>
      <c r="L5181">
        <v>135.42500000000001</v>
      </c>
    </row>
    <row r="5182" spans="5:12" x14ac:dyDescent="0.25">
      <c r="E5182">
        <v>974438887</v>
      </c>
      <c r="F5182">
        <v>216.65100000000001</v>
      </c>
      <c r="I5182" t="s">
        <v>271</v>
      </c>
      <c r="J5182" t="s">
        <v>334</v>
      </c>
      <c r="K5182">
        <v>974438887</v>
      </c>
      <c r="L5182">
        <v>216.65100000000001</v>
      </c>
    </row>
    <row r="5183" spans="5:12" x14ac:dyDescent="0.25">
      <c r="E5183">
        <v>976892798</v>
      </c>
      <c r="F5183">
        <v>449.32600000000002</v>
      </c>
      <c r="I5183" t="s">
        <v>271</v>
      </c>
      <c r="J5183" t="s">
        <v>334</v>
      </c>
      <c r="K5183">
        <v>976892798</v>
      </c>
      <c r="L5183">
        <v>449.32600000000002</v>
      </c>
    </row>
    <row r="5184" spans="5:12" x14ac:dyDescent="0.25">
      <c r="E5184">
        <v>977046017</v>
      </c>
      <c r="F5184">
        <v>502.596</v>
      </c>
      <c r="I5184" t="s">
        <v>271</v>
      </c>
      <c r="J5184" t="s">
        <v>334</v>
      </c>
      <c r="K5184">
        <v>977046017</v>
      </c>
      <c r="L5184">
        <v>502.596</v>
      </c>
    </row>
    <row r="5185" spans="5:12" x14ac:dyDescent="0.25">
      <c r="E5185">
        <v>977345421</v>
      </c>
      <c r="F5185">
        <v>341.99099999999999</v>
      </c>
      <c r="I5185" t="s">
        <v>271</v>
      </c>
      <c r="J5185" t="s">
        <v>334</v>
      </c>
      <c r="K5185">
        <v>977345421</v>
      </c>
      <c r="L5185">
        <v>341.99099999999999</v>
      </c>
    </row>
    <row r="5186" spans="5:12" x14ac:dyDescent="0.25">
      <c r="E5186">
        <v>979461496</v>
      </c>
      <c r="F5186">
        <v>186.62</v>
      </c>
      <c r="I5186" t="s">
        <v>271</v>
      </c>
      <c r="J5186" t="s">
        <v>334</v>
      </c>
      <c r="K5186">
        <v>979461496</v>
      </c>
      <c r="L5186">
        <v>186.62</v>
      </c>
    </row>
    <row r="5187" spans="5:12" x14ac:dyDescent="0.25">
      <c r="E5187">
        <v>980350460</v>
      </c>
      <c r="F5187">
        <v>167.16800000000001</v>
      </c>
      <c r="I5187" t="s">
        <v>271</v>
      </c>
      <c r="J5187" t="s">
        <v>334</v>
      </c>
      <c r="K5187">
        <v>980350460</v>
      </c>
      <c r="L5187">
        <v>167.16800000000001</v>
      </c>
    </row>
    <row r="5188" spans="5:12" x14ac:dyDescent="0.25">
      <c r="E5188">
        <v>980740145</v>
      </c>
      <c r="F5188">
        <v>395.44</v>
      </c>
      <c r="I5188" t="s">
        <v>271</v>
      </c>
      <c r="J5188" t="s">
        <v>334</v>
      </c>
      <c r="K5188">
        <v>980740145</v>
      </c>
      <c r="L5188">
        <v>395.44</v>
      </c>
    </row>
    <row r="5189" spans="5:12" x14ac:dyDescent="0.25">
      <c r="E5189">
        <v>981032179</v>
      </c>
      <c r="F5189">
        <v>49.658000000000001</v>
      </c>
      <c r="I5189" t="s">
        <v>271</v>
      </c>
      <c r="J5189" t="s">
        <v>334</v>
      </c>
      <c r="K5189">
        <v>981032179</v>
      </c>
      <c r="L5189">
        <v>49.658000000000001</v>
      </c>
    </row>
    <row r="5190" spans="5:12" x14ac:dyDescent="0.25">
      <c r="E5190">
        <v>981044533</v>
      </c>
      <c r="F5190">
        <v>141.70699999999999</v>
      </c>
      <c r="I5190" t="s">
        <v>271</v>
      </c>
      <c r="J5190" t="s">
        <v>334</v>
      </c>
      <c r="K5190">
        <v>981044533</v>
      </c>
      <c r="L5190">
        <v>141.70699999999999</v>
      </c>
    </row>
    <row r="5191" spans="5:12" x14ac:dyDescent="0.25">
      <c r="E5191">
        <v>981465288</v>
      </c>
      <c r="F5191">
        <v>155.905</v>
      </c>
      <c r="I5191" t="s">
        <v>271</v>
      </c>
      <c r="J5191" t="s">
        <v>334</v>
      </c>
      <c r="K5191">
        <v>981465288</v>
      </c>
      <c r="L5191">
        <v>155.905</v>
      </c>
    </row>
    <row r="5192" spans="5:12" x14ac:dyDescent="0.25">
      <c r="E5192">
        <v>982219779</v>
      </c>
      <c r="F5192">
        <v>891.71299999999997</v>
      </c>
      <c r="I5192" t="s">
        <v>271</v>
      </c>
      <c r="J5192" t="s">
        <v>334</v>
      </c>
      <c r="K5192">
        <v>982219779</v>
      </c>
      <c r="L5192">
        <v>891.71299999999997</v>
      </c>
    </row>
    <row r="5193" spans="5:12" x14ac:dyDescent="0.25">
      <c r="E5193">
        <v>982269180</v>
      </c>
      <c r="F5193">
        <v>35.808</v>
      </c>
      <c r="I5193" t="s">
        <v>271</v>
      </c>
      <c r="J5193" t="s">
        <v>334</v>
      </c>
      <c r="K5193">
        <v>982269180</v>
      </c>
      <c r="L5193">
        <v>35.808</v>
      </c>
    </row>
    <row r="5194" spans="5:12" x14ac:dyDescent="0.25">
      <c r="E5194">
        <v>982594251</v>
      </c>
      <c r="F5194">
        <v>102.029</v>
      </c>
      <c r="I5194" t="s">
        <v>271</v>
      </c>
      <c r="J5194" t="s">
        <v>334</v>
      </c>
      <c r="K5194">
        <v>982594251</v>
      </c>
      <c r="L5194">
        <v>102.029</v>
      </c>
    </row>
    <row r="5195" spans="5:12" x14ac:dyDescent="0.25">
      <c r="E5195">
        <v>982943329</v>
      </c>
      <c r="F5195">
        <v>363.34399999999999</v>
      </c>
      <c r="I5195" t="s">
        <v>271</v>
      </c>
      <c r="J5195" t="s">
        <v>334</v>
      </c>
      <c r="K5195">
        <v>982943329</v>
      </c>
      <c r="L5195">
        <v>363.34399999999999</v>
      </c>
    </row>
    <row r="5196" spans="5:12" x14ac:dyDescent="0.25">
      <c r="E5196">
        <v>983969925</v>
      </c>
      <c r="F5196">
        <v>338.43599999999998</v>
      </c>
      <c r="I5196" t="s">
        <v>271</v>
      </c>
      <c r="J5196" t="s">
        <v>334</v>
      </c>
      <c r="K5196">
        <v>983969925</v>
      </c>
      <c r="L5196">
        <v>338.43599999999998</v>
      </c>
    </row>
    <row r="5197" spans="5:12" x14ac:dyDescent="0.25">
      <c r="E5197">
        <v>987200286</v>
      </c>
      <c r="F5197">
        <v>354.09899999999999</v>
      </c>
      <c r="I5197" t="s">
        <v>271</v>
      </c>
      <c r="J5197" t="s">
        <v>334</v>
      </c>
      <c r="K5197">
        <v>987200286</v>
      </c>
      <c r="L5197">
        <v>354.09899999999999</v>
      </c>
    </row>
    <row r="5198" spans="5:12" x14ac:dyDescent="0.25">
      <c r="E5198">
        <v>987777613</v>
      </c>
      <c r="F5198">
        <v>547.57399999999996</v>
      </c>
      <c r="I5198" t="s">
        <v>271</v>
      </c>
      <c r="J5198" t="s">
        <v>334</v>
      </c>
      <c r="K5198">
        <v>987777613</v>
      </c>
      <c r="L5198">
        <v>547.57399999999996</v>
      </c>
    </row>
    <row r="5199" spans="5:12" x14ac:dyDescent="0.25">
      <c r="E5199">
        <v>988912433</v>
      </c>
      <c r="F5199">
        <v>293.92399999999998</v>
      </c>
      <c r="I5199" t="s">
        <v>271</v>
      </c>
      <c r="J5199" t="s">
        <v>334</v>
      </c>
      <c r="K5199">
        <v>988912433</v>
      </c>
      <c r="L5199">
        <v>293.92399999999998</v>
      </c>
    </row>
    <row r="5200" spans="5:12" x14ac:dyDescent="0.25">
      <c r="E5200">
        <v>989148958</v>
      </c>
      <c r="F5200">
        <v>817.57899999999995</v>
      </c>
      <c r="I5200" t="s">
        <v>271</v>
      </c>
      <c r="J5200" t="s">
        <v>334</v>
      </c>
      <c r="K5200">
        <v>989148958</v>
      </c>
      <c r="L5200">
        <v>817.57899999999995</v>
      </c>
    </row>
    <row r="5201" spans="4:12" x14ac:dyDescent="0.25">
      <c r="E5201">
        <v>991593659</v>
      </c>
      <c r="F5201">
        <v>350.459</v>
      </c>
      <c r="I5201" t="s">
        <v>271</v>
      </c>
      <c r="J5201" t="s">
        <v>334</v>
      </c>
      <c r="K5201">
        <v>991593659</v>
      </c>
      <c r="L5201">
        <v>350.459</v>
      </c>
    </row>
    <row r="5202" spans="4:12" x14ac:dyDescent="0.25">
      <c r="E5202">
        <v>992280301</v>
      </c>
      <c r="F5202">
        <v>58.09</v>
      </c>
      <c r="I5202" t="s">
        <v>271</v>
      </c>
      <c r="J5202" t="s">
        <v>334</v>
      </c>
      <c r="K5202">
        <v>992280301</v>
      </c>
      <c r="L5202">
        <v>58.09</v>
      </c>
    </row>
    <row r="5203" spans="4:12" x14ac:dyDescent="0.25">
      <c r="E5203">
        <v>993125776</v>
      </c>
      <c r="F5203">
        <v>229.80699999999999</v>
      </c>
      <c r="I5203" t="s">
        <v>271</v>
      </c>
      <c r="J5203" t="s">
        <v>334</v>
      </c>
      <c r="K5203">
        <v>993125776</v>
      </c>
      <c r="L5203">
        <v>229.80699999999999</v>
      </c>
    </row>
    <row r="5204" spans="4:12" x14ac:dyDescent="0.25">
      <c r="E5204">
        <v>993402257</v>
      </c>
      <c r="F5204">
        <v>276.73500000000001</v>
      </c>
      <c r="I5204" t="s">
        <v>271</v>
      </c>
      <c r="J5204" t="s">
        <v>334</v>
      </c>
      <c r="K5204">
        <v>993402257</v>
      </c>
      <c r="L5204">
        <v>276.73500000000001</v>
      </c>
    </row>
    <row r="5205" spans="4:12" x14ac:dyDescent="0.25">
      <c r="D5205" t="s">
        <v>282</v>
      </c>
      <c r="E5205">
        <v>869258822</v>
      </c>
      <c r="F5205">
        <v>136.83600000000001</v>
      </c>
      <c r="I5205" t="s">
        <v>271</v>
      </c>
      <c r="J5205" t="s">
        <v>282</v>
      </c>
      <c r="K5205">
        <v>869258822</v>
      </c>
      <c r="L5205">
        <v>136.83600000000001</v>
      </c>
    </row>
    <row r="5206" spans="4:12" x14ac:dyDescent="0.25">
      <c r="E5206">
        <v>878709632</v>
      </c>
      <c r="F5206">
        <v>436.959</v>
      </c>
      <c r="I5206" t="s">
        <v>271</v>
      </c>
      <c r="J5206" t="s">
        <v>282</v>
      </c>
      <c r="K5206">
        <v>878709632</v>
      </c>
      <c r="L5206">
        <v>436.959</v>
      </c>
    </row>
    <row r="5207" spans="4:12" x14ac:dyDescent="0.25">
      <c r="E5207">
        <v>887246122</v>
      </c>
      <c r="F5207">
        <v>452.3</v>
      </c>
      <c r="I5207" t="s">
        <v>271</v>
      </c>
      <c r="J5207" t="s">
        <v>282</v>
      </c>
      <c r="K5207">
        <v>887246122</v>
      </c>
      <c r="L5207">
        <v>452.3</v>
      </c>
    </row>
    <row r="5208" spans="4:12" x14ac:dyDescent="0.25">
      <c r="E5208">
        <v>887721432</v>
      </c>
      <c r="F5208">
        <v>491.20100000000002</v>
      </c>
      <c r="I5208" t="s">
        <v>271</v>
      </c>
      <c r="J5208" t="s">
        <v>282</v>
      </c>
      <c r="K5208">
        <v>887721432</v>
      </c>
      <c r="L5208">
        <v>491.20100000000002</v>
      </c>
    </row>
    <row r="5209" spans="4:12" x14ac:dyDescent="0.25">
      <c r="E5209">
        <v>899150562</v>
      </c>
      <c r="F5209">
        <v>533.90099999999995</v>
      </c>
      <c r="I5209" t="s">
        <v>271</v>
      </c>
      <c r="J5209" t="s">
        <v>282</v>
      </c>
      <c r="K5209">
        <v>899150562</v>
      </c>
      <c r="L5209">
        <v>533.90099999999995</v>
      </c>
    </row>
    <row r="5210" spans="4:12" x14ac:dyDescent="0.25">
      <c r="E5210">
        <v>913152298</v>
      </c>
      <c r="F5210">
        <v>162.499</v>
      </c>
      <c r="I5210" t="s">
        <v>271</v>
      </c>
      <c r="J5210" t="s">
        <v>282</v>
      </c>
      <c r="K5210">
        <v>913152298</v>
      </c>
      <c r="L5210">
        <v>162.499</v>
      </c>
    </row>
    <row r="5211" spans="4:12" x14ac:dyDescent="0.25">
      <c r="E5211">
        <v>916351232</v>
      </c>
      <c r="F5211">
        <v>453.851</v>
      </c>
      <c r="I5211" t="s">
        <v>271</v>
      </c>
      <c r="J5211" t="s">
        <v>282</v>
      </c>
      <c r="K5211">
        <v>916351232</v>
      </c>
      <c r="L5211">
        <v>453.851</v>
      </c>
    </row>
    <row r="5212" spans="4:12" x14ac:dyDescent="0.25">
      <c r="E5212">
        <v>918352953</v>
      </c>
      <c r="F5212">
        <v>361.31</v>
      </c>
      <c r="I5212" t="s">
        <v>271</v>
      </c>
      <c r="J5212" t="s">
        <v>282</v>
      </c>
      <c r="K5212">
        <v>918352953</v>
      </c>
      <c r="L5212">
        <v>361.31</v>
      </c>
    </row>
    <row r="5213" spans="4:12" x14ac:dyDescent="0.25">
      <c r="E5213">
        <v>969137437</v>
      </c>
      <c r="F5213">
        <v>365.54899999999998</v>
      </c>
      <c r="I5213" t="s">
        <v>271</v>
      </c>
      <c r="J5213" t="s">
        <v>282</v>
      </c>
      <c r="K5213">
        <v>969137437</v>
      </c>
      <c r="L5213">
        <v>365.54899999999998</v>
      </c>
    </row>
    <row r="5214" spans="4:12" x14ac:dyDescent="0.25">
      <c r="E5214">
        <v>969158485</v>
      </c>
      <c r="F5214">
        <v>127.514</v>
      </c>
      <c r="I5214" t="s">
        <v>271</v>
      </c>
      <c r="J5214" t="s">
        <v>282</v>
      </c>
      <c r="K5214">
        <v>969158485</v>
      </c>
      <c r="L5214">
        <v>127.514</v>
      </c>
    </row>
    <row r="5215" spans="4:12" x14ac:dyDescent="0.25">
      <c r="E5215">
        <v>969158493</v>
      </c>
      <c r="F5215">
        <v>217.52500000000001</v>
      </c>
      <c r="I5215" t="s">
        <v>271</v>
      </c>
      <c r="J5215" t="s">
        <v>282</v>
      </c>
      <c r="K5215">
        <v>969158493</v>
      </c>
      <c r="L5215">
        <v>217.52500000000001</v>
      </c>
    </row>
    <row r="5216" spans="4:12" x14ac:dyDescent="0.25">
      <c r="E5216">
        <v>969159090</v>
      </c>
      <c r="F5216">
        <v>76.144999999999996</v>
      </c>
      <c r="I5216" t="s">
        <v>271</v>
      </c>
      <c r="J5216" t="s">
        <v>282</v>
      </c>
      <c r="K5216">
        <v>969159090</v>
      </c>
      <c r="L5216">
        <v>76.144999999999996</v>
      </c>
    </row>
    <row r="5217" spans="5:12" x14ac:dyDescent="0.25">
      <c r="E5217">
        <v>969179180</v>
      </c>
      <c r="F5217">
        <v>187.041</v>
      </c>
      <c r="I5217" t="s">
        <v>271</v>
      </c>
      <c r="J5217" t="s">
        <v>282</v>
      </c>
      <c r="K5217">
        <v>969179180</v>
      </c>
      <c r="L5217">
        <v>187.041</v>
      </c>
    </row>
    <row r="5218" spans="5:12" x14ac:dyDescent="0.25">
      <c r="E5218">
        <v>969220954</v>
      </c>
      <c r="F5218">
        <v>417.80900000000003</v>
      </c>
      <c r="I5218" t="s">
        <v>271</v>
      </c>
      <c r="J5218" t="s">
        <v>282</v>
      </c>
      <c r="K5218">
        <v>969220954</v>
      </c>
      <c r="L5218">
        <v>417.80900000000003</v>
      </c>
    </row>
    <row r="5219" spans="5:12" x14ac:dyDescent="0.25">
      <c r="E5219">
        <v>969331322</v>
      </c>
      <c r="F5219">
        <v>82.007999999999996</v>
      </c>
      <c r="I5219" t="s">
        <v>271</v>
      </c>
      <c r="J5219" t="s">
        <v>282</v>
      </c>
      <c r="K5219">
        <v>969331322</v>
      </c>
      <c r="L5219">
        <v>82.007999999999996</v>
      </c>
    </row>
    <row r="5220" spans="5:12" x14ac:dyDescent="0.25">
      <c r="E5220">
        <v>969378612</v>
      </c>
      <c r="F5220">
        <v>430.55</v>
      </c>
      <c r="I5220" t="s">
        <v>271</v>
      </c>
      <c r="J5220" t="s">
        <v>282</v>
      </c>
      <c r="K5220">
        <v>969378612</v>
      </c>
      <c r="L5220">
        <v>430.55</v>
      </c>
    </row>
    <row r="5221" spans="5:12" x14ac:dyDescent="0.25">
      <c r="E5221">
        <v>969378949</v>
      </c>
      <c r="F5221">
        <v>135.255</v>
      </c>
      <c r="I5221" t="s">
        <v>271</v>
      </c>
      <c r="J5221" t="s">
        <v>282</v>
      </c>
      <c r="K5221">
        <v>969378949</v>
      </c>
      <c r="L5221">
        <v>135.255</v>
      </c>
    </row>
    <row r="5222" spans="5:12" x14ac:dyDescent="0.25">
      <c r="E5222">
        <v>969635917</v>
      </c>
      <c r="F5222">
        <v>66.688000000000002</v>
      </c>
      <c r="I5222" t="s">
        <v>271</v>
      </c>
      <c r="J5222" t="s">
        <v>282</v>
      </c>
      <c r="K5222">
        <v>969635917</v>
      </c>
      <c r="L5222">
        <v>66.688000000000002</v>
      </c>
    </row>
    <row r="5223" spans="5:12" x14ac:dyDescent="0.25">
      <c r="E5223">
        <v>969638355</v>
      </c>
      <c r="F5223">
        <v>139.00800000000001</v>
      </c>
      <c r="I5223" t="s">
        <v>271</v>
      </c>
      <c r="J5223" t="s">
        <v>282</v>
      </c>
      <c r="K5223">
        <v>969638355</v>
      </c>
      <c r="L5223">
        <v>139.00800000000001</v>
      </c>
    </row>
    <row r="5224" spans="5:12" x14ac:dyDescent="0.25">
      <c r="E5224">
        <v>969680580</v>
      </c>
      <c r="F5224">
        <v>443.01</v>
      </c>
      <c r="I5224" t="s">
        <v>271</v>
      </c>
      <c r="J5224" t="s">
        <v>282</v>
      </c>
      <c r="K5224">
        <v>969680580</v>
      </c>
      <c r="L5224">
        <v>443.01</v>
      </c>
    </row>
    <row r="5225" spans="5:12" x14ac:dyDescent="0.25">
      <c r="E5225">
        <v>970960422</v>
      </c>
      <c r="F5225">
        <v>60.707999999999998</v>
      </c>
      <c r="I5225" t="s">
        <v>271</v>
      </c>
      <c r="J5225" t="s">
        <v>282</v>
      </c>
      <c r="K5225">
        <v>970960422</v>
      </c>
      <c r="L5225">
        <v>60.707999999999998</v>
      </c>
    </row>
    <row r="5226" spans="5:12" x14ac:dyDescent="0.25">
      <c r="E5226">
        <v>971380691</v>
      </c>
      <c r="F5226">
        <v>65.034999999999997</v>
      </c>
      <c r="I5226" t="s">
        <v>271</v>
      </c>
      <c r="J5226" t="s">
        <v>282</v>
      </c>
      <c r="K5226">
        <v>971380691</v>
      </c>
      <c r="L5226">
        <v>65.034999999999997</v>
      </c>
    </row>
    <row r="5227" spans="5:12" x14ac:dyDescent="0.25">
      <c r="E5227">
        <v>976256425</v>
      </c>
      <c r="F5227">
        <v>175.15799999999999</v>
      </c>
      <c r="I5227" t="s">
        <v>271</v>
      </c>
      <c r="J5227" t="s">
        <v>282</v>
      </c>
      <c r="K5227">
        <v>976256425</v>
      </c>
      <c r="L5227">
        <v>175.15799999999999</v>
      </c>
    </row>
    <row r="5228" spans="5:12" x14ac:dyDescent="0.25">
      <c r="E5228">
        <v>976525396</v>
      </c>
      <c r="F5228">
        <v>120.64700000000001</v>
      </c>
      <c r="I5228" t="s">
        <v>271</v>
      </c>
      <c r="J5228" t="s">
        <v>282</v>
      </c>
      <c r="K5228">
        <v>976525396</v>
      </c>
      <c r="L5228">
        <v>120.64700000000001</v>
      </c>
    </row>
    <row r="5229" spans="5:12" x14ac:dyDescent="0.25">
      <c r="E5229">
        <v>976848853</v>
      </c>
      <c r="F5229">
        <v>310.77600000000001</v>
      </c>
      <c r="I5229" t="s">
        <v>271</v>
      </c>
      <c r="J5229" t="s">
        <v>282</v>
      </c>
      <c r="K5229">
        <v>976848853</v>
      </c>
      <c r="L5229">
        <v>310.77600000000001</v>
      </c>
    </row>
    <row r="5230" spans="5:12" x14ac:dyDescent="0.25">
      <c r="E5230">
        <v>977313643</v>
      </c>
      <c r="F5230">
        <v>177.78399999999999</v>
      </c>
      <c r="I5230" t="s">
        <v>271</v>
      </c>
      <c r="J5230" t="s">
        <v>282</v>
      </c>
      <c r="K5230">
        <v>977313643</v>
      </c>
      <c r="L5230">
        <v>177.78399999999999</v>
      </c>
    </row>
    <row r="5231" spans="5:12" x14ac:dyDescent="0.25">
      <c r="E5231">
        <v>980162885</v>
      </c>
      <c r="F5231">
        <v>149.04599999999999</v>
      </c>
      <c r="I5231" t="s">
        <v>271</v>
      </c>
      <c r="J5231" t="s">
        <v>282</v>
      </c>
      <c r="K5231">
        <v>980162885</v>
      </c>
      <c r="L5231">
        <v>149.04599999999999</v>
      </c>
    </row>
    <row r="5232" spans="5:12" x14ac:dyDescent="0.25">
      <c r="E5232">
        <v>980311600</v>
      </c>
      <c r="F5232">
        <v>251.16</v>
      </c>
      <c r="I5232" t="s">
        <v>271</v>
      </c>
      <c r="J5232" t="s">
        <v>282</v>
      </c>
      <c r="K5232">
        <v>980311600</v>
      </c>
      <c r="L5232">
        <v>251.16</v>
      </c>
    </row>
    <row r="5233" spans="4:12" x14ac:dyDescent="0.25">
      <c r="E5233">
        <v>980888878</v>
      </c>
      <c r="F5233">
        <v>525.75900000000001</v>
      </c>
      <c r="I5233" t="s">
        <v>271</v>
      </c>
      <c r="J5233" t="s">
        <v>282</v>
      </c>
      <c r="K5233">
        <v>980888878</v>
      </c>
      <c r="L5233">
        <v>525.75900000000001</v>
      </c>
    </row>
    <row r="5234" spans="4:12" x14ac:dyDescent="0.25">
      <c r="E5234">
        <v>982689147</v>
      </c>
      <c r="F5234">
        <v>720.68200000000002</v>
      </c>
      <c r="I5234" t="s">
        <v>271</v>
      </c>
      <c r="J5234" t="s">
        <v>282</v>
      </c>
      <c r="K5234">
        <v>982689147</v>
      </c>
      <c r="L5234">
        <v>720.68200000000002</v>
      </c>
    </row>
    <row r="5235" spans="4:12" x14ac:dyDescent="0.25">
      <c r="E5235">
        <v>982899915</v>
      </c>
      <c r="F5235">
        <v>23.24</v>
      </c>
      <c r="I5235" t="s">
        <v>271</v>
      </c>
      <c r="J5235" t="s">
        <v>282</v>
      </c>
      <c r="K5235">
        <v>982899915</v>
      </c>
      <c r="L5235">
        <v>23.24</v>
      </c>
    </row>
    <row r="5236" spans="4:12" x14ac:dyDescent="0.25">
      <c r="E5236">
        <v>983258085</v>
      </c>
      <c r="F5236">
        <v>117.51300000000001</v>
      </c>
      <c r="I5236" t="s">
        <v>271</v>
      </c>
      <c r="J5236" t="s">
        <v>282</v>
      </c>
      <c r="K5236">
        <v>983258085</v>
      </c>
      <c r="L5236">
        <v>117.51300000000001</v>
      </c>
    </row>
    <row r="5237" spans="4:12" x14ac:dyDescent="0.25">
      <c r="E5237">
        <v>985451753</v>
      </c>
      <c r="F5237">
        <v>465.37400000000002</v>
      </c>
      <c r="I5237" t="s">
        <v>271</v>
      </c>
      <c r="J5237" t="s">
        <v>282</v>
      </c>
      <c r="K5237">
        <v>985451753</v>
      </c>
      <c r="L5237">
        <v>465.37400000000002</v>
      </c>
    </row>
    <row r="5238" spans="4:12" x14ac:dyDescent="0.25">
      <c r="E5238">
        <v>985690995</v>
      </c>
      <c r="F5238">
        <v>480.68</v>
      </c>
      <c r="I5238" t="s">
        <v>271</v>
      </c>
      <c r="J5238" t="s">
        <v>282</v>
      </c>
      <c r="K5238">
        <v>985690995</v>
      </c>
      <c r="L5238">
        <v>480.68</v>
      </c>
    </row>
    <row r="5239" spans="4:12" x14ac:dyDescent="0.25">
      <c r="E5239">
        <v>986844422</v>
      </c>
      <c r="F5239">
        <v>435.12799999999999</v>
      </c>
      <c r="I5239" t="s">
        <v>271</v>
      </c>
      <c r="J5239" t="s">
        <v>282</v>
      </c>
      <c r="K5239">
        <v>986844422</v>
      </c>
      <c r="L5239">
        <v>435.12799999999999</v>
      </c>
    </row>
    <row r="5240" spans="4:12" x14ac:dyDescent="0.25">
      <c r="E5240">
        <v>989431439</v>
      </c>
      <c r="F5240">
        <v>520.54300000000001</v>
      </c>
      <c r="I5240" t="s">
        <v>271</v>
      </c>
      <c r="J5240" t="s">
        <v>282</v>
      </c>
      <c r="K5240">
        <v>989431439</v>
      </c>
      <c r="L5240">
        <v>520.54300000000001</v>
      </c>
    </row>
    <row r="5241" spans="4:12" x14ac:dyDescent="0.25">
      <c r="E5241">
        <v>991101527</v>
      </c>
      <c r="F5241">
        <v>321.84100000000001</v>
      </c>
      <c r="I5241" t="s">
        <v>271</v>
      </c>
      <c r="J5241" t="s">
        <v>282</v>
      </c>
      <c r="K5241">
        <v>991101527</v>
      </c>
      <c r="L5241">
        <v>321.84100000000001</v>
      </c>
    </row>
    <row r="5242" spans="4:12" x14ac:dyDescent="0.25">
      <c r="E5242">
        <v>991329595</v>
      </c>
      <c r="F5242">
        <v>500.14600000000002</v>
      </c>
      <c r="I5242" t="s">
        <v>271</v>
      </c>
      <c r="J5242" t="s">
        <v>282</v>
      </c>
      <c r="K5242">
        <v>991329595</v>
      </c>
      <c r="L5242">
        <v>500.14600000000002</v>
      </c>
    </row>
    <row r="5243" spans="4:12" x14ac:dyDescent="0.25">
      <c r="E5243">
        <v>992881364</v>
      </c>
      <c r="F5243">
        <v>61.966999999999999</v>
      </c>
      <c r="I5243" t="s">
        <v>271</v>
      </c>
      <c r="J5243" t="s">
        <v>282</v>
      </c>
      <c r="K5243">
        <v>992881364</v>
      </c>
      <c r="L5243">
        <v>61.966999999999999</v>
      </c>
    </row>
    <row r="5244" spans="4:12" x14ac:dyDescent="0.25">
      <c r="E5244">
        <v>993275395</v>
      </c>
      <c r="F5244">
        <v>302.024</v>
      </c>
      <c r="I5244" t="s">
        <v>271</v>
      </c>
      <c r="J5244" t="s">
        <v>282</v>
      </c>
      <c r="K5244">
        <v>993275395</v>
      </c>
      <c r="L5244">
        <v>302.024</v>
      </c>
    </row>
    <row r="5245" spans="4:12" x14ac:dyDescent="0.25">
      <c r="E5245">
        <v>994474308</v>
      </c>
      <c r="F5245">
        <v>536.73699999999997</v>
      </c>
      <c r="I5245" t="s">
        <v>271</v>
      </c>
      <c r="J5245" t="s">
        <v>282</v>
      </c>
      <c r="K5245">
        <v>994474308</v>
      </c>
      <c r="L5245">
        <v>536.73699999999997</v>
      </c>
    </row>
    <row r="5246" spans="4:12" x14ac:dyDescent="0.25">
      <c r="E5246">
        <v>996672956</v>
      </c>
      <c r="F5246">
        <v>339.43599999999998</v>
      </c>
      <c r="I5246" t="s">
        <v>271</v>
      </c>
      <c r="J5246" t="s">
        <v>282</v>
      </c>
      <c r="K5246">
        <v>996672956</v>
      </c>
      <c r="L5246">
        <v>339.43599999999998</v>
      </c>
    </row>
    <row r="5247" spans="4:12" x14ac:dyDescent="0.25">
      <c r="D5247" t="s">
        <v>290</v>
      </c>
      <c r="E5247">
        <v>814600432</v>
      </c>
      <c r="F5247">
        <v>332.39</v>
      </c>
      <c r="I5247" t="s">
        <v>271</v>
      </c>
      <c r="J5247" t="s">
        <v>290</v>
      </c>
      <c r="K5247">
        <v>814600432</v>
      </c>
      <c r="L5247">
        <v>332.39</v>
      </c>
    </row>
    <row r="5248" spans="4:12" x14ac:dyDescent="0.25">
      <c r="E5248">
        <v>869178322</v>
      </c>
      <c r="F5248">
        <v>172.87700000000001</v>
      </c>
      <c r="I5248" t="s">
        <v>271</v>
      </c>
      <c r="J5248" t="s">
        <v>290</v>
      </c>
      <c r="K5248">
        <v>869178322</v>
      </c>
      <c r="L5248">
        <v>172.87700000000001</v>
      </c>
    </row>
    <row r="5249" spans="5:12" x14ac:dyDescent="0.25">
      <c r="E5249">
        <v>876815702</v>
      </c>
      <c r="F5249">
        <v>118.416</v>
      </c>
      <c r="I5249" t="s">
        <v>271</v>
      </c>
      <c r="J5249" t="s">
        <v>290</v>
      </c>
      <c r="K5249">
        <v>876815702</v>
      </c>
      <c r="L5249">
        <v>118.416</v>
      </c>
    </row>
    <row r="5250" spans="5:12" x14ac:dyDescent="0.25">
      <c r="E5250">
        <v>882110982</v>
      </c>
      <c r="F5250">
        <v>557.09900000000005</v>
      </c>
      <c r="I5250" t="s">
        <v>271</v>
      </c>
      <c r="J5250" t="s">
        <v>290</v>
      </c>
      <c r="K5250">
        <v>882110982</v>
      </c>
      <c r="L5250">
        <v>557.09900000000005</v>
      </c>
    </row>
    <row r="5251" spans="5:12" x14ac:dyDescent="0.25">
      <c r="E5251">
        <v>915385796</v>
      </c>
      <c r="F5251">
        <v>83.231999999999999</v>
      </c>
      <c r="I5251" t="s">
        <v>271</v>
      </c>
      <c r="J5251" t="s">
        <v>290</v>
      </c>
      <c r="K5251">
        <v>915385796</v>
      </c>
      <c r="L5251">
        <v>83.231999999999999</v>
      </c>
    </row>
    <row r="5252" spans="5:12" x14ac:dyDescent="0.25">
      <c r="E5252">
        <v>915519105</v>
      </c>
      <c r="F5252">
        <v>198.88300000000001</v>
      </c>
      <c r="I5252" t="s">
        <v>271</v>
      </c>
      <c r="J5252" t="s">
        <v>290</v>
      </c>
      <c r="K5252">
        <v>915519105</v>
      </c>
      <c r="L5252">
        <v>198.88300000000001</v>
      </c>
    </row>
    <row r="5253" spans="5:12" x14ac:dyDescent="0.25">
      <c r="E5253">
        <v>916856989</v>
      </c>
      <c r="F5253">
        <v>188.97</v>
      </c>
      <c r="I5253" t="s">
        <v>271</v>
      </c>
      <c r="J5253" t="s">
        <v>290</v>
      </c>
      <c r="K5253">
        <v>916856989</v>
      </c>
      <c r="L5253">
        <v>188.97</v>
      </c>
    </row>
    <row r="5254" spans="5:12" x14ac:dyDescent="0.25">
      <c r="E5254">
        <v>917866708</v>
      </c>
      <c r="F5254">
        <v>182.727</v>
      </c>
      <c r="I5254" t="s">
        <v>271</v>
      </c>
      <c r="J5254" t="s">
        <v>290</v>
      </c>
      <c r="K5254">
        <v>917866708</v>
      </c>
      <c r="L5254">
        <v>182.727</v>
      </c>
    </row>
    <row r="5255" spans="5:12" x14ac:dyDescent="0.25">
      <c r="E5255">
        <v>917976082</v>
      </c>
      <c r="F5255">
        <v>167.21899999999999</v>
      </c>
      <c r="I5255" t="s">
        <v>271</v>
      </c>
      <c r="J5255" t="s">
        <v>290</v>
      </c>
      <c r="K5255">
        <v>917976082</v>
      </c>
      <c r="L5255">
        <v>167.21899999999999</v>
      </c>
    </row>
    <row r="5256" spans="5:12" x14ac:dyDescent="0.25">
      <c r="E5256">
        <v>918082387</v>
      </c>
      <c r="F5256">
        <v>232.40899999999999</v>
      </c>
      <c r="I5256" t="s">
        <v>271</v>
      </c>
      <c r="J5256" t="s">
        <v>290</v>
      </c>
      <c r="K5256">
        <v>918082387</v>
      </c>
      <c r="L5256">
        <v>232.40899999999999</v>
      </c>
    </row>
    <row r="5257" spans="5:12" x14ac:dyDescent="0.25">
      <c r="E5257">
        <v>918576053</v>
      </c>
      <c r="F5257">
        <v>114.72</v>
      </c>
      <c r="I5257" t="s">
        <v>271</v>
      </c>
      <c r="J5257" t="s">
        <v>290</v>
      </c>
      <c r="K5257">
        <v>918576053</v>
      </c>
      <c r="L5257">
        <v>114.72</v>
      </c>
    </row>
    <row r="5258" spans="5:12" x14ac:dyDescent="0.25">
      <c r="E5258">
        <v>919939362</v>
      </c>
      <c r="F5258">
        <v>16.059999999999999</v>
      </c>
      <c r="I5258" t="s">
        <v>271</v>
      </c>
      <c r="J5258" t="s">
        <v>290</v>
      </c>
      <c r="K5258">
        <v>919939362</v>
      </c>
      <c r="L5258">
        <v>16.059999999999999</v>
      </c>
    </row>
    <row r="5259" spans="5:12" x14ac:dyDescent="0.25">
      <c r="E5259">
        <v>920987753</v>
      </c>
      <c r="F5259">
        <v>549.92999999999995</v>
      </c>
      <c r="I5259" t="s">
        <v>271</v>
      </c>
      <c r="J5259" t="s">
        <v>290</v>
      </c>
      <c r="K5259">
        <v>920987753</v>
      </c>
      <c r="L5259">
        <v>549.92999999999995</v>
      </c>
    </row>
    <row r="5260" spans="5:12" x14ac:dyDescent="0.25">
      <c r="E5260">
        <v>922738246</v>
      </c>
      <c r="F5260">
        <v>520.97500000000002</v>
      </c>
      <c r="I5260" t="s">
        <v>271</v>
      </c>
      <c r="J5260" t="s">
        <v>290</v>
      </c>
      <c r="K5260">
        <v>922738246</v>
      </c>
      <c r="L5260">
        <v>520.97500000000002</v>
      </c>
    </row>
    <row r="5261" spans="5:12" x14ac:dyDescent="0.25">
      <c r="E5261">
        <v>923782346</v>
      </c>
      <c r="F5261">
        <v>378.66399999999999</v>
      </c>
      <c r="I5261" t="s">
        <v>271</v>
      </c>
      <c r="J5261" t="s">
        <v>290</v>
      </c>
      <c r="K5261">
        <v>923782346</v>
      </c>
      <c r="L5261">
        <v>378.66399999999999</v>
      </c>
    </row>
    <row r="5262" spans="5:12" x14ac:dyDescent="0.25">
      <c r="E5262">
        <v>923992014</v>
      </c>
      <c r="F5262">
        <v>197.988</v>
      </c>
      <c r="I5262" t="s">
        <v>271</v>
      </c>
      <c r="J5262" t="s">
        <v>290</v>
      </c>
      <c r="K5262">
        <v>923992014</v>
      </c>
      <c r="L5262">
        <v>197.988</v>
      </c>
    </row>
    <row r="5263" spans="5:12" x14ac:dyDescent="0.25">
      <c r="E5263">
        <v>924510242</v>
      </c>
      <c r="F5263">
        <v>149.30199999999999</v>
      </c>
      <c r="I5263" t="s">
        <v>271</v>
      </c>
      <c r="J5263" t="s">
        <v>290</v>
      </c>
      <c r="K5263">
        <v>924510242</v>
      </c>
      <c r="L5263">
        <v>149.30199999999999</v>
      </c>
    </row>
    <row r="5264" spans="5:12" x14ac:dyDescent="0.25">
      <c r="E5264">
        <v>928201961</v>
      </c>
      <c r="F5264">
        <v>125.992</v>
      </c>
      <c r="I5264" t="s">
        <v>271</v>
      </c>
      <c r="J5264" t="s">
        <v>290</v>
      </c>
      <c r="K5264">
        <v>928201961</v>
      </c>
      <c r="L5264">
        <v>125.992</v>
      </c>
    </row>
    <row r="5265" spans="5:12" x14ac:dyDescent="0.25">
      <c r="E5265">
        <v>969602113</v>
      </c>
      <c r="F5265">
        <v>178.762</v>
      </c>
      <c r="I5265" t="s">
        <v>271</v>
      </c>
      <c r="J5265" t="s">
        <v>290</v>
      </c>
      <c r="K5265">
        <v>969602113</v>
      </c>
      <c r="L5265">
        <v>178.762</v>
      </c>
    </row>
    <row r="5266" spans="5:12" x14ac:dyDescent="0.25">
      <c r="E5266">
        <v>969636840</v>
      </c>
      <c r="F5266">
        <v>136.97</v>
      </c>
      <c r="I5266" t="s">
        <v>271</v>
      </c>
      <c r="J5266" t="s">
        <v>290</v>
      </c>
      <c r="K5266">
        <v>969636840</v>
      </c>
      <c r="L5266">
        <v>136.97</v>
      </c>
    </row>
    <row r="5267" spans="5:12" x14ac:dyDescent="0.25">
      <c r="E5267">
        <v>969639319</v>
      </c>
      <c r="F5267">
        <v>121.867</v>
      </c>
      <c r="I5267" t="s">
        <v>271</v>
      </c>
      <c r="J5267" t="s">
        <v>290</v>
      </c>
      <c r="K5267">
        <v>969639319</v>
      </c>
      <c r="L5267">
        <v>121.867</v>
      </c>
    </row>
    <row r="5268" spans="5:12" x14ac:dyDescent="0.25">
      <c r="E5268">
        <v>969673029</v>
      </c>
      <c r="F5268">
        <v>272.16000000000003</v>
      </c>
      <c r="I5268" t="s">
        <v>271</v>
      </c>
      <c r="J5268" t="s">
        <v>290</v>
      </c>
      <c r="K5268">
        <v>969673029</v>
      </c>
      <c r="L5268">
        <v>272.16000000000003</v>
      </c>
    </row>
    <row r="5269" spans="5:12" x14ac:dyDescent="0.25">
      <c r="E5269">
        <v>969673533</v>
      </c>
      <c r="F5269">
        <v>614.30899999999997</v>
      </c>
      <c r="I5269" t="s">
        <v>271</v>
      </c>
      <c r="J5269" t="s">
        <v>290</v>
      </c>
      <c r="K5269">
        <v>969673533</v>
      </c>
      <c r="L5269">
        <v>614.30899999999997</v>
      </c>
    </row>
    <row r="5270" spans="5:12" x14ac:dyDescent="0.25">
      <c r="E5270">
        <v>969998726</v>
      </c>
      <c r="F5270">
        <v>91.242000000000004</v>
      </c>
      <c r="I5270" t="s">
        <v>271</v>
      </c>
      <c r="J5270" t="s">
        <v>290</v>
      </c>
      <c r="K5270">
        <v>969998726</v>
      </c>
      <c r="L5270">
        <v>91.242000000000004</v>
      </c>
    </row>
    <row r="5271" spans="5:12" x14ac:dyDescent="0.25">
      <c r="E5271">
        <v>970565035</v>
      </c>
      <c r="F5271">
        <v>138.642</v>
      </c>
      <c r="I5271" t="s">
        <v>271</v>
      </c>
      <c r="J5271" t="s">
        <v>290</v>
      </c>
      <c r="K5271">
        <v>970565035</v>
      </c>
      <c r="L5271">
        <v>138.642</v>
      </c>
    </row>
    <row r="5272" spans="5:12" x14ac:dyDescent="0.25">
      <c r="E5272">
        <v>971077662</v>
      </c>
      <c r="F5272">
        <v>93.984999999999999</v>
      </c>
      <c r="I5272" t="s">
        <v>271</v>
      </c>
      <c r="J5272" t="s">
        <v>290</v>
      </c>
      <c r="K5272">
        <v>971077662</v>
      </c>
      <c r="L5272">
        <v>93.984999999999999</v>
      </c>
    </row>
    <row r="5273" spans="5:12" x14ac:dyDescent="0.25">
      <c r="E5273">
        <v>976128095</v>
      </c>
      <c r="F5273">
        <v>378.95600000000002</v>
      </c>
      <c r="I5273" t="s">
        <v>271</v>
      </c>
      <c r="J5273" t="s">
        <v>290</v>
      </c>
      <c r="K5273">
        <v>976128095</v>
      </c>
      <c r="L5273">
        <v>378.95600000000002</v>
      </c>
    </row>
    <row r="5274" spans="5:12" x14ac:dyDescent="0.25">
      <c r="E5274">
        <v>979916647</v>
      </c>
      <c r="F5274">
        <v>491.17700000000002</v>
      </c>
      <c r="I5274" t="s">
        <v>271</v>
      </c>
      <c r="J5274" t="s">
        <v>290</v>
      </c>
      <c r="K5274">
        <v>979916647</v>
      </c>
      <c r="L5274">
        <v>491.17700000000002</v>
      </c>
    </row>
    <row r="5275" spans="5:12" x14ac:dyDescent="0.25">
      <c r="E5275">
        <v>980311473</v>
      </c>
      <c r="F5275">
        <v>121.077</v>
      </c>
      <c r="I5275" t="s">
        <v>271</v>
      </c>
      <c r="J5275" t="s">
        <v>290</v>
      </c>
      <c r="K5275">
        <v>980311473</v>
      </c>
      <c r="L5275">
        <v>121.077</v>
      </c>
    </row>
    <row r="5276" spans="5:12" x14ac:dyDescent="0.25">
      <c r="E5276">
        <v>981588487</v>
      </c>
      <c r="F5276">
        <v>292.64999999999998</v>
      </c>
      <c r="I5276" t="s">
        <v>271</v>
      </c>
      <c r="J5276" t="s">
        <v>290</v>
      </c>
      <c r="K5276">
        <v>981588487</v>
      </c>
      <c r="L5276">
        <v>292.64999999999998</v>
      </c>
    </row>
    <row r="5277" spans="5:12" x14ac:dyDescent="0.25">
      <c r="E5277">
        <v>982210895</v>
      </c>
      <c r="F5277">
        <v>405.71499999999997</v>
      </c>
      <c r="I5277" t="s">
        <v>271</v>
      </c>
      <c r="J5277" t="s">
        <v>290</v>
      </c>
      <c r="K5277">
        <v>982210895</v>
      </c>
      <c r="L5277">
        <v>405.71499999999997</v>
      </c>
    </row>
    <row r="5278" spans="5:12" x14ac:dyDescent="0.25">
      <c r="E5278">
        <v>982832039</v>
      </c>
      <c r="F5278">
        <v>614.62800000000004</v>
      </c>
      <c r="I5278" t="s">
        <v>271</v>
      </c>
      <c r="J5278" t="s">
        <v>290</v>
      </c>
      <c r="K5278">
        <v>982832039</v>
      </c>
      <c r="L5278">
        <v>614.62800000000004</v>
      </c>
    </row>
    <row r="5279" spans="5:12" x14ac:dyDescent="0.25">
      <c r="E5279">
        <v>983446906</v>
      </c>
      <c r="F5279">
        <v>148.82</v>
      </c>
      <c r="I5279" t="s">
        <v>271</v>
      </c>
      <c r="J5279" t="s">
        <v>290</v>
      </c>
      <c r="K5279">
        <v>983446906</v>
      </c>
      <c r="L5279">
        <v>148.82</v>
      </c>
    </row>
    <row r="5280" spans="5:12" x14ac:dyDescent="0.25">
      <c r="E5280">
        <v>985241961</v>
      </c>
      <c r="F5280">
        <v>188.98699999999999</v>
      </c>
      <c r="I5280" t="s">
        <v>271</v>
      </c>
      <c r="J5280" t="s">
        <v>290</v>
      </c>
      <c r="K5280">
        <v>985241961</v>
      </c>
      <c r="L5280">
        <v>188.98699999999999</v>
      </c>
    </row>
    <row r="5281" spans="3:12" x14ac:dyDescent="0.25">
      <c r="E5281">
        <v>985250863</v>
      </c>
      <c r="F5281">
        <v>419.24</v>
      </c>
      <c r="I5281" t="s">
        <v>271</v>
      </c>
      <c r="J5281" t="s">
        <v>290</v>
      </c>
      <c r="K5281">
        <v>985250863</v>
      </c>
      <c r="L5281">
        <v>419.24</v>
      </c>
    </row>
    <row r="5282" spans="3:12" x14ac:dyDescent="0.25">
      <c r="E5282">
        <v>988899801</v>
      </c>
      <c r="F5282">
        <v>242.95699999999999</v>
      </c>
      <c r="I5282" t="s">
        <v>271</v>
      </c>
      <c r="J5282" t="s">
        <v>290</v>
      </c>
      <c r="K5282">
        <v>988899801</v>
      </c>
      <c r="L5282">
        <v>242.95699999999999</v>
      </c>
    </row>
    <row r="5283" spans="3:12" x14ac:dyDescent="0.25">
      <c r="E5283">
        <v>989244922</v>
      </c>
      <c r="F5283">
        <v>104.395</v>
      </c>
      <c r="I5283" t="s">
        <v>271</v>
      </c>
      <c r="J5283" t="s">
        <v>290</v>
      </c>
      <c r="K5283">
        <v>989244922</v>
      </c>
      <c r="L5283">
        <v>104.395</v>
      </c>
    </row>
    <row r="5284" spans="3:12" x14ac:dyDescent="0.25">
      <c r="E5284">
        <v>990368120</v>
      </c>
      <c r="F5284">
        <v>235.13</v>
      </c>
      <c r="I5284" t="s">
        <v>271</v>
      </c>
      <c r="J5284" t="s">
        <v>290</v>
      </c>
      <c r="K5284">
        <v>990368120</v>
      </c>
      <c r="L5284">
        <v>235.13</v>
      </c>
    </row>
    <row r="5285" spans="3:12" x14ac:dyDescent="0.25">
      <c r="E5285">
        <v>990443238</v>
      </c>
      <c r="F5285">
        <v>902.19799999999998</v>
      </c>
      <c r="I5285" t="s">
        <v>271</v>
      </c>
      <c r="J5285" t="s">
        <v>290</v>
      </c>
      <c r="K5285">
        <v>990443238</v>
      </c>
      <c r="L5285">
        <v>902.19799999999998</v>
      </c>
    </row>
    <row r="5286" spans="3:12" x14ac:dyDescent="0.25">
      <c r="E5286">
        <v>991032045</v>
      </c>
      <c r="F5286">
        <v>355.024</v>
      </c>
      <c r="I5286" t="s">
        <v>271</v>
      </c>
      <c r="J5286" t="s">
        <v>290</v>
      </c>
      <c r="K5286">
        <v>991032045</v>
      </c>
      <c r="L5286">
        <v>355.024</v>
      </c>
    </row>
    <row r="5287" spans="3:12" x14ac:dyDescent="0.25">
      <c r="E5287">
        <v>991296727</v>
      </c>
      <c r="F5287">
        <v>520.31899999999996</v>
      </c>
      <c r="I5287" t="s">
        <v>271</v>
      </c>
      <c r="J5287" t="s">
        <v>290</v>
      </c>
      <c r="K5287">
        <v>991296727</v>
      </c>
      <c r="L5287">
        <v>520.31899999999996</v>
      </c>
    </row>
    <row r="5288" spans="3:12" x14ac:dyDescent="0.25">
      <c r="E5288">
        <v>991767339</v>
      </c>
      <c r="F5288">
        <v>754.46299999999997</v>
      </c>
      <c r="I5288" t="s">
        <v>271</v>
      </c>
      <c r="J5288" t="s">
        <v>290</v>
      </c>
      <c r="K5288">
        <v>991767339</v>
      </c>
      <c r="L5288">
        <v>754.46299999999997</v>
      </c>
    </row>
    <row r="5289" spans="3:12" x14ac:dyDescent="0.25">
      <c r="E5289">
        <v>992238151</v>
      </c>
      <c r="F5289">
        <v>544.495</v>
      </c>
      <c r="I5289" t="s">
        <v>271</v>
      </c>
      <c r="J5289" t="s">
        <v>290</v>
      </c>
      <c r="K5289">
        <v>992238151</v>
      </c>
      <c r="L5289">
        <v>544.495</v>
      </c>
    </row>
    <row r="5290" spans="3:12" x14ac:dyDescent="0.25">
      <c r="E5290">
        <v>993076880</v>
      </c>
      <c r="F5290">
        <v>338.54599999999999</v>
      </c>
      <c r="I5290" t="s">
        <v>271</v>
      </c>
      <c r="J5290" t="s">
        <v>290</v>
      </c>
      <c r="K5290">
        <v>993076880</v>
      </c>
      <c r="L5290">
        <v>338.54599999999999</v>
      </c>
    </row>
    <row r="5291" spans="3:12" x14ac:dyDescent="0.25">
      <c r="E5291">
        <v>993589330</v>
      </c>
      <c r="F5291">
        <v>500.69799999999998</v>
      </c>
      <c r="I5291" t="s">
        <v>271</v>
      </c>
      <c r="J5291" t="s">
        <v>290</v>
      </c>
      <c r="K5291">
        <v>993589330</v>
      </c>
      <c r="L5291">
        <v>500.69799999999998</v>
      </c>
    </row>
    <row r="5292" spans="3:12" x14ac:dyDescent="0.25">
      <c r="E5292">
        <v>994224999</v>
      </c>
      <c r="F5292">
        <v>294.53899999999999</v>
      </c>
      <c r="I5292" t="s">
        <v>271</v>
      </c>
      <c r="J5292" t="s">
        <v>290</v>
      </c>
      <c r="K5292">
        <v>994224999</v>
      </c>
      <c r="L5292">
        <v>294.53899999999999</v>
      </c>
    </row>
    <row r="5293" spans="3:12" x14ac:dyDescent="0.25">
      <c r="E5293">
        <v>994863371</v>
      </c>
      <c r="F5293">
        <v>197.98599999999999</v>
      </c>
      <c r="I5293" t="s">
        <v>271</v>
      </c>
      <c r="J5293" t="s">
        <v>290</v>
      </c>
      <c r="K5293">
        <v>994863371</v>
      </c>
      <c r="L5293">
        <v>197.98599999999999</v>
      </c>
    </row>
    <row r="5294" spans="3:12" x14ac:dyDescent="0.25">
      <c r="C5294" t="s">
        <v>854</v>
      </c>
      <c r="D5294" t="s">
        <v>113</v>
      </c>
      <c r="E5294">
        <v>969329263</v>
      </c>
      <c r="F5294">
        <v>164.44900000000001</v>
      </c>
      <c r="I5294" t="s">
        <v>854</v>
      </c>
      <c r="J5294" t="s">
        <v>113</v>
      </c>
      <c r="K5294">
        <v>969329263</v>
      </c>
      <c r="L5294">
        <v>164.44900000000001</v>
      </c>
    </row>
    <row r="5295" spans="3:12" x14ac:dyDescent="0.25">
      <c r="E5295">
        <v>969442280</v>
      </c>
      <c r="F5295">
        <v>91.816999999999993</v>
      </c>
      <c r="I5295" t="s">
        <v>854</v>
      </c>
      <c r="J5295" t="s">
        <v>113</v>
      </c>
      <c r="K5295">
        <v>969442280</v>
      </c>
      <c r="L5295">
        <v>91.816999999999993</v>
      </c>
    </row>
    <row r="5296" spans="3:12" x14ac:dyDescent="0.25">
      <c r="E5296">
        <v>981693655</v>
      </c>
      <c r="F5296">
        <v>358.80200000000002</v>
      </c>
      <c r="I5296" t="s">
        <v>854</v>
      </c>
      <c r="J5296" t="s">
        <v>113</v>
      </c>
      <c r="K5296">
        <v>981693655</v>
      </c>
      <c r="L5296">
        <v>358.80200000000002</v>
      </c>
    </row>
    <row r="5297" spans="4:12" x14ac:dyDescent="0.25">
      <c r="D5297" t="s">
        <v>115</v>
      </c>
      <c r="E5297">
        <v>919141042</v>
      </c>
      <c r="F5297">
        <v>312.00599999999997</v>
      </c>
      <c r="I5297" t="s">
        <v>854</v>
      </c>
      <c r="J5297" t="s">
        <v>115</v>
      </c>
      <c r="K5297">
        <v>919141042</v>
      </c>
      <c r="L5297">
        <v>312.00599999999997</v>
      </c>
    </row>
    <row r="5298" spans="4:12" x14ac:dyDescent="0.25">
      <c r="E5298">
        <v>969100770</v>
      </c>
      <c r="F5298">
        <v>58.932000000000002</v>
      </c>
      <c r="I5298" t="s">
        <v>854</v>
      </c>
      <c r="J5298" t="s">
        <v>115</v>
      </c>
      <c r="K5298">
        <v>969100770</v>
      </c>
      <c r="L5298">
        <v>58.932000000000002</v>
      </c>
    </row>
    <row r="5299" spans="4:12" x14ac:dyDescent="0.25">
      <c r="E5299">
        <v>980052478</v>
      </c>
      <c r="F5299">
        <v>75.408000000000001</v>
      </c>
      <c r="I5299" t="s">
        <v>854</v>
      </c>
      <c r="J5299" t="s">
        <v>115</v>
      </c>
      <c r="K5299">
        <v>980052478</v>
      </c>
      <c r="L5299">
        <v>75.408000000000001</v>
      </c>
    </row>
    <row r="5300" spans="4:12" x14ac:dyDescent="0.25">
      <c r="E5300">
        <v>992957654</v>
      </c>
      <c r="F5300">
        <v>115.61799999999999</v>
      </c>
      <c r="I5300" t="s">
        <v>854</v>
      </c>
      <c r="J5300" t="s">
        <v>115</v>
      </c>
      <c r="K5300">
        <v>992957654</v>
      </c>
      <c r="L5300">
        <v>115.61799999999999</v>
      </c>
    </row>
    <row r="5301" spans="4:12" x14ac:dyDescent="0.25">
      <c r="D5301" t="s">
        <v>121</v>
      </c>
      <c r="E5301">
        <v>913629914</v>
      </c>
      <c r="F5301">
        <v>52.119</v>
      </c>
      <c r="I5301" t="s">
        <v>854</v>
      </c>
      <c r="J5301" t="s">
        <v>121</v>
      </c>
      <c r="K5301">
        <v>913629914</v>
      </c>
      <c r="L5301">
        <v>52.119</v>
      </c>
    </row>
    <row r="5302" spans="4:12" x14ac:dyDescent="0.25">
      <c r="E5302">
        <v>914483042</v>
      </c>
      <c r="F5302">
        <v>269.15300000000002</v>
      </c>
      <c r="I5302" t="s">
        <v>854</v>
      </c>
      <c r="J5302" t="s">
        <v>121</v>
      </c>
      <c r="K5302">
        <v>914483042</v>
      </c>
      <c r="L5302">
        <v>269.15300000000002</v>
      </c>
    </row>
    <row r="5303" spans="4:12" x14ac:dyDescent="0.25">
      <c r="E5303">
        <v>969780887</v>
      </c>
      <c r="F5303">
        <v>205.71899999999999</v>
      </c>
      <c r="I5303" t="s">
        <v>854</v>
      </c>
      <c r="J5303" t="s">
        <v>121</v>
      </c>
      <c r="K5303">
        <v>969780887</v>
      </c>
      <c r="L5303">
        <v>205.71899999999999</v>
      </c>
    </row>
    <row r="5304" spans="4:12" x14ac:dyDescent="0.25">
      <c r="E5304">
        <v>988299782</v>
      </c>
      <c r="F5304">
        <v>109.422</v>
      </c>
      <c r="I5304" t="s">
        <v>854</v>
      </c>
      <c r="J5304" t="s">
        <v>121</v>
      </c>
      <c r="K5304">
        <v>988299782</v>
      </c>
      <c r="L5304">
        <v>109.422</v>
      </c>
    </row>
    <row r="5305" spans="4:12" x14ac:dyDescent="0.25">
      <c r="D5305" t="s">
        <v>108</v>
      </c>
      <c r="E5305">
        <v>989212508</v>
      </c>
      <c r="F5305">
        <v>314.02</v>
      </c>
      <c r="I5305" t="s">
        <v>854</v>
      </c>
      <c r="J5305" t="s">
        <v>108</v>
      </c>
      <c r="K5305">
        <v>989212508</v>
      </c>
      <c r="L5305">
        <v>314.02</v>
      </c>
    </row>
    <row r="5306" spans="4:12" x14ac:dyDescent="0.25">
      <c r="D5306" t="s">
        <v>118</v>
      </c>
      <c r="E5306">
        <v>869194972</v>
      </c>
      <c r="F5306">
        <v>78.715000000000003</v>
      </c>
      <c r="I5306" t="s">
        <v>854</v>
      </c>
      <c r="J5306" t="s">
        <v>118</v>
      </c>
      <c r="K5306">
        <v>869194972</v>
      </c>
      <c r="L5306">
        <v>78.715000000000003</v>
      </c>
    </row>
    <row r="5307" spans="4:12" x14ac:dyDescent="0.25">
      <c r="E5307">
        <v>874210412</v>
      </c>
      <c r="F5307">
        <v>328.48200000000003</v>
      </c>
      <c r="I5307" t="s">
        <v>854</v>
      </c>
      <c r="J5307" t="s">
        <v>118</v>
      </c>
      <c r="K5307">
        <v>874210412</v>
      </c>
      <c r="L5307">
        <v>328.48200000000003</v>
      </c>
    </row>
    <row r="5308" spans="4:12" x14ac:dyDescent="0.25">
      <c r="E5308">
        <v>913946057</v>
      </c>
      <c r="F5308">
        <v>46.448999999999998</v>
      </c>
      <c r="I5308" t="s">
        <v>854</v>
      </c>
      <c r="J5308" t="s">
        <v>118</v>
      </c>
      <c r="K5308">
        <v>913946057</v>
      </c>
      <c r="L5308">
        <v>46.448999999999998</v>
      </c>
    </row>
    <row r="5309" spans="4:12" x14ac:dyDescent="0.25">
      <c r="E5309">
        <v>914735947</v>
      </c>
      <c r="F5309">
        <v>80.777000000000001</v>
      </c>
      <c r="I5309" t="s">
        <v>854</v>
      </c>
      <c r="J5309" t="s">
        <v>118</v>
      </c>
      <c r="K5309">
        <v>914735947</v>
      </c>
      <c r="L5309">
        <v>80.777000000000001</v>
      </c>
    </row>
    <row r="5310" spans="4:12" x14ac:dyDescent="0.25">
      <c r="E5310">
        <v>915354653</v>
      </c>
      <c r="F5310">
        <v>37.545999999999999</v>
      </c>
      <c r="I5310" t="s">
        <v>854</v>
      </c>
      <c r="J5310" t="s">
        <v>118</v>
      </c>
      <c r="K5310">
        <v>915354653</v>
      </c>
      <c r="L5310">
        <v>37.545999999999999</v>
      </c>
    </row>
    <row r="5311" spans="4:12" x14ac:dyDescent="0.25">
      <c r="E5311">
        <v>969150980</v>
      </c>
      <c r="F5311">
        <v>26.120999999999999</v>
      </c>
      <c r="I5311" t="s">
        <v>854</v>
      </c>
      <c r="J5311" t="s">
        <v>118</v>
      </c>
      <c r="K5311">
        <v>969150980</v>
      </c>
      <c r="L5311">
        <v>26.120999999999999</v>
      </c>
    </row>
    <row r="5312" spans="4:12" x14ac:dyDescent="0.25">
      <c r="E5312">
        <v>969367580</v>
      </c>
      <c r="F5312">
        <v>24.997</v>
      </c>
      <c r="I5312" t="s">
        <v>854</v>
      </c>
      <c r="J5312" t="s">
        <v>118</v>
      </c>
      <c r="K5312">
        <v>969367580</v>
      </c>
      <c r="L5312">
        <v>24.997</v>
      </c>
    </row>
    <row r="5313" spans="4:12" x14ac:dyDescent="0.25">
      <c r="E5313">
        <v>969442108</v>
      </c>
      <c r="F5313">
        <v>200.929</v>
      </c>
      <c r="I5313" t="s">
        <v>854</v>
      </c>
      <c r="J5313" t="s">
        <v>118</v>
      </c>
      <c r="K5313">
        <v>969442108</v>
      </c>
      <c r="L5313">
        <v>200.929</v>
      </c>
    </row>
    <row r="5314" spans="4:12" x14ac:dyDescent="0.25">
      <c r="E5314">
        <v>970260196</v>
      </c>
      <c r="F5314">
        <v>102.995</v>
      </c>
      <c r="I5314" t="s">
        <v>854</v>
      </c>
      <c r="J5314" t="s">
        <v>118</v>
      </c>
      <c r="K5314">
        <v>970260196</v>
      </c>
      <c r="L5314">
        <v>102.995</v>
      </c>
    </row>
    <row r="5315" spans="4:12" x14ac:dyDescent="0.25">
      <c r="E5315">
        <v>970914188</v>
      </c>
      <c r="F5315">
        <v>40.069000000000003</v>
      </c>
      <c r="I5315" t="s">
        <v>854</v>
      </c>
      <c r="J5315" t="s">
        <v>118</v>
      </c>
      <c r="K5315">
        <v>970914188</v>
      </c>
      <c r="L5315">
        <v>40.069000000000003</v>
      </c>
    </row>
    <row r="5316" spans="4:12" x14ac:dyDescent="0.25">
      <c r="E5316">
        <v>995976005</v>
      </c>
      <c r="F5316">
        <v>477.1</v>
      </c>
      <c r="I5316" t="s">
        <v>854</v>
      </c>
      <c r="J5316" t="s">
        <v>118</v>
      </c>
      <c r="K5316">
        <v>995976005</v>
      </c>
      <c r="L5316">
        <v>477.1</v>
      </c>
    </row>
    <row r="5317" spans="4:12" x14ac:dyDescent="0.25">
      <c r="D5317" t="s">
        <v>103</v>
      </c>
      <c r="E5317">
        <v>916086407</v>
      </c>
      <c r="F5317">
        <v>518.56399999999996</v>
      </c>
      <c r="I5317" t="s">
        <v>854</v>
      </c>
      <c r="J5317" t="s">
        <v>103</v>
      </c>
      <c r="K5317">
        <v>916086407</v>
      </c>
      <c r="L5317">
        <v>518.56399999999996</v>
      </c>
    </row>
    <row r="5318" spans="4:12" x14ac:dyDescent="0.25">
      <c r="E5318">
        <v>969562197</v>
      </c>
      <c r="F5318">
        <v>419.78</v>
      </c>
      <c r="I5318" t="s">
        <v>854</v>
      </c>
      <c r="J5318" t="s">
        <v>103</v>
      </c>
      <c r="K5318">
        <v>969562197</v>
      </c>
      <c r="L5318">
        <v>419.78</v>
      </c>
    </row>
    <row r="5319" spans="4:12" x14ac:dyDescent="0.25">
      <c r="E5319">
        <v>969770377</v>
      </c>
      <c r="F5319">
        <v>255.84299999999999</v>
      </c>
      <c r="I5319" t="s">
        <v>854</v>
      </c>
      <c r="J5319" t="s">
        <v>103</v>
      </c>
      <c r="K5319">
        <v>969770377</v>
      </c>
      <c r="L5319">
        <v>255.84299999999999</v>
      </c>
    </row>
    <row r="5320" spans="4:12" x14ac:dyDescent="0.25">
      <c r="E5320">
        <v>970080821</v>
      </c>
      <c r="F5320">
        <v>412.18</v>
      </c>
      <c r="I5320" t="s">
        <v>854</v>
      </c>
      <c r="J5320" t="s">
        <v>103</v>
      </c>
      <c r="K5320">
        <v>970080821</v>
      </c>
      <c r="L5320">
        <v>412.18</v>
      </c>
    </row>
    <row r="5321" spans="4:12" x14ac:dyDescent="0.25">
      <c r="E5321">
        <v>971195959</v>
      </c>
      <c r="F5321">
        <v>447.709</v>
      </c>
      <c r="I5321" t="s">
        <v>854</v>
      </c>
      <c r="J5321" t="s">
        <v>103</v>
      </c>
      <c r="K5321">
        <v>971195959</v>
      </c>
      <c r="L5321">
        <v>447.709</v>
      </c>
    </row>
    <row r="5322" spans="4:12" x14ac:dyDescent="0.25">
      <c r="E5322">
        <v>976626559</v>
      </c>
      <c r="F5322">
        <v>364.62700000000001</v>
      </c>
      <c r="I5322" t="s">
        <v>854</v>
      </c>
      <c r="J5322" t="s">
        <v>103</v>
      </c>
      <c r="K5322">
        <v>976626559</v>
      </c>
      <c r="L5322">
        <v>364.62700000000001</v>
      </c>
    </row>
    <row r="5323" spans="4:12" x14ac:dyDescent="0.25">
      <c r="E5323">
        <v>986391304</v>
      </c>
      <c r="F5323">
        <v>797.67100000000005</v>
      </c>
      <c r="I5323" t="s">
        <v>854</v>
      </c>
      <c r="J5323" t="s">
        <v>103</v>
      </c>
      <c r="K5323">
        <v>986391304</v>
      </c>
      <c r="L5323">
        <v>797.67100000000005</v>
      </c>
    </row>
    <row r="5324" spans="4:12" x14ac:dyDescent="0.25">
      <c r="D5324" t="s">
        <v>102</v>
      </c>
      <c r="E5324">
        <v>969274035</v>
      </c>
      <c r="F5324">
        <v>341.04500000000002</v>
      </c>
      <c r="I5324" t="s">
        <v>854</v>
      </c>
      <c r="J5324" t="s">
        <v>102</v>
      </c>
      <c r="K5324">
        <v>969274035</v>
      </c>
      <c r="L5324">
        <v>341.04500000000002</v>
      </c>
    </row>
    <row r="5325" spans="4:12" x14ac:dyDescent="0.25">
      <c r="E5325">
        <v>997706285</v>
      </c>
      <c r="F5325">
        <v>411.11399999999998</v>
      </c>
      <c r="I5325" t="s">
        <v>854</v>
      </c>
      <c r="J5325" t="s">
        <v>102</v>
      </c>
      <c r="K5325">
        <v>997706285</v>
      </c>
      <c r="L5325">
        <v>411.11399999999998</v>
      </c>
    </row>
    <row r="5326" spans="4:12" x14ac:dyDescent="0.25">
      <c r="D5326" t="s">
        <v>114</v>
      </c>
      <c r="E5326">
        <v>980508862</v>
      </c>
      <c r="F5326">
        <v>22.175999999999998</v>
      </c>
      <c r="I5326" t="s">
        <v>854</v>
      </c>
      <c r="J5326" t="s">
        <v>114</v>
      </c>
      <c r="K5326">
        <v>980508862</v>
      </c>
      <c r="L5326">
        <v>22.175999999999998</v>
      </c>
    </row>
    <row r="5327" spans="4:12" x14ac:dyDescent="0.25">
      <c r="E5327">
        <v>993111929</v>
      </c>
      <c r="F5327">
        <v>30.702000000000002</v>
      </c>
      <c r="I5327" t="s">
        <v>854</v>
      </c>
      <c r="J5327" t="s">
        <v>114</v>
      </c>
      <c r="K5327">
        <v>993111929</v>
      </c>
      <c r="L5327">
        <v>30.702000000000002</v>
      </c>
    </row>
    <row r="5328" spans="4:12" x14ac:dyDescent="0.25">
      <c r="D5328" t="s">
        <v>120</v>
      </c>
      <c r="E5328">
        <v>914619068</v>
      </c>
      <c r="F5328">
        <v>212.184</v>
      </c>
      <c r="I5328" t="s">
        <v>854</v>
      </c>
      <c r="J5328" t="s">
        <v>120</v>
      </c>
      <c r="K5328">
        <v>914619068</v>
      </c>
      <c r="L5328">
        <v>212.184</v>
      </c>
    </row>
    <row r="5329" spans="4:12" x14ac:dyDescent="0.25">
      <c r="E5329">
        <v>976131355</v>
      </c>
      <c r="F5329">
        <v>115.10899999999999</v>
      </c>
      <c r="I5329" t="s">
        <v>854</v>
      </c>
      <c r="J5329" t="s">
        <v>120</v>
      </c>
      <c r="K5329">
        <v>976131355</v>
      </c>
      <c r="L5329">
        <v>115.10899999999999</v>
      </c>
    </row>
    <row r="5330" spans="4:12" x14ac:dyDescent="0.25">
      <c r="E5330">
        <v>979760604</v>
      </c>
      <c r="F5330">
        <v>60.741999999999997</v>
      </c>
      <c r="I5330" t="s">
        <v>854</v>
      </c>
      <c r="J5330" t="s">
        <v>120</v>
      </c>
      <c r="K5330">
        <v>979760604</v>
      </c>
      <c r="L5330">
        <v>60.741999999999997</v>
      </c>
    </row>
    <row r="5331" spans="4:12" x14ac:dyDescent="0.25">
      <c r="E5331">
        <v>980095479</v>
      </c>
      <c r="F5331">
        <v>45.526000000000003</v>
      </c>
      <c r="I5331" t="s">
        <v>854</v>
      </c>
      <c r="J5331" t="s">
        <v>120</v>
      </c>
      <c r="K5331">
        <v>980095479</v>
      </c>
      <c r="L5331">
        <v>45.526000000000003</v>
      </c>
    </row>
    <row r="5332" spans="4:12" x14ac:dyDescent="0.25">
      <c r="E5332">
        <v>996143201</v>
      </c>
      <c r="F5332">
        <v>471.334</v>
      </c>
      <c r="I5332" t="s">
        <v>854</v>
      </c>
      <c r="J5332" t="s">
        <v>120</v>
      </c>
      <c r="K5332">
        <v>996143201</v>
      </c>
      <c r="L5332">
        <v>471.334</v>
      </c>
    </row>
    <row r="5333" spans="4:12" x14ac:dyDescent="0.25">
      <c r="D5333" t="s">
        <v>106</v>
      </c>
      <c r="E5333">
        <v>869556912</v>
      </c>
      <c r="F5333">
        <v>235.529</v>
      </c>
      <c r="I5333" t="s">
        <v>854</v>
      </c>
      <c r="J5333" t="s">
        <v>106</v>
      </c>
      <c r="K5333">
        <v>869556912</v>
      </c>
      <c r="L5333">
        <v>235.529</v>
      </c>
    </row>
    <row r="5334" spans="4:12" x14ac:dyDescent="0.25">
      <c r="E5334">
        <v>912991849</v>
      </c>
      <c r="F5334">
        <v>178.75399999999999</v>
      </c>
      <c r="I5334" t="s">
        <v>854</v>
      </c>
      <c r="J5334" t="s">
        <v>106</v>
      </c>
      <c r="K5334">
        <v>912991849</v>
      </c>
      <c r="L5334">
        <v>178.75399999999999</v>
      </c>
    </row>
    <row r="5335" spans="4:12" x14ac:dyDescent="0.25">
      <c r="E5335">
        <v>916470703</v>
      </c>
      <c r="F5335">
        <v>329.35</v>
      </c>
      <c r="I5335" t="s">
        <v>854</v>
      </c>
      <c r="J5335" t="s">
        <v>106</v>
      </c>
      <c r="K5335">
        <v>916470703</v>
      </c>
      <c r="L5335">
        <v>329.35</v>
      </c>
    </row>
    <row r="5336" spans="4:12" x14ac:dyDescent="0.25">
      <c r="E5336">
        <v>922974969</v>
      </c>
      <c r="F5336">
        <v>142.47800000000001</v>
      </c>
      <c r="I5336" t="s">
        <v>854</v>
      </c>
      <c r="J5336" t="s">
        <v>106</v>
      </c>
      <c r="K5336">
        <v>922974969</v>
      </c>
      <c r="L5336">
        <v>142.47800000000001</v>
      </c>
    </row>
    <row r="5337" spans="4:12" x14ac:dyDescent="0.25">
      <c r="E5337">
        <v>969204282</v>
      </c>
      <c r="F5337">
        <v>116.875</v>
      </c>
      <c r="I5337" t="s">
        <v>854</v>
      </c>
      <c r="J5337" t="s">
        <v>106</v>
      </c>
      <c r="K5337">
        <v>969204282</v>
      </c>
      <c r="L5337">
        <v>116.875</v>
      </c>
    </row>
    <row r="5338" spans="4:12" x14ac:dyDescent="0.25">
      <c r="E5338">
        <v>971321741</v>
      </c>
      <c r="F5338">
        <v>179.964</v>
      </c>
      <c r="I5338" t="s">
        <v>854</v>
      </c>
      <c r="J5338" t="s">
        <v>106</v>
      </c>
      <c r="K5338">
        <v>971321741</v>
      </c>
      <c r="L5338">
        <v>179.964</v>
      </c>
    </row>
    <row r="5339" spans="4:12" x14ac:dyDescent="0.25">
      <c r="E5339">
        <v>979664206</v>
      </c>
      <c r="F5339">
        <v>340.91899999999998</v>
      </c>
      <c r="I5339" t="s">
        <v>854</v>
      </c>
      <c r="J5339" t="s">
        <v>106</v>
      </c>
      <c r="K5339">
        <v>979664206</v>
      </c>
      <c r="L5339">
        <v>340.91899999999998</v>
      </c>
    </row>
    <row r="5340" spans="4:12" x14ac:dyDescent="0.25">
      <c r="E5340">
        <v>987693169</v>
      </c>
      <c r="F5340">
        <v>480.58600000000001</v>
      </c>
      <c r="I5340" t="s">
        <v>854</v>
      </c>
      <c r="J5340" t="s">
        <v>106</v>
      </c>
      <c r="K5340">
        <v>987693169</v>
      </c>
      <c r="L5340">
        <v>480.58600000000001</v>
      </c>
    </row>
    <row r="5341" spans="4:12" x14ac:dyDescent="0.25">
      <c r="E5341">
        <v>992184655</v>
      </c>
      <c r="F5341">
        <v>208.10900000000001</v>
      </c>
      <c r="I5341" t="s">
        <v>854</v>
      </c>
      <c r="J5341" t="s">
        <v>106</v>
      </c>
      <c r="K5341">
        <v>992184655</v>
      </c>
      <c r="L5341">
        <v>208.10900000000001</v>
      </c>
    </row>
    <row r="5342" spans="4:12" x14ac:dyDescent="0.25">
      <c r="D5342" t="s">
        <v>855</v>
      </c>
      <c r="E5342">
        <v>970438262</v>
      </c>
      <c r="F5342">
        <v>327.952</v>
      </c>
      <c r="I5342" t="s">
        <v>854</v>
      </c>
      <c r="J5342" t="s">
        <v>855</v>
      </c>
      <c r="K5342">
        <v>970438262</v>
      </c>
      <c r="L5342">
        <v>327.952</v>
      </c>
    </row>
    <row r="5343" spans="4:12" x14ac:dyDescent="0.25">
      <c r="E5343">
        <v>992450215</v>
      </c>
      <c r="F5343">
        <v>497.84199999999998</v>
      </c>
      <c r="I5343" t="s">
        <v>854</v>
      </c>
      <c r="J5343" t="s">
        <v>855</v>
      </c>
      <c r="K5343">
        <v>992450215</v>
      </c>
      <c r="L5343">
        <v>497.84199999999998</v>
      </c>
    </row>
    <row r="5344" spans="4:12" x14ac:dyDescent="0.25">
      <c r="D5344" t="s">
        <v>116</v>
      </c>
      <c r="E5344">
        <v>917137528</v>
      </c>
      <c r="F5344">
        <v>61.091999999999999</v>
      </c>
      <c r="I5344" t="s">
        <v>854</v>
      </c>
      <c r="J5344" t="s">
        <v>116</v>
      </c>
      <c r="K5344">
        <v>917137528</v>
      </c>
      <c r="L5344">
        <v>61.091999999999999</v>
      </c>
    </row>
    <row r="5345" spans="4:12" x14ac:dyDescent="0.25">
      <c r="E5345">
        <v>974568187</v>
      </c>
      <c r="F5345">
        <v>177.21600000000001</v>
      </c>
      <c r="I5345" t="s">
        <v>854</v>
      </c>
      <c r="J5345" t="s">
        <v>116</v>
      </c>
      <c r="K5345">
        <v>974568187</v>
      </c>
      <c r="L5345">
        <v>177.21600000000001</v>
      </c>
    </row>
    <row r="5346" spans="4:12" x14ac:dyDescent="0.25">
      <c r="E5346">
        <v>984719205</v>
      </c>
      <c r="F5346">
        <v>84.049000000000007</v>
      </c>
      <c r="I5346" t="s">
        <v>854</v>
      </c>
      <c r="J5346" t="s">
        <v>116</v>
      </c>
      <c r="K5346">
        <v>984719205</v>
      </c>
      <c r="L5346">
        <v>84.049000000000007</v>
      </c>
    </row>
    <row r="5347" spans="4:12" x14ac:dyDescent="0.25">
      <c r="E5347">
        <v>989596586</v>
      </c>
      <c r="F5347">
        <v>352.94600000000003</v>
      </c>
      <c r="I5347" t="s">
        <v>854</v>
      </c>
      <c r="J5347" t="s">
        <v>116</v>
      </c>
      <c r="K5347">
        <v>989596586</v>
      </c>
      <c r="L5347">
        <v>352.94600000000003</v>
      </c>
    </row>
    <row r="5348" spans="4:12" x14ac:dyDescent="0.25">
      <c r="E5348">
        <v>995298686</v>
      </c>
      <c r="F5348">
        <v>55.421999999999997</v>
      </c>
      <c r="I5348" t="s">
        <v>854</v>
      </c>
      <c r="J5348" t="s">
        <v>116</v>
      </c>
      <c r="K5348">
        <v>995298686</v>
      </c>
      <c r="L5348">
        <v>55.421999999999997</v>
      </c>
    </row>
    <row r="5349" spans="4:12" x14ac:dyDescent="0.25">
      <c r="D5349" t="s">
        <v>111</v>
      </c>
      <c r="E5349">
        <v>820015592</v>
      </c>
      <c r="F5349">
        <v>24.31</v>
      </c>
      <c r="I5349" t="s">
        <v>854</v>
      </c>
      <c r="J5349" t="s">
        <v>111</v>
      </c>
      <c r="K5349">
        <v>820015592</v>
      </c>
      <c r="L5349">
        <v>24.31</v>
      </c>
    </row>
    <row r="5350" spans="4:12" x14ac:dyDescent="0.25">
      <c r="E5350">
        <v>969442701</v>
      </c>
      <c r="F5350">
        <v>19.777999999999999</v>
      </c>
      <c r="I5350" t="s">
        <v>854</v>
      </c>
      <c r="J5350" t="s">
        <v>111</v>
      </c>
      <c r="K5350">
        <v>969442701</v>
      </c>
      <c r="L5350">
        <v>19.777999999999999</v>
      </c>
    </row>
    <row r="5351" spans="4:12" x14ac:dyDescent="0.25">
      <c r="E5351">
        <v>987701897</v>
      </c>
      <c r="F5351">
        <v>396.20600000000002</v>
      </c>
      <c r="I5351" t="s">
        <v>854</v>
      </c>
      <c r="J5351" t="s">
        <v>111</v>
      </c>
      <c r="K5351">
        <v>987701897</v>
      </c>
      <c r="L5351">
        <v>396.20600000000002</v>
      </c>
    </row>
    <row r="5352" spans="4:12" x14ac:dyDescent="0.25">
      <c r="E5352">
        <v>989716328</v>
      </c>
      <c r="F5352">
        <v>446.38600000000002</v>
      </c>
      <c r="I5352" t="s">
        <v>854</v>
      </c>
      <c r="J5352" t="s">
        <v>111</v>
      </c>
      <c r="K5352">
        <v>989716328</v>
      </c>
      <c r="L5352">
        <v>446.38600000000002</v>
      </c>
    </row>
    <row r="5353" spans="4:12" x14ac:dyDescent="0.25">
      <c r="E5353">
        <v>995828553</v>
      </c>
      <c r="F5353">
        <v>428.03800000000001</v>
      </c>
      <c r="I5353" t="s">
        <v>854</v>
      </c>
      <c r="J5353" t="s">
        <v>111</v>
      </c>
      <c r="K5353">
        <v>995828553</v>
      </c>
      <c r="L5353">
        <v>428.03800000000001</v>
      </c>
    </row>
    <row r="5354" spans="4:12" x14ac:dyDescent="0.25">
      <c r="D5354" t="s">
        <v>109</v>
      </c>
      <c r="E5354">
        <v>969176092</v>
      </c>
      <c r="F5354">
        <v>101.93899999999999</v>
      </c>
      <c r="I5354" t="s">
        <v>854</v>
      </c>
      <c r="J5354" t="s">
        <v>109</v>
      </c>
      <c r="K5354">
        <v>969176092</v>
      </c>
      <c r="L5354">
        <v>101.93899999999999</v>
      </c>
    </row>
    <row r="5355" spans="4:12" x14ac:dyDescent="0.25">
      <c r="E5355">
        <v>970587632</v>
      </c>
      <c r="F5355">
        <v>527.62400000000002</v>
      </c>
      <c r="I5355" t="s">
        <v>854</v>
      </c>
      <c r="J5355" t="s">
        <v>109</v>
      </c>
      <c r="K5355">
        <v>970587632</v>
      </c>
      <c r="L5355">
        <v>527.62400000000002</v>
      </c>
    </row>
    <row r="5356" spans="4:12" x14ac:dyDescent="0.25">
      <c r="D5356" t="s">
        <v>105</v>
      </c>
      <c r="E5356">
        <v>911699745</v>
      </c>
      <c r="F5356">
        <v>676.09199999999998</v>
      </c>
      <c r="I5356" t="s">
        <v>854</v>
      </c>
      <c r="J5356" t="s">
        <v>105</v>
      </c>
      <c r="K5356">
        <v>911699745</v>
      </c>
      <c r="L5356">
        <v>676.09199999999998</v>
      </c>
    </row>
    <row r="5357" spans="4:12" x14ac:dyDescent="0.25">
      <c r="E5357">
        <v>915381871</v>
      </c>
      <c r="F5357">
        <v>176.30099999999999</v>
      </c>
      <c r="I5357" t="s">
        <v>854</v>
      </c>
      <c r="J5357" t="s">
        <v>105</v>
      </c>
      <c r="K5357">
        <v>915381871</v>
      </c>
      <c r="L5357">
        <v>176.30099999999999</v>
      </c>
    </row>
    <row r="5358" spans="4:12" x14ac:dyDescent="0.25">
      <c r="E5358">
        <v>923088652</v>
      </c>
      <c r="F5358">
        <v>498.80200000000002</v>
      </c>
      <c r="I5358" t="s">
        <v>854</v>
      </c>
      <c r="J5358" t="s">
        <v>105</v>
      </c>
      <c r="K5358">
        <v>923088652</v>
      </c>
      <c r="L5358">
        <v>498.80200000000002</v>
      </c>
    </row>
    <row r="5359" spans="4:12" x14ac:dyDescent="0.25">
      <c r="E5359">
        <v>928559475</v>
      </c>
      <c r="F5359">
        <v>551.06299999999999</v>
      </c>
      <c r="I5359" t="s">
        <v>854</v>
      </c>
      <c r="J5359" t="s">
        <v>105</v>
      </c>
      <c r="K5359">
        <v>928559475</v>
      </c>
      <c r="L5359">
        <v>551.06299999999999</v>
      </c>
    </row>
    <row r="5360" spans="4:12" x14ac:dyDescent="0.25">
      <c r="E5360">
        <v>969117762</v>
      </c>
      <c r="F5360">
        <v>366.48599999999999</v>
      </c>
      <c r="I5360" t="s">
        <v>854</v>
      </c>
      <c r="J5360" t="s">
        <v>105</v>
      </c>
      <c r="K5360">
        <v>969117762</v>
      </c>
      <c r="L5360">
        <v>366.48599999999999</v>
      </c>
    </row>
    <row r="5361" spans="4:12" x14ac:dyDescent="0.25">
      <c r="E5361">
        <v>969273411</v>
      </c>
      <c r="F5361">
        <v>53.273000000000003</v>
      </c>
      <c r="I5361" t="s">
        <v>854</v>
      </c>
      <c r="J5361" t="s">
        <v>105</v>
      </c>
      <c r="K5361">
        <v>969273411</v>
      </c>
      <c r="L5361">
        <v>53.273000000000003</v>
      </c>
    </row>
    <row r="5362" spans="4:12" x14ac:dyDescent="0.25">
      <c r="E5362">
        <v>969561158</v>
      </c>
      <c r="F5362">
        <v>95.495999999999995</v>
      </c>
      <c r="I5362" t="s">
        <v>854</v>
      </c>
      <c r="J5362" t="s">
        <v>105</v>
      </c>
      <c r="K5362">
        <v>969561158</v>
      </c>
      <c r="L5362">
        <v>95.495999999999995</v>
      </c>
    </row>
    <row r="5363" spans="4:12" x14ac:dyDescent="0.25">
      <c r="E5363">
        <v>971014008</v>
      </c>
      <c r="F5363">
        <v>841.14499999999998</v>
      </c>
      <c r="I5363" t="s">
        <v>854</v>
      </c>
      <c r="J5363" t="s">
        <v>105</v>
      </c>
      <c r="K5363">
        <v>971014008</v>
      </c>
      <c r="L5363">
        <v>841.14499999999998</v>
      </c>
    </row>
    <row r="5364" spans="4:12" x14ac:dyDescent="0.25">
      <c r="E5364">
        <v>976072863</v>
      </c>
      <c r="F5364">
        <v>199.30699999999999</v>
      </c>
      <c r="I5364" t="s">
        <v>854</v>
      </c>
      <c r="J5364" t="s">
        <v>105</v>
      </c>
      <c r="K5364">
        <v>976072863</v>
      </c>
      <c r="L5364">
        <v>199.30699999999999</v>
      </c>
    </row>
    <row r="5365" spans="4:12" x14ac:dyDescent="0.25">
      <c r="E5365">
        <v>983242588</v>
      </c>
      <c r="F5365">
        <v>147.18700000000001</v>
      </c>
      <c r="I5365" t="s">
        <v>854</v>
      </c>
      <c r="J5365" t="s">
        <v>105</v>
      </c>
      <c r="K5365">
        <v>983242588</v>
      </c>
      <c r="L5365">
        <v>147.18700000000001</v>
      </c>
    </row>
    <row r="5366" spans="4:12" x14ac:dyDescent="0.25">
      <c r="E5366">
        <v>984187114</v>
      </c>
      <c r="F5366">
        <v>605.95299999999997</v>
      </c>
      <c r="I5366" t="s">
        <v>854</v>
      </c>
      <c r="J5366" t="s">
        <v>105</v>
      </c>
      <c r="K5366">
        <v>984187114</v>
      </c>
      <c r="L5366">
        <v>605.95299999999997</v>
      </c>
    </row>
    <row r="5367" spans="4:12" x14ac:dyDescent="0.25">
      <c r="E5367">
        <v>985321515</v>
      </c>
      <c r="F5367">
        <v>142.81399999999999</v>
      </c>
      <c r="I5367" t="s">
        <v>854</v>
      </c>
      <c r="J5367" t="s">
        <v>105</v>
      </c>
      <c r="K5367">
        <v>985321515</v>
      </c>
      <c r="L5367">
        <v>142.81399999999999</v>
      </c>
    </row>
    <row r="5368" spans="4:12" x14ac:dyDescent="0.25">
      <c r="E5368">
        <v>990965404</v>
      </c>
      <c r="F5368">
        <v>463.27699999999999</v>
      </c>
      <c r="I5368" t="s">
        <v>854</v>
      </c>
      <c r="J5368" t="s">
        <v>105</v>
      </c>
      <c r="K5368">
        <v>990965404</v>
      </c>
      <c r="L5368">
        <v>463.27699999999999</v>
      </c>
    </row>
    <row r="5369" spans="4:12" x14ac:dyDescent="0.25">
      <c r="E5369">
        <v>992250801</v>
      </c>
      <c r="F5369">
        <v>194.50200000000001</v>
      </c>
      <c r="I5369" t="s">
        <v>854</v>
      </c>
      <c r="J5369" t="s">
        <v>105</v>
      </c>
      <c r="K5369">
        <v>992250801</v>
      </c>
      <c r="L5369">
        <v>194.50200000000001</v>
      </c>
    </row>
    <row r="5370" spans="4:12" x14ac:dyDescent="0.25">
      <c r="D5370" t="s">
        <v>119</v>
      </c>
      <c r="E5370">
        <v>913123654</v>
      </c>
      <c r="F5370">
        <v>880.72900000000004</v>
      </c>
      <c r="I5370" t="s">
        <v>854</v>
      </c>
      <c r="J5370" t="s">
        <v>119</v>
      </c>
      <c r="K5370">
        <v>913123654</v>
      </c>
      <c r="L5370">
        <v>880.72900000000004</v>
      </c>
    </row>
    <row r="5371" spans="4:12" x14ac:dyDescent="0.25">
      <c r="E5371">
        <v>917621896</v>
      </c>
      <c r="F5371">
        <v>59.308</v>
      </c>
      <c r="I5371" t="s">
        <v>854</v>
      </c>
      <c r="J5371" t="s">
        <v>119</v>
      </c>
      <c r="K5371">
        <v>917621896</v>
      </c>
      <c r="L5371">
        <v>59.308</v>
      </c>
    </row>
    <row r="5372" spans="4:12" x14ac:dyDescent="0.25">
      <c r="E5372">
        <v>924371161</v>
      </c>
      <c r="F5372">
        <v>32.427</v>
      </c>
      <c r="I5372" t="s">
        <v>854</v>
      </c>
      <c r="J5372" t="s">
        <v>119</v>
      </c>
      <c r="K5372">
        <v>924371161</v>
      </c>
      <c r="L5372">
        <v>32.427</v>
      </c>
    </row>
    <row r="5373" spans="4:12" x14ac:dyDescent="0.25">
      <c r="E5373">
        <v>990753202</v>
      </c>
      <c r="F5373">
        <v>31.475999999999999</v>
      </c>
      <c r="I5373" t="s">
        <v>854</v>
      </c>
      <c r="J5373" t="s">
        <v>119</v>
      </c>
      <c r="K5373">
        <v>990753202</v>
      </c>
      <c r="L5373">
        <v>31.475999999999999</v>
      </c>
    </row>
    <row r="5374" spans="4:12" x14ac:dyDescent="0.25">
      <c r="E5374">
        <v>991470786</v>
      </c>
      <c r="F5374">
        <v>29.507999999999999</v>
      </c>
      <c r="I5374" t="s">
        <v>854</v>
      </c>
      <c r="J5374" t="s">
        <v>119</v>
      </c>
      <c r="K5374">
        <v>991470786</v>
      </c>
      <c r="L5374">
        <v>29.507999999999999</v>
      </c>
    </row>
    <row r="5375" spans="4:12" x14ac:dyDescent="0.25">
      <c r="D5375" t="s">
        <v>110</v>
      </c>
      <c r="E5375">
        <v>869102172</v>
      </c>
      <c r="F5375">
        <v>604</v>
      </c>
      <c r="I5375" t="s">
        <v>854</v>
      </c>
      <c r="J5375" t="s">
        <v>110</v>
      </c>
      <c r="K5375">
        <v>869102172</v>
      </c>
      <c r="L5375">
        <v>604</v>
      </c>
    </row>
    <row r="5376" spans="4:12" x14ac:dyDescent="0.25">
      <c r="E5376">
        <v>885574882</v>
      </c>
      <c r="F5376">
        <v>419.14499999999998</v>
      </c>
      <c r="I5376" t="s">
        <v>854</v>
      </c>
      <c r="J5376" t="s">
        <v>110</v>
      </c>
      <c r="K5376">
        <v>885574882</v>
      </c>
      <c r="L5376">
        <v>419.14499999999998</v>
      </c>
    </row>
    <row r="5377" spans="4:12" x14ac:dyDescent="0.25">
      <c r="E5377">
        <v>969786281</v>
      </c>
      <c r="F5377">
        <v>382.20400000000001</v>
      </c>
      <c r="I5377" t="s">
        <v>854</v>
      </c>
      <c r="J5377" t="s">
        <v>110</v>
      </c>
      <c r="K5377">
        <v>969786281</v>
      </c>
      <c r="L5377">
        <v>382.20400000000001</v>
      </c>
    </row>
    <row r="5378" spans="4:12" x14ac:dyDescent="0.25">
      <c r="E5378">
        <v>977326117</v>
      </c>
      <c r="F5378">
        <v>187.934</v>
      </c>
      <c r="I5378" t="s">
        <v>854</v>
      </c>
      <c r="J5378" t="s">
        <v>110</v>
      </c>
      <c r="K5378">
        <v>977326117</v>
      </c>
      <c r="L5378">
        <v>187.934</v>
      </c>
    </row>
    <row r="5379" spans="4:12" x14ac:dyDescent="0.25">
      <c r="E5379">
        <v>977359376</v>
      </c>
      <c r="F5379">
        <v>120.85899999999999</v>
      </c>
      <c r="I5379" t="s">
        <v>854</v>
      </c>
      <c r="J5379" t="s">
        <v>110</v>
      </c>
      <c r="K5379">
        <v>977359376</v>
      </c>
      <c r="L5379">
        <v>120.85899999999999</v>
      </c>
    </row>
    <row r="5380" spans="4:12" x14ac:dyDescent="0.25">
      <c r="E5380">
        <v>983233643</v>
      </c>
      <c r="F5380">
        <v>301.476</v>
      </c>
      <c r="I5380" t="s">
        <v>854</v>
      </c>
      <c r="J5380" t="s">
        <v>110</v>
      </c>
      <c r="K5380">
        <v>983233643</v>
      </c>
      <c r="L5380">
        <v>301.476</v>
      </c>
    </row>
    <row r="5381" spans="4:12" x14ac:dyDescent="0.25">
      <c r="E5381">
        <v>985530270</v>
      </c>
      <c r="F5381">
        <v>388.096</v>
      </c>
      <c r="I5381" t="s">
        <v>854</v>
      </c>
      <c r="J5381" t="s">
        <v>110</v>
      </c>
      <c r="K5381">
        <v>985530270</v>
      </c>
      <c r="L5381">
        <v>388.096</v>
      </c>
    </row>
    <row r="5382" spans="4:12" x14ac:dyDescent="0.25">
      <c r="E5382">
        <v>991195785</v>
      </c>
      <c r="F5382">
        <v>134.768</v>
      </c>
      <c r="I5382" t="s">
        <v>854</v>
      </c>
      <c r="J5382" t="s">
        <v>110</v>
      </c>
      <c r="K5382">
        <v>991195785</v>
      </c>
      <c r="L5382">
        <v>134.768</v>
      </c>
    </row>
    <row r="5383" spans="4:12" x14ac:dyDescent="0.25">
      <c r="E5383">
        <v>995860597</v>
      </c>
      <c r="F5383">
        <v>62.317</v>
      </c>
      <c r="I5383" t="s">
        <v>854</v>
      </c>
      <c r="J5383" t="s">
        <v>110</v>
      </c>
      <c r="K5383">
        <v>995860597</v>
      </c>
      <c r="L5383">
        <v>62.317</v>
      </c>
    </row>
    <row r="5384" spans="4:12" x14ac:dyDescent="0.25">
      <c r="D5384" t="s">
        <v>117</v>
      </c>
      <c r="E5384">
        <v>877195732</v>
      </c>
      <c r="F5384">
        <v>61.834000000000003</v>
      </c>
      <c r="I5384" t="s">
        <v>854</v>
      </c>
      <c r="J5384" t="s">
        <v>117</v>
      </c>
      <c r="K5384">
        <v>877195732</v>
      </c>
      <c r="L5384">
        <v>61.834000000000003</v>
      </c>
    </row>
    <row r="5385" spans="4:12" x14ac:dyDescent="0.25">
      <c r="E5385">
        <v>897021102</v>
      </c>
      <c r="F5385">
        <v>123.932</v>
      </c>
      <c r="I5385" t="s">
        <v>854</v>
      </c>
      <c r="J5385" t="s">
        <v>117</v>
      </c>
      <c r="K5385">
        <v>897021102</v>
      </c>
      <c r="L5385">
        <v>123.932</v>
      </c>
    </row>
    <row r="5386" spans="4:12" x14ac:dyDescent="0.25">
      <c r="E5386">
        <v>969175703</v>
      </c>
      <c r="F5386">
        <v>70.841999999999999</v>
      </c>
      <c r="I5386" t="s">
        <v>854</v>
      </c>
      <c r="J5386" t="s">
        <v>117</v>
      </c>
      <c r="K5386">
        <v>969175703</v>
      </c>
      <c r="L5386">
        <v>70.841999999999999</v>
      </c>
    </row>
    <row r="5387" spans="4:12" x14ac:dyDescent="0.25">
      <c r="E5387">
        <v>969367351</v>
      </c>
      <c r="F5387">
        <v>48.709000000000003</v>
      </c>
      <c r="I5387" t="s">
        <v>854</v>
      </c>
      <c r="J5387" t="s">
        <v>117</v>
      </c>
      <c r="K5387">
        <v>969367351</v>
      </c>
      <c r="L5387">
        <v>48.709000000000003</v>
      </c>
    </row>
    <row r="5388" spans="4:12" x14ac:dyDescent="0.25">
      <c r="E5388">
        <v>974275945</v>
      </c>
      <c r="F5388">
        <v>69.456999999999994</v>
      </c>
      <c r="I5388" t="s">
        <v>854</v>
      </c>
      <c r="J5388" t="s">
        <v>117</v>
      </c>
      <c r="K5388">
        <v>974275945</v>
      </c>
      <c r="L5388">
        <v>69.456999999999994</v>
      </c>
    </row>
    <row r="5389" spans="4:12" x14ac:dyDescent="0.25">
      <c r="E5389">
        <v>975913554</v>
      </c>
      <c r="F5389">
        <v>47.921999999999997</v>
      </c>
      <c r="I5389" t="s">
        <v>854</v>
      </c>
      <c r="J5389" t="s">
        <v>117</v>
      </c>
      <c r="K5389">
        <v>975913554</v>
      </c>
      <c r="L5389">
        <v>47.921999999999997</v>
      </c>
    </row>
    <row r="5390" spans="4:12" x14ac:dyDescent="0.25">
      <c r="E5390">
        <v>987670142</v>
      </c>
      <c r="F5390">
        <v>34.801000000000002</v>
      </c>
      <c r="I5390" t="s">
        <v>854</v>
      </c>
      <c r="J5390" t="s">
        <v>117</v>
      </c>
      <c r="K5390">
        <v>987670142</v>
      </c>
      <c r="L5390">
        <v>34.801000000000002</v>
      </c>
    </row>
    <row r="5391" spans="4:12" x14ac:dyDescent="0.25">
      <c r="E5391">
        <v>990357471</v>
      </c>
      <c r="F5391">
        <v>50.892000000000003</v>
      </c>
      <c r="I5391" t="s">
        <v>854</v>
      </c>
      <c r="J5391" t="s">
        <v>117</v>
      </c>
      <c r="K5391">
        <v>990357471</v>
      </c>
      <c r="L5391">
        <v>50.892000000000003</v>
      </c>
    </row>
    <row r="5392" spans="4:12" x14ac:dyDescent="0.25">
      <c r="D5392" t="s">
        <v>122</v>
      </c>
      <c r="E5392">
        <v>924575158</v>
      </c>
      <c r="F5392">
        <v>99.155000000000001</v>
      </c>
      <c r="I5392" t="s">
        <v>854</v>
      </c>
      <c r="J5392" t="s">
        <v>122</v>
      </c>
      <c r="K5392">
        <v>924575158</v>
      </c>
      <c r="L5392">
        <v>99.155000000000001</v>
      </c>
    </row>
    <row r="5393" spans="4:12" x14ac:dyDescent="0.25">
      <c r="E5393">
        <v>969368412</v>
      </c>
      <c r="F5393">
        <v>27.863</v>
      </c>
      <c r="I5393" t="s">
        <v>854</v>
      </c>
      <c r="J5393" t="s">
        <v>122</v>
      </c>
      <c r="K5393">
        <v>969368412</v>
      </c>
      <c r="L5393">
        <v>27.863</v>
      </c>
    </row>
    <row r="5394" spans="4:12" x14ac:dyDescent="0.25">
      <c r="E5394">
        <v>970295402</v>
      </c>
      <c r="F5394">
        <v>68.5</v>
      </c>
      <c r="I5394" t="s">
        <v>854</v>
      </c>
      <c r="J5394" t="s">
        <v>122</v>
      </c>
      <c r="K5394">
        <v>970295402</v>
      </c>
      <c r="L5394">
        <v>68.5</v>
      </c>
    </row>
    <row r="5395" spans="4:12" x14ac:dyDescent="0.25">
      <c r="E5395">
        <v>979606214</v>
      </c>
      <c r="F5395">
        <v>54.91</v>
      </c>
      <c r="I5395" t="s">
        <v>854</v>
      </c>
      <c r="J5395" t="s">
        <v>122</v>
      </c>
      <c r="K5395">
        <v>979606214</v>
      </c>
      <c r="L5395">
        <v>54.91</v>
      </c>
    </row>
    <row r="5396" spans="4:12" x14ac:dyDescent="0.25">
      <c r="E5396">
        <v>996956350</v>
      </c>
      <c r="F5396">
        <v>40.945999999999998</v>
      </c>
      <c r="I5396" t="s">
        <v>854</v>
      </c>
      <c r="J5396" t="s">
        <v>122</v>
      </c>
      <c r="K5396">
        <v>996956350</v>
      </c>
      <c r="L5396">
        <v>40.945999999999998</v>
      </c>
    </row>
    <row r="5397" spans="4:12" x14ac:dyDescent="0.25">
      <c r="D5397" t="s">
        <v>104</v>
      </c>
      <c r="E5397">
        <v>885995942</v>
      </c>
      <c r="F5397">
        <v>554.42600000000004</v>
      </c>
      <c r="I5397" t="s">
        <v>854</v>
      </c>
      <c r="J5397" t="s">
        <v>104</v>
      </c>
      <c r="K5397">
        <v>885995942</v>
      </c>
      <c r="L5397">
        <v>554.42600000000004</v>
      </c>
    </row>
    <row r="5398" spans="4:12" x14ac:dyDescent="0.25">
      <c r="E5398">
        <v>889573872</v>
      </c>
      <c r="F5398">
        <v>454.23899999999998</v>
      </c>
      <c r="I5398" t="s">
        <v>854</v>
      </c>
      <c r="J5398" t="s">
        <v>104</v>
      </c>
      <c r="K5398">
        <v>889573872</v>
      </c>
      <c r="L5398">
        <v>454.23899999999998</v>
      </c>
    </row>
    <row r="5399" spans="4:12" x14ac:dyDescent="0.25">
      <c r="E5399">
        <v>913437454</v>
      </c>
      <c r="F5399">
        <v>109.20099999999999</v>
      </c>
      <c r="I5399" t="s">
        <v>854</v>
      </c>
      <c r="J5399" t="s">
        <v>104</v>
      </c>
      <c r="K5399">
        <v>913437454</v>
      </c>
      <c r="L5399">
        <v>109.20099999999999</v>
      </c>
    </row>
    <row r="5400" spans="4:12" x14ac:dyDescent="0.25">
      <c r="E5400">
        <v>922580162</v>
      </c>
      <c r="F5400">
        <v>186.386</v>
      </c>
      <c r="I5400" t="s">
        <v>854</v>
      </c>
      <c r="J5400" t="s">
        <v>104</v>
      </c>
      <c r="K5400">
        <v>922580162</v>
      </c>
      <c r="L5400">
        <v>186.386</v>
      </c>
    </row>
    <row r="5401" spans="4:12" x14ac:dyDescent="0.25">
      <c r="E5401">
        <v>969117010</v>
      </c>
      <c r="F5401">
        <v>146.208</v>
      </c>
      <c r="I5401" t="s">
        <v>854</v>
      </c>
      <c r="J5401" t="s">
        <v>104</v>
      </c>
      <c r="K5401">
        <v>969117010</v>
      </c>
      <c r="L5401">
        <v>146.208</v>
      </c>
    </row>
    <row r="5402" spans="4:12" x14ac:dyDescent="0.25">
      <c r="E5402">
        <v>969168820</v>
      </c>
      <c r="F5402">
        <v>132.892</v>
      </c>
      <c r="I5402" t="s">
        <v>854</v>
      </c>
      <c r="J5402" t="s">
        <v>104</v>
      </c>
      <c r="K5402">
        <v>969168820</v>
      </c>
      <c r="L5402">
        <v>132.892</v>
      </c>
    </row>
    <row r="5403" spans="4:12" x14ac:dyDescent="0.25">
      <c r="E5403">
        <v>969272571</v>
      </c>
      <c r="F5403">
        <v>161.29599999999999</v>
      </c>
      <c r="I5403" t="s">
        <v>854</v>
      </c>
      <c r="J5403" t="s">
        <v>104</v>
      </c>
      <c r="K5403">
        <v>969272571</v>
      </c>
      <c r="L5403">
        <v>161.29599999999999</v>
      </c>
    </row>
    <row r="5404" spans="4:12" x14ac:dyDescent="0.25">
      <c r="E5404">
        <v>969768690</v>
      </c>
      <c r="F5404">
        <v>149.72200000000001</v>
      </c>
      <c r="I5404" t="s">
        <v>854</v>
      </c>
      <c r="J5404" t="s">
        <v>104</v>
      </c>
      <c r="K5404">
        <v>969768690</v>
      </c>
      <c r="L5404">
        <v>149.72200000000001</v>
      </c>
    </row>
    <row r="5405" spans="4:12" x14ac:dyDescent="0.25">
      <c r="E5405">
        <v>971195932</v>
      </c>
      <c r="F5405">
        <v>0.57899999999999996</v>
      </c>
      <c r="I5405" t="s">
        <v>854</v>
      </c>
      <c r="J5405" t="s">
        <v>104</v>
      </c>
      <c r="K5405">
        <v>971195932</v>
      </c>
      <c r="L5405">
        <v>0.57899999999999996</v>
      </c>
    </row>
    <row r="5406" spans="4:12" x14ac:dyDescent="0.25">
      <c r="E5406">
        <v>981599365</v>
      </c>
      <c r="F5406">
        <v>351.39499999999998</v>
      </c>
      <c r="I5406" t="s">
        <v>854</v>
      </c>
      <c r="J5406" t="s">
        <v>104</v>
      </c>
      <c r="K5406">
        <v>981599365</v>
      </c>
      <c r="L5406">
        <v>351.39499999999998</v>
      </c>
    </row>
    <row r="5407" spans="4:12" x14ac:dyDescent="0.25">
      <c r="E5407">
        <v>982451655</v>
      </c>
      <c r="F5407">
        <v>928.03399999999999</v>
      </c>
      <c r="I5407" t="s">
        <v>854</v>
      </c>
      <c r="J5407" t="s">
        <v>104</v>
      </c>
      <c r="K5407">
        <v>982451655</v>
      </c>
      <c r="L5407">
        <v>928.03399999999999</v>
      </c>
    </row>
    <row r="5408" spans="4:12" x14ac:dyDescent="0.25">
      <c r="E5408">
        <v>984684770</v>
      </c>
      <c r="F5408">
        <v>583.08299999999997</v>
      </c>
      <c r="I5408" t="s">
        <v>854</v>
      </c>
      <c r="J5408" t="s">
        <v>104</v>
      </c>
      <c r="K5408">
        <v>984684770</v>
      </c>
      <c r="L5408">
        <v>583.08299999999997</v>
      </c>
    </row>
    <row r="5409" spans="3:12" x14ac:dyDescent="0.25">
      <c r="E5409">
        <v>985257353</v>
      </c>
      <c r="F5409">
        <v>236.803</v>
      </c>
      <c r="I5409" t="s">
        <v>854</v>
      </c>
      <c r="J5409" t="s">
        <v>104</v>
      </c>
      <c r="K5409">
        <v>985257353</v>
      </c>
      <c r="L5409">
        <v>236.803</v>
      </c>
    </row>
    <row r="5410" spans="3:12" x14ac:dyDescent="0.25">
      <c r="E5410">
        <v>990607885</v>
      </c>
      <c r="F5410">
        <v>563.572</v>
      </c>
      <c r="I5410" t="s">
        <v>854</v>
      </c>
      <c r="J5410" t="s">
        <v>104</v>
      </c>
      <c r="K5410">
        <v>990607885</v>
      </c>
      <c r="L5410">
        <v>563.572</v>
      </c>
    </row>
    <row r="5411" spans="3:12" x14ac:dyDescent="0.25">
      <c r="E5411">
        <v>992062770</v>
      </c>
      <c r="F5411">
        <v>244.239</v>
      </c>
      <c r="I5411" t="s">
        <v>854</v>
      </c>
      <c r="J5411" t="s">
        <v>104</v>
      </c>
      <c r="K5411">
        <v>992062770</v>
      </c>
      <c r="L5411">
        <v>244.239</v>
      </c>
    </row>
    <row r="5412" spans="3:12" x14ac:dyDescent="0.25">
      <c r="E5412">
        <v>995459396</v>
      </c>
      <c r="F5412">
        <v>152.22900000000001</v>
      </c>
      <c r="I5412" t="s">
        <v>854</v>
      </c>
      <c r="J5412" t="s">
        <v>104</v>
      </c>
      <c r="K5412">
        <v>995459396</v>
      </c>
      <c r="L5412">
        <v>152.22900000000001</v>
      </c>
    </row>
    <row r="5413" spans="3:12" x14ac:dyDescent="0.25">
      <c r="D5413" t="s">
        <v>123</v>
      </c>
      <c r="E5413">
        <v>969150808</v>
      </c>
      <c r="F5413">
        <v>53.058999999999997</v>
      </c>
      <c r="I5413" t="s">
        <v>854</v>
      </c>
      <c r="J5413" t="s">
        <v>123</v>
      </c>
      <c r="K5413">
        <v>969150808</v>
      </c>
      <c r="L5413">
        <v>53.058999999999997</v>
      </c>
    </row>
    <row r="5414" spans="3:12" x14ac:dyDescent="0.25">
      <c r="E5414">
        <v>981549325</v>
      </c>
      <c r="F5414">
        <v>379.39699999999999</v>
      </c>
      <c r="I5414" t="s">
        <v>854</v>
      </c>
      <c r="J5414" t="s">
        <v>123</v>
      </c>
      <c r="K5414">
        <v>981549325</v>
      </c>
      <c r="L5414">
        <v>379.39699999999999</v>
      </c>
    </row>
    <row r="5415" spans="3:12" x14ac:dyDescent="0.25">
      <c r="E5415">
        <v>981872002</v>
      </c>
      <c r="F5415">
        <v>200.965</v>
      </c>
      <c r="I5415" t="s">
        <v>854</v>
      </c>
      <c r="J5415" t="s">
        <v>123</v>
      </c>
      <c r="K5415">
        <v>981872002</v>
      </c>
      <c r="L5415">
        <v>200.965</v>
      </c>
    </row>
    <row r="5416" spans="3:12" x14ac:dyDescent="0.25">
      <c r="E5416">
        <v>981873777</v>
      </c>
      <c r="F5416">
        <v>155.166</v>
      </c>
      <c r="I5416" t="s">
        <v>854</v>
      </c>
      <c r="J5416" t="s">
        <v>123</v>
      </c>
      <c r="K5416">
        <v>981873777</v>
      </c>
      <c r="L5416">
        <v>155.166</v>
      </c>
    </row>
    <row r="5417" spans="3:12" x14ac:dyDescent="0.25">
      <c r="E5417">
        <v>985733422</v>
      </c>
      <c r="F5417">
        <v>304.68099999999998</v>
      </c>
      <c r="I5417" t="s">
        <v>854</v>
      </c>
      <c r="J5417" t="s">
        <v>123</v>
      </c>
      <c r="K5417">
        <v>985733422</v>
      </c>
      <c r="L5417">
        <v>304.68099999999998</v>
      </c>
    </row>
    <row r="5418" spans="3:12" x14ac:dyDescent="0.25">
      <c r="E5418">
        <v>988209554</v>
      </c>
      <c r="F5418">
        <v>112.8</v>
      </c>
      <c r="I5418" t="s">
        <v>854</v>
      </c>
      <c r="J5418" t="s">
        <v>123</v>
      </c>
      <c r="K5418">
        <v>988209554</v>
      </c>
      <c r="L5418">
        <v>112.8</v>
      </c>
    </row>
    <row r="5419" spans="3:12" x14ac:dyDescent="0.25">
      <c r="C5419" t="s">
        <v>857</v>
      </c>
      <c r="D5419" t="s">
        <v>860</v>
      </c>
      <c r="E5419">
        <v>817428592</v>
      </c>
      <c r="F5419">
        <v>377.44299999999998</v>
      </c>
      <c r="I5419" t="s">
        <v>857</v>
      </c>
      <c r="J5419" t="s">
        <v>860</v>
      </c>
      <c r="K5419">
        <v>817428592</v>
      </c>
      <c r="L5419">
        <v>377.44299999999998</v>
      </c>
    </row>
    <row r="5420" spans="3:12" x14ac:dyDescent="0.25">
      <c r="E5420">
        <v>869919152</v>
      </c>
      <c r="F5420">
        <v>123.148</v>
      </c>
      <c r="I5420" t="s">
        <v>857</v>
      </c>
      <c r="J5420" t="s">
        <v>860</v>
      </c>
      <c r="K5420">
        <v>869919152</v>
      </c>
      <c r="L5420">
        <v>123.148</v>
      </c>
    </row>
    <row r="5421" spans="3:12" x14ac:dyDescent="0.25">
      <c r="E5421">
        <v>876047012</v>
      </c>
      <c r="F5421">
        <v>66.813000000000002</v>
      </c>
      <c r="I5421" t="s">
        <v>857</v>
      </c>
      <c r="J5421" t="s">
        <v>860</v>
      </c>
      <c r="K5421">
        <v>876047012</v>
      </c>
      <c r="L5421">
        <v>66.813000000000002</v>
      </c>
    </row>
    <row r="5422" spans="3:12" x14ac:dyDescent="0.25">
      <c r="E5422">
        <v>880398032</v>
      </c>
      <c r="F5422">
        <v>118.822</v>
      </c>
      <c r="I5422" t="s">
        <v>857</v>
      </c>
      <c r="J5422" t="s">
        <v>860</v>
      </c>
      <c r="K5422">
        <v>880398032</v>
      </c>
      <c r="L5422">
        <v>118.822</v>
      </c>
    </row>
    <row r="5423" spans="3:12" x14ac:dyDescent="0.25">
      <c r="E5423">
        <v>886976712</v>
      </c>
      <c r="F5423">
        <v>379.77199999999999</v>
      </c>
      <c r="I5423" t="s">
        <v>857</v>
      </c>
      <c r="J5423" t="s">
        <v>860</v>
      </c>
      <c r="K5423">
        <v>886976712</v>
      </c>
      <c r="L5423">
        <v>379.77199999999999</v>
      </c>
    </row>
    <row r="5424" spans="3:12" x14ac:dyDescent="0.25">
      <c r="E5424">
        <v>912225445</v>
      </c>
      <c r="F5424">
        <v>100.863</v>
      </c>
      <c r="I5424" t="s">
        <v>857</v>
      </c>
      <c r="J5424" t="s">
        <v>860</v>
      </c>
      <c r="K5424">
        <v>912225445</v>
      </c>
      <c r="L5424">
        <v>100.863</v>
      </c>
    </row>
    <row r="5425" spans="5:12" x14ac:dyDescent="0.25">
      <c r="E5425">
        <v>912225542</v>
      </c>
      <c r="F5425">
        <v>27.436</v>
      </c>
      <c r="I5425" t="s">
        <v>857</v>
      </c>
      <c r="J5425" t="s">
        <v>860</v>
      </c>
      <c r="K5425">
        <v>912225542</v>
      </c>
      <c r="L5425">
        <v>27.436</v>
      </c>
    </row>
    <row r="5426" spans="5:12" x14ac:dyDescent="0.25">
      <c r="E5426">
        <v>916350414</v>
      </c>
      <c r="F5426">
        <v>303.92500000000001</v>
      </c>
      <c r="I5426" t="s">
        <v>857</v>
      </c>
      <c r="J5426" t="s">
        <v>860</v>
      </c>
      <c r="K5426">
        <v>916350414</v>
      </c>
      <c r="L5426">
        <v>303.92500000000001</v>
      </c>
    </row>
    <row r="5427" spans="5:12" x14ac:dyDescent="0.25">
      <c r="E5427">
        <v>919117907</v>
      </c>
      <c r="F5427">
        <v>163.79900000000001</v>
      </c>
      <c r="I5427" t="s">
        <v>857</v>
      </c>
      <c r="J5427" t="s">
        <v>860</v>
      </c>
      <c r="K5427">
        <v>919117907</v>
      </c>
      <c r="L5427">
        <v>163.79900000000001</v>
      </c>
    </row>
    <row r="5428" spans="5:12" x14ac:dyDescent="0.25">
      <c r="E5428">
        <v>922066531</v>
      </c>
      <c r="F5428">
        <v>153.499</v>
      </c>
      <c r="I5428" t="s">
        <v>857</v>
      </c>
      <c r="J5428" t="s">
        <v>860</v>
      </c>
      <c r="K5428">
        <v>922066531</v>
      </c>
      <c r="L5428">
        <v>153.499</v>
      </c>
    </row>
    <row r="5429" spans="5:12" x14ac:dyDescent="0.25">
      <c r="E5429">
        <v>969138158</v>
      </c>
      <c r="F5429">
        <v>25.044</v>
      </c>
      <c r="I5429" t="s">
        <v>857</v>
      </c>
      <c r="J5429" t="s">
        <v>860</v>
      </c>
      <c r="K5429">
        <v>969138158</v>
      </c>
      <c r="L5429">
        <v>25.044</v>
      </c>
    </row>
    <row r="5430" spans="5:12" x14ac:dyDescent="0.25">
      <c r="E5430">
        <v>969139030</v>
      </c>
      <c r="F5430">
        <v>190.65199999999999</v>
      </c>
      <c r="I5430" t="s">
        <v>857</v>
      </c>
      <c r="J5430" t="s">
        <v>860</v>
      </c>
      <c r="K5430">
        <v>969139030</v>
      </c>
      <c r="L5430">
        <v>190.65199999999999</v>
      </c>
    </row>
    <row r="5431" spans="5:12" x14ac:dyDescent="0.25">
      <c r="E5431">
        <v>969142023</v>
      </c>
      <c r="F5431">
        <v>96.016000000000005</v>
      </c>
      <c r="I5431" t="s">
        <v>857</v>
      </c>
      <c r="J5431" t="s">
        <v>860</v>
      </c>
      <c r="K5431">
        <v>969142023</v>
      </c>
      <c r="L5431">
        <v>96.016000000000005</v>
      </c>
    </row>
    <row r="5432" spans="5:12" x14ac:dyDescent="0.25">
      <c r="E5432">
        <v>969142120</v>
      </c>
      <c r="F5432">
        <v>66.923000000000002</v>
      </c>
      <c r="I5432" t="s">
        <v>857</v>
      </c>
      <c r="J5432" t="s">
        <v>860</v>
      </c>
      <c r="K5432">
        <v>969142120</v>
      </c>
      <c r="L5432">
        <v>66.923000000000002</v>
      </c>
    </row>
    <row r="5433" spans="5:12" x14ac:dyDescent="0.25">
      <c r="E5433">
        <v>969196786</v>
      </c>
      <c r="F5433">
        <v>78.037000000000006</v>
      </c>
      <c r="I5433" t="s">
        <v>857</v>
      </c>
      <c r="J5433" t="s">
        <v>860</v>
      </c>
      <c r="K5433">
        <v>969196786</v>
      </c>
      <c r="L5433">
        <v>78.037000000000006</v>
      </c>
    </row>
    <row r="5434" spans="5:12" x14ac:dyDescent="0.25">
      <c r="E5434">
        <v>969277743</v>
      </c>
      <c r="F5434">
        <v>105.41</v>
      </c>
      <c r="I5434" t="s">
        <v>857</v>
      </c>
      <c r="J5434" t="s">
        <v>860</v>
      </c>
      <c r="K5434">
        <v>969277743</v>
      </c>
      <c r="L5434">
        <v>105.41</v>
      </c>
    </row>
    <row r="5435" spans="5:12" x14ac:dyDescent="0.25">
      <c r="E5435">
        <v>969317001</v>
      </c>
      <c r="F5435">
        <v>50.734000000000002</v>
      </c>
      <c r="I5435" t="s">
        <v>857</v>
      </c>
      <c r="J5435" t="s">
        <v>860</v>
      </c>
      <c r="K5435">
        <v>969317001</v>
      </c>
      <c r="L5435">
        <v>50.734000000000002</v>
      </c>
    </row>
    <row r="5436" spans="5:12" x14ac:dyDescent="0.25">
      <c r="E5436">
        <v>969317664</v>
      </c>
      <c r="F5436">
        <v>71.632999999999996</v>
      </c>
      <c r="I5436" t="s">
        <v>857</v>
      </c>
      <c r="J5436" t="s">
        <v>860</v>
      </c>
      <c r="K5436">
        <v>969317664</v>
      </c>
      <c r="L5436">
        <v>71.632999999999996</v>
      </c>
    </row>
    <row r="5437" spans="5:12" x14ac:dyDescent="0.25">
      <c r="E5437">
        <v>969907283</v>
      </c>
      <c r="F5437">
        <v>33.064</v>
      </c>
      <c r="I5437" t="s">
        <v>857</v>
      </c>
      <c r="J5437" t="s">
        <v>860</v>
      </c>
      <c r="K5437">
        <v>969907283</v>
      </c>
      <c r="L5437">
        <v>33.064</v>
      </c>
    </row>
    <row r="5438" spans="5:12" x14ac:dyDescent="0.25">
      <c r="E5438">
        <v>969913372</v>
      </c>
      <c r="F5438">
        <v>52.542000000000002</v>
      </c>
      <c r="I5438" t="s">
        <v>857</v>
      </c>
      <c r="J5438" t="s">
        <v>860</v>
      </c>
      <c r="K5438">
        <v>969913372</v>
      </c>
      <c r="L5438">
        <v>52.542000000000002</v>
      </c>
    </row>
    <row r="5439" spans="5:12" x14ac:dyDescent="0.25">
      <c r="E5439">
        <v>969914506</v>
      </c>
      <c r="F5439">
        <v>98.578999999999994</v>
      </c>
      <c r="I5439" t="s">
        <v>857</v>
      </c>
      <c r="J5439" t="s">
        <v>860</v>
      </c>
      <c r="K5439">
        <v>969914506</v>
      </c>
      <c r="L5439">
        <v>98.578999999999994</v>
      </c>
    </row>
    <row r="5440" spans="5:12" x14ac:dyDescent="0.25">
      <c r="E5440">
        <v>969920166</v>
      </c>
      <c r="F5440">
        <v>41.314</v>
      </c>
      <c r="I5440" t="s">
        <v>857</v>
      </c>
      <c r="J5440" t="s">
        <v>860</v>
      </c>
      <c r="K5440">
        <v>969920166</v>
      </c>
      <c r="L5440">
        <v>41.314</v>
      </c>
    </row>
    <row r="5441" spans="5:12" x14ac:dyDescent="0.25">
      <c r="E5441">
        <v>970004211</v>
      </c>
      <c r="F5441">
        <v>31.353000000000002</v>
      </c>
      <c r="I5441" t="s">
        <v>857</v>
      </c>
      <c r="J5441" t="s">
        <v>860</v>
      </c>
      <c r="K5441">
        <v>970004211</v>
      </c>
      <c r="L5441">
        <v>31.353000000000002</v>
      </c>
    </row>
    <row r="5442" spans="5:12" x14ac:dyDescent="0.25">
      <c r="E5442">
        <v>970050582</v>
      </c>
      <c r="F5442">
        <v>77.882000000000005</v>
      </c>
      <c r="I5442" t="s">
        <v>857</v>
      </c>
      <c r="J5442" t="s">
        <v>860</v>
      </c>
      <c r="K5442">
        <v>970050582</v>
      </c>
      <c r="L5442">
        <v>77.882000000000005</v>
      </c>
    </row>
    <row r="5443" spans="5:12" x14ac:dyDescent="0.25">
      <c r="E5443">
        <v>970319174</v>
      </c>
      <c r="F5443">
        <v>116.44499999999999</v>
      </c>
      <c r="I5443" t="s">
        <v>857</v>
      </c>
      <c r="J5443" t="s">
        <v>860</v>
      </c>
      <c r="K5443">
        <v>970319174</v>
      </c>
      <c r="L5443">
        <v>116.44499999999999</v>
      </c>
    </row>
    <row r="5444" spans="5:12" x14ac:dyDescent="0.25">
      <c r="E5444">
        <v>970392742</v>
      </c>
      <c r="F5444">
        <v>145.767</v>
      </c>
      <c r="I5444" t="s">
        <v>857</v>
      </c>
      <c r="J5444" t="s">
        <v>860</v>
      </c>
      <c r="K5444">
        <v>970392742</v>
      </c>
      <c r="L5444">
        <v>145.767</v>
      </c>
    </row>
    <row r="5445" spans="5:12" x14ac:dyDescent="0.25">
      <c r="E5445">
        <v>970393900</v>
      </c>
      <c r="F5445">
        <v>31.381</v>
      </c>
      <c r="I5445" t="s">
        <v>857</v>
      </c>
      <c r="J5445" t="s">
        <v>860</v>
      </c>
      <c r="K5445">
        <v>970393900</v>
      </c>
      <c r="L5445">
        <v>31.381</v>
      </c>
    </row>
    <row r="5446" spans="5:12" x14ac:dyDescent="0.25">
      <c r="E5446">
        <v>970469958</v>
      </c>
      <c r="F5446">
        <v>94.421000000000006</v>
      </c>
      <c r="I5446" t="s">
        <v>857</v>
      </c>
      <c r="J5446" t="s">
        <v>860</v>
      </c>
      <c r="K5446">
        <v>970469958</v>
      </c>
      <c r="L5446">
        <v>94.421000000000006</v>
      </c>
    </row>
    <row r="5447" spans="5:12" x14ac:dyDescent="0.25">
      <c r="E5447">
        <v>971584378</v>
      </c>
      <c r="F5447">
        <v>138.68899999999999</v>
      </c>
      <c r="I5447" t="s">
        <v>857</v>
      </c>
      <c r="J5447" t="s">
        <v>860</v>
      </c>
      <c r="K5447">
        <v>971584378</v>
      </c>
      <c r="L5447">
        <v>138.68899999999999</v>
      </c>
    </row>
    <row r="5448" spans="5:12" x14ac:dyDescent="0.25">
      <c r="E5448">
        <v>971594799</v>
      </c>
      <c r="F5448">
        <v>81.480999999999995</v>
      </c>
      <c r="I5448" t="s">
        <v>857</v>
      </c>
      <c r="J5448" t="s">
        <v>860</v>
      </c>
      <c r="K5448">
        <v>971594799</v>
      </c>
      <c r="L5448">
        <v>81.480999999999995</v>
      </c>
    </row>
    <row r="5449" spans="5:12" x14ac:dyDescent="0.25">
      <c r="E5449">
        <v>974344076</v>
      </c>
      <c r="F5449">
        <v>252.15199999999999</v>
      </c>
      <c r="I5449" t="s">
        <v>857</v>
      </c>
      <c r="J5449" t="s">
        <v>860</v>
      </c>
      <c r="K5449">
        <v>974344076</v>
      </c>
      <c r="L5449">
        <v>252.15199999999999</v>
      </c>
    </row>
    <row r="5450" spans="5:12" x14ac:dyDescent="0.25">
      <c r="E5450">
        <v>974521369</v>
      </c>
      <c r="F5450">
        <v>183.03299999999999</v>
      </c>
      <c r="I5450" t="s">
        <v>857</v>
      </c>
      <c r="J5450" t="s">
        <v>860</v>
      </c>
      <c r="K5450">
        <v>974521369</v>
      </c>
      <c r="L5450">
        <v>183.03299999999999</v>
      </c>
    </row>
    <row r="5451" spans="5:12" x14ac:dyDescent="0.25">
      <c r="E5451">
        <v>976003233</v>
      </c>
      <c r="F5451">
        <v>105.259</v>
      </c>
      <c r="I5451" t="s">
        <v>857</v>
      </c>
      <c r="J5451" t="s">
        <v>860</v>
      </c>
      <c r="K5451">
        <v>976003233</v>
      </c>
      <c r="L5451">
        <v>105.259</v>
      </c>
    </row>
    <row r="5452" spans="5:12" x14ac:dyDescent="0.25">
      <c r="E5452">
        <v>979574053</v>
      </c>
      <c r="F5452">
        <v>136.495</v>
      </c>
      <c r="I5452" t="s">
        <v>857</v>
      </c>
      <c r="J5452" t="s">
        <v>860</v>
      </c>
      <c r="K5452">
        <v>979574053</v>
      </c>
      <c r="L5452">
        <v>136.495</v>
      </c>
    </row>
    <row r="5453" spans="5:12" x14ac:dyDescent="0.25">
      <c r="E5453">
        <v>979760558</v>
      </c>
      <c r="F5453">
        <v>71.802999999999997</v>
      </c>
      <c r="I5453" t="s">
        <v>857</v>
      </c>
      <c r="J5453" t="s">
        <v>860</v>
      </c>
      <c r="K5453">
        <v>979760558</v>
      </c>
      <c r="L5453">
        <v>71.802999999999997</v>
      </c>
    </row>
    <row r="5454" spans="5:12" x14ac:dyDescent="0.25">
      <c r="E5454">
        <v>980680916</v>
      </c>
      <c r="F5454">
        <v>322.39400000000001</v>
      </c>
      <c r="I5454" t="s">
        <v>857</v>
      </c>
      <c r="J5454" t="s">
        <v>860</v>
      </c>
      <c r="K5454">
        <v>980680916</v>
      </c>
      <c r="L5454">
        <v>322.39400000000001</v>
      </c>
    </row>
    <row r="5455" spans="5:12" x14ac:dyDescent="0.25">
      <c r="E5455">
        <v>981641736</v>
      </c>
      <c r="F5455">
        <v>114.949</v>
      </c>
      <c r="I5455" t="s">
        <v>857</v>
      </c>
      <c r="J5455" t="s">
        <v>860</v>
      </c>
      <c r="K5455">
        <v>981641736</v>
      </c>
      <c r="L5455">
        <v>114.949</v>
      </c>
    </row>
    <row r="5456" spans="5:12" x14ac:dyDescent="0.25">
      <c r="E5456">
        <v>983741975</v>
      </c>
      <c r="F5456">
        <v>178.572</v>
      </c>
      <c r="I5456" t="s">
        <v>857</v>
      </c>
      <c r="J5456" t="s">
        <v>860</v>
      </c>
      <c r="K5456">
        <v>983741975</v>
      </c>
      <c r="L5456">
        <v>178.572</v>
      </c>
    </row>
    <row r="5457" spans="4:12" x14ac:dyDescent="0.25">
      <c r="E5457">
        <v>984219660</v>
      </c>
      <c r="F5457">
        <v>341.44400000000002</v>
      </c>
      <c r="I5457" t="s">
        <v>857</v>
      </c>
      <c r="J5457" t="s">
        <v>860</v>
      </c>
      <c r="K5457">
        <v>984219660</v>
      </c>
      <c r="L5457">
        <v>341.44400000000002</v>
      </c>
    </row>
    <row r="5458" spans="4:12" x14ac:dyDescent="0.25">
      <c r="E5458">
        <v>985923388</v>
      </c>
      <c r="F5458">
        <v>83.846000000000004</v>
      </c>
      <c r="I5458" t="s">
        <v>857</v>
      </c>
      <c r="J5458" t="s">
        <v>860</v>
      </c>
      <c r="K5458">
        <v>985923388</v>
      </c>
      <c r="L5458">
        <v>83.846000000000004</v>
      </c>
    </row>
    <row r="5459" spans="4:12" x14ac:dyDescent="0.25">
      <c r="E5459">
        <v>987422718</v>
      </c>
      <c r="F5459">
        <v>54.701999999999998</v>
      </c>
      <c r="I5459" t="s">
        <v>857</v>
      </c>
      <c r="J5459" t="s">
        <v>860</v>
      </c>
      <c r="K5459">
        <v>987422718</v>
      </c>
      <c r="L5459">
        <v>54.701999999999998</v>
      </c>
    </row>
    <row r="5460" spans="4:12" x14ac:dyDescent="0.25">
      <c r="E5460">
        <v>987451238</v>
      </c>
      <c r="F5460">
        <v>170.428</v>
      </c>
      <c r="I5460" t="s">
        <v>857</v>
      </c>
      <c r="J5460" t="s">
        <v>860</v>
      </c>
      <c r="K5460">
        <v>987451238</v>
      </c>
      <c r="L5460">
        <v>170.428</v>
      </c>
    </row>
    <row r="5461" spans="4:12" x14ac:dyDescent="0.25">
      <c r="E5461">
        <v>988728047</v>
      </c>
      <c r="F5461">
        <v>731.47799999999995</v>
      </c>
      <c r="I5461" t="s">
        <v>857</v>
      </c>
      <c r="J5461" t="s">
        <v>860</v>
      </c>
      <c r="K5461">
        <v>988728047</v>
      </c>
      <c r="L5461">
        <v>731.47799999999995</v>
      </c>
    </row>
    <row r="5462" spans="4:12" x14ac:dyDescent="0.25">
      <c r="E5462">
        <v>990101728</v>
      </c>
      <c r="F5462">
        <v>307.92599999999999</v>
      </c>
      <c r="I5462" t="s">
        <v>857</v>
      </c>
      <c r="J5462" t="s">
        <v>860</v>
      </c>
      <c r="K5462">
        <v>990101728</v>
      </c>
      <c r="L5462">
        <v>307.92599999999999</v>
      </c>
    </row>
    <row r="5463" spans="4:12" x14ac:dyDescent="0.25">
      <c r="E5463">
        <v>990268290</v>
      </c>
      <c r="F5463">
        <v>368.65100000000001</v>
      </c>
      <c r="I5463" t="s">
        <v>857</v>
      </c>
      <c r="J5463" t="s">
        <v>860</v>
      </c>
      <c r="K5463">
        <v>990268290</v>
      </c>
      <c r="L5463">
        <v>368.65100000000001</v>
      </c>
    </row>
    <row r="5464" spans="4:12" x14ac:dyDescent="0.25">
      <c r="E5464">
        <v>990661650</v>
      </c>
      <c r="F5464">
        <v>153.917</v>
      </c>
      <c r="I5464" t="s">
        <v>857</v>
      </c>
      <c r="J5464" t="s">
        <v>860</v>
      </c>
      <c r="K5464">
        <v>990661650</v>
      </c>
      <c r="L5464">
        <v>153.917</v>
      </c>
    </row>
    <row r="5465" spans="4:12" x14ac:dyDescent="0.25">
      <c r="E5465">
        <v>990679436</v>
      </c>
      <c r="F5465">
        <v>271.01299999999998</v>
      </c>
      <c r="I5465" t="s">
        <v>857</v>
      </c>
      <c r="J5465" t="s">
        <v>860</v>
      </c>
      <c r="K5465">
        <v>990679436</v>
      </c>
      <c r="L5465">
        <v>271.01299999999998</v>
      </c>
    </row>
    <row r="5466" spans="4:12" x14ac:dyDescent="0.25">
      <c r="E5466">
        <v>994879707</v>
      </c>
      <c r="F5466">
        <v>163.54300000000001</v>
      </c>
      <c r="I5466" t="s">
        <v>857</v>
      </c>
      <c r="J5466" t="s">
        <v>860</v>
      </c>
      <c r="K5466">
        <v>994879707</v>
      </c>
      <c r="L5466">
        <v>163.54300000000001</v>
      </c>
    </row>
    <row r="5467" spans="4:12" x14ac:dyDescent="0.25">
      <c r="E5467">
        <v>997741617</v>
      </c>
      <c r="F5467">
        <v>83.19</v>
      </c>
      <c r="I5467" t="s">
        <v>857</v>
      </c>
      <c r="J5467" t="s">
        <v>860</v>
      </c>
      <c r="K5467">
        <v>997741617</v>
      </c>
      <c r="L5467">
        <v>83.19</v>
      </c>
    </row>
    <row r="5468" spans="4:12" x14ac:dyDescent="0.25">
      <c r="D5468" t="s">
        <v>222</v>
      </c>
      <c r="E5468">
        <v>821367522</v>
      </c>
      <c r="F5468">
        <v>170.35300000000001</v>
      </c>
      <c r="I5468" t="s">
        <v>857</v>
      </c>
      <c r="J5468" t="s">
        <v>222</v>
      </c>
      <c r="K5468">
        <v>821367522</v>
      </c>
      <c r="L5468">
        <v>170.35300000000001</v>
      </c>
    </row>
    <row r="5469" spans="4:12" x14ac:dyDescent="0.25">
      <c r="E5469">
        <v>869236012</v>
      </c>
      <c r="F5469">
        <v>48.79</v>
      </c>
      <c r="I5469" t="s">
        <v>857</v>
      </c>
      <c r="J5469" t="s">
        <v>222</v>
      </c>
      <c r="K5469">
        <v>869236012</v>
      </c>
      <c r="L5469">
        <v>48.79</v>
      </c>
    </row>
    <row r="5470" spans="4:12" x14ac:dyDescent="0.25">
      <c r="E5470">
        <v>869832812</v>
      </c>
      <c r="F5470">
        <v>203.947</v>
      </c>
      <c r="I5470" t="s">
        <v>857</v>
      </c>
      <c r="J5470" t="s">
        <v>222</v>
      </c>
      <c r="K5470">
        <v>869832812</v>
      </c>
      <c r="L5470">
        <v>203.947</v>
      </c>
    </row>
    <row r="5471" spans="4:12" x14ac:dyDescent="0.25">
      <c r="E5471">
        <v>869836362</v>
      </c>
      <c r="F5471">
        <v>244.91300000000001</v>
      </c>
      <c r="I5471" t="s">
        <v>857</v>
      </c>
      <c r="J5471" t="s">
        <v>222</v>
      </c>
      <c r="K5471">
        <v>869836362</v>
      </c>
      <c r="L5471">
        <v>244.91300000000001</v>
      </c>
    </row>
    <row r="5472" spans="4:12" x14ac:dyDescent="0.25">
      <c r="E5472">
        <v>879881382</v>
      </c>
      <c r="F5472">
        <v>80.626000000000005</v>
      </c>
      <c r="I5472" t="s">
        <v>857</v>
      </c>
      <c r="J5472" t="s">
        <v>222</v>
      </c>
      <c r="K5472">
        <v>879881382</v>
      </c>
      <c r="L5472">
        <v>80.626000000000005</v>
      </c>
    </row>
    <row r="5473" spans="5:12" x14ac:dyDescent="0.25">
      <c r="E5473">
        <v>896949322</v>
      </c>
      <c r="F5473">
        <v>173.976</v>
      </c>
      <c r="I5473" t="s">
        <v>857</v>
      </c>
      <c r="J5473" t="s">
        <v>222</v>
      </c>
      <c r="K5473">
        <v>896949322</v>
      </c>
      <c r="L5473">
        <v>173.976</v>
      </c>
    </row>
    <row r="5474" spans="5:12" x14ac:dyDescent="0.25">
      <c r="E5474">
        <v>913002261</v>
      </c>
      <c r="F5474">
        <v>83.965999999999994</v>
      </c>
      <c r="I5474" t="s">
        <v>857</v>
      </c>
      <c r="J5474" t="s">
        <v>222</v>
      </c>
      <c r="K5474">
        <v>913002261</v>
      </c>
      <c r="L5474">
        <v>83.965999999999994</v>
      </c>
    </row>
    <row r="5475" spans="5:12" x14ac:dyDescent="0.25">
      <c r="E5475">
        <v>913141733</v>
      </c>
      <c r="F5475">
        <v>410.50900000000001</v>
      </c>
      <c r="I5475" t="s">
        <v>857</v>
      </c>
      <c r="J5475" t="s">
        <v>222</v>
      </c>
      <c r="K5475">
        <v>913141733</v>
      </c>
      <c r="L5475">
        <v>410.50900000000001</v>
      </c>
    </row>
    <row r="5476" spans="5:12" x14ac:dyDescent="0.25">
      <c r="E5476">
        <v>921459734</v>
      </c>
      <c r="F5476">
        <v>343.13</v>
      </c>
      <c r="I5476" t="s">
        <v>857</v>
      </c>
      <c r="J5476" t="s">
        <v>222</v>
      </c>
      <c r="K5476">
        <v>921459734</v>
      </c>
      <c r="L5476">
        <v>343.13</v>
      </c>
    </row>
    <row r="5477" spans="5:12" x14ac:dyDescent="0.25">
      <c r="E5477">
        <v>926358669</v>
      </c>
      <c r="F5477">
        <v>61.926000000000002</v>
      </c>
      <c r="I5477" t="s">
        <v>857</v>
      </c>
      <c r="J5477" t="s">
        <v>222</v>
      </c>
      <c r="K5477">
        <v>926358669</v>
      </c>
      <c r="L5477">
        <v>61.926000000000002</v>
      </c>
    </row>
    <row r="5478" spans="5:12" x14ac:dyDescent="0.25">
      <c r="E5478">
        <v>927709546</v>
      </c>
      <c r="F5478">
        <v>82.046999999999997</v>
      </c>
      <c r="I5478" t="s">
        <v>857</v>
      </c>
      <c r="J5478" t="s">
        <v>222</v>
      </c>
      <c r="K5478">
        <v>927709546</v>
      </c>
      <c r="L5478">
        <v>82.046999999999997</v>
      </c>
    </row>
    <row r="5479" spans="5:12" x14ac:dyDescent="0.25">
      <c r="E5479">
        <v>969237628</v>
      </c>
      <c r="F5479">
        <v>43.470999999999997</v>
      </c>
      <c r="I5479" t="s">
        <v>857</v>
      </c>
      <c r="J5479" t="s">
        <v>222</v>
      </c>
      <c r="K5479">
        <v>969237628</v>
      </c>
      <c r="L5479">
        <v>43.470999999999997</v>
      </c>
    </row>
    <row r="5480" spans="5:12" x14ac:dyDescent="0.25">
      <c r="E5480">
        <v>969289229</v>
      </c>
      <c r="F5480">
        <v>49.215000000000003</v>
      </c>
      <c r="I5480" t="s">
        <v>857</v>
      </c>
      <c r="J5480" t="s">
        <v>222</v>
      </c>
      <c r="K5480">
        <v>969289229</v>
      </c>
      <c r="L5480">
        <v>49.215000000000003</v>
      </c>
    </row>
    <row r="5481" spans="5:12" x14ac:dyDescent="0.25">
      <c r="E5481">
        <v>969310058</v>
      </c>
      <c r="F5481">
        <v>63.343000000000004</v>
      </c>
      <c r="I5481" t="s">
        <v>857</v>
      </c>
      <c r="J5481" t="s">
        <v>222</v>
      </c>
      <c r="K5481">
        <v>969310058</v>
      </c>
      <c r="L5481">
        <v>63.343000000000004</v>
      </c>
    </row>
    <row r="5482" spans="5:12" x14ac:dyDescent="0.25">
      <c r="E5482">
        <v>969410699</v>
      </c>
      <c r="F5482">
        <v>88.972999999999999</v>
      </c>
      <c r="I5482" t="s">
        <v>857</v>
      </c>
      <c r="J5482" t="s">
        <v>222</v>
      </c>
      <c r="K5482">
        <v>969410699</v>
      </c>
      <c r="L5482">
        <v>88.972999999999999</v>
      </c>
    </row>
    <row r="5483" spans="5:12" x14ac:dyDescent="0.25">
      <c r="E5483">
        <v>969411903</v>
      </c>
      <c r="F5483">
        <v>127.072</v>
      </c>
      <c r="I5483" t="s">
        <v>857</v>
      </c>
      <c r="J5483" t="s">
        <v>222</v>
      </c>
      <c r="K5483">
        <v>969411903</v>
      </c>
      <c r="L5483">
        <v>127.072</v>
      </c>
    </row>
    <row r="5484" spans="5:12" x14ac:dyDescent="0.25">
      <c r="E5484">
        <v>969413043</v>
      </c>
      <c r="F5484">
        <v>31.065000000000001</v>
      </c>
      <c r="I5484" t="s">
        <v>857</v>
      </c>
      <c r="J5484" t="s">
        <v>222</v>
      </c>
      <c r="K5484">
        <v>969413043</v>
      </c>
      <c r="L5484">
        <v>31.065000000000001</v>
      </c>
    </row>
    <row r="5485" spans="5:12" x14ac:dyDescent="0.25">
      <c r="E5485">
        <v>969587777</v>
      </c>
      <c r="F5485">
        <v>30.853000000000002</v>
      </c>
      <c r="I5485" t="s">
        <v>857</v>
      </c>
      <c r="J5485" t="s">
        <v>222</v>
      </c>
      <c r="K5485">
        <v>969587777</v>
      </c>
      <c r="L5485">
        <v>30.853000000000002</v>
      </c>
    </row>
    <row r="5486" spans="5:12" x14ac:dyDescent="0.25">
      <c r="E5486">
        <v>969827395</v>
      </c>
      <c r="F5486">
        <v>120.086</v>
      </c>
      <c r="I5486" t="s">
        <v>857</v>
      </c>
      <c r="J5486" t="s">
        <v>222</v>
      </c>
      <c r="K5486">
        <v>969827395</v>
      </c>
      <c r="L5486">
        <v>120.086</v>
      </c>
    </row>
    <row r="5487" spans="5:12" x14ac:dyDescent="0.25">
      <c r="E5487">
        <v>970279962</v>
      </c>
      <c r="F5487">
        <v>55.73</v>
      </c>
      <c r="I5487" t="s">
        <v>857</v>
      </c>
      <c r="J5487" t="s">
        <v>222</v>
      </c>
      <c r="K5487">
        <v>970279962</v>
      </c>
      <c r="L5487">
        <v>55.73</v>
      </c>
    </row>
    <row r="5488" spans="5:12" x14ac:dyDescent="0.25">
      <c r="E5488">
        <v>970401857</v>
      </c>
      <c r="F5488">
        <v>106.211</v>
      </c>
      <c r="I5488" t="s">
        <v>857</v>
      </c>
      <c r="J5488" t="s">
        <v>222</v>
      </c>
      <c r="K5488">
        <v>970401857</v>
      </c>
      <c r="L5488">
        <v>106.211</v>
      </c>
    </row>
    <row r="5489" spans="4:12" x14ac:dyDescent="0.25">
      <c r="E5489">
        <v>971364084</v>
      </c>
      <c r="F5489">
        <v>60.472999999999999</v>
      </c>
      <c r="I5489" t="s">
        <v>857</v>
      </c>
      <c r="J5489" t="s">
        <v>222</v>
      </c>
      <c r="K5489">
        <v>971364084</v>
      </c>
      <c r="L5489">
        <v>60.472999999999999</v>
      </c>
    </row>
    <row r="5490" spans="4:12" x14ac:dyDescent="0.25">
      <c r="E5490">
        <v>979287364</v>
      </c>
      <c r="F5490">
        <v>316.40699999999998</v>
      </c>
      <c r="I5490" t="s">
        <v>857</v>
      </c>
      <c r="J5490" t="s">
        <v>222</v>
      </c>
      <c r="K5490">
        <v>979287364</v>
      </c>
      <c r="L5490">
        <v>316.40699999999998</v>
      </c>
    </row>
    <row r="5491" spans="4:12" x14ac:dyDescent="0.25">
      <c r="E5491">
        <v>979431910</v>
      </c>
      <c r="F5491">
        <v>76.656999999999996</v>
      </c>
      <c r="I5491" t="s">
        <v>857</v>
      </c>
      <c r="J5491" t="s">
        <v>222</v>
      </c>
      <c r="K5491">
        <v>979431910</v>
      </c>
      <c r="L5491">
        <v>76.656999999999996</v>
      </c>
    </row>
    <row r="5492" spans="4:12" x14ac:dyDescent="0.25">
      <c r="E5492">
        <v>980468135</v>
      </c>
      <c r="F5492">
        <v>352.22300000000001</v>
      </c>
      <c r="I5492" t="s">
        <v>857</v>
      </c>
      <c r="J5492" t="s">
        <v>222</v>
      </c>
      <c r="K5492">
        <v>980468135</v>
      </c>
      <c r="L5492">
        <v>352.22300000000001</v>
      </c>
    </row>
    <row r="5493" spans="4:12" x14ac:dyDescent="0.25">
      <c r="E5493">
        <v>984169949</v>
      </c>
      <c r="F5493">
        <v>33.996000000000002</v>
      </c>
      <c r="I5493" t="s">
        <v>857</v>
      </c>
      <c r="J5493" t="s">
        <v>222</v>
      </c>
      <c r="K5493">
        <v>984169949</v>
      </c>
      <c r="L5493">
        <v>33.996000000000002</v>
      </c>
    </row>
    <row r="5494" spans="4:12" x14ac:dyDescent="0.25">
      <c r="E5494">
        <v>986542930</v>
      </c>
      <c r="F5494">
        <v>39.005000000000003</v>
      </c>
      <c r="I5494" t="s">
        <v>857</v>
      </c>
      <c r="J5494" t="s">
        <v>222</v>
      </c>
      <c r="K5494">
        <v>986542930</v>
      </c>
      <c r="L5494">
        <v>39.005000000000003</v>
      </c>
    </row>
    <row r="5495" spans="4:12" x14ac:dyDescent="0.25">
      <c r="E5495">
        <v>986860657</v>
      </c>
      <c r="F5495">
        <v>80.278000000000006</v>
      </c>
      <c r="I5495" t="s">
        <v>857</v>
      </c>
      <c r="J5495" t="s">
        <v>222</v>
      </c>
      <c r="K5495">
        <v>986860657</v>
      </c>
      <c r="L5495">
        <v>80.278000000000006</v>
      </c>
    </row>
    <row r="5496" spans="4:12" x14ac:dyDescent="0.25">
      <c r="E5496">
        <v>995100762</v>
      </c>
      <c r="F5496">
        <v>80.816000000000003</v>
      </c>
      <c r="I5496" t="s">
        <v>857</v>
      </c>
      <c r="J5496" t="s">
        <v>222</v>
      </c>
      <c r="K5496">
        <v>995100762</v>
      </c>
      <c r="L5496">
        <v>80.816000000000003</v>
      </c>
    </row>
    <row r="5497" spans="4:12" x14ac:dyDescent="0.25">
      <c r="E5497">
        <v>996385175</v>
      </c>
      <c r="F5497">
        <v>125.614</v>
      </c>
      <c r="I5497" t="s">
        <v>857</v>
      </c>
      <c r="J5497" t="s">
        <v>222</v>
      </c>
      <c r="K5497">
        <v>996385175</v>
      </c>
      <c r="L5497">
        <v>125.614</v>
      </c>
    </row>
    <row r="5498" spans="4:12" x14ac:dyDescent="0.25">
      <c r="E5498">
        <v>998448190</v>
      </c>
      <c r="F5498">
        <v>876.39</v>
      </c>
      <c r="I5498" t="s">
        <v>857</v>
      </c>
      <c r="J5498" t="s">
        <v>222</v>
      </c>
      <c r="K5498">
        <v>998448190</v>
      </c>
      <c r="L5498">
        <v>876.39</v>
      </c>
    </row>
    <row r="5499" spans="4:12" x14ac:dyDescent="0.25">
      <c r="D5499" t="s">
        <v>219</v>
      </c>
      <c r="E5499">
        <v>874571202</v>
      </c>
      <c r="F5499">
        <v>39.912999999999997</v>
      </c>
      <c r="I5499" t="s">
        <v>857</v>
      </c>
      <c r="J5499" t="s">
        <v>219</v>
      </c>
      <c r="K5499">
        <v>874571202</v>
      </c>
      <c r="L5499">
        <v>39.912999999999997</v>
      </c>
    </row>
    <row r="5500" spans="4:12" x14ac:dyDescent="0.25">
      <c r="E5500">
        <v>925636169</v>
      </c>
      <c r="F5500">
        <v>110.843</v>
      </c>
      <c r="I5500" t="s">
        <v>857</v>
      </c>
      <c r="J5500" t="s">
        <v>219</v>
      </c>
      <c r="K5500">
        <v>925636169</v>
      </c>
      <c r="L5500">
        <v>110.843</v>
      </c>
    </row>
    <row r="5501" spans="4:12" x14ac:dyDescent="0.25">
      <c r="E5501">
        <v>968691082</v>
      </c>
      <c r="F5501">
        <v>45.661000000000001</v>
      </c>
      <c r="I5501" t="s">
        <v>857</v>
      </c>
      <c r="J5501" t="s">
        <v>219</v>
      </c>
      <c r="K5501">
        <v>968691082</v>
      </c>
      <c r="L5501">
        <v>45.661000000000001</v>
      </c>
    </row>
    <row r="5502" spans="4:12" x14ac:dyDescent="0.25">
      <c r="D5502" t="s">
        <v>198</v>
      </c>
      <c r="E5502">
        <v>926029525</v>
      </c>
      <c r="F5502">
        <v>30.396000000000001</v>
      </c>
      <c r="I5502" t="s">
        <v>857</v>
      </c>
      <c r="J5502" t="s">
        <v>198</v>
      </c>
      <c r="K5502">
        <v>926029525</v>
      </c>
      <c r="L5502">
        <v>30.396000000000001</v>
      </c>
    </row>
    <row r="5503" spans="4:12" x14ac:dyDescent="0.25">
      <c r="E5503">
        <v>926100769</v>
      </c>
      <c r="F5503">
        <v>58.335000000000001</v>
      </c>
      <c r="I5503" t="s">
        <v>857</v>
      </c>
      <c r="J5503" t="s">
        <v>198</v>
      </c>
      <c r="K5503">
        <v>926100769</v>
      </c>
      <c r="L5503">
        <v>58.335000000000001</v>
      </c>
    </row>
    <row r="5504" spans="4:12" x14ac:dyDescent="0.25">
      <c r="E5504">
        <v>992257563</v>
      </c>
      <c r="F5504">
        <v>280.26900000000001</v>
      </c>
      <c r="I5504" t="s">
        <v>857</v>
      </c>
      <c r="J5504" t="s">
        <v>198</v>
      </c>
      <c r="K5504">
        <v>992257563</v>
      </c>
      <c r="L5504">
        <v>280.26900000000001</v>
      </c>
    </row>
    <row r="5505" spans="4:12" x14ac:dyDescent="0.25">
      <c r="D5505" t="s">
        <v>208</v>
      </c>
      <c r="E5505">
        <v>874365572</v>
      </c>
      <c r="F5505">
        <v>216.63300000000001</v>
      </c>
      <c r="I5505" t="s">
        <v>857</v>
      </c>
      <c r="J5505" t="s">
        <v>208</v>
      </c>
      <c r="K5505">
        <v>874365572</v>
      </c>
      <c r="L5505">
        <v>216.63300000000001</v>
      </c>
    </row>
    <row r="5506" spans="4:12" x14ac:dyDescent="0.25">
      <c r="E5506">
        <v>968579932</v>
      </c>
      <c r="F5506">
        <v>52.137</v>
      </c>
      <c r="I5506" t="s">
        <v>857</v>
      </c>
      <c r="J5506" t="s">
        <v>208</v>
      </c>
      <c r="K5506">
        <v>968579932</v>
      </c>
      <c r="L5506">
        <v>52.137</v>
      </c>
    </row>
    <row r="5507" spans="4:12" x14ac:dyDescent="0.25">
      <c r="E5507">
        <v>996345955</v>
      </c>
      <c r="F5507">
        <v>108.521</v>
      </c>
      <c r="I5507" t="s">
        <v>857</v>
      </c>
      <c r="J5507" t="s">
        <v>208</v>
      </c>
      <c r="K5507">
        <v>996345955</v>
      </c>
      <c r="L5507">
        <v>108.521</v>
      </c>
    </row>
    <row r="5508" spans="4:12" x14ac:dyDescent="0.25">
      <c r="D5508" t="s">
        <v>179</v>
      </c>
      <c r="E5508">
        <v>969473275</v>
      </c>
      <c r="F5508">
        <v>51.22</v>
      </c>
      <c r="I5508" t="s">
        <v>857</v>
      </c>
      <c r="J5508" t="s">
        <v>179</v>
      </c>
      <c r="K5508">
        <v>969473275</v>
      </c>
      <c r="L5508">
        <v>51.22</v>
      </c>
    </row>
    <row r="5509" spans="4:12" x14ac:dyDescent="0.25">
      <c r="E5509">
        <v>969583518</v>
      </c>
      <c r="F5509">
        <v>78.162000000000006</v>
      </c>
      <c r="I5509" t="s">
        <v>857</v>
      </c>
      <c r="J5509" t="s">
        <v>179</v>
      </c>
      <c r="K5509">
        <v>969583518</v>
      </c>
      <c r="L5509">
        <v>78.162000000000006</v>
      </c>
    </row>
    <row r="5510" spans="4:12" x14ac:dyDescent="0.25">
      <c r="E5510">
        <v>969918161</v>
      </c>
      <c r="F5510">
        <v>4.1779999999999999</v>
      </c>
      <c r="I5510" t="s">
        <v>857</v>
      </c>
      <c r="J5510" t="s">
        <v>179</v>
      </c>
      <c r="K5510">
        <v>969918161</v>
      </c>
      <c r="L5510">
        <v>4.1779999999999999</v>
      </c>
    </row>
    <row r="5511" spans="4:12" x14ac:dyDescent="0.25">
      <c r="E5511">
        <v>970514155</v>
      </c>
      <c r="F5511">
        <v>74.602000000000004</v>
      </c>
      <c r="I5511" t="s">
        <v>857</v>
      </c>
      <c r="J5511" t="s">
        <v>179</v>
      </c>
      <c r="K5511">
        <v>970514155</v>
      </c>
      <c r="L5511">
        <v>74.602000000000004</v>
      </c>
    </row>
    <row r="5512" spans="4:12" x14ac:dyDescent="0.25">
      <c r="E5512">
        <v>974278545</v>
      </c>
      <c r="F5512">
        <v>105.553</v>
      </c>
      <c r="I5512" t="s">
        <v>857</v>
      </c>
      <c r="J5512" t="s">
        <v>179</v>
      </c>
      <c r="K5512">
        <v>974278545</v>
      </c>
      <c r="L5512">
        <v>105.553</v>
      </c>
    </row>
    <row r="5513" spans="4:12" x14ac:dyDescent="0.25">
      <c r="E5513">
        <v>974739453</v>
      </c>
      <c r="F5513">
        <v>254.92500000000001</v>
      </c>
      <c r="I5513" t="s">
        <v>857</v>
      </c>
      <c r="J5513" t="s">
        <v>179</v>
      </c>
      <c r="K5513">
        <v>974739453</v>
      </c>
      <c r="L5513">
        <v>254.92500000000001</v>
      </c>
    </row>
    <row r="5514" spans="4:12" x14ac:dyDescent="0.25">
      <c r="E5514">
        <v>980562808</v>
      </c>
      <c r="F5514">
        <v>174.05600000000001</v>
      </c>
      <c r="I5514" t="s">
        <v>857</v>
      </c>
      <c r="J5514" t="s">
        <v>179</v>
      </c>
      <c r="K5514">
        <v>980562808</v>
      </c>
      <c r="L5514">
        <v>174.05600000000001</v>
      </c>
    </row>
    <row r="5515" spans="4:12" x14ac:dyDescent="0.25">
      <c r="E5515">
        <v>981621557</v>
      </c>
      <c r="F5515">
        <v>70.838999999999999</v>
      </c>
      <c r="I5515" t="s">
        <v>857</v>
      </c>
      <c r="J5515" t="s">
        <v>179</v>
      </c>
      <c r="K5515">
        <v>981621557</v>
      </c>
      <c r="L5515">
        <v>70.838999999999999</v>
      </c>
    </row>
    <row r="5516" spans="4:12" x14ac:dyDescent="0.25">
      <c r="E5516">
        <v>987650427</v>
      </c>
      <c r="F5516">
        <v>111.039</v>
      </c>
      <c r="I5516" t="s">
        <v>857</v>
      </c>
      <c r="J5516" t="s">
        <v>179</v>
      </c>
      <c r="K5516">
        <v>987650427</v>
      </c>
      <c r="L5516">
        <v>111.039</v>
      </c>
    </row>
    <row r="5517" spans="4:12" x14ac:dyDescent="0.25">
      <c r="D5517" t="s">
        <v>859</v>
      </c>
      <c r="E5517">
        <v>890782922</v>
      </c>
      <c r="F5517">
        <v>60.774000000000001</v>
      </c>
      <c r="I5517" t="s">
        <v>857</v>
      </c>
      <c r="J5517" t="s">
        <v>859</v>
      </c>
      <c r="K5517">
        <v>890782922</v>
      </c>
      <c r="L5517">
        <v>60.774000000000001</v>
      </c>
    </row>
    <row r="5518" spans="4:12" x14ac:dyDescent="0.25">
      <c r="E5518">
        <v>898648532</v>
      </c>
      <c r="F5518">
        <v>138.27600000000001</v>
      </c>
      <c r="I5518" t="s">
        <v>857</v>
      </c>
      <c r="J5518" t="s">
        <v>859</v>
      </c>
      <c r="K5518">
        <v>898648532</v>
      </c>
      <c r="L5518">
        <v>138.27600000000001</v>
      </c>
    </row>
    <row r="5519" spans="4:12" x14ac:dyDescent="0.25">
      <c r="E5519">
        <v>921464452</v>
      </c>
      <c r="F5519">
        <v>97.506</v>
      </c>
      <c r="I5519" t="s">
        <v>857</v>
      </c>
      <c r="J5519" t="s">
        <v>859</v>
      </c>
      <c r="K5519">
        <v>921464452</v>
      </c>
      <c r="L5519">
        <v>97.506</v>
      </c>
    </row>
    <row r="5520" spans="4:12" x14ac:dyDescent="0.25">
      <c r="E5520">
        <v>922430926</v>
      </c>
      <c r="F5520">
        <v>66.216999999999999</v>
      </c>
      <c r="I5520" t="s">
        <v>857</v>
      </c>
      <c r="J5520" t="s">
        <v>859</v>
      </c>
      <c r="K5520">
        <v>922430926</v>
      </c>
      <c r="L5520">
        <v>66.216999999999999</v>
      </c>
    </row>
    <row r="5521" spans="4:12" x14ac:dyDescent="0.25">
      <c r="E5521">
        <v>969141027</v>
      </c>
      <c r="F5521">
        <v>107.422</v>
      </c>
      <c r="I5521" t="s">
        <v>857</v>
      </c>
      <c r="J5521" t="s">
        <v>859</v>
      </c>
      <c r="K5521">
        <v>969141027</v>
      </c>
      <c r="L5521">
        <v>107.422</v>
      </c>
    </row>
    <row r="5522" spans="4:12" x14ac:dyDescent="0.25">
      <c r="E5522">
        <v>969275031</v>
      </c>
      <c r="F5522">
        <v>133.31800000000001</v>
      </c>
      <c r="I5522" t="s">
        <v>857</v>
      </c>
      <c r="J5522" t="s">
        <v>859</v>
      </c>
      <c r="K5522">
        <v>969275031</v>
      </c>
      <c r="L5522">
        <v>133.31800000000001</v>
      </c>
    </row>
    <row r="5523" spans="4:12" x14ac:dyDescent="0.25">
      <c r="E5523">
        <v>969478986</v>
      </c>
      <c r="F5523">
        <v>61.695999999999998</v>
      </c>
      <c r="I5523" t="s">
        <v>857</v>
      </c>
      <c r="J5523" t="s">
        <v>859</v>
      </c>
      <c r="K5523">
        <v>969478986</v>
      </c>
      <c r="L5523">
        <v>61.695999999999998</v>
      </c>
    </row>
    <row r="5524" spans="4:12" x14ac:dyDescent="0.25">
      <c r="E5524">
        <v>969627620</v>
      </c>
      <c r="F5524">
        <v>156.68700000000001</v>
      </c>
      <c r="I5524" t="s">
        <v>857</v>
      </c>
      <c r="J5524" t="s">
        <v>859</v>
      </c>
      <c r="K5524">
        <v>969627620</v>
      </c>
      <c r="L5524">
        <v>156.68700000000001</v>
      </c>
    </row>
    <row r="5525" spans="4:12" x14ac:dyDescent="0.25">
      <c r="E5525">
        <v>969915723</v>
      </c>
      <c r="F5525">
        <v>123.679</v>
      </c>
      <c r="I5525" t="s">
        <v>857</v>
      </c>
      <c r="J5525" t="s">
        <v>859</v>
      </c>
      <c r="K5525">
        <v>969915723</v>
      </c>
      <c r="L5525">
        <v>123.679</v>
      </c>
    </row>
    <row r="5526" spans="4:12" x14ac:dyDescent="0.25">
      <c r="E5526">
        <v>970532463</v>
      </c>
      <c r="F5526">
        <v>272.72899999999998</v>
      </c>
      <c r="I5526" t="s">
        <v>857</v>
      </c>
      <c r="J5526" t="s">
        <v>859</v>
      </c>
      <c r="K5526">
        <v>970532463</v>
      </c>
      <c r="L5526">
        <v>272.72899999999998</v>
      </c>
    </row>
    <row r="5527" spans="4:12" x14ac:dyDescent="0.25">
      <c r="E5527">
        <v>971020512</v>
      </c>
      <c r="F5527">
        <v>484.29500000000002</v>
      </c>
      <c r="I5527" t="s">
        <v>857</v>
      </c>
      <c r="J5527" t="s">
        <v>859</v>
      </c>
      <c r="K5527">
        <v>971020512</v>
      </c>
      <c r="L5527">
        <v>484.29500000000002</v>
      </c>
    </row>
    <row r="5528" spans="4:12" x14ac:dyDescent="0.25">
      <c r="E5528">
        <v>982771110</v>
      </c>
      <c r="F5528">
        <v>172.941</v>
      </c>
      <c r="I5528" t="s">
        <v>857</v>
      </c>
      <c r="J5528" t="s">
        <v>859</v>
      </c>
      <c r="K5528">
        <v>982771110</v>
      </c>
      <c r="L5528">
        <v>172.941</v>
      </c>
    </row>
    <row r="5529" spans="4:12" x14ac:dyDescent="0.25">
      <c r="E5529">
        <v>983516769</v>
      </c>
      <c r="F5529">
        <v>115.41200000000001</v>
      </c>
      <c r="I5529" t="s">
        <v>857</v>
      </c>
      <c r="J5529" t="s">
        <v>859</v>
      </c>
      <c r="K5529">
        <v>983516769</v>
      </c>
      <c r="L5529">
        <v>115.41200000000001</v>
      </c>
    </row>
    <row r="5530" spans="4:12" x14ac:dyDescent="0.25">
      <c r="E5530">
        <v>984955316</v>
      </c>
      <c r="F5530">
        <v>58.264000000000003</v>
      </c>
      <c r="I5530" t="s">
        <v>857</v>
      </c>
      <c r="J5530" t="s">
        <v>859</v>
      </c>
      <c r="K5530">
        <v>984955316</v>
      </c>
      <c r="L5530">
        <v>58.264000000000003</v>
      </c>
    </row>
    <row r="5531" spans="4:12" x14ac:dyDescent="0.25">
      <c r="E5531">
        <v>985224854</v>
      </c>
      <c r="F5531">
        <v>130.57300000000001</v>
      </c>
      <c r="I5531" t="s">
        <v>857</v>
      </c>
      <c r="J5531" t="s">
        <v>859</v>
      </c>
      <c r="K5531">
        <v>985224854</v>
      </c>
      <c r="L5531">
        <v>130.57300000000001</v>
      </c>
    </row>
    <row r="5532" spans="4:12" x14ac:dyDescent="0.25">
      <c r="E5532">
        <v>986052704</v>
      </c>
      <c r="F5532">
        <v>247.97399999999999</v>
      </c>
      <c r="I5532" t="s">
        <v>857</v>
      </c>
      <c r="J5532" t="s">
        <v>859</v>
      </c>
      <c r="K5532">
        <v>986052704</v>
      </c>
      <c r="L5532">
        <v>247.97399999999999</v>
      </c>
    </row>
    <row r="5533" spans="4:12" x14ac:dyDescent="0.25">
      <c r="E5533">
        <v>989036882</v>
      </c>
      <c r="F5533">
        <v>507.34800000000001</v>
      </c>
      <c r="I5533" t="s">
        <v>857</v>
      </c>
      <c r="J5533" t="s">
        <v>859</v>
      </c>
      <c r="K5533">
        <v>989036882</v>
      </c>
      <c r="L5533">
        <v>507.34800000000001</v>
      </c>
    </row>
    <row r="5534" spans="4:12" x14ac:dyDescent="0.25">
      <c r="D5534" t="s">
        <v>228</v>
      </c>
      <c r="E5534">
        <v>916688660</v>
      </c>
      <c r="F5534">
        <v>302.988</v>
      </c>
      <c r="I5534" t="s">
        <v>857</v>
      </c>
      <c r="J5534" t="s">
        <v>228</v>
      </c>
      <c r="K5534">
        <v>916688660</v>
      </c>
      <c r="L5534">
        <v>302.988</v>
      </c>
    </row>
    <row r="5535" spans="4:12" x14ac:dyDescent="0.25">
      <c r="E5535">
        <v>920672493</v>
      </c>
      <c r="F5535">
        <v>77.402000000000001</v>
      </c>
      <c r="I5535" t="s">
        <v>857</v>
      </c>
      <c r="J5535" t="s">
        <v>228</v>
      </c>
      <c r="K5535">
        <v>920672493</v>
      </c>
      <c r="L5535">
        <v>77.402000000000001</v>
      </c>
    </row>
    <row r="5536" spans="4:12" x14ac:dyDescent="0.25">
      <c r="E5536">
        <v>969165163</v>
      </c>
      <c r="F5536">
        <v>43.835999999999999</v>
      </c>
      <c r="I5536" t="s">
        <v>857</v>
      </c>
      <c r="J5536" t="s">
        <v>228</v>
      </c>
      <c r="K5536">
        <v>969165163</v>
      </c>
      <c r="L5536">
        <v>43.835999999999999</v>
      </c>
    </row>
    <row r="5537" spans="4:12" x14ac:dyDescent="0.25">
      <c r="E5537">
        <v>969238209</v>
      </c>
      <c r="F5537">
        <v>70.228999999999999</v>
      </c>
      <c r="I5537" t="s">
        <v>857</v>
      </c>
      <c r="J5537" t="s">
        <v>228</v>
      </c>
      <c r="K5537">
        <v>969238209</v>
      </c>
      <c r="L5537">
        <v>70.228999999999999</v>
      </c>
    </row>
    <row r="5538" spans="4:12" x14ac:dyDescent="0.25">
      <c r="E5538">
        <v>969830752</v>
      </c>
      <c r="F5538">
        <v>122.096</v>
      </c>
      <c r="I5538" t="s">
        <v>857</v>
      </c>
      <c r="J5538" t="s">
        <v>228</v>
      </c>
      <c r="K5538">
        <v>969830752</v>
      </c>
      <c r="L5538">
        <v>122.096</v>
      </c>
    </row>
    <row r="5539" spans="4:12" x14ac:dyDescent="0.25">
      <c r="E5539">
        <v>977342279</v>
      </c>
      <c r="F5539">
        <v>1.27</v>
      </c>
      <c r="I5539" t="s">
        <v>857</v>
      </c>
      <c r="J5539" t="s">
        <v>228</v>
      </c>
      <c r="K5539">
        <v>977342279</v>
      </c>
      <c r="L5539">
        <v>1.27</v>
      </c>
    </row>
    <row r="5540" spans="4:12" x14ac:dyDescent="0.25">
      <c r="E5540">
        <v>985235252</v>
      </c>
      <c r="F5540">
        <v>230.626</v>
      </c>
      <c r="I5540" t="s">
        <v>857</v>
      </c>
      <c r="J5540" t="s">
        <v>228</v>
      </c>
      <c r="K5540">
        <v>985235252</v>
      </c>
      <c r="L5540">
        <v>230.626</v>
      </c>
    </row>
    <row r="5541" spans="4:12" x14ac:dyDescent="0.25">
      <c r="E5541">
        <v>995044722</v>
      </c>
      <c r="F5541">
        <v>21.670999999999999</v>
      </c>
      <c r="I5541" t="s">
        <v>857</v>
      </c>
      <c r="J5541" t="s">
        <v>228</v>
      </c>
      <c r="K5541">
        <v>995044722</v>
      </c>
      <c r="L5541">
        <v>21.670999999999999</v>
      </c>
    </row>
    <row r="5542" spans="4:12" x14ac:dyDescent="0.25">
      <c r="D5542" t="s">
        <v>182</v>
      </c>
      <c r="E5542">
        <v>869142352</v>
      </c>
      <c r="F5542">
        <v>123.378</v>
      </c>
      <c r="I5542" t="s">
        <v>857</v>
      </c>
      <c r="J5542" t="s">
        <v>182</v>
      </c>
      <c r="K5542">
        <v>869142352</v>
      </c>
      <c r="L5542">
        <v>123.378</v>
      </c>
    </row>
    <row r="5543" spans="4:12" x14ac:dyDescent="0.25">
      <c r="E5543">
        <v>928531562</v>
      </c>
      <c r="F5543">
        <v>79.355000000000004</v>
      </c>
      <c r="I5543" t="s">
        <v>857</v>
      </c>
      <c r="J5543" t="s">
        <v>182</v>
      </c>
      <c r="K5543">
        <v>928531562</v>
      </c>
      <c r="L5543">
        <v>79.355000000000004</v>
      </c>
    </row>
    <row r="5544" spans="4:12" x14ac:dyDescent="0.25">
      <c r="E5544">
        <v>988870242</v>
      </c>
      <c r="F5544">
        <v>541.51599999999996</v>
      </c>
      <c r="I5544" t="s">
        <v>857</v>
      </c>
      <c r="J5544" t="s">
        <v>182</v>
      </c>
      <c r="K5544">
        <v>988870242</v>
      </c>
      <c r="L5544">
        <v>541.51599999999996</v>
      </c>
    </row>
    <row r="5545" spans="4:12" x14ac:dyDescent="0.25">
      <c r="D5545" t="s">
        <v>190</v>
      </c>
      <c r="E5545">
        <v>990873860</v>
      </c>
      <c r="F5545">
        <v>389.762</v>
      </c>
      <c r="I5545" t="s">
        <v>857</v>
      </c>
      <c r="J5545" t="s">
        <v>190</v>
      </c>
      <c r="K5545">
        <v>990873860</v>
      </c>
      <c r="L5545">
        <v>389.762</v>
      </c>
    </row>
    <row r="5546" spans="4:12" x14ac:dyDescent="0.25">
      <c r="D5546" t="s">
        <v>180</v>
      </c>
      <c r="E5546">
        <v>869479462</v>
      </c>
      <c r="F5546">
        <v>76.91</v>
      </c>
      <c r="I5546" t="s">
        <v>857</v>
      </c>
      <c r="J5546" t="s">
        <v>180</v>
      </c>
      <c r="K5546">
        <v>869479462</v>
      </c>
      <c r="L5546">
        <v>76.91</v>
      </c>
    </row>
    <row r="5547" spans="4:12" x14ac:dyDescent="0.25">
      <c r="E5547">
        <v>879866472</v>
      </c>
      <c r="F5547">
        <v>275.57400000000001</v>
      </c>
      <c r="I5547" t="s">
        <v>857</v>
      </c>
      <c r="J5547" t="s">
        <v>180</v>
      </c>
      <c r="K5547">
        <v>879866472</v>
      </c>
      <c r="L5547">
        <v>275.57400000000001</v>
      </c>
    </row>
    <row r="5548" spans="4:12" x14ac:dyDescent="0.25">
      <c r="E5548">
        <v>880832832</v>
      </c>
      <c r="F5548">
        <v>315.56599999999997</v>
      </c>
      <c r="I5548" t="s">
        <v>857</v>
      </c>
      <c r="J5548" t="s">
        <v>180</v>
      </c>
      <c r="K5548">
        <v>880832832</v>
      </c>
      <c r="L5548">
        <v>315.56599999999997</v>
      </c>
    </row>
    <row r="5549" spans="4:12" x14ac:dyDescent="0.25">
      <c r="E5549">
        <v>892138362</v>
      </c>
      <c r="F5549">
        <v>437.69299999999998</v>
      </c>
      <c r="I5549" t="s">
        <v>857</v>
      </c>
      <c r="J5549" t="s">
        <v>180</v>
      </c>
      <c r="K5549">
        <v>892138362</v>
      </c>
      <c r="L5549">
        <v>437.69299999999998</v>
      </c>
    </row>
    <row r="5550" spans="4:12" x14ac:dyDescent="0.25">
      <c r="E5550">
        <v>916491557</v>
      </c>
      <c r="F5550">
        <v>165.44800000000001</v>
      </c>
      <c r="I5550" t="s">
        <v>857</v>
      </c>
      <c r="J5550" t="s">
        <v>180</v>
      </c>
      <c r="K5550">
        <v>916491557</v>
      </c>
      <c r="L5550">
        <v>165.44800000000001</v>
      </c>
    </row>
    <row r="5551" spans="4:12" x14ac:dyDescent="0.25">
      <c r="E5551">
        <v>920167500</v>
      </c>
      <c r="F5551">
        <v>109.59099999999999</v>
      </c>
      <c r="I5551" t="s">
        <v>857</v>
      </c>
      <c r="J5551" t="s">
        <v>180</v>
      </c>
      <c r="K5551">
        <v>920167500</v>
      </c>
      <c r="L5551">
        <v>109.59099999999999</v>
      </c>
    </row>
    <row r="5552" spans="4:12" x14ac:dyDescent="0.25">
      <c r="E5552">
        <v>923973885</v>
      </c>
      <c r="F5552">
        <v>169.488</v>
      </c>
      <c r="I5552" t="s">
        <v>857</v>
      </c>
      <c r="J5552" t="s">
        <v>180</v>
      </c>
      <c r="K5552">
        <v>923973885</v>
      </c>
      <c r="L5552">
        <v>169.488</v>
      </c>
    </row>
    <row r="5553" spans="5:12" x14ac:dyDescent="0.25">
      <c r="E5553">
        <v>926504215</v>
      </c>
      <c r="F5553">
        <v>160.601</v>
      </c>
      <c r="I5553" t="s">
        <v>857</v>
      </c>
      <c r="J5553" t="s">
        <v>180</v>
      </c>
      <c r="K5553">
        <v>926504215</v>
      </c>
      <c r="L5553">
        <v>160.601</v>
      </c>
    </row>
    <row r="5554" spans="5:12" x14ac:dyDescent="0.25">
      <c r="E5554">
        <v>927996154</v>
      </c>
      <c r="F5554">
        <v>529.66200000000003</v>
      </c>
      <c r="I5554" t="s">
        <v>857</v>
      </c>
      <c r="J5554" t="s">
        <v>180</v>
      </c>
      <c r="K5554">
        <v>927996154</v>
      </c>
      <c r="L5554">
        <v>529.66200000000003</v>
      </c>
    </row>
    <row r="5555" spans="5:12" x14ac:dyDescent="0.25">
      <c r="E5555">
        <v>969140934</v>
      </c>
      <c r="F5555">
        <v>42.360999999999997</v>
      </c>
      <c r="I5555" t="s">
        <v>857</v>
      </c>
      <c r="J5555" t="s">
        <v>180</v>
      </c>
      <c r="K5555">
        <v>969140934</v>
      </c>
      <c r="L5555">
        <v>42.360999999999997</v>
      </c>
    </row>
    <row r="5556" spans="5:12" x14ac:dyDescent="0.25">
      <c r="E5556">
        <v>969142201</v>
      </c>
      <c r="F5556">
        <v>103.943</v>
      </c>
      <c r="I5556" t="s">
        <v>857</v>
      </c>
      <c r="J5556" t="s">
        <v>180</v>
      </c>
      <c r="K5556">
        <v>969142201</v>
      </c>
      <c r="L5556">
        <v>103.943</v>
      </c>
    </row>
    <row r="5557" spans="5:12" x14ac:dyDescent="0.25">
      <c r="E5557">
        <v>969276607</v>
      </c>
      <c r="F5557">
        <v>56.71</v>
      </c>
      <c r="I5557" t="s">
        <v>857</v>
      </c>
      <c r="J5557" t="s">
        <v>180</v>
      </c>
      <c r="K5557">
        <v>969276607</v>
      </c>
      <c r="L5557">
        <v>56.71</v>
      </c>
    </row>
    <row r="5558" spans="5:12" x14ac:dyDescent="0.25">
      <c r="E5558">
        <v>969406284</v>
      </c>
      <c r="F5558">
        <v>53.895000000000003</v>
      </c>
      <c r="I5558" t="s">
        <v>857</v>
      </c>
      <c r="J5558" t="s">
        <v>180</v>
      </c>
      <c r="K5558">
        <v>969406284</v>
      </c>
      <c r="L5558">
        <v>53.895000000000003</v>
      </c>
    </row>
    <row r="5559" spans="5:12" x14ac:dyDescent="0.25">
      <c r="E5559">
        <v>969625660</v>
      </c>
      <c r="F5559">
        <v>123.905</v>
      </c>
      <c r="I5559" t="s">
        <v>857</v>
      </c>
      <c r="J5559" t="s">
        <v>180</v>
      </c>
      <c r="K5559">
        <v>969625660</v>
      </c>
      <c r="L5559">
        <v>123.905</v>
      </c>
    </row>
    <row r="5560" spans="5:12" x14ac:dyDescent="0.25">
      <c r="E5560">
        <v>969628252</v>
      </c>
      <c r="F5560">
        <v>131.68100000000001</v>
      </c>
      <c r="I5560" t="s">
        <v>857</v>
      </c>
      <c r="J5560" t="s">
        <v>180</v>
      </c>
      <c r="K5560">
        <v>969628252</v>
      </c>
      <c r="L5560">
        <v>131.68100000000001</v>
      </c>
    </row>
    <row r="5561" spans="5:12" x14ac:dyDescent="0.25">
      <c r="E5561">
        <v>969906376</v>
      </c>
      <c r="F5561">
        <v>21.617000000000001</v>
      </c>
      <c r="I5561" t="s">
        <v>857</v>
      </c>
      <c r="J5561" t="s">
        <v>180</v>
      </c>
      <c r="K5561">
        <v>969906376</v>
      </c>
      <c r="L5561">
        <v>21.617000000000001</v>
      </c>
    </row>
    <row r="5562" spans="5:12" x14ac:dyDescent="0.25">
      <c r="E5562">
        <v>970395393</v>
      </c>
      <c r="F5562">
        <v>259.589</v>
      </c>
      <c r="I5562" t="s">
        <v>857</v>
      </c>
      <c r="J5562" t="s">
        <v>180</v>
      </c>
      <c r="K5562">
        <v>970395393</v>
      </c>
      <c r="L5562">
        <v>259.589</v>
      </c>
    </row>
    <row r="5563" spans="5:12" x14ac:dyDescent="0.25">
      <c r="E5563">
        <v>976197372</v>
      </c>
      <c r="F5563">
        <v>257.63600000000002</v>
      </c>
      <c r="I5563" t="s">
        <v>857</v>
      </c>
      <c r="J5563" t="s">
        <v>180</v>
      </c>
      <c r="K5563">
        <v>976197372</v>
      </c>
      <c r="L5563">
        <v>257.63600000000002</v>
      </c>
    </row>
    <row r="5564" spans="5:12" x14ac:dyDescent="0.25">
      <c r="E5564">
        <v>977236428</v>
      </c>
      <c r="F5564">
        <v>40.639000000000003</v>
      </c>
      <c r="I5564" t="s">
        <v>857</v>
      </c>
      <c r="J5564" t="s">
        <v>180</v>
      </c>
      <c r="K5564">
        <v>977236428</v>
      </c>
      <c r="L5564">
        <v>40.639000000000003</v>
      </c>
    </row>
    <row r="5565" spans="5:12" x14ac:dyDescent="0.25">
      <c r="E5565">
        <v>980219356</v>
      </c>
      <c r="F5565">
        <v>84.638999999999996</v>
      </c>
      <c r="I5565" t="s">
        <v>857</v>
      </c>
      <c r="J5565" t="s">
        <v>180</v>
      </c>
      <c r="K5565">
        <v>980219356</v>
      </c>
      <c r="L5565">
        <v>84.638999999999996</v>
      </c>
    </row>
    <row r="5566" spans="5:12" x14ac:dyDescent="0.25">
      <c r="E5566">
        <v>982907500</v>
      </c>
      <c r="F5566">
        <v>202.505</v>
      </c>
      <c r="I5566" t="s">
        <v>857</v>
      </c>
      <c r="J5566" t="s">
        <v>180</v>
      </c>
      <c r="K5566">
        <v>982907500</v>
      </c>
      <c r="L5566">
        <v>202.505</v>
      </c>
    </row>
    <row r="5567" spans="5:12" x14ac:dyDescent="0.25">
      <c r="E5567">
        <v>982925525</v>
      </c>
      <c r="F5567">
        <v>187.63399999999999</v>
      </c>
      <c r="I5567" t="s">
        <v>857</v>
      </c>
      <c r="J5567" t="s">
        <v>180</v>
      </c>
      <c r="K5567">
        <v>982925525</v>
      </c>
      <c r="L5567">
        <v>187.63399999999999</v>
      </c>
    </row>
    <row r="5568" spans="5:12" x14ac:dyDescent="0.25">
      <c r="E5568">
        <v>983357695</v>
      </c>
      <c r="F5568">
        <v>544.56899999999996</v>
      </c>
      <c r="I5568" t="s">
        <v>857</v>
      </c>
      <c r="J5568" t="s">
        <v>180</v>
      </c>
      <c r="K5568">
        <v>983357695</v>
      </c>
      <c r="L5568">
        <v>544.56899999999996</v>
      </c>
    </row>
    <row r="5569" spans="4:12" x14ac:dyDescent="0.25">
      <c r="E5569">
        <v>984481055</v>
      </c>
      <c r="F5569">
        <v>166.20099999999999</v>
      </c>
      <c r="I5569" t="s">
        <v>857</v>
      </c>
      <c r="J5569" t="s">
        <v>180</v>
      </c>
      <c r="K5569">
        <v>984481055</v>
      </c>
      <c r="L5569">
        <v>166.20099999999999</v>
      </c>
    </row>
    <row r="5570" spans="4:12" x14ac:dyDescent="0.25">
      <c r="E5570">
        <v>986560696</v>
      </c>
      <c r="F5570">
        <v>147.434</v>
      </c>
      <c r="I5570" t="s">
        <v>857</v>
      </c>
      <c r="J5570" t="s">
        <v>180</v>
      </c>
      <c r="K5570">
        <v>986560696</v>
      </c>
      <c r="L5570">
        <v>147.434</v>
      </c>
    </row>
    <row r="5571" spans="4:12" x14ac:dyDescent="0.25">
      <c r="E5571">
        <v>986566236</v>
      </c>
      <c r="F5571">
        <v>59.923000000000002</v>
      </c>
      <c r="I5571" t="s">
        <v>857</v>
      </c>
      <c r="J5571" t="s">
        <v>180</v>
      </c>
      <c r="K5571">
        <v>986566236</v>
      </c>
      <c r="L5571">
        <v>59.923000000000002</v>
      </c>
    </row>
    <row r="5572" spans="4:12" x14ac:dyDescent="0.25">
      <c r="E5572">
        <v>987018208</v>
      </c>
      <c r="F5572">
        <v>62.942</v>
      </c>
      <c r="I5572" t="s">
        <v>857</v>
      </c>
      <c r="J5572" t="s">
        <v>180</v>
      </c>
      <c r="K5572">
        <v>987018208</v>
      </c>
      <c r="L5572">
        <v>62.942</v>
      </c>
    </row>
    <row r="5573" spans="4:12" x14ac:dyDescent="0.25">
      <c r="E5573">
        <v>988467863</v>
      </c>
      <c r="F5573">
        <v>0.106</v>
      </c>
      <c r="I5573" t="s">
        <v>857</v>
      </c>
      <c r="J5573" t="s">
        <v>180</v>
      </c>
      <c r="K5573">
        <v>988467863</v>
      </c>
      <c r="L5573">
        <v>0.106</v>
      </c>
    </row>
    <row r="5574" spans="4:12" x14ac:dyDescent="0.25">
      <c r="E5574">
        <v>990886105</v>
      </c>
      <c r="F5574">
        <v>333.70100000000002</v>
      </c>
      <c r="I5574" t="s">
        <v>857</v>
      </c>
      <c r="J5574" t="s">
        <v>180</v>
      </c>
      <c r="K5574">
        <v>990886105</v>
      </c>
      <c r="L5574">
        <v>333.70100000000002</v>
      </c>
    </row>
    <row r="5575" spans="4:12" x14ac:dyDescent="0.25">
      <c r="E5575">
        <v>990896917</v>
      </c>
      <c r="F5575">
        <v>39.158000000000001</v>
      </c>
      <c r="I5575" t="s">
        <v>857</v>
      </c>
      <c r="J5575" t="s">
        <v>180</v>
      </c>
      <c r="K5575">
        <v>990896917</v>
      </c>
      <c r="L5575">
        <v>39.158000000000001</v>
      </c>
    </row>
    <row r="5576" spans="4:12" x14ac:dyDescent="0.25">
      <c r="E5576">
        <v>991990437</v>
      </c>
      <c r="F5576">
        <v>136.74700000000001</v>
      </c>
      <c r="I5576" t="s">
        <v>857</v>
      </c>
      <c r="J5576" t="s">
        <v>180</v>
      </c>
      <c r="K5576">
        <v>991990437</v>
      </c>
      <c r="L5576">
        <v>136.74700000000001</v>
      </c>
    </row>
    <row r="5577" spans="4:12" x14ac:dyDescent="0.25">
      <c r="E5577">
        <v>992537116</v>
      </c>
      <c r="F5577">
        <v>349.322</v>
      </c>
      <c r="I5577" t="s">
        <v>857</v>
      </c>
      <c r="J5577" t="s">
        <v>180</v>
      </c>
      <c r="K5577">
        <v>992537116</v>
      </c>
      <c r="L5577">
        <v>349.322</v>
      </c>
    </row>
    <row r="5578" spans="4:12" x14ac:dyDescent="0.25">
      <c r="E5578">
        <v>992625376</v>
      </c>
      <c r="F5578">
        <v>396.786</v>
      </c>
      <c r="I5578" t="s">
        <v>857</v>
      </c>
      <c r="J5578" t="s">
        <v>180</v>
      </c>
      <c r="K5578">
        <v>992625376</v>
      </c>
      <c r="L5578">
        <v>396.786</v>
      </c>
    </row>
    <row r="5579" spans="4:12" x14ac:dyDescent="0.25">
      <c r="E5579">
        <v>993320625</v>
      </c>
      <c r="F5579">
        <v>337.65600000000001</v>
      </c>
      <c r="I5579" t="s">
        <v>857</v>
      </c>
      <c r="J5579" t="s">
        <v>180</v>
      </c>
      <c r="K5579">
        <v>993320625</v>
      </c>
      <c r="L5579">
        <v>337.65600000000001</v>
      </c>
    </row>
    <row r="5580" spans="4:12" x14ac:dyDescent="0.25">
      <c r="E5580">
        <v>997330277</v>
      </c>
      <c r="F5580">
        <v>377.51100000000002</v>
      </c>
      <c r="I5580" t="s">
        <v>857</v>
      </c>
      <c r="J5580" t="s">
        <v>180</v>
      </c>
      <c r="K5580">
        <v>997330277</v>
      </c>
      <c r="L5580">
        <v>377.51100000000002</v>
      </c>
    </row>
    <row r="5581" spans="4:12" x14ac:dyDescent="0.25">
      <c r="D5581" t="s">
        <v>184</v>
      </c>
      <c r="E5581">
        <v>869913812</v>
      </c>
      <c r="F5581">
        <v>403.05</v>
      </c>
      <c r="I5581" t="s">
        <v>857</v>
      </c>
      <c r="J5581" t="s">
        <v>184</v>
      </c>
      <c r="K5581">
        <v>869913812</v>
      </c>
      <c r="L5581">
        <v>403.05</v>
      </c>
    </row>
    <row r="5582" spans="4:12" x14ac:dyDescent="0.25">
      <c r="E5582">
        <v>918168729</v>
      </c>
      <c r="F5582">
        <v>144.732</v>
      </c>
      <c r="I5582" t="s">
        <v>857</v>
      </c>
      <c r="J5582" t="s">
        <v>184</v>
      </c>
      <c r="K5582">
        <v>918168729</v>
      </c>
      <c r="L5582">
        <v>144.732</v>
      </c>
    </row>
    <row r="5583" spans="4:12" x14ac:dyDescent="0.25">
      <c r="E5583">
        <v>969229137</v>
      </c>
      <c r="F5583">
        <v>128.41300000000001</v>
      </c>
      <c r="I5583" t="s">
        <v>857</v>
      </c>
      <c r="J5583" t="s">
        <v>184</v>
      </c>
      <c r="K5583">
        <v>969229137</v>
      </c>
      <c r="L5583">
        <v>128.41300000000001</v>
      </c>
    </row>
    <row r="5584" spans="4:12" x14ac:dyDescent="0.25">
      <c r="E5584">
        <v>979532261</v>
      </c>
      <c r="F5584">
        <v>167.06899999999999</v>
      </c>
      <c r="I5584" t="s">
        <v>857</v>
      </c>
      <c r="J5584" t="s">
        <v>184</v>
      </c>
      <c r="K5584">
        <v>979532261</v>
      </c>
      <c r="L5584">
        <v>167.06899999999999</v>
      </c>
    </row>
    <row r="5585" spans="4:12" x14ac:dyDescent="0.25">
      <c r="E5585">
        <v>985072809</v>
      </c>
      <c r="F5585">
        <v>462.07100000000003</v>
      </c>
      <c r="I5585" t="s">
        <v>857</v>
      </c>
      <c r="J5585" t="s">
        <v>184</v>
      </c>
      <c r="K5585">
        <v>985072809</v>
      </c>
      <c r="L5585">
        <v>462.07100000000003</v>
      </c>
    </row>
    <row r="5586" spans="4:12" x14ac:dyDescent="0.25">
      <c r="E5586">
        <v>986348700</v>
      </c>
      <c r="F5586">
        <v>147.72800000000001</v>
      </c>
      <c r="I5586" t="s">
        <v>857</v>
      </c>
      <c r="J5586" t="s">
        <v>184</v>
      </c>
      <c r="K5586">
        <v>986348700</v>
      </c>
      <c r="L5586">
        <v>147.72800000000001</v>
      </c>
    </row>
    <row r="5587" spans="4:12" x14ac:dyDescent="0.25">
      <c r="E5587">
        <v>986364099</v>
      </c>
      <c r="F5587">
        <v>44.83</v>
      </c>
      <c r="I5587" t="s">
        <v>857</v>
      </c>
      <c r="J5587" t="s">
        <v>184</v>
      </c>
      <c r="K5587">
        <v>986364099</v>
      </c>
      <c r="L5587">
        <v>44.83</v>
      </c>
    </row>
    <row r="5588" spans="4:12" x14ac:dyDescent="0.25">
      <c r="E5588">
        <v>988554294</v>
      </c>
      <c r="F5588">
        <v>106.411</v>
      </c>
      <c r="I5588" t="s">
        <v>857</v>
      </c>
      <c r="J5588" t="s">
        <v>184</v>
      </c>
      <c r="K5588">
        <v>988554294</v>
      </c>
      <c r="L5588">
        <v>106.411</v>
      </c>
    </row>
    <row r="5589" spans="4:12" x14ac:dyDescent="0.25">
      <c r="E5589">
        <v>990075026</v>
      </c>
      <c r="F5589">
        <v>299.32499999999999</v>
      </c>
      <c r="I5589" t="s">
        <v>857</v>
      </c>
      <c r="J5589" t="s">
        <v>184</v>
      </c>
      <c r="K5589">
        <v>990075026</v>
      </c>
      <c r="L5589">
        <v>299.32499999999999</v>
      </c>
    </row>
    <row r="5590" spans="4:12" x14ac:dyDescent="0.25">
      <c r="E5590">
        <v>992287977</v>
      </c>
      <c r="F5590">
        <v>157.04900000000001</v>
      </c>
      <c r="I5590" t="s">
        <v>857</v>
      </c>
      <c r="J5590" t="s">
        <v>184</v>
      </c>
      <c r="K5590">
        <v>992287977</v>
      </c>
      <c r="L5590">
        <v>157.04900000000001</v>
      </c>
    </row>
    <row r="5591" spans="4:12" x14ac:dyDescent="0.25">
      <c r="D5591" t="s">
        <v>223</v>
      </c>
      <c r="E5591">
        <v>869587842</v>
      </c>
      <c r="F5591">
        <v>70.248999999999995</v>
      </c>
      <c r="I5591" t="s">
        <v>857</v>
      </c>
      <c r="J5591" t="s">
        <v>223</v>
      </c>
      <c r="K5591">
        <v>869587842</v>
      </c>
      <c r="L5591">
        <v>70.248999999999995</v>
      </c>
    </row>
    <row r="5592" spans="4:12" x14ac:dyDescent="0.25">
      <c r="E5592">
        <v>883537432</v>
      </c>
      <c r="F5592">
        <v>140.51900000000001</v>
      </c>
      <c r="I5592" t="s">
        <v>857</v>
      </c>
      <c r="J5592" t="s">
        <v>223</v>
      </c>
      <c r="K5592">
        <v>883537432</v>
      </c>
      <c r="L5592">
        <v>140.51900000000001</v>
      </c>
    </row>
    <row r="5593" spans="4:12" x14ac:dyDescent="0.25">
      <c r="E5593">
        <v>914772710</v>
      </c>
      <c r="F5593">
        <v>239.21</v>
      </c>
      <c r="I5593" t="s">
        <v>857</v>
      </c>
      <c r="J5593" t="s">
        <v>223</v>
      </c>
      <c r="K5593">
        <v>914772710</v>
      </c>
      <c r="L5593">
        <v>239.21</v>
      </c>
    </row>
    <row r="5594" spans="4:12" x14ac:dyDescent="0.25">
      <c r="E5594">
        <v>916551428</v>
      </c>
      <c r="F5594">
        <v>335.12099999999998</v>
      </c>
      <c r="I5594" t="s">
        <v>857</v>
      </c>
      <c r="J5594" t="s">
        <v>223</v>
      </c>
      <c r="K5594">
        <v>916551428</v>
      </c>
      <c r="L5594">
        <v>335.12099999999998</v>
      </c>
    </row>
    <row r="5595" spans="4:12" x14ac:dyDescent="0.25">
      <c r="E5595">
        <v>919282770</v>
      </c>
      <c r="F5595">
        <v>78.540000000000006</v>
      </c>
      <c r="I5595" t="s">
        <v>857</v>
      </c>
      <c r="J5595" t="s">
        <v>223</v>
      </c>
      <c r="K5595">
        <v>919282770</v>
      </c>
      <c r="L5595">
        <v>78.540000000000006</v>
      </c>
    </row>
    <row r="5596" spans="4:12" x14ac:dyDescent="0.25">
      <c r="E5596">
        <v>921158513</v>
      </c>
      <c r="F5596">
        <v>102.691</v>
      </c>
      <c r="I5596" t="s">
        <v>857</v>
      </c>
      <c r="J5596" t="s">
        <v>223</v>
      </c>
      <c r="K5596">
        <v>921158513</v>
      </c>
      <c r="L5596">
        <v>102.691</v>
      </c>
    </row>
    <row r="5597" spans="4:12" x14ac:dyDescent="0.25">
      <c r="E5597">
        <v>924330597</v>
      </c>
      <c r="F5597">
        <v>255.82400000000001</v>
      </c>
      <c r="I5597" t="s">
        <v>857</v>
      </c>
      <c r="J5597" t="s">
        <v>223</v>
      </c>
      <c r="K5597">
        <v>924330597</v>
      </c>
      <c r="L5597">
        <v>255.82400000000001</v>
      </c>
    </row>
    <row r="5598" spans="4:12" x14ac:dyDescent="0.25">
      <c r="E5598">
        <v>924661224</v>
      </c>
      <c r="F5598">
        <v>51.82</v>
      </c>
      <c r="I5598" t="s">
        <v>857</v>
      </c>
      <c r="J5598" t="s">
        <v>223</v>
      </c>
      <c r="K5598">
        <v>924661224</v>
      </c>
      <c r="L5598">
        <v>51.82</v>
      </c>
    </row>
    <row r="5599" spans="4:12" x14ac:dyDescent="0.25">
      <c r="E5599">
        <v>926369849</v>
      </c>
      <c r="F5599">
        <v>22.567</v>
      </c>
      <c r="I5599" t="s">
        <v>857</v>
      </c>
      <c r="J5599" t="s">
        <v>223</v>
      </c>
      <c r="K5599">
        <v>926369849</v>
      </c>
      <c r="L5599">
        <v>22.567</v>
      </c>
    </row>
    <row r="5600" spans="4:12" x14ac:dyDescent="0.25">
      <c r="E5600">
        <v>928865061</v>
      </c>
      <c r="F5600">
        <v>74.849000000000004</v>
      </c>
      <c r="I5600" t="s">
        <v>857</v>
      </c>
      <c r="J5600" t="s">
        <v>223</v>
      </c>
      <c r="K5600">
        <v>928865061</v>
      </c>
      <c r="L5600">
        <v>74.849000000000004</v>
      </c>
    </row>
    <row r="5601" spans="5:12" x14ac:dyDescent="0.25">
      <c r="E5601">
        <v>954547132</v>
      </c>
      <c r="F5601">
        <v>112.339</v>
      </c>
      <c r="I5601" t="s">
        <v>857</v>
      </c>
      <c r="J5601" t="s">
        <v>223</v>
      </c>
      <c r="K5601">
        <v>954547132</v>
      </c>
      <c r="L5601">
        <v>112.339</v>
      </c>
    </row>
    <row r="5602" spans="5:12" x14ac:dyDescent="0.25">
      <c r="E5602">
        <v>966511079</v>
      </c>
      <c r="F5602">
        <v>52.923000000000002</v>
      </c>
      <c r="I5602" t="s">
        <v>857</v>
      </c>
      <c r="J5602" t="s">
        <v>223</v>
      </c>
      <c r="K5602">
        <v>966511079</v>
      </c>
      <c r="L5602">
        <v>52.923000000000002</v>
      </c>
    </row>
    <row r="5603" spans="5:12" x14ac:dyDescent="0.25">
      <c r="E5603">
        <v>969202107</v>
      </c>
      <c r="F5603">
        <v>117.003</v>
      </c>
      <c r="I5603" t="s">
        <v>857</v>
      </c>
      <c r="J5603" t="s">
        <v>223</v>
      </c>
      <c r="K5603">
        <v>969202107</v>
      </c>
      <c r="L5603">
        <v>117.003</v>
      </c>
    </row>
    <row r="5604" spans="5:12" x14ac:dyDescent="0.25">
      <c r="E5604">
        <v>969289962</v>
      </c>
      <c r="F5604">
        <v>39.625</v>
      </c>
      <c r="I5604" t="s">
        <v>857</v>
      </c>
      <c r="J5604" t="s">
        <v>223</v>
      </c>
      <c r="K5604">
        <v>969289962</v>
      </c>
      <c r="L5604">
        <v>39.625</v>
      </c>
    </row>
    <row r="5605" spans="5:12" x14ac:dyDescent="0.25">
      <c r="E5605">
        <v>969343363</v>
      </c>
      <c r="F5605">
        <v>48.146000000000001</v>
      </c>
      <c r="I5605" t="s">
        <v>857</v>
      </c>
      <c r="J5605" t="s">
        <v>223</v>
      </c>
      <c r="K5605">
        <v>969343363</v>
      </c>
      <c r="L5605">
        <v>48.146000000000001</v>
      </c>
    </row>
    <row r="5606" spans="5:12" x14ac:dyDescent="0.25">
      <c r="E5606">
        <v>969586207</v>
      </c>
      <c r="F5606">
        <v>16.46</v>
      </c>
      <c r="I5606" t="s">
        <v>857</v>
      </c>
      <c r="J5606" t="s">
        <v>223</v>
      </c>
      <c r="K5606">
        <v>969586207</v>
      </c>
      <c r="L5606">
        <v>16.46</v>
      </c>
    </row>
    <row r="5607" spans="5:12" x14ac:dyDescent="0.25">
      <c r="E5607">
        <v>969823721</v>
      </c>
      <c r="F5607">
        <v>31.587</v>
      </c>
      <c r="I5607" t="s">
        <v>857</v>
      </c>
      <c r="J5607" t="s">
        <v>223</v>
      </c>
      <c r="K5607">
        <v>969823721</v>
      </c>
      <c r="L5607">
        <v>31.587</v>
      </c>
    </row>
    <row r="5608" spans="5:12" x14ac:dyDescent="0.25">
      <c r="E5608">
        <v>969829924</v>
      </c>
      <c r="F5608">
        <v>83.284999999999997</v>
      </c>
      <c r="I5608" t="s">
        <v>857</v>
      </c>
      <c r="J5608" t="s">
        <v>223</v>
      </c>
      <c r="K5608">
        <v>969829924</v>
      </c>
      <c r="L5608">
        <v>83.284999999999997</v>
      </c>
    </row>
    <row r="5609" spans="5:12" x14ac:dyDescent="0.25">
      <c r="E5609">
        <v>970591613</v>
      </c>
      <c r="F5609">
        <v>162.16399999999999</v>
      </c>
      <c r="I5609" t="s">
        <v>857</v>
      </c>
      <c r="J5609" t="s">
        <v>223</v>
      </c>
      <c r="K5609">
        <v>970591613</v>
      </c>
      <c r="L5609">
        <v>162.16399999999999</v>
      </c>
    </row>
    <row r="5610" spans="5:12" x14ac:dyDescent="0.25">
      <c r="E5610">
        <v>979901658</v>
      </c>
      <c r="F5610">
        <v>74.197999999999993</v>
      </c>
      <c r="I5610" t="s">
        <v>857</v>
      </c>
      <c r="J5610" t="s">
        <v>223</v>
      </c>
      <c r="K5610">
        <v>979901658</v>
      </c>
      <c r="L5610">
        <v>74.197999999999993</v>
      </c>
    </row>
    <row r="5611" spans="5:12" x14ac:dyDescent="0.25">
      <c r="E5611">
        <v>979912811</v>
      </c>
      <c r="F5611">
        <v>215.24700000000001</v>
      </c>
      <c r="I5611" t="s">
        <v>857</v>
      </c>
      <c r="J5611" t="s">
        <v>223</v>
      </c>
      <c r="K5611">
        <v>979912811</v>
      </c>
      <c r="L5611">
        <v>215.24700000000001</v>
      </c>
    </row>
    <row r="5612" spans="5:12" x14ac:dyDescent="0.25">
      <c r="E5612">
        <v>980944840</v>
      </c>
      <c r="F5612">
        <v>47.180999999999997</v>
      </c>
      <c r="I5612" t="s">
        <v>857</v>
      </c>
      <c r="J5612" t="s">
        <v>223</v>
      </c>
      <c r="K5612">
        <v>980944840</v>
      </c>
      <c r="L5612">
        <v>47.180999999999997</v>
      </c>
    </row>
    <row r="5613" spans="5:12" x14ac:dyDescent="0.25">
      <c r="E5613">
        <v>982965616</v>
      </c>
      <c r="F5613">
        <v>310.15699999999998</v>
      </c>
      <c r="I5613" t="s">
        <v>857</v>
      </c>
      <c r="J5613" t="s">
        <v>223</v>
      </c>
      <c r="K5613">
        <v>982965616</v>
      </c>
      <c r="L5613">
        <v>310.15699999999998</v>
      </c>
    </row>
    <row r="5614" spans="5:12" x14ac:dyDescent="0.25">
      <c r="E5614">
        <v>987038322</v>
      </c>
      <c r="F5614">
        <v>266.69200000000001</v>
      </c>
      <c r="I5614" t="s">
        <v>857</v>
      </c>
      <c r="J5614" t="s">
        <v>223</v>
      </c>
      <c r="K5614">
        <v>987038322</v>
      </c>
      <c r="L5614">
        <v>266.69200000000001</v>
      </c>
    </row>
    <row r="5615" spans="5:12" x14ac:dyDescent="0.25">
      <c r="E5615">
        <v>987294159</v>
      </c>
      <c r="F5615">
        <v>331.91399999999999</v>
      </c>
      <c r="I5615" t="s">
        <v>857</v>
      </c>
      <c r="J5615" t="s">
        <v>223</v>
      </c>
      <c r="K5615">
        <v>987294159</v>
      </c>
      <c r="L5615">
        <v>331.91399999999999</v>
      </c>
    </row>
    <row r="5616" spans="5:12" x14ac:dyDescent="0.25">
      <c r="E5616">
        <v>987702257</v>
      </c>
      <c r="F5616">
        <v>68.575000000000003</v>
      </c>
      <c r="I5616" t="s">
        <v>857</v>
      </c>
      <c r="J5616" t="s">
        <v>223</v>
      </c>
      <c r="K5616">
        <v>987702257</v>
      </c>
      <c r="L5616">
        <v>68.575000000000003</v>
      </c>
    </row>
    <row r="5617" spans="4:12" x14ac:dyDescent="0.25">
      <c r="E5617">
        <v>989207237</v>
      </c>
      <c r="F5617">
        <v>178.60300000000001</v>
      </c>
      <c r="I5617" t="s">
        <v>857</v>
      </c>
      <c r="J5617" t="s">
        <v>223</v>
      </c>
      <c r="K5617">
        <v>989207237</v>
      </c>
      <c r="L5617">
        <v>178.60300000000001</v>
      </c>
    </row>
    <row r="5618" spans="4:12" x14ac:dyDescent="0.25">
      <c r="E5618">
        <v>989596594</v>
      </c>
      <c r="F5618">
        <v>448.77499999999998</v>
      </c>
      <c r="I5618" t="s">
        <v>857</v>
      </c>
      <c r="J5618" t="s">
        <v>223</v>
      </c>
      <c r="K5618">
        <v>989596594</v>
      </c>
      <c r="L5618">
        <v>448.77499999999998</v>
      </c>
    </row>
    <row r="5619" spans="4:12" x14ac:dyDescent="0.25">
      <c r="E5619">
        <v>990711887</v>
      </c>
      <c r="F5619">
        <v>90.064999999999998</v>
      </c>
      <c r="I5619" t="s">
        <v>857</v>
      </c>
      <c r="J5619" t="s">
        <v>223</v>
      </c>
      <c r="K5619">
        <v>990711887</v>
      </c>
      <c r="L5619">
        <v>90.064999999999998</v>
      </c>
    </row>
    <row r="5620" spans="4:12" x14ac:dyDescent="0.25">
      <c r="E5620">
        <v>991109587</v>
      </c>
      <c r="F5620">
        <v>98.043000000000006</v>
      </c>
      <c r="I5620" t="s">
        <v>857</v>
      </c>
      <c r="J5620" t="s">
        <v>223</v>
      </c>
      <c r="K5620">
        <v>991109587</v>
      </c>
      <c r="L5620">
        <v>98.043000000000006</v>
      </c>
    </row>
    <row r="5621" spans="4:12" x14ac:dyDescent="0.25">
      <c r="E5621">
        <v>992039051</v>
      </c>
      <c r="F5621">
        <v>183.036</v>
      </c>
      <c r="I5621" t="s">
        <v>857</v>
      </c>
      <c r="J5621" t="s">
        <v>223</v>
      </c>
      <c r="K5621">
        <v>992039051</v>
      </c>
      <c r="L5621">
        <v>183.036</v>
      </c>
    </row>
    <row r="5622" spans="4:12" x14ac:dyDescent="0.25">
      <c r="E5622">
        <v>997377710</v>
      </c>
      <c r="F5622">
        <v>36.271000000000001</v>
      </c>
      <c r="I5622" t="s">
        <v>857</v>
      </c>
      <c r="J5622" t="s">
        <v>223</v>
      </c>
      <c r="K5622">
        <v>997377710</v>
      </c>
      <c r="L5622">
        <v>36.271000000000001</v>
      </c>
    </row>
    <row r="5623" spans="4:12" x14ac:dyDescent="0.25">
      <c r="E5623">
        <v>998562430</v>
      </c>
      <c r="F5623">
        <v>53.652000000000001</v>
      </c>
      <c r="I5623" t="s">
        <v>857</v>
      </c>
      <c r="J5623" t="s">
        <v>223</v>
      </c>
      <c r="K5623">
        <v>998562430</v>
      </c>
      <c r="L5623">
        <v>53.652000000000001</v>
      </c>
    </row>
    <row r="5624" spans="4:12" x14ac:dyDescent="0.25">
      <c r="D5624" t="s">
        <v>233</v>
      </c>
      <c r="E5624">
        <v>869236632</v>
      </c>
      <c r="F5624">
        <v>51.99</v>
      </c>
      <c r="I5624" t="s">
        <v>857</v>
      </c>
      <c r="J5624" t="s">
        <v>233</v>
      </c>
      <c r="K5624">
        <v>869236632</v>
      </c>
      <c r="L5624">
        <v>51.99</v>
      </c>
    </row>
    <row r="5625" spans="4:12" x14ac:dyDescent="0.25">
      <c r="E5625">
        <v>869449962</v>
      </c>
      <c r="F5625">
        <v>370.78399999999999</v>
      </c>
      <c r="I5625" t="s">
        <v>857</v>
      </c>
      <c r="J5625" t="s">
        <v>233</v>
      </c>
      <c r="K5625">
        <v>869449962</v>
      </c>
      <c r="L5625">
        <v>370.78399999999999</v>
      </c>
    </row>
    <row r="5626" spans="4:12" x14ac:dyDescent="0.25">
      <c r="E5626">
        <v>869828092</v>
      </c>
      <c r="F5626">
        <v>149.52000000000001</v>
      </c>
      <c r="I5626" t="s">
        <v>857</v>
      </c>
      <c r="J5626" t="s">
        <v>233</v>
      </c>
      <c r="K5626">
        <v>869828092</v>
      </c>
      <c r="L5626">
        <v>149.52000000000001</v>
      </c>
    </row>
    <row r="5627" spans="4:12" x14ac:dyDescent="0.25">
      <c r="E5627">
        <v>870998732</v>
      </c>
      <c r="F5627">
        <v>244.25800000000001</v>
      </c>
      <c r="I5627" t="s">
        <v>857</v>
      </c>
      <c r="J5627" t="s">
        <v>233</v>
      </c>
      <c r="K5627">
        <v>870998732</v>
      </c>
      <c r="L5627">
        <v>244.25800000000001</v>
      </c>
    </row>
    <row r="5628" spans="4:12" x14ac:dyDescent="0.25">
      <c r="E5628">
        <v>882793982</v>
      </c>
      <c r="F5628">
        <v>75.908000000000001</v>
      </c>
      <c r="I5628" t="s">
        <v>857</v>
      </c>
      <c r="J5628" t="s">
        <v>233</v>
      </c>
      <c r="K5628">
        <v>882793982</v>
      </c>
      <c r="L5628">
        <v>75.908000000000001</v>
      </c>
    </row>
    <row r="5629" spans="4:12" x14ac:dyDescent="0.25">
      <c r="E5629">
        <v>888977732</v>
      </c>
      <c r="F5629">
        <v>114.84699999999999</v>
      </c>
      <c r="I5629" t="s">
        <v>857</v>
      </c>
      <c r="J5629" t="s">
        <v>233</v>
      </c>
      <c r="K5629">
        <v>888977732</v>
      </c>
      <c r="L5629">
        <v>114.84699999999999</v>
      </c>
    </row>
    <row r="5630" spans="4:12" x14ac:dyDescent="0.25">
      <c r="E5630">
        <v>889246812</v>
      </c>
      <c r="F5630">
        <v>440.83100000000002</v>
      </c>
      <c r="I5630" t="s">
        <v>857</v>
      </c>
      <c r="J5630" t="s">
        <v>233</v>
      </c>
      <c r="K5630">
        <v>889246812</v>
      </c>
      <c r="L5630">
        <v>440.83100000000002</v>
      </c>
    </row>
    <row r="5631" spans="4:12" x14ac:dyDescent="0.25">
      <c r="E5631">
        <v>890219292</v>
      </c>
      <c r="F5631">
        <v>552.96699999999998</v>
      </c>
      <c r="I5631" t="s">
        <v>857</v>
      </c>
      <c r="J5631" t="s">
        <v>233</v>
      </c>
      <c r="K5631">
        <v>890219292</v>
      </c>
      <c r="L5631">
        <v>552.96699999999998</v>
      </c>
    </row>
    <row r="5632" spans="4:12" x14ac:dyDescent="0.25">
      <c r="E5632">
        <v>896846582</v>
      </c>
      <c r="F5632">
        <v>71.111999999999995</v>
      </c>
      <c r="I5632" t="s">
        <v>857</v>
      </c>
      <c r="J5632" t="s">
        <v>233</v>
      </c>
      <c r="K5632">
        <v>896846582</v>
      </c>
      <c r="L5632">
        <v>71.111999999999995</v>
      </c>
    </row>
    <row r="5633" spans="5:12" x14ac:dyDescent="0.25">
      <c r="E5633">
        <v>912804364</v>
      </c>
      <c r="F5633">
        <v>252.035</v>
      </c>
      <c r="I5633" t="s">
        <v>857</v>
      </c>
      <c r="J5633" t="s">
        <v>233</v>
      </c>
      <c r="K5633">
        <v>912804364</v>
      </c>
      <c r="L5633">
        <v>252.035</v>
      </c>
    </row>
    <row r="5634" spans="5:12" x14ac:dyDescent="0.25">
      <c r="E5634">
        <v>912846970</v>
      </c>
      <c r="F5634">
        <v>265.25700000000001</v>
      </c>
      <c r="I5634" t="s">
        <v>857</v>
      </c>
      <c r="J5634" t="s">
        <v>233</v>
      </c>
      <c r="K5634">
        <v>912846970</v>
      </c>
      <c r="L5634">
        <v>265.25700000000001</v>
      </c>
    </row>
    <row r="5635" spans="5:12" x14ac:dyDescent="0.25">
      <c r="E5635">
        <v>919551011</v>
      </c>
      <c r="F5635">
        <v>19.268999999999998</v>
      </c>
      <c r="I5635" t="s">
        <v>857</v>
      </c>
      <c r="J5635" t="s">
        <v>233</v>
      </c>
      <c r="K5635">
        <v>919551011</v>
      </c>
      <c r="L5635">
        <v>19.268999999999998</v>
      </c>
    </row>
    <row r="5636" spans="5:12" x14ac:dyDescent="0.25">
      <c r="E5636">
        <v>920053408</v>
      </c>
      <c r="F5636">
        <v>158.00800000000001</v>
      </c>
      <c r="I5636" t="s">
        <v>857</v>
      </c>
      <c r="J5636" t="s">
        <v>233</v>
      </c>
      <c r="K5636">
        <v>920053408</v>
      </c>
      <c r="L5636">
        <v>158.00800000000001</v>
      </c>
    </row>
    <row r="5637" spans="5:12" x14ac:dyDescent="0.25">
      <c r="E5637">
        <v>920429157</v>
      </c>
      <c r="F5637">
        <v>287.69</v>
      </c>
      <c r="I5637" t="s">
        <v>857</v>
      </c>
      <c r="J5637" t="s">
        <v>233</v>
      </c>
      <c r="K5637">
        <v>920429157</v>
      </c>
      <c r="L5637">
        <v>287.69</v>
      </c>
    </row>
    <row r="5638" spans="5:12" x14ac:dyDescent="0.25">
      <c r="E5638">
        <v>922093512</v>
      </c>
      <c r="F5638">
        <v>104.438</v>
      </c>
      <c r="I5638" t="s">
        <v>857</v>
      </c>
      <c r="J5638" t="s">
        <v>233</v>
      </c>
      <c r="K5638">
        <v>922093512</v>
      </c>
      <c r="L5638">
        <v>104.438</v>
      </c>
    </row>
    <row r="5639" spans="5:12" x14ac:dyDescent="0.25">
      <c r="E5639">
        <v>923945091</v>
      </c>
      <c r="F5639">
        <v>146.898</v>
      </c>
      <c r="I5639" t="s">
        <v>857</v>
      </c>
      <c r="J5639" t="s">
        <v>233</v>
      </c>
      <c r="K5639">
        <v>923945091</v>
      </c>
      <c r="L5639">
        <v>146.898</v>
      </c>
    </row>
    <row r="5640" spans="5:12" x14ac:dyDescent="0.25">
      <c r="E5640">
        <v>928434400</v>
      </c>
      <c r="F5640">
        <v>81.518000000000001</v>
      </c>
      <c r="I5640" t="s">
        <v>857</v>
      </c>
      <c r="J5640" t="s">
        <v>233</v>
      </c>
      <c r="K5640">
        <v>928434400</v>
      </c>
      <c r="L5640">
        <v>81.518000000000001</v>
      </c>
    </row>
    <row r="5641" spans="5:12" x14ac:dyDescent="0.25">
      <c r="E5641">
        <v>969165287</v>
      </c>
      <c r="F5641">
        <v>272.93</v>
      </c>
      <c r="I5641" t="s">
        <v>857</v>
      </c>
      <c r="J5641" t="s">
        <v>233</v>
      </c>
      <c r="K5641">
        <v>969165287</v>
      </c>
      <c r="L5641">
        <v>272.93</v>
      </c>
    </row>
    <row r="5642" spans="5:12" x14ac:dyDescent="0.25">
      <c r="E5642">
        <v>969165341</v>
      </c>
      <c r="F5642">
        <v>78.084999999999994</v>
      </c>
      <c r="I5642" t="s">
        <v>857</v>
      </c>
      <c r="J5642" t="s">
        <v>233</v>
      </c>
      <c r="K5642">
        <v>969165341</v>
      </c>
      <c r="L5642">
        <v>78.084999999999994</v>
      </c>
    </row>
    <row r="5643" spans="5:12" x14ac:dyDescent="0.25">
      <c r="E5643">
        <v>969288788</v>
      </c>
      <c r="F5643">
        <v>106.50700000000001</v>
      </c>
      <c r="I5643" t="s">
        <v>857</v>
      </c>
      <c r="J5643" t="s">
        <v>233</v>
      </c>
      <c r="K5643">
        <v>969288788</v>
      </c>
      <c r="L5643">
        <v>106.50700000000001</v>
      </c>
    </row>
    <row r="5644" spans="5:12" x14ac:dyDescent="0.25">
      <c r="E5644">
        <v>969290308</v>
      </c>
      <c r="F5644">
        <v>156.465</v>
      </c>
      <c r="I5644" t="s">
        <v>857</v>
      </c>
      <c r="J5644" t="s">
        <v>233</v>
      </c>
      <c r="K5644">
        <v>969290308</v>
      </c>
      <c r="L5644">
        <v>156.465</v>
      </c>
    </row>
    <row r="5645" spans="5:12" x14ac:dyDescent="0.25">
      <c r="E5645">
        <v>969310481</v>
      </c>
      <c r="F5645">
        <v>89.081000000000003</v>
      </c>
      <c r="I5645" t="s">
        <v>857</v>
      </c>
      <c r="J5645" t="s">
        <v>233</v>
      </c>
      <c r="K5645">
        <v>969310481</v>
      </c>
      <c r="L5645">
        <v>89.081000000000003</v>
      </c>
    </row>
    <row r="5646" spans="5:12" x14ac:dyDescent="0.25">
      <c r="E5646">
        <v>969310740</v>
      </c>
      <c r="F5646">
        <v>56.945</v>
      </c>
      <c r="I5646" t="s">
        <v>857</v>
      </c>
      <c r="J5646" t="s">
        <v>233</v>
      </c>
      <c r="K5646">
        <v>969310740</v>
      </c>
      <c r="L5646">
        <v>56.945</v>
      </c>
    </row>
    <row r="5647" spans="5:12" x14ac:dyDescent="0.25">
      <c r="E5647">
        <v>969343568</v>
      </c>
      <c r="F5647">
        <v>60.18</v>
      </c>
      <c r="I5647" t="s">
        <v>857</v>
      </c>
      <c r="J5647" t="s">
        <v>233</v>
      </c>
      <c r="K5647">
        <v>969343568</v>
      </c>
      <c r="L5647">
        <v>60.18</v>
      </c>
    </row>
    <row r="5648" spans="5:12" x14ac:dyDescent="0.25">
      <c r="E5648">
        <v>969411067</v>
      </c>
      <c r="F5648">
        <v>104.614</v>
      </c>
      <c r="I5648" t="s">
        <v>857</v>
      </c>
      <c r="J5648" t="s">
        <v>233</v>
      </c>
      <c r="K5648">
        <v>969411067</v>
      </c>
      <c r="L5648">
        <v>104.614</v>
      </c>
    </row>
    <row r="5649" spans="5:12" x14ac:dyDescent="0.25">
      <c r="E5649">
        <v>969448009</v>
      </c>
      <c r="F5649">
        <v>77.802999999999997</v>
      </c>
      <c r="I5649" t="s">
        <v>857</v>
      </c>
      <c r="J5649" t="s">
        <v>233</v>
      </c>
      <c r="K5649">
        <v>969448009</v>
      </c>
      <c r="L5649">
        <v>77.802999999999997</v>
      </c>
    </row>
    <row r="5650" spans="5:12" x14ac:dyDescent="0.25">
      <c r="E5650">
        <v>969449196</v>
      </c>
      <c r="F5650">
        <v>47.851999999999997</v>
      </c>
      <c r="I5650" t="s">
        <v>857</v>
      </c>
      <c r="J5650" t="s">
        <v>233</v>
      </c>
      <c r="K5650">
        <v>969449196</v>
      </c>
      <c r="L5650">
        <v>47.851999999999997</v>
      </c>
    </row>
    <row r="5651" spans="5:12" x14ac:dyDescent="0.25">
      <c r="E5651">
        <v>969592762</v>
      </c>
      <c r="F5651">
        <v>162.131</v>
      </c>
      <c r="I5651" t="s">
        <v>857</v>
      </c>
      <c r="J5651" t="s">
        <v>233</v>
      </c>
      <c r="K5651">
        <v>969592762</v>
      </c>
      <c r="L5651">
        <v>162.131</v>
      </c>
    </row>
    <row r="5652" spans="5:12" x14ac:dyDescent="0.25">
      <c r="E5652">
        <v>969630133</v>
      </c>
      <c r="F5652">
        <v>31.324999999999999</v>
      </c>
      <c r="I5652" t="s">
        <v>857</v>
      </c>
      <c r="J5652" t="s">
        <v>233</v>
      </c>
      <c r="K5652">
        <v>969630133</v>
      </c>
      <c r="L5652">
        <v>31.324999999999999</v>
      </c>
    </row>
    <row r="5653" spans="5:12" x14ac:dyDescent="0.25">
      <c r="E5653">
        <v>969822385</v>
      </c>
      <c r="F5653">
        <v>317.60000000000002</v>
      </c>
      <c r="I5653" t="s">
        <v>857</v>
      </c>
      <c r="J5653" t="s">
        <v>233</v>
      </c>
      <c r="K5653">
        <v>969822385</v>
      </c>
      <c r="L5653">
        <v>317.60000000000002</v>
      </c>
    </row>
    <row r="5654" spans="5:12" x14ac:dyDescent="0.25">
      <c r="E5654">
        <v>969824388</v>
      </c>
      <c r="F5654">
        <v>54.046999999999997</v>
      </c>
      <c r="I5654" t="s">
        <v>857</v>
      </c>
      <c r="J5654" t="s">
        <v>233</v>
      </c>
      <c r="K5654">
        <v>969824388</v>
      </c>
      <c r="L5654">
        <v>54.046999999999997</v>
      </c>
    </row>
    <row r="5655" spans="5:12" x14ac:dyDescent="0.25">
      <c r="E5655">
        <v>969827484</v>
      </c>
      <c r="F5655">
        <v>38.625999999999998</v>
      </c>
      <c r="I5655" t="s">
        <v>857</v>
      </c>
      <c r="J5655" t="s">
        <v>233</v>
      </c>
      <c r="K5655">
        <v>969827484</v>
      </c>
      <c r="L5655">
        <v>38.625999999999998</v>
      </c>
    </row>
    <row r="5656" spans="5:12" x14ac:dyDescent="0.25">
      <c r="E5656">
        <v>969830477</v>
      </c>
      <c r="F5656">
        <v>472.73899999999998</v>
      </c>
      <c r="I5656" t="s">
        <v>857</v>
      </c>
      <c r="J5656" t="s">
        <v>233</v>
      </c>
      <c r="K5656">
        <v>969830477</v>
      </c>
      <c r="L5656">
        <v>472.73899999999998</v>
      </c>
    </row>
    <row r="5657" spans="5:12" x14ac:dyDescent="0.25">
      <c r="E5657">
        <v>969832364</v>
      </c>
      <c r="F5657">
        <v>160.57</v>
      </c>
      <c r="I5657" t="s">
        <v>857</v>
      </c>
      <c r="J5657" t="s">
        <v>233</v>
      </c>
      <c r="K5657">
        <v>969832364</v>
      </c>
      <c r="L5657">
        <v>160.57</v>
      </c>
    </row>
    <row r="5658" spans="5:12" x14ac:dyDescent="0.25">
      <c r="E5658">
        <v>969834693</v>
      </c>
      <c r="F5658">
        <v>40.848999999999997</v>
      </c>
      <c r="I5658" t="s">
        <v>857</v>
      </c>
      <c r="J5658" t="s">
        <v>233</v>
      </c>
      <c r="K5658">
        <v>969834693</v>
      </c>
      <c r="L5658">
        <v>40.848999999999997</v>
      </c>
    </row>
    <row r="5659" spans="5:12" x14ac:dyDescent="0.25">
      <c r="E5659">
        <v>969835576</v>
      </c>
      <c r="F5659">
        <v>31.599</v>
      </c>
      <c r="I5659" t="s">
        <v>857</v>
      </c>
      <c r="J5659" t="s">
        <v>233</v>
      </c>
      <c r="K5659">
        <v>969835576</v>
      </c>
      <c r="L5659">
        <v>31.599</v>
      </c>
    </row>
    <row r="5660" spans="5:12" x14ac:dyDescent="0.25">
      <c r="E5660">
        <v>969836009</v>
      </c>
      <c r="F5660">
        <v>52.973999999999997</v>
      </c>
      <c r="I5660" t="s">
        <v>857</v>
      </c>
      <c r="J5660" t="s">
        <v>233</v>
      </c>
      <c r="K5660">
        <v>969836009</v>
      </c>
      <c r="L5660">
        <v>52.973999999999997</v>
      </c>
    </row>
    <row r="5661" spans="5:12" x14ac:dyDescent="0.25">
      <c r="E5661">
        <v>970591184</v>
      </c>
      <c r="F5661">
        <v>91.44</v>
      </c>
      <c r="I5661" t="s">
        <v>857</v>
      </c>
      <c r="J5661" t="s">
        <v>233</v>
      </c>
      <c r="K5661">
        <v>970591184</v>
      </c>
      <c r="L5661">
        <v>91.44</v>
      </c>
    </row>
    <row r="5662" spans="5:12" x14ac:dyDescent="0.25">
      <c r="E5662">
        <v>970972617</v>
      </c>
      <c r="F5662">
        <v>758.92200000000003</v>
      </c>
      <c r="I5662" t="s">
        <v>857</v>
      </c>
      <c r="J5662" t="s">
        <v>233</v>
      </c>
      <c r="K5662">
        <v>970972617</v>
      </c>
      <c r="L5662">
        <v>758.92200000000003</v>
      </c>
    </row>
    <row r="5663" spans="5:12" x14ac:dyDescent="0.25">
      <c r="E5663">
        <v>971202785</v>
      </c>
      <c r="F5663">
        <v>125.304</v>
      </c>
      <c r="I5663" t="s">
        <v>857</v>
      </c>
      <c r="J5663" t="s">
        <v>233</v>
      </c>
      <c r="K5663">
        <v>971202785</v>
      </c>
      <c r="L5663">
        <v>125.304</v>
      </c>
    </row>
    <row r="5664" spans="5:12" x14ac:dyDescent="0.25">
      <c r="E5664">
        <v>971236442</v>
      </c>
      <c r="F5664">
        <v>59.942</v>
      </c>
      <c r="I5664" t="s">
        <v>857</v>
      </c>
      <c r="J5664" t="s">
        <v>233</v>
      </c>
      <c r="K5664">
        <v>971236442</v>
      </c>
      <c r="L5664">
        <v>59.942</v>
      </c>
    </row>
    <row r="5665" spans="5:12" x14ac:dyDescent="0.25">
      <c r="E5665">
        <v>976113306</v>
      </c>
      <c r="F5665">
        <v>63.018000000000001</v>
      </c>
      <c r="I5665" t="s">
        <v>857</v>
      </c>
      <c r="J5665" t="s">
        <v>233</v>
      </c>
      <c r="K5665">
        <v>976113306</v>
      </c>
      <c r="L5665">
        <v>63.018000000000001</v>
      </c>
    </row>
    <row r="5666" spans="5:12" x14ac:dyDescent="0.25">
      <c r="E5666">
        <v>977061962</v>
      </c>
      <c r="F5666">
        <v>133.59700000000001</v>
      </c>
      <c r="I5666" t="s">
        <v>857</v>
      </c>
      <c r="J5666" t="s">
        <v>233</v>
      </c>
      <c r="K5666">
        <v>977061962</v>
      </c>
      <c r="L5666">
        <v>133.59700000000001</v>
      </c>
    </row>
    <row r="5667" spans="5:12" x14ac:dyDescent="0.25">
      <c r="E5667">
        <v>979340362</v>
      </c>
      <c r="F5667">
        <v>41.173999999999999</v>
      </c>
      <c r="I5667" t="s">
        <v>857</v>
      </c>
      <c r="J5667" t="s">
        <v>233</v>
      </c>
      <c r="K5667">
        <v>979340362</v>
      </c>
      <c r="L5667">
        <v>41.173999999999999</v>
      </c>
    </row>
    <row r="5668" spans="5:12" x14ac:dyDescent="0.25">
      <c r="E5668">
        <v>979347650</v>
      </c>
      <c r="F5668">
        <v>80.474000000000004</v>
      </c>
      <c r="I5668" t="s">
        <v>857</v>
      </c>
      <c r="J5668" t="s">
        <v>233</v>
      </c>
      <c r="K5668">
        <v>979347650</v>
      </c>
      <c r="L5668">
        <v>80.474000000000004</v>
      </c>
    </row>
    <row r="5669" spans="5:12" x14ac:dyDescent="0.25">
      <c r="E5669">
        <v>979354738</v>
      </c>
      <c r="F5669">
        <v>296.94</v>
      </c>
      <c r="I5669" t="s">
        <v>857</v>
      </c>
      <c r="J5669" t="s">
        <v>233</v>
      </c>
      <c r="K5669">
        <v>979354738</v>
      </c>
      <c r="L5669">
        <v>296.94</v>
      </c>
    </row>
    <row r="5670" spans="5:12" x14ac:dyDescent="0.25">
      <c r="E5670">
        <v>979632231</v>
      </c>
      <c r="F5670">
        <v>85.233999999999995</v>
      </c>
      <c r="I5670" t="s">
        <v>857</v>
      </c>
      <c r="J5670" t="s">
        <v>233</v>
      </c>
      <c r="K5670">
        <v>979632231</v>
      </c>
      <c r="L5670">
        <v>85.233999999999995</v>
      </c>
    </row>
    <row r="5671" spans="5:12" x14ac:dyDescent="0.25">
      <c r="E5671">
        <v>981902505</v>
      </c>
      <c r="F5671">
        <v>157.51400000000001</v>
      </c>
      <c r="I5671" t="s">
        <v>857</v>
      </c>
      <c r="J5671" t="s">
        <v>233</v>
      </c>
      <c r="K5671">
        <v>981902505</v>
      </c>
      <c r="L5671">
        <v>157.51400000000001</v>
      </c>
    </row>
    <row r="5672" spans="5:12" x14ac:dyDescent="0.25">
      <c r="E5672">
        <v>982210291</v>
      </c>
      <c r="F5672">
        <v>330.71199999999999</v>
      </c>
      <c r="I5672" t="s">
        <v>857</v>
      </c>
      <c r="J5672" t="s">
        <v>233</v>
      </c>
      <c r="K5672">
        <v>982210291</v>
      </c>
      <c r="L5672">
        <v>330.71199999999999</v>
      </c>
    </row>
    <row r="5673" spans="5:12" x14ac:dyDescent="0.25">
      <c r="E5673">
        <v>983468926</v>
      </c>
      <c r="F5673">
        <v>328.346</v>
      </c>
      <c r="I5673" t="s">
        <v>857</v>
      </c>
      <c r="J5673" t="s">
        <v>233</v>
      </c>
      <c r="K5673">
        <v>983468926</v>
      </c>
      <c r="L5673">
        <v>328.346</v>
      </c>
    </row>
    <row r="5674" spans="5:12" x14ac:dyDescent="0.25">
      <c r="E5674">
        <v>983782205</v>
      </c>
      <c r="F5674">
        <v>317.584</v>
      </c>
      <c r="I5674" t="s">
        <v>857</v>
      </c>
      <c r="J5674" t="s">
        <v>233</v>
      </c>
      <c r="K5674">
        <v>983782205</v>
      </c>
      <c r="L5674">
        <v>317.584</v>
      </c>
    </row>
    <row r="5675" spans="5:12" x14ac:dyDescent="0.25">
      <c r="E5675">
        <v>984140347</v>
      </c>
      <c r="F5675">
        <v>81.554000000000002</v>
      </c>
      <c r="I5675" t="s">
        <v>857</v>
      </c>
      <c r="J5675" t="s">
        <v>233</v>
      </c>
      <c r="K5675">
        <v>984140347</v>
      </c>
      <c r="L5675">
        <v>81.554000000000002</v>
      </c>
    </row>
    <row r="5676" spans="5:12" x14ac:dyDescent="0.25">
      <c r="E5676">
        <v>984206488</v>
      </c>
      <c r="F5676">
        <v>309.49400000000003</v>
      </c>
      <c r="I5676" t="s">
        <v>857</v>
      </c>
      <c r="J5676" t="s">
        <v>233</v>
      </c>
      <c r="K5676">
        <v>984206488</v>
      </c>
      <c r="L5676">
        <v>309.49400000000003</v>
      </c>
    </row>
    <row r="5677" spans="5:12" x14ac:dyDescent="0.25">
      <c r="E5677">
        <v>985969078</v>
      </c>
      <c r="F5677">
        <v>136.22</v>
      </c>
      <c r="I5677" t="s">
        <v>857</v>
      </c>
      <c r="J5677" t="s">
        <v>233</v>
      </c>
      <c r="K5677">
        <v>985969078</v>
      </c>
      <c r="L5677">
        <v>136.22</v>
      </c>
    </row>
    <row r="5678" spans="5:12" x14ac:dyDescent="0.25">
      <c r="E5678">
        <v>986474927</v>
      </c>
      <c r="F5678">
        <v>108.193</v>
      </c>
      <c r="I5678" t="s">
        <v>857</v>
      </c>
      <c r="J5678" t="s">
        <v>233</v>
      </c>
      <c r="K5678">
        <v>986474927</v>
      </c>
      <c r="L5678">
        <v>108.193</v>
      </c>
    </row>
    <row r="5679" spans="5:12" x14ac:dyDescent="0.25">
      <c r="E5679">
        <v>986737898</v>
      </c>
      <c r="F5679">
        <v>328.09699999999998</v>
      </c>
      <c r="I5679" t="s">
        <v>857</v>
      </c>
      <c r="J5679" t="s">
        <v>233</v>
      </c>
      <c r="K5679">
        <v>986737898</v>
      </c>
      <c r="L5679">
        <v>328.09699999999998</v>
      </c>
    </row>
    <row r="5680" spans="5:12" x14ac:dyDescent="0.25">
      <c r="E5680">
        <v>987514825</v>
      </c>
      <c r="F5680">
        <v>144.88499999999999</v>
      </c>
      <c r="I5680" t="s">
        <v>857</v>
      </c>
      <c r="J5680" t="s">
        <v>233</v>
      </c>
      <c r="K5680">
        <v>987514825</v>
      </c>
      <c r="L5680">
        <v>144.88499999999999</v>
      </c>
    </row>
    <row r="5681" spans="5:12" x14ac:dyDescent="0.25">
      <c r="E5681">
        <v>987632682</v>
      </c>
      <c r="F5681">
        <v>94.584999999999994</v>
      </c>
      <c r="I5681" t="s">
        <v>857</v>
      </c>
      <c r="J5681" t="s">
        <v>233</v>
      </c>
      <c r="K5681">
        <v>987632682</v>
      </c>
      <c r="L5681">
        <v>94.584999999999994</v>
      </c>
    </row>
    <row r="5682" spans="5:12" x14ac:dyDescent="0.25">
      <c r="E5682">
        <v>987663707</v>
      </c>
      <c r="F5682">
        <v>263.85000000000002</v>
      </c>
      <c r="I5682" t="s">
        <v>857</v>
      </c>
      <c r="J5682" t="s">
        <v>233</v>
      </c>
      <c r="K5682">
        <v>987663707</v>
      </c>
      <c r="L5682">
        <v>263.85000000000002</v>
      </c>
    </row>
    <row r="5683" spans="5:12" x14ac:dyDescent="0.25">
      <c r="E5683">
        <v>987669977</v>
      </c>
      <c r="F5683">
        <v>36.743000000000002</v>
      </c>
      <c r="I5683" t="s">
        <v>857</v>
      </c>
      <c r="J5683" t="s">
        <v>233</v>
      </c>
      <c r="K5683">
        <v>987669977</v>
      </c>
      <c r="L5683">
        <v>36.743000000000002</v>
      </c>
    </row>
    <row r="5684" spans="5:12" x14ac:dyDescent="0.25">
      <c r="E5684">
        <v>988450081</v>
      </c>
      <c r="F5684">
        <v>77.721000000000004</v>
      </c>
      <c r="I5684" t="s">
        <v>857</v>
      </c>
      <c r="J5684" t="s">
        <v>233</v>
      </c>
      <c r="K5684">
        <v>988450081</v>
      </c>
      <c r="L5684">
        <v>77.721000000000004</v>
      </c>
    </row>
    <row r="5685" spans="5:12" x14ac:dyDescent="0.25">
      <c r="E5685">
        <v>989264729</v>
      </c>
      <c r="F5685">
        <v>266.02300000000002</v>
      </c>
      <c r="I5685" t="s">
        <v>857</v>
      </c>
      <c r="J5685" t="s">
        <v>233</v>
      </c>
      <c r="K5685">
        <v>989264729</v>
      </c>
      <c r="L5685">
        <v>266.02300000000002</v>
      </c>
    </row>
    <row r="5686" spans="5:12" x14ac:dyDescent="0.25">
      <c r="E5686">
        <v>989336134</v>
      </c>
      <c r="F5686">
        <v>367.51400000000001</v>
      </c>
      <c r="I5686" t="s">
        <v>857</v>
      </c>
      <c r="J5686" t="s">
        <v>233</v>
      </c>
      <c r="K5686">
        <v>989336134</v>
      </c>
      <c r="L5686">
        <v>367.51400000000001</v>
      </c>
    </row>
    <row r="5687" spans="5:12" x14ac:dyDescent="0.25">
      <c r="E5687">
        <v>989522132</v>
      </c>
      <c r="F5687">
        <v>152.74199999999999</v>
      </c>
      <c r="I5687" t="s">
        <v>857</v>
      </c>
      <c r="J5687" t="s">
        <v>233</v>
      </c>
      <c r="K5687">
        <v>989522132</v>
      </c>
      <c r="L5687">
        <v>152.74199999999999</v>
      </c>
    </row>
    <row r="5688" spans="5:12" x14ac:dyDescent="0.25">
      <c r="E5688">
        <v>989678620</v>
      </c>
      <c r="F5688">
        <v>598.46500000000003</v>
      </c>
      <c r="I5688" t="s">
        <v>857</v>
      </c>
      <c r="J5688" t="s">
        <v>233</v>
      </c>
      <c r="K5688">
        <v>989678620</v>
      </c>
      <c r="L5688">
        <v>598.46500000000003</v>
      </c>
    </row>
    <row r="5689" spans="5:12" x14ac:dyDescent="0.25">
      <c r="E5689">
        <v>989999222</v>
      </c>
      <c r="F5689">
        <v>472.00900000000001</v>
      </c>
      <c r="I5689" t="s">
        <v>857</v>
      </c>
      <c r="J5689" t="s">
        <v>233</v>
      </c>
      <c r="K5689">
        <v>989999222</v>
      </c>
      <c r="L5689">
        <v>472.00900000000001</v>
      </c>
    </row>
    <row r="5690" spans="5:12" x14ac:dyDescent="0.25">
      <c r="E5690">
        <v>990731853</v>
      </c>
      <c r="F5690">
        <v>271.49200000000002</v>
      </c>
      <c r="I5690" t="s">
        <v>857</v>
      </c>
      <c r="J5690" t="s">
        <v>233</v>
      </c>
      <c r="K5690">
        <v>990731853</v>
      </c>
      <c r="L5690">
        <v>271.49200000000002</v>
      </c>
    </row>
    <row r="5691" spans="5:12" x14ac:dyDescent="0.25">
      <c r="E5691">
        <v>990750858</v>
      </c>
      <c r="F5691">
        <v>56.515999999999998</v>
      </c>
      <c r="I5691" t="s">
        <v>857</v>
      </c>
      <c r="J5691" t="s">
        <v>233</v>
      </c>
      <c r="K5691">
        <v>990750858</v>
      </c>
      <c r="L5691">
        <v>56.515999999999998</v>
      </c>
    </row>
    <row r="5692" spans="5:12" x14ac:dyDescent="0.25">
      <c r="E5692">
        <v>991467440</v>
      </c>
      <c r="F5692">
        <v>139.107</v>
      </c>
      <c r="I5692" t="s">
        <v>857</v>
      </c>
      <c r="J5692" t="s">
        <v>233</v>
      </c>
      <c r="K5692">
        <v>991467440</v>
      </c>
      <c r="L5692">
        <v>139.107</v>
      </c>
    </row>
    <row r="5693" spans="5:12" x14ac:dyDescent="0.25">
      <c r="E5693">
        <v>992159766</v>
      </c>
      <c r="F5693">
        <v>449.92</v>
      </c>
      <c r="I5693" t="s">
        <v>857</v>
      </c>
      <c r="J5693" t="s">
        <v>233</v>
      </c>
      <c r="K5693">
        <v>992159766</v>
      </c>
      <c r="L5693">
        <v>449.92</v>
      </c>
    </row>
    <row r="5694" spans="5:12" x14ac:dyDescent="0.25">
      <c r="E5694">
        <v>992305991</v>
      </c>
      <c r="F5694">
        <v>460.72699999999998</v>
      </c>
      <c r="I5694" t="s">
        <v>857</v>
      </c>
      <c r="J5694" t="s">
        <v>233</v>
      </c>
      <c r="K5694">
        <v>992305991</v>
      </c>
      <c r="L5694">
        <v>460.72699999999998</v>
      </c>
    </row>
    <row r="5695" spans="5:12" x14ac:dyDescent="0.25">
      <c r="E5695">
        <v>992887494</v>
      </c>
      <c r="F5695">
        <v>150.946</v>
      </c>
      <c r="I5695" t="s">
        <v>857</v>
      </c>
      <c r="J5695" t="s">
        <v>233</v>
      </c>
      <c r="K5695">
        <v>992887494</v>
      </c>
      <c r="L5695">
        <v>150.946</v>
      </c>
    </row>
    <row r="5696" spans="5:12" x14ac:dyDescent="0.25">
      <c r="E5696">
        <v>996338843</v>
      </c>
      <c r="F5696">
        <v>52.32</v>
      </c>
      <c r="I5696" t="s">
        <v>857</v>
      </c>
      <c r="J5696" t="s">
        <v>233</v>
      </c>
      <c r="K5696">
        <v>996338843</v>
      </c>
      <c r="L5696">
        <v>52.32</v>
      </c>
    </row>
    <row r="5697" spans="4:12" x14ac:dyDescent="0.25">
      <c r="E5697">
        <v>996606112</v>
      </c>
      <c r="F5697">
        <v>656.39099999999996</v>
      </c>
      <c r="I5697" t="s">
        <v>857</v>
      </c>
      <c r="J5697" t="s">
        <v>233</v>
      </c>
      <c r="K5697">
        <v>996606112</v>
      </c>
      <c r="L5697">
        <v>656.39099999999996</v>
      </c>
    </row>
    <row r="5698" spans="4:12" x14ac:dyDescent="0.25">
      <c r="D5698" t="s">
        <v>211</v>
      </c>
      <c r="E5698">
        <v>869411752</v>
      </c>
      <c r="F5698">
        <v>4.0759999999999996</v>
      </c>
      <c r="I5698" t="s">
        <v>857</v>
      </c>
      <c r="J5698" t="s">
        <v>211</v>
      </c>
      <c r="K5698">
        <v>869411752</v>
      </c>
      <c r="L5698">
        <v>4.0759999999999996</v>
      </c>
    </row>
    <row r="5699" spans="4:12" x14ac:dyDescent="0.25">
      <c r="E5699">
        <v>869630802</v>
      </c>
      <c r="F5699">
        <v>224.31399999999999</v>
      </c>
      <c r="I5699" t="s">
        <v>857</v>
      </c>
      <c r="J5699" t="s">
        <v>211</v>
      </c>
      <c r="K5699">
        <v>869630802</v>
      </c>
      <c r="L5699">
        <v>224.31399999999999</v>
      </c>
    </row>
    <row r="5700" spans="4:12" x14ac:dyDescent="0.25">
      <c r="E5700">
        <v>869835072</v>
      </c>
      <c r="F5700">
        <v>109.768</v>
      </c>
      <c r="I5700" t="s">
        <v>857</v>
      </c>
      <c r="J5700" t="s">
        <v>211</v>
      </c>
      <c r="K5700">
        <v>869835072</v>
      </c>
      <c r="L5700">
        <v>109.768</v>
      </c>
    </row>
    <row r="5701" spans="4:12" x14ac:dyDescent="0.25">
      <c r="E5701">
        <v>885277292</v>
      </c>
      <c r="F5701">
        <v>539.68899999999996</v>
      </c>
      <c r="I5701" t="s">
        <v>857</v>
      </c>
      <c r="J5701" t="s">
        <v>211</v>
      </c>
      <c r="K5701">
        <v>885277292</v>
      </c>
      <c r="L5701">
        <v>539.68899999999996</v>
      </c>
    </row>
    <row r="5702" spans="4:12" x14ac:dyDescent="0.25">
      <c r="E5702">
        <v>919347740</v>
      </c>
      <c r="F5702">
        <v>148.547</v>
      </c>
      <c r="I5702" t="s">
        <v>857</v>
      </c>
      <c r="J5702" t="s">
        <v>211</v>
      </c>
      <c r="K5702">
        <v>919347740</v>
      </c>
      <c r="L5702">
        <v>148.547</v>
      </c>
    </row>
    <row r="5703" spans="4:12" x14ac:dyDescent="0.25">
      <c r="E5703">
        <v>921426895</v>
      </c>
      <c r="F5703">
        <v>302.24200000000002</v>
      </c>
      <c r="I5703" t="s">
        <v>857</v>
      </c>
      <c r="J5703" t="s">
        <v>211</v>
      </c>
      <c r="K5703">
        <v>921426895</v>
      </c>
      <c r="L5703">
        <v>302.24200000000002</v>
      </c>
    </row>
    <row r="5704" spans="4:12" x14ac:dyDescent="0.25">
      <c r="E5704">
        <v>969238055</v>
      </c>
      <c r="F5704">
        <v>77.331999999999994</v>
      </c>
      <c r="I5704" t="s">
        <v>857</v>
      </c>
      <c r="J5704" t="s">
        <v>211</v>
      </c>
      <c r="K5704">
        <v>969238055</v>
      </c>
      <c r="L5704">
        <v>77.331999999999994</v>
      </c>
    </row>
    <row r="5705" spans="4:12" x14ac:dyDescent="0.25">
      <c r="E5705">
        <v>969343207</v>
      </c>
      <c r="F5705">
        <v>50.95</v>
      </c>
      <c r="I5705" t="s">
        <v>857</v>
      </c>
      <c r="J5705" t="s">
        <v>211</v>
      </c>
      <c r="K5705">
        <v>969343207</v>
      </c>
      <c r="L5705">
        <v>50.95</v>
      </c>
    </row>
    <row r="5706" spans="4:12" x14ac:dyDescent="0.25">
      <c r="E5706">
        <v>969411334</v>
      </c>
      <c r="F5706">
        <v>29.41</v>
      </c>
      <c r="I5706" t="s">
        <v>857</v>
      </c>
      <c r="J5706" t="s">
        <v>211</v>
      </c>
      <c r="K5706">
        <v>969411334</v>
      </c>
      <c r="L5706">
        <v>29.41</v>
      </c>
    </row>
    <row r="5707" spans="4:12" x14ac:dyDescent="0.25">
      <c r="E5707">
        <v>969590077</v>
      </c>
      <c r="F5707">
        <v>43.241</v>
      </c>
      <c r="I5707" t="s">
        <v>857</v>
      </c>
      <c r="J5707" t="s">
        <v>211</v>
      </c>
      <c r="K5707">
        <v>969590077</v>
      </c>
      <c r="L5707">
        <v>43.241</v>
      </c>
    </row>
    <row r="5708" spans="4:12" x14ac:dyDescent="0.25">
      <c r="E5708">
        <v>969630524</v>
      </c>
      <c r="F5708">
        <v>75.86</v>
      </c>
      <c r="I5708" t="s">
        <v>857</v>
      </c>
      <c r="J5708" t="s">
        <v>211</v>
      </c>
      <c r="K5708">
        <v>969630524</v>
      </c>
      <c r="L5708">
        <v>75.86</v>
      </c>
    </row>
    <row r="5709" spans="4:12" x14ac:dyDescent="0.25">
      <c r="E5709">
        <v>969828529</v>
      </c>
      <c r="F5709">
        <v>94.844999999999999</v>
      </c>
      <c r="I5709" t="s">
        <v>857</v>
      </c>
      <c r="J5709" t="s">
        <v>211</v>
      </c>
      <c r="K5709">
        <v>969828529</v>
      </c>
      <c r="L5709">
        <v>94.844999999999999</v>
      </c>
    </row>
    <row r="5710" spans="4:12" x14ac:dyDescent="0.25">
      <c r="E5710">
        <v>969829827</v>
      </c>
      <c r="F5710">
        <v>112.03400000000001</v>
      </c>
      <c r="I5710" t="s">
        <v>857</v>
      </c>
      <c r="J5710" t="s">
        <v>211</v>
      </c>
      <c r="K5710">
        <v>969829827</v>
      </c>
      <c r="L5710">
        <v>112.03400000000001</v>
      </c>
    </row>
    <row r="5711" spans="4:12" x14ac:dyDescent="0.25">
      <c r="E5711">
        <v>969834871</v>
      </c>
      <c r="F5711">
        <v>119.82299999999999</v>
      </c>
      <c r="I5711" t="s">
        <v>857</v>
      </c>
      <c r="J5711" t="s">
        <v>211</v>
      </c>
      <c r="K5711">
        <v>969834871</v>
      </c>
      <c r="L5711">
        <v>119.82299999999999</v>
      </c>
    </row>
    <row r="5712" spans="4:12" x14ac:dyDescent="0.25">
      <c r="E5712">
        <v>969837919</v>
      </c>
      <c r="F5712">
        <v>90.768000000000001</v>
      </c>
      <c r="I5712" t="s">
        <v>857</v>
      </c>
      <c r="J5712" t="s">
        <v>211</v>
      </c>
      <c r="K5712">
        <v>969837919</v>
      </c>
      <c r="L5712">
        <v>90.768000000000001</v>
      </c>
    </row>
    <row r="5713" spans="5:12" x14ac:dyDescent="0.25">
      <c r="E5713">
        <v>970125507</v>
      </c>
      <c r="F5713">
        <v>154.685</v>
      </c>
      <c r="I5713" t="s">
        <v>857</v>
      </c>
      <c r="J5713" t="s">
        <v>211</v>
      </c>
      <c r="K5713">
        <v>970125507</v>
      </c>
      <c r="L5713">
        <v>154.685</v>
      </c>
    </row>
    <row r="5714" spans="5:12" x14ac:dyDescent="0.25">
      <c r="E5714">
        <v>970449353</v>
      </c>
      <c r="F5714">
        <v>89.391999999999996</v>
      </c>
      <c r="I5714" t="s">
        <v>857</v>
      </c>
      <c r="J5714" t="s">
        <v>211</v>
      </c>
      <c r="K5714">
        <v>970449353</v>
      </c>
      <c r="L5714">
        <v>89.391999999999996</v>
      </c>
    </row>
    <row r="5715" spans="5:12" x14ac:dyDescent="0.25">
      <c r="E5715">
        <v>970560831</v>
      </c>
      <c r="F5715">
        <v>57.399000000000001</v>
      </c>
      <c r="I5715" t="s">
        <v>857</v>
      </c>
      <c r="J5715" t="s">
        <v>211</v>
      </c>
      <c r="K5715">
        <v>970560831</v>
      </c>
      <c r="L5715">
        <v>57.399000000000001</v>
      </c>
    </row>
    <row r="5716" spans="5:12" x14ac:dyDescent="0.25">
      <c r="E5716">
        <v>976025768</v>
      </c>
      <c r="F5716">
        <v>355.09100000000001</v>
      </c>
      <c r="I5716" t="s">
        <v>857</v>
      </c>
      <c r="J5716" t="s">
        <v>211</v>
      </c>
      <c r="K5716">
        <v>976025768</v>
      </c>
      <c r="L5716">
        <v>355.09100000000001</v>
      </c>
    </row>
    <row r="5717" spans="5:12" x14ac:dyDescent="0.25">
      <c r="E5717">
        <v>976914074</v>
      </c>
      <c r="F5717">
        <v>62.994999999999997</v>
      </c>
      <c r="I5717" t="s">
        <v>857</v>
      </c>
      <c r="J5717" t="s">
        <v>211</v>
      </c>
      <c r="K5717">
        <v>976914074</v>
      </c>
      <c r="L5717">
        <v>62.994999999999997</v>
      </c>
    </row>
    <row r="5718" spans="5:12" x14ac:dyDescent="0.25">
      <c r="E5718">
        <v>979302150</v>
      </c>
      <c r="F5718">
        <v>91.167000000000002</v>
      </c>
      <c r="I5718" t="s">
        <v>857</v>
      </c>
      <c r="J5718" t="s">
        <v>211</v>
      </c>
      <c r="K5718">
        <v>979302150</v>
      </c>
      <c r="L5718">
        <v>91.167000000000002</v>
      </c>
    </row>
    <row r="5719" spans="5:12" x14ac:dyDescent="0.25">
      <c r="E5719">
        <v>981389425</v>
      </c>
      <c r="F5719">
        <v>60.058</v>
      </c>
      <c r="I5719" t="s">
        <v>857</v>
      </c>
      <c r="J5719" t="s">
        <v>211</v>
      </c>
      <c r="K5719">
        <v>981389425</v>
      </c>
      <c r="L5719">
        <v>60.058</v>
      </c>
    </row>
    <row r="5720" spans="5:12" x14ac:dyDescent="0.25">
      <c r="E5720">
        <v>981438582</v>
      </c>
      <c r="F5720">
        <v>339.745</v>
      </c>
      <c r="I5720" t="s">
        <v>857</v>
      </c>
      <c r="J5720" t="s">
        <v>211</v>
      </c>
      <c r="K5720">
        <v>981438582</v>
      </c>
      <c r="L5720">
        <v>339.745</v>
      </c>
    </row>
    <row r="5721" spans="5:12" x14ac:dyDescent="0.25">
      <c r="E5721">
        <v>981460499</v>
      </c>
      <c r="F5721">
        <v>111.523</v>
      </c>
      <c r="I5721" t="s">
        <v>857</v>
      </c>
      <c r="J5721" t="s">
        <v>211</v>
      </c>
      <c r="K5721">
        <v>981460499</v>
      </c>
      <c r="L5721">
        <v>111.523</v>
      </c>
    </row>
    <row r="5722" spans="5:12" x14ac:dyDescent="0.25">
      <c r="E5722">
        <v>985037183</v>
      </c>
      <c r="F5722">
        <v>209.833</v>
      </c>
      <c r="I5722" t="s">
        <v>857</v>
      </c>
      <c r="J5722" t="s">
        <v>211</v>
      </c>
      <c r="K5722">
        <v>985037183</v>
      </c>
      <c r="L5722">
        <v>209.833</v>
      </c>
    </row>
    <row r="5723" spans="5:12" x14ac:dyDescent="0.25">
      <c r="E5723">
        <v>985362483</v>
      </c>
      <c r="F5723">
        <v>116.58199999999999</v>
      </c>
      <c r="I5723" t="s">
        <v>857</v>
      </c>
      <c r="J5723" t="s">
        <v>211</v>
      </c>
      <c r="K5723">
        <v>985362483</v>
      </c>
      <c r="L5723">
        <v>116.58199999999999</v>
      </c>
    </row>
    <row r="5724" spans="5:12" x14ac:dyDescent="0.25">
      <c r="E5724">
        <v>988470600</v>
      </c>
      <c r="F5724">
        <v>159.50200000000001</v>
      </c>
      <c r="I5724" t="s">
        <v>857</v>
      </c>
      <c r="J5724" t="s">
        <v>211</v>
      </c>
      <c r="K5724">
        <v>988470600</v>
      </c>
      <c r="L5724">
        <v>159.50200000000001</v>
      </c>
    </row>
    <row r="5725" spans="5:12" x14ac:dyDescent="0.25">
      <c r="E5725">
        <v>988708860</v>
      </c>
      <c r="F5725">
        <v>131.36000000000001</v>
      </c>
      <c r="I5725" t="s">
        <v>857</v>
      </c>
      <c r="J5725" t="s">
        <v>211</v>
      </c>
      <c r="K5725">
        <v>988708860</v>
      </c>
      <c r="L5725">
        <v>131.36000000000001</v>
      </c>
    </row>
    <row r="5726" spans="5:12" x14ac:dyDescent="0.25">
      <c r="E5726">
        <v>990691851</v>
      </c>
      <c r="F5726">
        <v>80.492000000000004</v>
      </c>
      <c r="I5726" t="s">
        <v>857</v>
      </c>
      <c r="J5726" t="s">
        <v>211</v>
      </c>
      <c r="K5726">
        <v>990691851</v>
      </c>
      <c r="L5726">
        <v>80.492000000000004</v>
      </c>
    </row>
    <row r="5727" spans="5:12" x14ac:dyDescent="0.25">
      <c r="E5727">
        <v>990797765</v>
      </c>
      <c r="F5727">
        <v>93.143000000000001</v>
      </c>
      <c r="I5727" t="s">
        <v>857</v>
      </c>
      <c r="J5727" t="s">
        <v>211</v>
      </c>
      <c r="K5727">
        <v>990797765</v>
      </c>
      <c r="L5727">
        <v>93.143000000000001</v>
      </c>
    </row>
    <row r="5728" spans="5:12" x14ac:dyDescent="0.25">
      <c r="E5728">
        <v>993474436</v>
      </c>
      <c r="F5728">
        <v>131.917</v>
      </c>
      <c r="I5728" t="s">
        <v>857</v>
      </c>
      <c r="J5728" t="s">
        <v>211</v>
      </c>
      <c r="K5728">
        <v>993474436</v>
      </c>
      <c r="L5728">
        <v>131.917</v>
      </c>
    </row>
    <row r="5729" spans="4:12" x14ac:dyDescent="0.25">
      <c r="D5729" t="s">
        <v>213</v>
      </c>
      <c r="E5729">
        <v>869833282</v>
      </c>
      <c r="F5729">
        <v>148.66399999999999</v>
      </c>
      <c r="I5729" t="s">
        <v>857</v>
      </c>
      <c r="J5729" t="s">
        <v>213</v>
      </c>
      <c r="K5729">
        <v>869833282</v>
      </c>
      <c r="L5729">
        <v>148.66399999999999</v>
      </c>
    </row>
    <row r="5730" spans="4:12" x14ac:dyDescent="0.25">
      <c r="E5730">
        <v>912191842</v>
      </c>
      <c r="F5730">
        <v>25.780999999999999</v>
      </c>
      <c r="I5730" t="s">
        <v>857</v>
      </c>
      <c r="J5730" t="s">
        <v>213</v>
      </c>
      <c r="K5730">
        <v>912191842</v>
      </c>
      <c r="L5730">
        <v>25.780999999999999</v>
      </c>
    </row>
    <row r="5731" spans="4:12" x14ac:dyDescent="0.25">
      <c r="E5731">
        <v>922144133</v>
      </c>
      <c r="F5731">
        <v>186.489</v>
      </c>
      <c r="I5731" t="s">
        <v>857</v>
      </c>
      <c r="J5731" t="s">
        <v>213</v>
      </c>
      <c r="K5731">
        <v>922144133</v>
      </c>
      <c r="L5731">
        <v>186.489</v>
      </c>
    </row>
    <row r="5732" spans="4:12" x14ac:dyDescent="0.25">
      <c r="E5732">
        <v>969165481</v>
      </c>
      <c r="F5732">
        <v>150.35300000000001</v>
      </c>
      <c r="I5732" t="s">
        <v>857</v>
      </c>
      <c r="J5732" t="s">
        <v>213</v>
      </c>
      <c r="K5732">
        <v>969165481</v>
      </c>
      <c r="L5732">
        <v>150.35300000000001</v>
      </c>
    </row>
    <row r="5733" spans="4:12" x14ac:dyDescent="0.25">
      <c r="E5733">
        <v>969203014</v>
      </c>
      <c r="F5733">
        <v>25.763999999999999</v>
      </c>
      <c r="I5733" t="s">
        <v>857</v>
      </c>
      <c r="J5733" t="s">
        <v>213</v>
      </c>
      <c r="K5733">
        <v>969203014</v>
      </c>
      <c r="L5733">
        <v>25.763999999999999</v>
      </c>
    </row>
    <row r="5734" spans="4:12" x14ac:dyDescent="0.25">
      <c r="E5734">
        <v>969830353</v>
      </c>
      <c r="F5734">
        <v>161.714</v>
      </c>
      <c r="I5734" t="s">
        <v>857</v>
      </c>
      <c r="J5734" t="s">
        <v>213</v>
      </c>
      <c r="K5734">
        <v>969830353</v>
      </c>
      <c r="L5734">
        <v>161.714</v>
      </c>
    </row>
    <row r="5735" spans="4:12" x14ac:dyDescent="0.25">
      <c r="E5735">
        <v>984094507</v>
      </c>
      <c r="F5735">
        <v>67.182000000000002</v>
      </c>
      <c r="I5735" t="s">
        <v>857</v>
      </c>
      <c r="J5735" t="s">
        <v>213</v>
      </c>
      <c r="K5735">
        <v>984094507</v>
      </c>
      <c r="L5735">
        <v>67.182000000000002</v>
      </c>
    </row>
    <row r="5736" spans="4:12" x14ac:dyDescent="0.25">
      <c r="E5736">
        <v>987036109</v>
      </c>
      <c r="F5736">
        <v>78.253</v>
      </c>
      <c r="I5736" t="s">
        <v>857</v>
      </c>
      <c r="J5736" t="s">
        <v>213</v>
      </c>
      <c r="K5736">
        <v>987036109</v>
      </c>
      <c r="L5736">
        <v>78.253</v>
      </c>
    </row>
    <row r="5737" spans="4:12" x14ac:dyDescent="0.25">
      <c r="E5737">
        <v>990301530</v>
      </c>
      <c r="F5737">
        <v>166.084</v>
      </c>
      <c r="I5737" t="s">
        <v>857</v>
      </c>
      <c r="J5737" t="s">
        <v>213</v>
      </c>
      <c r="K5737">
        <v>990301530</v>
      </c>
      <c r="L5737">
        <v>166.084</v>
      </c>
    </row>
    <row r="5738" spans="4:12" x14ac:dyDescent="0.25">
      <c r="E5738">
        <v>992209127</v>
      </c>
      <c r="F5738">
        <v>23.356999999999999</v>
      </c>
      <c r="I5738" t="s">
        <v>857</v>
      </c>
      <c r="J5738" t="s">
        <v>213</v>
      </c>
      <c r="K5738">
        <v>992209127</v>
      </c>
      <c r="L5738">
        <v>23.356999999999999</v>
      </c>
    </row>
    <row r="5739" spans="4:12" x14ac:dyDescent="0.25">
      <c r="D5739" t="s">
        <v>214</v>
      </c>
      <c r="E5739">
        <v>876896982</v>
      </c>
      <c r="F5739">
        <v>47.73</v>
      </c>
      <c r="I5739" t="s">
        <v>857</v>
      </c>
      <c r="J5739" t="s">
        <v>214</v>
      </c>
      <c r="K5739">
        <v>876896982</v>
      </c>
      <c r="L5739">
        <v>47.73</v>
      </c>
    </row>
    <row r="5740" spans="4:12" x14ac:dyDescent="0.25">
      <c r="E5740">
        <v>889498382</v>
      </c>
      <c r="F5740">
        <v>116.077</v>
      </c>
      <c r="I5740" t="s">
        <v>857</v>
      </c>
      <c r="J5740" t="s">
        <v>214</v>
      </c>
      <c r="K5740">
        <v>889498382</v>
      </c>
      <c r="L5740">
        <v>116.077</v>
      </c>
    </row>
    <row r="5741" spans="4:12" x14ac:dyDescent="0.25">
      <c r="E5741">
        <v>917713960</v>
      </c>
      <c r="F5741">
        <v>166.34700000000001</v>
      </c>
      <c r="I5741" t="s">
        <v>857</v>
      </c>
      <c r="J5741" t="s">
        <v>214</v>
      </c>
      <c r="K5741">
        <v>917713960</v>
      </c>
      <c r="L5741">
        <v>166.34700000000001</v>
      </c>
    </row>
    <row r="5742" spans="4:12" x14ac:dyDescent="0.25">
      <c r="E5742">
        <v>926273299</v>
      </c>
      <c r="F5742">
        <v>155.90700000000001</v>
      </c>
      <c r="I5742" t="s">
        <v>857</v>
      </c>
      <c r="J5742" t="s">
        <v>214</v>
      </c>
      <c r="K5742">
        <v>926273299</v>
      </c>
      <c r="L5742">
        <v>155.90700000000001</v>
      </c>
    </row>
    <row r="5743" spans="4:12" x14ac:dyDescent="0.25">
      <c r="E5743">
        <v>926485148</v>
      </c>
      <c r="F5743">
        <v>79.158000000000001</v>
      </c>
      <c r="I5743" t="s">
        <v>857</v>
      </c>
      <c r="J5743" t="s">
        <v>214</v>
      </c>
      <c r="K5743">
        <v>926485148</v>
      </c>
      <c r="L5743">
        <v>79.158000000000001</v>
      </c>
    </row>
    <row r="5744" spans="4:12" x14ac:dyDescent="0.25">
      <c r="E5744">
        <v>928590585</v>
      </c>
      <c r="F5744">
        <v>149.35599999999999</v>
      </c>
      <c r="I5744" t="s">
        <v>857</v>
      </c>
      <c r="J5744" t="s">
        <v>214</v>
      </c>
      <c r="K5744">
        <v>928590585</v>
      </c>
      <c r="L5744">
        <v>149.35599999999999</v>
      </c>
    </row>
    <row r="5745" spans="4:12" x14ac:dyDescent="0.25">
      <c r="E5745">
        <v>964268657</v>
      </c>
      <c r="F5745">
        <v>55.524000000000001</v>
      </c>
      <c r="I5745" t="s">
        <v>857</v>
      </c>
      <c r="J5745" t="s">
        <v>214</v>
      </c>
      <c r="K5745">
        <v>964268657</v>
      </c>
      <c r="L5745">
        <v>55.524000000000001</v>
      </c>
    </row>
    <row r="5746" spans="4:12" x14ac:dyDescent="0.25">
      <c r="E5746">
        <v>969343967</v>
      </c>
      <c r="F5746">
        <v>106.604</v>
      </c>
      <c r="I5746" t="s">
        <v>857</v>
      </c>
      <c r="J5746" t="s">
        <v>214</v>
      </c>
      <c r="K5746">
        <v>969343967</v>
      </c>
      <c r="L5746">
        <v>106.604</v>
      </c>
    </row>
    <row r="5747" spans="4:12" x14ac:dyDescent="0.25">
      <c r="E5747">
        <v>969588277</v>
      </c>
      <c r="F5747">
        <v>84.588999999999999</v>
      </c>
      <c r="I5747" t="s">
        <v>857</v>
      </c>
      <c r="J5747" t="s">
        <v>214</v>
      </c>
      <c r="K5747">
        <v>969588277</v>
      </c>
      <c r="L5747">
        <v>84.588999999999999</v>
      </c>
    </row>
    <row r="5748" spans="4:12" x14ac:dyDescent="0.25">
      <c r="E5748">
        <v>969833077</v>
      </c>
      <c r="F5748">
        <v>88.957999999999998</v>
      </c>
      <c r="I5748" t="s">
        <v>857</v>
      </c>
      <c r="J5748" t="s">
        <v>214</v>
      </c>
      <c r="K5748">
        <v>969833077</v>
      </c>
      <c r="L5748">
        <v>88.957999999999998</v>
      </c>
    </row>
    <row r="5749" spans="4:12" x14ac:dyDescent="0.25">
      <c r="E5749">
        <v>969836505</v>
      </c>
      <c r="F5749">
        <v>309.59399999999999</v>
      </c>
      <c r="I5749" t="s">
        <v>857</v>
      </c>
      <c r="J5749" t="s">
        <v>214</v>
      </c>
      <c r="K5749">
        <v>969836505</v>
      </c>
      <c r="L5749">
        <v>309.59399999999999</v>
      </c>
    </row>
    <row r="5750" spans="4:12" x14ac:dyDescent="0.25">
      <c r="E5750">
        <v>970568913</v>
      </c>
      <c r="F5750">
        <v>1.0249999999999999</v>
      </c>
      <c r="I5750" t="s">
        <v>857</v>
      </c>
      <c r="J5750" t="s">
        <v>214</v>
      </c>
      <c r="K5750">
        <v>970568913</v>
      </c>
      <c r="L5750">
        <v>1.0249999999999999</v>
      </c>
    </row>
    <row r="5751" spans="4:12" x14ac:dyDescent="0.25">
      <c r="E5751">
        <v>971221216</v>
      </c>
      <c r="F5751">
        <v>164.21700000000001</v>
      </c>
      <c r="I5751" t="s">
        <v>857</v>
      </c>
      <c r="J5751" t="s">
        <v>214</v>
      </c>
      <c r="K5751">
        <v>971221216</v>
      </c>
      <c r="L5751">
        <v>164.21700000000001</v>
      </c>
    </row>
    <row r="5752" spans="4:12" x14ac:dyDescent="0.25">
      <c r="E5752">
        <v>974942011</v>
      </c>
      <c r="F5752">
        <v>46.521000000000001</v>
      </c>
      <c r="I5752" t="s">
        <v>857</v>
      </c>
      <c r="J5752" t="s">
        <v>214</v>
      </c>
      <c r="K5752">
        <v>974942011</v>
      </c>
      <c r="L5752">
        <v>46.521000000000001</v>
      </c>
    </row>
    <row r="5753" spans="4:12" x14ac:dyDescent="0.25">
      <c r="E5753">
        <v>977488192</v>
      </c>
      <c r="F5753">
        <v>145.97399999999999</v>
      </c>
      <c r="I5753" t="s">
        <v>857</v>
      </c>
      <c r="J5753" t="s">
        <v>214</v>
      </c>
      <c r="K5753">
        <v>977488192</v>
      </c>
      <c r="L5753">
        <v>145.97399999999999</v>
      </c>
    </row>
    <row r="5754" spans="4:12" x14ac:dyDescent="0.25">
      <c r="E5754">
        <v>981448359</v>
      </c>
      <c r="F5754">
        <v>127.35</v>
      </c>
      <c r="I5754" t="s">
        <v>857</v>
      </c>
      <c r="J5754" t="s">
        <v>214</v>
      </c>
      <c r="K5754">
        <v>981448359</v>
      </c>
      <c r="L5754">
        <v>127.35</v>
      </c>
    </row>
    <row r="5755" spans="4:12" x14ac:dyDescent="0.25">
      <c r="E5755">
        <v>986944389</v>
      </c>
      <c r="F5755">
        <v>349.96499999999997</v>
      </c>
      <c r="I5755" t="s">
        <v>857</v>
      </c>
      <c r="J5755" t="s">
        <v>214</v>
      </c>
      <c r="K5755">
        <v>986944389</v>
      </c>
      <c r="L5755">
        <v>349.96499999999997</v>
      </c>
    </row>
    <row r="5756" spans="4:12" x14ac:dyDescent="0.25">
      <c r="E5756">
        <v>987648619</v>
      </c>
      <c r="F5756">
        <v>207.58799999999999</v>
      </c>
      <c r="I5756" t="s">
        <v>857</v>
      </c>
      <c r="J5756" t="s">
        <v>214</v>
      </c>
      <c r="K5756">
        <v>987648619</v>
      </c>
      <c r="L5756">
        <v>207.58799999999999</v>
      </c>
    </row>
    <row r="5757" spans="4:12" x14ac:dyDescent="0.25">
      <c r="E5757">
        <v>987670975</v>
      </c>
      <c r="F5757">
        <v>140.96799999999999</v>
      </c>
      <c r="I5757" t="s">
        <v>857</v>
      </c>
      <c r="J5757" t="s">
        <v>214</v>
      </c>
      <c r="K5757">
        <v>987670975</v>
      </c>
      <c r="L5757">
        <v>140.96799999999999</v>
      </c>
    </row>
    <row r="5758" spans="4:12" x14ac:dyDescent="0.25">
      <c r="E5758">
        <v>990628157</v>
      </c>
      <c r="F5758">
        <v>140.14400000000001</v>
      </c>
      <c r="I5758" t="s">
        <v>857</v>
      </c>
      <c r="J5758" t="s">
        <v>214</v>
      </c>
      <c r="K5758">
        <v>990628157</v>
      </c>
      <c r="L5758">
        <v>140.14400000000001</v>
      </c>
    </row>
    <row r="5759" spans="4:12" x14ac:dyDescent="0.25">
      <c r="E5759">
        <v>999335306</v>
      </c>
      <c r="F5759">
        <v>240.60499999999999</v>
      </c>
      <c r="I5759" t="s">
        <v>857</v>
      </c>
      <c r="J5759" t="s">
        <v>214</v>
      </c>
      <c r="K5759">
        <v>999335306</v>
      </c>
      <c r="L5759">
        <v>240.60499999999999</v>
      </c>
    </row>
    <row r="5760" spans="4:12" x14ac:dyDescent="0.25">
      <c r="D5760" t="s">
        <v>858</v>
      </c>
      <c r="E5760">
        <v>871056382</v>
      </c>
      <c r="F5760">
        <v>74.676000000000002</v>
      </c>
      <c r="I5760" t="s">
        <v>857</v>
      </c>
      <c r="J5760" t="s">
        <v>858</v>
      </c>
      <c r="K5760">
        <v>871056382</v>
      </c>
      <c r="L5760">
        <v>74.676000000000002</v>
      </c>
    </row>
    <row r="5761" spans="5:12" x14ac:dyDescent="0.25">
      <c r="E5761">
        <v>882304302</v>
      </c>
      <c r="F5761">
        <v>84.054000000000002</v>
      </c>
      <c r="I5761" t="s">
        <v>857</v>
      </c>
      <c r="J5761" t="s">
        <v>858</v>
      </c>
      <c r="K5761">
        <v>882304302</v>
      </c>
      <c r="L5761">
        <v>84.054000000000002</v>
      </c>
    </row>
    <row r="5762" spans="5:12" x14ac:dyDescent="0.25">
      <c r="E5762">
        <v>915276555</v>
      </c>
      <c r="F5762">
        <v>116.07599999999999</v>
      </c>
      <c r="I5762" t="s">
        <v>857</v>
      </c>
      <c r="J5762" t="s">
        <v>858</v>
      </c>
      <c r="K5762">
        <v>915276555</v>
      </c>
      <c r="L5762">
        <v>116.07599999999999</v>
      </c>
    </row>
    <row r="5763" spans="5:12" x14ac:dyDescent="0.25">
      <c r="E5763">
        <v>923995412</v>
      </c>
      <c r="F5763">
        <v>195.81700000000001</v>
      </c>
      <c r="I5763" t="s">
        <v>857</v>
      </c>
      <c r="J5763" t="s">
        <v>858</v>
      </c>
      <c r="K5763">
        <v>923995412</v>
      </c>
      <c r="L5763">
        <v>195.81700000000001</v>
      </c>
    </row>
    <row r="5764" spans="5:12" x14ac:dyDescent="0.25">
      <c r="E5764">
        <v>924611170</v>
      </c>
      <c r="F5764">
        <v>94.826999999999998</v>
      </c>
      <c r="I5764" t="s">
        <v>857</v>
      </c>
      <c r="J5764" t="s">
        <v>858</v>
      </c>
      <c r="K5764">
        <v>924611170</v>
      </c>
      <c r="L5764">
        <v>94.826999999999998</v>
      </c>
    </row>
    <row r="5765" spans="5:12" x14ac:dyDescent="0.25">
      <c r="E5765">
        <v>925878502</v>
      </c>
      <c r="F5765">
        <v>147.369</v>
      </c>
      <c r="I5765" t="s">
        <v>857</v>
      </c>
      <c r="J5765" t="s">
        <v>858</v>
      </c>
      <c r="K5765">
        <v>925878502</v>
      </c>
      <c r="L5765">
        <v>147.369</v>
      </c>
    </row>
    <row r="5766" spans="5:12" x14ac:dyDescent="0.25">
      <c r="E5766">
        <v>958246684</v>
      </c>
      <c r="F5766">
        <v>109.749</v>
      </c>
      <c r="I5766" t="s">
        <v>857</v>
      </c>
      <c r="J5766" t="s">
        <v>858</v>
      </c>
      <c r="K5766">
        <v>958246684</v>
      </c>
      <c r="L5766">
        <v>109.749</v>
      </c>
    </row>
    <row r="5767" spans="5:12" x14ac:dyDescent="0.25">
      <c r="E5767">
        <v>969166305</v>
      </c>
      <c r="F5767">
        <v>30.15</v>
      </c>
      <c r="I5767" t="s">
        <v>857</v>
      </c>
      <c r="J5767" t="s">
        <v>858</v>
      </c>
      <c r="K5767">
        <v>969166305</v>
      </c>
      <c r="L5767">
        <v>30.15</v>
      </c>
    </row>
    <row r="5768" spans="5:12" x14ac:dyDescent="0.25">
      <c r="E5768">
        <v>969822180</v>
      </c>
      <c r="F5768">
        <v>34.590000000000003</v>
      </c>
      <c r="I5768" t="s">
        <v>857</v>
      </c>
      <c r="J5768" t="s">
        <v>858</v>
      </c>
      <c r="K5768">
        <v>969822180</v>
      </c>
      <c r="L5768">
        <v>34.590000000000003</v>
      </c>
    </row>
    <row r="5769" spans="5:12" x14ac:dyDescent="0.25">
      <c r="E5769">
        <v>969834065</v>
      </c>
      <c r="F5769">
        <v>49.875999999999998</v>
      </c>
      <c r="I5769" t="s">
        <v>857</v>
      </c>
      <c r="J5769" t="s">
        <v>858</v>
      </c>
      <c r="K5769">
        <v>969834065</v>
      </c>
      <c r="L5769">
        <v>49.875999999999998</v>
      </c>
    </row>
    <row r="5770" spans="5:12" x14ac:dyDescent="0.25">
      <c r="E5770">
        <v>969837323</v>
      </c>
      <c r="F5770">
        <v>45.255000000000003</v>
      </c>
      <c r="I5770" t="s">
        <v>857</v>
      </c>
      <c r="J5770" t="s">
        <v>858</v>
      </c>
      <c r="K5770">
        <v>969837323</v>
      </c>
      <c r="L5770">
        <v>45.255000000000003</v>
      </c>
    </row>
    <row r="5771" spans="5:12" x14ac:dyDescent="0.25">
      <c r="E5771">
        <v>969837722</v>
      </c>
      <c r="F5771">
        <v>15.324</v>
      </c>
      <c r="I5771" t="s">
        <v>857</v>
      </c>
      <c r="J5771" t="s">
        <v>858</v>
      </c>
      <c r="K5771">
        <v>969837722</v>
      </c>
      <c r="L5771">
        <v>15.324</v>
      </c>
    </row>
    <row r="5772" spans="5:12" x14ac:dyDescent="0.25">
      <c r="E5772">
        <v>970564438</v>
      </c>
      <c r="F5772">
        <v>110.557</v>
      </c>
      <c r="I5772" t="s">
        <v>857</v>
      </c>
      <c r="J5772" t="s">
        <v>858</v>
      </c>
      <c r="K5772">
        <v>970564438</v>
      </c>
      <c r="L5772">
        <v>110.557</v>
      </c>
    </row>
    <row r="5773" spans="5:12" x14ac:dyDescent="0.25">
      <c r="E5773">
        <v>977543991</v>
      </c>
      <c r="F5773">
        <v>38.329000000000001</v>
      </c>
      <c r="I5773" t="s">
        <v>857</v>
      </c>
      <c r="J5773" t="s">
        <v>858</v>
      </c>
      <c r="K5773">
        <v>977543991</v>
      </c>
      <c r="L5773">
        <v>38.329000000000001</v>
      </c>
    </row>
    <row r="5774" spans="5:12" x14ac:dyDescent="0.25">
      <c r="E5774">
        <v>980173534</v>
      </c>
      <c r="F5774">
        <v>130.44200000000001</v>
      </c>
      <c r="I5774" t="s">
        <v>857</v>
      </c>
      <c r="J5774" t="s">
        <v>858</v>
      </c>
      <c r="K5774">
        <v>980173534</v>
      </c>
      <c r="L5774">
        <v>130.44200000000001</v>
      </c>
    </row>
    <row r="5775" spans="5:12" x14ac:dyDescent="0.25">
      <c r="E5775">
        <v>982186137</v>
      </c>
      <c r="F5775">
        <v>152.83600000000001</v>
      </c>
      <c r="I5775" t="s">
        <v>857</v>
      </c>
      <c r="J5775" t="s">
        <v>858</v>
      </c>
      <c r="K5775">
        <v>982186137</v>
      </c>
      <c r="L5775">
        <v>152.83600000000001</v>
      </c>
    </row>
    <row r="5776" spans="5:12" x14ac:dyDescent="0.25">
      <c r="E5776">
        <v>983440738</v>
      </c>
      <c r="F5776">
        <v>96.662000000000006</v>
      </c>
      <c r="I5776" t="s">
        <v>857</v>
      </c>
      <c r="J5776" t="s">
        <v>858</v>
      </c>
      <c r="K5776">
        <v>983440738</v>
      </c>
      <c r="L5776">
        <v>96.662000000000006</v>
      </c>
    </row>
    <row r="5777" spans="4:12" x14ac:dyDescent="0.25">
      <c r="E5777">
        <v>984785666</v>
      </c>
      <c r="F5777">
        <v>159.34200000000001</v>
      </c>
      <c r="I5777" t="s">
        <v>857</v>
      </c>
      <c r="J5777" t="s">
        <v>858</v>
      </c>
      <c r="K5777">
        <v>984785666</v>
      </c>
      <c r="L5777">
        <v>159.34200000000001</v>
      </c>
    </row>
    <row r="5778" spans="4:12" x14ac:dyDescent="0.25">
      <c r="E5778">
        <v>984885601</v>
      </c>
      <c r="F5778">
        <v>221.68899999999999</v>
      </c>
      <c r="I5778" t="s">
        <v>857</v>
      </c>
      <c r="J5778" t="s">
        <v>858</v>
      </c>
      <c r="K5778">
        <v>984885601</v>
      </c>
      <c r="L5778">
        <v>221.68899999999999</v>
      </c>
    </row>
    <row r="5779" spans="4:12" x14ac:dyDescent="0.25">
      <c r="E5779">
        <v>985672253</v>
      </c>
      <c r="F5779">
        <v>137.37299999999999</v>
      </c>
      <c r="I5779" t="s">
        <v>857</v>
      </c>
      <c r="J5779" t="s">
        <v>858</v>
      </c>
      <c r="K5779">
        <v>985672253</v>
      </c>
      <c r="L5779">
        <v>137.37299999999999</v>
      </c>
    </row>
    <row r="5780" spans="4:12" x14ac:dyDescent="0.25">
      <c r="E5780">
        <v>985950156</v>
      </c>
      <c r="F5780">
        <v>226.01300000000001</v>
      </c>
      <c r="I5780" t="s">
        <v>857</v>
      </c>
      <c r="J5780" t="s">
        <v>858</v>
      </c>
      <c r="K5780">
        <v>985950156</v>
      </c>
      <c r="L5780">
        <v>226.01300000000001</v>
      </c>
    </row>
    <row r="5781" spans="4:12" x14ac:dyDescent="0.25">
      <c r="E5781">
        <v>988593591</v>
      </c>
      <c r="F5781">
        <v>87.914000000000001</v>
      </c>
      <c r="I5781" t="s">
        <v>857</v>
      </c>
      <c r="J5781" t="s">
        <v>858</v>
      </c>
      <c r="K5781">
        <v>988593591</v>
      </c>
      <c r="L5781">
        <v>87.914000000000001</v>
      </c>
    </row>
    <row r="5782" spans="4:12" x14ac:dyDescent="0.25">
      <c r="E5782">
        <v>988948004</v>
      </c>
      <c r="F5782">
        <v>46.872999999999998</v>
      </c>
      <c r="I5782" t="s">
        <v>857</v>
      </c>
      <c r="J5782" t="s">
        <v>858</v>
      </c>
      <c r="K5782">
        <v>988948004</v>
      </c>
      <c r="L5782">
        <v>46.872999999999998</v>
      </c>
    </row>
    <row r="5783" spans="4:12" x14ac:dyDescent="0.25">
      <c r="E5783">
        <v>997619706</v>
      </c>
      <c r="F5783">
        <v>55.527999999999999</v>
      </c>
      <c r="I5783" t="s">
        <v>857</v>
      </c>
      <c r="J5783" t="s">
        <v>858</v>
      </c>
      <c r="K5783">
        <v>997619706</v>
      </c>
      <c r="L5783">
        <v>55.527999999999999</v>
      </c>
    </row>
    <row r="5784" spans="4:12" x14ac:dyDescent="0.25">
      <c r="D5784" t="s">
        <v>194</v>
      </c>
      <c r="E5784">
        <v>869914592</v>
      </c>
      <c r="F5784">
        <v>99.099000000000004</v>
      </c>
      <c r="I5784" t="s">
        <v>857</v>
      </c>
      <c r="J5784" t="s">
        <v>194</v>
      </c>
      <c r="K5784">
        <v>869914592</v>
      </c>
      <c r="L5784">
        <v>99.099000000000004</v>
      </c>
    </row>
    <row r="5785" spans="4:12" x14ac:dyDescent="0.25">
      <c r="E5785">
        <v>870562012</v>
      </c>
      <c r="F5785">
        <v>53.783999999999999</v>
      </c>
      <c r="I5785" t="s">
        <v>857</v>
      </c>
      <c r="J5785" t="s">
        <v>194</v>
      </c>
      <c r="K5785">
        <v>870562012</v>
      </c>
      <c r="L5785">
        <v>53.783999999999999</v>
      </c>
    </row>
    <row r="5786" spans="4:12" x14ac:dyDescent="0.25">
      <c r="E5786">
        <v>884080002</v>
      </c>
      <c r="F5786">
        <v>279.21800000000002</v>
      </c>
      <c r="I5786" t="s">
        <v>857</v>
      </c>
      <c r="J5786" t="s">
        <v>194</v>
      </c>
      <c r="K5786">
        <v>884080002</v>
      </c>
      <c r="L5786">
        <v>279.21800000000002</v>
      </c>
    </row>
    <row r="5787" spans="4:12" x14ac:dyDescent="0.25">
      <c r="E5787">
        <v>897787342</v>
      </c>
      <c r="F5787">
        <v>238.36099999999999</v>
      </c>
      <c r="I5787" t="s">
        <v>857</v>
      </c>
      <c r="J5787" t="s">
        <v>194</v>
      </c>
      <c r="K5787">
        <v>897787342</v>
      </c>
      <c r="L5787">
        <v>238.36099999999999</v>
      </c>
    </row>
    <row r="5788" spans="4:12" x14ac:dyDescent="0.25">
      <c r="E5788">
        <v>912483622</v>
      </c>
      <c r="F5788">
        <v>149.83000000000001</v>
      </c>
      <c r="I5788" t="s">
        <v>857</v>
      </c>
      <c r="J5788" t="s">
        <v>194</v>
      </c>
      <c r="K5788">
        <v>912483622</v>
      </c>
      <c r="L5788">
        <v>149.83000000000001</v>
      </c>
    </row>
    <row r="5789" spans="4:12" x14ac:dyDescent="0.25">
      <c r="E5789">
        <v>912810151</v>
      </c>
      <c r="F5789">
        <v>33.81</v>
      </c>
      <c r="I5789" t="s">
        <v>857</v>
      </c>
      <c r="J5789" t="s">
        <v>194</v>
      </c>
      <c r="K5789">
        <v>912810151</v>
      </c>
      <c r="L5789">
        <v>33.81</v>
      </c>
    </row>
    <row r="5790" spans="4:12" x14ac:dyDescent="0.25">
      <c r="E5790">
        <v>914341299</v>
      </c>
      <c r="F5790">
        <v>246.565</v>
      </c>
      <c r="I5790" t="s">
        <v>857</v>
      </c>
      <c r="J5790" t="s">
        <v>194</v>
      </c>
      <c r="K5790">
        <v>914341299</v>
      </c>
      <c r="L5790">
        <v>246.565</v>
      </c>
    </row>
    <row r="5791" spans="4:12" x14ac:dyDescent="0.25">
      <c r="E5791">
        <v>917802351</v>
      </c>
      <c r="F5791">
        <v>443.02</v>
      </c>
      <c r="I5791" t="s">
        <v>857</v>
      </c>
      <c r="J5791" t="s">
        <v>194</v>
      </c>
      <c r="K5791">
        <v>917802351</v>
      </c>
      <c r="L5791">
        <v>443.02</v>
      </c>
    </row>
    <row r="5792" spans="4:12" x14ac:dyDescent="0.25">
      <c r="E5792">
        <v>919596198</v>
      </c>
      <c r="F5792">
        <v>365.75599999999997</v>
      </c>
      <c r="I5792" t="s">
        <v>857</v>
      </c>
      <c r="J5792" t="s">
        <v>194</v>
      </c>
      <c r="K5792">
        <v>919596198</v>
      </c>
      <c r="L5792">
        <v>365.75599999999997</v>
      </c>
    </row>
    <row r="5793" spans="5:12" x14ac:dyDescent="0.25">
      <c r="E5793">
        <v>921574193</v>
      </c>
      <c r="F5793">
        <v>58.008000000000003</v>
      </c>
      <c r="I5793" t="s">
        <v>857</v>
      </c>
      <c r="J5793" t="s">
        <v>194</v>
      </c>
      <c r="K5793">
        <v>921574193</v>
      </c>
      <c r="L5793">
        <v>58.008000000000003</v>
      </c>
    </row>
    <row r="5794" spans="5:12" x14ac:dyDescent="0.25">
      <c r="E5794">
        <v>924877073</v>
      </c>
      <c r="F5794">
        <v>20.646999999999998</v>
      </c>
      <c r="I5794" t="s">
        <v>857</v>
      </c>
      <c r="J5794" t="s">
        <v>194</v>
      </c>
      <c r="K5794">
        <v>924877073</v>
      </c>
      <c r="L5794">
        <v>20.646999999999998</v>
      </c>
    </row>
    <row r="5795" spans="5:12" x14ac:dyDescent="0.25">
      <c r="E5795">
        <v>925717401</v>
      </c>
      <c r="F5795">
        <v>81.16</v>
      </c>
      <c r="I5795" t="s">
        <v>857</v>
      </c>
      <c r="J5795" t="s">
        <v>194</v>
      </c>
      <c r="K5795">
        <v>925717401</v>
      </c>
      <c r="L5795">
        <v>81.16</v>
      </c>
    </row>
    <row r="5796" spans="5:12" x14ac:dyDescent="0.25">
      <c r="E5796">
        <v>928426386</v>
      </c>
      <c r="F5796">
        <v>30.085000000000001</v>
      </c>
      <c r="I5796" t="s">
        <v>857</v>
      </c>
      <c r="J5796" t="s">
        <v>194</v>
      </c>
      <c r="K5796">
        <v>928426386</v>
      </c>
      <c r="L5796">
        <v>30.085000000000001</v>
      </c>
    </row>
    <row r="5797" spans="5:12" x14ac:dyDescent="0.25">
      <c r="E5797">
        <v>929511824</v>
      </c>
      <c r="F5797">
        <v>22.654</v>
      </c>
      <c r="I5797" t="s">
        <v>857</v>
      </c>
      <c r="J5797" t="s">
        <v>194</v>
      </c>
      <c r="K5797">
        <v>929511824</v>
      </c>
      <c r="L5797">
        <v>22.654</v>
      </c>
    </row>
    <row r="5798" spans="5:12" x14ac:dyDescent="0.25">
      <c r="E5798">
        <v>929889738</v>
      </c>
      <c r="F5798">
        <v>27.398</v>
      </c>
      <c r="I5798" t="s">
        <v>857</v>
      </c>
      <c r="J5798" t="s">
        <v>194</v>
      </c>
      <c r="K5798">
        <v>929889738</v>
      </c>
      <c r="L5798">
        <v>27.398</v>
      </c>
    </row>
    <row r="5799" spans="5:12" x14ac:dyDescent="0.25">
      <c r="E5799">
        <v>969141132</v>
      </c>
      <c r="F5799">
        <v>61.234999999999999</v>
      </c>
      <c r="I5799" t="s">
        <v>857</v>
      </c>
      <c r="J5799" t="s">
        <v>194</v>
      </c>
      <c r="K5799">
        <v>969141132</v>
      </c>
      <c r="L5799">
        <v>61.234999999999999</v>
      </c>
    </row>
    <row r="5800" spans="5:12" x14ac:dyDescent="0.25">
      <c r="E5800">
        <v>969163578</v>
      </c>
      <c r="F5800">
        <v>495.21899999999999</v>
      </c>
      <c r="I5800" t="s">
        <v>857</v>
      </c>
      <c r="J5800" t="s">
        <v>194</v>
      </c>
      <c r="K5800">
        <v>969163578</v>
      </c>
      <c r="L5800">
        <v>495.21899999999999</v>
      </c>
    </row>
    <row r="5801" spans="5:12" x14ac:dyDescent="0.25">
      <c r="E5801">
        <v>969317036</v>
      </c>
      <c r="F5801">
        <v>60.640999999999998</v>
      </c>
      <c r="I5801" t="s">
        <v>857</v>
      </c>
      <c r="J5801" t="s">
        <v>194</v>
      </c>
      <c r="K5801">
        <v>969317036</v>
      </c>
      <c r="L5801">
        <v>60.640999999999998</v>
      </c>
    </row>
    <row r="5802" spans="5:12" x14ac:dyDescent="0.25">
      <c r="E5802">
        <v>969369370</v>
      </c>
      <c r="F5802">
        <v>35.844000000000001</v>
      </c>
      <c r="I5802" t="s">
        <v>857</v>
      </c>
      <c r="J5802" t="s">
        <v>194</v>
      </c>
      <c r="K5802">
        <v>969369370</v>
      </c>
      <c r="L5802">
        <v>35.844000000000001</v>
      </c>
    </row>
    <row r="5803" spans="5:12" x14ac:dyDescent="0.25">
      <c r="E5803">
        <v>969474077</v>
      </c>
      <c r="F5803">
        <v>46.787999999999997</v>
      </c>
      <c r="I5803" t="s">
        <v>857</v>
      </c>
      <c r="J5803" t="s">
        <v>194</v>
      </c>
      <c r="K5803">
        <v>969474077</v>
      </c>
      <c r="L5803">
        <v>46.787999999999997</v>
      </c>
    </row>
    <row r="5804" spans="5:12" x14ac:dyDescent="0.25">
      <c r="E5804">
        <v>969477181</v>
      </c>
      <c r="F5804">
        <v>48.750999999999998</v>
      </c>
      <c r="I5804" t="s">
        <v>857</v>
      </c>
      <c r="J5804" t="s">
        <v>194</v>
      </c>
      <c r="K5804">
        <v>969477181</v>
      </c>
      <c r="L5804">
        <v>48.750999999999998</v>
      </c>
    </row>
    <row r="5805" spans="5:12" x14ac:dyDescent="0.25">
      <c r="E5805">
        <v>969585413</v>
      </c>
      <c r="F5805">
        <v>17.73</v>
      </c>
      <c r="I5805" t="s">
        <v>857</v>
      </c>
      <c r="J5805" t="s">
        <v>194</v>
      </c>
      <c r="K5805">
        <v>969585413</v>
      </c>
      <c r="L5805">
        <v>17.73</v>
      </c>
    </row>
    <row r="5806" spans="5:12" x14ac:dyDescent="0.25">
      <c r="E5806">
        <v>969627744</v>
      </c>
      <c r="F5806">
        <v>77.268000000000001</v>
      </c>
      <c r="I5806" t="s">
        <v>857</v>
      </c>
      <c r="J5806" t="s">
        <v>194</v>
      </c>
      <c r="K5806">
        <v>969627744</v>
      </c>
      <c r="L5806">
        <v>77.268000000000001</v>
      </c>
    </row>
    <row r="5807" spans="5:12" x14ac:dyDescent="0.25">
      <c r="E5807">
        <v>969627817</v>
      </c>
      <c r="F5807">
        <v>120.82299999999999</v>
      </c>
      <c r="I5807" t="s">
        <v>857</v>
      </c>
      <c r="J5807" t="s">
        <v>194</v>
      </c>
      <c r="K5807">
        <v>969627817</v>
      </c>
      <c r="L5807">
        <v>120.82299999999999</v>
      </c>
    </row>
    <row r="5808" spans="5:12" x14ac:dyDescent="0.25">
      <c r="E5808">
        <v>976540514</v>
      </c>
      <c r="F5808">
        <v>41.756</v>
      </c>
      <c r="I5808" t="s">
        <v>857</v>
      </c>
      <c r="J5808" t="s">
        <v>194</v>
      </c>
      <c r="K5808">
        <v>976540514</v>
      </c>
      <c r="L5808">
        <v>41.756</v>
      </c>
    </row>
    <row r="5809" spans="4:12" x14ac:dyDescent="0.25">
      <c r="E5809">
        <v>979670249</v>
      </c>
      <c r="F5809">
        <v>124.414</v>
      </c>
      <c r="I5809" t="s">
        <v>857</v>
      </c>
      <c r="J5809" t="s">
        <v>194</v>
      </c>
      <c r="K5809">
        <v>979670249</v>
      </c>
      <c r="L5809">
        <v>124.414</v>
      </c>
    </row>
    <row r="5810" spans="4:12" x14ac:dyDescent="0.25">
      <c r="E5810">
        <v>981027744</v>
      </c>
      <c r="F5810">
        <v>459.26299999999998</v>
      </c>
      <c r="I5810" t="s">
        <v>857</v>
      </c>
      <c r="J5810" t="s">
        <v>194</v>
      </c>
      <c r="K5810">
        <v>981027744</v>
      </c>
      <c r="L5810">
        <v>459.26299999999998</v>
      </c>
    </row>
    <row r="5811" spans="4:12" x14ac:dyDescent="0.25">
      <c r="E5811">
        <v>983998976</v>
      </c>
      <c r="F5811">
        <v>188.62299999999999</v>
      </c>
      <c r="I5811" t="s">
        <v>857</v>
      </c>
      <c r="J5811" t="s">
        <v>194</v>
      </c>
      <c r="K5811">
        <v>983998976</v>
      </c>
      <c r="L5811">
        <v>188.62299999999999</v>
      </c>
    </row>
    <row r="5812" spans="4:12" x14ac:dyDescent="0.25">
      <c r="E5812">
        <v>984012918</v>
      </c>
      <c r="F5812">
        <v>98.516999999999996</v>
      </c>
      <c r="I5812" t="s">
        <v>857</v>
      </c>
      <c r="J5812" t="s">
        <v>194</v>
      </c>
      <c r="K5812">
        <v>984012918</v>
      </c>
      <c r="L5812">
        <v>98.516999999999996</v>
      </c>
    </row>
    <row r="5813" spans="4:12" x14ac:dyDescent="0.25">
      <c r="E5813">
        <v>984128126</v>
      </c>
      <c r="F5813">
        <v>312.63799999999998</v>
      </c>
      <c r="I5813" t="s">
        <v>857</v>
      </c>
      <c r="J5813" t="s">
        <v>194</v>
      </c>
      <c r="K5813">
        <v>984128126</v>
      </c>
      <c r="L5813">
        <v>312.63799999999998</v>
      </c>
    </row>
    <row r="5814" spans="4:12" x14ac:dyDescent="0.25">
      <c r="E5814">
        <v>984323298</v>
      </c>
      <c r="F5814">
        <v>149.988</v>
      </c>
      <c r="I5814" t="s">
        <v>857</v>
      </c>
      <c r="J5814" t="s">
        <v>194</v>
      </c>
      <c r="K5814">
        <v>984323298</v>
      </c>
      <c r="L5814">
        <v>149.988</v>
      </c>
    </row>
    <row r="5815" spans="4:12" x14ac:dyDescent="0.25">
      <c r="E5815">
        <v>984482760</v>
      </c>
      <c r="F5815">
        <v>488.86</v>
      </c>
      <c r="I5815" t="s">
        <v>857</v>
      </c>
      <c r="J5815" t="s">
        <v>194</v>
      </c>
      <c r="K5815">
        <v>984482760</v>
      </c>
      <c r="L5815">
        <v>488.86</v>
      </c>
    </row>
    <row r="5816" spans="4:12" x14ac:dyDescent="0.25">
      <c r="E5816">
        <v>985028370</v>
      </c>
      <c r="F5816">
        <v>103.783</v>
      </c>
      <c r="I5816" t="s">
        <v>857</v>
      </c>
      <c r="J5816" t="s">
        <v>194</v>
      </c>
      <c r="K5816">
        <v>985028370</v>
      </c>
      <c r="L5816">
        <v>103.783</v>
      </c>
    </row>
    <row r="5817" spans="4:12" x14ac:dyDescent="0.25">
      <c r="E5817">
        <v>987135956</v>
      </c>
      <c r="F5817">
        <v>135.399</v>
      </c>
      <c r="I5817" t="s">
        <v>857</v>
      </c>
      <c r="J5817" t="s">
        <v>194</v>
      </c>
      <c r="K5817">
        <v>987135956</v>
      </c>
      <c r="L5817">
        <v>135.399</v>
      </c>
    </row>
    <row r="5818" spans="4:12" x14ac:dyDescent="0.25">
      <c r="E5818">
        <v>987510331</v>
      </c>
      <c r="F5818">
        <v>168.452</v>
      </c>
      <c r="I5818" t="s">
        <v>857</v>
      </c>
      <c r="J5818" t="s">
        <v>194</v>
      </c>
      <c r="K5818">
        <v>987510331</v>
      </c>
      <c r="L5818">
        <v>168.452</v>
      </c>
    </row>
    <row r="5819" spans="4:12" x14ac:dyDescent="0.25">
      <c r="E5819">
        <v>989308866</v>
      </c>
      <c r="F5819">
        <v>229.983</v>
      </c>
      <c r="I5819" t="s">
        <v>857</v>
      </c>
      <c r="J5819" t="s">
        <v>194</v>
      </c>
      <c r="K5819">
        <v>989308866</v>
      </c>
      <c r="L5819">
        <v>229.983</v>
      </c>
    </row>
    <row r="5820" spans="4:12" x14ac:dyDescent="0.25">
      <c r="E5820">
        <v>990667608</v>
      </c>
      <c r="F5820">
        <v>122.782</v>
      </c>
      <c r="I5820" t="s">
        <v>857</v>
      </c>
      <c r="J5820" t="s">
        <v>194</v>
      </c>
      <c r="K5820">
        <v>990667608</v>
      </c>
      <c r="L5820">
        <v>122.782</v>
      </c>
    </row>
    <row r="5821" spans="4:12" x14ac:dyDescent="0.25">
      <c r="E5821">
        <v>993096474</v>
      </c>
      <c r="F5821">
        <v>322.70400000000001</v>
      </c>
      <c r="I5821" t="s">
        <v>857</v>
      </c>
      <c r="J5821" t="s">
        <v>194</v>
      </c>
      <c r="K5821">
        <v>993096474</v>
      </c>
      <c r="L5821">
        <v>322.70400000000001</v>
      </c>
    </row>
    <row r="5822" spans="4:12" x14ac:dyDescent="0.25">
      <c r="E5822">
        <v>995954699</v>
      </c>
      <c r="F5822">
        <v>63.119</v>
      </c>
      <c r="I5822" t="s">
        <v>857</v>
      </c>
      <c r="J5822" t="s">
        <v>194</v>
      </c>
      <c r="K5822">
        <v>995954699</v>
      </c>
      <c r="L5822">
        <v>63.119</v>
      </c>
    </row>
    <row r="5823" spans="4:12" x14ac:dyDescent="0.25">
      <c r="E5823">
        <v>997992458</v>
      </c>
      <c r="F5823">
        <v>453.73200000000003</v>
      </c>
      <c r="I5823" t="s">
        <v>857</v>
      </c>
      <c r="J5823" t="s">
        <v>194</v>
      </c>
      <c r="K5823">
        <v>997992458</v>
      </c>
      <c r="L5823">
        <v>453.73200000000003</v>
      </c>
    </row>
    <row r="5824" spans="4:12" x14ac:dyDescent="0.25">
      <c r="D5824" t="s">
        <v>186</v>
      </c>
      <c r="E5824">
        <v>812459902</v>
      </c>
      <c r="F5824">
        <v>72.912999999999997</v>
      </c>
      <c r="I5824" t="s">
        <v>857</v>
      </c>
      <c r="J5824" t="s">
        <v>186</v>
      </c>
      <c r="K5824">
        <v>812459902</v>
      </c>
      <c r="L5824">
        <v>72.912999999999997</v>
      </c>
    </row>
    <row r="5825" spans="5:12" x14ac:dyDescent="0.25">
      <c r="E5825">
        <v>822049672</v>
      </c>
      <c r="F5825">
        <v>236.86699999999999</v>
      </c>
      <c r="I5825" t="s">
        <v>857</v>
      </c>
      <c r="J5825" t="s">
        <v>186</v>
      </c>
      <c r="K5825">
        <v>822049672</v>
      </c>
      <c r="L5825">
        <v>236.86699999999999</v>
      </c>
    </row>
    <row r="5826" spans="5:12" x14ac:dyDescent="0.25">
      <c r="E5826">
        <v>879519632</v>
      </c>
      <c r="F5826">
        <v>75.611000000000004</v>
      </c>
      <c r="I5826" t="s">
        <v>857</v>
      </c>
      <c r="J5826" t="s">
        <v>186</v>
      </c>
      <c r="K5826">
        <v>879519632</v>
      </c>
      <c r="L5826">
        <v>75.611000000000004</v>
      </c>
    </row>
    <row r="5827" spans="5:12" x14ac:dyDescent="0.25">
      <c r="E5827">
        <v>889757272</v>
      </c>
      <c r="F5827">
        <v>205.238</v>
      </c>
      <c r="I5827" t="s">
        <v>857</v>
      </c>
      <c r="J5827" t="s">
        <v>186</v>
      </c>
      <c r="K5827">
        <v>889757272</v>
      </c>
      <c r="L5827">
        <v>205.238</v>
      </c>
    </row>
    <row r="5828" spans="5:12" x14ac:dyDescent="0.25">
      <c r="E5828">
        <v>912076407</v>
      </c>
      <c r="F5828">
        <v>415.57400000000001</v>
      </c>
      <c r="I5828" t="s">
        <v>857</v>
      </c>
      <c r="J5828" t="s">
        <v>186</v>
      </c>
      <c r="K5828">
        <v>912076407</v>
      </c>
      <c r="L5828">
        <v>415.57400000000001</v>
      </c>
    </row>
    <row r="5829" spans="5:12" x14ac:dyDescent="0.25">
      <c r="E5829">
        <v>913007972</v>
      </c>
      <c r="F5829">
        <v>46.447000000000003</v>
      </c>
      <c r="I5829" t="s">
        <v>857</v>
      </c>
      <c r="J5829" t="s">
        <v>186</v>
      </c>
      <c r="K5829">
        <v>913007972</v>
      </c>
      <c r="L5829">
        <v>46.447000000000003</v>
      </c>
    </row>
    <row r="5830" spans="5:12" x14ac:dyDescent="0.25">
      <c r="E5830">
        <v>913016750</v>
      </c>
      <c r="F5830">
        <v>62.911000000000001</v>
      </c>
      <c r="I5830" t="s">
        <v>857</v>
      </c>
      <c r="J5830" t="s">
        <v>186</v>
      </c>
      <c r="K5830">
        <v>913016750</v>
      </c>
      <c r="L5830">
        <v>62.911000000000001</v>
      </c>
    </row>
    <row r="5831" spans="5:12" x14ac:dyDescent="0.25">
      <c r="E5831">
        <v>913025210</v>
      </c>
      <c r="F5831">
        <v>44.267000000000003</v>
      </c>
      <c r="I5831" t="s">
        <v>857</v>
      </c>
      <c r="J5831" t="s">
        <v>186</v>
      </c>
      <c r="K5831">
        <v>913025210</v>
      </c>
      <c r="L5831">
        <v>44.267000000000003</v>
      </c>
    </row>
    <row r="5832" spans="5:12" x14ac:dyDescent="0.25">
      <c r="E5832">
        <v>914481171</v>
      </c>
      <c r="F5832">
        <v>92.816000000000003</v>
      </c>
      <c r="I5832" t="s">
        <v>857</v>
      </c>
      <c r="J5832" t="s">
        <v>186</v>
      </c>
      <c r="K5832">
        <v>914481171</v>
      </c>
      <c r="L5832">
        <v>92.816000000000003</v>
      </c>
    </row>
    <row r="5833" spans="5:12" x14ac:dyDescent="0.25">
      <c r="E5833">
        <v>915517390</v>
      </c>
      <c r="F5833">
        <v>141.26</v>
      </c>
      <c r="I5833" t="s">
        <v>857</v>
      </c>
      <c r="J5833" t="s">
        <v>186</v>
      </c>
      <c r="K5833">
        <v>915517390</v>
      </c>
      <c r="L5833">
        <v>141.26</v>
      </c>
    </row>
    <row r="5834" spans="5:12" x14ac:dyDescent="0.25">
      <c r="E5834">
        <v>916361742</v>
      </c>
      <c r="F5834">
        <v>480.90199999999999</v>
      </c>
      <c r="I5834" t="s">
        <v>857</v>
      </c>
      <c r="J5834" t="s">
        <v>186</v>
      </c>
      <c r="K5834">
        <v>916361742</v>
      </c>
      <c r="L5834">
        <v>480.90199999999999</v>
      </c>
    </row>
    <row r="5835" spans="5:12" x14ac:dyDescent="0.25">
      <c r="E5835">
        <v>918323864</v>
      </c>
      <c r="F5835">
        <v>143.08500000000001</v>
      </c>
      <c r="I5835" t="s">
        <v>857</v>
      </c>
      <c r="J5835" t="s">
        <v>186</v>
      </c>
      <c r="K5835">
        <v>918323864</v>
      </c>
      <c r="L5835">
        <v>143.08500000000001</v>
      </c>
    </row>
    <row r="5836" spans="5:12" x14ac:dyDescent="0.25">
      <c r="E5836">
        <v>919163232</v>
      </c>
      <c r="F5836">
        <v>356.51</v>
      </c>
      <c r="I5836" t="s">
        <v>857</v>
      </c>
      <c r="J5836" t="s">
        <v>186</v>
      </c>
      <c r="K5836">
        <v>919163232</v>
      </c>
      <c r="L5836">
        <v>356.51</v>
      </c>
    </row>
    <row r="5837" spans="5:12" x14ac:dyDescent="0.25">
      <c r="E5837">
        <v>919417633</v>
      </c>
      <c r="F5837">
        <v>227.56399999999999</v>
      </c>
      <c r="I5837" t="s">
        <v>857</v>
      </c>
      <c r="J5837" t="s">
        <v>186</v>
      </c>
      <c r="K5837">
        <v>919417633</v>
      </c>
      <c r="L5837">
        <v>227.56399999999999</v>
      </c>
    </row>
    <row r="5838" spans="5:12" x14ac:dyDescent="0.25">
      <c r="E5838">
        <v>923671803</v>
      </c>
      <c r="F5838">
        <v>11.45</v>
      </c>
      <c r="I5838" t="s">
        <v>857</v>
      </c>
      <c r="J5838" t="s">
        <v>186</v>
      </c>
      <c r="K5838">
        <v>923671803</v>
      </c>
      <c r="L5838">
        <v>11.45</v>
      </c>
    </row>
    <row r="5839" spans="5:12" x14ac:dyDescent="0.25">
      <c r="E5839">
        <v>924589779</v>
      </c>
      <c r="F5839">
        <v>323.577</v>
      </c>
      <c r="I5839" t="s">
        <v>857</v>
      </c>
      <c r="J5839" t="s">
        <v>186</v>
      </c>
      <c r="K5839">
        <v>924589779</v>
      </c>
      <c r="L5839">
        <v>323.577</v>
      </c>
    </row>
    <row r="5840" spans="5:12" x14ac:dyDescent="0.25">
      <c r="E5840">
        <v>926891634</v>
      </c>
      <c r="F5840">
        <v>12.832000000000001</v>
      </c>
      <c r="I5840" t="s">
        <v>857</v>
      </c>
      <c r="J5840" t="s">
        <v>186</v>
      </c>
      <c r="K5840">
        <v>926891634</v>
      </c>
      <c r="L5840">
        <v>12.832000000000001</v>
      </c>
    </row>
    <row r="5841" spans="5:12" x14ac:dyDescent="0.25">
      <c r="E5841">
        <v>928290417</v>
      </c>
      <c r="F5841">
        <v>131.49</v>
      </c>
      <c r="I5841" t="s">
        <v>857</v>
      </c>
      <c r="J5841" t="s">
        <v>186</v>
      </c>
      <c r="K5841">
        <v>928290417</v>
      </c>
      <c r="L5841">
        <v>131.49</v>
      </c>
    </row>
    <row r="5842" spans="5:12" x14ac:dyDescent="0.25">
      <c r="E5842">
        <v>969139162</v>
      </c>
      <c r="F5842">
        <v>393.34500000000003</v>
      </c>
      <c r="I5842" t="s">
        <v>857</v>
      </c>
      <c r="J5842" t="s">
        <v>186</v>
      </c>
      <c r="K5842">
        <v>969139162</v>
      </c>
      <c r="L5842">
        <v>393.34500000000003</v>
      </c>
    </row>
    <row r="5843" spans="5:12" x14ac:dyDescent="0.25">
      <c r="E5843">
        <v>969139596</v>
      </c>
      <c r="F5843">
        <v>180.30199999999999</v>
      </c>
      <c r="I5843" t="s">
        <v>857</v>
      </c>
      <c r="J5843" t="s">
        <v>186</v>
      </c>
      <c r="K5843">
        <v>969139596</v>
      </c>
      <c r="L5843">
        <v>180.30199999999999</v>
      </c>
    </row>
    <row r="5844" spans="5:12" x14ac:dyDescent="0.25">
      <c r="E5844">
        <v>969140179</v>
      </c>
      <c r="F5844">
        <v>104.654</v>
      </c>
      <c r="I5844" t="s">
        <v>857</v>
      </c>
      <c r="J5844" t="s">
        <v>186</v>
      </c>
      <c r="K5844">
        <v>969140179</v>
      </c>
      <c r="L5844">
        <v>104.654</v>
      </c>
    </row>
    <row r="5845" spans="5:12" x14ac:dyDescent="0.25">
      <c r="E5845">
        <v>969141051</v>
      </c>
      <c r="F5845">
        <v>394.79700000000003</v>
      </c>
      <c r="I5845" t="s">
        <v>857</v>
      </c>
      <c r="J5845" t="s">
        <v>186</v>
      </c>
      <c r="K5845">
        <v>969141051</v>
      </c>
      <c r="L5845">
        <v>394.79700000000003</v>
      </c>
    </row>
    <row r="5846" spans="5:12" x14ac:dyDescent="0.25">
      <c r="E5846">
        <v>969196859</v>
      </c>
      <c r="F5846">
        <v>61.68</v>
      </c>
      <c r="I5846" t="s">
        <v>857</v>
      </c>
      <c r="J5846" t="s">
        <v>186</v>
      </c>
      <c r="K5846">
        <v>969196859</v>
      </c>
      <c r="L5846">
        <v>61.68</v>
      </c>
    </row>
    <row r="5847" spans="5:12" x14ac:dyDescent="0.25">
      <c r="E5847">
        <v>969277638</v>
      </c>
      <c r="F5847">
        <v>25.631</v>
      </c>
      <c r="I5847" t="s">
        <v>857</v>
      </c>
      <c r="J5847" t="s">
        <v>186</v>
      </c>
      <c r="K5847">
        <v>969277638</v>
      </c>
      <c r="L5847">
        <v>25.631</v>
      </c>
    </row>
    <row r="5848" spans="5:12" x14ac:dyDescent="0.25">
      <c r="E5848">
        <v>969477785</v>
      </c>
      <c r="F5848">
        <v>39.097999999999999</v>
      </c>
      <c r="I5848" t="s">
        <v>857</v>
      </c>
      <c r="J5848" t="s">
        <v>186</v>
      </c>
      <c r="K5848">
        <v>969477785</v>
      </c>
      <c r="L5848">
        <v>39.097999999999999</v>
      </c>
    </row>
    <row r="5849" spans="5:12" x14ac:dyDescent="0.25">
      <c r="E5849">
        <v>969907615</v>
      </c>
      <c r="F5849">
        <v>56.302</v>
      </c>
      <c r="I5849" t="s">
        <v>857</v>
      </c>
      <c r="J5849" t="s">
        <v>186</v>
      </c>
      <c r="K5849">
        <v>969907615</v>
      </c>
      <c r="L5849">
        <v>56.302</v>
      </c>
    </row>
    <row r="5850" spans="5:12" x14ac:dyDescent="0.25">
      <c r="E5850">
        <v>969909235</v>
      </c>
      <c r="F5850">
        <v>158.893</v>
      </c>
      <c r="I5850" t="s">
        <v>857</v>
      </c>
      <c r="J5850" t="s">
        <v>186</v>
      </c>
      <c r="K5850">
        <v>969909235</v>
      </c>
      <c r="L5850">
        <v>158.893</v>
      </c>
    </row>
    <row r="5851" spans="5:12" x14ac:dyDescent="0.25">
      <c r="E5851">
        <v>969910365</v>
      </c>
      <c r="F5851">
        <v>30.484999999999999</v>
      </c>
      <c r="I5851" t="s">
        <v>857</v>
      </c>
      <c r="J5851" t="s">
        <v>186</v>
      </c>
      <c r="K5851">
        <v>969910365</v>
      </c>
      <c r="L5851">
        <v>30.484999999999999</v>
      </c>
    </row>
    <row r="5852" spans="5:12" x14ac:dyDescent="0.25">
      <c r="E5852">
        <v>970051813</v>
      </c>
      <c r="F5852">
        <v>31.395</v>
      </c>
      <c r="I5852" t="s">
        <v>857</v>
      </c>
      <c r="J5852" t="s">
        <v>186</v>
      </c>
      <c r="K5852">
        <v>970051813</v>
      </c>
      <c r="L5852">
        <v>31.395</v>
      </c>
    </row>
    <row r="5853" spans="5:12" x14ac:dyDescent="0.25">
      <c r="E5853">
        <v>970404341</v>
      </c>
      <c r="F5853">
        <v>262.02199999999999</v>
      </c>
      <c r="I5853" t="s">
        <v>857</v>
      </c>
      <c r="J5853" t="s">
        <v>186</v>
      </c>
      <c r="K5853">
        <v>970404341</v>
      </c>
      <c r="L5853">
        <v>262.02199999999999</v>
      </c>
    </row>
    <row r="5854" spans="5:12" x14ac:dyDescent="0.25">
      <c r="E5854">
        <v>970597263</v>
      </c>
      <c r="F5854">
        <v>139.821</v>
      </c>
      <c r="I5854" t="s">
        <v>857</v>
      </c>
      <c r="J5854" t="s">
        <v>186</v>
      </c>
      <c r="K5854">
        <v>970597263</v>
      </c>
      <c r="L5854">
        <v>139.821</v>
      </c>
    </row>
    <row r="5855" spans="5:12" x14ac:dyDescent="0.25">
      <c r="E5855">
        <v>974275708</v>
      </c>
      <c r="F5855">
        <v>507.36500000000001</v>
      </c>
      <c r="I5855" t="s">
        <v>857</v>
      </c>
      <c r="J5855" t="s">
        <v>186</v>
      </c>
      <c r="K5855">
        <v>974275708</v>
      </c>
      <c r="L5855">
        <v>507.36500000000001</v>
      </c>
    </row>
    <row r="5856" spans="5:12" x14ac:dyDescent="0.25">
      <c r="E5856">
        <v>974416468</v>
      </c>
      <c r="F5856">
        <v>119.81100000000001</v>
      </c>
      <c r="I5856" t="s">
        <v>857</v>
      </c>
      <c r="J5856" t="s">
        <v>186</v>
      </c>
      <c r="K5856">
        <v>974416468</v>
      </c>
      <c r="L5856">
        <v>119.81100000000001</v>
      </c>
    </row>
    <row r="5857" spans="5:12" x14ac:dyDescent="0.25">
      <c r="E5857">
        <v>974686163</v>
      </c>
      <c r="F5857">
        <v>324.34300000000002</v>
      </c>
      <c r="I5857" t="s">
        <v>857</v>
      </c>
      <c r="J5857" t="s">
        <v>186</v>
      </c>
      <c r="K5857">
        <v>974686163</v>
      </c>
      <c r="L5857">
        <v>324.34300000000002</v>
      </c>
    </row>
    <row r="5858" spans="5:12" x14ac:dyDescent="0.25">
      <c r="E5858">
        <v>976501411</v>
      </c>
      <c r="F5858">
        <v>178.68100000000001</v>
      </c>
      <c r="I5858" t="s">
        <v>857</v>
      </c>
      <c r="J5858" t="s">
        <v>186</v>
      </c>
      <c r="K5858">
        <v>976501411</v>
      </c>
      <c r="L5858">
        <v>178.68100000000001</v>
      </c>
    </row>
    <row r="5859" spans="5:12" x14ac:dyDescent="0.25">
      <c r="E5859">
        <v>979320515</v>
      </c>
      <c r="F5859">
        <v>94.051000000000002</v>
      </c>
      <c r="I5859" t="s">
        <v>857</v>
      </c>
      <c r="J5859" t="s">
        <v>186</v>
      </c>
      <c r="K5859">
        <v>979320515</v>
      </c>
      <c r="L5859">
        <v>94.051000000000002</v>
      </c>
    </row>
    <row r="5860" spans="5:12" x14ac:dyDescent="0.25">
      <c r="E5860">
        <v>979637888</v>
      </c>
      <c r="F5860">
        <v>81.28</v>
      </c>
      <c r="I5860" t="s">
        <v>857</v>
      </c>
      <c r="J5860" t="s">
        <v>186</v>
      </c>
      <c r="K5860">
        <v>979637888</v>
      </c>
      <c r="L5860">
        <v>81.28</v>
      </c>
    </row>
    <row r="5861" spans="5:12" x14ac:dyDescent="0.25">
      <c r="E5861">
        <v>980486397</v>
      </c>
      <c r="F5861">
        <v>319.423</v>
      </c>
      <c r="I5861" t="s">
        <v>857</v>
      </c>
      <c r="J5861" t="s">
        <v>186</v>
      </c>
      <c r="K5861">
        <v>980486397</v>
      </c>
      <c r="L5861">
        <v>319.423</v>
      </c>
    </row>
    <row r="5862" spans="5:12" x14ac:dyDescent="0.25">
      <c r="E5862">
        <v>980550389</v>
      </c>
      <c r="F5862">
        <v>90.415999999999997</v>
      </c>
      <c r="I5862" t="s">
        <v>857</v>
      </c>
      <c r="J5862" t="s">
        <v>186</v>
      </c>
      <c r="K5862">
        <v>980550389</v>
      </c>
      <c r="L5862">
        <v>90.415999999999997</v>
      </c>
    </row>
    <row r="5863" spans="5:12" x14ac:dyDescent="0.25">
      <c r="E5863">
        <v>982244579</v>
      </c>
      <c r="F5863">
        <v>338.01</v>
      </c>
      <c r="I5863" t="s">
        <v>857</v>
      </c>
      <c r="J5863" t="s">
        <v>186</v>
      </c>
      <c r="K5863">
        <v>982244579</v>
      </c>
      <c r="L5863">
        <v>338.01</v>
      </c>
    </row>
    <row r="5864" spans="5:12" x14ac:dyDescent="0.25">
      <c r="E5864">
        <v>982832160</v>
      </c>
      <c r="F5864">
        <v>200.18199999999999</v>
      </c>
      <c r="I5864" t="s">
        <v>857</v>
      </c>
      <c r="J5864" t="s">
        <v>186</v>
      </c>
      <c r="K5864">
        <v>982832160</v>
      </c>
      <c r="L5864">
        <v>200.18199999999999</v>
      </c>
    </row>
    <row r="5865" spans="5:12" x14ac:dyDescent="0.25">
      <c r="E5865">
        <v>982897165</v>
      </c>
      <c r="F5865">
        <v>150.102</v>
      </c>
      <c r="I5865" t="s">
        <v>857</v>
      </c>
      <c r="J5865" t="s">
        <v>186</v>
      </c>
      <c r="K5865">
        <v>982897165</v>
      </c>
      <c r="L5865">
        <v>150.102</v>
      </c>
    </row>
    <row r="5866" spans="5:12" x14ac:dyDescent="0.25">
      <c r="E5866">
        <v>983270646</v>
      </c>
      <c r="F5866">
        <v>272.83199999999999</v>
      </c>
      <c r="I5866" t="s">
        <v>857</v>
      </c>
      <c r="J5866" t="s">
        <v>186</v>
      </c>
      <c r="K5866">
        <v>983270646</v>
      </c>
      <c r="L5866">
        <v>272.83199999999999</v>
      </c>
    </row>
    <row r="5867" spans="5:12" x14ac:dyDescent="0.25">
      <c r="E5867">
        <v>983528422</v>
      </c>
      <c r="F5867">
        <v>120.541</v>
      </c>
      <c r="I5867" t="s">
        <v>857</v>
      </c>
      <c r="J5867" t="s">
        <v>186</v>
      </c>
      <c r="K5867">
        <v>983528422</v>
      </c>
      <c r="L5867">
        <v>120.541</v>
      </c>
    </row>
    <row r="5868" spans="5:12" x14ac:dyDescent="0.25">
      <c r="E5868">
        <v>985082952</v>
      </c>
      <c r="F5868">
        <v>34.354999999999997</v>
      </c>
      <c r="I5868" t="s">
        <v>857</v>
      </c>
      <c r="J5868" t="s">
        <v>186</v>
      </c>
      <c r="K5868">
        <v>985082952</v>
      </c>
      <c r="L5868">
        <v>34.354999999999997</v>
      </c>
    </row>
    <row r="5869" spans="5:12" x14ac:dyDescent="0.25">
      <c r="E5869">
        <v>985514690</v>
      </c>
      <c r="F5869">
        <v>283.30799999999999</v>
      </c>
      <c r="I5869" t="s">
        <v>857</v>
      </c>
      <c r="J5869" t="s">
        <v>186</v>
      </c>
      <c r="K5869">
        <v>985514690</v>
      </c>
      <c r="L5869">
        <v>283.30799999999999</v>
      </c>
    </row>
    <row r="5870" spans="5:12" x14ac:dyDescent="0.25">
      <c r="E5870">
        <v>986380191</v>
      </c>
      <c r="F5870">
        <v>60.411000000000001</v>
      </c>
      <c r="I5870" t="s">
        <v>857</v>
      </c>
      <c r="J5870" t="s">
        <v>186</v>
      </c>
      <c r="K5870">
        <v>986380191</v>
      </c>
      <c r="L5870">
        <v>60.411000000000001</v>
      </c>
    </row>
    <row r="5871" spans="5:12" x14ac:dyDescent="0.25">
      <c r="E5871">
        <v>987003928</v>
      </c>
      <c r="F5871">
        <v>841.05</v>
      </c>
      <c r="I5871" t="s">
        <v>857</v>
      </c>
      <c r="J5871" t="s">
        <v>186</v>
      </c>
      <c r="K5871">
        <v>987003928</v>
      </c>
      <c r="L5871">
        <v>841.05</v>
      </c>
    </row>
    <row r="5872" spans="5:12" x14ac:dyDescent="0.25">
      <c r="E5872">
        <v>987521015</v>
      </c>
      <c r="F5872">
        <v>77.765000000000001</v>
      </c>
      <c r="I5872" t="s">
        <v>857</v>
      </c>
      <c r="J5872" t="s">
        <v>186</v>
      </c>
      <c r="K5872">
        <v>987521015</v>
      </c>
      <c r="L5872">
        <v>77.765000000000001</v>
      </c>
    </row>
    <row r="5873" spans="4:12" x14ac:dyDescent="0.25">
      <c r="E5873">
        <v>988076945</v>
      </c>
      <c r="F5873">
        <v>109.76</v>
      </c>
      <c r="I5873" t="s">
        <v>857</v>
      </c>
      <c r="J5873" t="s">
        <v>186</v>
      </c>
      <c r="K5873">
        <v>988076945</v>
      </c>
      <c r="L5873">
        <v>109.76</v>
      </c>
    </row>
    <row r="5874" spans="4:12" x14ac:dyDescent="0.25">
      <c r="E5874">
        <v>988377082</v>
      </c>
      <c r="F5874">
        <v>466.36900000000003</v>
      </c>
      <c r="I5874" t="s">
        <v>857</v>
      </c>
      <c r="J5874" t="s">
        <v>186</v>
      </c>
      <c r="K5874">
        <v>988377082</v>
      </c>
      <c r="L5874">
        <v>466.36900000000003</v>
      </c>
    </row>
    <row r="5875" spans="4:12" x14ac:dyDescent="0.25">
      <c r="E5875">
        <v>989177125</v>
      </c>
      <c r="F5875">
        <v>111.6</v>
      </c>
      <c r="I5875" t="s">
        <v>857</v>
      </c>
      <c r="J5875" t="s">
        <v>186</v>
      </c>
      <c r="K5875">
        <v>989177125</v>
      </c>
      <c r="L5875">
        <v>111.6</v>
      </c>
    </row>
    <row r="5876" spans="4:12" x14ac:dyDescent="0.25">
      <c r="E5876">
        <v>990713278</v>
      </c>
      <c r="F5876">
        <v>81.460999999999999</v>
      </c>
      <c r="I5876" t="s">
        <v>857</v>
      </c>
      <c r="J5876" t="s">
        <v>186</v>
      </c>
      <c r="K5876">
        <v>990713278</v>
      </c>
      <c r="L5876">
        <v>81.460999999999999</v>
      </c>
    </row>
    <row r="5877" spans="4:12" x14ac:dyDescent="0.25">
      <c r="E5877">
        <v>993194999</v>
      </c>
      <c r="F5877">
        <v>511.34399999999999</v>
      </c>
      <c r="I5877" t="s">
        <v>857</v>
      </c>
      <c r="J5877" t="s">
        <v>186</v>
      </c>
      <c r="K5877">
        <v>993194999</v>
      </c>
      <c r="L5877">
        <v>511.34399999999999</v>
      </c>
    </row>
    <row r="5878" spans="4:12" x14ac:dyDescent="0.25">
      <c r="E5878">
        <v>994915150</v>
      </c>
      <c r="F5878">
        <v>64.929000000000002</v>
      </c>
      <c r="I5878" t="s">
        <v>857</v>
      </c>
      <c r="J5878" t="s">
        <v>186</v>
      </c>
      <c r="K5878">
        <v>994915150</v>
      </c>
      <c r="L5878">
        <v>64.929000000000002</v>
      </c>
    </row>
    <row r="5879" spans="4:12" x14ac:dyDescent="0.25">
      <c r="E5879">
        <v>995250691</v>
      </c>
      <c r="F5879">
        <v>35.362000000000002</v>
      </c>
      <c r="I5879" t="s">
        <v>857</v>
      </c>
      <c r="J5879" t="s">
        <v>186</v>
      </c>
      <c r="K5879">
        <v>995250691</v>
      </c>
      <c r="L5879">
        <v>35.362000000000002</v>
      </c>
    </row>
    <row r="5880" spans="4:12" x14ac:dyDescent="0.25">
      <c r="E5880">
        <v>996193489</v>
      </c>
      <c r="F5880">
        <v>72.817999999999998</v>
      </c>
      <c r="I5880" t="s">
        <v>857</v>
      </c>
      <c r="J5880" t="s">
        <v>186</v>
      </c>
      <c r="K5880">
        <v>996193489</v>
      </c>
      <c r="L5880">
        <v>72.817999999999998</v>
      </c>
    </row>
    <row r="5881" spans="4:12" x14ac:dyDescent="0.25">
      <c r="E5881">
        <v>997780221</v>
      </c>
      <c r="F5881">
        <v>317.83999999999997</v>
      </c>
      <c r="I5881" t="s">
        <v>857</v>
      </c>
      <c r="J5881" t="s">
        <v>186</v>
      </c>
      <c r="K5881">
        <v>997780221</v>
      </c>
      <c r="L5881">
        <v>317.83999999999997</v>
      </c>
    </row>
    <row r="5882" spans="4:12" x14ac:dyDescent="0.25">
      <c r="E5882">
        <v>998200091</v>
      </c>
      <c r="F5882">
        <v>319.13099999999997</v>
      </c>
      <c r="I5882" t="s">
        <v>857</v>
      </c>
      <c r="J5882" t="s">
        <v>186</v>
      </c>
      <c r="K5882">
        <v>998200091</v>
      </c>
      <c r="L5882">
        <v>319.13099999999997</v>
      </c>
    </row>
    <row r="5883" spans="4:12" x14ac:dyDescent="0.25">
      <c r="E5883">
        <v>998424194</v>
      </c>
      <c r="F5883">
        <v>51.734999999999999</v>
      </c>
      <c r="I5883" t="s">
        <v>857</v>
      </c>
      <c r="J5883" t="s">
        <v>186</v>
      </c>
      <c r="K5883">
        <v>998424194</v>
      </c>
      <c r="L5883">
        <v>51.734999999999999</v>
      </c>
    </row>
    <row r="5884" spans="4:12" x14ac:dyDescent="0.25">
      <c r="D5884" t="s">
        <v>221</v>
      </c>
      <c r="E5884">
        <v>819943842</v>
      </c>
      <c r="F5884">
        <v>182.05500000000001</v>
      </c>
      <c r="I5884" t="s">
        <v>857</v>
      </c>
      <c r="J5884" t="s">
        <v>221</v>
      </c>
      <c r="K5884">
        <v>819943842</v>
      </c>
      <c r="L5884">
        <v>182.05500000000001</v>
      </c>
    </row>
    <row r="5885" spans="4:12" x14ac:dyDescent="0.25">
      <c r="E5885">
        <v>871202672</v>
      </c>
      <c r="F5885">
        <v>121.614</v>
      </c>
      <c r="I5885" t="s">
        <v>857</v>
      </c>
      <c r="J5885" t="s">
        <v>221</v>
      </c>
      <c r="K5885">
        <v>871202672</v>
      </c>
      <c r="L5885">
        <v>121.614</v>
      </c>
    </row>
    <row r="5886" spans="4:12" x14ac:dyDescent="0.25">
      <c r="E5886">
        <v>877354512</v>
      </c>
      <c r="F5886">
        <v>85.453999999999994</v>
      </c>
      <c r="I5886" t="s">
        <v>857</v>
      </c>
      <c r="J5886" t="s">
        <v>221</v>
      </c>
      <c r="K5886">
        <v>877354512</v>
      </c>
      <c r="L5886">
        <v>85.453999999999994</v>
      </c>
    </row>
    <row r="5887" spans="4:12" x14ac:dyDescent="0.25">
      <c r="E5887">
        <v>880949632</v>
      </c>
      <c r="F5887">
        <v>277.03500000000003</v>
      </c>
      <c r="I5887" t="s">
        <v>857</v>
      </c>
      <c r="J5887" t="s">
        <v>221</v>
      </c>
      <c r="K5887">
        <v>880949632</v>
      </c>
      <c r="L5887">
        <v>277.03500000000003</v>
      </c>
    </row>
    <row r="5888" spans="4:12" x14ac:dyDescent="0.25">
      <c r="E5888">
        <v>895805882</v>
      </c>
      <c r="F5888">
        <v>106.33799999999999</v>
      </c>
      <c r="I5888" t="s">
        <v>857</v>
      </c>
      <c r="J5888" t="s">
        <v>221</v>
      </c>
      <c r="K5888">
        <v>895805882</v>
      </c>
      <c r="L5888">
        <v>106.33799999999999</v>
      </c>
    </row>
    <row r="5889" spans="5:12" x14ac:dyDescent="0.25">
      <c r="E5889">
        <v>897695332</v>
      </c>
      <c r="F5889">
        <v>165.74</v>
      </c>
      <c r="I5889" t="s">
        <v>857</v>
      </c>
      <c r="J5889" t="s">
        <v>221</v>
      </c>
      <c r="K5889">
        <v>897695332</v>
      </c>
      <c r="L5889">
        <v>165.74</v>
      </c>
    </row>
    <row r="5890" spans="5:12" x14ac:dyDescent="0.25">
      <c r="E5890">
        <v>913002172</v>
      </c>
      <c r="F5890">
        <v>206.05</v>
      </c>
      <c r="I5890" t="s">
        <v>857</v>
      </c>
      <c r="J5890" t="s">
        <v>221</v>
      </c>
      <c r="K5890">
        <v>913002172</v>
      </c>
      <c r="L5890">
        <v>206.05</v>
      </c>
    </row>
    <row r="5891" spans="5:12" x14ac:dyDescent="0.25">
      <c r="E5891">
        <v>914019427</v>
      </c>
      <c r="F5891">
        <v>84.92</v>
      </c>
      <c r="I5891" t="s">
        <v>857</v>
      </c>
      <c r="J5891" t="s">
        <v>221</v>
      </c>
      <c r="K5891">
        <v>914019427</v>
      </c>
      <c r="L5891">
        <v>84.92</v>
      </c>
    </row>
    <row r="5892" spans="5:12" x14ac:dyDescent="0.25">
      <c r="E5892">
        <v>919281626</v>
      </c>
      <c r="F5892">
        <v>99.132999999999996</v>
      </c>
      <c r="I5892" t="s">
        <v>857</v>
      </c>
      <c r="J5892" t="s">
        <v>221</v>
      </c>
      <c r="K5892">
        <v>919281626</v>
      </c>
      <c r="L5892">
        <v>99.132999999999996</v>
      </c>
    </row>
    <row r="5893" spans="5:12" x14ac:dyDescent="0.25">
      <c r="E5893">
        <v>920009220</v>
      </c>
      <c r="F5893">
        <v>194.88300000000001</v>
      </c>
      <c r="I5893" t="s">
        <v>857</v>
      </c>
      <c r="J5893" t="s">
        <v>221</v>
      </c>
      <c r="K5893">
        <v>920009220</v>
      </c>
      <c r="L5893">
        <v>194.88300000000001</v>
      </c>
    </row>
    <row r="5894" spans="5:12" x14ac:dyDescent="0.25">
      <c r="E5894">
        <v>921997299</v>
      </c>
      <c r="F5894">
        <v>171.00899999999999</v>
      </c>
      <c r="I5894" t="s">
        <v>857</v>
      </c>
      <c r="J5894" t="s">
        <v>221</v>
      </c>
      <c r="K5894">
        <v>921997299</v>
      </c>
      <c r="L5894">
        <v>171.00899999999999</v>
      </c>
    </row>
    <row r="5895" spans="5:12" x14ac:dyDescent="0.25">
      <c r="E5895">
        <v>926490737</v>
      </c>
      <c r="F5895">
        <v>99.081000000000003</v>
      </c>
      <c r="I5895" t="s">
        <v>857</v>
      </c>
      <c r="J5895" t="s">
        <v>221</v>
      </c>
      <c r="K5895">
        <v>926490737</v>
      </c>
      <c r="L5895">
        <v>99.081000000000003</v>
      </c>
    </row>
    <row r="5896" spans="5:12" x14ac:dyDescent="0.25">
      <c r="E5896">
        <v>928452603</v>
      </c>
      <c r="F5896">
        <v>227.63</v>
      </c>
      <c r="I5896" t="s">
        <v>857</v>
      </c>
      <c r="J5896" t="s">
        <v>221</v>
      </c>
      <c r="K5896">
        <v>928452603</v>
      </c>
      <c r="L5896">
        <v>227.63</v>
      </c>
    </row>
    <row r="5897" spans="5:12" x14ac:dyDescent="0.25">
      <c r="E5897">
        <v>969235838</v>
      </c>
      <c r="F5897">
        <v>307.93900000000002</v>
      </c>
      <c r="I5897" t="s">
        <v>857</v>
      </c>
      <c r="J5897" t="s">
        <v>221</v>
      </c>
      <c r="K5897">
        <v>969235838</v>
      </c>
      <c r="L5897">
        <v>307.93900000000002</v>
      </c>
    </row>
    <row r="5898" spans="5:12" x14ac:dyDescent="0.25">
      <c r="E5898">
        <v>969236672</v>
      </c>
      <c r="F5898">
        <v>265.28399999999999</v>
      </c>
      <c r="I5898" t="s">
        <v>857</v>
      </c>
      <c r="J5898" t="s">
        <v>221</v>
      </c>
      <c r="K5898">
        <v>969236672</v>
      </c>
      <c r="L5898">
        <v>265.28399999999999</v>
      </c>
    </row>
    <row r="5899" spans="5:12" x14ac:dyDescent="0.25">
      <c r="E5899">
        <v>969289059</v>
      </c>
      <c r="F5899">
        <v>27.861000000000001</v>
      </c>
      <c r="I5899" t="s">
        <v>857</v>
      </c>
      <c r="J5899" t="s">
        <v>221</v>
      </c>
      <c r="K5899">
        <v>969289059</v>
      </c>
      <c r="L5899">
        <v>27.861000000000001</v>
      </c>
    </row>
    <row r="5900" spans="5:12" x14ac:dyDescent="0.25">
      <c r="E5900">
        <v>969412640</v>
      </c>
      <c r="F5900">
        <v>69.355999999999995</v>
      </c>
      <c r="I5900" t="s">
        <v>857</v>
      </c>
      <c r="J5900" t="s">
        <v>221</v>
      </c>
      <c r="K5900">
        <v>969412640</v>
      </c>
      <c r="L5900">
        <v>69.355999999999995</v>
      </c>
    </row>
    <row r="5901" spans="5:12" x14ac:dyDescent="0.25">
      <c r="E5901">
        <v>969629054</v>
      </c>
      <c r="F5901">
        <v>83.146000000000001</v>
      </c>
      <c r="I5901" t="s">
        <v>857</v>
      </c>
      <c r="J5901" t="s">
        <v>221</v>
      </c>
      <c r="K5901">
        <v>969629054</v>
      </c>
      <c r="L5901">
        <v>83.146000000000001</v>
      </c>
    </row>
    <row r="5902" spans="5:12" x14ac:dyDescent="0.25">
      <c r="E5902">
        <v>969821850</v>
      </c>
      <c r="F5902">
        <v>41.767000000000003</v>
      </c>
      <c r="I5902" t="s">
        <v>857</v>
      </c>
      <c r="J5902" t="s">
        <v>221</v>
      </c>
      <c r="K5902">
        <v>969821850</v>
      </c>
      <c r="L5902">
        <v>41.767000000000003</v>
      </c>
    </row>
    <row r="5903" spans="5:12" x14ac:dyDescent="0.25">
      <c r="E5903">
        <v>969823136</v>
      </c>
      <c r="F5903">
        <v>80.817999999999998</v>
      </c>
      <c r="I5903" t="s">
        <v>857</v>
      </c>
      <c r="J5903" t="s">
        <v>221</v>
      </c>
      <c r="K5903">
        <v>969823136</v>
      </c>
      <c r="L5903">
        <v>80.817999999999998</v>
      </c>
    </row>
    <row r="5904" spans="5:12" x14ac:dyDescent="0.25">
      <c r="E5904">
        <v>969832534</v>
      </c>
      <c r="F5904">
        <v>90.037000000000006</v>
      </c>
      <c r="I5904" t="s">
        <v>857</v>
      </c>
      <c r="J5904" t="s">
        <v>221</v>
      </c>
      <c r="K5904">
        <v>969832534</v>
      </c>
      <c r="L5904">
        <v>90.037000000000006</v>
      </c>
    </row>
    <row r="5905" spans="5:12" x14ac:dyDescent="0.25">
      <c r="E5905">
        <v>969836130</v>
      </c>
      <c r="F5905">
        <v>34.515000000000001</v>
      </c>
      <c r="I5905" t="s">
        <v>857</v>
      </c>
      <c r="J5905" t="s">
        <v>221</v>
      </c>
      <c r="K5905">
        <v>969836130</v>
      </c>
      <c r="L5905">
        <v>34.515000000000001</v>
      </c>
    </row>
    <row r="5906" spans="5:12" x14ac:dyDescent="0.25">
      <c r="E5906">
        <v>970368639</v>
      </c>
      <c r="F5906">
        <v>131.096</v>
      </c>
      <c r="I5906" t="s">
        <v>857</v>
      </c>
      <c r="J5906" t="s">
        <v>221</v>
      </c>
      <c r="K5906">
        <v>970368639</v>
      </c>
      <c r="L5906">
        <v>131.096</v>
      </c>
    </row>
    <row r="5907" spans="5:12" x14ac:dyDescent="0.25">
      <c r="E5907">
        <v>970392432</v>
      </c>
      <c r="F5907">
        <v>86.724000000000004</v>
      </c>
      <c r="I5907" t="s">
        <v>857</v>
      </c>
      <c r="J5907" t="s">
        <v>221</v>
      </c>
      <c r="K5907">
        <v>970392432</v>
      </c>
      <c r="L5907">
        <v>86.724000000000004</v>
      </c>
    </row>
    <row r="5908" spans="5:12" x14ac:dyDescent="0.25">
      <c r="E5908">
        <v>971200855</v>
      </c>
      <c r="F5908">
        <v>39.06</v>
      </c>
      <c r="I5908" t="s">
        <v>857</v>
      </c>
      <c r="J5908" t="s">
        <v>221</v>
      </c>
      <c r="K5908">
        <v>971200855</v>
      </c>
      <c r="L5908">
        <v>39.06</v>
      </c>
    </row>
    <row r="5909" spans="5:12" x14ac:dyDescent="0.25">
      <c r="E5909">
        <v>980745155</v>
      </c>
      <c r="F5909">
        <v>334.93099999999998</v>
      </c>
      <c r="I5909" t="s">
        <v>857</v>
      </c>
      <c r="J5909" t="s">
        <v>221</v>
      </c>
      <c r="K5909">
        <v>980745155</v>
      </c>
      <c r="L5909">
        <v>334.93099999999998</v>
      </c>
    </row>
    <row r="5910" spans="5:12" x14ac:dyDescent="0.25">
      <c r="E5910">
        <v>980815129</v>
      </c>
      <c r="F5910">
        <v>371.44600000000003</v>
      </c>
      <c r="I5910" t="s">
        <v>857</v>
      </c>
      <c r="J5910" t="s">
        <v>221</v>
      </c>
      <c r="K5910">
        <v>980815129</v>
      </c>
      <c r="L5910">
        <v>371.44600000000003</v>
      </c>
    </row>
    <row r="5911" spans="5:12" x14ac:dyDescent="0.25">
      <c r="E5911">
        <v>981338804</v>
      </c>
      <c r="F5911">
        <v>135.208</v>
      </c>
      <c r="I5911" t="s">
        <v>857</v>
      </c>
      <c r="J5911" t="s">
        <v>221</v>
      </c>
      <c r="K5911">
        <v>981338804</v>
      </c>
      <c r="L5911">
        <v>135.208</v>
      </c>
    </row>
    <row r="5912" spans="5:12" x14ac:dyDescent="0.25">
      <c r="E5912">
        <v>982740401</v>
      </c>
      <c r="F5912">
        <v>62.125</v>
      </c>
      <c r="I5912" t="s">
        <v>857</v>
      </c>
      <c r="J5912" t="s">
        <v>221</v>
      </c>
      <c r="K5912">
        <v>982740401</v>
      </c>
      <c r="L5912">
        <v>62.125</v>
      </c>
    </row>
    <row r="5913" spans="5:12" x14ac:dyDescent="0.25">
      <c r="E5913">
        <v>983987710</v>
      </c>
      <c r="F5913">
        <v>240.22200000000001</v>
      </c>
      <c r="I5913" t="s">
        <v>857</v>
      </c>
      <c r="J5913" t="s">
        <v>221</v>
      </c>
      <c r="K5913">
        <v>983987710</v>
      </c>
      <c r="L5913">
        <v>240.22200000000001</v>
      </c>
    </row>
    <row r="5914" spans="5:12" x14ac:dyDescent="0.25">
      <c r="E5914">
        <v>984083629</v>
      </c>
      <c r="F5914">
        <v>165.00800000000001</v>
      </c>
      <c r="I5914" t="s">
        <v>857</v>
      </c>
      <c r="J5914" t="s">
        <v>221</v>
      </c>
      <c r="K5914">
        <v>984083629</v>
      </c>
      <c r="L5914">
        <v>165.00800000000001</v>
      </c>
    </row>
    <row r="5915" spans="5:12" x14ac:dyDescent="0.25">
      <c r="E5915">
        <v>984727364</v>
      </c>
      <c r="F5915">
        <v>273.78800000000001</v>
      </c>
      <c r="I5915" t="s">
        <v>857</v>
      </c>
      <c r="J5915" t="s">
        <v>221</v>
      </c>
      <c r="K5915">
        <v>984727364</v>
      </c>
      <c r="L5915">
        <v>273.78800000000001</v>
      </c>
    </row>
    <row r="5916" spans="5:12" x14ac:dyDescent="0.25">
      <c r="E5916">
        <v>984771045</v>
      </c>
      <c r="F5916">
        <v>145.82900000000001</v>
      </c>
      <c r="I5916" t="s">
        <v>857</v>
      </c>
      <c r="J5916" t="s">
        <v>221</v>
      </c>
      <c r="K5916">
        <v>984771045</v>
      </c>
      <c r="L5916">
        <v>145.82900000000001</v>
      </c>
    </row>
    <row r="5917" spans="5:12" x14ac:dyDescent="0.25">
      <c r="E5917">
        <v>985620083</v>
      </c>
      <c r="F5917">
        <v>60.210999999999999</v>
      </c>
      <c r="I5917" t="s">
        <v>857</v>
      </c>
      <c r="J5917" t="s">
        <v>221</v>
      </c>
      <c r="K5917">
        <v>985620083</v>
      </c>
      <c r="L5917">
        <v>60.210999999999999</v>
      </c>
    </row>
    <row r="5918" spans="5:12" x14ac:dyDescent="0.25">
      <c r="E5918">
        <v>989749595</v>
      </c>
      <c r="F5918">
        <v>110.173</v>
      </c>
      <c r="I5918" t="s">
        <v>857</v>
      </c>
      <c r="J5918" t="s">
        <v>221</v>
      </c>
      <c r="K5918">
        <v>989749595</v>
      </c>
      <c r="L5918">
        <v>110.173</v>
      </c>
    </row>
    <row r="5919" spans="5:12" x14ac:dyDescent="0.25">
      <c r="E5919">
        <v>990673373</v>
      </c>
      <c r="F5919">
        <v>328.05500000000001</v>
      </c>
      <c r="I5919" t="s">
        <v>857</v>
      </c>
      <c r="J5919" t="s">
        <v>221</v>
      </c>
      <c r="K5919">
        <v>990673373</v>
      </c>
      <c r="L5919">
        <v>328.05500000000001</v>
      </c>
    </row>
    <row r="5920" spans="5:12" x14ac:dyDescent="0.25">
      <c r="E5920">
        <v>990978212</v>
      </c>
      <c r="F5920">
        <v>37.523000000000003</v>
      </c>
      <c r="I5920" t="s">
        <v>857</v>
      </c>
      <c r="J5920" t="s">
        <v>221</v>
      </c>
      <c r="K5920">
        <v>990978212</v>
      </c>
      <c r="L5920">
        <v>37.523000000000003</v>
      </c>
    </row>
    <row r="5921" spans="4:12" x14ac:dyDescent="0.25">
      <c r="E5921">
        <v>993310182</v>
      </c>
      <c r="F5921">
        <v>53.686</v>
      </c>
      <c r="I5921" t="s">
        <v>857</v>
      </c>
      <c r="J5921" t="s">
        <v>221</v>
      </c>
      <c r="K5921">
        <v>993310182</v>
      </c>
      <c r="L5921">
        <v>53.686</v>
      </c>
    </row>
    <row r="5922" spans="4:12" x14ac:dyDescent="0.25">
      <c r="E5922">
        <v>993868019</v>
      </c>
      <c r="F5922">
        <v>196.53700000000001</v>
      </c>
      <c r="I5922" t="s">
        <v>857</v>
      </c>
      <c r="J5922" t="s">
        <v>221</v>
      </c>
      <c r="K5922">
        <v>993868019</v>
      </c>
      <c r="L5922">
        <v>196.53700000000001</v>
      </c>
    </row>
    <row r="5923" spans="4:12" x14ac:dyDescent="0.25">
      <c r="E5923">
        <v>997515897</v>
      </c>
      <c r="F5923">
        <v>59.734999999999999</v>
      </c>
      <c r="I5923" t="s">
        <v>857</v>
      </c>
      <c r="J5923" t="s">
        <v>221</v>
      </c>
      <c r="K5923">
        <v>997515897</v>
      </c>
      <c r="L5923">
        <v>59.734999999999999</v>
      </c>
    </row>
    <row r="5924" spans="4:12" x14ac:dyDescent="0.25">
      <c r="E5924">
        <v>997749723</v>
      </c>
      <c r="F5924">
        <v>72.86</v>
      </c>
      <c r="I5924" t="s">
        <v>857</v>
      </c>
      <c r="J5924" t="s">
        <v>221</v>
      </c>
      <c r="K5924">
        <v>997749723</v>
      </c>
      <c r="L5924">
        <v>72.86</v>
      </c>
    </row>
    <row r="5925" spans="4:12" x14ac:dyDescent="0.25">
      <c r="E5925">
        <v>998585651</v>
      </c>
      <c r="F5925">
        <v>150.37700000000001</v>
      </c>
      <c r="I5925" t="s">
        <v>857</v>
      </c>
      <c r="J5925" t="s">
        <v>221</v>
      </c>
      <c r="K5925">
        <v>998585651</v>
      </c>
      <c r="L5925">
        <v>150.37700000000001</v>
      </c>
    </row>
    <row r="5926" spans="4:12" x14ac:dyDescent="0.25">
      <c r="D5926" t="s">
        <v>220</v>
      </c>
      <c r="E5926">
        <v>877300072</v>
      </c>
      <c r="F5926">
        <v>88.932000000000002</v>
      </c>
      <c r="I5926" t="s">
        <v>857</v>
      </c>
      <c r="J5926" t="s">
        <v>220</v>
      </c>
      <c r="K5926">
        <v>877300072</v>
      </c>
      <c r="L5926">
        <v>88.932000000000002</v>
      </c>
    </row>
    <row r="5927" spans="4:12" x14ac:dyDescent="0.25">
      <c r="E5927">
        <v>882486192</v>
      </c>
      <c r="F5927">
        <v>524.69399999999996</v>
      </c>
      <c r="I5927" t="s">
        <v>857</v>
      </c>
      <c r="J5927" t="s">
        <v>220</v>
      </c>
      <c r="K5927">
        <v>882486192</v>
      </c>
      <c r="L5927">
        <v>524.69399999999996</v>
      </c>
    </row>
    <row r="5928" spans="4:12" x14ac:dyDescent="0.25">
      <c r="E5928">
        <v>926382829</v>
      </c>
      <c r="F5928">
        <v>120.051</v>
      </c>
      <c r="I5928" t="s">
        <v>857</v>
      </c>
      <c r="J5928" t="s">
        <v>220</v>
      </c>
      <c r="K5928">
        <v>926382829</v>
      </c>
      <c r="L5928">
        <v>120.051</v>
      </c>
    </row>
    <row r="5929" spans="4:12" x14ac:dyDescent="0.25">
      <c r="E5929">
        <v>969236125</v>
      </c>
      <c r="F5929">
        <v>58.473999999999997</v>
      </c>
      <c r="I5929" t="s">
        <v>857</v>
      </c>
      <c r="J5929" t="s">
        <v>220</v>
      </c>
      <c r="K5929">
        <v>969236125</v>
      </c>
      <c r="L5929">
        <v>58.473999999999997</v>
      </c>
    </row>
    <row r="5930" spans="4:12" x14ac:dyDescent="0.25">
      <c r="E5930">
        <v>969412179</v>
      </c>
      <c r="F5930">
        <v>38.664999999999999</v>
      </c>
      <c r="I5930" t="s">
        <v>857</v>
      </c>
      <c r="J5930" t="s">
        <v>220</v>
      </c>
      <c r="K5930">
        <v>969412179</v>
      </c>
      <c r="L5930">
        <v>38.664999999999999</v>
      </c>
    </row>
    <row r="5931" spans="4:12" x14ac:dyDescent="0.25">
      <c r="E5931">
        <v>969824353</v>
      </c>
      <c r="F5931">
        <v>99.673000000000002</v>
      </c>
      <c r="I5931" t="s">
        <v>857</v>
      </c>
      <c r="J5931" t="s">
        <v>220</v>
      </c>
      <c r="K5931">
        <v>969824353</v>
      </c>
      <c r="L5931">
        <v>99.673000000000002</v>
      </c>
    </row>
    <row r="5932" spans="4:12" x14ac:dyDescent="0.25">
      <c r="E5932">
        <v>971201584</v>
      </c>
      <c r="F5932">
        <v>77.626000000000005</v>
      </c>
      <c r="I5932" t="s">
        <v>857</v>
      </c>
      <c r="J5932" t="s">
        <v>220</v>
      </c>
      <c r="K5932">
        <v>971201584</v>
      </c>
      <c r="L5932">
        <v>77.626000000000005</v>
      </c>
    </row>
    <row r="5933" spans="4:12" x14ac:dyDescent="0.25">
      <c r="E5933">
        <v>997823990</v>
      </c>
      <c r="F5933">
        <v>134.62200000000001</v>
      </c>
      <c r="I5933" t="s">
        <v>857</v>
      </c>
      <c r="J5933" t="s">
        <v>220</v>
      </c>
      <c r="K5933">
        <v>997823990</v>
      </c>
      <c r="L5933">
        <v>134.62200000000001</v>
      </c>
    </row>
    <row r="5934" spans="4:12" x14ac:dyDescent="0.25">
      <c r="D5934" t="s">
        <v>209</v>
      </c>
      <c r="E5934">
        <v>918318461</v>
      </c>
      <c r="F5934">
        <v>39.784999999999997</v>
      </c>
      <c r="I5934" t="s">
        <v>857</v>
      </c>
      <c r="J5934" t="s">
        <v>209</v>
      </c>
      <c r="K5934">
        <v>918318461</v>
      </c>
      <c r="L5934">
        <v>39.784999999999997</v>
      </c>
    </row>
    <row r="5935" spans="4:12" x14ac:dyDescent="0.25">
      <c r="E5935">
        <v>929717066</v>
      </c>
      <c r="F5935">
        <v>36.152999999999999</v>
      </c>
      <c r="I5935" t="s">
        <v>857</v>
      </c>
      <c r="J5935" t="s">
        <v>209</v>
      </c>
      <c r="K5935">
        <v>929717066</v>
      </c>
      <c r="L5935">
        <v>36.152999999999999</v>
      </c>
    </row>
    <row r="5936" spans="4:12" x14ac:dyDescent="0.25">
      <c r="E5936">
        <v>969318253</v>
      </c>
      <c r="F5936">
        <v>55.731000000000002</v>
      </c>
      <c r="I5936" t="s">
        <v>857</v>
      </c>
      <c r="J5936" t="s">
        <v>209</v>
      </c>
      <c r="K5936">
        <v>969318253</v>
      </c>
      <c r="L5936">
        <v>55.731000000000002</v>
      </c>
    </row>
    <row r="5937" spans="4:12" x14ac:dyDescent="0.25">
      <c r="E5937">
        <v>976217640</v>
      </c>
      <c r="F5937">
        <v>93.808000000000007</v>
      </c>
      <c r="I5937" t="s">
        <v>857</v>
      </c>
      <c r="J5937" t="s">
        <v>209</v>
      </c>
      <c r="K5937">
        <v>976217640</v>
      </c>
      <c r="L5937">
        <v>93.808000000000007</v>
      </c>
    </row>
    <row r="5938" spans="4:12" x14ac:dyDescent="0.25">
      <c r="E5938">
        <v>981884647</v>
      </c>
      <c r="F5938">
        <v>40.152000000000001</v>
      </c>
      <c r="I5938" t="s">
        <v>857</v>
      </c>
      <c r="J5938" t="s">
        <v>209</v>
      </c>
      <c r="K5938">
        <v>981884647</v>
      </c>
      <c r="L5938">
        <v>40.152000000000001</v>
      </c>
    </row>
    <row r="5939" spans="4:12" x14ac:dyDescent="0.25">
      <c r="E5939">
        <v>984780524</v>
      </c>
      <c r="F5939">
        <v>85.762</v>
      </c>
      <c r="I5939" t="s">
        <v>857</v>
      </c>
      <c r="J5939" t="s">
        <v>209</v>
      </c>
      <c r="K5939">
        <v>984780524</v>
      </c>
      <c r="L5939">
        <v>85.762</v>
      </c>
    </row>
    <row r="5940" spans="4:12" x14ac:dyDescent="0.25">
      <c r="E5940">
        <v>987535822</v>
      </c>
      <c r="F5940">
        <v>33.343000000000004</v>
      </c>
      <c r="I5940" t="s">
        <v>857</v>
      </c>
      <c r="J5940" t="s">
        <v>209</v>
      </c>
      <c r="K5940">
        <v>987535822</v>
      </c>
      <c r="L5940">
        <v>33.343000000000004</v>
      </c>
    </row>
    <row r="5941" spans="4:12" x14ac:dyDescent="0.25">
      <c r="E5941">
        <v>988222712</v>
      </c>
      <c r="F5941">
        <v>150.77699999999999</v>
      </c>
      <c r="I5941" t="s">
        <v>857</v>
      </c>
      <c r="J5941" t="s">
        <v>209</v>
      </c>
      <c r="K5941">
        <v>988222712</v>
      </c>
      <c r="L5941">
        <v>150.77699999999999</v>
      </c>
    </row>
    <row r="5942" spans="4:12" x14ac:dyDescent="0.25">
      <c r="E5942">
        <v>991604596</v>
      </c>
      <c r="F5942">
        <v>97.91</v>
      </c>
      <c r="I5942" t="s">
        <v>857</v>
      </c>
      <c r="J5942" t="s">
        <v>209</v>
      </c>
      <c r="K5942">
        <v>991604596</v>
      </c>
      <c r="L5942">
        <v>97.91</v>
      </c>
    </row>
    <row r="5943" spans="4:12" x14ac:dyDescent="0.25">
      <c r="E5943">
        <v>992829311</v>
      </c>
      <c r="F5943">
        <v>17.151</v>
      </c>
      <c r="I5943" t="s">
        <v>857</v>
      </c>
      <c r="J5943" t="s">
        <v>209</v>
      </c>
      <c r="K5943">
        <v>992829311</v>
      </c>
      <c r="L5943">
        <v>17.151</v>
      </c>
    </row>
    <row r="5944" spans="4:12" x14ac:dyDescent="0.25">
      <c r="E5944">
        <v>996783243</v>
      </c>
      <c r="F5944">
        <v>140.923</v>
      </c>
      <c r="I5944" t="s">
        <v>857</v>
      </c>
      <c r="J5944" t="s">
        <v>209</v>
      </c>
      <c r="K5944">
        <v>996783243</v>
      </c>
      <c r="L5944">
        <v>140.923</v>
      </c>
    </row>
    <row r="5945" spans="4:12" x14ac:dyDescent="0.25">
      <c r="E5945">
        <v>997807618</v>
      </c>
      <c r="F5945">
        <v>106.402</v>
      </c>
      <c r="I5945" t="s">
        <v>857</v>
      </c>
      <c r="J5945" t="s">
        <v>209</v>
      </c>
      <c r="K5945">
        <v>997807618</v>
      </c>
      <c r="L5945">
        <v>106.402</v>
      </c>
    </row>
    <row r="5946" spans="4:12" x14ac:dyDescent="0.25">
      <c r="D5946" t="s">
        <v>202</v>
      </c>
      <c r="E5946">
        <v>969907224</v>
      </c>
      <c r="F5946">
        <v>80.570999999999998</v>
      </c>
      <c r="I5946" t="s">
        <v>857</v>
      </c>
      <c r="J5946" t="s">
        <v>202</v>
      </c>
      <c r="K5946">
        <v>969907224</v>
      </c>
      <c r="L5946">
        <v>80.570999999999998</v>
      </c>
    </row>
    <row r="5947" spans="4:12" x14ac:dyDescent="0.25">
      <c r="E5947">
        <v>981524004</v>
      </c>
      <c r="F5947">
        <v>119.00700000000001</v>
      </c>
      <c r="I5947" t="s">
        <v>857</v>
      </c>
      <c r="J5947" t="s">
        <v>202</v>
      </c>
      <c r="K5947">
        <v>981524004</v>
      </c>
      <c r="L5947">
        <v>119.00700000000001</v>
      </c>
    </row>
    <row r="5948" spans="4:12" x14ac:dyDescent="0.25">
      <c r="E5948">
        <v>992190922</v>
      </c>
      <c r="F5948">
        <v>100.349</v>
      </c>
      <c r="I5948" t="s">
        <v>857</v>
      </c>
      <c r="J5948" t="s">
        <v>202</v>
      </c>
      <c r="K5948">
        <v>992190922</v>
      </c>
      <c r="L5948">
        <v>100.349</v>
      </c>
    </row>
    <row r="5949" spans="4:12" x14ac:dyDescent="0.25">
      <c r="D5949" t="s">
        <v>203</v>
      </c>
      <c r="E5949">
        <v>914601444</v>
      </c>
      <c r="F5949">
        <v>145.70500000000001</v>
      </c>
      <c r="I5949" t="s">
        <v>857</v>
      </c>
      <c r="J5949" t="s">
        <v>203</v>
      </c>
      <c r="K5949">
        <v>914601444</v>
      </c>
      <c r="L5949">
        <v>145.70500000000001</v>
      </c>
    </row>
    <row r="5950" spans="4:12" x14ac:dyDescent="0.25">
      <c r="E5950">
        <v>919641118</v>
      </c>
      <c r="F5950">
        <v>186.43899999999999</v>
      </c>
      <c r="I5950" t="s">
        <v>857</v>
      </c>
      <c r="J5950" t="s">
        <v>203</v>
      </c>
      <c r="K5950">
        <v>919641118</v>
      </c>
      <c r="L5950">
        <v>186.43899999999999</v>
      </c>
    </row>
    <row r="5951" spans="4:12" x14ac:dyDescent="0.25">
      <c r="E5951">
        <v>920843883</v>
      </c>
      <c r="F5951">
        <v>89.710999999999999</v>
      </c>
      <c r="I5951" t="s">
        <v>857</v>
      </c>
      <c r="J5951" t="s">
        <v>203</v>
      </c>
      <c r="K5951">
        <v>920843883</v>
      </c>
      <c r="L5951">
        <v>89.710999999999999</v>
      </c>
    </row>
    <row r="5952" spans="4:12" x14ac:dyDescent="0.25">
      <c r="E5952">
        <v>920971644</v>
      </c>
      <c r="F5952">
        <v>140.51499999999999</v>
      </c>
      <c r="I5952" t="s">
        <v>857</v>
      </c>
      <c r="J5952" t="s">
        <v>203</v>
      </c>
      <c r="K5952">
        <v>920971644</v>
      </c>
      <c r="L5952">
        <v>140.51499999999999</v>
      </c>
    </row>
    <row r="5953" spans="5:12" x14ac:dyDescent="0.25">
      <c r="E5953">
        <v>922780153</v>
      </c>
      <c r="F5953">
        <v>201.768</v>
      </c>
      <c r="I5953" t="s">
        <v>857</v>
      </c>
      <c r="J5953" t="s">
        <v>203</v>
      </c>
      <c r="K5953">
        <v>922780153</v>
      </c>
      <c r="L5953">
        <v>201.768</v>
      </c>
    </row>
    <row r="5954" spans="5:12" x14ac:dyDescent="0.25">
      <c r="E5954">
        <v>923230297</v>
      </c>
      <c r="F5954">
        <v>96.057000000000002</v>
      </c>
      <c r="I5954" t="s">
        <v>857</v>
      </c>
      <c r="J5954" t="s">
        <v>203</v>
      </c>
      <c r="K5954">
        <v>923230297</v>
      </c>
      <c r="L5954">
        <v>96.057000000000002</v>
      </c>
    </row>
    <row r="5955" spans="5:12" x14ac:dyDescent="0.25">
      <c r="E5955">
        <v>925162507</v>
      </c>
      <c r="F5955">
        <v>203.786</v>
      </c>
      <c r="I5955" t="s">
        <v>857</v>
      </c>
      <c r="J5955" t="s">
        <v>203</v>
      </c>
      <c r="K5955">
        <v>925162507</v>
      </c>
      <c r="L5955">
        <v>203.786</v>
      </c>
    </row>
    <row r="5956" spans="5:12" x14ac:dyDescent="0.25">
      <c r="E5956">
        <v>969142236</v>
      </c>
      <c r="F5956">
        <v>49.468000000000004</v>
      </c>
      <c r="I5956" t="s">
        <v>857</v>
      </c>
      <c r="J5956" t="s">
        <v>203</v>
      </c>
      <c r="K5956">
        <v>969142236</v>
      </c>
      <c r="L5956">
        <v>49.468000000000004</v>
      </c>
    </row>
    <row r="5957" spans="5:12" x14ac:dyDescent="0.25">
      <c r="E5957">
        <v>969152258</v>
      </c>
      <c r="F5957">
        <v>172.68700000000001</v>
      </c>
      <c r="I5957" t="s">
        <v>857</v>
      </c>
      <c r="J5957" t="s">
        <v>203</v>
      </c>
      <c r="K5957">
        <v>969152258</v>
      </c>
      <c r="L5957">
        <v>172.68700000000001</v>
      </c>
    </row>
    <row r="5958" spans="5:12" x14ac:dyDescent="0.25">
      <c r="E5958">
        <v>969230569</v>
      </c>
      <c r="F5958">
        <v>254.68700000000001</v>
      </c>
      <c r="I5958" t="s">
        <v>857</v>
      </c>
      <c r="J5958" t="s">
        <v>203</v>
      </c>
      <c r="K5958">
        <v>969230569</v>
      </c>
      <c r="L5958">
        <v>254.68700000000001</v>
      </c>
    </row>
    <row r="5959" spans="5:12" x14ac:dyDescent="0.25">
      <c r="E5959">
        <v>969317605</v>
      </c>
      <c r="F5959">
        <v>134.154</v>
      </c>
      <c r="I5959" t="s">
        <v>857</v>
      </c>
      <c r="J5959" t="s">
        <v>203</v>
      </c>
      <c r="K5959">
        <v>969317605</v>
      </c>
      <c r="L5959">
        <v>134.154</v>
      </c>
    </row>
    <row r="5960" spans="5:12" x14ac:dyDescent="0.25">
      <c r="E5960">
        <v>969352826</v>
      </c>
      <c r="F5960">
        <v>323.64699999999999</v>
      </c>
      <c r="I5960" t="s">
        <v>857</v>
      </c>
      <c r="J5960" t="s">
        <v>203</v>
      </c>
      <c r="K5960">
        <v>969352826</v>
      </c>
      <c r="L5960">
        <v>323.64699999999999</v>
      </c>
    </row>
    <row r="5961" spans="5:12" x14ac:dyDescent="0.25">
      <c r="E5961">
        <v>971166126</v>
      </c>
      <c r="F5961">
        <v>157.108</v>
      </c>
      <c r="I5961" t="s">
        <v>857</v>
      </c>
      <c r="J5961" t="s">
        <v>203</v>
      </c>
      <c r="K5961">
        <v>971166126</v>
      </c>
      <c r="L5961">
        <v>157.108</v>
      </c>
    </row>
    <row r="5962" spans="5:12" x14ac:dyDescent="0.25">
      <c r="E5962">
        <v>971584610</v>
      </c>
      <c r="F5962">
        <v>99.950999999999993</v>
      </c>
      <c r="I5962" t="s">
        <v>857</v>
      </c>
      <c r="J5962" t="s">
        <v>203</v>
      </c>
      <c r="K5962">
        <v>971584610</v>
      </c>
      <c r="L5962">
        <v>99.950999999999993</v>
      </c>
    </row>
    <row r="5963" spans="5:12" x14ac:dyDescent="0.25">
      <c r="E5963">
        <v>977534429</v>
      </c>
      <c r="F5963">
        <v>338.52300000000002</v>
      </c>
      <c r="I5963" t="s">
        <v>857</v>
      </c>
      <c r="J5963" t="s">
        <v>203</v>
      </c>
      <c r="K5963">
        <v>977534429</v>
      </c>
      <c r="L5963">
        <v>338.52300000000002</v>
      </c>
    </row>
    <row r="5964" spans="5:12" x14ac:dyDescent="0.25">
      <c r="E5964">
        <v>980706699</v>
      </c>
      <c r="F5964">
        <v>380.81799999999998</v>
      </c>
      <c r="I5964" t="s">
        <v>857</v>
      </c>
      <c r="J5964" t="s">
        <v>203</v>
      </c>
      <c r="K5964">
        <v>980706699</v>
      </c>
      <c r="L5964">
        <v>380.81799999999998</v>
      </c>
    </row>
    <row r="5965" spans="5:12" x14ac:dyDescent="0.25">
      <c r="E5965">
        <v>985687641</v>
      </c>
      <c r="F5965">
        <v>457.17099999999999</v>
      </c>
      <c r="I5965" t="s">
        <v>857</v>
      </c>
      <c r="J5965" t="s">
        <v>203</v>
      </c>
      <c r="K5965">
        <v>985687641</v>
      </c>
      <c r="L5965">
        <v>457.17099999999999</v>
      </c>
    </row>
    <row r="5966" spans="5:12" x14ac:dyDescent="0.25">
      <c r="E5966">
        <v>986384359</v>
      </c>
      <c r="F5966">
        <v>139.81299999999999</v>
      </c>
      <c r="I5966" t="s">
        <v>857</v>
      </c>
      <c r="J5966" t="s">
        <v>203</v>
      </c>
      <c r="K5966">
        <v>986384359</v>
      </c>
      <c r="L5966">
        <v>139.81299999999999</v>
      </c>
    </row>
    <row r="5967" spans="5:12" x14ac:dyDescent="0.25">
      <c r="E5967">
        <v>987521732</v>
      </c>
      <c r="F5967">
        <v>141.01</v>
      </c>
      <c r="I5967" t="s">
        <v>857</v>
      </c>
      <c r="J5967" t="s">
        <v>203</v>
      </c>
      <c r="K5967">
        <v>987521732</v>
      </c>
      <c r="L5967">
        <v>141.01</v>
      </c>
    </row>
    <row r="5968" spans="5:12" x14ac:dyDescent="0.25">
      <c r="E5968">
        <v>999268676</v>
      </c>
      <c r="F5968">
        <v>225.965</v>
      </c>
      <c r="I5968" t="s">
        <v>857</v>
      </c>
      <c r="J5968" t="s">
        <v>203</v>
      </c>
      <c r="K5968">
        <v>999268676</v>
      </c>
      <c r="L5968">
        <v>225.965</v>
      </c>
    </row>
    <row r="5969" spans="4:12" x14ac:dyDescent="0.25">
      <c r="D5969" t="s">
        <v>196</v>
      </c>
      <c r="E5969">
        <v>913795458</v>
      </c>
      <c r="F5969">
        <v>153.99199999999999</v>
      </c>
      <c r="I5969" t="s">
        <v>857</v>
      </c>
      <c r="J5969" t="s">
        <v>196</v>
      </c>
      <c r="K5969">
        <v>913795458</v>
      </c>
      <c r="L5969">
        <v>153.99199999999999</v>
      </c>
    </row>
    <row r="5970" spans="4:12" x14ac:dyDescent="0.25">
      <c r="E5970">
        <v>969230879</v>
      </c>
      <c r="F5970">
        <v>26.7</v>
      </c>
      <c r="I5970" t="s">
        <v>857</v>
      </c>
      <c r="J5970" t="s">
        <v>196</v>
      </c>
      <c r="K5970">
        <v>969230879</v>
      </c>
      <c r="L5970">
        <v>26.7</v>
      </c>
    </row>
    <row r="5971" spans="4:12" x14ac:dyDescent="0.25">
      <c r="E5971">
        <v>994941763</v>
      </c>
      <c r="F5971">
        <v>66.489000000000004</v>
      </c>
      <c r="I5971" t="s">
        <v>857</v>
      </c>
      <c r="J5971" t="s">
        <v>196</v>
      </c>
      <c r="K5971">
        <v>994941763</v>
      </c>
      <c r="L5971">
        <v>66.489000000000004</v>
      </c>
    </row>
    <row r="5972" spans="4:12" x14ac:dyDescent="0.25">
      <c r="E5972">
        <v>997666283</v>
      </c>
      <c r="F5972">
        <v>164.511</v>
      </c>
      <c r="I5972" t="s">
        <v>857</v>
      </c>
      <c r="J5972" t="s">
        <v>196</v>
      </c>
      <c r="K5972">
        <v>997666283</v>
      </c>
      <c r="L5972">
        <v>164.511</v>
      </c>
    </row>
    <row r="5973" spans="4:12" x14ac:dyDescent="0.25">
      <c r="D5973" t="s">
        <v>218</v>
      </c>
      <c r="E5973">
        <v>814595382</v>
      </c>
      <c r="F5973">
        <v>250.48500000000001</v>
      </c>
      <c r="I5973" t="s">
        <v>857</v>
      </c>
      <c r="J5973" t="s">
        <v>218</v>
      </c>
      <c r="K5973">
        <v>814595382</v>
      </c>
      <c r="L5973">
        <v>250.48500000000001</v>
      </c>
    </row>
    <row r="5974" spans="4:12" x14ac:dyDescent="0.25">
      <c r="E5974">
        <v>869235792</v>
      </c>
      <c r="F5974">
        <v>130.78700000000001</v>
      </c>
      <c r="I5974" t="s">
        <v>857</v>
      </c>
      <c r="J5974" t="s">
        <v>218</v>
      </c>
      <c r="K5974">
        <v>869235792</v>
      </c>
      <c r="L5974">
        <v>130.78700000000001</v>
      </c>
    </row>
    <row r="5975" spans="4:12" x14ac:dyDescent="0.25">
      <c r="E5975">
        <v>869589632</v>
      </c>
      <c r="F5975">
        <v>65.328999999999994</v>
      </c>
      <c r="I5975" t="s">
        <v>857</v>
      </c>
      <c r="J5975" t="s">
        <v>218</v>
      </c>
      <c r="K5975">
        <v>869589632</v>
      </c>
      <c r="L5975">
        <v>65.328999999999994</v>
      </c>
    </row>
    <row r="5976" spans="4:12" x14ac:dyDescent="0.25">
      <c r="E5976">
        <v>880503812</v>
      </c>
      <c r="F5976">
        <v>125.879</v>
      </c>
      <c r="I5976" t="s">
        <v>857</v>
      </c>
      <c r="J5976" t="s">
        <v>218</v>
      </c>
      <c r="K5976">
        <v>880503812</v>
      </c>
      <c r="L5976">
        <v>125.879</v>
      </c>
    </row>
    <row r="5977" spans="4:12" x14ac:dyDescent="0.25">
      <c r="E5977">
        <v>914740622</v>
      </c>
      <c r="F5977">
        <v>288.31299999999999</v>
      </c>
      <c r="I5977" t="s">
        <v>857</v>
      </c>
      <c r="J5977" t="s">
        <v>218</v>
      </c>
      <c r="K5977">
        <v>914740622</v>
      </c>
      <c r="L5977">
        <v>288.31299999999999</v>
      </c>
    </row>
    <row r="5978" spans="4:12" x14ac:dyDescent="0.25">
      <c r="E5978">
        <v>915028500</v>
      </c>
      <c r="F5978">
        <v>34.497</v>
      </c>
      <c r="I5978" t="s">
        <v>857</v>
      </c>
      <c r="J5978" t="s">
        <v>218</v>
      </c>
      <c r="K5978">
        <v>915028500</v>
      </c>
      <c r="L5978">
        <v>34.497</v>
      </c>
    </row>
    <row r="5979" spans="4:12" x14ac:dyDescent="0.25">
      <c r="E5979">
        <v>922999236</v>
      </c>
      <c r="F5979">
        <v>44.302</v>
      </c>
      <c r="I5979" t="s">
        <v>857</v>
      </c>
      <c r="J5979" t="s">
        <v>218</v>
      </c>
      <c r="K5979">
        <v>922999236</v>
      </c>
      <c r="L5979">
        <v>44.302</v>
      </c>
    </row>
    <row r="5980" spans="4:12" x14ac:dyDescent="0.25">
      <c r="E5980">
        <v>926163507</v>
      </c>
      <c r="F5980">
        <v>70.33</v>
      </c>
      <c r="I5980" t="s">
        <v>857</v>
      </c>
      <c r="J5980" t="s">
        <v>218</v>
      </c>
      <c r="K5980">
        <v>926163507</v>
      </c>
      <c r="L5980">
        <v>70.33</v>
      </c>
    </row>
    <row r="5981" spans="4:12" x14ac:dyDescent="0.25">
      <c r="E5981">
        <v>926317911</v>
      </c>
      <c r="F5981">
        <v>48.506</v>
      </c>
      <c r="I5981" t="s">
        <v>857</v>
      </c>
      <c r="J5981" t="s">
        <v>218</v>
      </c>
      <c r="K5981">
        <v>926317911</v>
      </c>
      <c r="L5981">
        <v>48.506</v>
      </c>
    </row>
    <row r="5982" spans="4:12" x14ac:dyDescent="0.25">
      <c r="E5982">
        <v>955244125</v>
      </c>
      <c r="F5982">
        <v>69.331999999999994</v>
      </c>
      <c r="I5982" t="s">
        <v>857</v>
      </c>
      <c r="J5982" t="s">
        <v>218</v>
      </c>
      <c r="K5982">
        <v>955244125</v>
      </c>
      <c r="L5982">
        <v>69.331999999999994</v>
      </c>
    </row>
    <row r="5983" spans="4:12" x14ac:dyDescent="0.25">
      <c r="E5983">
        <v>969165082</v>
      </c>
      <c r="F5983">
        <v>66.396000000000001</v>
      </c>
      <c r="I5983" t="s">
        <v>857</v>
      </c>
      <c r="J5983" t="s">
        <v>218</v>
      </c>
      <c r="K5983">
        <v>969165082</v>
      </c>
      <c r="L5983">
        <v>66.396000000000001</v>
      </c>
    </row>
    <row r="5984" spans="4:12" x14ac:dyDescent="0.25">
      <c r="E5984">
        <v>969289954</v>
      </c>
      <c r="F5984">
        <v>44.682000000000002</v>
      </c>
      <c r="I5984" t="s">
        <v>857</v>
      </c>
      <c r="J5984" t="s">
        <v>218</v>
      </c>
      <c r="K5984">
        <v>969289954</v>
      </c>
      <c r="L5984">
        <v>44.682000000000002</v>
      </c>
    </row>
    <row r="5985" spans="5:12" x14ac:dyDescent="0.25">
      <c r="E5985">
        <v>969411326</v>
      </c>
      <c r="F5985">
        <v>112.68899999999999</v>
      </c>
      <c r="I5985" t="s">
        <v>857</v>
      </c>
      <c r="J5985" t="s">
        <v>218</v>
      </c>
      <c r="K5985">
        <v>969411326</v>
      </c>
      <c r="L5985">
        <v>112.68899999999999</v>
      </c>
    </row>
    <row r="5986" spans="5:12" x14ac:dyDescent="0.25">
      <c r="E5986">
        <v>969588927</v>
      </c>
      <c r="F5986">
        <v>27.731000000000002</v>
      </c>
      <c r="I5986" t="s">
        <v>857</v>
      </c>
      <c r="J5986" t="s">
        <v>218</v>
      </c>
      <c r="K5986">
        <v>969588927</v>
      </c>
      <c r="L5986">
        <v>27.731000000000002</v>
      </c>
    </row>
    <row r="5987" spans="5:12" x14ac:dyDescent="0.25">
      <c r="E5987">
        <v>969630494</v>
      </c>
      <c r="F5987">
        <v>117.18300000000001</v>
      </c>
      <c r="I5987" t="s">
        <v>857</v>
      </c>
      <c r="J5987" t="s">
        <v>218</v>
      </c>
      <c r="K5987">
        <v>969630494</v>
      </c>
      <c r="L5987">
        <v>117.18300000000001</v>
      </c>
    </row>
    <row r="5988" spans="5:12" x14ac:dyDescent="0.25">
      <c r="E5988">
        <v>976115708</v>
      </c>
      <c r="F5988">
        <v>83.495999999999995</v>
      </c>
      <c r="I5988" t="s">
        <v>857</v>
      </c>
      <c r="J5988" t="s">
        <v>218</v>
      </c>
      <c r="K5988">
        <v>976115708</v>
      </c>
      <c r="L5988">
        <v>83.495999999999995</v>
      </c>
    </row>
    <row r="5989" spans="5:12" x14ac:dyDescent="0.25">
      <c r="E5989">
        <v>976845749</v>
      </c>
      <c r="F5989">
        <v>199.27600000000001</v>
      </c>
      <c r="I5989" t="s">
        <v>857</v>
      </c>
      <c r="J5989" t="s">
        <v>218</v>
      </c>
      <c r="K5989">
        <v>976845749</v>
      </c>
      <c r="L5989">
        <v>199.27600000000001</v>
      </c>
    </row>
    <row r="5990" spans="5:12" x14ac:dyDescent="0.25">
      <c r="E5990">
        <v>980428354</v>
      </c>
      <c r="F5990">
        <v>113.43300000000001</v>
      </c>
      <c r="I5990" t="s">
        <v>857</v>
      </c>
      <c r="J5990" t="s">
        <v>218</v>
      </c>
      <c r="K5990">
        <v>980428354</v>
      </c>
      <c r="L5990">
        <v>113.43300000000001</v>
      </c>
    </row>
    <row r="5991" spans="5:12" x14ac:dyDescent="0.25">
      <c r="E5991">
        <v>980649644</v>
      </c>
      <c r="F5991">
        <v>398.93700000000001</v>
      </c>
      <c r="I5991" t="s">
        <v>857</v>
      </c>
      <c r="J5991" t="s">
        <v>218</v>
      </c>
      <c r="K5991">
        <v>980649644</v>
      </c>
      <c r="L5991">
        <v>398.93700000000001</v>
      </c>
    </row>
    <row r="5992" spans="5:12" x14ac:dyDescent="0.25">
      <c r="E5992">
        <v>981511298</v>
      </c>
      <c r="F5992">
        <v>19.824999999999999</v>
      </c>
      <c r="I5992" t="s">
        <v>857</v>
      </c>
      <c r="J5992" t="s">
        <v>218</v>
      </c>
      <c r="K5992">
        <v>981511298</v>
      </c>
      <c r="L5992">
        <v>19.824999999999999</v>
      </c>
    </row>
    <row r="5993" spans="5:12" x14ac:dyDescent="0.25">
      <c r="E5993">
        <v>982182212</v>
      </c>
      <c r="F5993">
        <v>136.929</v>
      </c>
      <c r="I5993" t="s">
        <v>857</v>
      </c>
      <c r="J5993" t="s">
        <v>218</v>
      </c>
      <c r="K5993">
        <v>982182212</v>
      </c>
      <c r="L5993">
        <v>136.929</v>
      </c>
    </row>
    <row r="5994" spans="5:12" x14ac:dyDescent="0.25">
      <c r="E5994">
        <v>982592097</v>
      </c>
      <c r="F5994">
        <v>36.549999999999997</v>
      </c>
      <c r="I5994" t="s">
        <v>857</v>
      </c>
      <c r="J5994" t="s">
        <v>218</v>
      </c>
      <c r="K5994">
        <v>982592097</v>
      </c>
      <c r="L5994">
        <v>36.549999999999997</v>
      </c>
    </row>
    <row r="5995" spans="5:12" x14ac:dyDescent="0.25">
      <c r="E5995">
        <v>983593151</v>
      </c>
      <c r="F5995">
        <v>127.959</v>
      </c>
      <c r="I5995" t="s">
        <v>857</v>
      </c>
      <c r="J5995" t="s">
        <v>218</v>
      </c>
      <c r="K5995">
        <v>983593151</v>
      </c>
      <c r="L5995">
        <v>127.959</v>
      </c>
    </row>
    <row r="5996" spans="5:12" x14ac:dyDescent="0.25">
      <c r="E5996">
        <v>986377476</v>
      </c>
      <c r="F5996">
        <v>98.661000000000001</v>
      </c>
      <c r="I5996" t="s">
        <v>857</v>
      </c>
      <c r="J5996" t="s">
        <v>218</v>
      </c>
      <c r="K5996">
        <v>986377476</v>
      </c>
      <c r="L5996">
        <v>98.661000000000001</v>
      </c>
    </row>
    <row r="5997" spans="5:12" x14ac:dyDescent="0.25">
      <c r="E5997">
        <v>988100978</v>
      </c>
      <c r="F5997">
        <v>310.56099999999998</v>
      </c>
      <c r="I5997" t="s">
        <v>857</v>
      </c>
      <c r="J5997" t="s">
        <v>218</v>
      </c>
      <c r="K5997">
        <v>988100978</v>
      </c>
      <c r="L5997">
        <v>310.56099999999998</v>
      </c>
    </row>
    <row r="5998" spans="5:12" x14ac:dyDescent="0.25">
      <c r="E5998">
        <v>989035444</v>
      </c>
      <c r="F5998">
        <v>71.048000000000002</v>
      </c>
      <c r="I5998" t="s">
        <v>857</v>
      </c>
      <c r="J5998" t="s">
        <v>218</v>
      </c>
      <c r="K5998">
        <v>989035444</v>
      </c>
      <c r="L5998">
        <v>71.048000000000002</v>
      </c>
    </row>
    <row r="5999" spans="5:12" x14ac:dyDescent="0.25">
      <c r="E5999">
        <v>992124717</v>
      </c>
      <c r="F5999">
        <v>41.7</v>
      </c>
      <c r="I5999" t="s">
        <v>857</v>
      </c>
      <c r="J5999" t="s">
        <v>218</v>
      </c>
      <c r="K5999">
        <v>992124717</v>
      </c>
      <c r="L5999">
        <v>41.7</v>
      </c>
    </row>
    <row r="6000" spans="5:12" x14ac:dyDescent="0.25">
      <c r="E6000">
        <v>992124938</v>
      </c>
      <c r="F6000">
        <v>538.53899999999999</v>
      </c>
      <c r="I6000" t="s">
        <v>857</v>
      </c>
      <c r="J6000" t="s">
        <v>218</v>
      </c>
      <c r="K6000">
        <v>992124938</v>
      </c>
      <c r="L6000">
        <v>538.53899999999999</v>
      </c>
    </row>
    <row r="6001" spans="4:12" x14ac:dyDescent="0.25">
      <c r="D6001" t="s">
        <v>212</v>
      </c>
      <c r="E6001">
        <v>921898525</v>
      </c>
      <c r="F6001">
        <v>174.55600000000001</v>
      </c>
      <c r="I6001" t="s">
        <v>857</v>
      </c>
      <c r="J6001" t="s">
        <v>212</v>
      </c>
      <c r="K6001">
        <v>921898525</v>
      </c>
      <c r="L6001">
        <v>174.55600000000001</v>
      </c>
    </row>
    <row r="6002" spans="4:12" x14ac:dyDescent="0.25">
      <c r="E6002">
        <v>969449005</v>
      </c>
      <c r="F6002">
        <v>44.74</v>
      </c>
      <c r="I6002" t="s">
        <v>857</v>
      </c>
      <c r="J6002" t="s">
        <v>212</v>
      </c>
      <c r="K6002">
        <v>969449005</v>
      </c>
      <c r="L6002">
        <v>44.74</v>
      </c>
    </row>
    <row r="6003" spans="4:12" x14ac:dyDescent="0.25">
      <c r="D6003" t="s">
        <v>862</v>
      </c>
      <c r="E6003">
        <v>869412732</v>
      </c>
      <c r="F6003">
        <v>72.590999999999994</v>
      </c>
      <c r="I6003" t="s">
        <v>857</v>
      </c>
      <c r="J6003" t="s">
        <v>862</v>
      </c>
      <c r="K6003">
        <v>869412732</v>
      </c>
      <c r="L6003">
        <v>72.590999999999994</v>
      </c>
    </row>
    <row r="6004" spans="4:12" x14ac:dyDescent="0.25">
      <c r="E6004">
        <v>869829242</v>
      </c>
      <c r="F6004">
        <v>115.13200000000001</v>
      </c>
      <c r="I6004" t="s">
        <v>857</v>
      </c>
      <c r="J6004" t="s">
        <v>862</v>
      </c>
      <c r="K6004">
        <v>869829242</v>
      </c>
      <c r="L6004">
        <v>115.13200000000001</v>
      </c>
    </row>
    <row r="6005" spans="4:12" x14ac:dyDescent="0.25">
      <c r="E6005">
        <v>880921932</v>
      </c>
      <c r="F6005">
        <v>81.623000000000005</v>
      </c>
      <c r="I6005" t="s">
        <v>857</v>
      </c>
      <c r="J6005" t="s">
        <v>862</v>
      </c>
      <c r="K6005">
        <v>880921932</v>
      </c>
      <c r="L6005">
        <v>81.623000000000005</v>
      </c>
    </row>
    <row r="6006" spans="4:12" x14ac:dyDescent="0.25">
      <c r="E6006">
        <v>887472432</v>
      </c>
      <c r="F6006">
        <v>138.56200000000001</v>
      </c>
      <c r="I6006" t="s">
        <v>857</v>
      </c>
      <c r="J6006" t="s">
        <v>862</v>
      </c>
      <c r="K6006">
        <v>887472432</v>
      </c>
      <c r="L6006">
        <v>138.56200000000001</v>
      </c>
    </row>
    <row r="6007" spans="4:12" x14ac:dyDescent="0.25">
      <c r="E6007">
        <v>912976599</v>
      </c>
      <c r="F6007">
        <v>151.41499999999999</v>
      </c>
      <c r="I6007" t="s">
        <v>857</v>
      </c>
      <c r="J6007" t="s">
        <v>862</v>
      </c>
      <c r="K6007">
        <v>912976599</v>
      </c>
      <c r="L6007">
        <v>151.41499999999999</v>
      </c>
    </row>
    <row r="6008" spans="4:12" x14ac:dyDescent="0.25">
      <c r="E6008">
        <v>913403991</v>
      </c>
      <c r="F6008">
        <v>102.761</v>
      </c>
      <c r="I6008" t="s">
        <v>857</v>
      </c>
      <c r="J6008" t="s">
        <v>862</v>
      </c>
      <c r="K6008">
        <v>913403991</v>
      </c>
      <c r="L6008">
        <v>102.761</v>
      </c>
    </row>
    <row r="6009" spans="4:12" x14ac:dyDescent="0.25">
      <c r="E6009">
        <v>914605768</v>
      </c>
      <c r="F6009">
        <v>216.24299999999999</v>
      </c>
      <c r="I6009" t="s">
        <v>857</v>
      </c>
      <c r="J6009" t="s">
        <v>862</v>
      </c>
      <c r="K6009">
        <v>914605768</v>
      </c>
      <c r="L6009">
        <v>216.24299999999999</v>
      </c>
    </row>
    <row r="6010" spans="4:12" x14ac:dyDescent="0.25">
      <c r="E6010">
        <v>916476132</v>
      </c>
      <c r="F6010">
        <v>159.977</v>
      </c>
      <c r="I6010" t="s">
        <v>857</v>
      </c>
      <c r="J6010" t="s">
        <v>862</v>
      </c>
      <c r="K6010">
        <v>916476132</v>
      </c>
      <c r="L6010">
        <v>159.977</v>
      </c>
    </row>
    <row r="6011" spans="4:12" x14ac:dyDescent="0.25">
      <c r="E6011">
        <v>920365701</v>
      </c>
      <c r="F6011">
        <v>128.38300000000001</v>
      </c>
      <c r="I6011" t="s">
        <v>857</v>
      </c>
      <c r="J6011" t="s">
        <v>862</v>
      </c>
      <c r="K6011">
        <v>920365701</v>
      </c>
      <c r="L6011">
        <v>128.38300000000001</v>
      </c>
    </row>
    <row r="6012" spans="4:12" x14ac:dyDescent="0.25">
      <c r="E6012">
        <v>925201200</v>
      </c>
      <c r="F6012">
        <v>229.089</v>
      </c>
      <c r="I6012" t="s">
        <v>857</v>
      </c>
      <c r="J6012" t="s">
        <v>862</v>
      </c>
      <c r="K6012">
        <v>925201200</v>
      </c>
      <c r="L6012">
        <v>229.089</v>
      </c>
    </row>
    <row r="6013" spans="4:12" x14ac:dyDescent="0.25">
      <c r="E6013">
        <v>969166313</v>
      </c>
      <c r="F6013">
        <v>42.097000000000001</v>
      </c>
      <c r="I6013" t="s">
        <v>857</v>
      </c>
      <c r="J6013" t="s">
        <v>862</v>
      </c>
      <c r="K6013">
        <v>969166313</v>
      </c>
      <c r="L6013">
        <v>42.097000000000001</v>
      </c>
    </row>
    <row r="6014" spans="4:12" x14ac:dyDescent="0.25">
      <c r="E6014">
        <v>969202670</v>
      </c>
      <c r="F6014">
        <v>39.460999999999999</v>
      </c>
      <c r="I6014" t="s">
        <v>857</v>
      </c>
      <c r="J6014" t="s">
        <v>862</v>
      </c>
      <c r="K6014">
        <v>969202670</v>
      </c>
      <c r="L6014">
        <v>39.460999999999999</v>
      </c>
    </row>
    <row r="6015" spans="4:12" x14ac:dyDescent="0.25">
      <c r="E6015">
        <v>969237083</v>
      </c>
      <c r="F6015">
        <v>94.971999999999994</v>
      </c>
      <c r="I6015" t="s">
        <v>857</v>
      </c>
      <c r="J6015" t="s">
        <v>862</v>
      </c>
      <c r="K6015">
        <v>969237083</v>
      </c>
      <c r="L6015">
        <v>94.971999999999994</v>
      </c>
    </row>
    <row r="6016" spans="4:12" x14ac:dyDescent="0.25">
      <c r="E6016">
        <v>969238047</v>
      </c>
      <c r="F6016">
        <v>95.751999999999995</v>
      </c>
      <c r="I6016" t="s">
        <v>857</v>
      </c>
      <c r="J6016" t="s">
        <v>862</v>
      </c>
      <c r="K6016">
        <v>969238047</v>
      </c>
      <c r="L6016">
        <v>95.751999999999995</v>
      </c>
    </row>
    <row r="6017" spans="5:12" x14ac:dyDescent="0.25">
      <c r="E6017">
        <v>969290413</v>
      </c>
      <c r="F6017">
        <v>106.151</v>
      </c>
      <c r="I6017" t="s">
        <v>857</v>
      </c>
      <c r="J6017" t="s">
        <v>862</v>
      </c>
      <c r="K6017">
        <v>969290413</v>
      </c>
      <c r="L6017">
        <v>106.151</v>
      </c>
    </row>
    <row r="6018" spans="5:12" x14ac:dyDescent="0.25">
      <c r="E6018">
        <v>969311437</v>
      </c>
      <c r="F6018">
        <v>57.279000000000003</v>
      </c>
      <c r="I6018" t="s">
        <v>857</v>
      </c>
      <c r="J6018" t="s">
        <v>862</v>
      </c>
      <c r="K6018">
        <v>969311437</v>
      </c>
      <c r="L6018">
        <v>57.279000000000003</v>
      </c>
    </row>
    <row r="6019" spans="5:12" x14ac:dyDescent="0.25">
      <c r="E6019">
        <v>969587114</v>
      </c>
      <c r="F6019">
        <v>92.256</v>
      </c>
      <c r="I6019" t="s">
        <v>857</v>
      </c>
      <c r="J6019" t="s">
        <v>862</v>
      </c>
      <c r="K6019">
        <v>969587114</v>
      </c>
      <c r="L6019">
        <v>92.256</v>
      </c>
    </row>
    <row r="6020" spans="5:12" x14ac:dyDescent="0.25">
      <c r="E6020">
        <v>969820277</v>
      </c>
      <c r="F6020">
        <v>77.203000000000003</v>
      </c>
      <c r="I6020" t="s">
        <v>857</v>
      </c>
      <c r="J6020" t="s">
        <v>862</v>
      </c>
      <c r="K6020">
        <v>969820277</v>
      </c>
      <c r="L6020">
        <v>77.203000000000003</v>
      </c>
    </row>
    <row r="6021" spans="5:12" x14ac:dyDescent="0.25">
      <c r="E6021">
        <v>969822822</v>
      </c>
      <c r="F6021">
        <v>124.50700000000001</v>
      </c>
      <c r="I6021" t="s">
        <v>857</v>
      </c>
      <c r="J6021" t="s">
        <v>862</v>
      </c>
      <c r="K6021">
        <v>969822822</v>
      </c>
      <c r="L6021">
        <v>124.50700000000001</v>
      </c>
    </row>
    <row r="6022" spans="5:12" x14ac:dyDescent="0.25">
      <c r="E6022">
        <v>969825759</v>
      </c>
      <c r="F6022">
        <v>24.268000000000001</v>
      </c>
      <c r="I6022" t="s">
        <v>857</v>
      </c>
      <c r="J6022" t="s">
        <v>862</v>
      </c>
      <c r="K6022">
        <v>969825759</v>
      </c>
      <c r="L6022">
        <v>24.268000000000001</v>
      </c>
    </row>
    <row r="6023" spans="5:12" x14ac:dyDescent="0.25">
      <c r="E6023">
        <v>969826356</v>
      </c>
      <c r="F6023">
        <v>134.19</v>
      </c>
      <c r="I6023" t="s">
        <v>857</v>
      </c>
      <c r="J6023" t="s">
        <v>862</v>
      </c>
      <c r="K6023">
        <v>969826356</v>
      </c>
      <c r="L6023">
        <v>134.19</v>
      </c>
    </row>
    <row r="6024" spans="5:12" x14ac:dyDescent="0.25">
      <c r="E6024">
        <v>969828251</v>
      </c>
      <c r="F6024">
        <v>63.747</v>
      </c>
      <c r="I6024" t="s">
        <v>857</v>
      </c>
      <c r="J6024" t="s">
        <v>862</v>
      </c>
      <c r="K6024">
        <v>969828251</v>
      </c>
      <c r="L6024">
        <v>63.747</v>
      </c>
    </row>
    <row r="6025" spans="5:12" x14ac:dyDescent="0.25">
      <c r="E6025">
        <v>970267352</v>
      </c>
      <c r="F6025">
        <v>58.514000000000003</v>
      </c>
      <c r="I6025" t="s">
        <v>857</v>
      </c>
      <c r="J6025" t="s">
        <v>862</v>
      </c>
      <c r="K6025">
        <v>970267352</v>
      </c>
      <c r="L6025">
        <v>58.514000000000003</v>
      </c>
    </row>
    <row r="6026" spans="5:12" x14ac:dyDescent="0.25">
      <c r="E6026">
        <v>970292551</v>
      </c>
      <c r="F6026">
        <v>149.63900000000001</v>
      </c>
      <c r="I6026" t="s">
        <v>857</v>
      </c>
      <c r="J6026" t="s">
        <v>862</v>
      </c>
      <c r="K6026">
        <v>970292551</v>
      </c>
      <c r="L6026">
        <v>149.63900000000001</v>
      </c>
    </row>
    <row r="6027" spans="5:12" x14ac:dyDescent="0.25">
      <c r="E6027">
        <v>970449132</v>
      </c>
      <c r="F6027">
        <v>111.161</v>
      </c>
      <c r="I6027" t="s">
        <v>857</v>
      </c>
      <c r="J6027" t="s">
        <v>862</v>
      </c>
      <c r="K6027">
        <v>970449132</v>
      </c>
      <c r="L6027">
        <v>111.161</v>
      </c>
    </row>
    <row r="6028" spans="5:12" x14ac:dyDescent="0.25">
      <c r="E6028">
        <v>974421704</v>
      </c>
      <c r="F6028">
        <v>56.216000000000001</v>
      </c>
      <c r="I6028" t="s">
        <v>857</v>
      </c>
      <c r="J6028" t="s">
        <v>862</v>
      </c>
      <c r="K6028">
        <v>974421704</v>
      </c>
      <c r="L6028">
        <v>56.216000000000001</v>
      </c>
    </row>
    <row r="6029" spans="5:12" x14ac:dyDescent="0.25">
      <c r="E6029">
        <v>976869834</v>
      </c>
      <c r="F6029">
        <v>254.709</v>
      </c>
      <c r="I6029" t="s">
        <v>857</v>
      </c>
      <c r="J6029" t="s">
        <v>862</v>
      </c>
      <c r="K6029">
        <v>976869834</v>
      </c>
      <c r="L6029">
        <v>254.709</v>
      </c>
    </row>
    <row r="6030" spans="5:12" x14ac:dyDescent="0.25">
      <c r="E6030">
        <v>979120893</v>
      </c>
      <c r="F6030">
        <v>290.08300000000003</v>
      </c>
      <c r="I6030" t="s">
        <v>857</v>
      </c>
      <c r="J6030" t="s">
        <v>862</v>
      </c>
      <c r="K6030">
        <v>979120893</v>
      </c>
      <c r="L6030">
        <v>290.08300000000003</v>
      </c>
    </row>
    <row r="6031" spans="5:12" x14ac:dyDescent="0.25">
      <c r="E6031">
        <v>979779356</v>
      </c>
      <c r="F6031">
        <v>152.12200000000001</v>
      </c>
      <c r="I6031" t="s">
        <v>857</v>
      </c>
      <c r="J6031" t="s">
        <v>862</v>
      </c>
      <c r="K6031">
        <v>979779356</v>
      </c>
      <c r="L6031">
        <v>152.12200000000001</v>
      </c>
    </row>
    <row r="6032" spans="5:12" x14ac:dyDescent="0.25">
      <c r="E6032">
        <v>979787782</v>
      </c>
      <c r="F6032">
        <v>253.77799999999999</v>
      </c>
      <c r="I6032" t="s">
        <v>857</v>
      </c>
      <c r="J6032" t="s">
        <v>862</v>
      </c>
      <c r="K6032">
        <v>979787782</v>
      </c>
      <c r="L6032">
        <v>253.77799999999999</v>
      </c>
    </row>
    <row r="6033" spans="5:12" x14ac:dyDescent="0.25">
      <c r="E6033">
        <v>980792722</v>
      </c>
      <c r="F6033">
        <v>130.37100000000001</v>
      </c>
      <c r="I6033" t="s">
        <v>857</v>
      </c>
      <c r="J6033" t="s">
        <v>862</v>
      </c>
      <c r="K6033">
        <v>980792722</v>
      </c>
      <c r="L6033">
        <v>130.37100000000001</v>
      </c>
    </row>
    <row r="6034" spans="5:12" x14ac:dyDescent="0.25">
      <c r="E6034">
        <v>981054296</v>
      </c>
      <c r="F6034">
        <v>228.81899999999999</v>
      </c>
      <c r="I6034" t="s">
        <v>857</v>
      </c>
      <c r="J6034" t="s">
        <v>862</v>
      </c>
      <c r="K6034">
        <v>981054296</v>
      </c>
      <c r="L6034">
        <v>228.81899999999999</v>
      </c>
    </row>
    <row r="6035" spans="5:12" x14ac:dyDescent="0.25">
      <c r="E6035">
        <v>983764177</v>
      </c>
      <c r="F6035">
        <v>131.809</v>
      </c>
      <c r="I6035" t="s">
        <v>857</v>
      </c>
      <c r="J6035" t="s">
        <v>862</v>
      </c>
      <c r="K6035">
        <v>983764177</v>
      </c>
      <c r="L6035">
        <v>131.809</v>
      </c>
    </row>
    <row r="6036" spans="5:12" x14ac:dyDescent="0.25">
      <c r="E6036">
        <v>984094809</v>
      </c>
      <c r="F6036">
        <v>297.15800000000002</v>
      </c>
      <c r="I6036" t="s">
        <v>857</v>
      </c>
      <c r="J6036" t="s">
        <v>862</v>
      </c>
      <c r="K6036">
        <v>984094809</v>
      </c>
      <c r="L6036">
        <v>297.15800000000002</v>
      </c>
    </row>
    <row r="6037" spans="5:12" x14ac:dyDescent="0.25">
      <c r="E6037">
        <v>985183244</v>
      </c>
      <c r="F6037">
        <v>306.19200000000001</v>
      </c>
      <c r="I6037" t="s">
        <v>857</v>
      </c>
      <c r="J6037" t="s">
        <v>862</v>
      </c>
      <c r="K6037">
        <v>985183244</v>
      </c>
      <c r="L6037">
        <v>306.19200000000001</v>
      </c>
    </row>
    <row r="6038" spans="5:12" x14ac:dyDescent="0.25">
      <c r="E6038">
        <v>985223580</v>
      </c>
      <c r="F6038">
        <v>411.26400000000001</v>
      </c>
      <c r="I6038" t="s">
        <v>857</v>
      </c>
      <c r="J6038" t="s">
        <v>862</v>
      </c>
      <c r="K6038">
        <v>985223580</v>
      </c>
      <c r="L6038">
        <v>411.26400000000001</v>
      </c>
    </row>
    <row r="6039" spans="5:12" x14ac:dyDescent="0.25">
      <c r="E6039">
        <v>986350292</v>
      </c>
      <c r="F6039">
        <v>492.17099999999999</v>
      </c>
      <c r="I6039" t="s">
        <v>857</v>
      </c>
      <c r="J6039" t="s">
        <v>862</v>
      </c>
      <c r="K6039">
        <v>986350292</v>
      </c>
      <c r="L6039">
        <v>492.17099999999999</v>
      </c>
    </row>
    <row r="6040" spans="5:12" x14ac:dyDescent="0.25">
      <c r="E6040">
        <v>987581093</v>
      </c>
      <c r="F6040">
        <v>738.53599999999994</v>
      </c>
      <c r="I6040" t="s">
        <v>857</v>
      </c>
      <c r="J6040" t="s">
        <v>862</v>
      </c>
      <c r="K6040">
        <v>987581093</v>
      </c>
      <c r="L6040">
        <v>738.53599999999994</v>
      </c>
    </row>
    <row r="6041" spans="5:12" x14ac:dyDescent="0.25">
      <c r="E6041">
        <v>988527904</v>
      </c>
      <c r="F6041">
        <v>185.108</v>
      </c>
      <c r="I6041" t="s">
        <v>857</v>
      </c>
      <c r="J6041" t="s">
        <v>862</v>
      </c>
      <c r="K6041">
        <v>988527904</v>
      </c>
      <c r="L6041">
        <v>185.108</v>
      </c>
    </row>
    <row r="6042" spans="5:12" x14ac:dyDescent="0.25">
      <c r="E6042">
        <v>988754455</v>
      </c>
      <c r="F6042">
        <v>110.10599999999999</v>
      </c>
      <c r="I6042" t="s">
        <v>857</v>
      </c>
      <c r="J6042" t="s">
        <v>862</v>
      </c>
      <c r="K6042">
        <v>988754455</v>
      </c>
      <c r="L6042">
        <v>110.10599999999999</v>
      </c>
    </row>
    <row r="6043" spans="5:12" x14ac:dyDescent="0.25">
      <c r="E6043">
        <v>988906379</v>
      </c>
      <c r="F6043">
        <v>511.99700000000001</v>
      </c>
      <c r="I6043" t="s">
        <v>857</v>
      </c>
      <c r="J6043" t="s">
        <v>862</v>
      </c>
      <c r="K6043">
        <v>988906379</v>
      </c>
      <c r="L6043">
        <v>511.99700000000001</v>
      </c>
    </row>
    <row r="6044" spans="5:12" x14ac:dyDescent="0.25">
      <c r="E6044">
        <v>989244302</v>
      </c>
      <c r="F6044">
        <v>196.197</v>
      </c>
      <c r="I6044" t="s">
        <v>857</v>
      </c>
      <c r="J6044" t="s">
        <v>862</v>
      </c>
      <c r="K6044">
        <v>989244302</v>
      </c>
      <c r="L6044">
        <v>196.197</v>
      </c>
    </row>
    <row r="6045" spans="5:12" x14ac:dyDescent="0.25">
      <c r="E6045">
        <v>990674329</v>
      </c>
      <c r="F6045">
        <v>154.167</v>
      </c>
      <c r="I6045" t="s">
        <v>857</v>
      </c>
      <c r="J6045" t="s">
        <v>862</v>
      </c>
      <c r="K6045">
        <v>990674329</v>
      </c>
      <c r="L6045">
        <v>154.167</v>
      </c>
    </row>
    <row r="6046" spans="5:12" x14ac:dyDescent="0.25">
      <c r="E6046">
        <v>991223312</v>
      </c>
      <c r="F6046">
        <v>606.13400000000001</v>
      </c>
      <c r="I6046" t="s">
        <v>857</v>
      </c>
      <c r="J6046" t="s">
        <v>862</v>
      </c>
      <c r="K6046">
        <v>991223312</v>
      </c>
      <c r="L6046">
        <v>606.13400000000001</v>
      </c>
    </row>
    <row r="6047" spans="5:12" x14ac:dyDescent="0.25">
      <c r="E6047">
        <v>993085316</v>
      </c>
      <c r="F6047">
        <v>125.98</v>
      </c>
      <c r="I6047" t="s">
        <v>857</v>
      </c>
      <c r="J6047" t="s">
        <v>862</v>
      </c>
      <c r="K6047">
        <v>993085316</v>
      </c>
      <c r="L6047">
        <v>125.98</v>
      </c>
    </row>
    <row r="6048" spans="5:12" x14ac:dyDescent="0.25">
      <c r="E6048">
        <v>995015668</v>
      </c>
      <c r="F6048">
        <v>49.264000000000003</v>
      </c>
      <c r="I6048" t="s">
        <v>857</v>
      </c>
      <c r="J6048" t="s">
        <v>862</v>
      </c>
      <c r="K6048">
        <v>995015668</v>
      </c>
      <c r="L6048">
        <v>49.264000000000003</v>
      </c>
    </row>
    <row r="6049" spans="4:12" x14ac:dyDescent="0.25">
      <c r="E6049">
        <v>997765826</v>
      </c>
      <c r="F6049">
        <v>184.816</v>
      </c>
      <c r="I6049" t="s">
        <v>857</v>
      </c>
      <c r="J6049" t="s">
        <v>862</v>
      </c>
      <c r="K6049">
        <v>997765826</v>
      </c>
      <c r="L6049">
        <v>184.816</v>
      </c>
    </row>
    <row r="6050" spans="4:12" x14ac:dyDescent="0.25">
      <c r="E6050">
        <v>997913795</v>
      </c>
      <c r="F6050">
        <v>317.51799999999997</v>
      </c>
      <c r="I6050" t="s">
        <v>857</v>
      </c>
      <c r="J6050" t="s">
        <v>862</v>
      </c>
      <c r="K6050">
        <v>997913795</v>
      </c>
      <c r="L6050">
        <v>317.51799999999997</v>
      </c>
    </row>
    <row r="6051" spans="4:12" x14ac:dyDescent="0.25">
      <c r="D6051" t="s">
        <v>183</v>
      </c>
      <c r="E6051">
        <v>969918900</v>
      </c>
      <c r="F6051">
        <v>247.697</v>
      </c>
      <c r="I6051" t="s">
        <v>857</v>
      </c>
      <c r="J6051" t="s">
        <v>183</v>
      </c>
      <c r="K6051">
        <v>969918900</v>
      </c>
      <c r="L6051">
        <v>247.697</v>
      </c>
    </row>
    <row r="6052" spans="4:12" x14ac:dyDescent="0.25">
      <c r="E6052">
        <v>983559808</v>
      </c>
      <c r="F6052">
        <v>203.09</v>
      </c>
      <c r="I6052" t="s">
        <v>857</v>
      </c>
      <c r="J6052" t="s">
        <v>183</v>
      </c>
      <c r="K6052">
        <v>983559808</v>
      </c>
      <c r="L6052">
        <v>203.09</v>
      </c>
    </row>
    <row r="6053" spans="4:12" x14ac:dyDescent="0.25">
      <c r="E6053">
        <v>986368965</v>
      </c>
      <c r="F6053">
        <v>500.995</v>
      </c>
      <c r="I6053" t="s">
        <v>857</v>
      </c>
      <c r="J6053" t="s">
        <v>183</v>
      </c>
      <c r="K6053">
        <v>986368965</v>
      </c>
      <c r="L6053">
        <v>500.995</v>
      </c>
    </row>
    <row r="6054" spans="4:12" x14ac:dyDescent="0.25">
      <c r="D6054" t="s">
        <v>234</v>
      </c>
      <c r="E6054">
        <v>818611692</v>
      </c>
      <c r="F6054">
        <v>627.64200000000005</v>
      </c>
      <c r="I6054" t="s">
        <v>857</v>
      </c>
      <c r="J6054" t="s">
        <v>234</v>
      </c>
      <c r="K6054">
        <v>818611692</v>
      </c>
      <c r="L6054">
        <v>627.64200000000005</v>
      </c>
    </row>
    <row r="6055" spans="4:12" x14ac:dyDescent="0.25">
      <c r="E6055">
        <v>869202312</v>
      </c>
      <c r="F6055">
        <v>207.60300000000001</v>
      </c>
      <c r="I6055" t="s">
        <v>857</v>
      </c>
      <c r="J6055" t="s">
        <v>234</v>
      </c>
      <c r="K6055">
        <v>869202312</v>
      </c>
      <c r="L6055">
        <v>207.60300000000001</v>
      </c>
    </row>
    <row r="6056" spans="4:12" x14ac:dyDescent="0.25">
      <c r="E6056">
        <v>869343102</v>
      </c>
      <c r="F6056">
        <v>81.741</v>
      </c>
      <c r="I6056" t="s">
        <v>857</v>
      </c>
      <c r="J6056" t="s">
        <v>234</v>
      </c>
      <c r="K6056">
        <v>869343102</v>
      </c>
      <c r="L6056">
        <v>81.741</v>
      </c>
    </row>
    <row r="6057" spans="4:12" x14ac:dyDescent="0.25">
      <c r="E6057">
        <v>869825492</v>
      </c>
      <c r="F6057">
        <v>39.055</v>
      </c>
      <c r="I6057" t="s">
        <v>857</v>
      </c>
      <c r="J6057" t="s">
        <v>234</v>
      </c>
      <c r="K6057">
        <v>869825492</v>
      </c>
      <c r="L6057">
        <v>39.055</v>
      </c>
    </row>
    <row r="6058" spans="4:12" x14ac:dyDescent="0.25">
      <c r="E6058">
        <v>869833762</v>
      </c>
      <c r="F6058">
        <v>100.13200000000001</v>
      </c>
      <c r="I6058" t="s">
        <v>857</v>
      </c>
      <c r="J6058" t="s">
        <v>234</v>
      </c>
      <c r="K6058">
        <v>869833762</v>
      </c>
      <c r="L6058">
        <v>100.13200000000001</v>
      </c>
    </row>
    <row r="6059" spans="4:12" x14ac:dyDescent="0.25">
      <c r="E6059">
        <v>870562322</v>
      </c>
      <c r="F6059">
        <v>195.047</v>
      </c>
      <c r="I6059" t="s">
        <v>857</v>
      </c>
      <c r="J6059" t="s">
        <v>234</v>
      </c>
      <c r="K6059">
        <v>870562322</v>
      </c>
      <c r="L6059">
        <v>195.047</v>
      </c>
    </row>
    <row r="6060" spans="4:12" x14ac:dyDescent="0.25">
      <c r="E6060">
        <v>880358332</v>
      </c>
      <c r="F6060">
        <v>155.24</v>
      </c>
      <c r="I6060" t="s">
        <v>857</v>
      </c>
      <c r="J6060" t="s">
        <v>234</v>
      </c>
      <c r="K6060">
        <v>880358332</v>
      </c>
      <c r="L6060">
        <v>155.24</v>
      </c>
    </row>
    <row r="6061" spans="4:12" x14ac:dyDescent="0.25">
      <c r="E6061">
        <v>913005147</v>
      </c>
      <c r="F6061">
        <v>79.391000000000005</v>
      </c>
      <c r="I6061" t="s">
        <v>857</v>
      </c>
      <c r="J6061" t="s">
        <v>234</v>
      </c>
      <c r="K6061">
        <v>913005147</v>
      </c>
      <c r="L6061">
        <v>79.391000000000005</v>
      </c>
    </row>
    <row r="6062" spans="4:12" x14ac:dyDescent="0.25">
      <c r="E6062">
        <v>913046099</v>
      </c>
      <c r="F6062">
        <v>91.522999999999996</v>
      </c>
      <c r="I6062" t="s">
        <v>857</v>
      </c>
      <c r="J6062" t="s">
        <v>234</v>
      </c>
      <c r="K6062">
        <v>913046099</v>
      </c>
      <c r="L6062">
        <v>91.522999999999996</v>
      </c>
    </row>
    <row r="6063" spans="4:12" x14ac:dyDescent="0.25">
      <c r="E6063">
        <v>913436601</v>
      </c>
      <c r="F6063">
        <v>168.85300000000001</v>
      </c>
      <c r="I6063" t="s">
        <v>857</v>
      </c>
      <c r="J6063" t="s">
        <v>234</v>
      </c>
      <c r="K6063">
        <v>913436601</v>
      </c>
      <c r="L6063">
        <v>168.85300000000001</v>
      </c>
    </row>
    <row r="6064" spans="4:12" x14ac:dyDescent="0.25">
      <c r="E6064">
        <v>916365691</v>
      </c>
      <c r="F6064">
        <v>93.664000000000001</v>
      </c>
      <c r="I6064" t="s">
        <v>857</v>
      </c>
      <c r="J6064" t="s">
        <v>234</v>
      </c>
      <c r="K6064">
        <v>916365691</v>
      </c>
      <c r="L6064">
        <v>93.664000000000001</v>
      </c>
    </row>
    <row r="6065" spans="5:12" x14ac:dyDescent="0.25">
      <c r="E6065">
        <v>918100466</v>
      </c>
      <c r="F6065">
        <v>490.17200000000003</v>
      </c>
      <c r="I6065" t="s">
        <v>857</v>
      </c>
      <c r="J6065" t="s">
        <v>234</v>
      </c>
      <c r="K6065">
        <v>918100466</v>
      </c>
      <c r="L6065">
        <v>490.17200000000003</v>
      </c>
    </row>
    <row r="6066" spans="5:12" x14ac:dyDescent="0.25">
      <c r="E6066">
        <v>918110291</v>
      </c>
      <c r="F6066">
        <v>84.414000000000001</v>
      </c>
      <c r="I6066" t="s">
        <v>857</v>
      </c>
      <c r="J6066" t="s">
        <v>234</v>
      </c>
      <c r="K6066">
        <v>918110291</v>
      </c>
      <c r="L6066">
        <v>84.414000000000001</v>
      </c>
    </row>
    <row r="6067" spans="5:12" x14ac:dyDescent="0.25">
      <c r="E6067">
        <v>919792337</v>
      </c>
      <c r="F6067">
        <v>267.77199999999999</v>
      </c>
      <c r="I6067" t="s">
        <v>857</v>
      </c>
      <c r="J6067" t="s">
        <v>234</v>
      </c>
      <c r="K6067">
        <v>919792337</v>
      </c>
      <c r="L6067">
        <v>267.77199999999999</v>
      </c>
    </row>
    <row r="6068" spans="5:12" x14ac:dyDescent="0.25">
      <c r="E6068">
        <v>920228194</v>
      </c>
      <c r="F6068">
        <v>52.597000000000001</v>
      </c>
      <c r="I6068" t="s">
        <v>857</v>
      </c>
      <c r="J6068" t="s">
        <v>234</v>
      </c>
      <c r="K6068">
        <v>920228194</v>
      </c>
      <c r="L6068">
        <v>52.597000000000001</v>
      </c>
    </row>
    <row r="6069" spans="5:12" x14ac:dyDescent="0.25">
      <c r="E6069">
        <v>921357370</v>
      </c>
      <c r="F6069">
        <v>364.40800000000002</v>
      </c>
      <c r="I6069" t="s">
        <v>857</v>
      </c>
      <c r="J6069" t="s">
        <v>234</v>
      </c>
      <c r="K6069">
        <v>921357370</v>
      </c>
      <c r="L6069">
        <v>364.40800000000002</v>
      </c>
    </row>
    <row r="6070" spans="5:12" x14ac:dyDescent="0.25">
      <c r="E6070">
        <v>924985275</v>
      </c>
      <c r="F6070">
        <v>115.389</v>
      </c>
      <c r="I6070" t="s">
        <v>857</v>
      </c>
      <c r="J6070" t="s">
        <v>234</v>
      </c>
      <c r="K6070">
        <v>924985275</v>
      </c>
      <c r="L6070">
        <v>115.389</v>
      </c>
    </row>
    <row r="6071" spans="5:12" x14ac:dyDescent="0.25">
      <c r="E6071">
        <v>927519224</v>
      </c>
      <c r="F6071">
        <v>46.384999999999998</v>
      </c>
      <c r="I6071" t="s">
        <v>857</v>
      </c>
      <c r="J6071" t="s">
        <v>234</v>
      </c>
      <c r="K6071">
        <v>927519224</v>
      </c>
      <c r="L6071">
        <v>46.384999999999998</v>
      </c>
    </row>
    <row r="6072" spans="5:12" x14ac:dyDescent="0.25">
      <c r="E6072">
        <v>928231801</v>
      </c>
      <c r="F6072">
        <v>153.173</v>
      </c>
      <c r="I6072" t="s">
        <v>857</v>
      </c>
      <c r="J6072" t="s">
        <v>234</v>
      </c>
      <c r="K6072">
        <v>928231801</v>
      </c>
      <c r="L6072">
        <v>153.173</v>
      </c>
    </row>
    <row r="6073" spans="5:12" x14ac:dyDescent="0.25">
      <c r="E6073">
        <v>928612317</v>
      </c>
      <c r="F6073">
        <v>109.23399999999999</v>
      </c>
      <c r="I6073" t="s">
        <v>857</v>
      </c>
      <c r="J6073" t="s">
        <v>234</v>
      </c>
      <c r="K6073">
        <v>928612317</v>
      </c>
      <c r="L6073">
        <v>109.23399999999999</v>
      </c>
    </row>
    <row r="6074" spans="5:12" x14ac:dyDescent="0.25">
      <c r="E6074">
        <v>969166062</v>
      </c>
      <c r="F6074">
        <v>58.433999999999997</v>
      </c>
      <c r="I6074" t="s">
        <v>857</v>
      </c>
      <c r="J6074" t="s">
        <v>234</v>
      </c>
      <c r="K6074">
        <v>969166062</v>
      </c>
      <c r="L6074">
        <v>58.433999999999997</v>
      </c>
    </row>
    <row r="6075" spans="5:12" x14ac:dyDescent="0.25">
      <c r="E6075">
        <v>969202301</v>
      </c>
      <c r="F6075">
        <v>74.784999999999997</v>
      </c>
      <c r="I6075" t="s">
        <v>857</v>
      </c>
      <c r="J6075" t="s">
        <v>234</v>
      </c>
      <c r="K6075">
        <v>969202301</v>
      </c>
      <c r="L6075">
        <v>74.784999999999997</v>
      </c>
    </row>
    <row r="6076" spans="5:12" x14ac:dyDescent="0.25">
      <c r="E6076">
        <v>969202379</v>
      </c>
      <c r="F6076">
        <v>59.017000000000003</v>
      </c>
      <c r="I6076" t="s">
        <v>857</v>
      </c>
      <c r="J6076" t="s">
        <v>234</v>
      </c>
      <c r="K6076">
        <v>969202379</v>
      </c>
      <c r="L6076">
        <v>59.017000000000003</v>
      </c>
    </row>
    <row r="6077" spans="5:12" x14ac:dyDescent="0.25">
      <c r="E6077">
        <v>969202891</v>
      </c>
      <c r="F6077">
        <v>23.890999999999998</v>
      </c>
      <c r="I6077" t="s">
        <v>857</v>
      </c>
      <c r="J6077" t="s">
        <v>234</v>
      </c>
      <c r="K6077">
        <v>969202891</v>
      </c>
      <c r="L6077">
        <v>23.890999999999998</v>
      </c>
    </row>
    <row r="6078" spans="5:12" x14ac:dyDescent="0.25">
      <c r="E6078">
        <v>969288877</v>
      </c>
      <c r="F6078">
        <v>33.591999999999999</v>
      </c>
      <c r="I6078" t="s">
        <v>857</v>
      </c>
      <c r="J6078" t="s">
        <v>234</v>
      </c>
      <c r="K6078">
        <v>969288877</v>
      </c>
      <c r="L6078">
        <v>33.591999999999999</v>
      </c>
    </row>
    <row r="6079" spans="5:12" x14ac:dyDescent="0.25">
      <c r="E6079">
        <v>969290200</v>
      </c>
      <c r="F6079">
        <v>28.59</v>
      </c>
      <c r="I6079" t="s">
        <v>857</v>
      </c>
      <c r="J6079" t="s">
        <v>234</v>
      </c>
      <c r="K6079">
        <v>969290200</v>
      </c>
      <c r="L6079">
        <v>28.59</v>
      </c>
    </row>
    <row r="6080" spans="5:12" x14ac:dyDescent="0.25">
      <c r="E6080">
        <v>969311453</v>
      </c>
      <c r="F6080">
        <v>63.411000000000001</v>
      </c>
      <c r="I6080" t="s">
        <v>857</v>
      </c>
      <c r="J6080" t="s">
        <v>234</v>
      </c>
      <c r="K6080">
        <v>969311453</v>
      </c>
      <c r="L6080">
        <v>63.411000000000001</v>
      </c>
    </row>
    <row r="6081" spans="5:12" x14ac:dyDescent="0.25">
      <c r="E6081">
        <v>969410052</v>
      </c>
      <c r="F6081">
        <v>32.607999999999997</v>
      </c>
      <c r="I6081" t="s">
        <v>857</v>
      </c>
      <c r="J6081" t="s">
        <v>234</v>
      </c>
      <c r="K6081">
        <v>969410052</v>
      </c>
      <c r="L6081">
        <v>32.607999999999997</v>
      </c>
    </row>
    <row r="6082" spans="5:12" x14ac:dyDescent="0.25">
      <c r="E6082">
        <v>969410508</v>
      </c>
      <c r="F6082">
        <v>76.570999999999998</v>
      </c>
      <c r="I6082" t="s">
        <v>857</v>
      </c>
      <c r="J6082" t="s">
        <v>234</v>
      </c>
      <c r="K6082">
        <v>969410508</v>
      </c>
      <c r="L6082">
        <v>76.570999999999998</v>
      </c>
    </row>
    <row r="6083" spans="5:12" x14ac:dyDescent="0.25">
      <c r="E6083">
        <v>969413051</v>
      </c>
      <c r="F6083">
        <v>119.786</v>
      </c>
      <c r="I6083" t="s">
        <v>857</v>
      </c>
      <c r="J6083" t="s">
        <v>234</v>
      </c>
      <c r="K6083">
        <v>969413051</v>
      </c>
      <c r="L6083">
        <v>119.786</v>
      </c>
    </row>
    <row r="6084" spans="5:12" x14ac:dyDescent="0.25">
      <c r="E6084">
        <v>969413094</v>
      </c>
      <c r="F6084">
        <v>40.981999999999999</v>
      </c>
      <c r="I6084" t="s">
        <v>857</v>
      </c>
      <c r="J6084" t="s">
        <v>234</v>
      </c>
      <c r="K6084">
        <v>969413094</v>
      </c>
      <c r="L6084">
        <v>40.981999999999999</v>
      </c>
    </row>
    <row r="6085" spans="5:12" x14ac:dyDescent="0.25">
      <c r="E6085">
        <v>969448084</v>
      </c>
      <c r="F6085">
        <v>16.266999999999999</v>
      </c>
      <c r="I6085" t="s">
        <v>857</v>
      </c>
      <c r="J6085" t="s">
        <v>234</v>
      </c>
      <c r="K6085">
        <v>969448084</v>
      </c>
      <c r="L6085">
        <v>16.266999999999999</v>
      </c>
    </row>
    <row r="6086" spans="5:12" x14ac:dyDescent="0.25">
      <c r="E6086">
        <v>969448718</v>
      </c>
      <c r="F6086">
        <v>111.018</v>
      </c>
      <c r="I6086" t="s">
        <v>857</v>
      </c>
      <c r="J6086" t="s">
        <v>234</v>
      </c>
      <c r="K6086">
        <v>969448718</v>
      </c>
      <c r="L6086">
        <v>111.018</v>
      </c>
    </row>
    <row r="6087" spans="5:12" x14ac:dyDescent="0.25">
      <c r="E6087">
        <v>969630834</v>
      </c>
      <c r="F6087">
        <v>153.75800000000001</v>
      </c>
      <c r="I6087" t="s">
        <v>857</v>
      </c>
      <c r="J6087" t="s">
        <v>234</v>
      </c>
      <c r="K6087">
        <v>969630834</v>
      </c>
      <c r="L6087">
        <v>153.75800000000001</v>
      </c>
    </row>
    <row r="6088" spans="5:12" x14ac:dyDescent="0.25">
      <c r="E6088">
        <v>969822423</v>
      </c>
      <c r="F6088">
        <v>82.108999999999995</v>
      </c>
      <c r="I6088" t="s">
        <v>857</v>
      </c>
      <c r="J6088" t="s">
        <v>234</v>
      </c>
      <c r="K6088">
        <v>969822423</v>
      </c>
      <c r="L6088">
        <v>82.108999999999995</v>
      </c>
    </row>
    <row r="6089" spans="5:12" x14ac:dyDescent="0.25">
      <c r="E6089">
        <v>969824280</v>
      </c>
      <c r="F6089">
        <v>128.02799999999999</v>
      </c>
      <c r="I6089" t="s">
        <v>857</v>
      </c>
      <c r="J6089" t="s">
        <v>234</v>
      </c>
      <c r="K6089">
        <v>969824280</v>
      </c>
      <c r="L6089">
        <v>128.02799999999999</v>
      </c>
    </row>
    <row r="6090" spans="5:12" x14ac:dyDescent="0.25">
      <c r="E6090">
        <v>969826275</v>
      </c>
      <c r="F6090">
        <v>85.016000000000005</v>
      </c>
      <c r="I6090" t="s">
        <v>857</v>
      </c>
      <c r="J6090" t="s">
        <v>234</v>
      </c>
      <c r="K6090">
        <v>969826275</v>
      </c>
      <c r="L6090">
        <v>85.016000000000005</v>
      </c>
    </row>
    <row r="6091" spans="5:12" x14ac:dyDescent="0.25">
      <c r="E6091">
        <v>969829843</v>
      </c>
      <c r="F6091">
        <v>81.447000000000003</v>
      </c>
      <c r="I6091" t="s">
        <v>857</v>
      </c>
      <c r="J6091" t="s">
        <v>234</v>
      </c>
      <c r="K6091">
        <v>969829843</v>
      </c>
      <c r="L6091">
        <v>81.447000000000003</v>
      </c>
    </row>
    <row r="6092" spans="5:12" x14ac:dyDescent="0.25">
      <c r="E6092">
        <v>969834502</v>
      </c>
      <c r="F6092">
        <v>72.427999999999997</v>
      </c>
      <c r="I6092" t="s">
        <v>857</v>
      </c>
      <c r="J6092" t="s">
        <v>234</v>
      </c>
      <c r="K6092">
        <v>969834502</v>
      </c>
      <c r="L6092">
        <v>72.427999999999997</v>
      </c>
    </row>
    <row r="6093" spans="5:12" x14ac:dyDescent="0.25">
      <c r="E6093">
        <v>969835363</v>
      </c>
      <c r="F6093">
        <v>12.763999999999999</v>
      </c>
      <c r="I6093" t="s">
        <v>857</v>
      </c>
      <c r="J6093" t="s">
        <v>234</v>
      </c>
      <c r="K6093">
        <v>969835363</v>
      </c>
      <c r="L6093">
        <v>12.763999999999999</v>
      </c>
    </row>
    <row r="6094" spans="5:12" x14ac:dyDescent="0.25">
      <c r="E6094">
        <v>969835762</v>
      </c>
      <c r="F6094">
        <v>106.33199999999999</v>
      </c>
      <c r="I6094" t="s">
        <v>857</v>
      </c>
      <c r="J6094" t="s">
        <v>234</v>
      </c>
      <c r="K6094">
        <v>969835762</v>
      </c>
      <c r="L6094">
        <v>106.33199999999999</v>
      </c>
    </row>
    <row r="6095" spans="5:12" x14ac:dyDescent="0.25">
      <c r="E6095">
        <v>969835983</v>
      </c>
      <c r="F6095">
        <v>80.03</v>
      </c>
      <c r="I6095" t="s">
        <v>857</v>
      </c>
      <c r="J6095" t="s">
        <v>234</v>
      </c>
      <c r="K6095">
        <v>969835983</v>
      </c>
      <c r="L6095">
        <v>80.03</v>
      </c>
    </row>
    <row r="6096" spans="5:12" x14ac:dyDescent="0.25">
      <c r="E6096">
        <v>969840308</v>
      </c>
      <c r="F6096">
        <v>286.41800000000001</v>
      </c>
      <c r="I6096" t="s">
        <v>857</v>
      </c>
      <c r="J6096" t="s">
        <v>234</v>
      </c>
      <c r="K6096">
        <v>969840308</v>
      </c>
      <c r="L6096">
        <v>286.41800000000001</v>
      </c>
    </row>
    <row r="6097" spans="5:12" x14ac:dyDescent="0.25">
      <c r="E6097">
        <v>970125256</v>
      </c>
      <c r="F6097">
        <v>121.41500000000001</v>
      </c>
      <c r="I6097" t="s">
        <v>857</v>
      </c>
      <c r="J6097" t="s">
        <v>234</v>
      </c>
      <c r="K6097">
        <v>970125256</v>
      </c>
      <c r="L6097">
        <v>121.41500000000001</v>
      </c>
    </row>
    <row r="6098" spans="5:12" x14ac:dyDescent="0.25">
      <c r="E6098">
        <v>971112638</v>
      </c>
      <c r="F6098">
        <v>182.79900000000001</v>
      </c>
      <c r="I6098" t="s">
        <v>857</v>
      </c>
      <c r="J6098" t="s">
        <v>234</v>
      </c>
      <c r="K6098">
        <v>971112638</v>
      </c>
      <c r="L6098">
        <v>182.79900000000001</v>
      </c>
    </row>
    <row r="6099" spans="5:12" x14ac:dyDescent="0.25">
      <c r="E6099">
        <v>971235160</v>
      </c>
      <c r="F6099">
        <v>445.89</v>
      </c>
      <c r="I6099" t="s">
        <v>857</v>
      </c>
      <c r="J6099" t="s">
        <v>234</v>
      </c>
      <c r="K6099">
        <v>971235160</v>
      </c>
      <c r="L6099">
        <v>445.89</v>
      </c>
    </row>
    <row r="6100" spans="5:12" x14ac:dyDescent="0.25">
      <c r="E6100">
        <v>975877981</v>
      </c>
      <c r="F6100">
        <v>116.923</v>
      </c>
      <c r="I6100" t="s">
        <v>857</v>
      </c>
      <c r="J6100" t="s">
        <v>234</v>
      </c>
      <c r="K6100">
        <v>975877981</v>
      </c>
      <c r="L6100">
        <v>116.923</v>
      </c>
    </row>
    <row r="6101" spans="5:12" x14ac:dyDescent="0.25">
      <c r="E6101">
        <v>976684702</v>
      </c>
      <c r="F6101">
        <v>31.492999999999999</v>
      </c>
      <c r="I6101" t="s">
        <v>857</v>
      </c>
      <c r="J6101" t="s">
        <v>234</v>
      </c>
      <c r="K6101">
        <v>976684702</v>
      </c>
      <c r="L6101">
        <v>31.492999999999999</v>
      </c>
    </row>
    <row r="6102" spans="5:12" x14ac:dyDescent="0.25">
      <c r="E6102">
        <v>977095417</v>
      </c>
      <c r="F6102">
        <v>73.007000000000005</v>
      </c>
      <c r="I6102" t="s">
        <v>857</v>
      </c>
      <c r="J6102" t="s">
        <v>234</v>
      </c>
      <c r="K6102">
        <v>977095417</v>
      </c>
      <c r="L6102">
        <v>73.007000000000005</v>
      </c>
    </row>
    <row r="6103" spans="5:12" x14ac:dyDescent="0.25">
      <c r="E6103">
        <v>977253675</v>
      </c>
      <c r="F6103">
        <v>85.548000000000002</v>
      </c>
      <c r="I6103" t="s">
        <v>857</v>
      </c>
      <c r="J6103" t="s">
        <v>234</v>
      </c>
      <c r="K6103">
        <v>977253675</v>
      </c>
      <c r="L6103">
        <v>85.548000000000002</v>
      </c>
    </row>
    <row r="6104" spans="5:12" x14ac:dyDescent="0.25">
      <c r="E6104">
        <v>979475748</v>
      </c>
      <c r="F6104">
        <v>207.989</v>
      </c>
      <c r="I6104" t="s">
        <v>857</v>
      </c>
      <c r="J6104" t="s">
        <v>234</v>
      </c>
      <c r="K6104">
        <v>979475748</v>
      </c>
      <c r="L6104">
        <v>207.989</v>
      </c>
    </row>
    <row r="6105" spans="5:12" x14ac:dyDescent="0.25">
      <c r="E6105">
        <v>979781091</v>
      </c>
      <c r="F6105">
        <v>17.54</v>
      </c>
      <c r="I6105" t="s">
        <v>857</v>
      </c>
      <c r="J6105" t="s">
        <v>234</v>
      </c>
      <c r="K6105">
        <v>979781091</v>
      </c>
      <c r="L6105">
        <v>17.54</v>
      </c>
    </row>
    <row r="6106" spans="5:12" x14ac:dyDescent="0.25">
      <c r="E6106">
        <v>980435830</v>
      </c>
      <c r="F6106">
        <v>54.944000000000003</v>
      </c>
      <c r="I6106" t="s">
        <v>857</v>
      </c>
      <c r="J6106" t="s">
        <v>234</v>
      </c>
      <c r="K6106">
        <v>980435830</v>
      </c>
      <c r="L6106">
        <v>54.944000000000003</v>
      </c>
    </row>
    <row r="6107" spans="5:12" x14ac:dyDescent="0.25">
      <c r="E6107">
        <v>980468232</v>
      </c>
      <c r="F6107">
        <v>573.04</v>
      </c>
      <c r="I6107" t="s">
        <v>857</v>
      </c>
      <c r="J6107" t="s">
        <v>234</v>
      </c>
      <c r="K6107">
        <v>980468232</v>
      </c>
      <c r="L6107">
        <v>573.04</v>
      </c>
    </row>
    <row r="6108" spans="5:12" x14ac:dyDescent="0.25">
      <c r="E6108">
        <v>980971066</v>
      </c>
      <c r="F6108">
        <v>60.786000000000001</v>
      </c>
      <c r="I6108" t="s">
        <v>857</v>
      </c>
      <c r="J6108" t="s">
        <v>234</v>
      </c>
      <c r="K6108">
        <v>980971066</v>
      </c>
      <c r="L6108">
        <v>60.786000000000001</v>
      </c>
    </row>
    <row r="6109" spans="5:12" x14ac:dyDescent="0.25">
      <c r="E6109">
        <v>982261643</v>
      </c>
      <c r="F6109">
        <v>75.460999999999999</v>
      </c>
      <c r="I6109" t="s">
        <v>857</v>
      </c>
      <c r="J6109" t="s">
        <v>234</v>
      </c>
      <c r="K6109">
        <v>982261643</v>
      </c>
      <c r="L6109">
        <v>75.460999999999999</v>
      </c>
    </row>
    <row r="6110" spans="5:12" x14ac:dyDescent="0.25">
      <c r="E6110">
        <v>982831091</v>
      </c>
      <c r="F6110">
        <v>98.293000000000006</v>
      </c>
      <c r="I6110" t="s">
        <v>857</v>
      </c>
      <c r="J6110" t="s">
        <v>234</v>
      </c>
      <c r="K6110">
        <v>982831091</v>
      </c>
      <c r="L6110">
        <v>98.293000000000006</v>
      </c>
    </row>
    <row r="6111" spans="5:12" x14ac:dyDescent="0.25">
      <c r="E6111">
        <v>984689888</v>
      </c>
      <c r="F6111">
        <v>104.316</v>
      </c>
      <c r="I6111" t="s">
        <v>857</v>
      </c>
      <c r="J6111" t="s">
        <v>234</v>
      </c>
      <c r="K6111">
        <v>984689888</v>
      </c>
      <c r="L6111">
        <v>104.316</v>
      </c>
    </row>
    <row r="6112" spans="5:12" x14ac:dyDescent="0.25">
      <c r="E6112">
        <v>986978321</v>
      </c>
      <c r="F6112">
        <v>580.81399999999996</v>
      </c>
      <c r="I6112" t="s">
        <v>857</v>
      </c>
      <c r="J6112" t="s">
        <v>234</v>
      </c>
      <c r="K6112">
        <v>986978321</v>
      </c>
      <c r="L6112">
        <v>580.81399999999996</v>
      </c>
    </row>
    <row r="6113" spans="4:12" x14ac:dyDescent="0.25">
      <c r="E6113">
        <v>987054794</v>
      </c>
      <c r="F6113">
        <v>382.60599999999999</v>
      </c>
      <c r="I6113" t="s">
        <v>857</v>
      </c>
      <c r="J6113" t="s">
        <v>234</v>
      </c>
      <c r="K6113">
        <v>987054794</v>
      </c>
      <c r="L6113">
        <v>382.60599999999999</v>
      </c>
    </row>
    <row r="6114" spans="4:12" x14ac:dyDescent="0.25">
      <c r="E6114">
        <v>987549297</v>
      </c>
      <c r="F6114">
        <v>40.338999999999999</v>
      </c>
      <c r="I6114" t="s">
        <v>857</v>
      </c>
      <c r="J6114" t="s">
        <v>234</v>
      </c>
      <c r="K6114">
        <v>987549297</v>
      </c>
      <c r="L6114">
        <v>40.338999999999999</v>
      </c>
    </row>
    <row r="6115" spans="4:12" x14ac:dyDescent="0.25">
      <c r="E6115">
        <v>987707844</v>
      </c>
      <c r="F6115">
        <v>42.613</v>
      </c>
      <c r="I6115" t="s">
        <v>857</v>
      </c>
      <c r="J6115" t="s">
        <v>234</v>
      </c>
      <c r="K6115">
        <v>987707844</v>
      </c>
      <c r="L6115">
        <v>42.613</v>
      </c>
    </row>
    <row r="6116" spans="4:12" x14ac:dyDescent="0.25">
      <c r="E6116">
        <v>989637894</v>
      </c>
      <c r="F6116">
        <v>72.92</v>
      </c>
      <c r="I6116" t="s">
        <v>857</v>
      </c>
      <c r="J6116" t="s">
        <v>234</v>
      </c>
      <c r="K6116">
        <v>989637894</v>
      </c>
      <c r="L6116">
        <v>72.92</v>
      </c>
    </row>
    <row r="6117" spans="4:12" x14ac:dyDescent="0.25">
      <c r="E6117">
        <v>990769257</v>
      </c>
      <c r="F6117">
        <v>46.92</v>
      </c>
      <c r="I6117" t="s">
        <v>857</v>
      </c>
      <c r="J6117" t="s">
        <v>234</v>
      </c>
      <c r="K6117">
        <v>990769257</v>
      </c>
      <c r="L6117">
        <v>46.92</v>
      </c>
    </row>
    <row r="6118" spans="4:12" x14ac:dyDescent="0.25">
      <c r="E6118">
        <v>990931151</v>
      </c>
      <c r="F6118">
        <v>42.823</v>
      </c>
      <c r="I6118" t="s">
        <v>857</v>
      </c>
      <c r="J6118" t="s">
        <v>234</v>
      </c>
      <c r="K6118">
        <v>990931151</v>
      </c>
      <c r="L6118">
        <v>42.823</v>
      </c>
    </row>
    <row r="6119" spans="4:12" x14ac:dyDescent="0.25">
      <c r="E6119">
        <v>991833056</v>
      </c>
      <c r="F6119">
        <v>82.682000000000002</v>
      </c>
      <c r="I6119" t="s">
        <v>857</v>
      </c>
      <c r="J6119" t="s">
        <v>234</v>
      </c>
      <c r="K6119">
        <v>991833056</v>
      </c>
      <c r="L6119">
        <v>82.682000000000002</v>
      </c>
    </row>
    <row r="6120" spans="4:12" x14ac:dyDescent="0.25">
      <c r="E6120">
        <v>991934340</v>
      </c>
      <c r="F6120">
        <v>184.82499999999999</v>
      </c>
      <c r="I6120" t="s">
        <v>857</v>
      </c>
      <c r="J6120" t="s">
        <v>234</v>
      </c>
      <c r="K6120">
        <v>991934340</v>
      </c>
      <c r="L6120">
        <v>184.82499999999999</v>
      </c>
    </row>
    <row r="6121" spans="4:12" x14ac:dyDescent="0.25">
      <c r="E6121">
        <v>992048417</v>
      </c>
      <c r="F6121">
        <v>34.139000000000003</v>
      </c>
      <c r="I6121" t="s">
        <v>857</v>
      </c>
      <c r="J6121" t="s">
        <v>234</v>
      </c>
      <c r="K6121">
        <v>992048417</v>
      </c>
      <c r="L6121">
        <v>34.139000000000003</v>
      </c>
    </row>
    <row r="6122" spans="4:12" x14ac:dyDescent="0.25">
      <c r="E6122">
        <v>994791400</v>
      </c>
      <c r="F6122">
        <v>38.46</v>
      </c>
      <c r="I6122" t="s">
        <v>857</v>
      </c>
      <c r="J6122" t="s">
        <v>234</v>
      </c>
      <c r="K6122">
        <v>994791400</v>
      </c>
      <c r="L6122">
        <v>38.46</v>
      </c>
    </row>
    <row r="6123" spans="4:12" x14ac:dyDescent="0.25">
      <c r="E6123">
        <v>995135515</v>
      </c>
      <c r="F6123">
        <v>512.14300000000003</v>
      </c>
      <c r="I6123" t="s">
        <v>857</v>
      </c>
      <c r="J6123" t="s">
        <v>234</v>
      </c>
      <c r="K6123">
        <v>995135515</v>
      </c>
      <c r="L6123">
        <v>512.14300000000003</v>
      </c>
    </row>
    <row r="6124" spans="4:12" x14ac:dyDescent="0.25">
      <c r="D6124" t="s">
        <v>861</v>
      </c>
      <c r="E6124">
        <v>813048302</v>
      </c>
      <c r="F6124">
        <v>232.08</v>
      </c>
      <c r="I6124" t="s">
        <v>857</v>
      </c>
      <c r="J6124" t="s">
        <v>861</v>
      </c>
      <c r="K6124">
        <v>813048302</v>
      </c>
      <c r="L6124">
        <v>232.08</v>
      </c>
    </row>
    <row r="6125" spans="4:12" x14ac:dyDescent="0.25">
      <c r="E6125">
        <v>869412902</v>
      </c>
      <c r="F6125">
        <v>17.382999999999999</v>
      </c>
      <c r="I6125" t="s">
        <v>857</v>
      </c>
      <c r="J6125" t="s">
        <v>861</v>
      </c>
      <c r="K6125">
        <v>869412902</v>
      </c>
      <c r="L6125">
        <v>17.382999999999999</v>
      </c>
    </row>
    <row r="6126" spans="4:12" x14ac:dyDescent="0.25">
      <c r="E6126">
        <v>869449792</v>
      </c>
      <c r="F6126">
        <v>111.617</v>
      </c>
      <c r="I6126" t="s">
        <v>857</v>
      </c>
      <c r="J6126" t="s">
        <v>861</v>
      </c>
      <c r="K6126">
        <v>869449792</v>
      </c>
      <c r="L6126">
        <v>111.617</v>
      </c>
    </row>
    <row r="6127" spans="4:12" x14ac:dyDescent="0.25">
      <c r="E6127">
        <v>869825972</v>
      </c>
      <c r="F6127">
        <v>54.694000000000003</v>
      </c>
      <c r="I6127" t="s">
        <v>857</v>
      </c>
      <c r="J6127" t="s">
        <v>861</v>
      </c>
      <c r="K6127">
        <v>869825972</v>
      </c>
      <c r="L6127">
        <v>54.694000000000003</v>
      </c>
    </row>
    <row r="6128" spans="4:12" x14ac:dyDescent="0.25">
      <c r="E6128">
        <v>869831522</v>
      </c>
      <c r="F6128">
        <v>120.889</v>
      </c>
      <c r="I6128" t="s">
        <v>857</v>
      </c>
      <c r="J6128" t="s">
        <v>861</v>
      </c>
      <c r="K6128">
        <v>869831522</v>
      </c>
      <c r="L6128">
        <v>120.889</v>
      </c>
    </row>
    <row r="6129" spans="5:12" x14ac:dyDescent="0.25">
      <c r="E6129">
        <v>869832642</v>
      </c>
      <c r="F6129">
        <v>66.721000000000004</v>
      </c>
      <c r="I6129" t="s">
        <v>857</v>
      </c>
      <c r="J6129" t="s">
        <v>861</v>
      </c>
      <c r="K6129">
        <v>869832642</v>
      </c>
      <c r="L6129">
        <v>66.721000000000004</v>
      </c>
    </row>
    <row r="6130" spans="5:12" x14ac:dyDescent="0.25">
      <c r="E6130">
        <v>870123582</v>
      </c>
      <c r="F6130">
        <v>47.838999999999999</v>
      </c>
      <c r="I6130" t="s">
        <v>857</v>
      </c>
      <c r="J6130" t="s">
        <v>861</v>
      </c>
      <c r="K6130">
        <v>870123582</v>
      </c>
      <c r="L6130">
        <v>47.838999999999999</v>
      </c>
    </row>
    <row r="6131" spans="5:12" x14ac:dyDescent="0.25">
      <c r="E6131">
        <v>877360962</v>
      </c>
      <c r="F6131">
        <v>97.844999999999999</v>
      </c>
      <c r="I6131" t="s">
        <v>857</v>
      </c>
      <c r="J6131" t="s">
        <v>861</v>
      </c>
      <c r="K6131">
        <v>877360962</v>
      </c>
      <c r="L6131">
        <v>97.844999999999999</v>
      </c>
    </row>
    <row r="6132" spans="5:12" x14ac:dyDescent="0.25">
      <c r="E6132">
        <v>880435442</v>
      </c>
      <c r="F6132">
        <v>53.655999999999999</v>
      </c>
      <c r="I6132" t="s">
        <v>857</v>
      </c>
      <c r="J6132" t="s">
        <v>861</v>
      </c>
      <c r="K6132">
        <v>880435442</v>
      </c>
      <c r="L6132">
        <v>53.655999999999999</v>
      </c>
    </row>
    <row r="6133" spans="5:12" x14ac:dyDescent="0.25">
      <c r="E6133">
        <v>881633442</v>
      </c>
      <c r="F6133">
        <v>34.226999999999997</v>
      </c>
      <c r="I6133" t="s">
        <v>857</v>
      </c>
      <c r="J6133" t="s">
        <v>861</v>
      </c>
      <c r="K6133">
        <v>881633442</v>
      </c>
      <c r="L6133">
        <v>34.226999999999997</v>
      </c>
    </row>
    <row r="6134" spans="5:12" x14ac:dyDescent="0.25">
      <c r="E6134">
        <v>885221742</v>
      </c>
      <c r="F6134">
        <v>51.624000000000002</v>
      </c>
      <c r="I6134" t="s">
        <v>857</v>
      </c>
      <c r="J6134" t="s">
        <v>861</v>
      </c>
      <c r="K6134">
        <v>885221742</v>
      </c>
      <c r="L6134">
        <v>51.624000000000002</v>
      </c>
    </row>
    <row r="6135" spans="5:12" x14ac:dyDescent="0.25">
      <c r="E6135">
        <v>894978562</v>
      </c>
      <c r="F6135">
        <v>470.315</v>
      </c>
      <c r="I6135" t="s">
        <v>857</v>
      </c>
      <c r="J6135" t="s">
        <v>861</v>
      </c>
      <c r="K6135">
        <v>894978562</v>
      </c>
      <c r="L6135">
        <v>470.315</v>
      </c>
    </row>
    <row r="6136" spans="5:12" x14ac:dyDescent="0.25">
      <c r="E6136">
        <v>911731363</v>
      </c>
      <c r="F6136">
        <v>124.828</v>
      </c>
      <c r="I6136" t="s">
        <v>857</v>
      </c>
      <c r="J6136" t="s">
        <v>861</v>
      </c>
      <c r="K6136">
        <v>911731363</v>
      </c>
      <c r="L6136">
        <v>124.828</v>
      </c>
    </row>
    <row r="6137" spans="5:12" x14ac:dyDescent="0.25">
      <c r="E6137">
        <v>912793990</v>
      </c>
      <c r="F6137">
        <v>59.293999999999997</v>
      </c>
      <c r="I6137" t="s">
        <v>857</v>
      </c>
      <c r="J6137" t="s">
        <v>861</v>
      </c>
      <c r="K6137">
        <v>912793990</v>
      </c>
      <c r="L6137">
        <v>59.293999999999997</v>
      </c>
    </row>
    <row r="6138" spans="5:12" x14ac:dyDescent="0.25">
      <c r="E6138">
        <v>912874613</v>
      </c>
      <c r="F6138">
        <v>75.119</v>
      </c>
      <c r="I6138" t="s">
        <v>857</v>
      </c>
      <c r="J6138" t="s">
        <v>861</v>
      </c>
      <c r="K6138">
        <v>912874613</v>
      </c>
      <c r="L6138">
        <v>75.119</v>
      </c>
    </row>
    <row r="6139" spans="5:12" x14ac:dyDescent="0.25">
      <c r="E6139">
        <v>913038193</v>
      </c>
      <c r="F6139">
        <v>100.508</v>
      </c>
      <c r="I6139" t="s">
        <v>857</v>
      </c>
      <c r="J6139" t="s">
        <v>861</v>
      </c>
      <c r="K6139">
        <v>913038193</v>
      </c>
      <c r="L6139">
        <v>100.508</v>
      </c>
    </row>
    <row r="6140" spans="5:12" x14ac:dyDescent="0.25">
      <c r="E6140">
        <v>913956117</v>
      </c>
      <c r="F6140">
        <v>158.59399999999999</v>
      </c>
      <c r="I6140" t="s">
        <v>857</v>
      </c>
      <c r="J6140" t="s">
        <v>861</v>
      </c>
      <c r="K6140">
        <v>913956117</v>
      </c>
      <c r="L6140">
        <v>158.59399999999999</v>
      </c>
    </row>
    <row r="6141" spans="5:12" x14ac:dyDescent="0.25">
      <c r="E6141">
        <v>914756847</v>
      </c>
      <c r="F6141">
        <v>146.83199999999999</v>
      </c>
      <c r="I6141" t="s">
        <v>857</v>
      </c>
      <c r="J6141" t="s">
        <v>861</v>
      </c>
      <c r="K6141">
        <v>914756847</v>
      </c>
      <c r="L6141">
        <v>146.83199999999999</v>
      </c>
    </row>
    <row r="6142" spans="5:12" x14ac:dyDescent="0.25">
      <c r="E6142">
        <v>914789788</v>
      </c>
      <c r="F6142">
        <v>170.922</v>
      </c>
      <c r="I6142" t="s">
        <v>857</v>
      </c>
      <c r="J6142" t="s">
        <v>861</v>
      </c>
      <c r="K6142">
        <v>914789788</v>
      </c>
      <c r="L6142">
        <v>170.922</v>
      </c>
    </row>
    <row r="6143" spans="5:12" x14ac:dyDescent="0.25">
      <c r="E6143">
        <v>915841740</v>
      </c>
      <c r="F6143">
        <v>198.38399999999999</v>
      </c>
      <c r="I6143" t="s">
        <v>857</v>
      </c>
      <c r="J6143" t="s">
        <v>861</v>
      </c>
      <c r="K6143">
        <v>915841740</v>
      </c>
      <c r="L6143">
        <v>198.38399999999999</v>
      </c>
    </row>
    <row r="6144" spans="5:12" x14ac:dyDescent="0.25">
      <c r="E6144">
        <v>916359578</v>
      </c>
      <c r="F6144">
        <v>243.72200000000001</v>
      </c>
      <c r="I6144" t="s">
        <v>857</v>
      </c>
      <c r="J6144" t="s">
        <v>861</v>
      </c>
      <c r="K6144">
        <v>916359578</v>
      </c>
      <c r="L6144">
        <v>243.72200000000001</v>
      </c>
    </row>
    <row r="6145" spans="5:12" x14ac:dyDescent="0.25">
      <c r="E6145">
        <v>916514336</v>
      </c>
      <c r="F6145">
        <v>116.488</v>
      </c>
      <c r="I6145" t="s">
        <v>857</v>
      </c>
      <c r="J6145" t="s">
        <v>861</v>
      </c>
      <c r="K6145">
        <v>916514336</v>
      </c>
      <c r="L6145">
        <v>116.488</v>
      </c>
    </row>
    <row r="6146" spans="5:12" x14ac:dyDescent="0.25">
      <c r="E6146">
        <v>916514972</v>
      </c>
      <c r="F6146">
        <v>318.67899999999997</v>
      </c>
      <c r="I6146" t="s">
        <v>857</v>
      </c>
      <c r="J6146" t="s">
        <v>861</v>
      </c>
      <c r="K6146">
        <v>916514972</v>
      </c>
      <c r="L6146">
        <v>318.67899999999997</v>
      </c>
    </row>
    <row r="6147" spans="5:12" x14ac:dyDescent="0.25">
      <c r="E6147">
        <v>918914617</v>
      </c>
      <c r="F6147">
        <v>112.28700000000001</v>
      </c>
      <c r="I6147" t="s">
        <v>857</v>
      </c>
      <c r="J6147" t="s">
        <v>861</v>
      </c>
      <c r="K6147">
        <v>918914617</v>
      </c>
      <c r="L6147">
        <v>112.28700000000001</v>
      </c>
    </row>
    <row r="6148" spans="5:12" x14ac:dyDescent="0.25">
      <c r="E6148">
        <v>920246222</v>
      </c>
      <c r="F6148">
        <v>93.284000000000006</v>
      </c>
      <c r="I6148" t="s">
        <v>857</v>
      </c>
      <c r="J6148" t="s">
        <v>861</v>
      </c>
      <c r="K6148">
        <v>920246222</v>
      </c>
      <c r="L6148">
        <v>93.284000000000006</v>
      </c>
    </row>
    <row r="6149" spans="5:12" x14ac:dyDescent="0.25">
      <c r="E6149">
        <v>920600050</v>
      </c>
      <c r="F6149">
        <v>119.63800000000001</v>
      </c>
      <c r="I6149" t="s">
        <v>857</v>
      </c>
      <c r="J6149" t="s">
        <v>861</v>
      </c>
      <c r="K6149">
        <v>920600050</v>
      </c>
      <c r="L6149">
        <v>119.63800000000001</v>
      </c>
    </row>
    <row r="6150" spans="5:12" x14ac:dyDescent="0.25">
      <c r="E6150">
        <v>921962320</v>
      </c>
      <c r="F6150">
        <v>229.113</v>
      </c>
      <c r="I6150" t="s">
        <v>857</v>
      </c>
      <c r="J6150" t="s">
        <v>861</v>
      </c>
      <c r="K6150">
        <v>921962320</v>
      </c>
      <c r="L6150">
        <v>229.113</v>
      </c>
    </row>
    <row r="6151" spans="5:12" x14ac:dyDescent="0.25">
      <c r="E6151">
        <v>924357118</v>
      </c>
      <c r="F6151">
        <v>25.693999999999999</v>
      </c>
      <c r="I6151" t="s">
        <v>857</v>
      </c>
      <c r="J6151" t="s">
        <v>861</v>
      </c>
      <c r="K6151">
        <v>924357118</v>
      </c>
      <c r="L6151">
        <v>25.693999999999999</v>
      </c>
    </row>
    <row r="6152" spans="5:12" x14ac:dyDescent="0.25">
      <c r="E6152">
        <v>924888040</v>
      </c>
      <c r="F6152">
        <v>159.09299999999999</v>
      </c>
      <c r="I6152" t="s">
        <v>857</v>
      </c>
      <c r="J6152" t="s">
        <v>861</v>
      </c>
      <c r="K6152">
        <v>924888040</v>
      </c>
      <c r="L6152">
        <v>159.09299999999999</v>
      </c>
    </row>
    <row r="6153" spans="5:12" x14ac:dyDescent="0.25">
      <c r="E6153">
        <v>925422843</v>
      </c>
      <c r="F6153">
        <v>163.953</v>
      </c>
      <c r="I6153" t="s">
        <v>857</v>
      </c>
      <c r="J6153" t="s">
        <v>861</v>
      </c>
      <c r="K6153">
        <v>925422843</v>
      </c>
      <c r="L6153">
        <v>163.953</v>
      </c>
    </row>
    <row r="6154" spans="5:12" x14ac:dyDescent="0.25">
      <c r="E6154">
        <v>928523063</v>
      </c>
      <c r="F6154">
        <v>120.673</v>
      </c>
      <c r="I6154" t="s">
        <v>857</v>
      </c>
      <c r="J6154" t="s">
        <v>861</v>
      </c>
      <c r="K6154">
        <v>928523063</v>
      </c>
      <c r="L6154">
        <v>120.673</v>
      </c>
    </row>
    <row r="6155" spans="5:12" x14ac:dyDescent="0.25">
      <c r="E6155">
        <v>929536347</v>
      </c>
      <c r="F6155">
        <v>151.102</v>
      </c>
      <c r="I6155" t="s">
        <v>857</v>
      </c>
      <c r="J6155" t="s">
        <v>861</v>
      </c>
      <c r="K6155">
        <v>929536347</v>
      </c>
      <c r="L6155">
        <v>151.102</v>
      </c>
    </row>
    <row r="6156" spans="5:12" x14ac:dyDescent="0.25">
      <c r="E6156">
        <v>929547640</v>
      </c>
      <c r="F6156">
        <v>23.405999999999999</v>
      </c>
      <c r="I6156" t="s">
        <v>857</v>
      </c>
      <c r="J6156" t="s">
        <v>861</v>
      </c>
      <c r="K6156">
        <v>929547640</v>
      </c>
      <c r="L6156">
        <v>23.405999999999999</v>
      </c>
    </row>
    <row r="6157" spans="5:12" x14ac:dyDescent="0.25">
      <c r="E6157">
        <v>969166240</v>
      </c>
      <c r="F6157">
        <v>66.935000000000002</v>
      </c>
      <c r="I6157" t="s">
        <v>857</v>
      </c>
      <c r="J6157" t="s">
        <v>861</v>
      </c>
      <c r="K6157">
        <v>969166240</v>
      </c>
      <c r="L6157">
        <v>66.935000000000002</v>
      </c>
    </row>
    <row r="6158" spans="5:12" x14ac:dyDescent="0.25">
      <c r="E6158">
        <v>969166410</v>
      </c>
      <c r="F6158">
        <v>71.290999999999997</v>
      </c>
      <c r="I6158" t="s">
        <v>857</v>
      </c>
      <c r="J6158" t="s">
        <v>861</v>
      </c>
      <c r="K6158">
        <v>969166410</v>
      </c>
      <c r="L6158">
        <v>71.290999999999997</v>
      </c>
    </row>
    <row r="6159" spans="5:12" x14ac:dyDescent="0.25">
      <c r="E6159">
        <v>969202182</v>
      </c>
      <c r="F6159">
        <v>69.204999999999998</v>
      </c>
      <c r="I6159" t="s">
        <v>857</v>
      </c>
      <c r="J6159" t="s">
        <v>861</v>
      </c>
      <c r="K6159">
        <v>969202182</v>
      </c>
      <c r="L6159">
        <v>69.204999999999998</v>
      </c>
    </row>
    <row r="6160" spans="5:12" x14ac:dyDescent="0.25">
      <c r="E6160">
        <v>969202743</v>
      </c>
      <c r="F6160">
        <v>52.093000000000004</v>
      </c>
      <c r="I6160" t="s">
        <v>857</v>
      </c>
      <c r="J6160" t="s">
        <v>861</v>
      </c>
      <c r="K6160">
        <v>969202743</v>
      </c>
      <c r="L6160">
        <v>52.093000000000004</v>
      </c>
    </row>
    <row r="6161" spans="5:12" x14ac:dyDescent="0.25">
      <c r="E6161">
        <v>969203154</v>
      </c>
      <c r="F6161">
        <v>93.272999999999996</v>
      </c>
      <c r="I6161" t="s">
        <v>857</v>
      </c>
      <c r="J6161" t="s">
        <v>861</v>
      </c>
      <c r="K6161">
        <v>969203154</v>
      </c>
      <c r="L6161">
        <v>93.272999999999996</v>
      </c>
    </row>
    <row r="6162" spans="5:12" x14ac:dyDescent="0.25">
      <c r="E6162">
        <v>969236877</v>
      </c>
      <c r="F6162">
        <v>177.83500000000001</v>
      </c>
      <c r="I6162" t="s">
        <v>857</v>
      </c>
      <c r="J6162" t="s">
        <v>861</v>
      </c>
      <c r="K6162">
        <v>969236877</v>
      </c>
      <c r="L6162">
        <v>177.83500000000001</v>
      </c>
    </row>
    <row r="6163" spans="5:12" x14ac:dyDescent="0.25">
      <c r="E6163">
        <v>969236923</v>
      </c>
      <c r="F6163">
        <v>43.470999999999997</v>
      </c>
      <c r="I6163" t="s">
        <v>857</v>
      </c>
      <c r="J6163" t="s">
        <v>861</v>
      </c>
      <c r="K6163">
        <v>969236923</v>
      </c>
      <c r="L6163">
        <v>43.470999999999997</v>
      </c>
    </row>
    <row r="6164" spans="5:12" x14ac:dyDescent="0.25">
      <c r="E6164">
        <v>969237105</v>
      </c>
      <c r="F6164">
        <v>83.950999999999993</v>
      </c>
      <c r="I6164" t="s">
        <v>857</v>
      </c>
      <c r="J6164" t="s">
        <v>861</v>
      </c>
      <c r="K6164">
        <v>969237105</v>
      </c>
      <c r="L6164">
        <v>83.950999999999993</v>
      </c>
    </row>
    <row r="6165" spans="5:12" x14ac:dyDescent="0.25">
      <c r="E6165">
        <v>969237210</v>
      </c>
      <c r="F6165">
        <v>149.624</v>
      </c>
      <c r="I6165" t="s">
        <v>857</v>
      </c>
      <c r="J6165" t="s">
        <v>861</v>
      </c>
      <c r="K6165">
        <v>969237210</v>
      </c>
      <c r="L6165">
        <v>149.624</v>
      </c>
    </row>
    <row r="6166" spans="5:12" x14ac:dyDescent="0.25">
      <c r="E6166">
        <v>969287781</v>
      </c>
      <c r="F6166">
        <v>147.29</v>
      </c>
      <c r="I6166" t="s">
        <v>857</v>
      </c>
      <c r="J6166" t="s">
        <v>861</v>
      </c>
      <c r="K6166">
        <v>969287781</v>
      </c>
      <c r="L6166">
        <v>147.29</v>
      </c>
    </row>
    <row r="6167" spans="5:12" x14ac:dyDescent="0.25">
      <c r="E6167">
        <v>969288710</v>
      </c>
      <c r="F6167">
        <v>235.30500000000001</v>
      </c>
      <c r="I6167" t="s">
        <v>857</v>
      </c>
      <c r="J6167" t="s">
        <v>861</v>
      </c>
      <c r="K6167">
        <v>969288710</v>
      </c>
      <c r="L6167">
        <v>235.30500000000001</v>
      </c>
    </row>
    <row r="6168" spans="5:12" x14ac:dyDescent="0.25">
      <c r="E6168">
        <v>969289261</v>
      </c>
      <c r="F6168">
        <v>75.834000000000003</v>
      </c>
      <c r="I6168" t="s">
        <v>857</v>
      </c>
      <c r="J6168" t="s">
        <v>861</v>
      </c>
      <c r="K6168">
        <v>969289261</v>
      </c>
      <c r="L6168">
        <v>75.834000000000003</v>
      </c>
    </row>
    <row r="6169" spans="5:12" x14ac:dyDescent="0.25">
      <c r="E6169">
        <v>969310066</v>
      </c>
      <c r="F6169">
        <v>120.61499999999999</v>
      </c>
      <c r="I6169" t="s">
        <v>857</v>
      </c>
      <c r="J6169" t="s">
        <v>861</v>
      </c>
      <c r="K6169">
        <v>969310066</v>
      </c>
      <c r="L6169">
        <v>120.61499999999999</v>
      </c>
    </row>
    <row r="6170" spans="5:12" x14ac:dyDescent="0.25">
      <c r="E6170">
        <v>969409542</v>
      </c>
      <c r="F6170">
        <v>67.715000000000003</v>
      </c>
      <c r="I6170" t="s">
        <v>857</v>
      </c>
      <c r="J6170" t="s">
        <v>861</v>
      </c>
      <c r="K6170">
        <v>969409542</v>
      </c>
      <c r="L6170">
        <v>67.715000000000003</v>
      </c>
    </row>
    <row r="6171" spans="5:12" x14ac:dyDescent="0.25">
      <c r="E6171">
        <v>969412683</v>
      </c>
      <c r="F6171">
        <v>71.314999999999998</v>
      </c>
      <c r="I6171" t="s">
        <v>857</v>
      </c>
      <c r="J6171" t="s">
        <v>861</v>
      </c>
      <c r="K6171">
        <v>969412683</v>
      </c>
      <c r="L6171">
        <v>71.314999999999998</v>
      </c>
    </row>
    <row r="6172" spans="5:12" x14ac:dyDescent="0.25">
      <c r="E6172">
        <v>969587238</v>
      </c>
      <c r="F6172">
        <v>26.878</v>
      </c>
      <c r="I6172" t="s">
        <v>857</v>
      </c>
      <c r="J6172" t="s">
        <v>861</v>
      </c>
      <c r="K6172">
        <v>969587238</v>
      </c>
      <c r="L6172">
        <v>26.878</v>
      </c>
    </row>
    <row r="6173" spans="5:12" x14ac:dyDescent="0.25">
      <c r="E6173">
        <v>969590883</v>
      </c>
      <c r="F6173">
        <v>94.385000000000005</v>
      </c>
      <c r="I6173" t="s">
        <v>857</v>
      </c>
      <c r="J6173" t="s">
        <v>861</v>
      </c>
      <c r="K6173">
        <v>969590883</v>
      </c>
      <c r="L6173">
        <v>94.385000000000005</v>
      </c>
    </row>
    <row r="6174" spans="5:12" x14ac:dyDescent="0.25">
      <c r="E6174">
        <v>969819635</v>
      </c>
      <c r="F6174">
        <v>20.035</v>
      </c>
      <c r="I6174" t="s">
        <v>857</v>
      </c>
      <c r="J6174" t="s">
        <v>861</v>
      </c>
      <c r="K6174">
        <v>969819635</v>
      </c>
      <c r="L6174">
        <v>20.035</v>
      </c>
    </row>
    <row r="6175" spans="5:12" x14ac:dyDescent="0.25">
      <c r="E6175">
        <v>969823403</v>
      </c>
      <c r="F6175">
        <v>119.678</v>
      </c>
      <c r="I6175" t="s">
        <v>857</v>
      </c>
      <c r="J6175" t="s">
        <v>861</v>
      </c>
      <c r="K6175">
        <v>969823403</v>
      </c>
      <c r="L6175">
        <v>119.678</v>
      </c>
    </row>
    <row r="6176" spans="5:12" x14ac:dyDescent="0.25">
      <c r="E6176">
        <v>969825112</v>
      </c>
      <c r="F6176">
        <v>286.44499999999999</v>
      </c>
      <c r="I6176" t="s">
        <v>857</v>
      </c>
      <c r="J6176" t="s">
        <v>861</v>
      </c>
      <c r="K6176">
        <v>969825112</v>
      </c>
      <c r="L6176">
        <v>286.44499999999999</v>
      </c>
    </row>
    <row r="6177" spans="5:12" x14ac:dyDescent="0.25">
      <c r="E6177">
        <v>969826046</v>
      </c>
      <c r="F6177">
        <v>97.222999999999999</v>
      </c>
      <c r="I6177" t="s">
        <v>857</v>
      </c>
      <c r="J6177" t="s">
        <v>861</v>
      </c>
      <c r="K6177">
        <v>969826046</v>
      </c>
      <c r="L6177">
        <v>97.222999999999999</v>
      </c>
    </row>
    <row r="6178" spans="5:12" x14ac:dyDescent="0.25">
      <c r="E6178">
        <v>969827492</v>
      </c>
      <c r="F6178">
        <v>97.167000000000002</v>
      </c>
      <c r="I6178" t="s">
        <v>857</v>
      </c>
      <c r="J6178" t="s">
        <v>861</v>
      </c>
      <c r="K6178">
        <v>969827492</v>
      </c>
      <c r="L6178">
        <v>97.167000000000002</v>
      </c>
    </row>
    <row r="6179" spans="5:12" x14ac:dyDescent="0.25">
      <c r="E6179">
        <v>969829894</v>
      </c>
      <c r="F6179">
        <v>83.015000000000001</v>
      </c>
      <c r="I6179" t="s">
        <v>857</v>
      </c>
      <c r="J6179" t="s">
        <v>861</v>
      </c>
      <c r="K6179">
        <v>969829894</v>
      </c>
      <c r="L6179">
        <v>83.015000000000001</v>
      </c>
    </row>
    <row r="6180" spans="5:12" x14ac:dyDescent="0.25">
      <c r="E6180">
        <v>969830000</v>
      </c>
      <c r="F6180">
        <v>30.050999999999998</v>
      </c>
      <c r="I6180" t="s">
        <v>857</v>
      </c>
      <c r="J6180" t="s">
        <v>861</v>
      </c>
      <c r="K6180">
        <v>969830000</v>
      </c>
      <c r="L6180">
        <v>30.050999999999998</v>
      </c>
    </row>
    <row r="6181" spans="5:12" x14ac:dyDescent="0.25">
      <c r="E6181">
        <v>969830094</v>
      </c>
      <c r="F6181">
        <v>70.980999999999995</v>
      </c>
      <c r="I6181" t="s">
        <v>857</v>
      </c>
      <c r="J6181" t="s">
        <v>861</v>
      </c>
      <c r="K6181">
        <v>969830094</v>
      </c>
      <c r="L6181">
        <v>70.980999999999995</v>
      </c>
    </row>
    <row r="6182" spans="5:12" x14ac:dyDescent="0.25">
      <c r="E6182">
        <v>969830574</v>
      </c>
      <c r="F6182">
        <v>57.908000000000001</v>
      </c>
      <c r="I6182" t="s">
        <v>857</v>
      </c>
      <c r="J6182" t="s">
        <v>861</v>
      </c>
      <c r="K6182">
        <v>969830574</v>
      </c>
      <c r="L6182">
        <v>57.908000000000001</v>
      </c>
    </row>
    <row r="6183" spans="5:12" x14ac:dyDescent="0.25">
      <c r="E6183">
        <v>969831066</v>
      </c>
      <c r="F6183">
        <v>177.98099999999999</v>
      </c>
      <c r="I6183" t="s">
        <v>857</v>
      </c>
      <c r="J6183" t="s">
        <v>861</v>
      </c>
      <c r="K6183">
        <v>969831066</v>
      </c>
      <c r="L6183">
        <v>177.98099999999999</v>
      </c>
    </row>
    <row r="6184" spans="5:12" x14ac:dyDescent="0.25">
      <c r="E6184">
        <v>969831503</v>
      </c>
      <c r="F6184">
        <v>110.434</v>
      </c>
      <c r="I6184" t="s">
        <v>857</v>
      </c>
      <c r="J6184" t="s">
        <v>861</v>
      </c>
      <c r="K6184">
        <v>969831503</v>
      </c>
      <c r="L6184">
        <v>110.434</v>
      </c>
    </row>
    <row r="6185" spans="5:12" x14ac:dyDescent="0.25">
      <c r="E6185">
        <v>969831635</v>
      </c>
      <c r="F6185">
        <v>110.809</v>
      </c>
      <c r="I6185" t="s">
        <v>857</v>
      </c>
      <c r="J6185" t="s">
        <v>861</v>
      </c>
      <c r="K6185">
        <v>969831635</v>
      </c>
      <c r="L6185">
        <v>110.809</v>
      </c>
    </row>
    <row r="6186" spans="5:12" x14ac:dyDescent="0.25">
      <c r="E6186">
        <v>969831988</v>
      </c>
      <c r="F6186">
        <v>172.36799999999999</v>
      </c>
      <c r="I6186" t="s">
        <v>857</v>
      </c>
      <c r="J6186" t="s">
        <v>861</v>
      </c>
      <c r="K6186">
        <v>969831988</v>
      </c>
      <c r="L6186">
        <v>172.36799999999999</v>
      </c>
    </row>
    <row r="6187" spans="5:12" x14ac:dyDescent="0.25">
      <c r="E6187">
        <v>969832623</v>
      </c>
      <c r="F6187">
        <v>51.878999999999998</v>
      </c>
      <c r="I6187" t="s">
        <v>857</v>
      </c>
      <c r="J6187" t="s">
        <v>861</v>
      </c>
      <c r="K6187">
        <v>969832623</v>
      </c>
      <c r="L6187">
        <v>51.878999999999998</v>
      </c>
    </row>
    <row r="6188" spans="5:12" x14ac:dyDescent="0.25">
      <c r="E6188">
        <v>969833352</v>
      </c>
      <c r="F6188">
        <v>60.555999999999997</v>
      </c>
      <c r="I6188" t="s">
        <v>857</v>
      </c>
      <c r="J6188" t="s">
        <v>861</v>
      </c>
      <c r="K6188">
        <v>969833352</v>
      </c>
      <c r="L6188">
        <v>60.555999999999997</v>
      </c>
    </row>
    <row r="6189" spans="5:12" x14ac:dyDescent="0.25">
      <c r="E6189">
        <v>970124071</v>
      </c>
      <c r="F6189">
        <v>110.289</v>
      </c>
      <c r="I6189" t="s">
        <v>857</v>
      </c>
      <c r="J6189" t="s">
        <v>861</v>
      </c>
      <c r="K6189">
        <v>970124071</v>
      </c>
      <c r="L6189">
        <v>110.289</v>
      </c>
    </row>
    <row r="6190" spans="5:12" x14ac:dyDescent="0.25">
      <c r="E6190">
        <v>970125728</v>
      </c>
      <c r="F6190">
        <v>297.947</v>
      </c>
      <c r="I6190" t="s">
        <v>857</v>
      </c>
      <c r="J6190" t="s">
        <v>861</v>
      </c>
      <c r="K6190">
        <v>970125728</v>
      </c>
      <c r="L6190">
        <v>297.947</v>
      </c>
    </row>
    <row r="6191" spans="5:12" x14ac:dyDescent="0.25">
      <c r="E6191">
        <v>970125876</v>
      </c>
      <c r="F6191">
        <v>74.363</v>
      </c>
      <c r="I6191" t="s">
        <v>857</v>
      </c>
      <c r="J6191" t="s">
        <v>861</v>
      </c>
      <c r="K6191">
        <v>970125876</v>
      </c>
      <c r="L6191">
        <v>74.363</v>
      </c>
    </row>
    <row r="6192" spans="5:12" x14ac:dyDescent="0.25">
      <c r="E6192">
        <v>970396837</v>
      </c>
      <c r="F6192">
        <v>38.817999999999998</v>
      </c>
      <c r="I6192" t="s">
        <v>857</v>
      </c>
      <c r="J6192" t="s">
        <v>861</v>
      </c>
      <c r="K6192">
        <v>970396837</v>
      </c>
      <c r="L6192">
        <v>38.817999999999998</v>
      </c>
    </row>
    <row r="6193" spans="5:12" x14ac:dyDescent="0.25">
      <c r="E6193">
        <v>970405054</v>
      </c>
      <c r="F6193">
        <v>313.75700000000001</v>
      </c>
      <c r="I6193" t="s">
        <v>857</v>
      </c>
      <c r="J6193" t="s">
        <v>861</v>
      </c>
      <c r="K6193">
        <v>970405054</v>
      </c>
      <c r="L6193">
        <v>313.75700000000001</v>
      </c>
    </row>
    <row r="6194" spans="5:12" x14ac:dyDescent="0.25">
      <c r="E6194">
        <v>970405259</v>
      </c>
      <c r="F6194">
        <v>90.572000000000003</v>
      </c>
      <c r="I6194" t="s">
        <v>857</v>
      </c>
      <c r="J6194" t="s">
        <v>861</v>
      </c>
      <c r="K6194">
        <v>970405259</v>
      </c>
      <c r="L6194">
        <v>90.572000000000003</v>
      </c>
    </row>
    <row r="6195" spans="5:12" x14ac:dyDescent="0.25">
      <c r="E6195">
        <v>970448594</v>
      </c>
      <c r="F6195">
        <v>52.29</v>
      </c>
      <c r="I6195" t="s">
        <v>857</v>
      </c>
      <c r="J6195" t="s">
        <v>861</v>
      </c>
      <c r="K6195">
        <v>970448594</v>
      </c>
      <c r="L6195">
        <v>52.29</v>
      </c>
    </row>
    <row r="6196" spans="5:12" x14ac:dyDescent="0.25">
      <c r="E6196">
        <v>970451641</v>
      </c>
      <c r="F6196">
        <v>112.04300000000001</v>
      </c>
      <c r="I6196" t="s">
        <v>857</v>
      </c>
      <c r="J6196" t="s">
        <v>861</v>
      </c>
      <c r="K6196">
        <v>970451641</v>
      </c>
      <c r="L6196">
        <v>112.04300000000001</v>
      </c>
    </row>
    <row r="6197" spans="5:12" x14ac:dyDescent="0.25">
      <c r="E6197">
        <v>970564497</v>
      </c>
      <c r="F6197">
        <v>243.13</v>
      </c>
      <c r="I6197" t="s">
        <v>857</v>
      </c>
      <c r="J6197" t="s">
        <v>861</v>
      </c>
      <c r="K6197">
        <v>970564497</v>
      </c>
      <c r="L6197">
        <v>243.13</v>
      </c>
    </row>
    <row r="6198" spans="5:12" x14ac:dyDescent="0.25">
      <c r="E6198">
        <v>970568883</v>
      </c>
      <c r="F6198">
        <v>64.989000000000004</v>
      </c>
      <c r="I6198" t="s">
        <v>857</v>
      </c>
      <c r="J6198" t="s">
        <v>861</v>
      </c>
      <c r="K6198">
        <v>970568883</v>
      </c>
      <c r="L6198">
        <v>64.989000000000004</v>
      </c>
    </row>
    <row r="6199" spans="5:12" x14ac:dyDescent="0.25">
      <c r="E6199">
        <v>970576290</v>
      </c>
      <c r="F6199">
        <v>45.427999999999997</v>
      </c>
      <c r="I6199" t="s">
        <v>857</v>
      </c>
      <c r="J6199" t="s">
        <v>861</v>
      </c>
      <c r="K6199">
        <v>970576290</v>
      </c>
      <c r="L6199">
        <v>45.427999999999997</v>
      </c>
    </row>
    <row r="6200" spans="5:12" x14ac:dyDescent="0.25">
      <c r="E6200">
        <v>971045833</v>
      </c>
      <c r="F6200">
        <v>99.864999999999995</v>
      </c>
      <c r="I6200" t="s">
        <v>857</v>
      </c>
      <c r="J6200" t="s">
        <v>861</v>
      </c>
      <c r="K6200">
        <v>971045833</v>
      </c>
      <c r="L6200">
        <v>99.864999999999995</v>
      </c>
    </row>
    <row r="6201" spans="5:12" x14ac:dyDescent="0.25">
      <c r="E6201">
        <v>974571110</v>
      </c>
      <c r="F6201">
        <v>243.471</v>
      </c>
      <c r="I6201" t="s">
        <v>857</v>
      </c>
      <c r="J6201" t="s">
        <v>861</v>
      </c>
      <c r="K6201">
        <v>974571110</v>
      </c>
      <c r="L6201">
        <v>243.471</v>
      </c>
    </row>
    <row r="6202" spans="5:12" x14ac:dyDescent="0.25">
      <c r="E6202">
        <v>976198158</v>
      </c>
      <c r="F6202">
        <v>131.47800000000001</v>
      </c>
      <c r="I6202" t="s">
        <v>857</v>
      </c>
      <c r="J6202" t="s">
        <v>861</v>
      </c>
      <c r="K6202">
        <v>976198158</v>
      </c>
      <c r="L6202">
        <v>131.47800000000001</v>
      </c>
    </row>
    <row r="6203" spans="5:12" x14ac:dyDescent="0.25">
      <c r="E6203">
        <v>976529073</v>
      </c>
      <c r="F6203">
        <v>124.804</v>
      </c>
      <c r="I6203" t="s">
        <v>857</v>
      </c>
      <c r="J6203" t="s">
        <v>861</v>
      </c>
      <c r="K6203">
        <v>976529073</v>
      </c>
      <c r="L6203">
        <v>124.804</v>
      </c>
    </row>
    <row r="6204" spans="5:12" x14ac:dyDescent="0.25">
      <c r="E6204">
        <v>976969308</v>
      </c>
      <c r="F6204">
        <v>94.138000000000005</v>
      </c>
      <c r="I6204" t="s">
        <v>857</v>
      </c>
      <c r="J6204" t="s">
        <v>861</v>
      </c>
      <c r="K6204">
        <v>976969308</v>
      </c>
      <c r="L6204">
        <v>94.138000000000005</v>
      </c>
    </row>
    <row r="6205" spans="5:12" x14ac:dyDescent="0.25">
      <c r="E6205">
        <v>977361087</v>
      </c>
      <c r="F6205">
        <v>380.23599999999999</v>
      </c>
      <c r="I6205" t="s">
        <v>857</v>
      </c>
      <c r="J6205" t="s">
        <v>861</v>
      </c>
      <c r="K6205">
        <v>977361087</v>
      </c>
      <c r="L6205">
        <v>380.23599999999999</v>
      </c>
    </row>
    <row r="6206" spans="5:12" x14ac:dyDescent="0.25">
      <c r="E6206">
        <v>979674821</v>
      </c>
      <c r="F6206">
        <v>77.316999999999993</v>
      </c>
      <c r="I6206" t="s">
        <v>857</v>
      </c>
      <c r="J6206" t="s">
        <v>861</v>
      </c>
      <c r="K6206">
        <v>979674821</v>
      </c>
      <c r="L6206">
        <v>77.316999999999993</v>
      </c>
    </row>
    <row r="6207" spans="5:12" x14ac:dyDescent="0.25">
      <c r="E6207">
        <v>980594572</v>
      </c>
      <c r="F6207">
        <v>201.517</v>
      </c>
      <c r="I6207" t="s">
        <v>857</v>
      </c>
      <c r="J6207" t="s">
        <v>861</v>
      </c>
      <c r="K6207">
        <v>980594572</v>
      </c>
      <c r="L6207">
        <v>201.517</v>
      </c>
    </row>
    <row r="6208" spans="5:12" x14ac:dyDescent="0.25">
      <c r="E6208">
        <v>980732177</v>
      </c>
      <c r="F6208">
        <v>273.59500000000003</v>
      </c>
      <c r="I6208" t="s">
        <v>857</v>
      </c>
      <c r="J6208" t="s">
        <v>861</v>
      </c>
      <c r="K6208">
        <v>980732177</v>
      </c>
      <c r="L6208">
        <v>273.59500000000003</v>
      </c>
    </row>
    <row r="6209" spans="5:12" x14ac:dyDescent="0.25">
      <c r="E6209">
        <v>980774953</v>
      </c>
      <c r="F6209">
        <v>135.23400000000001</v>
      </c>
      <c r="I6209" t="s">
        <v>857</v>
      </c>
      <c r="J6209" t="s">
        <v>861</v>
      </c>
      <c r="K6209">
        <v>980774953</v>
      </c>
      <c r="L6209">
        <v>135.23400000000001</v>
      </c>
    </row>
    <row r="6210" spans="5:12" x14ac:dyDescent="0.25">
      <c r="E6210">
        <v>980784444</v>
      </c>
      <c r="F6210">
        <v>65.858999999999995</v>
      </c>
      <c r="I6210" t="s">
        <v>857</v>
      </c>
      <c r="J6210" t="s">
        <v>861</v>
      </c>
      <c r="K6210">
        <v>980784444</v>
      </c>
      <c r="L6210">
        <v>65.858999999999995</v>
      </c>
    </row>
    <row r="6211" spans="5:12" x14ac:dyDescent="0.25">
      <c r="E6211">
        <v>981412869</v>
      </c>
      <c r="F6211">
        <v>77.858999999999995</v>
      </c>
      <c r="I6211" t="s">
        <v>857</v>
      </c>
      <c r="J6211" t="s">
        <v>861</v>
      </c>
      <c r="K6211">
        <v>981412869</v>
      </c>
      <c r="L6211">
        <v>77.858999999999995</v>
      </c>
    </row>
    <row r="6212" spans="5:12" x14ac:dyDescent="0.25">
      <c r="E6212">
        <v>981416090</v>
      </c>
      <c r="F6212">
        <v>83.034000000000006</v>
      </c>
      <c r="I6212" t="s">
        <v>857</v>
      </c>
      <c r="J6212" t="s">
        <v>861</v>
      </c>
      <c r="K6212">
        <v>981416090</v>
      </c>
      <c r="L6212">
        <v>83.034000000000006</v>
      </c>
    </row>
    <row r="6213" spans="5:12" x14ac:dyDescent="0.25">
      <c r="E6213">
        <v>981439996</v>
      </c>
      <c r="F6213">
        <v>149.21899999999999</v>
      </c>
      <c r="I6213" t="s">
        <v>857</v>
      </c>
      <c r="J6213" t="s">
        <v>861</v>
      </c>
      <c r="K6213">
        <v>981439996</v>
      </c>
      <c r="L6213">
        <v>149.21899999999999</v>
      </c>
    </row>
    <row r="6214" spans="5:12" x14ac:dyDescent="0.25">
      <c r="E6214">
        <v>981553349</v>
      </c>
      <c r="F6214">
        <v>157.542</v>
      </c>
      <c r="I6214" t="s">
        <v>857</v>
      </c>
      <c r="J6214" t="s">
        <v>861</v>
      </c>
      <c r="K6214">
        <v>981553349</v>
      </c>
      <c r="L6214">
        <v>157.542</v>
      </c>
    </row>
    <row r="6215" spans="5:12" x14ac:dyDescent="0.25">
      <c r="E6215">
        <v>981559908</v>
      </c>
      <c r="F6215">
        <v>90.293999999999997</v>
      </c>
      <c r="I6215" t="s">
        <v>857</v>
      </c>
      <c r="J6215" t="s">
        <v>861</v>
      </c>
      <c r="K6215">
        <v>981559908</v>
      </c>
      <c r="L6215">
        <v>90.293999999999997</v>
      </c>
    </row>
    <row r="6216" spans="5:12" x14ac:dyDescent="0.25">
      <c r="E6216">
        <v>981622421</v>
      </c>
      <c r="F6216">
        <v>202.06200000000001</v>
      </c>
      <c r="I6216" t="s">
        <v>857</v>
      </c>
      <c r="J6216" t="s">
        <v>861</v>
      </c>
      <c r="K6216">
        <v>981622421</v>
      </c>
      <c r="L6216">
        <v>202.06200000000001</v>
      </c>
    </row>
    <row r="6217" spans="5:12" x14ac:dyDescent="0.25">
      <c r="E6217">
        <v>982164818</v>
      </c>
      <c r="F6217">
        <v>242.81399999999999</v>
      </c>
      <c r="I6217" t="s">
        <v>857</v>
      </c>
      <c r="J6217" t="s">
        <v>861</v>
      </c>
      <c r="K6217">
        <v>982164818</v>
      </c>
      <c r="L6217">
        <v>242.81399999999999</v>
      </c>
    </row>
    <row r="6218" spans="5:12" x14ac:dyDescent="0.25">
      <c r="E6218">
        <v>982372895</v>
      </c>
      <c r="F6218">
        <v>61.12</v>
      </c>
      <c r="I6218" t="s">
        <v>857</v>
      </c>
      <c r="J6218" t="s">
        <v>861</v>
      </c>
      <c r="K6218">
        <v>982372895</v>
      </c>
      <c r="L6218">
        <v>61.12</v>
      </c>
    </row>
    <row r="6219" spans="5:12" x14ac:dyDescent="0.25">
      <c r="E6219">
        <v>982427991</v>
      </c>
      <c r="F6219">
        <v>335.62700000000001</v>
      </c>
      <c r="I6219" t="s">
        <v>857</v>
      </c>
      <c r="J6219" t="s">
        <v>861</v>
      </c>
      <c r="K6219">
        <v>982427991</v>
      </c>
      <c r="L6219">
        <v>335.62700000000001</v>
      </c>
    </row>
    <row r="6220" spans="5:12" x14ac:dyDescent="0.25">
      <c r="E6220">
        <v>983158595</v>
      </c>
      <c r="F6220">
        <v>46.014000000000003</v>
      </c>
      <c r="I6220" t="s">
        <v>857</v>
      </c>
      <c r="J6220" t="s">
        <v>861</v>
      </c>
      <c r="K6220">
        <v>983158595</v>
      </c>
      <c r="L6220">
        <v>46.014000000000003</v>
      </c>
    </row>
    <row r="6221" spans="5:12" x14ac:dyDescent="0.25">
      <c r="E6221">
        <v>983385877</v>
      </c>
      <c r="F6221">
        <v>310.69299999999998</v>
      </c>
      <c r="I6221" t="s">
        <v>857</v>
      </c>
      <c r="J6221" t="s">
        <v>861</v>
      </c>
      <c r="K6221">
        <v>983385877</v>
      </c>
      <c r="L6221">
        <v>310.69299999999998</v>
      </c>
    </row>
    <row r="6222" spans="5:12" x14ac:dyDescent="0.25">
      <c r="E6222">
        <v>983507379</v>
      </c>
      <c r="F6222">
        <v>125.18300000000001</v>
      </c>
      <c r="I6222" t="s">
        <v>857</v>
      </c>
      <c r="J6222" t="s">
        <v>861</v>
      </c>
      <c r="K6222">
        <v>983507379</v>
      </c>
      <c r="L6222">
        <v>125.18300000000001</v>
      </c>
    </row>
    <row r="6223" spans="5:12" x14ac:dyDescent="0.25">
      <c r="E6223">
        <v>983687490</v>
      </c>
      <c r="F6223">
        <v>162.28100000000001</v>
      </c>
      <c r="I6223" t="s">
        <v>857</v>
      </c>
      <c r="J6223" t="s">
        <v>861</v>
      </c>
      <c r="K6223">
        <v>983687490</v>
      </c>
      <c r="L6223">
        <v>162.28100000000001</v>
      </c>
    </row>
    <row r="6224" spans="5:12" x14ac:dyDescent="0.25">
      <c r="E6224">
        <v>984041284</v>
      </c>
      <c r="F6224">
        <v>102.416</v>
      </c>
      <c r="I6224" t="s">
        <v>857</v>
      </c>
      <c r="J6224" t="s">
        <v>861</v>
      </c>
      <c r="K6224">
        <v>984041284</v>
      </c>
      <c r="L6224">
        <v>102.416</v>
      </c>
    </row>
    <row r="6225" spans="5:12" x14ac:dyDescent="0.25">
      <c r="E6225">
        <v>984049374</v>
      </c>
      <c r="F6225">
        <v>495.33</v>
      </c>
      <c r="I6225" t="s">
        <v>857</v>
      </c>
      <c r="J6225" t="s">
        <v>861</v>
      </c>
      <c r="K6225">
        <v>984049374</v>
      </c>
      <c r="L6225">
        <v>495.33</v>
      </c>
    </row>
    <row r="6226" spans="5:12" x14ac:dyDescent="0.25">
      <c r="E6226">
        <v>984079559</v>
      </c>
      <c r="F6226">
        <v>67.162000000000006</v>
      </c>
      <c r="I6226" t="s">
        <v>857</v>
      </c>
      <c r="J6226" t="s">
        <v>861</v>
      </c>
      <c r="K6226">
        <v>984079559</v>
      </c>
      <c r="L6226">
        <v>67.162000000000006</v>
      </c>
    </row>
    <row r="6227" spans="5:12" x14ac:dyDescent="0.25">
      <c r="E6227">
        <v>984140290</v>
      </c>
      <c r="F6227">
        <v>327.47699999999998</v>
      </c>
      <c r="I6227" t="s">
        <v>857</v>
      </c>
      <c r="J6227" t="s">
        <v>861</v>
      </c>
      <c r="K6227">
        <v>984140290</v>
      </c>
      <c r="L6227">
        <v>327.47699999999998</v>
      </c>
    </row>
    <row r="6228" spans="5:12" x14ac:dyDescent="0.25">
      <c r="E6228">
        <v>984241461</v>
      </c>
      <c r="F6228">
        <v>157.76599999999999</v>
      </c>
      <c r="I6228" t="s">
        <v>857</v>
      </c>
      <c r="J6228" t="s">
        <v>861</v>
      </c>
      <c r="K6228">
        <v>984241461</v>
      </c>
      <c r="L6228">
        <v>157.76599999999999</v>
      </c>
    </row>
    <row r="6229" spans="5:12" x14ac:dyDescent="0.25">
      <c r="E6229">
        <v>984405456</v>
      </c>
      <c r="F6229">
        <v>249.155</v>
      </c>
      <c r="I6229" t="s">
        <v>857</v>
      </c>
      <c r="J6229" t="s">
        <v>861</v>
      </c>
      <c r="K6229">
        <v>984405456</v>
      </c>
      <c r="L6229">
        <v>249.155</v>
      </c>
    </row>
    <row r="6230" spans="5:12" x14ac:dyDescent="0.25">
      <c r="E6230">
        <v>984467729</v>
      </c>
      <c r="F6230">
        <v>155.6</v>
      </c>
      <c r="I6230" t="s">
        <v>857</v>
      </c>
      <c r="J6230" t="s">
        <v>861</v>
      </c>
      <c r="K6230">
        <v>984467729</v>
      </c>
      <c r="L6230">
        <v>155.6</v>
      </c>
    </row>
    <row r="6231" spans="5:12" x14ac:dyDescent="0.25">
      <c r="E6231">
        <v>984695152</v>
      </c>
      <c r="F6231">
        <v>315.44</v>
      </c>
      <c r="I6231" t="s">
        <v>857</v>
      </c>
      <c r="J6231" t="s">
        <v>861</v>
      </c>
      <c r="K6231">
        <v>984695152</v>
      </c>
      <c r="L6231">
        <v>315.44</v>
      </c>
    </row>
    <row r="6232" spans="5:12" x14ac:dyDescent="0.25">
      <c r="E6232">
        <v>984777868</v>
      </c>
      <c r="F6232">
        <v>275.25700000000001</v>
      </c>
      <c r="I6232" t="s">
        <v>857</v>
      </c>
      <c r="J6232" t="s">
        <v>861</v>
      </c>
      <c r="K6232">
        <v>984777868</v>
      </c>
      <c r="L6232">
        <v>275.25700000000001</v>
      </c>
    </row>
    <row r="6233" spans="5:12" x14ac:dyDescent="0.25">
      <c r="E6233">
        <v>984990383</v>
      </c>
      <c r="F6233">
        <v>268.11599999999999</v>
      </c>
      <c r="I6233" t="s">
        <v>857</v>
      </c>
      <c r="J6233" t="s">
        <v>861</v>
      </c>
      <c r="K6233">
        <v>984990383</v>
      </c>
      <c r="L6233">
        <v>268.11599999999999</v>
      </c>
    </row>
    <row r="6234" spans="5:12" x14ac:dyDescent="0.25">
      <c r="E6234">
        <v>985231745</v>
      </c>
      <c r="F6234">
        <v>93.38</v>
      </c>
      <c r="I6234" t="s">
        <v>857</v>
      </c>
      <c r="J6234" t="s">
        <v>861</v>
      </c>
      <c r="K6234">
        <v>985231745</v>
      </c>
      <c r="L6234">
        <v>93.38</v>
      </c>
    </row>
    <row r="6235" spans="5:12" x14ac:dyDescent="0.25">
      <c r="E6235">
        <v>985257310</v>
      </c>
      <c r="F6235">
        <v>163.29499999999999</v>
      </c>
      <c r="I6235" t="s">
        <v>857</v>
      </c>
      <c r="J6235" t="s">
        <v>861</v>
      </c>
      <c r="K6235">
        <v>985257310</v>
      </c>
      <c r="L6235">
        <v>163.29499999999999</v>
      </c>
    </row>
    <row r="6236" spans="5:12" x14ac:dyDescent="0.25">
      <c r="E6236">
        <v>985268266</v>
      </c>
      <c r="F6236">
        <v>241.16800000000001</v>
      </c>
      <c r="I6236" t="s">
        <v>857</v>
      </c>
      <c r="J6236" t="s">
        <v>861</v>
      </c>
      <c r="K6236">
        <v>985268266</v>
      </c>
      <c r="L6236">
        <v>241.16800000000001</v>
      </c>
    </row>
    <row r="6237" spans="5:12" x14ac:dyDescent="0.25">
      <c r="E6237">
        <v>985586322</v>
      </c>
      <c r="F6237">
        <v>342.55</v>
      </c>
      <c r="I6237" t="s">
        <v>857</v>
      </c>
      <c r="J6237" t="s">
        <v>861</v>
      </c>
      <c r="K6237">
        <v>985586322</v>
      </c>
      <c r="L6237">
        <v>342.55</v>
      </c>
    </row>
    <row r="6238" spans="5:12" x14ac:dyDescent="0.25">
      <c r="E6238">
        <v>985866252</v>
      </c>
      <c r="F6238">
        <v>268.35399999999998</v>
      </c>
      <c r="I6238" t="s">
        <v>857</v>
      </c>
      <c r="J6238" t="s">
        <v>861</v>
      </c>
      <c r="K6238">
        <v>985866252</v>
      </c>
      <c r="L6238">
        <v>268.35399999999998</v>
      </c>
    </row>
    <row r="6239" spans="5:12" x14ac:dyDescent="0.25">
      <c r="E6239">
        <v>985880999</v>
      </c>
      <c r="F6239">
        <v>101.818</v>
      </c>
      <c r="I6239" t="s">
        <v>857</v>
      </c>
      <c r="J6239" t="s">
        <v>861</v>
      </c>
      <c r="K6239">
        <v>985880999</v>
      </c>
      <c r="L6239">
        <v>101.818</v>
      </c>
    </row>
    <row r="6240" spans="5:12" x14ac:dyDescent="0.25">
      <c r="E6240">
        <v>985946965</v>
      </c>
      <c r="F6240">
        <v>215.93299999999999</v>
      </c>
      <c r="I6240" t="s">
        <v>857</v>
      </c>
      <c r="J6240" t="s">
        <v>861</v>
      </c>
      <c r="K6240">
        <v>985946965</v>
      </c>
      <c r="L6240">
        <v>215.93299999999999</v>
      </c>
    </row>
    <row r="6241" spans="5:12" x14ac:dyDescent="0.25">
      <c r="E6241">
        <v>985969051</v>
      </c>
      <c r="F6241">
        <v>26.27</v>
      </c>
      <c r="I6241" t="s">
        <v>857</v>
      </c>
      <c r="J6241" t="s">
        <v>861</v>
      </c>
      <c r="K6241">
        <v>985969051</v>
      </c>
      <c r="L6241">
        <v>26.27</v>
      </c>
    </row>
    <row r="6242" spans="5:12" x14ac:dyDescent="0.25">
      <c r="E6242">
        <v>986472592</v>
      </c>
      <c r="F6242">
        <v>196.66</v>
      </c>
      <c r="I6242" t="s">
        <v>857</v>
      </c>
      <c r="J6242" t="s">
        <v>861</v>
      </c>
      <c r="K6242">
        <v>986472592</v>
      </c>
      <c r="L6242">
        <v>196.66</v>
      </c>
    </row>
    <row r="6243" spans="5:12" x14ac:dyDescent="0.25">
      <c r="E6243">
        <v>986518762</v>
      </c>
      <c r="F6243">
        <v>101.253</v>
      </c>
      <c r="I6243" t="s">
        <v>857</v>
      </c>
      <c r="J6243" t="s">
        <v>861</v>
      </c>
      <c r="K6243">
        <v>986518762</v>
      </c>
      <c r="L6243">
        <v>101.253</v>
      </c>
    </row>
    <row r="6244" spans="5:12" x14ac:dyDescent="0.25">
      <c r="E6244">
        <v>986774432</v>
      </c>
      <c r="F6244">
        <v>27.111000000000001</v>
      </c>
      <c r="I6244" t="s">
        <v>857</v>
      </c>
      <c r="J6244" t="s">
        <v>861</v>
      </c>
      <c r="K6244">
        <v>986774432</v>
      </c>
      <c r="L6244">
        <v>27.111000000000001</v>
      </c>
    </row>
    <row r="6245" spans="5:12" x14ac:dyDescent="0.25">
      <c r="E6245">
        <v>987649690</v>
      </c>
      <c r="F6245">
        <v>100.66</v>
      </c>
      <c r="I6245" t="s">
        <v>857</v>
      </c>
      <c r="J6245" t="s">
        <v>861</v>
      </c>
      <c r="K6245">
        <v>987649690</v>
      </c>
      <c r="L6245">
        <v>100.66</v>
      </c>
    </row>
    <row r="6246" spans="5:12" x14ac:dyDescent="0.25">
      <c r="E6246">
        <v>987670541</v>
      </c>
      <c r="F6246">
        <v>88.230999999999995</v>
      </c>
      <c r="I6246" t="s">
        <v>857</v>
      </c>
      <c r="J6246" t="s">
        <v>861</v>
      </c>
      <c r="K6246">
        <v>987670541</v>
      </c>
      <c r="L6246">
        <v>88.230999999999995</v>
      </c>
    </row>
    <row r="6247" spans="5:12" x14ac:dyDescent="0.25">
      <c r="E6247">
        <v>987693606</v>
      </c>
      <c r="F6247">
        <v>76.174999999999997</v>
      </c>
      <c r="I6247" t="s">
        <v>857</v>
      </c>
      <c r="J6247" t="s">
        <v>861</v>
      </c>
      <c r="K6247">
        <v>987693606</v>
      </c>
      <c r="L6247">
        <v>76.174999999999997</v>
      </c>
    </row>
    <row r="6248" spans="5:12" x14ac:dyDescent="0.25">
      <c r="E6248">
        <v>987704837</v>
      </c>
      <c r="F6248">
        <v>108.417</v>
      </c>
      <c r="I6248" t="s">
        <v>857</v>
      </c>
      <c r="J6248" t="s">
        <v>861</v>
      </c>
      <c r="K6248">
        <v>987704837</v>
      </c>
      <c r="L6248">
        <v>108.417</v>
      </c>
    </row>
    <row r="6249" spans="5:12" x14ac:dyDescent="0.25">
      <c r="E6249">
        <v>987993987</v>
      </c>
      <c r="F6249">
        <v>323.96199999999999</v>
      </c>
      <c r="I6249" t="s">
        <v>857</v>
      </c>
      <c r="J6249" t="s">
        <v>861</v>
      </c>
      <c r="K6249">
        <v>987993987</v>
      </c>
      <c r="L6249">
        <v>323.96199999999999</v>
      </c>
    </row>
    <row r="6250" spans="5:12" x14ac:dyDescent="0.25">
      <c r="E6250">
        <v>988189766</v>
      </c>
      <c r="F6250">
        <v>480.02300000000002</v>
      </c>
      <c r="I6250" t="s">
        <v>857</v>
      </c>
      <c r="J6250" t="s">
        <v>861</v>
      </c>
      <c r="K6250">
        <v>988189766</v>
      </c>
      <c r="L6250">
        <v>480.02300000000002</v>
      </c>
    </row>
    <row r="6251" spans="5:12" x14ac:dyDescent="0.25">
      <c r="E6251">
        <v>988368431</v>
      </c>
      <c r="F6251">
        <v>436.00400000000002</v>
      </c>
      <c r="I6251" t="s">
        <v>857</v>
      </c>
      <c r="J6251" t="s">
        <v>861</v>
      </c>
      <c r="K6251">
        <v>988368431</v>
      </c>
      <c r="L6251">
        <v>436.00400000000002</v>
      </c>
    </row>
    <row r="6252" spans="5:12" x14ac:dyDescent="0.25">
      <c r="E6252">
        <v>989243594</v>
      </c>
      <c r="F6252">
        <v>100.625</v>
      </c>
      <c r="I6252" t="s">
        <v>857</v>
      </c>
      <c r="J6252" t="s">
        <v>861</v>
      </c>
      <c r="K6252">
        <v>989243594</v>
      </c>
      <c r="L6252">
        <v>100.625</v>
      </c>
    </row>
    <row r="6253" spans="5:12" x14ac:dyDescent="0.25">
      <c r="E6253">
        <v>989395289</v>
      </c>
      <c r="F6253">
        <v>51.319000000000003</v>
      </c>
      <c r="I6253" t="s">
        <v>857</v>
      </c>
      <c r="J6253" t="s">
        <v>861</v>
      </c>
      <c r="K6253">
        <v>989395289</v>
      </c>
      <c r="L6253">
        <v>51.319000000000003</v>
      </c>
    </row>
    <row r="6254" spans="5:12" x14ac:dyDescent="0.25">
      <c r="E6254">
        <v>989521039</v>
      </c>
      <c r="F6254">
        <v>59.545000000000002</v>
      </c>
      <c r="I6254" t="s">
        <v>857</v>
      </c>
      <c r="J6254" t="s">
        <v>861</v>
      </c>
      <c r="K6254">
        <v>989521039</v>
      </c>
      <c r="L6254">
        <v>59.545000000000002</v>
      </c>
    </row>
    <row r="6255" spans="5:12" x14ac:dyDescent="0.25">
      <c r="E6255">
        <v>989588524</v>
      </c>
      <c r="F6255">
        <v>487.50099999999998</v>
      </c>
      <c r="I6255" t="s">
        <v>857</v>
      </c>
      <c r="J6255" t="s">
        <v>861</v>
      </c>
      <c r="K6255">
        <v>989588524</v>
      </c>
      <c r="L6255">
        <v>487.50099999999998</v>
      </c>
    </row>
    <row r="6256" spans="5:12" x14ac:dyDescent="0.25">
      <c r="E6256">
        <v>989617745</v>
      </c>
      <c r="F6256">
        <v>75.256</v>
      </c>
      <c r="I6256" t="s">
        <v>857</v>
      </c>
      <c r="J6256" t="s">
        <v>861</v>
      </c>
      <c r="K6256">
        <v>989617745</v>
      </c>
      <c r="L6256">
        <v>75.256</v>
      </c>
    </row>
    <row r="6257" spans="5:12" x14ac:dyDescent="0.25">
      <c r="E6257">
        <v>989865773</v>
      </c>
      <c r="F6257">
        <v>455.39600000000002</v>
      </c>
      <c r="I6257" t="s">
        <v>857</v>
      </c>
      <c r="J6257" t="s">
        <v>861</v>
      </c>
      <c r="K6257">
        <v>989865773</v>
      </c>
      <c r="L6257">
        <v>455.39600000000002</v>
      </c>
    </row>
    <row r="6258" spans="5:12" x14ac:dyDescent="0.25">
      <c r="E6258">
        <v>990706808</v>
      </c>
      <c r="F6258">
        <v>248.29300000000001</v>
      </c>
      <c r="I6258" t="s">
        <v>857</v>
      </c>
      <c r="J6258" t="s">
        <v>861</v>
      </c>
      <c r="K6258">
        <v>990706808</v>
      </c>
      <c r="L6258">
        <v>248.29300000000001</v>
      </c>
    </row>
    <row r="6259" spans="5:12" x14ac:dyDescent="0.25">
      <c r="E6259">
        <v>991410716</v>
      </c>
      <c r="F6259">
        <v>86.652000000000001</v>
      </c>
      <c r="I6259" t="s">
        <v>857</v>
      </c>
      <c r="J6259" t="s">
        <v>861</v>
      </c>
      <c r="K6259">
        <v>991410716</v>
      </c>
      <c r="L6259">
        <v>86.652000000000001</v>
      </c>
    </row>
    <row r="6260" spans="5:12" x14ac:dyDescent="0.25">
      <c r="E6260">
        <v>991939466</v>
      </c>
      <c r="F6260">
        <v>169.93299999999999</v>
      </c>
      <c r="I6260" t="s">
        <v>857</v>
      </c>
      <c r="J6260" t="s">
        <v>861</v>
      </c>
      <c r="K6260">
        <v>991939466</v>
      </c>
      <c r="L6260">
        <v>169.93299999999999</v>
      </c>
    </row>
    <row r="6261" spans="5:12" x14ac:dyDescent="0.25">
      <c r="E6261">
        <v>992127821</v>
      </c>
      <c r="F6261">
        <v>302.685</v>
      </c>
      <c r="I6261" t="s">
        <v>857</v>
      </c>
      <c r="J6261" t="s">
        <v>861</v>
      </c>
      <c r="K6261">
        <v>992127821</v>
      </c>
      <c r="L6261">
        <v>302.685</v>
      </c>
    </row>
    <row r="6262" spans="5:12" x14ac:dyDescent="0.25">
      <c r="E6262">
        <v>992439084</v>
      </c>
      <c r="F6262">
        <v>146.68600000000001</v>
      </c>
      <c r="I6262" t="s">
        <v>857</v>
      </c>
      <c r="J6262" t="s">
        <v>861</v>
      </c>
      <c r="K6262">
        <v>992439084</v>
      </c>
      <c r="L6262">
        <v>146.68600000000001</v>
      </c>
    </row>
    <row r="6263" spans="5:12" x14ac:dyDescent="0.25">
      <c r="E6263">
        <v>992485353</v>
      </c>
      <c r="F6263">
        <v>123.52</v>
      </c>
      <c r="I6263" t="s">
        <v>857</v>
      </c>
      <c r="J6263" t="s">
        <v>861</v>
      </c>
      <c r="K6263">
        <v>992485353</v>
      </c>
      <c r="L6263">
        <v>123.52</v>
      </c>
    </row>
    <row r="6264" spans="5:12" x14ac:dyDescent="0.25">
      <c r="E6264">
        <v>992844604</v>
      </c>
      <c r="F6264">
        <v>27.956</v>
      </c>
      <c r="I6264" t="s">
        <v>857</v>
      </c>
      <c r="J6264" t="s">
        <v>861</v>
      </c>
      <c r="K6264">
        <v>992844604</v>
      </c>
      <c r="L6264">
        <v>27.956</v>
      </c>
    </row>
    <row r="6265" spans="5:12" x14ac:dyDescent="0.25">
      <c r="E6265">
        <v>993088471</v>
      </c>
      <c r="F6265">
        <v>514.40200000000004</v>
      </c>
      <c r="I6265" t="s">
        <v>857</v>
      </c>
      <c r="J6265" t="s">
        <v>861</v>
      </c>
      <c r="K6265">
        <v>993088471</v>
      </c>
      <c r="L6265">
        <v>514.40200000000004</v>
      </c>
    </row>
    <row r="6266" spans="5:12" x14ac:dyDescent="0.25">
      <c r="E6266">
        <v>993379387</v>
      </c>
      <c r="F6266">
        <v>135.072</v>
      </c>
      <c r="I6266" t="s">
        <v>857</v>
      </c>
      <c r="J6266" t="s">
        <v>861</v>
      </c>
      <c r="K6266">
        <v>993379387</v>
      </c>
      <c r="L6266">
        <v>135.072</v>
      </c>
    </row>
    <row r="6267" spans="5:12" x14ac:dyDescent="0.25">
      <c r="E6267">
        <v>993477850</v>
      </c>
      <c r="F6267">
        <v>234.04</v>
      </c>
      <c r="I6267" t="s">
        <v>857</v>
      </c>
      <c r="J6267" t="s">
        <v>861</v>
      </c>
      <c r="K6267">
        <v>993477850</v>
      </c>
      <c r="L6267">
        <v>234.04</v>
      </c>
    </row>
    <row r="6268" spans="5:12" x14ac:dyDescent="0.25">
      <c r="E6268">
        <v>993731757</v>
      </c>
      <c r="F6268">
        <v>357.05</v>
      </c>
      <c r="I6268" t="s">
        <v>857</v>
      </c>
      <c r="J6268" t="s">
        <v>861</v>
      </c>
      <c r="K6268">
        <v>993731757</v>
      </c>
      <c r="L6268">
        <v>357.05</v>
      </c>
    </row>
    <row r="6269" spans="5:12" x14ac:dyDescent="0.25">
      <c r="E6269">
        <v>993826669</v>
      </c>
      <c r="F6269">
        <v>71.313000000000002</v>
      </c>
      <c r="I6269" t="s">
        <v>857</v>
      </c>
      <c r="J6269" t="s">
        <v>861</v>
      </c>
      <c r="K6269">
        <v>993826669</v>
      </c>
      <c r="L6269">
        <v>71.313000000000002</v>
      </c>
    </row>
    <row r="6270" spans="5:12" x14ac:dyDescent="0.25">
      <c r="E6270">
        <v>993939218</v>
      </c>
      <c r="F6270">
        <v>524.44299999999998</v>
      </c>
      <c r="I6270" t="s">
        <v>857</v>
      </c>
      <c r="J6270" t="s">
        <v>861</v>
      </c>
      <c r="K6270">
        <v>993939218</v>
      </c>
      <c r="L6270">
        <v>524.44299999999998</v>
      </c>
    </row>
    <row r="6271" spans="5:12" x14ac:dyDescent="0.25">
      <c r="E6271">
        <v>994994875</v>
      </c>
      <c r="F6271">
        <v>91.353999999999999</v>
      </c>
      <c r="I6271" t="s">
        <v>857</v>
      </c>
      <c r="J6271" t="s">
        <v>861</v>
      </c>
      <c r="K6271">
        <v>994994875</v>
      </c>
      <c r="L6271">
        <v>91.353999999999999</v>
      </c>
    </row>
    <row r="6272" spans="5:12" x14ac:dyDescent="0.25">
      <c r="E6272">
        <v>995720337</v>
      </c>
      <c r="F6272">
        <v>150.13300000000001</v>
      </c>
      <c r="I6272" t="s">
        <v>857</v>
      </c>
      <c r="J6272" t="s">
        <v>861</v>
      </c>
      <c r="K6272">
        <v>995720337</v>
      </c>
      <c r="L6272">
        <v>150.13300000000001</v>
      </c>
    </row>
    <row r="6273" spans="4:12" x14ac:dyDescent="0.25">
      <c r="E6273">
        <v>995742438</v>
      </c>
      <c r="F6273">
        <v>282.83699999999999</v>
      </c>
      <c r="I6273" t="s">
        <v>857</v>
      </c>
      <c r="J6273" t="s">
        <v>861</v>
      </c>
      <c r="K6273">
        <v>995742438</v>
      </c>
      <c r="L6273">
        <v>282.83699999999999</v>
      </c>
    </row>
    <row r="6274" spans="4:12" x14ac:dyDescent="0.25">
      <c r="E6274">
        <v>995867931</v>
      </c>
      <c r="F6274">
        <v>174.11</v>
      </c>
      <c r="I6274" t="s">
        <v>857</v>
      </c>
      <c r="J6274" t="s">
        <v>861</v>
      </c>
      <c r="K6274">
        <v>995867931</v>
      </c>
      <c r="L6274">
        <v>174.11</v>
      </c>
    </row>
    <row r="6275" spans="4:12" x14ac:dyDescent="0.25">
      <c r="E6275">
        <v>995893681</v>
      </c>
      <c r="F6275">
        <v>196.66900000000001</v>
      </c>
      <c r="I6275" t="s">
        <v>857</v>
      </c>
      <c r="J6275" t="s">
        <v>861</v>
      </c>
      <c r="K6275">
        <v>995893681</v>
      </c>
      <c r="L6275">
        <v>196.66900000000001</v>
      </c>
    </row>
    <row r="6276" spans="4:12" x14ac:dyDescent="0.25">
      <c r="E6276">
        <v>996738515</v>
      </c>
      <c r="F6276">
        <v>358.45800000000003</v>
      </c>
      <c r="I6276" t="s">
        <v>857</v>
      </c>
      <c r="J6276" t="s">
        <v>861</v>
      </c>
      <c r="K6276">
        <v>996738515</v>
      </c>
      <c r="L6276">
        <v>358.45800000000003</v>
      </c>
    </row>
    <row r="6277" spans="4:12" x14ac:dyDescent="0.25">
      <c r="E6277">
        <v>998412900</v>
      </c>
      <c r="F6277">
        <v>424.40899999999999</v>
      </c>
      <c r="I6277" t="s">
        <v>857</v>
      </c>
      <c r="J6277" t="s">
        <v>861</v>
      </c>
      <c r="K6277">
        <v>998412900</v>
      </c>
      <c r="L6277">
        <v>424.40899999999999</v>
      </c>
    </row>
    <row r="6278" spans="4:12" x14ac:dyDescent="0.25">
      <c r="D6278" t="s">
        <v>181</v>
      </c>
      <c r="E6278">
        <v>870472382</v>
      </c>
      <c r="F6278">
        <v>95.507999999999996</v>
      </c>
      <c r="I6278" t="s">
        <v>857</v>
      </c>
      <c r="J6278" t="s">
        <v>181</v>
      </c>
      <c r="K6278">
        <v>870472382</v>
      </c>
      <c r="L6278">
        <v>95.507999999999996</v>
      </c>
    </row>
    <row r="6279" spans="4:12" x14ac:dyDescent="0.25">
      <c r="E6279">
        <v>882668762</v>
      </c>
      <c r="F6279">
        <v>65.593000000000004</v>
      </c>
      <c r="I6279" t="s">
        <v>857</v>
      </c>
      <c r="J6279" t="s">
        <v>181</v>
      </c>
      <c r="K6279">
        <v>882668762</v>
      </c>
      <c r="L6279">
        <v>65.593000000000004</v>
      </c>
    </row>
    <row r="6280" spans="4:12" x14ac:dyDescent="0.25">
      <c r="E6280">
        <v>882800032</v>
      </c>
      <c r="F6280">
        <v>324.95299999999997</v>
      </c>
      <c r="I6280" t="s">
        <v>857</v>
      </c>
      <c r="J6280" t="s">
        <v>181</v>
      </c>
      <c r="K6280">
        <v>882800032</v>
      </c>
      <c r="L6280">
        <v>324.95299999999997</v>
      </c>
    </row>
    <row r="6281" spans="4:12" x14ac:dyDescent="0.25">
      <c r="E6281">
        <v>969140667</v>
      </c>
      <c r="F6281">
        <v>118.02200000000001</v>
      </c>
      <c r="I6281" t="s">
        <v>857</v>
      </c>
      <c r="J6281" t="s">
        <v>181</v>
      </c>
      <c r="K6281">
        <v>969140667</v>
      </c>
      <c r="L6281">
        <v>118.02200000000001</v>
      </c>
    </row>
    <row r="6282" spans="4:12" x14ac:dyDescent="0.25">
      <c r="E6282">
        <v>969911906</v>
      </c>
      <c r="F6282">
        <v>133.64699999999999</v>
      </c>
      <c r="I6282" t="s">
        <v>857</v>
      </c>
      <c r="J6282" t="s">
        <v>181</v>
      </c>
      <c r="K6282">
        <v>969911906</v>
      </c>
      <c r="L6282">
        <v>133.64699999999999</v>
      </c>
    </row>
    <row r="6283" spans="4:12" x14ac:dyDescent="0.25">
      <c r="E6283">
        <v>974430924</v>
      </c>
      <c r="F6283">
        <v>56.316000000000003</v>
      </c>
      <c r="I6283" t="s">
        <v>857</v>
      </c>
      <c r="J6283" t="s">
        <v>181</v>
      </c>
      <c r="K6283">
        <v>974430924</v>
      </c>
      <c r="L6283">
        <v>56.316000000000003</v>
      </c>
    </row>
    <row r="6284" spans="4:12" x14ac:dyDescent="0.25">
      <c r="E6284">
        <v>980189589</v>
      </c>
      <c r="F6284">
        <v>122.428</v>
      </c>
      <c r="I6284" t="s">
        <v>857</v>
      </c>
      <c r="J6284" t="s">
        <v>181</v>
      </c>
      <c r="K6284">
        <v>980189589</v>
      </c>
      <c r="L6284">
        <v>122.428</v>
      </c>
    </row>
    <row r="6285" spans="4:12" x14ac:dyDescent="0.25">
      <c r="E6285">
        <v>981345460</v>
      </c>
      <c r="F6285">
        <v>384.166</v>
      </c>
      <c r="I6285" t="s">
        <v>857</v>
      </c>
      <c r="J6285" t="s">
        <v>181</v>
      </c>
      <c r="K6285">
        <v>981345460</v>
      </c>
      <c r="L6285">
        <v>384.166</v>
      </c>
    </row>
    <row r="6286" spans="4:12" x14ac:dyDescent="0.25">
      <c r="E6286">
        <v>985241023</v>
      </c>
      <c r="F6286">
        <v>139.89400000000001</v>
      </c>
      <c r="I6286" t="s">
        <v>857</v>
      </c>
      <c r="J6286" t="s">
        <v>181</v>
      </c>
      <c r="K6286">
        <v>985241023</v>
      </c>
      <c r="L6286">
        <v>139.89400000000001</v>
      </c>
    </row>
    <row r="6287" spans="4:12" x14ac:dyDescent="0.25">
      <c r="E6287">
        <v>989976141</v>
      </c>
      <c r="F6287">
        <v>446.642</v>
      </c>
      <c r="I6287" t="s">
        <v>857</v>
      </c>
      <c r="J6287" t="s">
        <v>181</v>
      </c>
      <c r="K6287">
        <v>989976141</v>
      </c>
      <c r="L6287">
        <v>446.642</v>
      </c>
    </row>
    <row r="6288" spans="4:12" x14ac:dyDescent="0.25">
      <c r="D6288" t="s">
        <v>185</v>
      </c>
      <c r="E6288">
        <v>969229595</v>
      </c>
      <c r="F6288">
        <v>44.274999999999999</v>
      </c>
      <c r="I6288" t="s">
        <v>857</v>
      </c>
      <c r="J6288" t="s">
        <v>185</v>
      </c>
      <c r="K6288">
        <v>969229595</v>
      </c>
      <c r="L6288">
        <v>44.274999999999999</v>
      </c>
    </row>
    <row r="6289" spans="4:12" x14ac:dyDescent="0.25">
      <c r="E6289">
        <v>969229846</v>
      </c>
      <c r="F6289">
        <v>121.508</v>
      </c>
      <c r="I6289" t="s">
        <v>857</v>
      </c>
      <c r="J6289" t="s">
        <v>185</v>
      </c>
      <c r="K6289">
        <v>969229846</v>
      </c>
      <c r="L6289">
        <v>121.508</v>
      </c>
    </row>
    <row r="6290" spans="4:12" x14ac:dyDescent="0.25">
      <c r="E6290">
        <v>969475200</v>
      </c>
      <c r="F6290">
        <v>198.172</v>
      </c>
      <c r="I6290" t="s">
        <v>857</v>
      </c>
      <c r="J6290" t="s">
        <v>185</v>
      </c>
      <c r="K6290">
        <v>969475200</v>
      </c>
      <c r="L6290">
        <v>198.172</v>
      </c>
    </row>
    <row r="6291" spans="4:12" x14ac:dyDescent="0.25">
      <c r="E6291">
        <v>969909588</v>
      </c>
      <c r="F6291">
        <v>52.207999999999998</v>
      </c>
      <c r="I6291" t="s">
        <v>857</v>
      </c>
      <c r="J6291" t="s">
        <v>185</v>
      </c>
      <c r="K6291">
        <v>969909588</v>
      </c>
      <c r="L6291">
        <v>52.207999999999998</v>
      </c>
    </row>
    <row r="6292" spans="4:12" x14ac:dyDescent="0.25">
      <c r="E6292">
        <v>985289654</v>
      </c>
      <c r="F6292">
        <v>125.429</v>
      </c>
      <c r="I6292" t="s">
        <v>857</v>
      </c>
      <c r="J6292" t="s">
        <v>185</v>
      </c>
      <c r="K6292">
        <v>985289654</v>
      </c>
      <c r="L6292">
        <v>125.429</v>
      </c>
    </row>
    <row r="6293" spans="4:12" x14ac:dyDescent="0.25">
      <c r="E6293">
        <v>990513368</v>
      </c>
      <c r="F6293">
        <v>428.97800000000001</v>
      </c>
      <c r="I6293" t="s">
        <v>857</v>
      </c>
      <c r="J6293" t="s">
        <v>185</v>
      </c>
      <c r="K6293">
        <v>990513368</v>
      </c>
      <c r="L6293">
        <v>428.97800000000001</v>
      </c>
    </row>
    <row r="6294" spans="4:12" x14ac:dyDescent="0.25">
      <c r="D6294" t="s">
        <v>189</v>
      </c>
      <c r="E6294">
        <v>869627712</v>
      </c>
      <c r="F6294">
        <v>40.25</v>
      </c>
      <c r="I6294" t="s">
        <v>857</v>
      </c>
      <c r="J6294" t="s">
        <v>189</v>
      </c>
      <c r="K6294">
        <v>869627712</v>
      </c>
      <c r="L6294">
        <v>40.25</v>
      </c>
    </row>
    <row r="6295" spans="4:12" x14ac:dyDescent="0.25">
      <c r="E6295">
        <v>885299512</v>
      </c>
      <c r="F6295">
        <v>181.93299999999999</v>
      </c>
      <c r="I6295" t="s">
        <v>857</v>
      </c>
      <c r="J6295" t="s">
        <v>189</v>
      </c>
      <c r="K6295">
        <v>885299512</v>
      </c>
      <c r="L6295">
        <v>181.93299999999999</v>
      </c>
    </row>
    <row r="6296" spans="4:12" x14ac:dyDescent="0.25">
      <c r="E6296">
        <v>913558669</v>
      </c>
      <c r="F6296">
        <v>33.131999999999998</v>
      </c>
      <c r="I6296" t="s">
        <v>857</v>
      </c>
      <c r="J6296" t="s">
        <v>189</v>
      </c>
      <c r="K6296">
        <v>913558669</v>
      </c>
      <c r="L6296">
        <v>33.131999999999998</v>
      </c>
    </row>
    <row r="6297" spans="4:12" x14ac:dyDescent="0.25">
      <c r="E6297">
        <v>916506732</v>
      </c>
      <c r="F6297">
        <v>173.79400000000001</v>
      </c>
      <c r="I6297" t="s">
        <v>857</v>
      </c>
      <c r="J6297" t="s">
        <v>189</v>
      </c>
      <c r="K6297">
        <v>916506732</v>
      </c>
      <c r="L6297">
        <v>173.79400000000001</v>
      </c>
    </row>
    <row r="6298" spans="4:12" x14ac:dyDescent="0.25">
      <c r="E6298">
        <v>916723040</v>
      </c>
      <c r="F6298">
        <v>346.053</v>
      </c>
      <c r="I6298" t="s">
        <v>857</v>
      </c>
      <c r="J6298" t="s">
        <v>189</v>
      </c>
      <c r="K6298">
        <v>916723040</v>
      </c>
      <c r="L6298">
        <v>346.053</v>
      </c>
    </row>
    <row r="6299" spans="4:12" x14ac:dyDescent="0.25">
      <c r="E6299">
        <v>924061200</v>
      </c>
      <c r="F6299">
        <v>140.863</v>
      </c>
      <c r="I6299" t="s">
        <v>857</v>
      </c>
      <c r="J6299" t="s">
        <v>189</v>
      </c>
      <c r="K6299">
        <v>924061200</v>
      </c>
      <c r="L6299">
        <v>140.863</v>
      </c>
    </row>
    <row r="6300" spans="4:12" x14ac:dyDescent="0.25">
      <c r="E6300">
        <v>969138778</v>
      </c>
      <c r="F6300">
        <v>87.953000000000003</v>
      </c>
      <c r="I6300" t="s">
        <v>857</v>
      </c>
      <c r="J6300" t="s">
        <v>189</v>
      </c>
      <c r="K6300">
        <v>969138778</v>
      </c>
      <c r="L6300">
        <v>87.953000000000003</v>
      </c>
    </row>
    <row r="6301" spans="4:12" x14ac:dyDescent="0.25">
      <c r="E6301">
        <v>969141086</v>
      </c>
      <c r="F6301">
        <v>23.689</v>
      </c>
      <c r="I6301" t="s">
        <v>857</v>
      </c>
      <c r="J6301" t="s">
        <v>189</v>
      </c>
      <c r="K6301">
        <v>969141086</v>
      </c>
      <c r="L6301">
        <v>23.689</v>
      </c>
    </row>
    <row r="6302" spans="4:12" x14ac:dyDescent="0.25">
      <c r="E6302">
        <v>969141426</v>
      </c>
      <c r="F6302">
        <v>106.846</v>
      </c>
      <c r="I6302" t="s">
        <v>857</v>
      </c>
      <c r="J6302" t="s">
        <v>189</v>
      </c>
      <c r="K6302">
        <v>969141426</v>
      </c>
      <c r="L6302">
        <v>106.846</v>
      </c>
    </row>
    <row r="6303" spans="4:12" x14ac:dyDescent="0.25">
      <c r="E6303">
        <v>969229935</v>
      </c>
      <c r="F6303">
        <v>137.12100000000001</v>
      </c>
      <c r="I6303" t="s">
        <v>857</v>
      </c>
      <c r="J6303" t="s">
        <v>189</v>
      </c>
      <c r="K6303">
        <v>969229935</v>
      </c>
      <c r="L6303">
        <v>137.12100000000001</v>
      </c>
    </row>
    <row r="6304" spans="4:12" x14ac:dyDescent="0.25">
      <c r="E6304">
        <v>969276895</v>
      </c>
      <c r="F6304">
        <v>23.992999999999999</v>
      </c>
      <c r="I6304" t="s">
        <v>857</v>
      </c>
      <c r="J6304" t="s">
        <v>189</v>
      </c>
      <c r="K6304">
        <v>969276895</v>
      </c>
      <c r="L6304">
        <v>23.992999999999999</v>
      </c>
    </row>
    <row r="6305" spans="5:12" x14ac:dyDescent="0.25">
      <c r="E6305">
        <v>969316943</v>
      </c>
      <c r="F6305">
        <v>37.344999999999999</v>
      </c>
      <c r="I6305" t="s">
        <v>857</v>
      </c>
      <c r="J6305" t="s">
        <v>189</v>
      </c>
      <c r="K6305">
        <v>969316943</v>
      </c>
      <c r="L6305">
        <v>37.344999999999999</v>
      </c>
    </row>
    <row r="6306" spans="5:12" x14ac:dyDescent="0.25">
      <c r="E6306">
        <v>969354608</v>
      </c>
      <c r="F6306">
        <v>75.753</v>
      </c>
      <c r="I6306" t="s">
        <v>857</v>
      </c>
      <c r="J6306" t="s">
        <v>189</v>
      </c>
      <c r="K6306">
        <v>969354608</v>
      </c>
      <c r="L6306">
        <v>75.753</v>
      </c>
    </row>
    <row r="6307" spans="5:12" x14ac:dyDescent="0.25">
      <c r="E6307">
        <v>969478900</v>
      </c>
      <c r="F6307">
        <v>25.577000000000002</v>
      </c>
      <c r="I6307" t="s">
        <v>857</v>
      </c>
      <c r="J6307" t="s">
        <v>189</v>
      </c>
      <c r="K6307">
        <v>969478900</v>
      </c>
      <c r="L6307">
        <v>25.577000000000002</v>
      </c>
    </row>
    <row r="6308" spans="5:12" x14ac:dyDescent="0.25">
      <c r="E6308">
        <v>969625296</v>
      </c>
      <c r="F6308">
        <v>70.992000000000004</v>
      </c>
      <c r="I6308" t="s">
        <v>857</v>
      </c>
      <c r="J6308" t="s">
        <v>189</v>
      </c>
      <c r="K6308">
        <v>969625296</v>
      </c>
      <c r="L6308">
        <v>70.992000000000004</v>
      </c>
    </row>
    <row r="6309" spans="5:12" x14ac:dyDescent="0.25">
      <c r="E6309">
        <v>969625911</v>
      </c>
      <c r="F6309">
        <v>42.289000000000001</v>
      </c>
      <c r="I6309" t="s">
        <v>857</v>
      </c>
      <c r="J6309" t="s">
        <v>189</v>
      </c>
      <c r="K6309">
        <v>969625911</v>
      </c>
      <c r="L6309">
        <v>42.289000000000001</v>
      </c>
    </row>
    <row r="6310" spans="5:12" x14ac:dyDescent="0.25">
      <c r="E6310">
        <v>969909197</v>
      </c>
      <c r="F6310">
        <v>39.898000000000003</v>
      </c>
      <c r="I6310" t="s">
        <v>857</v>
      </c>
      <c r="J6310" t="s">
        <v>189</v>
      </c>
      <c r="K6310">
        <v>969909197</v>
      </c>
      <c r="L6310">
        <v>39.898000000000003</v>
      </c>
    </row>
    <row r="6311" spans="5:12" x14ac:dyDescent="0.25">
      <c r="E6311">
        <v>969918919</v>
      </c>
      <c r="F6311">
        <v>31.013000000000002</v>
      </c>
      <c r="I6311" t="s">
        <v>857</v>
      </c>
      <c r="J6311" t="s">
        <v>189</v>
      </c>
      <c r="K6311">
        <v>969918919</v>
      </c>
      <c r="L6311">
        <v>31.013000000000002</v>
      </c>
    </row>
    <row r="6312" spans="5:12" x14ac:dyDescent="0.25">
      <c r="E6312">
        <v>970597387</v>
      </c>
      <c r="F6312">
        <v>253.726</v>
      </c>
      <c r="I6312" t="s">
        <v>857</v>
      </c>
      <c r="J6312" t="s">
        <v>189</v>
      </c>
      <c r="K6312">
        <v>970597387</v>
      </c>
      <c r="L6312">
        <v>253.726</v>
      </c>
    </row>
    <row r="6313" spans="5:12" x14ac:dyDescent="0.25">
      <c r="E6313">
        <v>977170575</v>
      </c>
      <c r="F6313">
        <v>121.854</v>
      </c>
      <c r="I6313" t="s">
        <v>857</v>
      </c>
      <c r="J6313" t="s">
        <v>189</v>
      </c>
      <c r="K6313">
        <v>977170575</v>
      </c>
      <c r="L6313">
        <v>121.854</v>
      </c>
    </row>
    <row r="6314" spans="5:12" x14ac:dyDescent="0.25">
      <c r="E6314">
        <v>979420706</v>
      </c>
      <c r="F6314">
        <v>59.612000000000002</v>
      </c>
      <c r="I6314" t="s">
        <v>857</v>
      </c>
      <c r="J6314" t="s">
        <v>189</v>
      </c>
      <c r="K6314">
        <v>979420706</v>
      </c>
      <c r="L6314">
        <v>59.612000000000002</v>
      </c>
    </row>
    <row r="6315" spans="5:12" x14ac:dyDescent="0.25">
      <c r="E6315">
        <v>979424876</v>
      </c>
      <c r="F6315">
        <v>260.12200000000001</v>
      </c>
      <c r="I6315" t="s">
        <v>857</v>
      </c>
      <c r="J6315" t="s">
        <v>189</v>
      </c>
      <c r="K6315">
        <v>979424876</v>
      </c>
      <c r="L6315">
        <v>260.12200000000001</v>
      </c>
    </row>
    <row r="6316" spans="5:12" x14ac:dyDescent="0.25">
      <c r="E6316">
        <v>984131925</v>
      </c>
      <c r="F6316">
        <v>183.55500000000001</v>
      </c>
      <c r="I6316" t="s">
        <v>857</v>
      </c>
      <c r="J6316" t="s">
        <v>189</v>
      </c>
      <c r="K6316">
        <v>984131925</v>
      </c>
      <c r="L6316">
        <v>183.55500000000001</v>
      </c>
    </row>
    <row r="6317" spans="5:12" x14ac:dyDescent="0.25">
      <c r="E6317">
        <v>985300518</v>
      </c>
      <c r="F6317">
        <v>66.650000000000006</v>
      </c>
      <c r="I6317" t="s">
        <v>857</v>
      </c>
      <c r="J6317" t="s">
        <v>189</v>
      </c>
      <c r="K6317">
        <v>985300518</v>
      </c>
      <c r="L6317">
        <v>66.650000000000006</v>
      </c>
    </row>
    <row r="6318" spans="5:12" x14ac:dyDescent="0.25">
      <c r="E6318">
        <v>986402829</v>
      </c>
      <c r="F6318">
        <v>188.767</v>
      </c>
      <c r="I6318" t="s">
        <v>857</v>
      </c>
      <c r="J6318" t="s">
        <v>189</v>
      </c>
      <c r="K6318">
        <v>986402829</v>
      </c>
      <c r="L6318">
        <v>188.767</v>
      </c>
    </row>
    <row r="6319" spans="5:12" x14ac:dyDescent="0.25">
      <c r="E6319">
        <v>988525804</v>
      </c>
      <c r="F6319">
        <v>57.802</v>
      </c>
      <c r="I6319" t="s">
        <v>857</v>
      </c>
      <c r="J6319" t="s">
        <v>189</v>
      </c>
      <c r="K6319">
        <v>988525804</v>
      </c>
      <c r="L6319">
        <v>57.802</v>
      </c>
    </row>
    <row r="6320" spans="5:12" x14ac:dyDescent="0.25">
      <c r="E6320">
        <v>992270306</v>
      </c>
      <c r="F6320">
        <v>210.12200000000001</v>
      </c>
      <c r="I6320" t="s">
        <v>857</v>
      </c>
      <c r="J6320" t="s">
        <v>189</v>
      </c>
      <c r="K6320">
        <v>992270306</v>
      </c>
      <c r="L6320">
        <v>210.12200000000001</v>
      </c>
    </row>
    <row r="6321" spans="4:12" x14ac:dyDescent="0.25">
      <c r="E6321">
        <v>992494581</v>
      </c>
      <c r="F6321">
        <v>48.915999999999997</v>
      </c>
      <c r="I6321" t="s">
        <v>857</v>
      </c>
      <c r="J6321" t="s">
        <v>189</v>
      </c>
      <c r="K6321">
        <v>992494581</v>
      </c>
      <c r="L6321">
        <v>48.915999999999997</v>
      </c>
    </row>
    <row r="6322" spans="4:12" x14ac:dyDescent="0.25">
      <c r="E6322">
        <v>993168068</v>
      </c>
      <c r="F6322">
        <v>308.00299999999999</v>
      </c>
      <c r="I6322" t="s">
        <v>857</v>
      </c>
      <c r="J6322" t="s">
        <v>189</v>
      </c>
      <c r="K6322">
        <v>993168068</v>
      </c>
      <c r="L6322">
        <v>308.00299999999999</v>
      </c>
    </row>
    <row r="6323" spans="4:12" x14ac:dyDescent="0.25">
      <c r="D6323" t="s">
        <v>191</v>
      </c>
      <c r="E6323">
        <v>914524962</v>
      </c>
      <c r="F6323">
        <v>133.874</v>
      </c>
      <c r="I6323" t="s">
        <v>857</v>
      </c>
      <c r="J6323" t="s">
        <v>191</v>
      </c>
      <c r="K6323">
        <v>914524962</v>
      </c>
      <c r="L6323">
        <v>133.874</v>
      </c>
    </row>
    <row r="6324" spans="4:12" x14ac:dyDescent="0.25">
      <c r="E6324">
        <v>969140586</v>
      </c>
      <c r="F6324">
        <v>101.877</v>
      </c>
      <c r="I6324" t="s">
        <v>857</v>
      </c>
      <c r="J6324" t="s">
        <v>191</v>
      </c>
      <c r="K6324">
        <v>969140586</v>
      </c>
      <c r="L6324">
        <v>101.877</v>
      </c>
    </row>
    <row r="6325" spans="4:12" x14ac:dyDescent="0.25">
      <c r="E6325">
        <v>969197480</v>
      </c>
      <c r="F6325">
        <v>86.405000000000001</v>
      </c>
      <c r="I6325" t="s">
        <v>857</v>
      </c>
      <c r="J6325" t="s">
        <v>191</v>
      </c>
      <c r="K6325">
        <v>969197480</v>
      </c>
      <c r="L6325">
        <v>86.405000000000001</v>
      </c>
    </row>
    <row r="6326" spans="4:12" x14ac:dyDescent="0.25">
      <c r="E6326">
        <v>976187539</v>
      </c>
      <c r="F6326">
        <v>91.741</v>
      </c>
      <c r="I6326" t="s">
        <v>857</v>
      </c>
      <c r="J6326" t="s">
        <v>191</v>
      </c>
      <c r="K6326">
        <v>976187539</v>
      </c>
      <c r="L6326">
        <v>91.741</v>
      </c>
    </row>
    <row r="6327" spans="4:12" x14ac:dyDescent="0.25">
      <c r="E6327">
        <v>978661149</v>
      </c>
      <c r="F6327">
        <v>25.747</v>
      </c>
      <c r="I6327" t="s">
        <v>857</v>
      </c>
      <c r="J6327" t="s">
        <v>191</v>
      </c>
      <c r="K6327">
        <v>978661149</v>
      </c>
      <c r="L6327">
        <v>25.747</v>
      </c>
    </row>
    <row r="6328" spans="4:12" x14ac:dyDescent="0.25">
      <c r="E6328">
        <v>982761867</v>
      </c>
      <c r="F6328">
        <v>67.317999999999998</v>
      </c>
      <c r="I6328" t="s">
        <v>857</v>
      </c>
      <c r="J6328" t="s">
        <v>191</v>
      </c>
      <c r="K6328">
        <v>982761867</v>
      </c>
      <c r="L6328">
        <v>67.317999999999998</v>
      </c>
    </row>
    <row r="6329" spans="4:12" x14ac:dyDescent="0.25">
      <c r="D6329" t="s">
        <v>201</v>
      </c>
      <c r="E6329">
        <v>876117142</v>
      </c>
      <c r="F6329">
        <v>101.517</v>
      </c>
      <c r="I6329" t="s">
        <v>857</v>
      </c>
      <c r="J6329" t="s">
        <v>201</v>
      </c>
      <c r="K6329">
        <v>876117142</v>
      </c>
      <c r="L6329">
        <v>101.517</v>
      </c>
    </row>
    <row r="6330" spans="4:12" x14ac:dyDescent="0.25">
      <c r="E6330">
        <v>879515572</v>
      </c>
      <c r="F6330">
        <v>532.55499999999995</v>
      </c>
      <c r="I6330" t="s">
        <v>857</v>
      </c>
      <c r="J6330" t="s">
        <v>201</v>
      </c>
      <c r="K6330">
        <v>879515572</v>
      </c>
      <c r="L6330">
        <v>532.55499999999995</v>
      </c>
    </row>
    <row r="6331" spans="4:12" x14ac:dyDescent="0.25">
      <c r="E6331">
        <v>915611885</v>
      </c>
      <c r="F6331">
        <v>424.55500000000001</v>
      </c>
      <c r="I6331" t="s">
        <v>857</v>
      </c>
      <c r="J6331" t="s">
        <v>201</v>
      </c>
      <c r="K6331">
        <v>915611885</v>
      </c>
      <c r="L6331">
        <v>424.55500000000001</v>
      </c>
    </row>
    <row r="6332" spans="4:12" x14ac:dyDescent="0.25">
      <c r="E6332">
        <v>918338950</v>
      </c>
      <c r="F6332">
        <v>105.277</v>
      </c>
      <c r="I6332" t="s">
        <v>857</v>
      </c>
      <c r="J6332" t="s">
        <v>201</v>
      </c>
      <c r="K6332">
        <v>918338950</v>
      </c>
      <c r="L6332">
        <v>105.277</v>
      </c>
    </row>
    <row r="6333" spans="4:12" x14ac:dyDescent="0.25">
      <c r="E6333">
        <v>921367201</v>
      </c>
      <c r="F6333">
        <v>144.268</v>
      </c>
      <c r="I6333" t="s">
        <v>857</v>
      </c>
      <c r="J6333" t="s">
        <v>201</v>
      </c>
      <c r="K6333">
        <v>921367201</v>
      </c>
      <c r="L6333">
        <v>144.268</v>
      </c>
    </row>
    <row r="6334" spans="4:12" x14ac:dyDescent="0.25">
      <c r="E6334">
        <v>925577340</v>
      </c>
      <c r="F6334">
        <v>105.839</v>
      </c>
      <c r="I6334" t="s">
        <v>857</v>
      </c>
      <c r="J6334" t="s">
        <v>201</v>
      </c>
      <c r="K6334">
        <v>925577340</v>
      </c>
      <c r="L6334">
        <v>105.839</v>
      </c>
    </row>
    <row r="6335" spans="4:12" x14ac:dyDescent="0.25">
      <c r="E6335">
        <v>969473925</v>
      </c>
      <c r="F6335">
        <v>67.271000000000001</v>
      </c>
      <c r="I6335" t="s">
        <v>857</v>
      </c>
      <c r="J6335" t="s">
        <v>201</v>
      </c>
      <c r="K6335">
        <v>969473925</v>
      </c>
      <c r="L6335">
        <v>67.271000000000001</v>
      </c>
    </row>
    <row r="6336" spans="4:12" x14ac:dyDescent="0.25">
      <c r="E6336">
        <v>969627132</v>
      </c>
      <c r="F6336">
        <v>103.68300000000001</v>
      </c>
      <c r="I6336" t="s">
        <v>857</v>
      </c>
      <c r="J6336" t="s">
        <v>201</v>
      </c>
      <c r="K6336">
        <v>969627132</v>
      </c>
      <c r="L6336">
        <v>103.68300000000001</v>
      </c>
    </row>
    <row r="6337" spans="4:12" x14ac:dyDescent="0.25">
      <c r="E6337">
        <v>970571000</v>
      </c>
      <c r="F6337">
        <v>171.49</v>
      </c>
      <c r="I6337" t="s">
        <v>857</v>
      </c>
      <c r="J6337" t="s">
        <v>201</v>
      </c>
      <c r="K6337">
        <v>970571000</v>
      </c>
      <c r="L6337">
        <v>171.49</v>
      </c>
    </row>
    <row r="6338" spans="4:12" x14ac:dyDescent="0.25">
      <c r="E6338">
        <v>988233765</v>
      </c>
      <c r="F6338">
        <v>118.04900000000001</v>
      </c>
      <c r="I6338" t="s">
        <v>857</v>
      </c>
      <c r="J6338" t="s">
        <v>201</v>
      </c>
      <c r="K6338">
        <v>988233765</v>
      </c>
      <c r="L6338">
        <v>118.04900000000001</v>
      </c>
    </row>
    <row r="6339" spans="4:12" x14ac:dyDescent="0.25">
      <c r="D6339" t="s">
        <v>215</v>
      </c>
      <c r="E6339">
        <v>827298972</v>
      </c>
      <c r="F6339">
        <v>84.33</v>
      </c>
      <c r="I6339" t="s">
        <v>857</v>
      </c>
      <c r="J6339" t="s">
        <v>215</v>
      </c>
      <c r="K6339">
        <v>827298972</v>
      </c>
      <c r="L6339">
        <v>84.33</v>
      </c>
    </row>
    <row r="6340" spans="4:12" x14ac:dyDescent="0.25">
      <c r="E6340">
        <v>887711712</v>
      </c>
      <c r="F6340">
        <v>267.68</v>
      </c>
      <c r="I6340" t="s">
        <v>857</v>
      </c>
      <c r="J6340" t="s">
        <v>215</v>
      </c>
      <c r="K6340">
        <v>887711712</v>
      </c>
      <c r="L6340">
        <v>267.68</v>
      </c>
    </row>
    <row r="6341" spans="4:12" x14ac:dyDescent="0.25">
      <c r="E6341">
        <v>889600322</v>
      </c>
      <c r="F6341">
        <v>95.010999999999996</v>
      </c>
      <c r="I6341" t="s">
        <v>857</v>
      </c>
      <c r="J6341" t="s">
        <v>215</v>
      </c>
      <c r="K6341">
        <v>889600322</v>
      </c>
      <c r="L6341">
        <v>95.010999999999996</v>
      </c>
    </row>
    <row r="6342" spans="4:12" x14ac:dyDescent="0.25">
      <c r="E6342">
        <v>913010051</v>
      </c>
      <c r="F6342">
        <v>293.09300000000002</v>
      </c>
      <c r="I6342" t="s">
        <v>857</v>
      </c>
      <c r="J6342" t="s">
        <v>215</v>
      </c>
      <c r="K6342">
        <v>913010051</v>
      </c>
      <c r="L6342">
        <v>293.09300000000002</v>
      </c>
    </row>
    <row r="6343" spans="4:12" x14ac:dyDescent="0.25">
      <c r="E6343">
        <v>913061403</v>
      </c>
      <c r="F6343">
        <v>110.828</v>
      </c>
      <c r="I6343" t="s">
        <v>857</v>
      </c>
      <c r="J6343" t="s">
        <v>215</v>
      </c>
      <c r="K6343">
        <v>913061403</v>
      </c>
      <c r="L6343">
        <v>110.828</v>
      </c>
    </row>
    <row r="6344" spans="4:12" x14ac:dyDescent="0.25">
      <c r="E6344">
        <v>918300449</v>
      </c>
      <c r="F6344">
        <v>510.67899999999997</v>
      </c>
      <c r="I6344" t="s">
        <v>857</v>
      </c>
      <c r="J6344" t="s">
        <v>215</v>
      </c>
      <c r="K6344">
        <v>918300449</v>
      </c>
      <c r="L6344">
        <v>510.67899999999997</v>
      </c>
    </row>
    <row r="6345" spans="4:12" x14ac:dyDescent="0.25">
      <c r="E6345">
        <v>920459978</v>
      </c>
      <c r="F6345">
        <v>110.599</v>
      </c>
      <c r="I6345" t="s">
        <v>857</v>
      </c>
      <c r="J6345" t="s">
        <v>215</v>
      </c>
      <c r="K6345">
        <v>920459978</v>
      </c>
      <c r="L6345">
        <v>110.599</v>
      </c>
    </row>
    <row r="6346" spans="4:12" x14ac:dyDescent="0.25">
      <c r="E6346">
        <v>924786868</v>
      </c>
      <c r="F6346">
        <v>461.411</v>
      </c>
      <c r="I6346" t="s">
        <v>857</v>
      </c>
      <c r="J6346" t="s">
        <v>215</v>
      </c>
      <c r="K6346">
        <v>924786868</v>
      </c>
      <c r="L6346">
        <v>461.411</v>
      </c>
    </row>
    <row r="6347" spans="4:12" x14ac:dyDescent="0.25">
      <c r="E6347">
        <v>969343134</v>
      </c>
      <c r="F6347">
        <v>18.055</v>
      </c>
      <c r="I6347" t="s">
        <v>857</v>
      </c>
      <c r="J6347" t="s">
        <v>215</v>
      </c>
      <c r="K6347">
        <v>969343134</v>
      </c>
      <c r="L6347">
        <v>18.055</v>
      </c>
    </row>
    <row r="6348" spans="4:12" x14ac:dyDescent="0.25">
      <c r="E6348">
        <v>969411075</v>
      </c>
      <c r="F6348">
        <v>39.264000000000003</v>
      </c>
      <c r="I6348" t="s">
        <v>857</v>
      </c>
      <c r="J6348" t="s">
        <v>215</v>
      </c>
      <c r="K6348">
        <v>969411075</v>
      </c>
      <c r="L6348">
        <v>39.264000000000003</v>
      </c>
    </row>
    <row r="6349" spans="4:12" x14ac:dyDescent="0.25">
      <c r="E6349">
        <v>969822407</v>
      </c>
      <c r="F6349">
        <v>64.7</v>
      </c>
      <c r="I6349" t="s">
        <v>857</v>
      </c>
      <c r="J6349" t="s">
        <v>215</v>
      </c>
      <c r="K6349">
        <v>969822407</v>
      </c>
      <c r="L6349">
        <v>64.7</v>
      </c>
    </row>
    <row r="6350" spans="4:12" x14ac:dyDescent="0.25">
      <c r="E6350">
        <v>969827697</v>
      </c>
      <c r="F6350">
        <v>99.066999999999993</v>
      </c>
      <c r="I6350" t="s">
        <v>857</v>
      </c>
      <c r="J6350" t="s">
        <v>215</v>
      </c>
      <c r="K6350">
        <v>969827697</v>
      </c>
      <c r="L6350">
        <v>99.066999999999993</v>
      </c>
    </row>
    <row r="6351" spans="4:12" x14ac:dyDescent="0.25">
      <c r="E6351">
        <v>969832046</v>
      </c>
      <c r="F6351">
        <v>58.481999999999999</v>
      </c>
      <c r="I6351" t="s">
        <v>857</v>
      </c>
      <c r="J6351" t="s">
        <v>215</v>
      </c>
      <c r="K6351">
        <v>969832046</v>
      </c>
      <c r="L6351">
        <v>58.481999999999999</v>
      </c>
    </row>
    <row r="6352" spans="4:12" x14ac:dyDescent="0.25">
      <c r="E6352">
        <v>971200642</v>
      </c>
      <c r="F6352">
        <v>70.387</v>
      </c>
      <c r="I6352" t="s">
        <v>857</v>
      </c>
      <c r="J6352" t="s">
        <v>215</v>
      </c>
      <c r="K6352">
        <v>971200642</v>
      </c>
      <c r="L6352">
        <v>70.387</v>
      </c>
    </row>
    <row r="6353" spans="4:12" x14ac:dyDescent="0.25">
      <c r="E6353">
        <v>974387654</v>
      </c>
      <c r="F6353">
        <v>123.78100000000001</v>
      </c>
      <c r="I6353" t="s">
        <v>857</v>
      </c>
      <c r="J6353" t="s">
        <v>215</v>
      </c>
      <c r="K6353">
        <v>974387654</v>
      </c>
      <c r="L6353">
        <v>123.78100000000001</v>
      </c>
    </row>
    <row r="6354" spans="4:12" x14ac:dyDescent="0.25">
      <c r="E6354">
        <v>976688775</v>
      </c>
      <c r="F6354">
        <v>58.191000000000003</v>
      </c>
      <c r="I6354" t="s">
        <v>857</v>
      </c>
      <c r="J6354" t="s">
        <v>215</v>
      </c>
      <c r="K6354">
        <v>976688775</v>
      </c>
      <c r="L6354">
        <v>58.191000000000003</v>
      </c>
    </row>
    <row r="6355" spans="4:12" x14ac:dyDescent="0.25">
      <c r="E6355">
        <v>982856876</v>
      </c>
      <c r="F6355">
        <v>437.05900000000003</v>
      </c>
      <c r="I6355" t="s">
        <v>857</v>
      </c>
      <c r="J6355" t="s">
        <v>215</v>
      </c>
      <c r="K6355">
        <v>982856876</v>
      </c>
      <c r="L6355">
        <v>437.05900000000003</v>
      </c>
    </row>
    <row r="6356" spans="4:12" x14ac:dyDescent="0.25">
      <c r="E6356">
        <v>986923403</v>
      </c>
      <c r="F6356">
        <v>92.125</v>
      </c>
      <c r="I6356" t="s">
        <v>857</v>
      </c>
      <c r="J6356" t="s">
        <v>215</v>
      </c>
      <c r="K6356">
        <v>986923403</v>
      </c>
      <c r="L6356">
        <v>92.125</v>
      </c>
    </row>
    <row r="6357" spans="4:12" x14ac:dyDescent="0.25">
      <c r="E6357">
        <v>987595876</v>
      </c>
      <c r="F6357">
        <v>233.66200000000001</v>
      </c>
      <c r="I6357" t="s">
        <v>857</v>
      </c>
      <c r="J6357" t="s">
        <v>215</v>
      </c>
      <c r="K6357">
        <v>987595876</v>
      </c>
      <c r="L6357">
        <v>233.66200000000001</v>
      </c>
    </row>
    <row r="6358" spans="4:12" x14ac:dyDescent="0.25">
      <c r="E6358">
        <v>989292072</v>
      </c>
      <c r="F6358">
        <v>493.529</v>
      </c>
      <c r="I6358" t="s">
        <v>857</v>
      </c>
      <c r="J6358" t="s">
        <v>215</v>
      </c>
      <c r="K6358">
        <v>989292072</v>
      </c>
      <c r="L6358">
        <v>493.529</v>
      </c>
    </row>
    <row r="6359" spans="4:12" x14ac:dyDescent="0.25">
      <c r="E6359">
        <v>990146683</v>
      </c>
      <c r="F6359">
        <v>156.93600000000001</v>
      </c>
      <c r="I6359" t="s">
        <v>857</v>
      </c>
      <c r="J6359" t="s">
        <v>215</v>
      </c>
      <c r="K6359">
        <v>990146683</v>
      </c>
      <c r="L6359">
        <v>156.93600000000001</v>
      </c>
    </row>
    <row r="6360" spans="4:12" x14ac:dyDescent="0.25">
      <c r="E6360">
        <v>990638926</v>
      </c>
      <c r="F6360">
        <v>449.55399999999997</v>
      </c>
      <c r="I6360" t="s">
        <v>857</v>
      </c>
      <c r="J6360" t="s">
        <v>215</v>
      </c>
      <c r="K6360">
        <v>990638926</v>
      </c>
      <c r="L6360">
        <v>449.55399999999997</v>
      </c>
    </row>
    <row r="6361" spans="4:12" x14ac:dyDescent="0.25">
      <c r="E6361">
        <v>997303989</v>
      </c>
      <c r="F6361">
        <v>76.914000000000001</v>
      </c>
      <c r="I6361" t="s">
        <v>857</v>
      </c>
      <c r="J6361" t="s">
        <v>215</v>
      </c>
      <c r="K6361">
        <v>997303989</v>
      </c>
      <c r="L6361">
        <v>76.914000000000001</v>
      </c>
    </row>
    <row r="6362" spans="4:12" x14ac:dyDescent="0.25">
      <c r="D6362" t="s">
        <v>193</v>
      </c>
      <c r="E6362">
        <v>816556872</v>
      </c>
      <c r="F6362">
        <v>205.17099999999999</v>
      </c>
      <c r="I6362" t="s">
        <v>857</v>
      </c>
      <c r="J6362" t="s">
        <v>193</v>
      </c>
      <c r="K6362">
        <v>816556872</v>
      </c>
      <c r="L6362">
        <v>205.17099999999999</v>
      </c>
    </row>
    <row r="6363" spans="4:12" x14ac:dyDescent="0.25">
      <c r="E6363">
        <v>816968062</v>
      </c>
      <c r="F6363">
        <v>55.86</v>
      </c>
      <c r="I6363" t="s">
        <v>857</v>
      </c>
      <c r="J6363" t="s">
        <v>193</v>
      </c>
      <c r="K6363">
        <v>816968062</v>
      </c>
      <c r="L6363">
        <v>55.86</v>
      </c>
    </row>
    <row r="6364" spans="4:12" x14ac:dyDescent="0.25">
      <c r="E6364">
        <v>826138122</v>
      </c>
      <c r="F6364">
        <v>151.648</v>
      </c>
      <c r="I6364" t="s">
        <v>857</v>
      </c>
      <c r="J6364" t="s">
        <v>193</v>
      </c>
      <c r="K6364">
        <v>826138122</v>
      </c>
      <c r="L6364">
        <v>151.648</v>
      </c>
    </row>
    <row r="6365" spans="4:12" x14ac:dyDescent="0.25">
      <c r="E6365">
        <v>869140252</v>
      </c>
      <c r="F6365">
        <v>140.27500000000001</v>
      </c>
      <c r="I6365" t="s">
        <v>857</v>
      </c>
      <c r="J6365" t="s">
        <v>193</v>
      </c>
      <c r="K6365">
        <v>869140252</v>
      </c>
      <c r="L6365">
        <v>140.27500000000001</v>
      </c>
    </row>
    <row r="6366" spans="4:12" x14ac:dyDescent="0.25">
      <c r="E6366">
        <v>869628212</v>
      </c>
      <c r="F6366">
        <v>79.295000000000002</v>
      </c>
      <c r="I6366" t="s">
        <v>857</v>
      </c>
      <c r="J6366" t="s">
        <v>193</v>
      </c>
      <c r="K6366">
        <v>869628212</v>
      </c>
      <c r="L6366">
        <v>79.295000000000002</v>
      </c>
    </row>
    <row r="6367" spans="4:12" x14ac:dyDescent="0.25">
      <c r="E6367">
        <v>885671012</v>
      </c>
      <c r="F6367">
        <v>74.850999999999999</v>
      </c>
      <c r="I6367" t="s">
        <v>857</v>
      </c>
      <c r="J6367" t="s">
        <v>193</v>
      </c>
      <c r="K6367">
        <v>885671012</v>
      </c>
      <c r="L6367">
        <v>74.850999999999999</v>
      </c>
    </row>
    <row r="6368" spans="4:12" x14ac:dyDescent="0.25">
      <c r="E6368">
        <v>886454562</v>
      </c>
      <c r="F6368">
        <v>95.126000000000005</v>
      </c>
      <c r="I6368" t="s">
        <v>857</v>
      </c>
      <c r="J6368" t="s">
        <v>193</v>
      </c>
      <c r="K6368">
        <v>886454562</v>
      </c>
      <c r="L6368">
        <v>95.126000000000005</v>
      </c>
    </row>
    <row r="6369" spans="5:12" x14ac:dyDescent="0.25">
      <c r="E6369">
        <v>887296502</v>
      </c>
      <c r="F6369">
        <v>697.95899999999995</v>
      </c>
      <c r="I6369" t="s">
        <v>857</v>
      </c>
      <c r="J6369" t="s">
        <v>193</v>
      </c>
      <c r="K6369">
        <v>887296502</v>
      </c>
      <c r="L6369">
        <v>697.95899999999995</v>
      </c>
    </row>
    <row r="6370" spans="5:12" x14ac:dyDescent="0.25">
      <c r="E6370">
        <v>912516415</v>
      </c>
      <c r="F6370">
        <v>105.58199999999999</v>
      </c>
      <c r="I6370" t="s">
        <v>857</v>
      </c>
      <c r="J6370" t="s">
        <v>193</v>
      </c>
      <c r="K6370">
        <v>912516415</v>
      </c>
      <c r="L6370">
        <v>105.58199999999999</v>
      </c>
    </row>
    <row r="6371" spans="5:12" x14ac:dyDescent="0.25">
      <c r="E6371">
        <v>912827909</v>
      </c>
      <c r="F6371">
        <v>155.876</v>
      </c>
      <c r="I6371" t="s">
        <v>857</v>
      </c>
      <c r="J6371" t="s">
        <v>193</v>
      </c>
      <c r="K6371">
        <v>912827909</v>
      </c>
      <c r="L6371">
        <v>155.876</v>
      </c>
    </row>
    <row r="6372" spans="5:12" x14ac:dyDescent="0.25">
      <c r="E6372">
        <v>912834964</v>
      </c>
      <c r="F6372">
        <v>432.55500000000001</v>
      </c>
      <c r="I6372" t="s">
        <v>857</v>
      </c>
      <c r="J6372" t="s">
        <v>193</v>
      </c>
      <c r="K6372">
        <v>912834964</v>
      </c>
      <c r="L6372">
        <v>432.55500000000001</v>
      </c>
    </row>
    <row r="6373" spans="5:12" x14ac:dyDescent="0.25">
      <c r="E6373">
        <v>913006445</v>
      </c>
      <c r="F6373">
        <v>106.354</v>
      </c>
      <c r="I6373" t="s">
        <v>857</v>
      </c>
      <c r="J6373" t="s">
        <v>193</v>
      </c>
      <c r="K6373">
        <v>913006445</v>
      </c>
      <c r="L6373">
        <v>106.354</v>
      </c>
    </row>
    <row r="6374" spans="5:12" x14ac:dyDescent="0.25">
      <c r="E6374">
        <v>914186390</v>
      </c>
      <c r="F6374">
        <v>129.01499999999999</v>
      </c>
      <c r="I6374" t="s">
        <v>857</v>
      </c>
      <c r="J6374" t="s">
        <v>193</v>
      </c>
      <c r="K6374">
        <v>914186390</v>
      </c>
      <c r="L6374">
        <v>129.01499999999999</v>
      </c>
    </row>
    <row r="6375" spans="5:12" x14ac:dyDescent="0.25">
      <c r="E6375">
        <v>914600235</v>
      </c>
      <c r="F6375">
        <v>315.73</v>
      </c>
      <c r="I6375" t="s">
        <v>857</v>
      </c>
      <c r="J6375" t="s">
        <v>193</v>
      </c>
      <c r="K6375">
        <v>914600235</v>
      </c>
      <c r="L6375">
        <v>315.73</v>
      </c>
    </row>
    <row r="6376" spans="5:12" x14ac:dyDescent="0.25">
      <c r="E6376">
        <v>914741866</v>
      </c>
      <c r="F6376">
        <v>105.991</v>
      </c>
      <c r="I6376" t="s">
        <v>857</v>
      </c>
      <c r="J6376" t="s">
        <v>193</v>
      </c>
      <c r="K6376">
        <v>914741866</v>
      </c>
      <c r="L6376">
        <v>105.991</v>
      </c>
    </row>
    <row r="6377" spans="5:12" x14ac:dyDescent="0.25">
      <c r="E6377">
        <v>916290543</v>
      </c>
      <c r="F6377">
        <v>50.591999999999999</v>
      </c>
      <c r="I6377" t="s">
        <v>857</v>
      </c>
      <c r="J6377" t="s">
        <v>193</v>
      </c>
      <c r="K6377">
        <v>916290543</v>
      </c>
      <c r="L6377">
        <v>50.591999999999999</v>
      </c>
    </row>
    <row r="6378" spans="5:12" x14ac:dyDescent="0.25">
      <c r="E6378">
        <v>918266143</v>
      </c>
      <c r="F6378">
        <v>89.596000000000004</v>
      </c>
      <c r="I6378" t="s">
        <v>857</v>
      </c>
      <c r="J6378" t="s">
        <v>193</v>
      </c>
      <c r="K6378">
        <v>918266143</v>
      </c>
      <c r="L6378">
        <v>89.596000000000004</v>
      </c>
    </row>
    <row r="6379" spans="5:12" x14ac:dyDescent="0.25">
      <c r="E6379">
        <v>918291261</v>
      </c>
      <c r="F6379">
        <v>188.78200000000001</v>
      </c>
      <c r="I6379" t="s">
        <v>857</v>
      </c>
      <c r="J6379" t="s">
        <v>193</v>
      </c>
      <c r="K6379">
        <v>918291261</v>
      </c>
      <c r="L6379">
        <v>188.78200000000001</v>
      </c>
    </row>
    <row r="6380" spans="5:12" x14ac:dyDescent="0.25">
      <c r="E6380">
        <v>918391304</v>
      </c>
      <c r="F6380">
        <v>145.529</v>
      </c>
      <c r="I6380" t="s">
        <v>857</v>
      </c>
      <c r="J6380" t="s">
        <v>193</v>
      </c>
      <c r="K6380">
        <v>918391304</v>
      </c>
      <c r="L6380">
        <v>145.529</v>
      </c>
    </row>
    <row r="6381" spans="5:12" x14ac:dyDescent="0.25">
      <c r="E6381">
        <v>918559523</v>
      </c>
      <c r="F6381">
        <v>75.602999999999994</v>
      </c>
      <c r="I6381" t="s">
        <v>857</v>
      </c>
      <c r="J6381" t="s">
        <v>193</v>
      </c>
      <c r="K6381">
        <v>918559523</v>
      </c>
      <c r="L6381">
        <v>75.602999999999994</v>
      </c>
    </row>
    <row r="6382" spans="5:12" x14ac:dyDescent="0.25">
      <c r="E6382">
        <v>919663146</v>
      </c>
      <c r="F6382">
        <v>27.998000000000001</v>
      </c>
      <c r="I6382" t="s">
        <v>857</v>
      </c>
      <c r="J6382" t="s">
        <v>193</v>
      </c>
      <c r="K6382">
        <v>919663146</v>
      </c>
      <c r="L6382">
        <v>27.998000000000001</v>
      </c>
    </row>
    <row r="6383" spans="5:12" x14ac:dyDescent="0.25">
      <c r="E6383">
        <v>921103204</v>
      </c>
      <c r="F6383">
        <v>91.105999999999995</v>
      </c>
      <c r="I6383" t="s">
        <v>857</v>
      </c>
      <c r="J6383" t="s">
        <v>193</v>
      </c>
      <c r="K6383">
        <v>921103204</v>
      </c>
      <c r="L6383">
        <v>91.105999999999995</v>
      </c>
    </row>
    <row r="6384" spans="5:12" x14ac:dyDescent="0.25">
      <c r="E6384">
        <v>922165254</v>
      </c>
      <c r="F6384">
        <v>169.24700000000001</v>
      </c>
      <c r="I6384" t="s">
        <v>857</v>
      </c>
      <c r="J6384" t="s">
        <v>193</v>
      </c>
      <c r="K6384">
        <v>922165254</v>
      </c>
      <c r="L6384">
        <v>169.24700000000001</v>
      </c>
    </row>
    <row r="6385" spans="5:12" x14ac:dyDescent="0.25">
      <c r="E6385">
        <v>922261628</v>
      </c>
      <c r="F6385">
        <v>110.309</v>
      </c>
      <c r="I6385" t="s">
        <v>857</v>
      </c>
      <c r="J6385" t="s">
        <v>193</v>
      </c>
      <c r="K6385">
        <v>922261628</v>
      </c>
      <c r="L6385">
        <v>110.309</v>
      </c>
    </row>
    <row r="6386" spans="5:12" x14ac:dyDescent="0.25">
      <c r="E6386">
        <v>925021679</v>
      </c>
      <c r="F6386">
        <v>238.166</v>
      </c>
      <c r="I6386" t="s">
        <v>857</v>
      </c>
      <c r="J6386" t="s">
        <v>193</v>
      </c>
      <c r="K6386">
        <v>925021679</v>
      </c>
      <c r="L6386">
        <v>238.166</v>
      </c>
    </row>
    <row r="6387" spans="5:12" x14ac:dyDescent="0.25">
      <c r="E6387">
        <v>925924016</v>
      </c>
      <c r="F6387">
        <v>195.40299999999999</v>
      </c>
      <c r="I6387" t="s">
        <v>857</v>
      </c>
      <c r="J6387" t="s">
        <v>193</v>
      </c>
      <c r="K6387">
        <v>925924016</v>
      </c>
      <c r="L6387">
        <v>195.40299999999999</v>
      </c>
    </row>
    <row r="6388" spans="5:12" x14ac:dyDescent="0.25">
      <c r="E6388">
        <v>928095002</v>
      </c>
      <c r="F6388">
        <v>154.50200000000001</v>
      </c>
      <c r="I6388" t="s">
        <v>857</v>
      </c>
      <c r="J6388" t="s">
        <v>193</v>
      </c>
      <c r="K6388">
        <v>928095002</v>
      </c>
      <c r="L6388">
        <v>154.50200000000001</v>
      </c>
    </row>
    <row r="6389" spans="5:12" x14ac:dyDescent="0.25">
      <c r="E6389">
        <v>969140268</v>
      </c>
      <c r="F6389">
        <v>853.83799999999997</v>
      </c>
      <c r="I6389" t="s">
        <v>857</v>
      </c>
      <c r="J6389" t="s">
        <v>193</v>
      </c>
      <c r="K6389">
        <v>969140268</v>
      </c>
      <c r="L6389">
        <v>853.83799999999997</v>
      </c>
    </row>
    <row r="6390" spans="5:12" x14ac:dyDescent="0.25">
      <c r="E6390">
        <v>969140659</v>
      </c>
      <c r="F6390">
        <v>34.456000000000003</v>
      </c>
      <c r="I6390" t="s">
        <v>857</v>
      </c>
      <c r="J6390" t="s">
        <v>193</v>
      </c>
      <c r="K6390">
        <v>969140659</v>
      </c>
      <c r="L6390">
        <v>34.456000000000003</v>
      </c>
    </row>
    <row r="6391" spans="5:12" x14ac:dyDescent="0.25">
      <c r="E6391">
        <v>969140985</v>
      </c>
      <c r="F6391">
        <v>105.934</v>
      </c>
      <c r="I6391" t="s">
        <v>857</v>
      </c>
      <c r="J6391" t="s">
        <v>193</v>
      </c>
      <c r="K6391">
        <v>969140985</v>
      </c>
      <c r="L6391">
        <v>105.934</v>
      </c>
    </row>
    <row r="6392" spans="5:12" x14ac:dyDescent="0.25">
      <c r="E6392">
        <v>969142295</v>
      </c>
      <c r="F6392">
        <v>101.387</v>
      </c>
      <c r="I6392" t="s">
        <v>857</v>
      </c>
      <c r="J6392" t="s">
        <v>193</v>
      </c>
      <c r="K6392">
        <v>969142295</v>
      </c>
      <c r="L6392">
        <v>101.387</v>
      </c>
    </row>
    <row r="6393" spans="5:12" x14ac:dyDescent="0.25">
      <c r="E6393">
        <v>969142430</v>
      </c>
      <c r="F6393">
        <v>287.96100000000001</v>
      </c>
      <c r="I6393" t="s">
        <v>857</v>
      </c>
      <c r="J6393" t="s">
        <v>193</v>
      </c>
      <c r="K6393">
        <v>969142430</v>
      </c>
      <c r="L6393">
        <v>287.96100000000001</v>
      </c>
    </row>
    <row r="6394" spans="5:12" x14ac:dyDescent="0.25">
      <c r="E6394">
        <v>969164353</v>
      </c>
      <c r="F6394">
        <v>254.02600000000001</v>
      </c>
      <c r="I6394" t="s">
        <v>857</v>
      </c>
      <c r="J6394" t="s">
        <v>193</v>
      </c>
      <c r="K6394">
        <v>969164353</v>
      </c>
      <c r="L6394">
        <v>254.02600000000001</v>
      </c>
    </row>
    <row r="6395" spans="5:12" x14ac:dyDescent="0.25">
      <c r="E6395">
        <v>969197235</v>
      </c>
      <c r="F6395">
        <v>123.285</v>
      </c>
      <c r="I6395" t="s">
        <v>857</v>
      </c>
      <c r="J6395" t="s">
        <v>193</v>
      </c>
      <c r="K6395">
        <v>969197235</v>
      </c>
      <c r="L6395">
        <v>123.285</v>
      </c>
    </row>
    <row r="6396" spans="5:12" x14ac:dyDescent="0.25">
      <c r="E6396">
        <v>969369958</v>
      </c>
      <c r="F6396">
        <v>64.16</v>
      </c>
      <c r="I6396" t="s">
        <v>857</v>
      </c>
      <c r="J6396" t="s">
        <v>193</v>
      </c>
      <c r="K6396">
        <v>969369958</v>
      </c>
      <c r="L6396">
        <v>64.16</v>
      </c>
    </row>
    <row r="6397" spans="5:12" x14ac:dyDescent="0.25">
      <c r="E6397">
        <v>969479362</v>
      </c>
      <c r="F6397">
        <v>69.284000000000006</v>
      </c>
      <c r="I6397" t="s">
        <v>857</v>
      </c>
      <c r="J6397" t="s">
        <v>193</v>
      </c>
      <c r="K6397">
        <v>969479362</v>
      </c>
      <c r="L6397">
        <v>69.284000000000006</v>
      </c>
    </row>
    <row r="6398" spans="5:12" x14ac:dyDescent="0.25">
      <c r="E6398">
        <v>969583275</v>
      </c>
      <c r="F6398">
        <v>385.077</v>
      </c>
      <c r="I6398" t="s">
        <v>857</v>
      </c>
      <c r="J6398" t="s">
        <v>193</v>
      </c>
      <c r="K6398">
        <v>969583275</v>
      </c>
      <c r="L6398">
        <v>385.077</v>
      </c>
    </row>
    <row r="6399" spans="5:12" x14ac:dyDescent="0.25">
      <c r="E6399">
        <v>969584689</v>
      </c>
      <c r="F6399">
        <v>65.156999999999996</v>
      </c>
      <c r="I6399" t="s">
        <v>857</v>
      </c>
      <c r="J6399" t="s">
        <v>193</v>
      </c>
      <c r="K6399">
        <v>969584689</v>
      </c>
      <c r="L6399">
        <v>65.156999999999996</v>
      </c>
    </row>
    <row r="6400" spans="5:12" x14ac:dyDescent="0.25">
      <c r="E6400">
        <v>969626853</v>
      </c>
      <c r="F6400">
        <v>128.92500000000001</v>
      </c>
      <c r="I6400" t="s">
        <v>857</v>
      </c>
      <c r="J6400" t="s">
        <v>193</v>
      </c>
      <c r="K6400">
        <v>969626853</v>
      </c>
      <c r="L6400">
        <v>128.92500000000001</v>
      </c>
    </row>
    <row r="6401" spans="5:12" x14ac:dyDescent="0.25">
      <c r="E6401">
        <v>969627434</v>
      </c>
      <c r="F6401">
        <v>70.972999999999999</v>
      </c>
      <c r="I6401" t="s">
        <v>857</v>
      </c>
      <c r="J6401" t="s">
        <v>193</v>
      </c>
      <c r="K6401">
        <v>969627434</v>
      </c>
      <c r="L6401">
        <v>70.972999999999999</v>
      </c>
    </row>
    <row r="6402" spans="5:12" x14ac:dyDescent="0.25">
      <c r="E6402">
        <v>969906961</v>
      </c>
      <c r="F6402">
        <v>81.775999999999996</v>
      </c>
      <c r="I6402" t="s">
        <v>857</v>
      </c>
      <c r="J6402" t="s">
        <v>193</v>
      </c>
      <c r="K6402">
        <v>969906961</v>
      </c>
      <c r="L6402">
        <v>81.775999999999996</v>
      </c>
    </row>
    <row r="6403" spans="5:12" x14ac:dyDescent="0.25">
      <c r="E6403">
        <v>969908689</v>
      </c>
      <c r="F6403">
        <v>178.98400000000001</v>
      </c>
      <c r="I6403" t="s">
        <v>857</v>
      </c>
      <c r="J6403" t="s">
        <v>193</v>
      </c>
      <c r="K6403">
        <v>969908689</v>
      </c>
      <c r="L6403">
        <v>178.98400000000001</v>
      </c>
    </row>
    <row r="6404" spans="5:12" x14ac:dyDescent="0.25">
      <c r="E6404">
        <v>969912619</v>
      </c>
      <c r="F6404">
        <v>122.64100000000001</v>
      </c>
      <c r="I6404" t="s">
        <v>857</v>
      </c>
      <c r="J6404" t="s">
        <v>193</v>
      </c>
      <c r="K6404">
        <v>969912619</v>
      </c>
      <c r="L6404">
        <v>122.64100000000001</v>
      </c>
    </row>
    <row r="6405" spans="5:12" x14ac:dyDescent="0.25">
      <c r="E6405">
        <v>969914719</v>
      </c>
      <c r="F6405">
        <v>354.60500000000002</v>
      </c>
      <c r="I6405" t="s">
        <v>857</v>
      </c>
      <c r="J6405" t="s">
        <v>193</v>
      </c>
      <c r="K6405">
        <v>969914719</v>
      </c>
      <c r="L6405">
        <v>354.60500000000002</v>
      </c>
    </row>
    <row r="6406" spans="5:12" x14ac:dyDescent="0.25">
      <c r="E6406">
        <v>969918293</v>
      </c>
      <c r="F6406">
        <v>108.65</v>
      </c>
      <c r="I6406" t="s">
        <v>857</v>
      </c>
      <c r="J6406" t="s">
        <v>193</v>
      </c>
      <c r="K6406">
        <v>969918293</v>
      </c>
      <c r="L6406">
        <v>108.65</v>
      </c>
    </row>
    <row r="6407" spans="5:12" x14ac:dyDescent="0.25">
      <c r="E6407">
        <v>969918366</v>
      </c>
      <c r="F6407">
        <v>87.210999999999999</v>
      </c>
      <c r="I6407" t="s">
        <v>857</v>
      </c>
      <c r="J6407" t="s">
        <v>193</v>
      </c>
      <c r="K6407">
        <v>969918366</v>
      </c>
      <c r="L6407">
        <v>87.210999999999999</v>
      </c>
    </row>
    <row r="6408" spans="5:12" x14ac:dyDescent="0.25">
      <c r="E6408">
        <v>970008721</v>
      </c>
      <c r="F6408">
        <v>72.513000000000005</v>
      </c>
      <c r="I6408" t="s">
        <v>857</v>
      </c>
      <c r="J6408" t="s">
        <v>193</v>
      </c>
      <c r="K6408">
        <v>970008721</v>
      </c>
      <c r="L6408">
        <v>72.513000000000005</v>
      </c>
    </row>
    <row r="6409" spans="5:12" x14ac:dyDescent="0.25">
      <c r="E6409">
        <v>970337148</v>
      </c>
      <c r="F6409">
        <v>121.598</v>
      </c>
      <c r="I6409" t="s">
        <v>857</v>
      </c>
      <c r="J6409" t="s">
        <v>193</v>
      </c>
      <c r="K6409">
        <v>970337148</v>
      </c>
      <c r="L6409">
        <v>121.598</v>
      </c>
    </row>
    <row r="6410" spans="5:12" x14ac:dyDescent="0.25">
      <c r="E6410">
        <v>970576223</v>
      </c>
      <c r="F6410">
        <v>94.516999999999996</v>
      </c>
      <c r="I6410" t="s">
        <v>857</v>
      </c>
      <c r="J6410" t="s">
        <v>193</v>
      </c>
      <c r="K6410">
        <v>970576223</v>
      </c>
      <c r="L6410">
        <v>94.516999999999996</v>
      </c>
    </row>
    <row r="6411" spans="5:12" x14ac:dyDescent="0.25">
      <c r="E6411">
        <v>971117435</v>
      </c>
      <c r="F6411">
        <v>396.32499999999999</v>
      </c>
      <c r="I6411" t="s">
        <v>857</v>
      </c>
      <c r="J6411" t="s">
        <v>193</v>
      </c>
      <c r="K6411">
        <v>971117435</v>
      </c>
      <c r="L6411">
        <v>396.32499999999999</v>
      </c>
    </row>
    <row r="6412" spans="5:12" x14ac:dyDescent="0.25">
      <c r="E6412">
        <v>973191004</v>
      </c>
      <c r="F6412">
        <v>78.665000000000006</v>
      </c>
      <c r="I6412" t="s">
        <v>857</v>
      </c>
      <c r="J6412" t="s">
        <v>193</v>
      </c>
      <c r="K6412">
        <v>973191004</v>
      </c>
      <c r="L6412">
        <v>78.665000000000006</v>
      </c>
    </row>
    <row r="6413" spans="5:12" x14ac:dyDescent="0.25">
      <c r="E6413">
        <v>974557711</v>
      </c>
      <c r="F6413">
        <v>175.75800000000001</v>
      </c>
      <c r="I6413" t="s">
        <v>857</v>
      </c>
      <c r="J6413" t="s">
        <v>193</v>
      </c>
      <c r="K6413">
        <v>974557711</v>
      </c>
      <c r="L6413">
        <v>175.75800000000001</v>
      </c>
    </row>
    <row r="6414" spans="5:12" x14ac:dyDescent="0.25">
      <c r="E6414">
        <v>975601889</v>
      </c>
      <c r="F6414">
        <v>123.83499999999999</v>
      </c>
      <c r="I6414" t="s">
        <v>857</v>
      </c>
      <c r="J6414" t="s">
        <v>193</v>
      </c>
      <c r="K6414">
        <v>975601889</v>
      </c>
      <c r="L6414">
        <v>123.83499999999999</v>
      </c>
    </row>
    <row r="6415" spans="5:12" x14ac:dyDescent="0.25">
      <c r="E6415">
        <v>976065573</v>
      </c>
      <c r="F6415">
        <v>36.805</v>
      </c>
      <c r="I6415" t="s">
        <v>857</v>
      </c>
      <c r="J6415" t="s">
        <v>193</v>
      </c>
      <c r="K6415">
        <v>976065573</v>
      </c>
      <c r="L6415">
        <v>36.805</v>
      </c>
    </row>
    <row r="6416" spans="5:12" x14ac:dyDescent="0.25">
      <c r="E6416">
        <v>976271211</v>
      </c>
      <c r="F6416">
        <v>165.39500000000001</v>
      </c>
      <c r="I6416" t="s">
        <v>857</v>
      </c>
      <c r="J6416" t="s">
        <v>193</v>
      </c>
      <c r="K6416">
        <v>976271211</v>
      </c>
      <c r="L6416">
        <v>165.39500000000001</v>
      </c>
    </row>
    <row r="6417" spans="5:12" x14ac:dyDescent="0.25">
      <c r="E6417">
        <v>976496698</v>
      </c>
      <c r="F6417">
        <v>267.75900000000001</v>
      </c>
      <c r="I6417" t="s">
        <v>857</v>
      </c>
      <c r="J6417" t="s">
        <v>193</v>
      </c>
      <c r="K6417">
        <v>976496698</v>
      </c>
      <c r="L6417">
        <v>267.75900000000001</v>
      </c>
    </row>
    <row r="6418" spans="5:12" x14ac:dyDescent="0.25">
      <c r="E6418">
        <v>977333288</v>
      </c>
      <c r="F6418">
        <v>379.55200000000002</v>
      </c>
      <c r="I6418" t="s">
        <v>857</v>
      </c>
      <c r="J6418" t="s">
        <v>193</v>
      </c>
      <c r="K6418">
        <v>977333288</v>
      </c>
      <c r="L6418">
        <v>379.55200000000002</v>
      </c>
    </row>
    <row r="6419" spans="5:12" x14ac:dyDescent="0.25">
      <c r="E6419">
        <v>977531101</v>
      </c>
      <c r="F6419">
        <v>80.427000000000007</v>
      </c>
      <c r="I6419" t="s">
        <v>857</v>
      </c>
      <c r="J6419" t="s">
        <v>193</v>
      </c>
      <c r="K6419">
        <v>977531101</v>
      </c>
      <c r="L6419">
        <v>80.427000000000007</v>
      </c>
    </row>
    <row r="6420" spans="5:12" x14ac:dyDescent="0.25">
      <c r="E6420">
        <v>979406010</v>
      </c>
      <c r="F6420">
        <v>100.071</v>
      </c>
      <c r="I6420" t="s">
        <v>857</v>
      </c>
      <c r="J6420" t="s">
        <v>193</v>
      </c>
      <c r="K6420">
        <v>979406010</v>
      </c>
      <c r="L6420">
        <v>100.071</v>
      </c>
    </row>
    <row r="6421" spans="5:12" x14ac:dyDescent="0.25">
      <c r="E6421">
        <v>979670567</v>
      </c>
      <c r="F6421">
        <v>89.04</v>
      </c>
      <c r="I6421" t="s">
        <v>857</v>
      </c>
      <c r="J6421" t="s">
        <v>193</v>
      </c>
      <c r="K6421">
        <v>979670567</v>
      </c>
      <c r="L6421">
        <v>89.04</v>
      </c>
    </row>
    <row r="6422" spans="5:12" x14ac:dyDescent="0.25">
      <c r="E6422">
        <v>979722753</v>
      </c>
      <c r="F6422">
        <v>526.62300000000005</v>
      </c>
      <c r="I6422" t="s">
        <v>857</v>
      </c>
      <c r="J6422" t="s">
        <v>193</v>
      </c>
      <c r="K6422">
        <v>979722753</v>
      </c>
      <c r="L6422">
        <v>526.62300000000005</v>
      </c>
    </row>
    <row r="6423" spans="5:12" x14ac:dyDescent="0.25">
      <c r="E6423">
        <v>980486303</v>
      </c>
      <c r="F6423">
        <v>91.718999999999994</v>
      </c>
      <c r="I6423" t="s">
        <v>857</v>
      </c>
      <c r="J6423" t="s">
        <v>193</v>
      </c>
      <c r="K6423">
        <v>980486303</v>
      </c>
      <c r="L6423">
        <v>91.718999999999994</v>
      </c>
    </row>
    <row r="6424" spans="5:12" x14ac:dyDescent="0.25">
      <c r="E6424">
        <v>980493598</v>
      </c>
      <c r="F6424">
        <v>81.965999999999994</v>
      </c>
      <c r="I6424" t="s">
        <v>857</v>
      </c>
      <c r="J6424" t="s">
        <v>193</v>
      </c>
      <c r="K6424">
        <v>980493598</v>
      </c>
      <c r="L6424">
        <v>81.965999999999994</v>
      </c>
    </row>
    <row r="6425" spans="5:12" x14ac:dyDescent="0.25">
      <c r="E6425">
        <v>980498360</v>
      </c>
      <c r="F6425">
        <v>341.11099999999999</v>
      </c>
      <c r="I6425" t="s">
        <v>857</v>
      </c>
      <c r="J6425" t="s">
        <v>193</v>
      </c>
      <c r="K6425">
        <v>980498360</v>
      </c>
      <c r="L6425">
        <v>341.11099999999999</v>
      </c>
    </row>
    <row r="6426" spans="5:12" x14ac:dyDescent="0.25">
      <c r="E6426">
        <v>981236513</v>
      </c>
      <c r="F6426">
        <v>204.721</v>
      </c>
      <c r="I6426" t="s">
        <v>857</v>
      </c>
      <c r="J6426" t="s">
        <v>193</v>
      </c>
      <c r="K6426">
        <v>981236513</v>
      </c>
      <c r="L6426">
        <v>204.721</v>
      </c>
    </row>
    <row r="6427" spans="5:12" x14ac:dyDescent="0.25">
      <c r="E6427">
        <v>981444884</v>
      </c>
      <c r="F6427">
        <v>265.01</v>
      </c>
      <c r="I6427" t="s">
        <v>857</v>
      </c>
      <c r="J6427" t="s">
        <v>193</v>
      </c>
      <c r="K6427">
        <v>981444884</v>
      </c>
      <c r="L6427">
        <v>265.01</v>
      </c>
    </row>
    <row r="6428" spans="5:12" x14ac:dyDescent="0.25">
      <c r="E6428">
        <v>981502132</v>
      </c>
      <c r="F6428">
        <v>75.331000000000003</v>
      </c>
      <c r="I6428" t="s">
        <v>857</v>
      </c>
      <c r="J6428" t="s">
        <v>193</v>
      </c>
      <c r="K6428">
        <v>981502132</v>
      </c>
      <c r="L6428">
        <v>75.331000000000003</v>
      </c>
    </row>
    <row r="6429" spans="5:12" x14ac:dyDescent="0.25">
      <c r="E6429">
        <v>981870476</v>
      </c>
      <c r="F6429">
        <v>46.747999999999998</v>
      </c>
      <c r="I6429" t="s">
        <v>857</v>
      </c>
      <c r="J6429" t="s">
        <v>193</v>
      </c>
      <c r="K6429">
        <v>981870476</v>
      </c>
      <c r="L6429">
        <v>46.747999999999998</v>
      </c>
    </row>
    <row r="6430" spans="5:12" x14ac:dyDescent="0.25">
      <c r="E6430">
        <v>981904753</v>
      </c>
      <c r="F6430">
        <v>63.639000000000003</v>
      </c>
      <c r="I6430" t="s">
        <v>857</v>
      </c>
      <c r="J6430" t="s">
        <v>193</v>
      </c>
      <c r="K6430">
        <v>981904753</v>
      </c>
      <c r="L6430">
        <v>63.639000000000003</v>
      </c>
    </row>
    <row r="6431" spans="5:12" x14ac:dyDescent="0.25">
      <c r="E6431">
        <v>982784271</v>
      </c>
      <c r="F6431">
        <v>249.125</v>
      </c>
      <c r="I6431" t="s">
        <v>857</v>
      </c>
      <c r="J6431" t="s">
        <v>193</v>
      </c>
      <c r="K6431">
        <v>982784271</v>
      </c>
      <c r="L6431">
        <v>249.125</v>
      </c>
    </row>
    <row r="6432" spans="5:12" x14ac:dyDescent="0.25">
      <c r="E6432">
        <v>983387578</v>
      </c>
      <c r="F6432">
        <v>388.108</v>
      </c>
      <c r="I6432" t="s">
        <v>857</v>
      </c>
      <c r="J6432" t="s">
        <v>193</v>
      </c>
      <c r="K6432">
        <v>983387578</v>
      </c>
      <c r="L6432">
        <v>388.108</v>
      </c>
    </row>
    <row r="6433" spans="5:12" x14ac:dyDescent="0.25">
      <c r="E6433">
        <v>985081271</v>
      </c>
      <c r="F6433">
        <v>162.78700000000001</v>
      </c>
      <c r="I6433" t="s">
        <v>857</v>
      </c>
      <c r="J6433" t="s">
        <v>193</v>
      </c>
      <c r="K6433">
        <v>985081271</v>
      </c>
      <c r="L6433">
        <v>162.78700000000001</v>
      </c>
    </row>
    <row r="6434" spans="5:12" x14ac:dyDescent="0.25">
      <c r="E6434">
        <v>985377405</v>
      </c>
      <c r="F6434">
        <v>81.745999999999995</v>
      </c>
      <c r="I6434" t="s">
        <v>857</v>
      </c>
      <c r="J6434" t="s">
        <v>193</v>
      </c>
      <c r="K6434">
        <v>985377405</v>
      </c>
      <c r="L6434">
        <v>81.745999999999995</v>
      </c>
    </row>
    <row r="6435" spans="5:12" x14ac:dyDescent="0.25">
      <c r="E6435">
        <v>987014792</v>
      </c>
      <c r="F6435">
        <v>27.808</v>
      </c>
      <c r="I6435" t="s">
        <v>857</v>
      </c>
      <c r="J6435" t="s">
        <v>193</v>
      </c>
      <c r="K6435">
        <v>987014792</v>
      </c>
      <c r="L6435">
        <v>27.808</v>
      </c>
    </row>
    <row r="6436" spans="5:12" x14ac:dyDescent="0.25">
      <c r="E6436">
        <v>987091606</v>
      </c>
      <c r="F6436">
        <v>302.92599999999999</v>
      </c>
      <c r="I6436" t="s">
        <v>857</v>
      </c>
      <c r="J6436" t="s">
        <v>193</v>
      </c>
      <c r="K6436">
        <v>987091606</v>
      </c>
      <c r="L6436">
        <v>302.92599999999999</v>
      </c>
    </row>
    <row r="6437" spans="5:12" x14ac:dyDescent="0.25">
      <c r="E6437">
        <v>987529652</v>
      </c>
      <c r="F6437">
        <v>320.43299999999999</v>
      </c>
      <c r="I6437" t="s">
        <v>857</v>
      </c>
      <c r="J6437" t="s">
        <v>193</v>
      </c>
      <c r="K6437">
        <v>987529652</v>
      </c>
      <c r="L6437">
        <v>320.43299999999999</v>
      </c>
    </row>
    <row r="6438" spans="5:12" x14ac:dyDescent="0.25">
      <c r="E6438">
        <v>988813036</v>
      </c>
      <c r="F6438">
        <v>565.05700000000002</v>
      </c>
      <c r="I6438" t="s">
        <v>857</v>
      </c>
      <c r="J6438" t="s">
        <v>193</v>
      </c>
      <c r="K6438">
        <v>988813036</v>
      </c>
      <c r="L6438">
        <v>565.05700000000002</v>
      </c>
    </row>
    <row r="6439" spans="5:12" x14ac:dyDescent="0.25">
      <c r="E6439">
        <v>989341413</v>
      </c>
      <c r="F6439">
        <v>227.119</v>
      </c>
      <c r="I6439" t="s">
        <v>857</v>
      </c>
      <c r="J6439" t="s">
        <v>193</v>
      </c>
      <c r="K6439">
        <v>989341413</v>
      </c>
      <c r="L6439">
        <v>227.119</v>
      </c>
    </row>
    <row r="6440" spans="5:12" x14ac:dyDescent="0.25">
      <c r="E6440">
        <v>989529242</v>
      </c>
      <c r="F6440">
        <v>44.954000000000001</v>
      </c>
      <c r="I6440" t="s">
        <v>857</v>
      </c>
      <c r="J6440" t="s">
        <v>193</v>
      </c>
      <c r="K6440">
        <v>989529242</v>
      </c>
      <c r="L6440">
        <v>44.954000000000001</v>
      </c>
    </row>
    <row r="6441" spans="5:12" x14ac:dyDescent="0.25">
      <c r="E6441">
        <v>990136548</v>
      </c>
      <c r="F6441">
        <v>364.15600000000001</v>
      </c>
      <c r="I6441" t="s">
        <v>857</v>
      </c>
      <c r="J6441" t="s">
        <v>193</v>
      </c>
      <c r="K6441">
        <v>990136548</v>
      </c>
      <c r="L6441">
        <v>364.15600000000001</v>
      </c>
    </row>
    <row r="6442" spans="5:12" x14ac:dyDescent="0.25">
      <c r="E6442">
        <v>990413584</v>
      </c>
      <c r="F6442">
        <v>582.80999999999995</v>
      </c>
      <c r="I6442" t="s">
        <v>857</v>
      </c>
      <c r="J6442" t="s">
        <v>193</v>
      </c>
      <c r="K6442">
        <v>990413584</v>
      </c>
      <c r="L6442">
        <v>582.80999999999995</v>
      </c>
    </row>
    <row r="6443" spans="5:12" x14ac:dyDescent="0.25">
      <c r="E6443">
        <v>990892334</v>
      </c>
      <c r="F6443">
        <v>285.09699999999998</v>
      </c>
      <c r="I6443" t="s">
        <v>857</v>
      </c>
      <c r="J6443" t="s">
        <v>193</v>
      </c>
      <c r="K6443">
        <v>990892334</v>
      </c>
      <c r="L6443">
        <v>285.09699999999998</v>
      </c>
    </row>
    <row r="6444" spans="5:12" x14ac:dyDescent="0.25">
      <c r="E6444">
        <v>990904553</v>
      </c>
      <c r="F6444">
        <v>142.81200000000001</v>
      </c>
      <c r="I6444" t="s">
        <v>857</v>
      </c>
      <c r="J6444" t="s">
        <v>193</v>
      </c>
      <c r="K6444">
        <v>990904553</v>
      </c>
      <c r="L6444">
        <v>142.81200000000001</v>
      </c>
    </row>
    <row r="6445" spans="5:12" x14ac:dyDescent="0.25">
      <c r="E6445">
        <v>991513809</v>
      </c>
      <c r="F6445">
        <v>503.72699999999998</v>
      </c>
      <c r="I6445" t="s">
        <v>857</v>
      </c>
      <c r="J6445" t="s">
        <v>193</v>
      </c>
      <c r="K6445">
        <v>991513809</v>
      </c>
      <c r="L6445">
        <v>503.72699999999998</v>
      </c>
    </row>
    <row r="6446" spans="5:12" x14ac:dyDescent="0.25">
      <c r="E6446">
        <v>992414782</v>
      </c>
      <c r="F6446">
        <v>185.83799999999999</v>
      </c>
      <c r="I6446" t="s">
        <v>857</v>
      </c>
      <c r="J6446" t="s">
        <v>193</v>
      </c>
      <c r="K6446">
        <v>992414782</v>
      </c>
      <c r="L6446">
        <v>185.83799999999999</v>
      </c>
    </row>
    <row r="6447" spans="5:12" x14ac:dyDescent="0.25">
      <c r="E6447">
        <v>992594276</v>
      </c>
      <c r="F6447">
        <v>248.125</v>
      </c>
      <c r="I6447" t="s">
        <v>857</v>
      </c>
      <c r="J6447" t="s">
        <v>193</v>
      </c>
      <c r="K6447">
        <v>992594276</v>
      </c>
      <c r="L6447">
        <v>248.125</v>
      </c>
    </row>
    <row r="6448" spans="5:12" x14ac:dyDescent="0.25">
      <c r="E6448">
        <v>993512699</v>
      </c>
      <c r="F6448">
        <v>78.784000000000006</v>
      </c>
      <c r="I6448" t="s">
        <v>857</v>
      </c>
      <c r="J6448" t="s">
        <v>193</v>
      </c>
      <c r="K6448">
        <v>993512699</v>
      </c>
      <c r="L6448">
        <v>78.784000000000006</v>
      </c>
    </row>
    <row r="6449" spans="3:12" x14ac:dyDescent="0.25">
      <c r="E6449">
        <v>993547670</v>
      </c>
      <c r="F6449">
        <v>52.71</v>
      </c>
      <c r="I6449" t="s">
        <v>857</v>
      </c>
      <c r="J6449" t="s">
        <v>193</v>
      </c>
      <c r="K6449">
        <v>993547670</v>
      </c>
      <c r="L6449">
        <v>52.71</v>
      </c>
    </row>
    <row r="6450" spans="3:12" x14ac:dyDescent="0.25">
      <c r="E6450">
        <v>995016842</v>
      </c>
      <c r="F6450">
        <v>68.938999999999993</v>
      </c>
      <c r="I6450" t="s">
        <v>857</v>
      </c>
      <c r="J6450" t="s">
        <v>193</v>
      </c>
      <c r="K6450">
        <v>995016842</v>
      </c>
      <c r="L6450">
        <v>68.938999999999993</v>
      </c>
    </row>
    <row r="6451" spans="3:12" x14ac:dyDescent="0.25">
      <c r="E6451">
        <v>995801884</v>
      </c>
      <c r="F6451">
        <v>233.36699999999999</v>
      </c>
      <c r="I6451" t="s">
        <v>857</v>
      </c>
      <c r="J6451" t="s">
        <v>193</v>
      </c>
      <c r="K6451">
        <v>995801884</v>
      </c>
      <c r="L6451">
        <v>233.36699999999999</v>
      </c>
    </row>
    <row r="6452" spans="3:12" x14ac:dyDescent="0.25">
      <c r="E6452">
        <v>996391205</v>
      </c>
      <c r="F6452">
        <v>301.89299999999997</v>
      </c>
      <c r="I6452" t="s">
        <v>857</v>
      </c>
      <c r="J6452" t="s">
        <v>193</v>
      </c>
      <c r="K6452">
        <v>996391205</v>
      </c>
      <c r="L6452">
        <v>301.89299999999997</v>
      </c>
    </row>
    <row r="6453" spans="3:12" x14ac:dyDescent="0.25">
      <c r="E6453">
        <v>996442926</v>
      </c>
      <c r="F6453">
        <v>126.53</v>
      </c>
      <c r="I6453" t="s">
        <v>857</v>
      </c>
      <c r="J6453" t="s">
        <v>193</v>
      </c>
      <c r="K6453">
        <v>996442926</v>
      </c>
      <c r="L6453">
        <v>126.53</v>
      </c>
    </row>
    <row r="6454" spans="3:12" x14ac:dyDescent="0.25">
      <c r="E6454">
        <v>997633318</v>
      </c>
      <c r="F6454">
        <v>308.09699999999998</v>
      </c>
      <c r="I6454" t="s">
        <v>857</v>
      </c>
      <c r="J6454" t="s">
        <v>193</v>
      </c>
      <c r="K6454">
        <v>997633318</v>
      </c>
      <c r="L6454">
        <v>308.09699999999998</v>
      </c>
    </row>
    <row r="6455" spans="3:12" x14ac:dyDescent="0.25">
      <c r="E6455">
        <v>997780396</v>
      </c>
      <c r="F6455">
        <v>46.81</v>
      </c>
      <c r="I6455" t="s">
        <v>857</v>
      </c>
      <c r="J6455" t="s">
        <v>193</v>
      </c>
      <c r="K6455">
        <v>997780396</v>
      </c>
      <c r="L6455">
        <v>46.81</v>
      </c>
    </row>
    <row r="6456" spans="3:12" x14ac:dyDescent="0.25">
      <c r="E6456">
        <v>997919882</v>
      </c>
      <c r="F6456">
        <v>177.048</v>
      </c>
      <c r="I6456" t="s">
        <v>857</v>
      </c>
      <c r="J6456" t="s">
        <v>193</v>
      </c>
      <c r="K6456">
        <v>997919882</v>
      </c>
      <c r="L6456">
        <v>177.048</v>
      </c>
    </row>
    <row r="6457" spans="3:12" x14ac:dyDescent="0.25">
      <c r="E6457">
        <v>998623383</v>
      </c>
      <c r="F6457">
        <v>108.374</v>
      </c>
      <c r="I6457" t="s">
        <v>857</v>
      </c>
      <c r="J6457" t="s">
        <v>193</v>
      </c>
      <c r="K6457">
        <v>998623383</v>
      </c>
      <c r="L6457">
        <v>108.374</v>
      </c>
    </row>
    <row r="6458" spans="3:12" x14ac:dyDescent="0.25">
      <c r="E6458">
        <v>999229646</v>
      </c>
      <c r="F6458">
        <v>73.430999999999997</v>
      </c>
      <c r="I6458" t="s">
        <v>857</v>
      </c>
      <c r="J6458" t="s">
        <v>193</v>
      </c>
      <c r="K6458">
        <v>999229646</v>
      </c>
      <c r="L6458">
        <v>73.430999999999997</v>
      </c>
    </row>
    <row r="6459" spans="3:12" x14ac:dyDescent="0.25">
      <c r="E6459">
        <v>999302181</v>
      </c>
      <c r="F6459">
        <v>113.158</v>
      </c>
      <c r="I6459" t="s">
        <v>857</v>
      </c>
      <c r="J6459" t="s">
        <v>193</v>
      </c>
      <c r="K6459">
        <v>999302181</v>
      </c>
      <c r="L6459">
        <v>113.158</v>
      </c>
    </row>
    <row r="6460" spans="3:12" x14ac:dyDescent="0.25">
      <c r="D6460" t="s">
        <v>205</v>
      </c>
      <c r="E6460">
        <v>969918935</v>
      </c>
      <c r="F6460">
        <v>140.62200000000001</v>
      </c>
      <c r="I6460" t="s">
        <v>857</v>
      </c>
      <c r="J6460" t="s">
        <v>205</v>
      </c>
      <c r="K6460">
        <v>969918935</v>
      </c>
      <c r="L6460">
        <v>140.62200000000001</v>
      </c>
    </row>
    <row r="6461" spans="3:12" x14ac:dyDescent="0.25">
      <c r="E6461">
        <v>971360852</v>
      </c>
      <c r="F6461">
        <v>90.203999999999994</v>
      </c>
      <c r="I6461" t="s">
        <v>857</v>
      </c>
      <c r="J6461" t="s">
        <v>205</v>
      </c>
      <c r="K6461">
        <v>971360852</v>
      </c>
      <c r="L6461">
        <v>90.203999999999994</v>
      </c>
    </row>
    <row r="6462" spans="3:12" x14ac:dyDescent="0.25">
      <c r="C6462" t="s">
        <v>842</v>
      </c>
      <c r="D6462" t="s">
        <v>10</v>
      </c>
      <c r="E6462">
        <v>977362954</v>
      </c>
      <c r="F6462">
        <v>404.92500000000001</v>
      </c>
      <c r="I6462" t="s">
        <v>842</v>
      </c>
      <c r="J6462" t="s">
        <v>10</v>
      </c>
      <c r="K6462">
        <v>977362954</v>
      </c>
      <c r="L6462">
        <v>404.92500000000001</v>
      </c>
    </row>
    <row r="6463" spans="3:12" x14ac:dyDescent="0.25">
      <c r="E6463">
        <v>994963651</v>
      </c>
      <c r="F6463">
        <v>386.642</v>
      </c>
      <c r="I6463" t="s">
        <v>842</v>
      </c>
      <c r="J6463" t="s">
        <v>10</v>
      </c>
      <c r="K6463">
        <v>994963651</v>
      </c>
      <c r="L6463">
        <v>386.642</v>
      </c>
    </row>
    <row r="6464" spans="3:12" x14ac:dyDescent="0.25">
      <c r="D6464" t="s">
        <v>25</v>
      </c>
      <c r="E6464">
        <v>870491042</v>
      </c>
      <c r="F6464">
        <v>97.527000000000001</v>
      </c>
      <c r="I6464" t="s">
        <v>842</v>
      </c>
      <c r="J6464" t="s">
        <v>25</v>
      </c>
      <c r="K6464">
        <v>870491042</v>
      </c>
      <c r="L6464">
        <v>97.527000000000001</v>
      </c>
    </row>
    <row r="6465" spans="4:12" x14ac:dyDescent="0.25">
      <c r="E6465">
        <v>915181341</v>
      </c>
      <c r="F6465">
        <v>143.452</v>
      </c>
      <c r="I6465" t="s">
        <v>842</v>
      </c>
      <c r="J6465" t="s">
        <v>25</v>
      </c>
      <c r="K6465">
        <v>915181341</v>
      </c>
      <c r="L6465">
        <v>143.452</v>
      </c>
    </row>
    <row r="6466" spans="4:12" x14ac:dyDescent="0.25">
      <c r="E6466">
        <v>982546656</v>
      </c>
      <c r="F6466">
        <v>138.86799999999999</v>
      </c>
      <c r="I6466" t="s">
        <v>842</v>
      </c>
      <c r="J6466" t="s">
        <v>25</v>
      </c>
      <c r="K6466">
        <v>982546656</v>
      </c>
      <c r="L6466">
        <v>138.86799999999999</v>
      </c>
    </row>
    <row r="6467" spans="4:12" x14ac:dyDescent="0.25">
      <c r="D6467" t="s">
        <v>26</v>
      </c>
      <c r="E6467">
        <v>911701618</v>
      </c>
      <c r="F6467">
        <v>348.35899999999998</v>
      </c>
      <c r="I6467" t="s">
        <v>842</v>
      </c>
      <c r="J6467" t="s">
        <v>26</v>
      </c>
      <c r="K6467">
        <v>911701618</v>
      </c>
      <c r="L6467">
        <v>348.35899999999998</v>
      </c>
    </row>
    <row r="6468" spans="4:12" x14ac:dyDescent="0.25">
      <c r="E6468">
        <v>922893454</v>
      </c>
      <c r="F6468">
        <v>332.92200000000003</v>
      </c>
      <c r="I6468" t="s">
        <v>842</v>
      </c>
      <c r="J6468" t="s">
        <v>26</v>
      </c>
      <c r="K6468">
        <v>922893454</v>
      </c>
      <c r="L6468">
        <v>332.92200000000003</v>
      </c>
    </row>
    <row r="6469" spans="4:12" x14ac:dyDescent="0.25">
      <c r="E6469">
        <v>925752819</v>
      </c>
      <c r="F6469">
        <v>279.62099999999998</v>
      </c>
      <c r="I6469" t="s">
        <v>842</v>
      </c>
      <c r="J6469" t="s">
        <v>26</v>
      </c>
      <c r="K6469">
        <v>925752819</v>
      </c>
      <c r="L6469">
        <v>279.62099999999998</v>
      </c>
    </row>
    <row r="6470" spans="4:12" x14ac:dyDescent="0.25">
      <c r="E6470">
        <v>969097974</v>
      </c>
      <c r="F6470">
        <v>74.468000000000004</v>
      </c>
      <c r="I6470" t="s">
        <v>842</v>
      </c>
      <c r="J6470" t="s">
        <v>26</v>
      </c>
      <c r="K6470">
        <v>969097974</v>
      </c>
      <c r="L6470">
        <v>74.468000000000004</v>
      </c>
    </row>
    <row r="6471" spans="4:12" x14ac:dyDescent="0.25">
      <c r="E6471">
        <v>969098326</v>
      </c>
      <c r="F6471">
        <v>246.291</v>
      </c>
      <c r="I6471" t="s">
        <v>842</v>
      </c>
      <c r="J6471" t="s">
        <v>26</v>
      </c>
      <c r="K6471">
        <v>969098326</v>
      </c>
      <c r="L6471">
        <v>246.291</v>
      </c>
    </row>
    <row r="6472" spans="4:12" x14ac:dyDescent="0.25">
      <c r="E6472">
        <v>970481214</v>
      </c>
      <c r="F6472">
        <v>521.351</v>
      </c>
      <c r="I6472" t="s">
        <v>842</v>
      </c>
      <c r="J6472" t="s">
        <v>26</v>
      </c>
      <c r="K6472">
        <v>970481214</v>
      </c>
      <c r="L6472">
        <v>521.351</v>
      </c>
    </row>
    <row r="6473" spans="4:12" x14ac:dyDescent="0.25">
      <c r="E6473">
        <v>970565450</v>
      </c>
      <c r="F6473">
        <v>62.823999999999998</v>
      </c>
      <c r="I6473" t="s">
        <v>842</v>
      </c>
      <c r="J6473" t="s">
        <v>26</v>
      </c>
      <c r="K6473">
        <v>970565450</v>
      </c>
      <c r="L6473">
        <v>62.823999999999998</v>
      </c>
    </row>
    <row r="6474" spans="4:12" x14ac:dyDescent="0.25">
      <c r="E6474">
        <v>975875857</v>
      </c>
      <c r="F6474">
        <v>162.51499999999999</v>
      </c>
      <c r="I6474" t="s">
        <v>842</v>
      </c>
      <c r="J6474" t="s">
        <v>26</v>
      </c>
      <c r="K6474">
        <v>975875857</v>
      </c>
      <c r="L6474">
        <v>162.51499999999999</v>
      </c>
    </row>
    <row r="6475" spans="4:12" x14ac:dyDescent="0.25">
      <c r="E6475">
        <v>981332067</v>
      </c>
      <c r="F6475">
        <v>239.732</v>
      </c>
      <c r="I6475" t="s">
        <v>842</v>
      </c>
      <c r="J6475" t="s">
        <v>26</v>
      </c>
      <c r="K6475">
        <v>981332067</v>
      </c>
      <c r="L6475">
        <v>239.732</v>
      </c>
    </row>
    <row r="6476" spans="4:12" x14ac:dyDescent="0.25">
      <c r="E6476">
        <v>985891893</v>
      </c>
      <c r="F6476">
        <v>261.12900000000002</v>
      </c>
      <c r="I6476" t="s">
        <v>842</v>
      </c>
      <c r="J6476" t="s">
        <v>26</v>
      </c>
      <c r="K6476">
        <v>985891893</v>
      </c>
      <c r="L6476">
        <v>261.12900000000002</v>
      </c>
    </row>
    <row r="6477" spans="4:12" x14ac:dyDescent="0.25">
      <c r="E6477">
        <v>990002258</v>
      </c>
      <c r="F6477">
        <v>473.86200000000002</v>
      </c>
      <c r="I6477" t="s">
        <v>842</v>
      </c>
      <c r="J6477" t="s">
        <v>26</v>
      </c>
      <c r="K6477">
        <v>990002258</v>
      </c>
      <c r="L6477">
        <v>473.86200000000002</v>
      </c>
    </row>
    <row r="6478" spans="4:12" x14ac:dyDescent="0.25">
      <c r="D6478" t="s">
        <v>87</v>
      </c>
      <c r="E6478">
        <v>985277842</v>
      </c>
      <c r="F6478">
        <v>831.04600000000005</v>
      </c>
      <c r="I6478" t="s">
        <v>842</v>
      </c>
      <c r="J6478" t="s">
        <v>87</v>
      </c>
      <c r="K6478">
        <v>985277842</v>
      </c>
      <c r="L6478">
        <v>831.04600000000005</v>
      </c>
    </row>
    <row r="6479" spans="4:12" x14ac:dyDescent="0.25">
      <c r="D6479" t="s">
        <v>37</v>
      </c>
      <c r="E6479">
        <v>869096822</v>
      </c>
      <c r="F6479">
        <v>19.027000000000001</v>
      </c>
      <c r="I6479" t="s">
        <v>842</v>
      </c>
      <c r="J6479" t="s">
        <v>37</v>
      </c>
      <c r="K6479">
        <v>869096822</v>
      </c>
      <c r="L6479">
        <v>19.027000000000001</v>
      </c>
    </row>
    <row r="6480" spans="4:12" x14ac:dyDescent="0.25">
      <c r="E6480">
        <v>869927252</v>
      </c>
      <c r="F6480">
        <v>589.77800000000002</v>
      </c>
      <c r="I6480" t="s">
        <v>842</v>
      </c>
      <c r="J6480" t="s">
        <v>37</v>
      </c>
      <c r="K6480">
        <v>869927252</v>
      </c>
      <c r="L6480">
        <v>589.77800000000002</v>
      </c>
    </row>
    <row r="6481" spans="4:12" x14ac:dyDescent="0.25">
      <c r="E6481">
        <v>876252902</v>
      </c>
      <c r="F6481">
        <v>168.58699999999999</v>
      </c>
      <c r="I6481" t="s">
        <v>842</v>
      </c>
      <c r="J6481" t="s">
        <v>37</v>
      </c>
      <c r="K6481">
        <v>876252902</v>
      </c>
      <c r="L6481">
        <v>168.58699999999999</v>
      </c>
    </row>
    <row r="6482" spans="4:12" x14ac:dyDescent="0.25">
      <c r="E6482">
        <v>969254980</v>
      </c>
      <c r="F6482">
        <v>71.796000000000006</v>
      </c>
      <c r="I6482" t="s">
        <v>842</v>
      </c>
      <c r="J6482" t="s">
        <v>37</v>
      </c>
      <c r="K6482">
        <v>969254980</v>
      </c>
      <c r="L6482">
        <v>71.796000000000006</v>
      </c>
    </row>
    <row r="6483" spans="4:12" x14ac:dyDescent="0.25">
      <c r="E6483">
        <v>969337509</v>
      </c>
      <c r="F6483">
        <v>177.857</v>
      </c>
      <c r="I6483" t="s">
        <v>842</v>
      </c>
      <c r="J6483" t="s">
        <v>37</v>
      </c>
      <c r="K6483">
        <v>969337509</v>
      </c>
      <c r="L6483">
        <v>177.857</v>
      </c>
    </row>
    <row r="6484" spans="4:12" x14ac:dyDescent="0.25">
      <c r="E6484">
        <v>970919929</v>
      </c>
      <c r="F6484">
        <v>205.80500000000001</v>
      </c>
      <c r="I6484" t="s">
        <v>842</v>
      </c>
      <c r="J6484" t="s">
        <v>37</v>
      </c>
      <c r="K6484">
        <v>970919929</v>
      </c>
      <c r="L6484">
        <v>205.80500000000001</v>
      </c>
    </row>
    <row r="6485" spans="4:12" x14ac:dyDescent="0.25">
      <c r="E6485">
        <v>976094077</v>
      </c>
      <c r="F6485">
        <v>10.667999999999999</v>
      </c>
      <c r="I6485" t="s">
        <v>842</v>
      </c>
      <c r="J6485" t="s">
        <v>37</v>
      </c>
      <c r="K6485">
        <v>976094077</v>
      </c>
      <c r="L6485">
        <v>10.667999999999999</v>
      </c>
    </row>
    <row r="6486" spans="4:12" x14ac:dyDescent="0.25">
      <c r="E6486">
        <v>976515005</v>
      </c>
      <c r="F6486">
        <v>341.33800000000002</v>
      </c>
      <c r="I6486" t="s">
        <v>842</v>
      </c>
      <c r="J6486" t="s">
        <v>37</v>
      </c>
      <c r="K6486">
        <v>976515005</v>
      </c>
      <c r="L6486">
        <v>341.33800000000002</v>
      </c>
    </row>
    <row r="6487" spans="4:12" x14ac:dyDescent="0.25">
      <c r="E6487">
        <v>985265712</v>
      </c>
      <c r="F6487">
        <v>102.48</v>
      </c>
      <c r="I6487" t="s">
        <v>842</v>
      </c>
      <c r="J6487" t="s">
        <v>37</v>
      </c>
      <c r="K6487">
        <v>985265712</v>
      </c>
      <c r="L6487">
        <v>102.48</v>
      </c>
    </row>
    <row r="6488" spans="4:12" x14ac:dyDescent="0.25">
      <c r="E6488">
        <v>987595167</v>
      </c>
      <c r="F6488">
        <v>201.29900000000001</v>
      </c>
      <c r="I6488" t="s">
        <v>842</v>
      </c>
      <c r="J6488" t="s">
        <v>37</v>
      </c>
      <c r="K6488">
        <v>987595167</v>
      </c>
      <c r="L6488">
        <v>201.29900000000001</v>
      </c>
    </row>
    <row r="6489" spans="4:12" x14ac:dyDescent="0.25">
      <c r="E6489">
        <v>987665645</v>
      </c>
      <c r="F6489">
        <v>104.083</v>
      </c>
      <c r="I6489" t="s">
        <v>842</v>
      </c>
      <c r="J6489" t="s">
        <v>37</v>
      </c>
      <c r="K6489">
        <v>987665645</v>
      </c>
      <c r="L6489">
        <v>104.083</v>
      </c>
    </row>
    <row r="6490" spans="4:12" x14ac:dyDescent="0.25">
      <c r="E6490">
        <v>990131244</v>
      </c>
      <c r="F6490">
        <v>724.24400000000003</v>
      </c>
      <c r="I6490" t="s">
        <v>842</v>
      </c>
      <c r="J6490" t="s">
        <v>37</v>
      </c>
      <c r="K6490">
        <v>990131244</v>
      </c>
      <c r="L6490">
        <v>724.24400000000003</v>
      </c>
    </row>
    <row r="6491" spans="4:12" x14ac:dyDescent="0.25">
      <c r="E6491">
        <v>994502360</v>
      </c>
      <c r="F6491">
        <v>307.22199999999998</v>
      </c>
      <c r="I6491" t="s">
        <v>842</v>
      </c>
      <c r="J6491" t="s">
        <v>37</v>
      </c>
      <c r="K6491">
        <v>994502360</v>
      </c>
      <c r="L6491">
        <v>307.22199999999998</v>
      </c>
    </row>
    <row r="6492" spans="4:12" x14ac:dyDescent="0.25">
      <c r="D6492" t="s">
        <v>30</v>
      </c>
      <c r="E6492">
        <v>969096528</v>
      </c>
      <c r="F6492">
        <v>132.51900000000001</v>
      </c>
      <c r="I6492" t="s">
        <v>842</v>
      </c>
      <c r="J6492" t="s">
        <v>30</v>
      </c>
      <c r="K6492">
        <v>969096528</v>
      </c>
      <c r="L6492">
        <v>132.51900000000001</v>
      </c>
    </row>
    <row r="6493" spans="4:12" x14ac:dyDescent="0.25">
      <c r="E6493">
        <v>971266058</v>
      </c>
      <c r="F6493">
        <v>246.143</v>
      </c>
      <c r="I6493" t="s">
        <v>842</v>
      </c>
      <c r="J6493" t="s">
        <v>30</v>
      </c>
      <c r="K6493">
        <v>971266058</v>
      </c>
      <c r="L6493">
        <v>246.143</v>
      </c>
    </row>
    <row r="6494" spans="4:12" x14ac:dyDescent="0.25">
      <c r="E6494">
        <v>980338436</v>
      </c>
      <c r="F6494">
        <v>84.662999999999997</v>
      </c>
      <c r="I6494" t="s">
        <v>842</v>
      </c>
      <c r="J6494" t="s">
        <v>30</v>
      </c>
      <c r="K6494">
        <v>980338436</v>
      </c>
      <c r="L6494">
        <v>84.662999999999997</v>
      </c>
    </row>
    <row r="6495" spans="4:12" x14ac:dyDescent="0.25">
      <c r="D6495" t="s">
        <v>8</v>
      </c>
      <c r="E6495">
        <v>874273252</v>
      </c>
      <c r="F6495">
        <v>250.46899999999999</v>
      </c>
      <c r="I6495" t="s">
        <v>842</v>
      </c>
      <c r="J6495" t="s">
        <v>8</v>
      </c>
      <c r="K6495">
        <v>874273252</v>
      </c>
      <c r="L6495">
        <v>250.46899999999999</v>
      </c>
    </row>
    <row r="6496" spans="4:12" x14ac:dyDescent="0.25">
      <c r="E6496">
        <v>970946845</v>
      </c>
      <c r="F6496">
        <v>534.327</v>
      </c>
      <c r="I6496" t="s">
        <v>842</v>
      </c>
      <c r="J6496" t="s">
        <v>8</v>
      </c>
      <c r="K6496">
        <v>970946845</v>
      </c>
      <c r="L6496">
        <v>534.327</v>
      </c>
    </row>
    <row r="6497" spans="4:12" x14ac:dyDescent="0.25">
      <c r="E6497">
        <v>970947280</v>
      </c>
      <c r="F6497">
        <v>47.526000000000003</v>
      </c>
      <c r="I6497" t="s">
        <v>842</v>
      </c>
      <c r="J6497" t="s">
        <v>8</v>
      </c>
      <c r="K6497">
        <v>970947280</v>
      </c>
      <c r="L6497">
        <v>47.526000000000003</v>
      </c>
    </row>
    <row r="6498" spans="4:12" x14ac:dyDescent="0.25">
      <c r="E6498">
        <v>974352869</v>
      </c>
      <c r="F6498">
        <v>531.29399999999998</v>
      </c>
      <c r="I6498" t="s">
        <v>842</v>
      </c>
      <c r="J6498" t="s">
        <v>8</v>
      </c>
      <c r="K6498">
        <v>974352869</v>
      </c>
      <c r="L6498">
        <v>531.29399999999998</v>
      </c>
    </row>
    <row r="6499" spans="4:12" x14ac:dyDescent="0.25">
      <c r="E6499">
        <v>976215990</v>
      </c>
      <c r="F6499">
        <v>473.39</v>
      </c>
      <c r="I6499" t="s">
        <v>842</v>
      </c>
      <c r="J6499" t="s">
        <v>8</v>
      </c>
      <c r="K6499">
        <v>976215990</v>
      </c>
      <c r="L6499">
        <v>473.39</v>
      </c>
    </row>
    <row r="6500" spans="4:12" x14ac:dyDescent="0.25">
      <c r="E6500">
        <v>981692233</v>
      </c>
      <c r="F6500">
        <v>155.09299999999999</v>
      </c>
      <c r="I6500" t="s">
        <v>842</v>
      </c>
      <c r="J6500" t="s">
        <v>8</v>
      </c>
      <c r="K6500">
        <v>981692233</v>
      </c>
      <c r="L6500">
        <v>155.09299999999999</v>
      </c>
    </row>
    <row r="6501" spans="4:12" x14ac:dyDescent="0.25">
      <c r="E6501">
        <v>999093426</v>
      </c>
      <c r="F6501">
        <v>109.85299999999999</v>
      </c>
      <c r="I6501" t="s">
        <v>842</v>
      </c>
      <c r="J6501" t="s">
        <v>8</v>
      </c>
      <c r="K6501">
        <v>999093426</v>
      </c>
      <c r="L6501">
        <v>109.85299999999999</v>
      </c>
    </row>
    <row r="6502" spans="4:12" x14ac:dyDescent="0.25">
      <c r="D6502" t="s">
        <v>34</v>
      </c>
      <c r="E6502">
        <v>891246862</v>
      </c>
      <c r="F6502">
        <v>870.65599999999995</v>
      </c>
      <c r="I6502" t="s">
        <v>842</v>
      </c>
      <c r="J6502" t="s">
        <v>34</v>
      </c>
      <c r="K6502">
        <v>891246862</v>
      </c>
      <c r="L6502">
        <v>870.65599999999995</v>
      </c>
    </row>
    <row r="6503" spans="4:12" x14ac:dyDescent="0.25">
      <c r="E6503">
        <v>916797478</v>
      </c>
      <c r="F6503">
        <v>118.75</v>
      </c>
      <c r="I6503" t="s">
        <v>842</v>
      </c>
      <c r="J6503" t="s">
        <v>34</v>
      </c>
      <c r="K6503">
        <v>916797478</v>
      </c>
      <c r="L6503">
        <v>118.75</v>
      </c>
    </row>
    <row r="6504" spans="4:12" x14ac:dyDescent="0.25">
      <c r="E6504">
        <v>976068874</v>
      </c>
      <c r="F6504">
        <v>32.779000000000003</v>
      </c>
      <c r="I6504" t="s">
        <v>842</v>
      </c>
      <c r="J6504" t="s">
        <v>34</v>
      </c>
      <c r="K6504">
        <v>976068874</v>
      </c>
      <c r="L6504">
        <v>32.779000000000003</v>
      </c>
    </row>
    <row r="6505" spans="4:12" x14ac:dyDescent="0.25">
      <c r="E6505">
        <v>985695539</v>
      </c>
      <c r="F6505">
        <v>56.540999999999997</v>
      </c>
      <c r="I6505" t="s">
        <v>842</v>
      </c>
      <c r="J6505" t="s">
        <v>34</v>
      </c>
      <c r="K6505">
        <v>985695539</v>
      </c>
      <c r="L6505">
        <v>56.540999999999997</v>
      </c>
    </row>
    <row r="6506" spans="4:12" x14ac:dyDescent="0.25">
      <c r="E6506">
        <v>986207724</v>
      </c>
      <c r="F6506">
        <v>749.84</v>
      </c>
      <c r="I6506" t="s">
        <v>842</v>
      </c>
      <c r="J6506" t="s">
        <v>34</v>
      </c>
      <c r="K6506">
        <v>986207724</v>
      </c>
      <c r="L6506">
        <v>749.84</v>
      </c>
    </row>
    <row r="6507" spans="4:12" x14ac:dyDescent="0.25">
      <c r="D6507" t="s">
        <v>90</v>
      </c>
      <c r="E6507">
        <v>869089192</v>
      </c>
      <c r="F6507">
        <v>180.328</v>
      </c>
      <c r="I6507" t="s">
        <v>842</v>
      </c>
      <c r="J6507" t="s">
        <v>90</v>
      </c>
      <c r="K6507">
        <v>869089192</v>
      </c>
      <c r="L6507">
        <v>180.328</v>
      </c>
    </row>
    <row r="6508" spans="4:12" x14ac:dyDescent="0.25">
      <c r="E6508">
        <v>869869392</v>
      </c>
      <c r="F6508">
        <v>49.662999999999997</v>
      </c>
      <c r="I6508" t="s">
        <v>842</v>
      </c>
      <c r="J6508" t="s">
        <v>90</v>
      </c>
      <c r="K6508">
        <v>869869392</v>
      </c>
      <c r="L6508">
        <v>49.662999999999997</v>
      </c>
    </row>
    <row r="6509" spans="4:12" x14ac:dyDescent="0.25">
      <c r="E6509">
        <v>873058722</v>
      </c>
      <c r="F6509">
        <v>87.820999999999998</v>
      </c>
      <c r="I6509" t="s">
        <v>842</v>
      </c>
      <c r="J6509" t="s">
        <v>90</v>
      </c>
      <c r="K6509">
        <v>873058722</v>
      </c>
      <c r="L6509">
        <v>87.820999999999998</v>
      </c>
    </row>
    <row r="6510" spans="4:12" x14ac:dyDescent="0.25">
      <c r="E6510">
        <v>882796442</v>
      </c>
      <c r="F6510">
        <v>187.107</v>
      </c>
      <c r="I6510" t="s">
        <v>842</v>
      </c>
      <c r="J6510" t="s">
        <v>90</v>
      </c>
      <c r="K6510">
        <v>882796442</v>
      </c>
      <c r="L6510">
        <v>187.107</v>
      </c>
    </row>
    <row r="6511" spans="4:12" x14ac:dyDescent="0.25">
      <c r="E6511">
        <v>892754632</v>
      </c>
      <c r="F6511">
        <v>207.28200000000001</v>
      </c>
      <c r="I6511" t="s">
        <v>842</v>
      </c>
      <c r="J6511" t="s">
        <v>90</v>
      </c>
      <c r="K6511">
        <v>892754632</v>
      </c>
      <c r="L6511">
        <v>207.28200000000001</v>
      </c>
    </row>
    <row r="6512" spans="4:12" x14ac:dyDescent="0.25">
      <c r="E6512">
        <v>916269072</v>
      </c>
      <c r="F6512">
        <v>109.53</v>
      </c>
      <c r="I6512" t="s">
        <v>842</v>
      </c>
      <c r="J6512" t="s">
        <v>90</v>
      </c>
      <c r="K6512">
        <v>916269072</v>
      </c>
      <c r="L6512">
        <v>109.53</v>
      </c>
    </row>
    <row r="6513" spans="5:12" x14ac:dyDescent="0.25">
      <c r="E6513">
        <v>921279574</v>
      </c>
      <c r="F6513">
        <v>472.72899999999998</v>
      </c>
      <c r="I6513" t="s">
        <v>842</v>
      </c>
      <c r="J6513" t="s">
        <v>90</v>
      </c>
      <c r="K6513">
        <v>921279574</v>
      </c>
      <c r="L6513">
        <v>472.72899999999998</v>
      </c>
    </row>
    <row r="6514" spans="5:12" x14ac:dyDescent="0.25">
      <c r="E6514">
        <v>926723081</v>
      </c>
      <c r="F6514">
        <v>87.894000000000005</v>
      </c>
      <c r="I6514" t="s">
        <v>842</v>
      </c>
      <c r="J6514" t="s">
        <v>90</v>
      </c>
      <c r="K6514">
        <v>926723081</v>
      </c>
      <c r="L6514">
        <v>87.894000000000005</v>
      </c>
    </row>
    <row r="6515" spans="5:12" x14ac:dyDescent="0.25">
      <c r="E6515">
        <v>928338770</v>
      </c>
      <c r="F6515">
        <v>303.55099999999999</v>
      </c>
      <c r="I6515" t="s">
        <v>842</v>
      </c>
      <c r="J6515" t="s">
        <v>90</v>
      </c>
      <c r="K6515">
        <v>928338770</v>
      </c>
      <c r="L6515">
        <v>303.55099999999999</v>
      </c>
    </row>
    <row r="6516" spans="5:12" x14ac:dyDescent="0.25">
      <c r="E6516">
        <v>943850453</v>
      </c>
      <c r="F6516">
        <v>114.248</v>
      </c>
      <c r="I6516" t="s">
        <v>842</v>
      </c>
      <c r="J6516" t="s">
        <v>90</v>
      </c>
      <c r="K6516">
        <v>943850453</v>
      </c>
      <c r="L6516">
        <v>114.248</v>
      </c>
    </row>
    <row r="6517" spans="5:12" x14ac:dyDescent="0.25">
      <c r="E6517">
        <v>966623837</v>
      </c>
      <c r="F6517">
        <v>153.09200000000001</v>
      </c>
      <c r="I6517" t="s">
        <v>842</v>
      </c>
      <c r="J6517" t="s">
        <v>90</v>
      </c>
      <c r="K6517">
        <v>966623837</v>
      </c>
      <c r="L6517">
        <v>153.09200000000001</v>
      </c>
    </row>
    <row r="6518" spans="5:12" x14ac:dyDescent="0.25">
      <c r="E6518">
        <v>970573399</v>
      </c>
      <c r="F6518">
        <v>29.087</v>
      </c>
      <c r="I6518" t="s">
        <v>842</v>
      </c>
      <c r="J6518" t="s">
        <v>90</v>
      </c>
      <c r="K6518">
        <v>970573399</v>
      </c>
      <c r="L6518">
        <v>29.087</v>
      </c>
    </row>
    <row r="6519" spans="5:12" x14ac:dyDescent="0.25">
      <c r="E6519">
        <v>971311150</v>
      </c>
      <c r="F6519">
        <v>246.01400000000001</v>
      </c>
      <c r="I6519" t="s">
        <v>842</v>
      </c>
      <c r="J6519" t="s">
        <v>90</v>
      </c>
      <c r="K6519">
        <v>971311150</v>
      </c>
      <c r="L6519">
        <v>246.01400000000001</v>
      </c>
    </row>
    <row r="6520" spans="5:12" x14ac:dyDescent="0.25">
      <c r="E6520">
        <v>974483297</v>
      </c>
      <c r="F6520">
        <v>107.669</v>
      </c>
      <c r="I6520" t="s">
        <v>842</v>
      </c>
      <c r="J6520" t="s">
        <v>90</v>
      </c>
      <c r="K6520">
        <v>974483297</v>
      </c>
      <c r="L6520">
        <v>107.669</v>
      </c>
    </row>
    <row r="6521" spans="5:12" x14ac:dyDescent="0.25">
      <c r="E6521">
        <v>977303362</v>
      </c>
      <c r="F6521">
        <v>353.02300000000002</v>
      </c>
      <c r="I6521" t="s">
        <v>842</v>
      </c>
      <c r="J6521" t="s">
        <v>90</v>
      </c>
      <c r="K6521">
        <v>977303362</v>
      </c>
      <c r="L6521">
        <v>353.02300000000002</v>
      </c>
    </row>
    <row r="6522" spans="5:12" x14ac:dyDescent="0.25">
      <c r="E6522">
        <v>980357546</v>
      </c>
      <c r="F6522">
        <v>274.94900000000001</v>
      </c>
      <c r="I6522" t="s">
        <v>842</v>
      </c>
      <c r="J6522" t="s">
        <v>90</v>
      </c>
      <c r="K6522">
        <v>980357546</v>
      </c>
      <c r="L6522">
        <v>274.94900000000001</v>
      </c>
    </row>
    <row r="6523" spans="5:12" x14ac:dyDescent="0.25">
      <c r="E6523">
        <v>981153561</v>
      </c>
      <c r="F6523">
        <v>254.86699999999999</v>
      </c>
      <c r="I6523" t="s">
        <v>842</v>
      </c>
      <c r="J6523" t="s">
        <v>90</v>
      </c>
      <c r="K6523">
        <v>981153561</v>
      </c>
      <c r="L6523">
        <v>254.86699999999999</v>
      </c>
    </row>
    <row r="6524" spans="5:12" x14ac:dyDescent="0.25">
      <c r="E6524">
        <v>984303351</v>
      </c>
      <c r="F6524">
        <v>343.029</v>
      </c>
      <c r="I6524" t="s">
        <v>842</v>
      </c>
      <c r="J6524" t="s">
        <v>90</v>
      </c>
      <c r="K6524">
        <v>984303351</v>
      </c>
      <c r="L6524">
        <v>343.029</v>
      </c>
    </row>
    <row r="6525" spans="5:12" x14ac:dyDescent="0.25">
      <c r="E6525">
        <v>984377711</v>
      </c>
      <c r="F6525">
        <v>427.58699999999999</v>
      </c>
      <c r="I6525" t="s">
        <v>842</v>
      </c>
      <c r="J6525" t="s">
        <v>90</v>
      </c>
      <c r="K6525">
        <v>984377711</v>
      </c>
      <c r="L6525">
        <v>427.58699999999999</v>
      </c>
    </row>
    <row r="6526" spans="5:12" x14ac:dyDescent="0.25">
      <c r="E6526">
        <v>989958046</v>
      </c>
      <c r="F6526">
        <v>705.83299999999997</v>
      </c>
      <c r="I6526" t="s">
        <v>842</v>
      </c>
      <c r="J6526" t="s">
        <v>90</v>
      </c>
      <c r="K6526">
        <v>989958046</v>
      </c>
      <c r="L6526">
        <v>705.83299999999997</v>
      </c>
    </row>
    <row r="6527" spans="5:12" x14ac:dyDescent="0.25">
      <c r="E6527">
        <v>993387983</v>
      </c>
      <c r="F6527">
        <v>463.65</v>
      </c>
      <c r="I6527" t="s">
        <v>842</v>
      </c>
      <c r="J6527" t="s">
        <v>90</v>
      </c>
      <c r="K6527">
        <v>993387983</v>
      </c>
      <c r="L6527">
        <v>463.65</v>
      </c>
    </row>
    <row r="6528" spans="5:12" x14ac:dyDescent="0.25">
      <c r="E6528">
        <v>993498270</v>
      </c>
      <c r="F6528">
        <v>76.84</v>
      </c>
      <c r="I6528" t="s">
        <v>842</v>
      </c>
      <c r="J6528" t="s">
        <v>90</v>
      </c>
      <c r="K6528">
        <v>993498270</v>
      </c>
      <c r="L6528">
        <v>76.84</v>
      </c>
    </row>
    <row r="6529" spans="4:12" x14ac:dyDescent="0.25">
      <c r="E6529">
        <v>994347624</v>
      </c>
      <c r="F6529">
        <v>265.39499999999998</v>
      </c>
      <c r="I6529" t="s">
        <v>842</v>
      </c>
      <c r="J6529" t="s">
        <v>90</v>
      </c>
      <c r="K6529">
        <v>994347624</v>
      </c>
      <c r="L6529">
        <v>265.39499999999998</v>
      </c>
    </row>
    <row r="6530" spans="4:12" x14ac:dyDescent="0.25">
      <c r="E6530">
        <v>995041766</v>
      </c>
      <c r="F6530">
        <v>108.71899999999999</v>
      </c>
      <c r="I6530" t="s">
        <v>842</v>
      </c>
      <c r="J6530" t="s">
        <v>90</v>
      </c>
      <c r="K6530">
        <v>995041766</v>
      </c>
      <c r="L6530">
        <v>108.71899999999999</v>
      </c>
    </row>
    <row r="6531" spans="4:12" x14ac:dyDescent="0.25">
      <c r="E6531">
        <v>997179765</v>
      </c>
      <c r="F6531">
        <v>81.162999999999997</v>
      </c>
      <c r="I6531" t="s">
        <v>842</v>
      </c>
      <c r="J6531" t="s">
        <v>90</v>
      </c>
      <c r="K6531">
        <v>997179765</v>
      </c>
      <c r="L6531">
        <v>81.162999999999997</v>
      </c>
    </row>
    <row r="6532" spans="4:12" x14ac:dyDescent="0.25">
      <c r="D6532" t="s">
        <v>6</v>
      </c>
      <c r="E6532">
        <v>869207462</v>
      </c>
      <c r="F6532">
        <v>553.12900000000002</v>
      </c>
      <c r="I6532" t="s">
        <v>842</v>
      </c>
      <c r="J6532" t="s">
        <v>6</v>
      </c>
      <c r="K6532">
        <v>869207462</v>
      </c>
      <c r="L6532">
        <v>553.12900000000002</v>
      </c>
    </row>
    <row r="6533" spans="4:12" x14ac:dyDescent="0.25">
      <c r="E6533">
        <v>969727358</v>
      </c>
      <c r="F6533">
        <v>402.30700000000002</v>
      </c>
      <c r="I6533" t="s">
        <v>842</v>
      </c>
      <c r="J6533" t="s">
        <v>6</v>
      </c>
      <c r="K6533">
        <v>969727358</v>
      </c>
      <c r="L6533">
        <v>402.30700000000002</v>
      </c>
    </row>
    <row r="6534" spans="4:12" x14ac:dyDescent="0.25">
      <c r="E6534">
        <v>969948907</v>
      </c>
      <c r="F6534">
        <v>454.416</v>
      </c>
      <c r="I6534" t="s">
        <v>842</v>
      </c>
      <c r="J6534" t="s">
        <v>6</v>
      </c>
      <c r="K6534">
        <v>969948907</v>
      </c>
      <c r="L6534">
        <v>454.416</v>
      </c>
    </row>
    <row r="6535" spans="4:12" x14ac:dyDescent="0.25">
      <c r="E6535">
        <v>970492984</v>
      </c>
      <c r="F6535">
        <v>491.75700000000001</v>
      </c>
      <c r="I6535" t="s">
        <v>842</v>
      </c>
      <c r="J6535" t="s">
        <v>6</v>
      </c>
      <c r="K6535">
        <v>970492984</v>
      </c>
      <c r="L6535">
        <v>491.75700000000001</v>
      </c>
    </row>
    <row r="6536" spans="4:12" x14ac:dyDescent="0.25">
      <c r="E6536">
        <v>971210427</v>
      </c>
      <c r="F6536">
        <v>8.2759999999999998</v>
      </c>
      <c r="I6536" t="s">
        <v>842</v>
      </c>
      <c r="J6536" t="s">
        <v>6</v>
      </c>
      <c r="K6536">
        <v>971210427</v>
      </c>
      <c r="L6536">
        <v>8.2759999999999998</v>
      </c>
    </row>
    <row r="6537" spans="4:12" x14ac:dyDescent="0.25">
      <c r="E6537">
        <v>980991148</v>
      </c>
      <c r="F6537">
        <v>106.355</v>
      </c>
      <c r="I6537" t="s">
        <v>842</v>
      </c>
      <c r="J6537" t="s">
        <v>6</v>
      </c>
      <c r="K6537">
        <v>980991148</v>
      </c>
      <c r="L6537">
        <v>106.355</v>
      </c>
    </row>
    <row r="6538" spans="4:12" x14ac:dyDescent="0.25">
      <c r="E6538">
        <v>981171659</v>
      </c>
      <c r="F6538">
        <v>202.47</v>
      </c>
      <c r="I6538" t="s">
        <v>842</v>
      </c>
      <c r="J6538" t="s">
        <v>6</v>
      </c>
      <c r="K6538">
        <v>981171659</v>
      </c>
      <c r="L6538">
        <v>202.47</v>
      </c>
    </row>
    <row r="6539" spans="4:12" x14ac:dyDescent="0.25">
      <c r="E6539">
        <v>981907264</v>
      </c>
      <c r="F6539">
        <v>486.61399999999998</v>
      </c>
      <c r="I6539" t="s">
        <v>842</v>
      </c>
      <c r="J6539" t="s">
        <v>6</v>
      </c>
      <c r="K6539">
        <v>981907264</v>
      </c>
      <c r="L6539">
        <v>486.61399999999998</v>
      </c>
    </row>
    <row r="6540" spans="4:12" x14ac:dyDescent="0.25">
      <c r="E6540">
        <v>984566077</v>
      </c>
      <c r="F6540">
        <v>310.87900000000002</v>
      </c>
      <c r="I6540" t="s">
        <v>842</v>
      </c>
      <c r="J6540" t="s">
        <v>6</v>
      </c>
      <c r="K6540">
        <v>984566077</v>
      </c>
      <c r="L6540">
        <v>310.87900000000002</v>
      </c>
    </row>
    <row r="6541" spans="4:12" x14ac:dyDescent="0.25">
      <c r="E6541">
        <v>993954144</v>
      </c>
      <c r="F6541">
        <v>243.506</v>
      </c>
      <c r="I6541" t="s">
        <v>842</v>
      </c>
      <c r="J6541" t="s">
        <v>6</v>
      </c>
      <c r="K6541">
        <v>993954144</v>
      </c>
      <c r="L6541">
        <v>243.506</v>
      </c>
    </row>
    <row r="6542" spans="4:12" x14ac:dyDescent="0.25">
      <c r="E6542">
        <v>995690632</v>
      </c>
      <c r="F6542">
        <v>89.591999999999999</v>
      </c>
      <c r="I6542" t="s">
        <v>842</v>
      </c>
      <c r="J6542" t="s">
        <v>6</v>
      </c>
      <c r="K6542">
        <v>995690632</v>
      </c>
      <c r="L6542">
        <v>89.591999999999999</v>
      </c>
    </row>
    <row r="6543" spans="4:12" x14ac:dyDescent="0.25">
      <c r="D6543" t="s">
        <v>91</v>
      </c>
      <c r="E6543">
        <v>820052242</v>
      </c>
      <c r="F6543">
        <v>169.44</v>
      </c>
      <c r="I6543" t="s">
        <v>842</v>
      </c>
      <c r="J6543" t="s">
        <v>91</v>
      </c>
      <c r="K6543">
        <v>820052242</v>
      </c>
      <c r="L6543">
        <v>169.44</v>
      </c>
    </row>
    <row r="6544" spans="4:12" x14ac:dyDescent="0.25">
      <c r="E6544">
        <v>913398521</v>
      </c>
      <c r="F6544">
        <v>202.98500000000001</v>
      </c>
      <c r="I6544" t="s">
        <v>842</v>
      </c>
      <c r="J6544" t="s">
        <v>91</v>
      </c>
      <c r="K6544">
        <v>913398521</v>
      </c>
      <c r="L6544">
        <v>202.98500000000001</v>
      </c>
    </row>
    <row r="6545" spans="5:12" x14ac:dyDescent="0.25">
      <c r="E6545">
        <v>914967961</v>
      </c>
      <c r="F6545">
        <v>381.06900000000002</v>
      </c>
      <c r="I6545" t="s">
        <v>842</v>
      </c>
      <c r="J6545" t="s">
        <v>91</v>
      </c>
      <c r="K6545">
        <v>914967961</v>
      </c>
      <c r="L6545">
        <v>381.06900000000002</v>
      </c>
    </row>
    <row r="6546" spans="5:12" x14ac:dyDescent="0.25">
      <c r="E6546">
        <v>925730084</v>
      </c>
      <c r="F6546">
        <v>66.64</v>
      </c>
      <c r="I6546" t="s">
        <v>842</v>
      </c>
      <c r="J6546" t="s">
        <v>91</v>
      </c>
      <c r="K6546">
        <v>925730084</v>
      </c>
      <c r="L6546">
        <v>66.64</v>
      </c>
    </row>
    <row r="6547" spans="5:12" x14ac:dyDescent="0.25">
      <c r="E6547">
        <v>928273679</v>
      </c>
      <c r="F6547">
        <v>409.74599999999998</v>
      </c>
      <c r="I6547" t="s">
        <v>842</v>
      </c>
      <c r="J6547" t="s">
        <v>91</v>
      </c>
      <c r="K6547">
        <v>928273679</v>
      </c>
      <c r="L6547">
        <v>409.74599999999998</v>
      </c>
    </row>
    <row r="6548" spans="5:12" x14ac:dyDescent="0.25">
      <c r="E6548">
        <v>969088614</v>
      </c>
      <c r="F6548">
        <v>48.749000000000002</v>
      </c>
      <c r="I6548" t="s">
        <v>842</v>
      </c>
      <c r="J6548" t="s">
        <v>91</v>
      </c>
      <c r="K6548">
        <v>969088614</v>
      </c>
      <c r="L6548">
        <v>48.749000000000002</v>
      </c>
    </row>
    <row r="6549" spans="5:12" x14ac:dyDescent="0.25">
      <c r="E6549">
        <v>969090333</v>
      </c>
      <c r="F6549">
        <v>9.782</v>
      </c>
      <c r="I6549" t="s">
        <v>842</v>
      </c>
      <c r="J6549" t="s">
        <v>91</v>
      </c>
      <c r="K6549">
        <v>969090333</v>
      </c>
      <c r="L6549">
        <v>9.782</v>
      </c>
    </row>
    <row r="6550" spans="5:12" x14ac:dyDescent="0.25">
      <c r="E6550">
        <v>969090465</v>
      </c>
      <c r="F6550">
        <v>74.281999999999996</v>
      </c>
      <c r="I6550" t="s">
        <v>842</v>
      </c>
      <c r="J6550" t="s">
        <v>91</v>
      </c>
      <c r="K6550">
        <v>969090465</v>
      </c>
      <c r="L6550">
        <v>74.281999999999996</v>
      </c>
    </row>
    <row r="6551" spans="5:12" x14ac:dyDescent="0.25">
      <c r="E6551">
        <v>969555530</v>
      </c>
      <c r="F6551">
        <v>108.81100000000001</v>
      </c>
      <c r="I6551" t="s">
        <v>842</v>
      </c>
      <c r="J6551" t="s">
        <v>91</v>
      </c>
      <c r="K6551">
        <v>969555530</v>
      </c>
      <c r="L6551">
        <v>108.81100000000001</v>
      </c>
    </row>
    <row r="6552" spans="5:12" x14ac:dyDescent="0.25">
      <c r="E6552">
        <v>969874210</v>
      </c>
      <c r="F6552">
        <v>105.294</v>
      </c>
      <c r="I6552" t="s">
        <v>842</v>
      </c>
      <c r="J6552" t="s">
        <v>91</v>
      </c>
      <c r="K6552">
        <v>969874210</v>
      </c>
      <c r="L6552">
        <v>105.294</v>
      </c>
    </row>
    <row r="6553" spans="5:12" x14ac:dyDescent="0.25">
      <c r="E6553">
        <v>983255213</v>
      </c>
      <c r="F6553">
        <v>466.02300000000002</v>
      </c>
      <c r="I6553" t="s">
        <v>842</v>
      </c>
      <c r="J6553" t="s">
        <v>91</v>
      </c>
      <c r="K6553">
        <v>983255213</v>
      </c>
      <c r="L6553">
        <v>466.02300000000002</v>
      </c>
    </row>
    <row r="6554" spans="5:12" x14ac:dyDescent="0.25">
      <c r="E6554">
        <v>986670572</v>
      </c>
      <c r="F6554">
        <v>522.37699999999995</v>
      </c>
      <c r="I6554" t="s">
        <v>842</v>
      </c>
      <c r="J6554" t="s">
        <v>91</v>
      </c>
      <c r="K6554">
        <v>986670572</v>
      </c>
      <c r="L6554">
        <v>522.37699999999995</v>
      </c>
    </row>
    <row r="6555" spans="5:12" x14ac:dyDescent="0.25">
      <c r="E6555">
        <v>987598085</v>
      </c>
      <c r="F6555">
        <v>36.503</v>
      </c>
      <c r="I6555" t="s">
        <v>842</v>
      </c>
      <c r="J6555" t="s">
        <v>91</v>
      </c>
      <c r="K6555">
        <v>987598085</v>
      </c>
      <c r="L6555">
        <v>36.503</v>
      </c>
    </row>
    <row r="6556" spans="5:12" x14ac:dyDescent="0.25">
      <c r="E6556">
        <v>987657596</v>
      </c>
      <c r="F6556">
        <v>76.852000000000004</v>
      </c>
      <c r="I6556" t="s">
        <v>842</v>
      </c>
      <c r="J6556" t="s">
        <v>91</v>
      </c>
      <c r="K6556">
        <v>987657596</v>
      </c>
      <c r="L6556">
        <v>76.852000000000004</v>
      </c>
    </row>
    <row r="6557" spans="5:12" x14ac:dyDescent="0.25">
      <c r="E6557">
        <v>988256986</v>
      </c>
      <c r="F6557">
        <v>464.553</v>
      </c>
      <c r="I6557" t="s">
        <v>842</v>
      </c>
      <c r="J6557" t="s">
        <v>91</v>
      </c>
      <c r="K6557">
        <v>988256986</v>
      </c>
      <c r="L6557">
        <v>464.553</v>
      </c>
    </row>
    <row r="6558" spans="5:12" x14ac:dyDescent="0.25">
      <c r="E6558">
        <v>988826677</v>
      </c>
      <c r="F6558">
        <v>535.34299999999996</v>
      </c>
      <c r="I6558" t="s">
        <v>842</v>
      </c>
      <c r="J6558" t="s">
        <v>91</v>
      </c>
      <c r="K6558">
        <v>988826677</v>
      </c>
      <c r="L6558">
        <v>535.34299999999996</v>
      </c>
    </row>
    <row r="6559" spans="5:12" x14ac:dyDescent="0.25">
      <c r="E6559">
        <v>989290541</v>
      </c>
      <c r="F6559">
        <v>575.03599999999994</v>
      </c>
      <c r="I6559" t="s">
        <v>842</v>
      </c>
      <c r="J6559" t="s">
        <v>91</v>
      </c>
      <c r="K6559">
        <v>989290541</v>
      </c>
      <c r="L6559">
        <v>575.03599999999994</v>
      </c>
    </row>
    <row r="6560" spans="5:12" x14ac:dyDescent="0.25">
      <c r="E6560">
        <v>989676504</v>
      </c>
      <c r="F6560">
        <v>597.90700000000004</v>
      </c>
      <c r="I6560" t="s">
        <v>842</v>
      </c>
      <c r="J6560" t="s">
        <v>91</v>
      </c>
      <c r="K6560">
        <v>989676504</v>
      </c>
      <c r="L6560">
        <v>597.90700000000004</v>
      </c>
    </row>
    <row r="6561" spans="4:12" x14ac:dyDescent="0.25">
      <c r="E6561">
        <v>991241728</v>
      </c>
      <c r="F6561">
        <v>902.88199999999995</v>
      </c>
      <c r="I6561" t="s">
        <v>842</v>
      </c>
      <c r="J6561" t="s">
        <v>91</v>
      </c>
      <c r="K6561">
        <v>991241728</v>
      </c>
      <c r="L6561">
        <v>902.88199999999995</v>
      </c>
    </row>
    <row r="6562" spans="4:12" x14ac:dyDescent="0.25">
      <c r="D6562" t="s">
        <v>93</v>
      </c>
      <c r="E6562">
        <v>869188042</v>
      </c>
      <c r="F6562">
        <v>49.244999999999997</v>
      </c>
      <c r="I6562" t="s">
        <v>842</v>
      </c>
      <c r="J6562" t="s">
        <v>93</v>
      </c>
      <c r="K6562">
        <v>869188042</v>
      </c>
      <c r="L6562">
        <v>49.244999999999997</v>
      </c>
    </row>
    <row r="6563" spans="4:12" x14ac:dyDescent="0.25">
      <c r="E6563">
        <v>913067959</v>
      </c>
      <c r="F6563">
        <v>194.4</v>
      </c>
      <c r="I6563" t="s">
        <v>842</v>
      </c>
      <c r="J6563" t="s">
        <v>93</v>
      </c>
      <c r="K6563">
        <v>913067959</v>
      </c>
      <c r="L6563">
        <v>194.4</v>
      </c>
    </row>
    <row r="6564" spans="4:12" x14ac:dyDescent="0.25">
      <c r="E6564">
        <v>969086301</v>
      </c>
      <c r="F6564">
        <v>322.86700000000002</v>
      </c>
      <c r="I6564" t="s">
        <v>842</v>
      </c>
      <c r="J6564" t="s">
        <v>93</v>
      </c>
      <c r="K6564">
        <v>969086301</v>
      </c>
      <c r="L6564">
        <v>322.86700000000002</v>
      </c>
    </row>
    <row r="6565" spans="4:12" x14ac:dyDescent="0.25">
      <c r="E6565">
        <v>969089637</v>
      </c>
      <c r="F6565">
        <v>153.63499999999999</v>
      </c>
      <c r="I6565" t="s">
        <v>842</v>
      </c>
      <c r="J6565" t="s">
        <v>93</v>
      </c>
      <c r="K6565">
        <v>969089637</v>
      </c>
      <c r="L6565">
        <v>153.63499999999999</v>
      </c>
    </row>
    <row r="6566" spans="4:12" x14ac:dyDescent="0.25">
      <c r="E6566">
        <v>969554410</v>
      </c>
      <c r="F6566">
        <v>39.006</v>
      </c>
      <c r="I6566" t="s">
        <v>842</v>
      </c>
      <c r="J6566" t="s">
        <v>93</v>
      </c>
      <c r="K6566">
        <v>969554410</v>
      </c>
      <c r="L6566">
        <v>39.006</v>
      </c>
    </row>
    <row r="6567" spans="4:12" x14ac:dyDescent="0.25">
      <c r="E6567">
        <v>969874148</v>
      </c>
      <c r="F6567">
        <v>268.47000000000003</v>
      </c>
      <c r="I6567" t="s">
        <v>842</v>
      </c>
      <c r="J6567" t="s">
        <v>93</v>
      </c>
      <c r="K6567">
        <v>969874148</v>
      </c>
      <c r="L6567">
        <v>268.47000000000003</v>
      </c>
    </row>
    <row r="6568" spans="4:12" x14ac:dyDescent="0.25">
      <c r="E6568">
        <v>976137884</v>
      </c>
      <c r="F6568">
        <v>55.829000000000001</v>
      </c>
      <c r="I6568" t="s">
        <v>842</v>
      </c>
      <c r="J6568" t="s">
        <v>93</v>
      </c>
      <c r="K6568">
        <v>976137884</v>
      </c>
      <c r="L6568">
        <v>55.829000000000001</v>
      </c>
    </row>
    <row r="6569" spans="4:12" x14ac:dyDescent="0.25">
      <c r="E6569">
        <v>984567456</v>
      </c>
      <c r="F6569">
        <v>182.65899999999999</v>
      </c>
      <c r="I6569" t="s">
        <v>842</v>
      </c>
      <c r="J6569" t="s">
        <v>93</v>
      </c>
      <c r="K6569">
        <v>984567456</v>
      </c>
      <c r="L6569">
        <v>182.65899999999999</v>
      </c>
    </row>
    <row r="6570" spans="4:12" x14ac:dyDescent="0.25">
      <c r="E6570">
        <v>985170592</v>
      </c>
      <c r="F6570">
        <v>169.79400000000001</v>
      </c>
      <c r="I6570" t="s">
        <v>842</v>
      </c>
      <c r="J6570" t="s">
        <v>93</v>
      </c>
      <c r="K6570">
        <v>985170592</v>
      </c>
      <c r="L6570">
        <v>169.79400000000001</v>
      </c>
    </row>
    <row r="6571" spans="4:12" x14ac:dyDescent="0.25">
      <c r="E6571">
        <v>985689709</v>
      </c>
      <c r="F6571">
        <v>521.24699999999996</v>
      </c>
      <c r="I6571" t="s">
        <v>842</v>
      </c>
      <c r="J6571" t="s">
        <v>93</v>
      </c>
      <c r="K6571">
        <v>985689709</v>
      </c>
      <c r="L6571">
        <v>521.24699999999996</v>
      </c>
    </row>
    <row r="6572" spans="4:12" x14ac:dyDescent="0.25">
      <c r="E6572">
        <v>996329216</v>
      </c>
      <c r="F6572">
        <v>90.215000000000003</v>
      </c>
      <c r="I6572" t="s">
        <v>842</v>
      </c>
      <c r="J6572" t="s">
        <v>93</v>
      </c>
      <c r="K6572">
        <v>996329216</v>
      </c>
      <c r="L6572">
        <v>90.215000000000003</v>
      </c>
    </row>
    <row r="6573" spans="4:12" x14ac:dyDescent="0.25">
      <c r="D6573" t="s">
        <v>844</v>
      </c>
      <c r="E6573">
        <v>869728462</v>
      </c>
      <c r="F6573">
        <v>821.96600000000001</v>
      </c>
      <c r="I6573" t="s">
        <v>842</v>
      </c>
      <c r="J6573" t="s">
        <v>844</v>
      </c>
      <c r="K6573">
        <v>869728462</v>
      </c>
      <c r="L6573">
        <v>821.96600000000001</v>
      </c>
    </row>
    <row r="6574" spans="4:12" x14ac:dyDescent="0.25">
      <c r="E6574">
        <v>870430612</v>
      </c>
      <c r="F6574">
        <v>279.74200000000002</v>
      </c>
      <c r="I6574" t="s">
        <v>842</v>
      </c>
      <c r="J6574" t="s">
        <v>844</v>
      </c>
      <c r="K6574">
        <v>870430612</v>
      </c>
      <c r="L6574">
        <v>279.74200000000002</v>
      </c>
    </row>
    <row r="6575" spans="4:12" x14ac:dyDescent="0.25">
      <c r="E6575">
        <v>879544122</v>
      </c>
      <c r="F6575">
        <v>76.403999999999996</v>
      </c>
      <c r="I6575" t="s">
        <v>842</v>
      </c>
      <c r="J6575" t="s">
        <v>844</v>
      </c>
      <c r="K6575">
        <v>879544122</v>
      </c>
      <c r="L6575">
        <v>76.403999999999996</v>
      </c>
    </row>
    <row r="6576" spans="4:12" x14ac:dyDescent="0.25">
      <c r="E6576">
        <v>898887642</v>
      </c>
      <c r="F6576">
        <v>261.55599999999998</v>
      </c>
      <c r="I6576" t="s">
        <v>842</v>
      </c>
      <c r="J6576" t="s">
        <v>844</v>
      </c>
      <c r="K6576">
        <v>898887642</v>
      </c>
      <c r="L6576">
        <v>261.55599999999998</v>
      </c>
    </row>
    <row r="6577" spans="5:12" x14ac:dyDescent="0.25">
      <c r="E6577">
        <v>969091135</v>
      </c>
      <c r="F6577">
        <v>524.44899999999996</v>
      </c>
      <c r="I6577" t="s">
        <v>842</v>
      </c>
      <c r="J6577" t="s">
        <v>844</v>
      </c>
      <c r="K6577">
        <v>969091135</v>
      </c>
      <c r="L6577">
        <v>524.44899999999996</v>
      </c>
    </row>
    <row r="6578" spans="5:12" x14ac:dyDescent="0.25">
      <c r="E6578">
        <v>969092441</v>
      </c>
      <c r="F6578">
        <v>380.26100000000002</v>
      </c>
      <c r="I6578" t="s">
        <v>842</v>
      </c>
      <c r="J6578" t="s">
        <v>844</v>
      </c>
      <c r="K6578">
        <v>969092441</v>
      </c>
      <c r="L6578">
        <v>380.26100000000002</v>
      </c>
    </row>
    <row r="6579" spans="5:12" x14ac:dyDescent="0.25">
      <c r="E6579">
        <v>969240475</v>
      </c>
      <c r="F6579">
        <v>126.809</v>
      </c>
      <c r="I6579" t="s">
        <v>842</v>
      </c>
      <c r="J6579" t="s">
        <v>844</v>
      </c>
      <c r="K6579">
        <v>969240475</v>
      </c>
      <c r="L6579">
        <v>126.809</v>
      </c>
    </row>
    <row r="6580" spans="5:12" x14ac:dyDescent="0.25">
      <c r="E6580">
        <v>969426285</v>
      </c>
      <c r="F6580">
        <v>39.408000000000001</v>
      </c>
      <c r="I6580" t="s">
        <v>842</v>
      </c>
      <c r="J6580" t="s">
        <v>844</v>
      </c>
      <c r="K6580">
        <v>969426285</v>
      </c>
      <c r="L6580">
        <v>39.408000000000001</v>
      </c>
    </row>
    <row r="6581" spans="5:12" x14ac:dyDescent="0.25">
      <c r="E6581">
        <v>969620413</v>
      </c>
      <c r="F6581">
        <v>92.837999999999994</v>
      </c>
      <c r="I6581" t="s">
        <v>842</v>
      </c>
      <c r="J6581" t="s">
        <v>844</v>
      </c>
      <c r="K6581">
        <v>969620413</v>
      </c>
      <c r="L6581">
        <v>92.837999999999994</v>
      </c>
    </row>
    <row r="6582" spans="5:12" x14ac:dyDescent="0.25">
      <c r="E6582">
        <v>969728281</v>
      </c>
      <c r="F6582">
        <v>1.617</v>
      </c>
      <c r="I6582" t="s">
        <v>842</v>
      </c>
      <c r="J6582" t="s">
        <v>844</v>
      </c>
      <c r="K6582">
        <v>969728281</v>
      </c>
      <c r="L6582">
        <v>1.617</v>
      </c>
    </row>
    <row r="6583" spans="5:12" x14ac:dyDescent="0.25">
      <c r="E6583">
        <v>969731665</v>
      </c>
      <c r="F6583">
        <v>207.577</v>
      </c>
      <c r="I6583" t="s">
        <v>842</v>
      </c>
      <c r="J6583" t="s">
        <v>844</v>
      </c>
      <c r="K6583">
        <v>969731665</v>
      </c>
      <c r="L6583">
        <v>207.577</v>
      </c>
    </row>
    <row r="6584" spans="5:12" x14ac:dyDescent="0.25">
      <c r="E6584">
        <v>970340246</v>
      </c>
      <c r="F6584">
        <v>429.83199999999999</v>
      </c>
      <c r="I6584" t="s">
        <v>842</v>
      </c>
      <c r="J6584" t="s">
        <v>844</v>
      </c>
      <c r="K6584">
        <v>970340246</v>
      </c>
      <c r="L6584">
        <v>429.83199999999999</v>
      </c>
    </row>
    <row r="6585" spans="5:12" x14ac:dyDescent="0.25">
      <c r="E6585">
        <v>971005661</v>
      </c>
      <c r="F6585">
        <v>128.02000000000001</v>
      </c>
      <c r="I6585" t="s">
        <v>842</v>
      </c>
      <c r="J6585" t="s">
        <v>844</v>
      </c>
      <c r="K6585">
        <v>971005661</v>
      </c>
      <c r="L6585">
        <v>128.02000000000001</v>
      </c>
    </row>
    <row r="6586" spans="5:12" x14ac:dyDescent="0.25">
      <c r="E6586">
        <v>974243237</v>
      </c>
      <c r="F6586">
        <v>427.36799999999999</v>
      </c>
      <c r="I6586" t="s">
        <v>842</v>
      </c>
      <c r="J6586" t="s">
        <v>844</v>
      </c>
      <c r="K6586">
        <v>974243237</v>
      </c>
      <c r="L6586">
        <v>427.36799999999999</v>
      </c>
    </row>
    <row r="6587" spans="5:12" x14ac:dyDescent="0.25">
      <c r="E6587">
        <v>979527888</v>
      </c>
      <c r="F6587">
        <v>400.44</v>
      </c>
      <c r="I6587" t="s">
        <v>842</v>
      </c>
      <c r="J6587" t="s">
        <v>844</v>
      </c>
      <c r="K6587">
        <v>979527888</v>
      </c>
      <c r="L6587">
        <v>400.44</v>
      </c>
    </row>
    <row r="6588" spans="5:12" x14ac:dyDescent="0.25">
      <c r="E6588">
        <v>980428516</v>
      </c>
      <c r="F6588">
        <v>217.56299999999999</v>
      </c>
      <c r="I6588" t="s">
        <v>842</v>
      </c>
      <c r="J6588" t="s">
        <v>844</v>
      </c>
      <c r="K6588">
        <v>980428516</v>
      </c>
      <c r="L6588">
        <v>217.56299999999999</v>
      </c>
    </row>
    <row r="6589" spans="5:12" x14ac:dyDescent="0.25">
      <c r="E6589">
        <v>981628500</v>
      </c>
      <c r="F6589">
        <v>353.92200000000003</v>
      </c>
      <c r="I6589" t="s">
        <v>842</v>
      </c>
      <c r="J6589" t="s">
        <v>844</v>
      </c>
      <c r="K6589">
        <v>981628500</v>
      </c>
      <c r="L6589">
        <v>353.92200000000003</v>
      </c>
    </row>
    <row r="6590" spans="5:12" x14ac:dyDescent="0.25">
      <c r="E6590">
        <v>982723175</v>
      </c>
      <c r="F6590">
        <v>241.85599999999999</v>
      </c>
      <c r="I6590" t="s">
        <v>842</v>
      </c>
      <c r="J6590" t="s">
        <v>844</v>
      </c>
      <c r="K6590">
        <v>982723175</v>
      </c>
      <c r="L6590">
        <v>241.85599999999999</v>
      </c>
    </row>
    <row r="6591" spans="5:12" x14ac:dyDescent="0.25">
      <c r="E6591">
        <v>984753985</v>
      </c>
      <c r="F6591">
        <v>446.411</v>
      </c>
      <c r="I6591" t="s">
        <v>842</v>
      </c>
      <c r="J6591" t="s">
        <v>844</v>
      </c>
      <c r="K6591">
        <v>984753985</v>
      </c>
      <c r="L6591">
        <v>446.411</v>
      </c>
    </row>
    <row r="6592" spans="5:12" x14ac:dyDescent="0.25">
      <c r="E6592">
        <v>989540920</v>
      </c>
      <c r="F6592">
        <v>450.13499999999999</v>
      </c>
      <c r="I6592" t="s">
        <v>842</v>
      </c>
      <c r="J6592" t="s">
        <v>844</v>
      </c>
      <c r="K6592">
        <v>989540920</v>
      </c>
      <c r="L6592">
        <v>450.13499999999999</v>
      </c>
    </row>
    <row r="6593" spans="4:12" x14ac:dyDescent="0.25">
      <c r="E6593">
        <v>990844011</v>
      </c>
      <c r="F6593">
        <v>538.52099999999996</v>
      </c>
      <c r="I6593" t="s">
        <v>842</v>
      </c>
      <c r="J6593" t="s">
        <v>844</v>
      </c>
      <c r="K6593">
        <v>990844011</v>
      </c>
      <c r="L6593">
        <v>538.52099999999996</v>
      </c>
    </row>
    <row r="6594" spans="4:12" x14ac:dyDescent="0.25">
      <c r="E6594">
        <v>991106677</v>
      </c>
      <c r="F6594">
        <v>450.47899999999998</v>
      </c>
      <c r="I6594" t="s">
        <v>842</v>
      </c>
      <c r="J6594" t="s">
        <v>844</v>
      </c>
      <c r="K6594">
        <v>991106677</v>
      </c>
      <c r="L6594">
        <v>450.47899999999998</v>
      </c>
    </row>
    <row r="6595" spans="4:12" x14ac:dyDescent="0.25">
      <c r="E6595">
        <v>991603689</v>
      </c>
      <c r="F6595">
        <v>171.66900000000001</v>
      </c>
      <c r="I6595" t="s">
        <v>842</v>
      </c>
      <c r="J6595" t="s">
        <v>844</v>
      </c>
      <c r="K6595">
        <v>991603689</v>
      </c>
      <c r="L6595">
        <v>171.66900000000001</v>
      </c>
    </row>
    <row r="6596" spans="4:12" x14ac:dyDescent="0.25">
      <c r="E6596">
        <v>994399365</v>
      </c>
      <c r="F6596">
        <v>485.77</v>
      </c>
      <c r="I6596" t="s">
        <v>842</v>
      </c>
      <c r="J6596" t="s">
        <v>844</v>
      </c>
      <c r="K6596">
        <v>994399365</v>
      </c>
      <c r="L6596">
        <v>485.77</v>
      </c>
    </row>
    <row r="6597" spans="4:12" x14ac:dyDescent="0.25">
      <c r="E6597">
        <v>997244451</v>
      </c>
      <c r="F6597">
        <v>119.11499999999999</v>
      </c>
      <c r="I6597" t="s">
        <v>842</v>
      </c>
      <c r="J6597" t="s">
        <v>844</v>
      </c>
      <c r="K6597">
        <v>997244451</v>
      </c>
      <c r="L6597">
        <v>119.11499999999999</v>
      </c>
    </row>
    <row r="6598" spans="4:12" x14ac:dyDescent="0.25">
      <c r="E6598">
        <v>997570103</v>
      </c>
      <c r="F6598">
        <v>332.17399999999998</v>
      </c>
      <c r="I6598" t="s">
        <v>842</v>
      </c>
      <c r="J6598" t="s">
        <v>844</v>
      </c>
      <c r="K6598">
        <v>997570103</v>
      </c>
      <c r="L6598">
        <v>332.17399999999998</v>
      </c>
    </row>
    <row r="6599" spans="4:12" x14ac:dyDescent="0.25">
      <c r="D6599" t="s">
        <v>76</v>
      </c>
      <c r="E6599">
        <v>877083152</v>
      </c>
      <c r="F6599">
        <v>115.438</v>
      </c>
      <c r="I6599" t="s">
        <v>842</v>
      </c>
      <c r="J6599" t="s">
        <v>76</v>
      </c>
      <c r="K6599">
        <v>877083152</v>
      </c>
      <c r="L6599">
        <v>115.438</v>
      </c>
    </row>
    <row r="6600" spans="4:12" x14ac:dyDescent="0.25">
      <c r="E6600">
        <v>877209652</v>
      </c>
      <c r="F6600">
        <v>238.62899999999999</v>
      </c>
      <c r="I6600" t="s">
        <v>842</v>
      </c>
      <c r="J6600" t="s">
        <v>76</v>
      </c>
      <c r="K6600">
        <v>877209652</v>
      </c>
      <c r="L6600">
        <v>238.62899999999999</v>
      </c>
    </row>
    <row r="6601" spans="4:12" x14ac:dyDescent="0.25">
      <c r="E6601">
        <v>916509669</v>
      </c>
      <c r="F6601">
        <v>127.998</v>
      </c>
      <c r="I6601" t="s">
        <v>842</v>
      </c>
      <c r="J6601" t="s">
        <v>76</v>
      </c>
      <c r="K6601">
        <v>916509669</v>
      </c>
      <c r="L6601">
        <v>127.998</v>
      </c>
    </row>
    <row r="6602" spans="4:12" x14ac:dyDescent="0.25">
      <c r="E6602">
        <v>921194463</v>
      </c>
      <c r="F6602">
        <v>297.5</v>
      </c>
      <c r="I6602" t="s">
        <v>842</v>
      </c>
      <c r="J6602" t="s">
        <v>76</v>
      </c>
      <c r="K6602">
        <v>921194463</v>
      </c>
      <c r="L6602">
        <v>297.5</v>
      </c>
    </row>
    <row r="6603" spans="4:12" x14ac:dyDescent="0.25">
      <c r="E6603">
        <v>928306445</v>
      </c>
      <c r="F6603">
        <v>86.123999999999995</v>
      </c>
      <c r="I6603" t="s">
        <v>842</v>
      </c>
      <c r="J6603" t="s">
        <v>76</v>
      </c>
      <c r="K6603">
        <v>928306445</v>
      </c>
      <c r="L6603">
        <v>86.123999999999995</v>
      </c>
    </row>
    <row r="6604" spans="4:12" x14ac:dyDescent="0.25">
      <c r="E6604">
        <v>977361346</v>
      </c>
      <c r="F6604">
        <v>144.36099999999999</v>
      </c>
      <c r="I6604" t="s">
        <v>842</v>
      </c>
      <c r="J6604" t="s">
        <v>76</v>
      </c>
      <c r="K6604">
        <v>977361346</v>
      </c>
      <c r="L6604">
        <v>144.36099999999999</v>
      </c>
    </row>
    <row r="6605" spans="4:12" x14ac:dyDescent="0.25">
      <c r="E6605">
        <v>979437161</v>
      </c>
      <c r="F6605">
        <v>55.576000000000001</v>
      </c>
      <c r="I6605" t="s">
        <v>842</v>
      </c>
      <c r="J6605" t="s">
        <v>76</v>
      </c>
      <c r="K6605">
        <v>979437161</v>
      </c>
      <c r="L6605">
        <v>55.576000000000001</v>
      </c>
    </row>
    <row r="6606" spans="4:12" x14ac:dyDescent="0.25">
      <c r="D6606" t="s">
        <v>88</v>
      </c>
      <c r="E6606">
        <v>912428680</v>
      </c>
      <c r="F6606">
        <v>292.03399999999999</v>
      </c>
      <c r="I6606" t="s">
        <v>842</v>
      </c>
      <c r="J6606" t="s">
        <v>88</v>
      </c>
      <c r="K6606">
        <v>912428680</v>
      </c>
      <c r="L6606">
        <v>292.03399999999999</v>
      </c>
    </row>
    <row r="6607" spans="4:12" x14ac:dyDescent="0.25">
      <c r="E6607">
        <v>993445908</v>
      </c>
      <c r="F6607">
        <v>428.74</v>
      </c>
      <c r="I6607" t="s">
        <v>842</v>
      </c>
      <c r="J6607" t="s">
        <v>88</v>
      </c>
      <c r="K6607">
        <v>993445908</v>
      </c>
      <c r="L6607">
        <v>428.74</v>
      </c>
    </row>
    <row r="6608" spans="4:12" x14ac:dyDescent="0.25">
      <c r="D6608" t="s">
        <v>95</v>
      </c>
      <c r="E6608">
        <v>977477573</v>
      </c>
      <c r="F6608">
        <v>72.569000000000003</v>
      </c>
      <c r="I6608" t="s">
        <v>842</v>
      </c>
      <c r="J6608" t="s">
        <v>95</v>
      </c>
      <c r="K6608">
        <v>977477573</v>
      </c>
      <c r="L6608">
        <v>72.569000000000003</v>
      </c>
    </row>
    <row r="6609" spans="4:12" x14ac:dyDescent="0.25">
      <c r="D6609" t="s">
        <v>99</v>
      </c>
      <c r="E6609">
        <v>926279548</v>
      </c>
      <c r="F6609">
        <v>149.80699999999999</v>
      </c>
      <c r="I6609" t="s">
        <v>842</v>
      </c>
      <c r="J6609" t="s">
        <v>99</v>
      </c>
      <c r="K6609">
        <v>926279548</v>
      </c>
      <c r="L6609">
        <v>149.80699999999999</v>
      </c>
    </row>
    <row r="6610" spans="4:12" x14ac:dyDescent="0.25">
      <c r="E6610">
        <v>927315750</v>
      </c>
      <c r="F6610">
        <v>444.48</v>
      </c>
      <c r="I6610" t="s">
        <v>842</v>
      </c>
      <c r="J6610" t="s">
        <v>99</v>
      </c>
      <c r="K6610">
        <v>927315750</v>
      </c>
      <c r="L6610">
        <v>444.48</v>
      </c>
    </row>
    <row r="6611" spans="4:12" x14ac:dyDescent="0.25">
      <c r="E6611">
        <v>969235706</v>
      </c>
      <c r="F6611">
        <v>147.137</v>
      </c>
      <c r="I6611" t="s">
        <v>842</v>
      </c>
      <c r="J6611" t="s">
        <v>99</v>
      </c>
      <c r="K6611">
        <v>969235706</v>
      </c>
      <c r="L6611">
        <v>147.137</v>
      </c>
    </row>
    <row r="6612" spans="4:12" x14ac:dyDescent="0.25">
      <c r="E6612">
        <v>969925206</v>
      </c>
      <c r="F6612">
        <v>119.721</v>
      </c>
      <c r="I6612" t="s">
        <v>842</v>
      </c>
      <c r="J6612" t="s">
        <v>99</v>
      </c>
      <c r="K6612">
        <v>969925206</v>
      </c>
      <c r="L6612">
        <v>119.721</v>
      </c>
    </row>
    <row r="6613" spans="4:12" x14ac:dyDescent="0.25">
      <c r="E6613">
        <v>998756936</v>
      </c>
      <c r="F6613">
        <v>319.86900000000003</v>
      </c>
      <c r="I6613" t="s">
        <v>842</v>
      </c>
      <c r="J6613" t="s">
        <v>99</v>
      </c>
      <c r="K6613">
        <v>998756936</v>
      </c>
      <c r="L6613">
        <v>319.86900000000003</v>
      </c>
    </row>
    <row r="6614" spans="4:12" x14ac:dyDescent="0.25">
      <c r="E6614">
        <v>999116337</v>
      </c>
      <c r="F6614">
        <v>373.28300000000002</v>
      </c>
      <c r="I6614" t="s">
        <v>842</v>
      </c>
      <c r="J6614" t="s">
        <v>99</v>
      </c>
      <c r="K6614">
        <v>999116337</v>
      </c>
      <c r="L6614">
        <v>373.28300000000002</v>
      </c>
    </row>
    <row r="6615" spans="4:12" x14ac:dyDescent="0.25">
      <c r="D6615" t="s">
        <v>847</v>
      </c>
      <c r="E6615">
        <v>814978982</v>
      </c>
      <c r="F6615">
        <v>187.703</v>
      </c>
      <c r="I6615" t="s">
        <v>842</v>
      </c>
      <c r="J6615" t="s">
        <v>847</v>
      </c>
      <c r="K6615">
        <v>814978982</v>
      </c>
      <c r="L6615">
        <v>187.703</v>
      </c>
    </row>
    <row r="6616" spans="4:12" x14ac:dyDescent="0.25">
      <c r="E6616">
        <v>869427942</v>
      </c>
      <c r="F6616">
        <v>244.929</v>
      </c>
      <c r="I6616" t="s">
        <v>842</v>
      </c>
      <c r="J6616" t="s">
        <v>847</v>
      </c>
      <c r="K6616">
        <v>869427942</v>
      </c>
      <c r="L6616">
        <v>244.929</v>
      </c>
    </row>
    <row r="6617" spans="4:12" x14ac:dyDescent="0.25">
      <c r="E6617">
        <v>874678732</v>
      </c>
      <c r="F6617">
        <v>453.23500000000001</v>
      </c>
      <c r="I6617" t="s">
        <v>842</v>
      </c>
      <c r="J6617" t="s">
        <v>847</v>
      </c>
      <c r="K6617">
        <v>874678732</v>
      </c>
      <c r="L6617">
        <v>453.23500000000001</v>
      </c>
    </row>
    <row r="6618" spans="4:12" x14ac:dyDescent="0.25">
      <c r="E6618">
        <v>879405882</v>
      </c>
      <c r="F6618">
        <v>95.97</v>
      </c>
      <c r="I6618" t="s">
        <v>842</v>
      </c>
      <c r="J6618" t="s">
        <v>847</v>
      </c>
      <c r="K6618">
        <v>879405882</v>
      </c>
      <c r="L6618">
        <v>95.97</v>
      </c>
    </row>
    <row r="6619" spans="4:12" x14ac:dyDescent="0.25">
      <c r="E6619">
        <v>882502902</v>
      </c>
      <c r="F6619">
        <v>526.76400000000001</v>
      </c>
      <c r="I6619" t="s">
        <v>842</v>
      </c>
      <c r="J6619" t="s">
        <v>847</v>
      </c>
      <c r="K6619">
        <v>882502902</v>
      </c>
      <c r="L6619">
        <v>526.76400000000001</v>
      </c>
    </row>
    <row r="6620" spans="4:12" x14ac:dyDescent="0.25">
      <c r="E6620">
        <v>912387445</v>
      </c>
      <c r="F6620">
        <v>98.936000000000007</v>
      </c>
      <c r="I6620" t="s">
        <v>842</v>
      </c>
      <c r="J6620" t="s">
        <v>847</v>
      </c>
      <c r="K6620">
        <v>912387445</v>
      </c>
      <c r="L6620">
        <v>98.936000000000007</v>
      </c>
    </row>
    <row r="6621" spans="4:12" x14ac:dyDescent="0.25">
      <c r="E6621">
        <v>912828530</v>
      </c>
      <c r="F6621">
        <v>144.27000000000001</v>
      </c>
      <c r="I6621" t="s">
        <v>842</v>
      </c>
      <c r="J6621" t="s">
        <v>847</v>
      </c>
      <c r="K6621">
        <v>912828530</v>
      </c>
      <c r="L6621">
        <v>144.27000000000001</v>
      </c>
    </row>
    <row r="6622" spans="4:12" x14ac:dyDescent="0.25">
      <c r="E6622">
        <v>918322175</v>
      </c>
      <c r="F6622">
        <v>298.89699999999999</v>
      </c>
      <c r="I6622" t="s">
        <v>842</v>
      </c>
      <c r="J6622" t="s">
        <v>847</v>
      </c>
      <c r="K6622">
        <v>918322175</v>
      </c>
      <c r="L6622">
        <v>298.89699999999999</v>
      </c>
    </row>
    <row r="6623" spans="4:12" x14ac:dyDescent="0.25">
      <c r="E6623">
        <v>969176521</v>
      </c>
      <c r="F6623">
        <v>308.25</v>
      </c>
      <c r="I6623" t="s">
        <v>842</v>
      </c>
      <c r="J6623" t="s">
        <v>847</v>
      </c>
      <c r="K6623">
        <v>969176521</v>
      </c>
      <c r="L6623">
        <v>308.25</v>
      </c>
    </row>
    <row r="6624" spans="4:12" x14ac:dyDescent="0.25">
      <c r="E6624">
        <v>969309300</v>
      </c>
      <c r="F6624">
        <v>65.991</v>
      </c>
      <c r="I6624" t="s">
        <v>842</v>
      </c>
      <c r="J6624" t="s">
        <v>847</v>
      </c>
      <c r="K6624">
        <v>969309300</v>
      </c>
      <c r="L6624">
        <v>65.991</v>
      </c>
    </row>
    <row r="6625" spans="4:12" x14ac:dyDescent="0.25">
      <c r="E6625">
        <v>969337819</v>
      </c>
      <c r="F6625">
        <v>202.70500000000001</v>
      </c>
      <c r="I6625" t="s">
        <v>842</v>
      </c>
      <c r="J6625" t="s">
        <v>847</v>
      </c>
      <c r="K6625">
        <v>969337819</v>
      </c>
      <c r="L6625">
        <v>202.70500000000001</v>
      </c>
    </row>
    <row r="6626" spans="4:12" x14ac:dyDescent="0.25">
      <c r="E6626">
        <v>970304150</v>
      </c>
      <c r="F6626">
        <v>476.83699999999999</v>
      </c>
      <c r="I6626" t="s">
        <v>842</v>
      </c>
      <c r="J6626" t="s">
        <v>847</v>
      </c>
      <c r="K6626">
        <v>970304150</v>
      </c>
      <c r="L6626">
        <v>476.83699999999999</v>
      </c>
    </row>
    <row r="6627" spans="4:12" x14ac:dyDescent="0.25">
      <c r="E6627">
        <v>971198796</v>
      </c>
      <c r="F6627">
        <v>186.124</v>
      </c>
      <c r="I6627" t="s">
        <v>842</v>
      </c>
      <c r="J6627" t="s">
        <v>847</v>
      </c>
      <c r="K6627">
        <v>971198796</v>
      </c>
      <c r="L6627">
        <v>186.124</v>
      </c>
    </row>
    <row r="6628" spans="4:12" x14ac:dyDescent="0.25">
      <c r="E6628">
        <v>976033566</v>
      </c>
      <c r="F6628">
        <v>141.64400000000001</v>
      </c>
      <c r="I6628" t="s">
        <v>842</v>
      </c>
      <c r="J6628" t="s">
        <v>847</v>
      </c>
      <c r="K6628">
        <v>976033566</v>
      </c>
      <c r="L6628">
        <v>141.64400000000001</v>
      </c>
    </row>
    <row r="6629" spans="4:12" x14ac:dyDescent="0.25">
      <c r="E6629">
        <v>979534167</v>
      </c>
      <c r="F6629">
        <v>188.20500000000001</v>
      </c>
      <c r="I6629" t="s">
        <v>842</v>
      </c>
      <c r="J6629" t="s">
        <v>847</v>
      </c>
      <c r="K6629">
        <v>979534167</v>
      </c>
      <c r="L6629">
        <v>188.20500000000001</v>
      </c>
    </row>
    <row r="6630" spans="4:12" x14ac:dyDescent="0.25">
      <c r="E6630">
        <v>980702103</v>
      </c>
      <c r="F6630">
        <v>149.541</v>
      </c>
      <c r="I6630" t="s">
        <v>842</v>
      </c>
      <c r="J6630" t="s">
        <v>847</v>
      </c>
      <c r="K6630">
        <v>980702103</v>
      </c>
      <c r="L6630">
        <v>149.541</v>
      </c>
    </row>
    <row r="6631" spans="4:12" x14ac:dyDescent="0.25">
      <c r="E6631">
        <v>983085210</v>
      </c>
      <c r="F6631">
        <v>65.19</v>
      </c>
      <c r="I6631" t="s">
        <v>842</v>
      </c>
      <c r="J6631" t="s">
        <v>847</v>
      </c>
      <c r="K6631">
        <v>983085210</v>
      </c>
      <c r="L6631">
        <v>65.19</v>
      </c>
    </row>
    <row r="6632" spans="4:12" x14ac:dyDescent="0.25">
      <c r="E6632">
        <v>987850809</v>
      </c>
      <c r="F6632">
        <v>120.06</v>
      </c>
      <c r="I6632" t="s">
        <v>842</v>
      </c>
      <c r="J6632" t="s">
        <v>847</v>
      </c>
      <c r="K6632">
        <v>987850809</v>
      </c>
      <c r="L6632">
        <v>120.06</v>
      </c>
    </row>
    <row r="6633" spans="4:12" x14ac:dyDescent="0.25">
      <c r="E6633">
        <v>989123122</v>
      </c>
      <c r="F6633">
        <v>231.78899999999999</v>
      </c>
      <c r="I6633" t="s">
        <v>842</v>
      </c>
      <c r="J6633" t="s">
        <v>847</v>
      </c>
      <c r="K6633">
        <v>989123122</v>
      </c>
      <c r="L6633">
        <v>231.78899999999999</v>
      </c>
    </row>
    <row r="6634" spans="4:12" x14ac:dyDescent="0.25">
      <c r="E6634">
        <v>990370559</v>
      </c>
      <c r="F6634">
        <v>223.428</v>
      </c>
      <c r="I6634" t="s">
        <v>842</v>
      </c>
      <c r="J6634" t="s">
        <v>847</v>
      </c>
      <c r="K6634">
        <v>990370559</v>
      </c>
      <c r="L6634">
        <v>223.428</v>
      </c>
    </row>
    <row r="6635" spans="4:12" x14ac:dyDescent="0.25">
      <c r="E6635">
        <v>995176114</v>
      </c>
      <c r="F6635">
        <v>514.29499999999996</v>
      </c>
      <c r="I6635" t="s">
        <v>842</v>
      </c>
      <c r="J6635" t="s">
        <v>847</v>
      </c>
      <c r="K6635">
        <v>995176114</v>
      </c>
      <c r="L6635">
        <v>514.29499999999996</v>
      </c>
    </row>
    <row r="6636" spans="4:12" x14ac:dyDescent="0.25">
      <c r="D6636" t="s">
        <v>77</v>
      </c>
      <c r="E6636">
        <v>812992252</v>
      </c>
      <c r="F6636">
        <v>64.385000000000005</v>
      </c>
      <c r="I6636" t="s">
        <v>842</v>
      </c>
      <c r="J6636" t="s">
        <v>77</v>
      </c>
      <c r="K6636">
        <v>812992252</v>
      </c>
      <c r="L6636">
        <v>64.385000000000005</v>
      </c>
    </row>
    <row r="6637" spans="4:12" x14ac:dyDescent="0.25">
      <c r="E6637">
        <v>916646046</v>
      </c>
      <c r="F6637">
        <v>295.83800000000002</v>
      </c>
      <c r="I6637" t="s">
        <v>842</v>
      </c>
      <c r="J6637" t="s">
        <v>77</v>
      </c>
      <c r="K6637">
        <v>916646046</v>
      </c>
      <c r="L6637">
        <v>295.83800000000002</v>
      </c>
    </row>
    <row r="6638" spans="4:12" x14ac:dyDescent="0.25">
      <c r="E6638">
        <v>922214271</v>
      </c>
      <c r="F6638">
        <v>121.559</v>
      </c>
      <c r="I6638" t="s">
        <v>842</v>
      </c>
      <c r="J6638" t="s">
        <v>77</v>
      </c>
      <c r="K6638">
        <v>922214271</v>
      </c>
      <c r="L6638">
        <v>121.559</v>
      </c>
    </row>
    <row r="6639" spans="4:12" x14ac:dyDescent="0.25">
      <c r="E6639">
        <v>969217813</v>
      </c>
      <c r="F6639">
        <v>421.73500000000001</v>
      </c>
      <c r="I6639" t="s">
        <v>842</v>
      </c>
      <c r="J6639" t="s">
        <v>77</v>
      </c>
      <c r="K6639">
        <v>969217813</v>
      </c>
      <c r="L6639">
        <v>421.73500000000001</v>
      </c>
    </row>
    <row r="6640" spans="4:12" x14ac:dyDescent="0.25">
      <c r="E6640">
        <v>969296705</v>
      </c>
      <c r="F6640">
        <v>50.593000000000004</v>
      </c>
      <c r="I6640" t="s">
        <v>842</v>
      </c>
      <c r="J6640" t="s">
        <v>77</v>
      </c>
      <c r="K6640">
        <v>969296705</v>
      </c>
      <c r="L6640">
        <v>50.593000000000004</v>
      </c>
    </row>
    <row r="6641" spans="4:12" x14ac:dyDescent="0.25">
      <c r="E6641">
        <v>969324067</v>
      </c>
      <c r="F6641">
        <v>43.005000000000003</v>
      </c>
      <c r="I6641" t="s">
        <v>842</v>
      </c>
      <c r="J6641" t="s">
        <v>77</v>
      </c>
      <c r="K6641">
        <v>969324067</v>
      </c>
      <c r="L6641">
        <v>43.005000000000003</v>
      </c>
    </row>
    <row r="6642" spans="4:12" x14ac:dyDescent="0.25">
      <c r="E6642">
        <v>969422131</v>
      </c>
      <c r="F6642">
        <v>81.221000000000004</v>
      </c>
      <c r="I6642" t="s">
        <v>842</v>
      </c>
      <c r="J6642" t="s">
        <v>77</v>
      </c>
      <c r="K6642">
        <v>969422131</v>
      </c>
      <c r="L6642">
        <v>81.221000000000004</v>
      </c>
    </row>
    <row r="6643" spans="4:12" x14ac:dyDescent="0.25">
      <c r="E6643">
        <v>969759314</v>
      </c>
      <c r="F6643">
        <v>237.85599999999999</v>
      </c>
      <c r="I6643" t="s">
        <v>842</v>
      </c>
      <c r="J6643" t="s">
        <v>77</v>
      </c>
      <c r="K6643">
        <v>969759314</v>
      </c>
      <c r="L6643">
        <v>237.85599999999999</v>
      </c>
    </row>
    <row r="6644" spans="4:12" x14ac:dyDescent="0.25">
      <c r="E6644">
        <v>988578770</v>
      </c>
      <c r="F6644">
        <v>347.98099999999999</v>
      </c>
      <c r="I6644" t="s">
        <v>842</v>
      </c>
      <c r="J6644" t="s">
        <v>77</v>
      </c>
      <c r="K6644">
        <v>988578770</v>
      </c>
      <c r="L6644">
        <v>347.98099999999999</v>
      </c>
    </row>
    <row r="6645" spans="4:12" x14ac:dyDescent="0.25">
      <c r="D6645" t="s">
        <v>31</v>
      </c>
      <c r="E6645">
        <v>985322929</v>
      </c>
      <c r="F6645">
        <v>450.77300000000002</v>
      </c>
      <c r="I6645" t="s">
        <v>842</v>
      </c>
      <c r="J6645" t="s">
        <v>31</v>
      </c>
      <c r="K6645">
        <v>985322929</v>
      </c>
      <c r="L6645">
        <v>450.77300000000002</v>
      </c>
    </row>
    <row r="6646" spans="4:12" x14ac:dyDescent="0.25">
      <c r="D6646" t="s">
        <v>11</v>
      </c>
      <c r="E6646">
        <v>876278472</v>
      </c>
      <c r="F6646">
        <v>282.55</v>
      </c>
      <c r="I6646" t="s">
        <v>842</v>
      </c>
      <c r="J6646" t="s">
        <v>11</v>
      </c>
      <c r="K6646">
        <v>876278472</v>
      </c>
      <c r="L6646">
        <v>282.55</v>
      </c>
    </row>
    <row r="6647" spans="4:12" x14ac:dyDescent="0.25">
      <c r="E6647">
        <v>969932830</v>
      </c>
      <c r="F6647">
        <v>338.613</v>
      </c>
      <c r="I6647" t="s">
        <v>842</v>
      </c>
      <c r="J6647" t="s">
        <v>11</v>
      </c>
      <c r="K6647">
        <v>969932830</v>
      </c>
      <c r="L6647">
        <v>338.613</v>
      </c>
    </row>
    <row r="6648" spans="4:12" x14ac:dyDescent="0.25">
      <c r="E6648">
        <v>973053604</v>
      </c>
      <c r="F6648">
        <v>162.679</v>
      </c>
      <c r="I6648" t="s">
        <v>842</v>
      </c>
      <c r="J6648" t="s">
        <v>11</v>
      </c>
      <c r="K6648">
        <v>973053604</v>
      </c>
      <c r="L6648">
        <v>162.679</v>
      </c>
    </row>
    <row r="6649" spans="4:12" x14ac:dyDescent="0.25">
      <c r="E6649">
        <v>988436356</v>
      </c>
      <c r="F6649">
        <v>703.37599999999998</v>
      </c>
      <c r="I6649" t="s">
        <v>842</v>
      </c>
      <c r="J6649" t="s">
        <v>11</v>
      </c>
      <c r="K6649">
        <v>988436356</v>
      </c>
      <c r="L6649">
        <v>703.37599999999998</v>
      </c>
    </row>
    <row r="6650" spans="4:12" x14ac:dyDescent="0.25">
      <c r="E6650">
        <v>990718199</v>
      </c>
      <c r="F6650">
        <v>337.68700000000001</v>
      </c>
      <c r="I6650" t="s">
        <v>842</v>
      </c>
      <c r="J6650" t="s">
        <v>11</v>
      </c>
      <c r="K6650">
        <v>990718199</v>
      </c>
      <c r="L6650">
        <v>337.68700000000001</v>
      </c>
    </row>
    <row r="6651" spans="4:12" x14ac:dyDescent="0.25">
      <c r="E6651">
        <v>992354321</v>
      </c>
      <c r="F6651">
        <v>227.416</v>
      </c>
      <c r="I6651" t="s">
        <v>842</v>
      </c>
      <c r="J6651" t="s">
        <v>11</v>
      </c>
      <c r="K6651">
        <v>992354321</v>
      </c>
      <c r="L6651">
        <v>227.416</v>
      </c>
    </row>
    <row r="6652" spans="4:12" x14ac:dyDescent="0.25">
      <c r="D6652" t="s">
        <v>96</v>
      </c>
      <c r="E6652">
        <v>814605892</v>
      </c>
      <c r="F6652">
        <v>95.7</v>
      </c>
      <c r="I6652" t="s">
        <v>842</v>
      </c>
      <c r="J6652" t="s">
        <v>96</v>
      </c>
      <c r="K6652">
        <v>814605892</v>
      </c>
      <c r="L6652">
        <v>95.7</v>
      </c>
    </row>
    <row r="6653" spans="4:12" x14ac:dyDescent="0.25">
      <c r="E6653">
        <v>921693230</v>
      </c>
      <c r="F6653">
        <v>293.68</v>
      </c>
      <c r="I6653" t="s">
        <v>842</v>
      </c>
      <c r="J6653" t="s">
        <v>96</v>
      </c>
      <c r="K6653">
        <v>921693230</v>
      </c>
      <c r="L6653">
        <v>293.68</v>
      </c>
    </row>
    <row r="6654" spans="4:12" x14ac:dyDescent="0.25">
      <c r="E6654">
        <v>929532260</v>
      </c>
      <c r="F6654">
        <v>38.222000000000001</v>
      </c>
      <c r="I6654" t="s">
        <v>842</v>
      </c>
      <c r="J6654" t="s">
        <v>96</v>
      </c>
      <c r="K6654">
        <v>929532260</v>
      </c>
      <c r="L6654">
        <v>38.222000000000001</v>
      </c>
    </row>
    <row r="6655" spans="4:12" x14ac:dyDescent="0.25">
      <c r="E6655">
        <v>969086182</v>
      </c>
      <c r="F6655">
        <v>159.261</v>
      </c>
      <c r="I6655" t="s">
        <v>842</v>
      </c>
      <c r="J6655" t="s">
        <v>96</v>
      </c>
      <c r="K6655">
        <v>969086182</v>
      </c>
      <c r="L6655">
        <v>159.261</v>
      </c>
    </row>
    <row r="6656" spans="4:12" x14ac:dyDescent="0.25">
      <c r="E6656">
        <v>970462643</v>
      </c>
      <c r="F6656">
        <v>79.584000000000003</v>
      </c>
      <c r="I6656" t="s">
        <v>842</v>
      </c>
      <c r="J6656" t="s">
        <v>96</v>
      </c>
      <c r="K6656">
        <v>970462643</v>
      </c>
      <c r="L6656">
        <v>79.584000000000003</v>
      </c>
    </row>
    <row r="6657" spans="4:12" x14ac:dyDescent="0.25">
      <c r="E6657">
        <v>981393619</v>
      </c>
      <c r="F6657">
        <v>203.07499999999999</v>
      </c>
      <c r="I6657" t="s">
        <v>842</v>
      </c>
      <c r="J6657" t="s">
        <v>96</v>
      </c>
      <c r="K6657">
        <v>981393619</v>
      </c>
      <c r="L6657">
        <v>203.07499999999999</v>
      </c>
    </row>
    <row r="6658" spans="4:12" x14ac:dyDescent="0.25">
      <c r="E6658">
        <v>982831113</v>
      </c>
      <c r="F6658">
        <v>257.98700000000002</v>
      </c>
      <c r="I6658" t="s">
        <v>842</v>
      </c>
      <c r="J6658" t="s">
        <v>96</v>
      </c>
      <c r="K6658">
        <v>982831113</v>
      </c>
      <c r="L6658">
        <v>257.98700000000002</v>
      </c>
    </row>
    <row r="6659" spans="4:12" x14ac:dyDescent="0.25">
      <c r="E6659">
        <v>986997652</v>
      </c>
      <c r="F6659">
        <v>473.488</v>
      </c>
      <c r="I6659" t="s">
        <v>842</v>
      </c>
      <c r="J6659" t="s">
        <v>96</v>
      </c>
      <c r="K6659">
        <v>986997652</v>
      </c>
      <c r="L6659">
        <v>473.488</v>
      </c>
    </row>
    <row r="6660" spans="4:12" x14ac:dyDescent="0.25">
      <c r="E6660">
        <v>992855525</v>
      </c>
      <c r="F6660">
        <v>296.608</v>
      </c>
      <c r="I6660" t="s">
        <v>842</v>
      </c>
      <c r="J6660" t="s">
        <v>96</v>
      </c>
      <c r="K6660">
        <v>992855525</v>
      </c>
      <c r="L6660">
        <v>296.608</v>
      </c>
    </row>
    <row r="6661" spans="4:12" x14ac:dyDescent="0.25">
      <c r="E6661">
        <v>994928503</v>
      </c>
      <c r="F6661">
        <v>411.029</v>
      </c>
      <c r="I6661" t="s">
        <v>842</v>
      </c>
      <c r="J6661" t="s">
        <v>96</v>
      </c>
      <c r="K6661">
        <v>994928503</v>
      </c>
      <c r="L6661">
        <v>411.029</v>
      </c>
    </row>
    <row r="6662" spans="4:12" x14ac:dyDescent="0.25">
      <c r="E6662">
        <v>995351056</v>
      </c>
      <c r="F6662">
        <v>5.94</v>
      </c>
      <c r="I6662" t="s">
        <v>842</v>
      </c>
      <c r="J6662" t="s">
        <v>96</v>
      </c>
      <c r="K6662">
        <v>995351056</v>
      </c>
      <c r="L6662">
        <v>5.94</v>
      </c>
    </row>
    <row r="6663" spans="4:12" x14ac:dyDescent="0.25">
      <c r="E6663">
        <v>999506755</v>
      </c>
      <c r="F6663">
        <v>134.87799999999999</v>
      </c>
      <c r="I6663" t="s">
        <v>842</v>
      </c>
      <c r="J6663" t="s">
        <v>96</v>
      </c>
      <c r="K6663">
        <v>999506755</v>
      </c>
      <c r="L6663">
        <v>134.87799999999999</v>
      </c>
    </row>
    <row r="6664" spans="4:12" x14ac:dyDescent="0.25">
      <c r="D6664" t="s">
        <v>7</v>
      </c>
      <c r="E6664">
        <v>979569823</v>
      </c>
      <c r="F6664">
        <v>512.27300000000002</v>
      </c>
      <c r="I6664" t="s">
        <v>842</v>
      </c>
      <c r="J6664" t="s">
        <v>7</v>
      </c>
      <c r="K6664">
        <v>979569823</v>
      </c>
      <c r="L6664">
        <v>512.27300000000002</v>
      </c>
    </row>
    <row r="6665" spans="4:12" x14ac:dyDescent="0.25">
      <c r="D6665" t="s">
        <v>38</v>
      </c>
      <c r="E6665">
        <v>882797252</v>
      </c>
      <c r="F6665">
        <v>379.15199999999999</v>
      </c>
      <c r="I6665" t="s">
        <v>842</v>
      </c>
      <c r="J6665" t="s">
        <v>38</v>
      </c>
      <c r="K6665">
        <v>882797252</v>
      </c>
      <c r="L6665">
        <v>379.15199999999999</v>
      </c>
    </row>
    <row r="6666" spans="4:12" x14ac:dyDescent="0.25">
      <c r="E6666">
        <v>916197985</v>
      </c>
      <c r="F6666">
        <v>199.26499999999999</v>
      </c>
      <c r="I6666" t="s">
        <v>842</v>
      </c>
      <c r="J6666" t="s">
        <v>38</v>
      </c>
      <c r="K6666">
        <v>916197985</v>
      </c>
      <c r="L6666">
        <v>199.26499999999999</v>
      </c>
    </row>
    <row r="6667" spans="4:12" x14ac:dyDescent="0.25">
      <c r="E6667">
        <v>928492680</v>
      </c>
      <c r="F6667">
        <v>46.713999999999999</v>
      </c>
      <c r="I6667" t="s">
        <v>842</v>
      </c>
      <c r="J6667" t="s">
        <v>38</v>
      </c>
      <c r="K6667">
        <v>928492680</v>
      </c>
      <c r="L6667">
        <v>46.713999999999999</v>
      </c>
    </row>
    <row r="6668" spans="4:12" x14ac:dyDescent="0.25">
      <c r="E6668">
        <v>969214881</v>
      </c>
      <c r="F6668">
        <v>212.95400000000001</v>
      </c>
      <c r="I6668" t="s">
        <v>842</v>
      </c>
      <c r="J6668" t="s">
        <v>38</v>
      </c>
      <c r="K6668">
        <v>969214881</v>
      </c>
      <c r="L6668">
        <v>212.95400000000001</v>
      </c>
    </row>
    <row r="6669" spans="4:12" x14ac:dyDescent="0.25">
      <c r="E6669">
        <v>969254204</v>
      </c>
      <c r="F6669">
        <v>496.74400000000003</v>
      </c>
      <c r="I6669" t="s">
        <v>842</v>
      </c>
      <c r="J6669" t="s">
        <v>38</v>
      </c>
      <c r="K6669">
        <v>969254204</v>
      </c>
      <c r="L6669">
        <v>496.74400000000003</v>
      </c>
    </row>
    <row r="6670" spans="4:12" x14ac:dyDescent="0.25">
      <c r="E6670">
        <v>969859033</v>
      </c>
      <c r="F6670">
        <v>344.04199999999997</v>
      </c>
      <c r="I6670" t="s">
        <v>842</v>
      </c>
      <c r="J6670" t="s">
        <v>38</v>
      </c>
      <c r="K6670">
        <v>969859033</v>
      </c>
      <c r="L6670">
        <v>344.04199999999997</v>
      </c>
    </row>
    <row r="6671" spans="4:12" x14ac:dyDescent="0.25">
      <c r="E6671">
        <v>970137831</v>
      </c>
      <c r="F6671">
        <v>222.245</v>
      </c>
      <c r="I6671" t="s">
        <v>842</v>
      </c>
      <c r="J6671" t="s">
        <v>38</v>
      </c>
      <c r="K6671">
        <v>970137831</v>
      </c>
      <c r="L6671">
        <v>222.245</v>
      </c>
    </row>
    <row r="6672" spans="4:12" x14ac:dyDescent="0.25">
      <c r="E6672">
        <v>970483381</v>
      </c>
      <c r="F6672">
        <v>77.221999999999994</v>
      </c>
      <c r="I6672" t="s">
        <v>842</v>
      </c>
      <c r="J6672" t="s">
        <v>38</v>
      </c>
      <c r="K6672">
        <v>970483381</v>
      </c>
      <c r="L6672">
        <v>77.221999999999994</v>
      </c>
    </row>
    <row r="6673" spans="4:12" x14ac:dyDescent="0.25">
      <c r="E6673">
        <v>971067071</v>
      </c>
      <c r="F6673">
        <v>443.6</v>
      </c>
      <c r="I6673" t="s">
        <v>842</v>
      </c>
      <c r="J6673" t="s">
        <v>38</v>
      </c>
      <c r="K6673">
        <v>971067071</v>
      </c>
      <c r="L6673">
        <v>443.6</v>
      </c>
    </row>
    <row r="6674" spans="4:12" x14ac:dyDescent="0.25">
      <c r="E6674">
        <v>971199857</v>
      </c>
      <c r="F6674">
        <v>210.69900000000001</v>
      </c>
      <c r="I6674" t="s">
        <v>842</v>
      </c>
      <c r="J6674" t="s">
        <v>38</v>
      </c>
      <c r="K6674">
        <v>971199857</v>
      </c>
      <c r="L6674">
        <v>210.69900000000001</v>
      </c>
    </row>
    <row r="6675" spans="4:12" x14ac:dyDescent="0.25">
      <c r="E6675">
        <v>977279380</v>
      </c>
      <c r="F6675">
        <v>122.122</v>
      </c>
      <c r="I6675" t="s">
        <v>842</v>
      </c>
      <c r="J6675" t="s">
        <v>38</v>
      </c>
      <c r="K6675">
        <v>977279380</v>
      </c>
      <c r="L6675">
        <v>122.122</v>
      </c>
    </row>
    <row r="6676" spans="4:12" x14ac:dyDescent="0.25">
      <c r="E6676">
        <v>979128053</v>
      </c>
      <c r="F6676">
        <v>410.31900000000002</v>
      </c>
      <c r="I6676" t="s">
        <v>842</v>
      </c>
      <c r="J6676" t="s">
        <v>38</v>
      </c>
      <c r="K6676">
        <v>979128053</v>
      </c>
      <c r="L6676">
        <v>410.31900000000002</v>
      </c>
    </row>
    <row r="6677" spans="4:12" x14ac:dyDescent="0.25">
      <c r="E6677">
        <v>983348858</v>
      </c>
      <c r="F6677">
        <v>162.232</v>
      </c>
      <c r="I6677" t="s">
        <v>842</v>
      </c>
      <c r="J6677" t="s">
        <v>38</v>
      </c>
      <c r="K6677">
        <v>983348858</v>
      </c>
      <c r="L6677">
        <v>162.232</v>
      </c>
    </row>
    <row r="6678" spans="4:12" x14ac:dyDescent="0.25">
      <c r="E6678">
        <v>984134568</v>
      </c>
      <c r="F6678">
        <v>211.089</v>
      </c>
      <c r="I6678" t="s">
        <v>842</v>
      </c>
      <c r="J6678" t="s">
        <v>38</v>
      </c>
      <c r="K6678">
        <v>984134568</v>
      </c>
      <c r="L6678">
        <v>211.089</v>
      </c>
    </row>
    <row r="6679" spans="4:12" x14ac:dyDescent="0.25">
      <c r="D6679" t="s">
        <v>848</v>
      </c>
      <c r="E6679">
        <v>920141935</v>
      </c>
      <c r="F6679">
        <v>30.661000000000001</v>
      </c>
      <c r="I6679" t="s">
        <v>842</v>
      </c>
      <c r="J6679" t="s">
        <v>848</v>
      </c>
      <c r="K6679">
        <v>920141935</v>
      </c>
      <c r="L6679">
        <v>30.661000000000001</v>
      </c>
    </row>
    <row r="6680" spans="4:12" x14ac:dyDescent="0.25">
      <c r="E6680">
        <v>969255057</v>
      </c>
      <c r="F6680">
        <v>88.908000000000001</v>
      </c>
      <c r="I6680" t="s">
        <v>842</v>
      </c>
      <c r="J6680" t="s">
        <v>848</v>
      </c>
      <c r="K6680">
        <v>969255057</v>
      </c>
      <c r="L6680">
        <v>88.908000000000001</v>
      </c>
    </row>
    <row r="6681" spans="4:12" x14ac:dyDescent="0.25">
      <c r="E6681">
        <v>970495355</v>
      </c>
      <c r="F6681">
        <v>522.53700000000003</v>
      </c>
      <c r="I6681" t="s">
        <v>842</v>
      </c>
      <c r="J6681" t="s">
        <v>848</v>
      </c>
      <c r="K6681">
        <v>970495355</v>
      </c>
      <c r="L6681">
        <v>522.53700000000003</v>
      </c>
    </row>
    <row r="6682" spans="4:12" x14ac:dyDescent="0.25">
      <c r="E6682">
        <v>974587807</v>
      </c>
      <c r="F6682">
        <v>213.941</v>
      </c>
      <c r="I6682" t="s">
        <v>842</v>
      </c>
      <c r="J6682" t="s">
        <v>848</v>
      </c>
      <c r="K6682">
        <v>974587807</v>
      </c>
      <c r="L6682">
        <v>213.941</v>
      </c>
    </row>
    <row r="6683" spans="4:12" x14ac:dyDescent="0.25">
      <c r="E6683">
        <v>985656681</v>
      </c>
      <c r="F6683">
        <v>96.394000000000005</v>
      </c>
      <c r="I6683" t="s">
        <v>842</v>
      </c>
      <c r="J6683" t="s">
        <v>848</v>
      </c>
      <c r="K6683">
        <v>985656681</v>
      </c>
      <c r="L6683">
        <v>96.394000000000005</v>
      </c>
    </row>
    <row r="6684" spans="4:12" x14ac:dyDescent="0.25">
      <c r="D6684" t="s">
        <v>849</v>
      </c>
      <c r="E6684">
        <v>918122524</v>
      </c>
      <c r="F6684">
        <v>312.12099999999998</v>
      </c>
      <c r="I6684" t="s">
        <v>842</v>
      </c>
      <c r="J6684" t="s">
        <v>849</v>
      </c>
      <c r="K6684">
        <v>918122524</v>
      </c>
      <c r="L6684">
        <v>312.12099999999998</v>
      </c>
    </row>
    <row r="6685" spans="4:12" x14ac:dyDescent="0.25">
      <c r="E6685">
        <v>969090570</v>
      </c>
      <c r="F6685">
        <v>455.72800000000001</v>
      </c>
      <c r="I6685" t="s">
        <v>842</v>
      </c>
      <c r="J6685" t="s">
        <v>849</v>
      </c>
      <c r="K6685">
        <v>969090570</v>
      </c>
      <c r="L6685">
        <v>455.72800000000001</v>
      </c>
    </row>
    <row r="6686" spans="4:12" x14ac:dyDescent="0.25">
      <c r="E6686">
        <v>969285460</v>
      </c>
      <c r="F6686">
        <v>67.888000000000005</v>
      </c>
      <c r="I6686" t="s">
        <v>842</v>
      </c>
      <c r="J6686" t="s">
        <v>849</v>
      </c>
      <c r="K6686">
        <v>969285460</v>
      </c>
      <c r="L6686">
        <v>67.888000000000005</v>
      </c>
    </row>
    <row r="6687" spans="4:12" x14ac:dyDescent="0.25">
      <c r="E6687">
        <v>969388340</v>
      </c>
      <c r="F6687">
        <v>172.624</v>
      </c>
      <c r="I6687" t="s">
        <v>842</v>
      </c>
      <c r="J6687" t="s">
        <v>849</v>
      </c>
      <c r="K6687">
        <v>969388340</v>
      </c>
      <c r="L6687">
        <v>172.624</v>
      </c>
    </row>
    <row r="6688" spans="4:12" x14ac:dyDescent="0.25">
      <c r="E6688">
        <v>969552728</v>
      </c>
      <c r="F6688">
        <v>146.85300000000001</v>
      </c>
      <c r="I6688" t="s">
        <v>842</v>
      </c>
      <c r="J6688" t="s">
        <v>849</v>
      </c>
      <c r="K6688">
        <v>969552728</v>
      </c>
      <c r="L6688">
        <v>146.85300000000001</v>
      </c>
    </row>
    <row r="6689" spans="4:12" x14ac:dyDescent="0.25">
      <c r="E6689">
        <v>976850432</v>
      </c>
      <c r="F6689">
        <v>56.308</v>
      </c>
      <c r="I6689" t="s">
        <v>842</v>
      </c>
      <c r="J6689" t="s">
        <v>849</v>
      </c>
      <c r="K6689">
        <v>976850432</v>
      </c>
      <c r="L6689">
        <v>56.308</v>
      </c>
    </row>
    <row r="6690" spans="4:12" x14ac:dyDescent="0.25">
      <c r="E6690">
        <v>983186262</v>
      </c>
      <c r="F6690">
        <v>70.524000000000001</v>
      </c>
      <c r="I6690" t="s">
        <v>842</v>
      </c>
      <c r="J6690" t="s">
        <v>849</v>
      </c>
      <c r="K6690">
        <v>983186262</v>
      </c>
      <c r="L6690">
        <v>70.524000000000001</v>
      </c>
    </row>
    <row r="6691" spans="4:12" x14ac:dyDescent="0.25">
      <c r="E6691">
        <v>991409718</v>
      </c>
      <c r="F6691">
        <v>428.24</v>
      </c>
      <c r="I6691" t="s">
        <v>842</v>
      </c>
      <c r="J6691" t="s">
        <v>849</v>
      </c>
      <c r="K6691">
        <v>991409718</v>
      </c>
      <c r="L6691">
        <v>428.24</v>
      </c>
    </row>
    <row r="6692" spans="4:12" x14ac:dyDescent="0.25">
      <c r="E6692">
        <v>997743563</v>
      </c>
      <c r="F6692">
        <v>68.412999999999997</v>
      </c>
      <c r="I6692" t="s">
        <v>842</v>
      </c>
      <c r="J6692" t="s">
        <v>849</v>
      </c>
      <c r="K6692">
        <v>997743563</v>
      </c>
      <c r="L6692">
        <v>68.412999999999997</v>
      </c>
    </row>
    <row r="6693" spans="4:12" x14ac:dyDescent="0.25">
      <c r="D6693" t="s">
        <v>24</v>
      </c>
      <c r="E6693">
        <v>969098954</v>
      </c>
      <c r="F6693">
        <v>309.60500000000002</v>
      </c>
      <c r="I6693" t="s">
        <v>842</v>
      </c>
      <c r="J6693" t="s">
        <v>24</v>
      </c>
      <c r="K6693">
        <v>969098954</v>
      </c>
      <c r="L6693">
        <v>309.60500000000002</v>
      </c>
    </row>
    <row r="6694" spans="4:12" x14ac:dyDescent="0.25">
      <c r="D6694" t="s">
        <v>846</v>
      </c>
      <c r="E6694">
        <v>876948222</v>
      </c>
      <c r="F6694">
        <v>334.61200000000002</v>
      </c>
      <c r="I6694" t="s">
        <v>842</v>
      </c>
      <c r="J6694" t="s">
        <v>846</v>
      </c>
      <c r="K6694">
        <v>876948222</v>
      </c>
      <c r="L6694">
        <v>334.61200000000002</v>
      </c>
    </row>
    <row r="6695" spans="4:12" x14ac:dyDescent="0.25">
      <c r="E6695">
        <v>971184906</v>
      </c>
      <c r="F6695">
        <v>359.56200000000001</v>
      </c>
      <c r="I6695" t="s">
        <v>842</v>
      </c>
      <c r="J6695" t="s">
        <v>846</v>
      </c>
      <c r="K6695">
        <v>971184906</v>
      </c>
      <c r="L6695">
        <v>359.56200000000001</v>
      </c>
    </row>
    <row r="6696" spans="4:12" x14ac:dyDescent="0.25">
      <c r="D6696" t="s">
        <v>101</v>
      </c>
      <c r="E6696">
        <v>814633802</v>
      </c>
      <c r="F6696">
        <v>174.458</v>
      </c>
      <c r="I6696" t="s">
        <v>842</v>
      </c>
      <c r="J6696" t="s">
        <v>101</v>
      </c>
      <c r="K6696">
        <v>814633802</v>
      </c>
      <c r="L6696">
        <v>174.458</v>
      </c>
    </row>
    <row r="6697" spans="4:12" x14ac:dyDescent="0.25">
      <c r="E6697">
        <v>919705655</v>
      </c>
      <c r="F6697">
        <v>52.890999999999998</v>
      </c>
      <c r="I6697" t="s">
        <v>842</v>
      </c>
      <c r="J6697" t="s">
        <v>101</v>
      </c>
      <c r="K6697">
        <v>919705655</v>
      </c>
      <c r="L6697">
        <v>52.890999999999998</v>
      </c>
    </row>
    <row r="6698" spans="4:12" x14ac:dyDescent="0.25">
      <c r="E6698">
        <v>969873400</v>
      </c>
      <c r="F6698">
        <v>72.932000000000002</v>
      </c>
      <c r="I6698" t="s">
        <v>842</v>
      </c>
      <c r="J6698" t="s">
        <v>101</v>
      </c>
      <c r="K6698">
        <v>969873400</v>
      </c>
      <c r="L6698">
        <v>72.932000000000002</v>
      </c>
    </row>
    <row r="6699" spans="4:12" x14ac:dyDescent="0.25">
      <c r="E6699">
        <v>969874369</v>
      </c>
      <c r="F6699">
        <v>49.374000000000002</v>
      </c>
      <c r="I6699" t="s">
        <v>842</v>
      </c>
      <c r="J6699" t="s">
        <v>101</v>
      </c>
      <c r="K6699">
        <v>969874369</v>
      </c>
      <c r="L6699">
        <v>49.374000000000002</v>
      </c>
    </row>
    <row r="6700" spans="4:12" x14ac:dyDescent="0.25">
      <c r="E6700">
        <v>970229256</v>
      </c>
      <c r="F6700">
        <v>51.817</v>
      </c>
      <c r="I6700" t="s">
        <v>842</v>
      </c>
      <c r="J6700" t="s">
        <v>101</v>
      </c>
      <c r="K6700">
        <v>970229256</v>
      </c>
      <c r="L6700">
        <v>51.817</v>
      </c>
    </row>
    <row r="6701" spans="4:12" x14ac:dyDescent="0.25">
      <c r="E6701">
        <v>970229655</v>
      </c>
      <c r="F6701">
        <v>26.318999999999999</v>
      </c>
      <c r="I6701" t="s">
        <v>842</v>
      </c>
      <c r="J6701" t="s">
        <v>101</v>
      </c>
      <c r="K6701">
        <v>970229655</v>
      </c>
      <c r="L6701">
        <v>26.318999999999999</v>
      </c>
    </row>
    <row r="6702" spans="4:12" x14ac:dyDescent="0.25">
      <c r="E6702">
        <v>970461965</v>
      </c>
      <c r="F6702">
        <v>81.662000000000006</v>
      </c>
      <c r="I6702" t="s">
        <v>842</v>
      </c>
      <c r="J6702" t="s">
        <v>101</v>
      </c>
      <c r="K6702">
        <v>970461965</v>
      </c>
      <c r="L6702">
        <v>81.662000000000006</v>
      </c>
    </row>
    <row r="6703" spans="4:12" x14ac:dyDescent="0.25">
      <c r="E6703">
        <v>970595260</v>
      </c>
      <c r="F6703">
        <v>60.825000000000003</v>
      </c>
      <c r="I6703" t="s">
        <v>842</v>
      </c>
      <c r="J6703" t="s">
        <v>101</v>
      </c>
      <c r="K6703">
        <v>970595260</v>
      </c>
      <c r="L6703">
        <v>60.825000000000003</v>
      </c>
    </row>
    <row r="6704" spans="4:12" x14ac:dyDescent="0.25">
      <c r="E6704">
        <v>986078177</v>
      </c>
      <c r="F6704">
        <v>80.400999999999996</v>
      </c>
      <c r="I6704" t="s">
        <v>842</v>
      </c>
      <c r="J6704" t="s">
        <v>101</v>
      </c>
      <c r="K6704">
        <v>986078177</v>
      </c>
      <c r="L6704">
        <v>80.400999999999996</v>
      </c>
    </row>
    <row r="6705" spans="4:12" x14ac:dyDescent="0.25">
      <c r="E6705">
        <v>992094583</v>
      </c>
      <c r="F6705">
        <v>39.183</v>
      </c>
      <c r="I6705" t="s">
        <v>842</v>
      </c>
      <c r="J6705" t="s">
        <v>101</v>
      </c>
      <c r="K6705">
        <v>992094583</v>
      </c>
      <c r="L6705">
        <v>39.183</v>
      </c>
    </row>
    <row r="6706" spans="4:12" x14ac:dyDescent="0.25">
      <c r="E6706">
        <v>993359688</v>
      </c>
      <c r="F6706">
        <v>23.442</v>
      </c>
      <c r="I6706" t="s">
        <v>842</v>
      </c>
      <c r="J6706" t="s">
        <v>101</v>
      </c>
      <c r="K6706">
        <v>993359688</v>
      </c>
      <c r="L6706">
        <v>23.442</v>
      </c>
    </row>
    <row r="6707" spans="4:12" x14ac:dyDescent="0.25">
      <c r="E6707">
        <v>993431907</v>
      </c>
      <c r="F6707">
        <v>186.346</v>
      </c>
      <c r="I6707" t="s">
        <v>842</v>
      </c>
      <c r="J6707" t="s">
        <v>101</v>
      </c>
      <c r="K6707">
        <v>993431907</v>
      </c>
      <c r="L6707">
        <v>186.346</v>
      </c>
    </row>
    <row r="6708" spans="4:12" x14ac:dyDescent="0.25">
      <c r="E6708">
        <v>997569776</v>
      </c>
      <c r="F6708">
        <v>195.62899999999999</v>
      </c>
      <c r="I6708" t="s">
        <v>842</v>
      </c>
      <c r="J6708" t="s">
        <v>101</v>
      </c>
      <c r="K6708">
        <v>997569776</v>
      </c>
      <c r="L6708">
        <v>195.62899999999999</v>
      </c>
    </row>
    <row r="6709" spans="4:12" x14ac:dyDescent="0.25">
      <c r="D6709" t="s">
        <v>40</v>
      </c>
      <c r="E6709">
        <v>970010815</v>
      </c>
      <c r="F6709">
        <v>362.702</v>
      </c>
      <c r="I6709" t="s">
        <v>842</v>
      </c>
      <c r="J6709" t="s">
        <v>40</v>
      </c>
      <c r="K6709">
        <v>970010815</v>
      </c>
      <c r="L6709">
        <v>362.702</v>
      </c>
    </row>
    <row r="6710" spans="4:12" x14ac:dyDescent="0.25">
      <c r="E6710">
        <v>988178616</v>
      </c>
      <c r="F6710">
        <v>34.744999999999997</v>
      </c>
      <c r="I6710" t="s">
        <v>842</v>
      </c>
      <c r="J6710" t="s">
        <v>40</v>
      </c>
      <c r="K6710">
        <v>988178616</v>
      </c>
      <c r="L6710">
        <v>34.744999999999997</v>
      </c>
    </row>
    <row r="6711" spans="4:12" x14ac:dyDescent="0.25">
      <c r="D6711" t="s">
        <v>17</v>
      </c>
      <c r="E6711">
        <v>879489172</v>
      </c>
      <c r="F6711">
        <v>327.10599999999999</v>
      </c>
      <c r="I6711" t="s">
        <v>842</v>
      </c>
      <c r="J6711" t="s">
        <v>17</v>
      </c>
      <c r="K6711">
        <v>879489172</v>
      </c>
      <c r="L6711">
        <v>327.10599999999999</v>
      </c>
    </row>
    <row r="6712" spans="4:12" x14ac:dyDescent="0.25">
      <c r="E6712">
        <v>884784212</v>
      </c>
      <c r="F6712">
        <v>323.351</v>
      </c>
      <c r="I6712" t="s">
        <v>842</v>
      </c>
      <c r="J6712" t="s">
        <v>17</v>
      </c>
      <c r="K6712">
        <v>884784212</v>
      </c>
      <c r="L6712">
        <v>323.351</v>
      </c>
    </row>
    <row r="6713" spans="4:12" x14ac:dyDescent="0.25">
      <c r="E6713">
        <v>912971732</v>
      </c>
      <c r="F6713">
        <v>410.11399999999998</v>
      </c>
      <c r="I6713" t="s">
        <v>842</v>
      </c>
      <c r="J6713" t="s">
        <v>17</v>
      </c>
      <c r="K6713">
        <v>912971732</v>
      </c>
      <c r="L6713">
        <v>410.11399999999998</v>
      </c>
    </row>
    <row r="6714" spans="4:12" x14ac:dyDescent="0.25">
      <c r="E6714">
        <v>969092522</v>
      </c>
      <c r="F6714">
        <v>363.46499999999997</v>
      </c>
      <c r="I6714" t="s">
        <v>842</v>
      </c>
      <c r="J6714" t="s">
        <v>17</v>
      </c>
      <c r="K6714">
        <v>969092522</v>
      </c>
      <c r="L6714">
        <v>363.46499999999997</v>
      </c>
    </row>
    <row r="6715" spans="4:12" x14ac:dyDescent="0.25">
      <c r="E6715">
        <v>969282542</v>
      </c>
      <c r="F6715">
        <v>425.01299999999998</v>
      </c>
      <c r="I6715" t="s">
        <v>842</v>
      </c>
      <c r="J6715" t="s">
        <v>17</v>
      </c>
      <c r="K6715">
        <v>969282542</v>
      </c>
      <c r="L6715">
        <v>425.01299999999998</v>
      </c>
    </row>
    <row r="6716" spans="4:12" x14ac:dyDescent="0.25">
      <c r="E6716">
        <v>970427988</v>
      </c>
      <c r="F6716">
        <v>802.99</v>
      </c>
      <c r="I6716" t="s">
        <v>842</v>
      </c>
      <c r="J6716" t="s">
        <v>17</v>
      </c>
      <c r="K6716">
        <v>970427988</v>
      </c>
      <c r="L6716">
        <v>802.99</v>
      </c>
    </row>
    <row r="6717" spans="4:12" x14ac:dyDescent="0.25">
      <c r="E6717">
        <v>970601090</v>
      </c>
      <c r="F6717">
        <v>820.67600000000004</v>
      </c>
      <c r="I6717" t="s">
        <v>842</v>
      </c>
      <c r="J6717" t="s">
        <v>17</v>
      </c>
      <c r="K6717">
        <v>970601090</v>
      </c>
      <c r="L6717">
        <v>820.67600000000004</v>
      </c>
    </row>
    <row r="6718" spans="4:12" x14ac:dyDescent="0.25">
      <c r="E6718">
        <v>976000498</v>
      </c>
      <c r="F6718">
        <v>503.87799999999999</v>
      </c>
      <c r="I6718" t="s">
        <v>842</v>
      </c>
      <c r="J6718" t="s">
        <v>17</v>
      </c>
      <c r="K6718">
        <v>976000498</v>
      </c>
      <c r="L6718">
        <v>503.87799999999999</v>
      </c>
    </row>
    <row r="6719" spans="4:12" x14ac:dyDescent="0.25">
      <c r="E6719">
        <v>976706994</v>
      </c>
      <c r="F6719">
        <v>153.90799999999999</v>
      </c>
      <c r="I6719" t="s">
        <v>842</v>
      </c>
      <c r="J6719" t="s">
        <v>17</v>
      </c>
      <c r="K6719">
        <v>976706994</v>
      </c>
      <c r="L6719">
        <v>153.90799999999999</v>
      </c>
    </row>
    <row r="6720" spans="4:12" x14ac:dyDescent="0.25">
      <c r="E6720">
        <v>982892805</v>
      </c>
      <c r="F6720">
        <v>120.723</v>
      </c>
      <c r="I6720" t="s">
        <v>842</v>
      </c>
      <c r="J6720" t="s">
        <v>17</v>
      </c>
      <c r="K6720">
        <v>982892805</v>
      </c>
      <c r="L6720">
        <v>120.723</v>
      </c>
    </row>
    <row r="6721" spans="4:12" x14ac:dyDescent="0.25">
      <c r="E6721">
        <v>983079768</v>
      </c>
      <c r="F6721">
        <v>438.23200000000003</v>
      </c>
      <c r="I6721" t="s">
        <v>842</v>
      </c>
      <c r="J6721" t="s">
        <v>17</v>
      </c>
      <c r="K6721">
        <v>983079768</v>
      </c>
      <c r="L6721">
        <v>438.23200000000003</v>
      </c>
    </row>
    <row r="6722" spans="4:12" x14ac:dyDescent="0.25">
      <c r="E6722">
        <v>984135327</v>
      </c>
      <c r="F6722">
        <v>137.375</v>
      </c>
      <c r="I6722" t="s">
        <v>842</v>
      </c>
      <c r="J6722" t="s">
        <v>17</v>
      </c>
      <c r="K6722">
        <v>984135327</v>
      </c>
      <c r="L6722">
        <v>137.375</v>
      </c>
    </row>
    <row r="6723" spans="4:12" x14ac:dyDescent="0.25">
      <c r="E6723">
        <v>984699840</v>
      </c>
      <c r="F6723">
        <v>174.607</v>
      </c>
      <c r="I6723" t="s">
        <v>842</v>
      </c>
      <c r="J6723" t="s">
        <v>17</v>
      </c>
      <c r="K6723">
        <v>984699840</v>
      </c>
      <c r="L6723">
        <v>174.607</v>
      </c>
    </row>
    <row r="6724" spans="4:12" x14ac:dyDescent="0.25">
      <c r="E6724">
        <v>986339485</v>
      </c>
      <c r="F6724">
        <v>192.51499999999999</v>
      </c>
      <c r="I6724" t="s">
        <v>842</v>
      </c>
      <c r="J6724" t="s">
        <v>17</v>
      </c>
      <c r="K6724">
        <v>986339485</v>
      </c>
      <c r="L6724">
        <v>192.51499999999999</v>
      </c>
    </row>
    <row r="6725" spans="4:12" x14ac:dyDescent="0.25">
      <c r="E6725">
        <v>986506500</v>
      </c>
      <c r="F6725">
        <v>234.691</v>
      </c>
      <c r="I6725" t="s">
        <v>842</v>
      </c>
      <c r="J6725" t="s">
        <v>17</v>
      </c>
      <c r="K6725">
        <v>986506500</v>
      </c>
      <c r="L6725">
        <v>234.691</v>
      </c>
    </row>
    <row r="6726" spans="4:12" x14ac:dyDescent="0.25">
      <c r="E6726">
        <v>990525382</v>
      </c>
      <c r="F6726">
        <v>193.24199999999999</v>
      </c>
      <c r="I6726" t="s">
        <v>842</v>
      </c>
      <c r="J6726" t="s">
        <v>17</v>
      </c>
      <c r="K6726">
        <v>990525382</v>
      </c>
      <c r="L6726">
        <v>193.24199999999999</v>
      </c>
    </row>
    <row r="6727" spans="4:12" x14ac:dyDescent="0.25">
      <c r="D6727" t="s">
        <v>89</v>
      </c>
      <c r="E6727">
        <v>973255118</v>
      </c>
      <c r="F6727">
        <v>10.342000000000001</v>
      </c>
      <c r="I6727" t="s">
        <v>842</v>
      </c>
      <c r="J6727" t="s">
        <v>89</v>
      </c>
      <c r="K6727">
        <v>973255118</v>
      </c>
      <c r="L6727">
        <v>10.342000000000001</v>
      </c>
    </row>
    <row r="6728" spans="4:12" x14ac:dyDescent="0.25">
      <c r="E6728">
        <v>983554091</v>
      </c>
      <c r="F6728">
        <v>446.60500000000002</v>
      </c>
      <c r="I6728" t="s">
        <v>842</v>
      </c>
      <c r="J6728" t="s">
        <v>89</v>
      </c>
      <c r="K6728">
        <v>983554091</v>
      </c>
      <c r="L6728">
        <v>446.60500000000002</v>
      </c>
    </row>
    <row r="6729" spans="4:12" x14ac:dyDescent="0.25">
      <c r="E6729">
        <v>984009372</v>
      </c>
      <c r="F6729">
        <v>303.69200000000001</v>
      </c>
      <c r="I6729" t="s">
        <v>842</v>
      </c>
      <c r="J6729" t="s">
        <v>89</v>
      </c>
      <c r="K6729">
        <v>984009372</v>
      </c>
      <c r="L6729">
        <v>303.69200000000001</v>
      </c>
    </row>
    <row r="6730" spans="4:12" x14ac:dyDescent="0.25">
      <c r="E6730">
        <v>997152492</v>
      </c>
      <c r="F6730">
        <v>221.53100000000001</v>
      </c>
      <c r="I6730" t="s">
        <v>842</v>
      </c>
      <c r="J6730" t="s">
        <v>89</v>
      </c>
      <c r="K6730">
        <v>997152492</v>
      </c>
      <c r="L6730">
        <v>221.53100000000001</v>
      </c>
    </row>
    <row r="6731" spans="4:12" x14ac:dyDescent="0.25">
      <c r="D6731" t="s">
        <v>850</v>
      </c>
      <c r="E6731">
        <v>894044322</v>
      </c>
      <c r="F6731">
        <v>176.62</v>
      </c>
      <c r="I6731" t="s">
        <v>842</v>
      </c>
      <c r="J6731" t="s">
        <v>850</v>
      </c>
      <c r="K6731">
        <v>894044322</v>
      </c>
      <c r="L6731">
        <v>176.62</v>
      </c>
    </row>
    <row r="6732" spans="4:12" x14ac:dyDescent="0.25">
      <c r="E6732">
        <v>897471922</v>
      </c>
      <c r="F6732">
        <v>533.98</v>
      </c>
      <c r="I6732" t="s">
        <v>842</v>
      </c>
      <c r="J6732" t="s">
        <v>850</v>
      </c>
      <c r="K6732">
        <v>897471922</v>
      </c>
      <c r="L6732">
        <v>533.98</v>
      </c>
    </row>
    <row r="6733" spans="4:12" x14ac:dyDescent="0.25">
      <c r="E6733">
        <v>983882153</v>
      </c>
      <c r="F6733">
        <v>401.24900000000002</v>
      </c>
      <c r="I6733" t="s">
        <v>842</v>
      </c>
      <c r="J6733" t="s">
        <v>850</v>
      </c>
      <c r="K6733">
        <v>983882153</v>
      </c>
      <c r="L6733">
        <v>401.24900000000002</v>
      </c>
    </row>
    <row r="6734" spans="4:12" x14ac:dyDescent="0.25">
      <c r="E6734">
        <v>985906335</v>
      </c>
      <c r="F6734">
        <v>70.209999999999994</v>
      </c>
      <c r="I6734" t="s">
        <v>842</v>
      </c>
      <c r="J6734" t="s">
        <v>850</v>
      </c>
      <c r="K6734">
        <v>985906335</v>
      </c>
      <c r="L6734">
        <v>70.209999999999994</v>
      </c>
    </row>
    <row r="6735" spans="4:12" x14ac:dyDescent="0.25">
      <c r="D6735" t="s">
        <v>29</v>
      </c>
      <c r="E6735">
        <v>911652366</v>
      </c>
      <c r="F6735">
        <v>173.72</v>
      </c>
      <c r="I6735" t="s">
        <v>842</v>
      </c>
      <c r="J6735" t="s">
        <v>29</v>
      </c>
      <c r="K6735">
        <v>911652366</v>
      </c>
      <c r="L6735">
        <v>173.72</v>
      </c>
    </row>
    <row r="6736" spans="4:12" x14ac:dyDescent="0.25">
      <c r="E6736">
        <v>916976356</v>
      </c>
      <c r="F6736">
        <v>392.45699999999999</v>
      </c>
      <c r="I6736" t="s">
        <v>842</v>
      </c>
      <c r="J6736" t="s">
        <v>29</v>
      </c>
      <c r="K6736">
        <v>916976356</v>
      </c>
      <c r="L6736">
        <v>392.45699999999999</v>
      </c>
    </row>
    <row r="6737" spans="4:12" x14ac:dyDescent="0.25">
      <c r="E6737">
        <v>926737945</v>
      </c>
      <c r="F6737">
        <v>178.86600000000001</v>
      </c>
      <c r="I6737" t="s">
        <v>842</v>
      </c>
      <c r="J6737" t="s">
        <v>29</v>
      </c>
      <c r="K6737">
        <v>926737945</v>
      </c>
      <c r="L6737">
        <v>178.86600000000001</v>
      </c>
    </row>
    <row r="6738" spans="4:12" x14ac:dyDescent="0.25">
      <c r="E6738">
        <v>970093192</v>
      </c>
      <c r="F6738">
        <v>321.40499999999997</v>
      </c>
      <c r="I6738" t="s">
        <v>842</v>
      </c>
      <c r="J6738" t="s">
        <v>29</v>
      </c>
      <c r="K6738">
        <v>970093192</v>
      </c>
      <c r="L6738">
        <v>321.40499999999997</v>
      </c>
    </row>
    <row r="6739" spans="4:12" x14ac:dyDescent="0.25">
      <c r="D6739" t="s">
        <v>18</v>
      </c>
      <c r="E6739">
        <v>969738376</v>
      </c>
      <c r="F6739">
        <v>394.27600000000001</v>
      </c>
      <c r="I6739" t="s">
        <v>842</v>
      </c>
      <c r="J6739" t="s">
        <v>18</v>
      </c>
      <c r="K6739">
        <v>969738376</v>
      </c>
      <c r="L6739">
        <v>394.27600000000001</v>
      </c>
    </row>
    <row r="6740" spans="4:12" x14ac:dyDescent="0.25">
      <c r="E6740">
        <v>995339838</v>
      </c>
      <c r="F6740">
        <v>161.58600000000001</v>
      </c>
      <c r="I6740" t="s">
        <v>842</v>
      </c>
      <c r="J6740" t="s">
        <v>18</v>
      </c>
      <c r="K6740">
        <v>995339838</v>
      </c>
      <c r="L6740">
        <v>161.58600000000001</v>
      </c>
    </row>
    <row r="6741" spans="4:12" x14ac:dyDescent="0.25">
      <c r="D6741" t="s">
        <v>843</v>
      </c>
      <c r="E6741">
        <v>869090972</v>
      </c>
      <c r="F6741">
        <v>185.92400000000001</v>
      </c>
      <c r="I6741" t="s">
        <v>842</v>
      </c>
      <c r="J6741" t="s">
        <v>843</v>
      </c>
      <c r="K6741">
        <v>869090972</v>
      </c>
      <c r="L6741">
        <v>185.92400000000001</v>
      </c>
    </row>
    <row r="6742" spans="4:12" x14ac:dyDescent="0.25">
      <c r="E6742">
        <v>890721052</v>
      </c>
      <c r="F6742">
        <v>138.905</v>
      </c>
      <c r="I6742" t="s">
        <v>842</v>
      </c>
      <c r="J6742" t="s">
        <v>843</v>
      </c>
      <c r="K6742">
        <v>890721052</v>
      </c>
      <c r="L6742">
        <v>138.905</v>
      </c>
    </row>
    <row r="6743" spans="4:12" x14ac:dyDescent="0.25">
      <c r="E6743">
        <v>918610855</v>
      </c>
      <c r="F6743">
        <v>253.57499999999999</v>
      </c>
      <c r="I6743" t="s">
        <v>842</v>
      </c>
      <c r="J6743" t="s">
        <v>843</v>
      </c>
      <c r="K6743">
        <v>918610855</v>
      </c>
      <c r="L6743">
        <v>253.57499999999999</v>
      </c>
    </row>
    <row r="6744" spans="4:12" x14ac:dyDescent="0.25">
      <c r="E6744">
        <v>923886915</v>
      </c>
      <c r="F6744">
        <v>154.07900000000001</v>
      </c>
      <c r="I6744" t="s">
        <v>842</v>
      </c>
      <c r="J6744" t="s">
        <v>843</v>
      </c>
      <c r="K6744">
        <v>923886915</v>
      </c>
      <c r="L6744">
        <v>154.07900000000001</v>
      </c>
    </row>
    <row r="6745" spans="4:12" x14ac:dyDescent="0.25">
      <c r="E6745">
        <v>969091879</v>
      </c>
      <c r="F6745">
        <v>397.93900000000002</v>
      </c>
      <c r="I6745" t="s">
        <v>842</v>
      </c>
      <c r="J6745" t="s">
        <v>843</v>
      </c>
      <c r="K6745">
        <v>969091879</v>
      </c>
      <c r="L6745">
        <v>397.93900000000002</v>
      </c>
    </row>
    <row r="6746" spans="4:12" x14ac:dyDescent="0.25">
      <c r="E6746">
        <v>969093677</v>
      </c>
      <c r="F6746">
        <v>179.935</v>
      </c>
      <c r="I6746" t="s">
        <v>842</v>
      </c>
      <c r="J6746" t="s">
        <v>843</v>
      </c>
      <c r="K6746">
        <v>969093677</v>
      </c>
      <c r="L6746">
        <v>179.935</v>
      </c>
    </row>
    <row r="6747" spans="4:12" x14ac:dyDescent="0.25">
      <c r="E6747">
        <v>969170213</v>
      </c>
      <c r="F6747">
        <v>403.166</v>
      </c>
      <c r="I6747" t="s">
        <v>842</v>
      </c>
      <c r="J6747" t="s">
        <v>843</v>
      </c>
      <c r="K6747">
        <v>969170213</v>
      </c>
      <c r="L6747">
        <v>403.166</v>
      </c>
    </row>
    <row r="6748" spans="4:12" x14ac:dyDescent="0.25">
      <c r="E6748">
        <v>969239817</v>
      </c>
      <c r="F6748">
        <v>78.393000000000001</v>
      </c>
      <c r="I6748" t="s">
        <v>842</v>
      </c>
      <c r="J6748" t="s">
        <v>843</v>
      </c>
      <c r="K6748">
        <v>969239817</v>
      </c>
      <c r="L6748">
        <v>78.393000000000001</v>
      </c>
    </row>
    <row r="6749" spans="4:12" x14ac:dyDescent="0.25">
      <c r="E6749">
        <v>969240173</v>
      </c>
      <c r="F6749">
        <v>168.94399999999999</v>
      </c>
      <c r="I6749" t="s">
        <v>842</v>
      </c>
      <c r="J6749" t="s">
        <v>843</v>
      </c>
      <c r="K6749">
        <v>969240173</v>
      </c>
      <c r="L6749">
        <v>168.94399999999999</v>
      </c>
    </row>
    <row r="6750" spans="4:12" x14ac:dyDescent="0.25">
      <c r="E6750">
        <v>969530643</v>
      </c>
      <c r="F6750">
        <v>41.186999999999998</v>
      </c>
      <c r="I6750" t="s">
        <v>842</v>
      </c>
      <c r="J6750" t="s">
        <v>843</v>
      </c>
      <c r="K6750">
        <v>969530643</v>
      </c>
      <c r="L6750">
        <v>41.186999999999998</v>
      </c>
    </row>
    <row r="6751" spans="4:12" x14ac:dyDescent="0.25">
      <c r="E6751">
        <v>974544636</v>
      </c>
      <c r="F6751">
        <v>536.66099999999994</v>
      </c>
      <c r="I6751" t="s">
        <v>842</v>
      </c>
      <c r="J6751" t="s">
        <v>843</v>
      </c>
      <c r="K6751">
        <v>974544636</v>
      </c>
      <c r="L6751">
        <v>536.66099999999994</v>
      </c>
    </row>
    <row r="6752" spans="4:12" x14ac:dyDescent="0.25">
      <c r="E6752">
        <v>974676265</v>
      </c>
      <c r="F6752">
        <v>535.04399999999998</v>
      </c>
      <c r="I6752" t="s">
        <v>842</v>
      </c>
      <c r="J6752" t="s">
        <v>843</v>
      </c>
      <c r="K6752">
        <v>974676265</v>
      </c>
      <c r="L6752">
        <v>535.04399999999998</v>
      </c>
    </row>
    <row r="6753" spans="4:12" x14ac:dyDescent="0.25">
      <c r="E6753">
        <v>982033853</v>
      </c>
      <c r="F6753">
        <v>134.846</v>
      </c>
      <c r="I6753" t="s">
        <v>842</v>
      </c>
      <c r="J6753" t="s">
        <v>843</v>
      </c>
      <c r="K6753">
        <v>982033853</v>
      </c>
      <c r="L6753">
        <v>134.846</v>
      </c>
    </row>
    <row r="6754" spans="4:12" x14ac:dyDescent="0.25">
      <c r="E6754">
        <v>982168910</v>
      </c>
      <c r="F6754">
        <v>114.971</v>
      </c>
      <c r="I6754" t="s">
        <v>842</v>
      </c>
      <c r="J6754" t="s">
        <v>843</v>
      </c>
      <c r="K6754">
        <v>982168910</v>
      </c>
      <c r="L6754">
        <v>114.971</v>
      </c>
    </row>
    <row r="6755" spans="4:12" x14ac:dyDescent="0.25">
      <c r="E6755">
        <v>982804264</v>
      </c>
      <c r="F6755">
        <v>92.415999999999997</v>
      </c>
      <c r="I6755" t="s">
        <v>842</v>
      </c>
      <c r="J6755" t="s">
        <v>843</v>
      </c>
      <c r="K6755">
        <v>982804264</v>
      </c>
      <c r="L6755">
        <v>92.415999999999997</v>
      </c>
    </row>
    <row r="6756" spans="4:12" x14ac:dyDescent="0.25">
      <c r="E6756">
        <v>985021759</v>
      </c>
      <c r="F6756">
        <v>79.171999999999997</v>
      </c>
      <c r="I6756" t="s">
        <v>842</v>
      </c>
      <c r="J6756" t="s">
        <v>843</v>
      </c>
      <c r="K6756">
        <v>985021759</v>
      </c>
      <c r="L6756">
        <v>79.171999999999997</v>
      </c>
    </row>
    <row r="6757" spans="4:12" x14ac:dyDescent="0.25">
      <c r="E6757">
        <v>985062285</v>
      </c>
      <c r="F6757">
        <v>343.04399999999998</v>
      </c>
      <c r="I6757" t="s">
        <v>842</v>
      </c>
      <c r="J6757" t="s">
        <v>843</v>
      </c>
      <c r="K6757">
        <v>985062285</v>
      </c>
      <c r="L6757">
        <v>343.04399999999998</v>
      </c>
    </row>
    <row r="6758" spans="4:12" x14ac:dyDescent="0.25">
      <c r="E6758">
        <v>985360197</v>
      </c>
      <c r="F6758">
        <v>238.74799999999999</v>
      </c>
      <c r="I6758" t="s">
        <v>842</v>
      </c>
      <c r="J6758" t="s">
        <v>843</v>
      </c>
      <c r="K6758">
        <v>985360197</v>
      </c>
      <c r="L6758">
        <v>238.74799999999999</v>
      </c>
    </row>
    <row r="6759" spans="4:12" x14ac:dyDescent="0.25">
      <c r="E6759">
        <v>987733462</v>
      </c>
      <c r="F6759">
        <v>21.399000000000001</v>
      </c>
      <c r="I6759" t="s">
        <v>842</v>
      </c>
      <c r="J6759" t="s">
        <v>843</v>
      </c>
      <c r="K6759">
        <v>987733462</v>
      </c>
      <c r="L6759">
        <v>21.399000000000001</v>
      </c>
    </row>
    <row r="6760" spans="4:12" x14ac:dyDescent="0.25">
      <c r="E6760">
        <v>994191268</v>
      </c>
      <c r="F6760">
        <v>170.69399999999999</v>
      </c>
      <c r="I6760" t="s">
        <v>842</v>
      </c>
      <c r="J6760" t="s">
        <v>843</v>
      </c>
      <c r="K6760">
        <v>994191268</v>
      </c>
      <c r="L6760">
        <v>170.69399999999999</v>
      </c>
    </row>
    <row r="6761" spans="4:12" x14ac:dyDescent="0.25">
      <c r="E6761">
        <v>994860976</v>
      </c>
      <c r="F6761">
        <v>114.91</v>
      </c>
      <c r="I6761" t="s">
        <v>842</v>
      </c>
      <c r="J6761" t="s">
        <v>843</v>
      </c>
      <c r="K6761">
        <v>994860976</v>
      </c>
      <c r="L6761">
        <v>114.91</v>
      </c>
    </row>
    <row r="6762" spans="4:12" x14ac:dyDescent="0.25">
      <c r="E6762">
        <v>997926528</v>
      </c>
      <c r="F6762">
        <v>325.42399999999998</v>
      </c>
      <c r="I6762" t="s">
        <v>842</v>
      </c>
      <c r="J6762" t="s">
        <v>843</v>
      </c>
      <c r="K6762">
        <v>997926528</v>
      </c>
      <c r="L6762">
        <v>325.42399999999998</v>
      </c>
    </row>
    <row r="6763" spans="4:12" x14ac:dyDescent="0.25">
      <c r="D6763" t="s">
        <v>94</v>
      </c>
      <c r="E6763">
        <v>917378320</v>
      </c>
      <c r="F6763">
        <v>70.013999999999996</v>
      </c>
      <c r="I6763" t="s">
        <v>842</v>
      </c>
      <c r="J6763" t="s">
        <v>94</v>
      </c>
      <c r="K6763">
        <v>917378320</v>
      </c>
      <c r="L6763">
        <v>70.013999999999996</v>
      </c>
    </row>
    <row r="6764" spans="4:12" x14ac:dyDescent="0.25">
      <c r="E6764">
        <v>922214352</v>
      </c>
      <c r="F6764">
        <v>111.80500000000001</v>
      </c>
      <c r="I6764" t="s">
        <v>842</v>
      </c>
      <c r="J6764" t="s">
        <v>94</v>
      </c>
      <c r="K6764">
        <v>922214352</v>
      </c>
      <c r="L6764">
        <v>111.80500000000001</v>
      </c>
    </row>
    <row r="6765" spans="4:12" x14ac:dyDescent="0.25">
      <c r="E6765">
        <v>969188236</v>
      </c>
      <c r="F6765">
        <v>96.448999999999998</v>
      </c>
      <c r="I6765" t="s">
        <v>842</v>
      </c>
      <c r="J6765" t="s">
        <v>94</v>
      </c>
      <c r="K6765">
        <v>969188236</v>
      </c>
      <c r="L6765">
        <v>96.448999999999998</v>
      </c>
    </row>
    <row r="6766" spans="4:12" x14ac:dyDescent="0.25">
      <c r="E6766">
        <v>969879875</v>
      </c>
      <c r="F6766">
        <v>438.18900000000002</v>
      </c>
      <c r="I6766" t="s">
        <v>842</v>
      </c>
      <c r="J6766" t="s">
        <v>94</v>
      </c>
      <c r="K6766">
        <v>969879875</v>
      </c>
      <c r="L6766">
        <v>438.18900000000002</v>
      </c>
    </row>
    <row r="6767" spans="4:12" x14ac:dyDescent="0.25">
      <c r="E6767">
        <v>970022694</v>
      </c>
      <c r="F6767">
        <v>153.63999999999999</v>
      </c>
      <c r="I6767" t="s">
        <v>842</v>
      </c>
      <c r="J6767" t="s">
        <v>94</v>
      </c>
      <c r="K6767">
        <v>970022694</v>
      </c>
      <c r="L6767">
        <v>153.63999999999999</v>
      </c>
    </row>
    <row r="6768" spans="4:12" x14ac:dyDescent="0.25">
      <c r="E6768">
        <v>971218207</v>
      </c>
      <c r="F6768">
        <v>212.102</v>
      </c>
      <c r="I6768" t="s">
        <v>842</v>
      </c>
      <c r="J6768" t="s">
        <v>94</v>
      </c>
      <c r="K6768">
        <v>971218207</v>
      </c>
      <c r="L6768">
        <v>212.102</v>
      </c>
    </row>
    <row r="6769" spans="4:12" x14ac:dyDescent="0.25">
      <c r="E6769">
        <v>991034706</v>
      </c>
      <c r="F6769">
        <v>272.38299999999998</v>
      </c>
      <c r="I6769" t="s">
        <v>842</v>
      </c>
      <c r="J6769" t="s">
        <v>94</v>
      </c>
      <c r="K6769">
        <v>991034706</v>
      </c>
      <c r="L6769">
        <v>272.38299999999998</v>
      </c>
    </row>
    <row r="6770" spans="4:12" x14ac:dyDescent="0.25">
      <c r="D6770" t="s">
        <v>16</v>
      </c>
      <c r="E6770">
        <v>884536022</v>
      </c>
      <c r="F6770">
        <v>454.791</v>
      </c>
      <c r="I6770" t="s">
        <v>842</v>
      </c>
      <c r="J6770" t="s">
        <v>16</v>
      </c>
      <c r="K6770">
        <v>884536022</v>
      </c>
      <c r="L6770">
        <v>454.791</v>
      </c>
    </row>
    <row r="6771" spans="4:12" x14ac:dyDescent="0.25">
      <c r="E6771">
        <v>969170191</v>
      </c>
      <c r="F6771">
        <v>119.283</v>
      </c>
      <c r="I6771" t="s">
        <v>842</v>
      </c>
      <c r="J6771" t="s">
        <v>16</v>
      </c>
      <c r="K6771">
        <v>969170191</v>
      </c>
      <c r="L6771">
        <v>119.283</v>
      </c>
    </row>
    <row r="6772" spans="4:12" x14ac:dyDescent="0.25">
      <c r="E6772">
        <v>969282763</v>
      </c>
      <c r="F6772">
        <v>40.848999999999997</v>
      </c>
      <c r="I6772" t="s">
        <v>842</v>
      </c>
      <c r="J6772" t="s">
        <v>16</v>
      </c>
      <c r="K6772">
        <v>969282763</v>
      </c>
      <c r="L6772">
        <v>40.848999999999997</v>
      </c>
    </row>
    <row r="6773" spans="4:12" x14ac:dyDescent="0.25">
      <c r="E6773">
        <v>970287264</v>
      </c>
      <c r="F6773">
        <v>12.884</v>
      </c>
      <c r="I6773" t="s">
        <v>842</v>
      </c>
      <c r="J6773" t="s">
        <v>16</v>
      </c>
      <c r="K6773">
        <v>970287264</v>
      </c>
      <c r="L6773">
        <v>12.884</v>
      </c>
    </row>
    <row r="6774" spans="4:12" x14ac:dyDescent="0.25">
      <c r="E6774">
        <v>974340984</v>
      </c>
      <c r="F6774">
        <v>385.35599999999999</v>
      </c>
      <c r="I6774" t="s">
        <v>842</v>
      </c>
      <c r="J6774" t="s">
        <v>16</v>
      </c>
      <c r="K6774">
        <v>974340984</v>
      </c>
      <c r="L6774">
        <v>385.35599999999999</v>
      </c>
    </row>
    <row r="6775" spans="4:12" x14ac:dyDescent="0.25">
      <c r="E6775">
        <v>976554787</v>
      </c>
      <c r="F6775">
        <v>204.52199999999999</v>
      </c>
      <c r="I6775" t="s">
        <v>842</v>
      </c>
      <c r="J6775" t="s">
        <v>16</v>
      </c>
      <c r="K6775">
        <v>976554787</v>
      </c>
      <c r="L6775">
        <v>204.52199999999999</v>
      </c>
    </row>
    <row r="6776" spans="4:12" x14ac:dyDescent="0.25">
      <c r="E6776">
        <v>981918851</v>
      </c>
      <c r="F6776">
        <v>359.791</v>
      </c>
      <c r="I6776" t="s">
        <v>842</v>
      </c>
      <c r="J6776" t="s">
        <v>16</v>
      </c>
      <c r="K6776">
        <v>981918851</v>
      </c>
      <c r="L6776">
        <v>359.791</v>
      </c>
    </row>
    <row r="6777" spans="4:12" x14ac:dyDescent="0.25">
      <c r="E6777">
        <v>994978039</v>
      </c>
      <c r="F6777">
        <v>69.616</v>
      </c>
      <c r="I6777" t="s">
        <v>842</v>
      </c>
      <c r="J6777" t="s">
        <v>16</v>
      </c>
      <c r="K6777">
        <v>994978039</v>
      </c>
      <c r="L6777">
        <v>69.616</v>
      </c>
    </row>
    <row r="6778" spans="4:12" x14ac:dyDescent="0.25">
      <c r="E6778">
        <v>996948285</v>
      </c>
      <c r="F6778">
        <v>154.07499999999999</v>
      </c>
      <c r="I6778" t="s">
        <v>842</v>
      </c>
      <c r="J6778" t="s">
        <v>16</v>
      </c>
      <c r="K6778">
        <v>996948285</v>
      </c>
      <c r="L6778">
        <v>154.07499999999999</v>
      </c>
    </row>
    <row r="6779" spans="4:12" x14ac:dyDescent="0.25">
      <c r="D6779" t="s">
        <v>35</v>
      </c>
      <c r="E6779">
        <v>913346661</v>
      </c>
      <c r="F6779">
        <v>134.233</v>
      </c>
      <c r="I6779" t="s">
        <v>842</v>
      </c>
      <c r="J6779" t="s">
        <v>35</v>
      </c>
      <c r="K6779">
        <v>913346661</v>
      </c>
      <c r="L6779">
        <v>134.233</v>
      </c>
    </row>
    <row r="6780" spans="4:12" x14ac:dyDescent="0.25">
      <c r="E6780">
        <v>913347137</v>
      </c>
      <c r="F6780">
        <v>180.77</v>
      </c>
      <c r="I6780" t="s">
        <v>842</v>
      </c>
      <c r="J6780" t="s">
        <v>35</v>
      </c>
      <c r="K6780">
        <v>913347137</v>
      </c>
      <c r="L6780">
        <v>180.77</v>
      </c>
    </row>
    <row r="6781" spans="4:12" x14ac:dyDescent="0.25">
      <c r="E6781">
        <v>917241775</v>
      </c>
      <c r="F6781">
        <v>535.07600000000002</v>
      </c>
      <c r="I6781" t="s">
        <v>842</v>
      </c>
      <c r="J6781" t="s">
        <v>35</v>
      </c>
      <c r="K6781">
        <v>917241775</v>
      </c>
      <c r="L6781">
        <v>535.07600000000002</v>
      </c>
    </row>
    <row r="6782" spans="4:12" x14ac:dyDescent="0.25">
      <c r="E6782">
        <v>969214997</v>
      </c>
      <c r="F6782">
        <v>189.584</v>
      </c>
      <c r="I6782" t="s">
        <v>842</v>
      </c>
      <c r="J6782" t="s">
        <v>35</v>
      </c>
      <c r="K6782">
        <v>969214997</v>
      </c>
      <c r="L6782">
        <v>189.584</v>
      </c>
    </row>
    <row r="6783" spans="4:12" x14ac:dyDescent="0.25">
      <c r="E6783">
        <v>969963337</v>
      </c>
      <c r="F6783">
        <v>620.93799999999999</v>
      </c>
      <c r="I6783" t="s">
        <v>842</v>
      </c>
      <c r="J6783" t="s">
        <v>35</v>
      </c>
      <c r="K6783">
        <v>969963337</v>
      </c>
      <c r="L6783">
        <v>620.93799999999999</v>
      </c>
    </row>
    <row r="6784" spans="4:12" x14ac:dyDescent="0.25">
      <c r="E6784">
        <v>977564948</v>
      </c>
      <c r="F6784">
        <v>199.77500000000001</v>
      </c>
      <c r="I6784" t="s">
        <v>842</v>
      </c>
      <c r="J6784" t="s">
        <v>35</v>
      </c>
      <c r="K6784">
        <v>977564948</v>
      </c>
      <c r="L6784">
        <v>199.77500000000001</v>
      </c>
    </row>
    <row r="6785" spans="4:12" x14ac:dyDescent="0.25">
      <c r="E6785">
        <v>980144739</v>
      </c>
      <c r="F6785">
        <v>162.268</v>
      </c>
      <c r="I6785" t="s">
        <v>842</v>
      </c>
      <c r="J6785" t="s">
        <v>35</v>
      </c>
      <c r="K6785">
        <v>980144739</v>
      </c>
      <c r="L6785">
        <v>162.268</v>
      </c>
    </row>
    <row r="6786" spans="4:12" x14ac:dyDescent="0.25">
      <c r="E6786">
        <v>983156541</v>
      </c>
      <c r="F6786">
        <v>197.29</v>
      </c>
      <c r="I6786" t="s">
        <v>842</v>
      </c>
      <c r="J6786" t="s">
        <v>35</v>
      </c>
      <c r="K6786">
        <v>983156541</v>
      </c>
      <c r="L6786">
        <v>197.29</v>
      </c>
    </row>
    <row r="6787" spans="4:12" x14ac:dyDescent="0.25">
      <c r="E6787">
        <v>987708034</v>
      </c>
      <c r="F6787">
        <v>378.07100000000003</v>
      </c>
      <c r="I6787" t="s">
        <v>842</v>
      </c>
      <c r="J6787" t="s">
        <v>35</v>
      </c>
      <c r="K6787">
        <v>987708034</v>
      </c>
      <c r="L6787">
        <v>378.07100000000003</v>
      </c>
    </row>
    <row r="6788" spans="4:12" x14ac:dyDescent="0.25">
      <c r="E6788">
        <v>993127558</v>
      </c>
      <c r="F6788">
        <v>483.19299999999998</v>
      </c>
      <c r="I6788" t="s">
        <v>842</v>
      </c>
      <c r="J6788" t="s">
        <v>35</v>
      </c>
      <c r="K6788">
        <v>993127558</v>
      </c>
      <c r="L6788">
        <v>483.19299999999998</v>
      </c>
    </row>
    <row r="6789" spans="4:12" x14ac:dyDescent="0.25">
      <c r="E6789">
        <v>995384302</v>
      </c>
      <c r="F6789">
        <v>439.06</v>
      </c>
      <c r="I6789" t="s">
        <v>842</v>
      </c>
      <c r="J6789" t="s">
        <v>35</v>
      </c>
      <c r="K6789">
        <v>995384302</v>
      </c>
      <c r="L6789">
        <v>439.06</v>
      </c>
    </row>
    <row r="6790" spans="4:12" x14ac:dyDescent="0.25">
      <c r="E6790">
        <v>996766586</v>
      </c>
      <c r="F6790">
        <v>482.29</v>
      </c>
      <c r="I6790" t="s">
        <v>842</v>
      </c>
      <c r="J6790" t="s">
        <v>35</v>
      </c>
      <c r="K6790">
        <v>996766586</v>
      </c>
      <c r="L6790">
        <v>482.29</v>
      </c>
    </row>
    <row r="6791" spans="4:12" x14ac:dyDescent="0.25">
      <c r="E6791">
        <v>998739926</v>
      </c>
      <c r="F6791">
        <v>457.29500000000002</v>
      </c>
      <c r="I6791" t="s">
        <v>842</v>
      </c>
      <c r="J6791" t="s">
        <v>35</v>
      </c>
      <c r="K6791">
        <v>998739926</v>
      </c>
      <c r="L6791">
        <v>457.29500000000002</v>
      </c>
    </row>
    <row r="6792" spans="4:12" x14ac:dyDescent="0.25">
      <c r="D6792" t="s">
        <v>21</v>
      </c>
      <c r="E6792">
        <v>969456206</v>
      </c>
      <c r="F6792">
        <v>74.254000000000005</v>
      </c>
      <c r="I6792" t="s">
        <v>842</v>
      </c>
      <c r="J6792" t="s">
        <v>21</v>
      </c>
      <c r="K6792">
        <v>969456206</v>
      </c>
      <c r="L6792">
        <v>74.254000000000005</v>
      </c>
    </row>
    <row r="6793" spans="4:12" x14ac:dyDescent="0.25">
      <c r="E6793">
        <v>982907683</v>
      </c>
      <c r="F6793">
        <v>234.17599999999999</v>
      </c>
      <c r="I6793" t="s">
        <v>842</v>
      </c>
      <c r="J6793" t="s">
        <v>21</v>
      </c>
      <c r="K6793">
        <v>982907683</v>
      </c>
      <c r="L6793">
        <v>234.17599999999999</v>
      </c>
    </row>
    <row r="6794" spans="4:12" x14ac:dyDescent="0.25">
      <c r="D6794" t="s">
        <v>877</v>
      </c>
      <c r="E6794">
        <v>814775712</v>
      </c>
      <c r="F6794">
        <v>159.60499999999999</v>
      </c>
      <c r="I6794" t="s">
        <v>842</v>
      </c>
      <c r="J6794" t="s">
        <v>877</v>
      </c>
      <c r="K6794">
        <v>814775712</v>
      </c>
      <c r="L6794">
        <v>159.60499999999999</v>
      </c>
    </row>
    <row r="6795" spans="4:12" x14ac:dyDescent="0.25">
      <c r="E6795">
        <v>914002214</v>
      </c>
      <c r="F6795">
        <v>295.29300000000001</v>
      </c>
      <c r="I6795" t="s">
        <v>842</v>
      </c>
      <c r="J6795" t="s">
        <v>877</v>
      </c>
      <c r="K6795">
        <v>914002214</v>
      </c>
      <c r="L6795">
        <v>295.29300000000001</v>
      </c>
    </row>
    <row r="6796" spans="4:12" x14ac:dyDescent="0.25">
      <c r="E6796">
        <v>970389768</v>
      </c>
      <c r="F6796">
        <v>433.09100000000001</v>
      </c>
      <c r="I6796" t="s">
        <v>842</v>
      </c>
      <c r="J6796" t="s">
        <v>877</v>
      </c>
      <c r="K6796">
        <v>970389768</v>
      </c>
      <c r="L6796">
        <v>433.09100000000001</v>
      </c>
    </row>
    <row r="6797" spans="4:12" x14ac:dyDescent="0.25">
      <c r="E6797">
        <v>976859375</v>
      </c>
      <c r="F6797">
        <v>473.32100000000003</v>
      </c>
      <c r="I6797" t="s">
        <v>842</v>
      </c>
      <c r="J6797" t="s">
        <v>877</v>
      </c>
      <c r="K6797">
        <v>976859375</v>
      </c>
      <c r="L6797">
        <v>473.32100000000003</v>
      </c>
    </row>
    <row r="6798" spans="4:12" x14ac:dyDescent="0.25">
      <c r="E6798">
        <v>979366043</v>
      </c>
      <c r="F6798">
        <v>173.517</v>
      </c>
      <c r="I6798" t="s">
        <v>842</v>
      </c>
      <c r="J6798" t="s">
        <v>877</v>
      </c>
      <c r="K6798">
        <v>979366043</v>
      </c>
      <c r="L6798">
        <v>173.517</v>
      </c>
    </row>
    <row r="6799" spans="4:12" x14ac:dyDescent="0.25">
      <c r="E6799">
        <v>990753393</v>
      </c>
      <c r="F6799">
        <v>123.315</v>
      </c>
      <c r="I6799" t="s">
        <v>842</v>
      </c>
      <c r="J6799" t="s">
        <v>877</v>
      </c>
      <c r="K6799">
        <v>990753393</v>
      </c>
      <c r="L6799">
        <v>123.315</v>
      </c>
    </row>
    <row r="6800" spans="4:12" x14ac:dyDescent="0.25">
      <c r="E6800">
        <v>996373541</v>
      </c>
      <c r="F6800">
        <v>217.499</v>
      </c>
      <c r="I6800" t="s">
        <v>842</v>
      </c>
      <c r="J6800" t="s">
        <v>877</v>
      </c>
      <c r="K6800">
        <v>996373541</v>
      </c>
      <c r="L6800">
        <v>217.499</v>
      </c>
    </row>
    <row r="6801" spans="4:12" x14ac:dyDescent="0.25">
      <c r="D6801" t="s">
        <v>97</v>
      </c>
      <c r="E6801">
        <v>870278632</v>
      </c>
      <c r="F6801">
        <v>182.56299999999999</v>
      </c>
      <c r="I6801" t="s">
        <v>842</v>
      </c>
      <c r="J6801" t="s">
        <v>97</v>
      </c>
      <c r="K6801">
        <v>870278632</v>
      </c>
      <c r="L6801">
        <v>182.56299999999999</v>
      </c>
    </row>
    <row r="6802" spans="4:12" x14ac:dyDescent="0.25">
      <c r="E6802">
        <v>892780382</v>
      </c>
      <c r="F6802">
        <v>161.31100000000001</v>
      </c>
      <c r="I6802" t="s">
        <v>842</v>
      </c>
      <c r="J6802" t="s">
        <v>97</v>
      </c>
      <c r="K6802">
        <v>892780382</v>
      </c>
      <c r="L6802">
        <v>161.31100000000001</v>
      </c>
    </row>
    <row r="6803" spans="4:12" x14ac:dyDescent="0.25">
      <c r="E6803">
        <v>913258568</v>
      </c>
      <c r="F6803">
        <v>518.08699999999999</v>
      </c>
      <c r="I6803" t="s">
        <v>842</v>
      </c>
      <c r="J6803" t="s">
        <v>97</v>
      </c>
      <c r="K6803">
        <v>913258568</v>
      </c>
      <c r="L6803">
        <v>518.08699999999999</v>
      </c>
    </row>
    <row r="6804" spans="4:12" x14ac:dyDescent="0.25">
      <c r="E6804">
        <v>914297745</v>
      </c>
      <c r="F6804">
        <v>230.82900000000001</v>
      </c>
      <c r="I6804" t="s">
        <v>842</v>
      </c>
      <c r="J6804" t="s">
        <v>97</v>
      </c>
      <c r="K6804">
        <v>914297745</v>
      </c>
      <c r="L6804">
        <v>230.82900000000001</v>
      </c>
    </row>
    <row r="6805" spans="4:12" x14ac:dyDescent="0.25">
      <c r="E6805">
        <v>969087952</v>
      </c>
      <c r="F6805">
        <v>461.673</v>
      </c>
      <c r="I6805" t="s">
        <v>842</v>
      </c>
      <c r="J6805" t="s">
        <v>97</v>
      </c>
      <c r="K6805">
        <v>969087952</v>
      </c>
      <c r="L6805">
        <v>461.673</v>
      </c>
    </row>
    <row r="6806" spans="4:12" x14ac:dyDescent="0.25">
      <c r="E6806">
        <v>969090635</v>
      </c>
      <c r="F6806">
        <v>120.42</v>
      </c>
      <c r="I6806" t="s">
        <v>842</v>
      </c>
      <c r="J6806" t="s">
        <v>97</v>
      </c>
      <c r="K6806">
        <v>969090635</v>
      </c>
      <c r="L6806">
        <v>120.42</v>
      </c>
    </row>
    <row r="6807" spans="4:12" x14ac:dyDescent="0.25">
      <c r="E6807">
        <v>981478169</v>
      </c>
      <c r="F6807">
        <v>179.70599999999999</v>
      </c>
      <c r="I6807" t="s">
        <v>842</v>
      </c>
      <c r="J6807" t="s">
        <v>97</v>
      </c>
      <c r="K6807">
        <v>981478169</v>
      </c>
      <c r="L6807">
        <v>179.70599999999999</v>
      </c>
    </row>
    <row r="6808" spans="4:12" x14ac:dyDescent="0.25">
      <c r="E6808">
        <v>983852750</v>
      </c>
      <c r="F6808">
        <v>337.07</v>
      </c>
      <c r="I6808" t="s">
        <v>842</v>
      </c>
      <c r="J6808" t="s">
        <v>97</v>
      </c>
      <c r="K6808">
        <v>983852750</v>
      </c>
      <c r="L6808">
        <v>337.07</v>
      </c>
    </row>
    <row r="6809" spans="4:12" x14ac:dyDescent="0.25">
      <c r="D6809" t="s">
        <v>92</v>
      </c>
      <c r="E6809">
        <v>869191752</v>
      </c>
      <c r="F6809">
        <v>121.96599999999999</v>
      </c>
      <c r="I6809" t="s">
        <v>842</v>
      </c>
      <c r="J6809" t="s">
        <v>92</v>
      </c>
      <c r="K6809">
        <v>869191752</v>
      </c>
      <c r="L6809">
        <v>121.96599999999999</v>
      </c>
    </row>
    <row r="6810" spans="4:12" x14ac:dyDescent="0.25">
      <c r="E6810">
        <v>921280084</v>
      </c>
      <c r="F6810">
        <v>164.976</v>
      </c>
      <c r="I6810" t="s">
        <v>842</v>
      </c>
      <c r="J6810" t="s">
        <v>92</v>
      </c>
      <c r="K6810">
        <v>921280084</v>
      </c>
      <c r="L6810">
        <v>164.976</v>
      </c>
    </row>
    <row r="6811" spans="4:12" x14ac:dyDescent="0.25">
      <c r="E6811">
        <v>929476174</v>
      </c>
      <c r="F6811">
        <v>26.687999999999999</v>
      </c>
      <c r="I6811" t="s">
        <v>842</v>
      </c>
      <c r="J6811" t="s">
        <v>92</v>
      </c>
      <c r="K6811">
        <v>929476174</v>
      </c>
      <c r="L6811">
        <v>26.687999999999999</v>
      </c>
    </row>
    <row r="6812" spans="4:12" x14ac:dyDescent="0.25">
      <c r="E6812">
        <v>969087057</v>
      </c>
      <c r="F6812">
        <v>168.60499999999999</v>
      </c>
      <c r="I6812" t="s">
        <v>842</v>
      </c>
      <c r="J6812" t="s">
        <v>92</v>
      </c>
      <c r="K6812">
        <v>969087057</v>
      </c>
      <c r="L6812">
        <v>168.60499999999999</v>
      </c>
    </row>
    <row r="6813" spans="4:12" x14ac:dyDescent="0.25">
      <c r="E6813">
        <v>969087308</v>
      </c>
      <c r="F6813">
        <v>126.13500000000001</v>
      </c>
      <c r="I6813" t="s">
        <v>842</v>
      </c>
      <c r="J6813" t="s">
        <v>92</v>
      </c>
      <c r="K6813">
        <v>969087308</v>
      </c>
      <c r="L6813">
        <v>126.13500000000001</v>
      </c>
    </row>
    <row r="6814" spans="4:12" x14ac:dyDescent="0.25">
      <c r="E6814">
        <v>969089513</v>
      </c>
      <c r="F6814">
        <v>96.272999999999996</v>
      </c>
      <c r="I6814" t="s">
        <v>842</v>
      </c>
      <c r="J6814" t="s">
        <v>92</v>
      </c>
      <c r="K6814">
        <v>969089513</v>
      </c>
      <c r="L6814">
        <v>96.272999999999996</v>
      </c>
    </row>
    <row r="6815" spans="4:12" x14ac:dyDescent="0.25">
      <c r="E6815">
        <v>969146118</v>
      </c>
      <c r="F6815">
        <v>134.999</v>
      </c>
      <c r="I6815" t="s">
        <v>842</v>
      </c>
      <c r="J6815" t="s">
        <v>92</v>
      </c>
      <c r="K6815">
        <v>969146118</v>
      </c>
      <c r="L6815">
        <v>134.999</v>
      </c>
    </row>
    <row r="6816" spans="4:12" x14ac:dyDescent="0.25">
      <c r="E6816">
        <v>969234483</v>
      </c>
      <c r="F6816">
        <v>91.405000000000001</v>
      </c>
      <c r="I6816" t="s">
        <v>842</v>
      </c>
      <c r="J6816" t="s">
        <v>92</v>
      </c>
      <c r="K6816">
        <v>969234483</v>
      </c>
      <c r="L6816">
        <v>91.405000000000001</v>
      </c>
    </row>
    <row r="6817" spans="5:12" x14ac:dyDescent="0.25">
      <c r="E6817">
        <v>969333090</v>
      </c>
      <c r="F6817">
        <v>65.968999999999994</v>
      </c>
      <c r="I6817" t="s">
        <v>842</v>
      </c>
      <c r="J6817" t="s">
        <v>92</v>
      </c>
      <c r="K6817">
        <v>969333090</v>
      </c>
      <c r="L6817">
        <v>65.968999999999994</v>
      </c>
    </row>
    <row r="6818" spans="5:12" x14ac:dyDescent="0.25">
      <c r="E6818">
        <v>969334747</v>
      </c>
      <c r="F6818">
        <v>71.789000000000001</v>
      </c>
      <c r="I6818" t="s">
        <v>842</v>
      </c>
      <c r="J6818" t="s">
        <v>92</v>
      </c>
      <c r="K6818">
        <v>969334747</v>
      </c>
      <c r="L6818">
        <v>71.789000000000001</v>
      </c>
    </row>
    <row r="6819" spans="5:12" x14ac:dyDescent="0.25">
      <c r="E6819">
        <v>969348373</v>
      </c>
      <c r="F6819">
        <v>59.433999999999997</v>
      </c>
      <c r="I6819" t="s">
        <v>842</v>
      </c>
      <c r="J6819" t="s">
        <v>92</v>
      </c>
      <c r="K6819">
        <v>969348373</v>
      </c>
      <c r="L6819">
        <v>59.433999999999997</v>
      </c>
    </row>
    <row r="6820" spans="5:12" x14ac:dyDescent="0.25">
      <c r="E6820">
        <v>969875063</v>
      </c>
      <c r="F6820">
        <v>160.37200000000001</v>
      </c>
      <c r="I6820" t="s">
        <v>842</v>
      </c>
      <c r="J6820" t="s">
        <v>92</v>
      </c>
      <c r="K6820">
        <v>969875063</v>
      </c>
      <c r="L6820">
        <v>160.37200000000001</v>
      </c>
    </row>
    <row r="6821" spans="5:12" x14ac:dyDescent="0.25">
      <c r="E6821">
        <v>970395989</v>
      </c>
      <c r="F6821">
        <v>81.260000000000005</v>
      </c>
      <c r="I6821" t="s">
        <v>842</v>
      </c>
      <c r="J6821" t="s">
        <v>92</v>
      </c>
      <c r="K6821">
        <v>970395989</v>
      </c>
      <c r="L6821">
        <v>81.260000000000005</v>
      </c>
    </row>
    <row r="6822" spans="5:12" x14ac:dyDescent="0.25">
      <c r="E6822">
        <v>970478892</v>
      </c>
      <c r="F6822">
        <v>444.84800000000001</v>
      </c>
      <c r="I6822" t="s">
        <v>842</v>
      </c>
      <c r="J6822" t="s">
        <v>92</v>
      </c>
      <c r="K6822">
        <v>970478892</v>
      </c>
      <c r="L6822">
        <v>444.84800000000001</v>
      </c>
    </row>
    <row r="6823" spans="5:12" x14ac:dyDescent="0.25">
      <c r="E6823">
        <v>970530126</v>
      </c>
      <c r="F6823">
        <v>151.69900000000001</v>
      </c>
      <c r="I6823" t="s">
        <v>842</v>
      </c>
      <c r="J6823" t="s">
        <v>92</v>
      </c>
      <c r="K6823">
        <v>970530126</v>
      </c>
      <c r="L6823">
        <v>151.69900000000001</v>
      </c>
    </row>
    <row r="6824" spans="5:12" x14ac:dyDescent="0.25">
      <c r="E6824">
        <v>974278413</v>
      </c>
      <c r="F6824">
        <v>60.847000000000001</v>
      </c>
      <c r="I6824" t="s">
        <v>842</v>
      </c>
      <c r="J6824" t="s">
        <v>92</v>
      </c>
      <c r="K6824">
        <v>974278413</v>
      </c>
      <c r="L6824">
        <v>60.847000000000001</v>
      </c>
    </row>
    <row r="6825" spans="5:12" x14ac:dyDescent="0.25">
      <c r="E6825">
        <v>974811189</v>
      </c>
      <c r="F6825">
        <v>163.714</v>
      </c>
      <c r="I6825" t="s">
        <v>842</v>
      </c>
      <c r="J6825" t="s">
        <v>92</v>
      </c>
      <c r="K6825">
        <v>974811189</v>
      </c>
      <c r="L6825">
        <v>163.714</v>
      </c>
    </row>
    <row r="6826" spans="5:12" x14ac:dyDescent="0.25">
      <c r="E6826">
        <v>979680430</v>
      </c>
      <c r="F6826">
        <v>263.97300000000001</v>
      </c>
      <c r="I6826" t="s">
        <v>842</v>
      </c>
      <c r="J6826" t="s">
        <v>92</v>
      </c>
      <c r="K6826">
        <v>979680430</v>
      </c>
      <c r="L6826">
        <v>263.97300000000001</v>
      </c>
    </row>
    <row r="6827" spans="5:12" x14ac:dyDescent="0.25">
      <c r="E6827">
        <v>980155951</v>
      </c>
      <c r="F6827">
        <v>99.100999999999999</v>
      </c>
      <c r="I6827" t="s">
        <v>842</v>
      </c>
      <c r="J6827" t="s">
        <v>92</v>
      </c>
      <c r="K6827">
        <v>980155951</v>
      </c>
      <c r="L6827">
        <v>99.100999999999999</v>
      </c>
    </row>
    <row r="6828" spans="5:12" x14ac:dyDescent="0.25">
      <c r="E6828">
        <v>982574412</v>
      </c>
      <c r="F6828">
        <v>71.302000000000007</v>
      </c>
      <c r="I6828" t="s">
        <v>842</v>
      </c>
      <c r="J6828" t="s">
        <v>92</v>
      </c>
      <c r="K6828">
        <v>982574412</v>
      </c>
      <c r="L6828">
        <v>71.302000000000007</v>
      </c>
    </row>
    <row r="6829" spans="5:12" x14ac:dyDescent="0.25">
      <c r="E6829">
        <v>982721873</v>
      </c>
      <c r="F6829">
        <v>376.50299999999999</v>
      </c>
      <c r="I6829" t="s">
        <v>842</v>
      </c>
      <c r="J6829" t="s">
        <v>92</v>
      </c>
      <c r="K6829">
        <v>982721873</v>
      </c>
      <c r="L6829">
        <v>376.50299999999999</v>
      </c>
    </row>
    <row r="6830" spans="5:12" x14ac:dyDescent="0.25">
      <c r="E6830">
        <v>984303327</v>
      </c>
      <c r="F6830">
        <v>65.981999999999999</v>
      </c>
      <c r="I6830" t="s">
        <v>842</v>
      </c>
      <c r="J6830" t="s">
        <v>92</v>
      </c>
      <c r="K6830">
        <v>984303327</v>
      </c>
      <c r="L6830">
        <v>65.981999999999999</v>
      </c>
    </row>
    <row r="6831" spans="5:12" x14ac:dyDescent="0.25">
      <c r="E6831">
        <v>986793860</v>
      </c>
      <c r="F6831">
        <v>80.11</v>
      </c>
      <c r="I6831" t="s">
        <v>842</v>
      </c>
      <c r="J6831" t="s">
        <v>92</v>
      </c>
      <c r="K6831">
        <v>986793860</v>
      </c>
      <c r="L6831">
        <v>80.11</v>
      </c>
    </row>
    <row r="6832" spans="5:12" x14ac:dyDescent="0.25">
      <c r="E6832">
        <v>989322702</v>
      </c>
      <c r="F6832">
        <v>321.62700000000001</v>
      </c>
      <c r="I6832" t="s">
        <v>842</v>
      </c>
      <c r="J6832" t="s">
        <v>92</v>
      </c>
      <c r="K6832">
        <v>989322702</v>
      </c>
      <c r="L6832">
        <v>321.62700000000001</v>
      </c>
    </row>
    <row r="6833" spans="4:12" x14ac:dyDescent="0.25">
      <c r="D6833" t="s">
        <v>23</v>
      </c>
      <c r="E6833">
        <v>969402491</v>
      </c>
      <c r="F6833">
        <v>106.65900000000001</v>
      </c>
      <c r="I6833" t="s">
        <v>842</v>
      </c>
      <c r="J6833" t="s">
        <v>23</v>
      </c>
      <c r="K6833">
        <v>969402491</v>
      </c>
      <c r="L6833">
        <v>106.65900000000001</v>
      </c>
    </row>
    <row r="6834" spans="4:12" x14ac:dyDescent="0.25">
      <c r="E6834">
        <v>974705230</v>
      </c>
      <c r="F6834">
        <v>783.76300000000003</v>
      </c>
      <c r="I6834" t="s">
        <v>842</v>
      </c>
      <c r="J6834" t="s">
        <v>23</v>
      </c>
      <c r="K6834">
        <v>974705230</v>
      </c>
      <c r="L6834">
        <v>783.76300000000003</v>
      </c>
    </row>
  </sheetData>
  <pageMargins left="0.7" right="0.7" top="0.75" bottom="0.75" header="0.3" footer="0.3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FB03E-CC7A-4BED-82D4-C9024A5FA195}">
  <sheetPr>
    <tabColor theme="9" tint="0.79998168889431442"/>
  </sheetPr>
  <dimension ref="B1:AB62"/>
  <sheetViews>
    <sheetView workbookViewId="0">
      <selection activeCell="M10" sqref="M10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18.7109375" bestFit="1" customWidth="1"/>
    <col min="4" max="4" width="9.85546875" bestFit="1" customWidth="1"/>
    <col min="5" max="5" width="9.28515625" bestFit="1" customWidth="1"/>
    <col min="6" max="7" width="9.140625" bestFit="1" customWidth="1"/>
    <col min="8" max="8" width="17.85546875" bestFit="1" customWidth="1"/>
    <col min="9" max="9" width="9.85546875" bestFit="1" customWidth="1"/>
    <col min="10" max="10" width="20" bestFit="1" customWidth="1"/>
    <col min="11" max="11" width="8.85546875" bestFit="1" customWidth="1"/>
    <col min="12" max="12" width="12.140625" customWidth="1"/>
  </cols>
  <sheetData>
    <row r="1" spans="2:24" x14ac:dyDescent="0.25">
      <c r="H1" t="s">
        <v>943</v>
      </c>
    </row>
    <row r="2" spans="2:24" x14ac:dyDescent="0.25">
      <c r="B2" t="s">
        <v>1224</v>
      </c>
      <c r="F2" s="19"/>
      <c r="H2" t="s">
        <v>1234</v>
      </c>
      <c r="J2" t="str">
        <f>_xlfn.CONCAT("Fordeling av melk levert meieri gruppert etter størrelse på leveransene i ",F4," i 2022 i tusen liter")</f>
        <v>Fordeling av melk levert meieri gruppert etter størrelse på leveransene i landet i 2022 i tusen liter</v>
      </c>
      <c r="V2" s="85">
        <f>IF(P7=H3,H1,IF(P7=H4,H2,P7))</f>
        <v>0</v>
      </c>
    </row>
    <row r="3" spans="2:24" x14ac:dyDescent="0.25">
      <c r="B3" s="1" t="s">
        <v>900</v>
      </c>
      <c r="C3" t="s">
        <v>1225</v>
      </c>
      <c r="H3" t="s">
        <v>908</v>
      </c>
      <c r="J3" t="str">
        <f>_xlfn.CONCAT("Andel av melkelveransene gruppert etter størrelse i ",F4," i 2022 i prosent")</f>
        <v>Andel av melkelveransene gruppert etter størrelse i landet i 2022 i prosent</v>
      </c>
    </row>
    <row r="4" spans="2:24" x14ac:dyDescent="0.25">
      <c r="F4" s="45" t="str">
        <f>IF(C3="(Flere elementer)","flere fylker",IF(C3="(Alle)","landet",C3))</f>
        <v>landet</v>
      </c>
      <c r="H4" t="s">
        <v>1225</v>
      </c>
      <c r="V4" s="62">
        <f>IF(S7=H3,H1,IF(S7=H4,H2,S7))</f>
        <v>0</v>
      </c>
    </row>
    <row r="5" spans="2:24" x14ac:dyDescent="0.25">
      <c r="J5" t="str">
        <f>_xlfn.CONCAT("Fordeling av melk levert meieri gruppert etter størrelse på leveransene i ",V2," og ",V4," i 2022 i tusen liter")</f>
        <v>Fordeling av melk levert meieri gruppert etter størrelse på leveransene i 0 og 0 i 2022 i tusen liter</v>
      </c>
    </row>
    <row r="6" spans="2:24" x14ac:dyDescent="0.25">
      <c r="J6" t="str">
        <f>_xlfn.CONCAT("Andel av melkeleveransene gruppert etter størrelse i ",V2," og ",V4," i 2022 i prosent")</f>
        <v>Andel av melkeleveransene gruppert etter størrelse i 0 og 0 i 2022 i prosent</v>
      </c>
    </row>
    <row r="9" spans="2:24" x14ac:dyDescent="0.25">
      <c r="B9" s="1" t="s">
        <v>922</v>
      </c>
      <c r="C9" s="1" t="s">
        <v>3</v>
      </c>
    </row>
    <row r="10" spans="2:24" x14ac:dyDescent="0.25">
      <c r="B10" s="1" t="s">
        <v>0</v>
      </c>
      <c r="C10" t="s">
        <v>856</v>
      </c>
      <c r="D10" t="s">
        <v>851</v>
      </c>
      <c r="E10" t="s">
        <v>236</v>
      </c>
      <c r="F10" t="s">
        <v>365</v>
      </c>
      <c r="G10" t="s">
        <v>154</v>
      </c>
      <c r="H10" t="s">
        <v>863</v>
      </c>
      <c r="I10" t="s">
        <v>271</v>
      </c>
      <c r="J10" t="s">
        <v>854</v>
      </c>
      <c r="K10" t="s">
        <v>857</v>
      </c>
      <c r="L10" t="s">
        <v>842</v>
      </c>
      <c r="M10" t="s">
        <v>1</v>
      </c>
      <c r="W10" s="17"/>
      <c r="X10" s="17"/>
    </row>
    <row r="11" spans="2:24" x14ac:dyDescent="0.25">
      <c r="B11" s="2" t="s">
        <v>923</v>
      </c>
      <c r="C11" s="3">
        <v>1072.54</v>
      </c>
      <c r="D11" s="3">
        <v>3610.9300000000012</v>
      </c>
      <c r="E11" s="3">
        <v>1555.2559999999996</v>
      </c>
      <c r="F11" s="3">
        <v>919.97400000000005</v>
      </c>
      <c r="G11" s="3">
        <v>1154.9270000000001</v>
      </c>
      <c r="H11" s="3">
        <v>432.96299999999997</v>
      </c>
      <c r="I11" s="3">
        <v>1529.9589999999998</v>
      </c>
      <c r="J11" s="3">
        <v>611.90500000000009</v>
      </c>
      <c r="K11" s="3">
        <v>5262.8139999999994</v>
      </c>
      <c r="L11" s="3">
        <v>912.29000000000019</v>
      </c>
      <c r="M11" s="3">
        <v>17063.558000000001</v>
      </c>
      <c r="W11" s="17"/>
      <c r="X11" s="17"/>
    </row>
    <row r="12" spans="2:24" x14ac:dyDescent="0.25">
      <c r="B12" s="2" t="s">
        <v>924</v>
      </c>
      <c r="C12" s="3">
        <v>6160.9140000000034</v>
      </c>
      <c r="D12" s="3">
        <v>23649.198999999997</v>
      </c>
      <c r="E12" s="3">
        <v>9528.3060000000005</v>
      </c>
      <c r="F12" s="3">
        <v>5969.3780000000042</v>
      </c>
      <c r="G12" s="3">
        <v>10732.684999999999</v>
      </c>
      <c r="H12" s="3">
        <v>3618.5530000000003</v>
      </c>
      <c r="I12" s="3">
        <v>15293.673999999997</v>
      </c>
      <c r="J12" s="3">
        <v>1498.116</v>
      </c>
      <c r="K12" s="3">
        <v>21912.04099999999</v>
      </c>
      <c r="L12" s="3">
        <v>4716.208999999998</v>
      </c>
      <c r="M12" s="3">
        <v>103079.07499999998</v>
      </c>
      <c r="W12" s="17"/>
      <c r="X12" s="17"/>
    </row>
    <row r="13" spans="2:24" x14ac:dyDescent="0.25">
      <c r="B13" s="2" t="s">
        <v>925</v>
      </c>
      <c r="C13" s="3">
        <v>5564.2800000000007</v>
      </c>
      <c r="D13" s="3">
        <v>34025.433999999994</v>
      </c>
      <c r="E13" s="3">
        <v>16230.032999999999</v>
      </c>
      <c r="F13" s="3">
        <v>11317.202000000003</v>
      </c>
      <c r="G13" s="3">
        <v>22062.78200000001</v>
      </c>
      <c r="H13" s="3">
        <v>7586.9259999999986</v>
      </c>
      <c r="I13" s="3">
        <v>29092.514999999999</v>
      </c>
      <c r="J13" s="3">
        <v>2124.819</v>
      </c>
      <c r="K13" s="3">
        <v>25777.506000000005</v>
      </c>
      <c r="L13" s="3">
        <v>5730.509</v>
      </c>
      <c r="M13" s="3">
        <v>159512.00599999999</v>
      </c>
      <c r="W13" s="17"/>
      <c r="X13" s="17"/>
    </row>
    <row r="14" spans="2:24" x14ac:dyDescent="0.25">
      <c r="B14" s="2" t="s">
        <v>926</v>
      </c>
      <c r="C14" s="3">
        <v>4819.9900000000007</v>
      </c>
      <c r="D14" s="3">
        <v>27269.129999999997</v>
      </c>
      <c r="E14" s="3">
        <v>11265.947999999997</v>
      </c>
      <c r="F14" s="3">
        <v>9716.9880000000012</v>
      </c>
      <c r="G14" s="3">
        <v>25346.286999999982</v>
      </c>
      <c r="H14" s="3">
        <v>5741.3679999999995</v>
      </c>
      <c r="I14" s="3">
        <v>30344.238000000001</v>
      </c>
      <c r="J14" s="3">
        <v>2113.5039999999999</v>
      </c>
      <c r="K14" s="3">
        <v>19492.059000000008</v>
      </c>
      <c r="L14" s="3">
        <v>9368.8119999999999</v>
      </c>
      <c r="M14" s="3">
        <v>145478.32399999999</v>
      </c>
      <c r="W14" s="17"/>
      <c r="X14" s="17"/>
    </row>
    <row r="15" spans="2:24" x14ac:dyDescent="0.25">
      <c r="B15" s="2" t="s">
        <v>927</v>
      </c>
      <c r="C15" s="3">
        <v>6131.7789999999995</v>
      </c>
      <c r="D15" s="3">
        <v>24540.115999999991</v>
      </c>
      <c r="E15" s="3">
        <v>10102.931</v>
      </c>
      <c r="F15" s="3">
        <v>9635.3310000000001</v>
      </c>
      <c r="G15" s="3">
        <v>24657.334999999999</v>
      </c>
      <c r="H15" s="3">
        <v>6549.4030000000002</v>
      </c>
      <c r="I15" s="3">
        <v>30515.668000000001</v>
      </c>
      <c r="J15" s="3">
        <v>1744.4770000000001</v>
      </c>
      <c r="K15" s="3">
        <v>13117.447</v>
      </c>
      <c r="L15" s="3">
        <v>7583.3759999999975</v>
      </c>
      <c r="M15" s="3">
        <v>134577.86299999998</v>
      </c>
      <c r="W15" s="17"/>
      <c r="X15" s="17"/>
    </row>
    <row r="16" spans="2:24" x14ac:dyDescent="0.25">
      <c r="B16" s="2" t="s">
        <v>928</v>
      </c>
      <c r="C16" s="3">
        <v>4124.9539999999997</v>
      </c>
      <c r="D16" s="3">
        <v>19930.264000000003</v>
      </c>
      <c r="E16" s="3">
        <v>12048.711000000001</v>
      </c>
      <c r="F16" s="3">
        <v>12464.183999999999</v>
      </c>
      <c r="G16" s="3">
        <v>24439.978999999996</v>
      </c>
      <c r="H16" s="3">
        <v>3841.1860000000001</v>
      </c>
      <c r="I16" s="3">
        <v>34232.229000000007</v>
      </c>
      <c r="J16" s="3">
        <v>524.99599999999998</v>
      </c>
      <c r="K16" s="3">
        <v>13865.859999999999</v>
      </c>
      <c r="L16" s="3">
        <v>5796.5160000000005</v>
      </c>
      <c r="M16" s="3">
        <v>131268.87900000002</v>
      </c>
      <c r="W16" s="17"/>
      <c r="X16" s="17"/>
    </row>
    <row r="17" spans="2:24" x14ac:dyDescent="0.25">
      <c r="B17" s="2" t="s">
        <v>929</v>
      </c>
      <c r="C17" s="3">
        <v>4906.6930000000002</v>
      </c>
      <c r="D17" s="3">
        <v>24369.714000000004</v>
      </c>
      <c r="E17" s="3">
        <v>12590.494999999997</v>
      </c>
      <c r="F17" s="3">
        <v>10158.084999999999</v>
      </c>
      <c r="G17" s="3">
        <v>27971.419999999995</v>
      </c>
      <c r="H17" s="3">
        <v>5153.255000000001</v>
      </c>
      <c r="I17" s="3">
        <v>38041.027999999998</v>
      </c>
      <c r="J17" s="3">
        <v>2899.9310000000005</v>
      </c>
      <c r="K17" s="3">
        <v>18690.131000000005</v>
      </c>
      <c r="L17" s="3">
        <v>8497.8399999999983</v>
      </c>
      <c r="M17" s="3">
        <v>153278.592</v>
      </c>
      <c r="W17" s="17"/>
      <c r="X17" s="17"/>
    </row>
    <row r="18" spans="2:24" x14ac:dyDescent="0.25">
      <c r="B18" s="2" t="s">
        <v>930</v>
      </c>
      <c r="C18" s="3">
        <v>2972.0049999999997</v>
      </c>
      <c r="D18" s="3">
        <v>25847.960000000003</v>
      </c>
      <c r="E18" s="3">
        <v>10228.603999999998</v>
      </c>
      <c r="F18" s="3">
        <v>16824.044000000002</v>
      </c>
      <c r="G18" s="3">
        <v>30471.319000000007</v>
      </c>
      <c r="H18" s="3">
        <v>4869.4440000000004</v>
      </c>
      <c r="I18" s="3">
        <v>34754.007999999987</v>
      </c>
      <c r="J18" s="3">
        <v>3340.1590000000001</v>
      </c>
      <c r="K18" s="3">
        <v>10891.893</v>
      </c>
      <c r="L18" s="3">
        <v>6377.4740000000002</v>
      </c>
      <c r="M18" s="3">
        <v>146576.91</v>
      </c>
      <c r="W18" s="17"/>
      <c r="X18" s="17"/>
    </row>
    <row r="19" spans="2:24" x14ac:dyDescent="0.25">
      <c r="B19" s="2" t="s">
        <v>931</v>
      </c>
      <c r="C19" s="3">
        <v>2980.7350000000001</v>
      </c>
      <c r="D19" s="3">
        <v>16528.712</v>
      </c>
      <c r="E19" s="3">
        <v>8882.1180000000004</v>
      </c>
      <c r="F19" s="3">
        <v>6791.1729999999998</v>
      </c>
      <c r="G19" s="3">
        <v>21228.852000000003</v>
      </c>
      <c r="H19" s="3">
        <v>2096.2400000000002</v>
      </c>
      <c r="I19" s="3">
        <v>30554.005000000008</v>
      </c>
      <c r="J19" s="3">
        <v>2984.3520000000003</v>
      </c>
      <c r="K19" s="3">
        <v>7786.2820000000011</v>
      </c>
      <c r="L19" s="3">
        <v>10616.325999999997</v>
      </c>
      <c r="M19" s="3">
        <v>110448.79500000003</v>
      </c>
      <c r="W19" s="17"/>
      <c r="X19" s="17"/>
    </row>
    <row r="20" spans="2:24" x14ac:dyDescent="0.25">
      <c r="B20" s="2" t="s">
        <v>932</v>
      </c>
      <c r="C20" s="3">
        <v>3242.8330000000001</v>
      </c>
      <c r="D20" s="3">
        <v>15977.789000000001</v>
      </c>
      <c r="E20" s="3">
        <v>12291.081999999999</v>
      </c>
      <c r="F20" s="3">
        <v>6641.7389999999987</v>
      </c>
      <c r="G20" s="3">
        <v>20770.075000000001</v>
      </c>
      <c r="H20" s="3">
        <v>2323.143</v>
      </c>
      <c r="I20" s="3">
        <v>17052.506999999994</v>
      </c>
      <c r="J20" s="3">
        <v>3343.1800000000003</v>
      </c>
      <c r="K20" s="3">
        <v>9979.2050000000017</v>
      </c>
      <c r="L20" s="3">
        <v>11252.746000000001</v>
      </c>
      <c r="M20" s="3">
        <v>102874.299</v>
      </c>
      <c r="W20" s="17"/>
      <c r="X20" s="17"/>
    </row>
    <row r="21" spans="2:24" x14ac:dyDescent="0.25">
      <c r="B21" s="2" t="s">
        <v>933</v>
      </c>
      <c r="C21" s="3">
        <v>520.24599999999998</v>
      </c>
      <c r="D21" s="3">
        <v>7839.7070000000003</v>
      </c>
      <c r="E21" s="3">
        <v>6753.2089999999998</v>
      </c>
      <c r="F21" s="3">
        <v>5724.527</v>
      </c>
      <c r="G21" s="3">
        <v>15598.032000000001</v>
      </c>
      <c r="H21" s="3">
        <v>503.11900000000003</v>
      </c>
      <c r="I21" s="3">
        <v>23993.173000000003</v>
      </c>
      <c r="J21" s="3">
        <v>1046.1880000000001</v>
      </c>
      <c r="K21" s="3">
        <v>9382.2900000000009</v>
      </c>
      <c r="L21" s="3">
        <v>9467.5040000000008</v>
      </c>
      <c r="M21" s="3">
        <v>80827.99500000001</v>
      </c>
      <c r="W21" s="17"/>
      <c r="X21" s="17"/>
    </row>
    <row r="22" spans="2:24" x14ac:dyDescent="0.25">
      <c r="B22" s="2" t="s">
        <v>934</v>
      </c>
      <c r="C22" s="3">
        <v>581.404</v>
      </c>
      <c r="D22" s="3">
        <v>10866.879000000001</v>
      </c>
      <c r="E22" s="3">
        <v>6350.0360000000001</v>
      </c>
      <c r="F22" s="3">
        <v>2223.0889999999999</v>
      </c>
      <c r="G22" s="3">
        <v>9680.9380000000001</v>
      </c>
      <c r="H22" s="3">
        <v>1728.644</v>
      </c>
      <c r="I22" s="3">
        <v>10197.819000000001</v>
      </c>
      <c r="J22" s="3">
        <v>2252.1440000000002</v>
      </c>
      <c r="K22" s="3">
        <v>3453.1529999999998</v>
      </c>
      <c r="L22" s="3">
        <v>2315.8500000000004</v>
      </c>
      <c r="M22" s="3">
        <v>49649.956000000006</v>
      </c>
      <c r="W22" s="17"/>
      <c r="X22" s="17"/>
    </row>
    <row r="23" spans="2:24" x14ac:dyDescent="0.25">
      <c r="B23" s="2" t="s">
        <v>935</v>
      </c>
      <c r="C23" s="3">
        <v>617.71100000000001</v>
      </c>
      <c r="D23" s="3">
        <v>2559.7579999999998</v>
      </c>
      <c r="E23" s="3">
        <v>3685.0499999999993</v>
      </c>
      <c r="F23" s="3"/>
      <c r="G23" s="3">
        <v>4379.6589999999997</v>
      </c>
      <c r="H23" s="3">
        <v>2509.5740000000001</v>
      </c>
      <c r="I23" s="3">
        <v>6822.0749999999998</v>
      </c>
      <c r="J23" s="3">
        <v>1209.953</v>
      </c>
      <c r="K23" s="3">
        <v>1233.7760000000001</v>
      </c>
      <c r="L23" s="3">
        <v>620.93799999999999</v>
      </c>
      <c r="M23" s="3">
        <v>23638.494000000002</v>
      </c>
      <c r="W23" s="17"/>
      <c r="X23" s="17"/>
    </row>
    <row r="24" spans="2:24" x14ac:dyDescent="0.25">
      <c r="B24" s="2" t="s">
        <v>936</v>
      </c>
      <c r="C24" s="3"/>
      <c r="D24" s="3">
        <v>2005.2979999999998</v>
      </c>
      <c r="E24" s="3">
        <v>2031.9659999999999</v>
      </c>
      <c r="F24" s="3"/>
      <c r="G24" s="3">
        <v>4669.7170000000006</v>
      </c>
      <c r="H24" s="3"/>
      <c r="I24" s="3">
        <v>3368.2339999999999</v>
      </c>
      <c r="J24" s="3">
        <v>676.09199999999998</v>
      </c>
      <c r="K24" s="3">
        <v>1354.35</v>
      </c>
      <c r="L24" s="3"/>
      <c r="M24" s="3">
        <v>14105.657000000001</v>
      </c>
      <c r="W24" s="17"/>
      <c r="X24" s="17"/>
    </row>
    <row r="25" spans="2:24" x14ac:dyDescent="0.25">
      <c r="B25" s="2" t="s">
        <v>937</v>
      </c>
      <c r="C25" s="3">
        <v>711.78499999999997</v>
      </c>
      <c r="D25" s="3">
        <v>742.596</v>
      </c>
      <c r="E25" s="3">
        <v>3591.915</v>
      </c>
      <c r="F25" s="3"/>
      <c r="G25" s="3">
        <v>6470.1930000000011</v>
      </c>
      <c r="H25" s="3"/>
      <c r="I25" s="3">
        <v>4350.1909999999998</v>
      </c>
      <c r="J25" s="3"/>
      <c r="K25" s="3">
        <v>1470.0139999999999</v>
      </c>
      <c r="L25" s="3">
        <v>2883.2929999999997</v>
      </c>
      <c r="M25" s="3">
        <v>20219.987000000001</v>
      </c>
      <c r="W25" s="17"/>
      <c r="X25" s="17"/>
    </row>
    <row r="26" spans="2:24" x14ac:dyDescent="0.25">
      <c r="B26" s="2" t="s">
        <v>938</v>
      </c>
      <c r="C26" s="3"/>
      <c r="D26" s="3">
        <v>2330.346</v>
      </c>
      <c r="E26" s="3">
        <v>789.32399999999996</v>
      </c>
      <c r="F26" s="3"/>
      <c r="G26" s="3">
        <v>1544.9479999999999</v>
      </c>
      <c r="H26" s="3">
        <v>785.76099999999997</v>
      </c>
      <c r="I26" s="3">
        <v>1521.894</v>
      </c>
      <c r="J26" s="3">
        <v>797.67100000000005</v>
      </c>
      <c r="K26" s="3">
        <v>758.92200000000003</v>
      </c>
      <c r="L26" s="3">
        <v>783.76300000000003</v>
      </c>
      <c r="M26" s="3">
        <v>9312.6290000000026</v>
      </c>
      <c r="W26" s="17"/>
      <c r="X26" s="17"/>
    </row>
    <row r="27" spans="2:24" x14ac:dyDescent="0.25">
      <c r="B27" s="2" t="s">
        <v>939</v>
      </c>
      <c r="C27" s="3"/>
      <c r="D27" s="3">
        <v>801.70100000000002</v>
      </c>
      <c r="E27" s="3">
        <v>842.19299999999998</v>
      </c>
      <c r="F27" s="3"/>
      <c r="G27" s="3">
        <v>7455.7160000000003</v>
      </c>
      <c r="H27" s="3">
        <v>844.15300000000002</v>
      </c>
      <c r="I27" s="3">
        <v>1645.098</v>
      </c>
      <c r="J27" s="3">
        <v>841.14499999999998</v>
      </c>
      <c r="K27" s="3">
        <v>841.05</v>
      </c>
      <c r="L27" s="3">
        <v>3276.6780000000003</v>
      </c>
      <c r="M27" s="3">
        <v>16547.734</v>
      </c>
      <c r="W27" s="17"/>
      <c r="X27" s="17"/>
    </row>
    <row r="28" spans="2:24" x14ac:dyDescent="0.25">
      <c r="B28" s="2" t="s">
        <v>940</v>
      </c>
      <c r="C28" s="3"/>
      <c r="D28" s="3"/>
      <c r="E28" s="3">
        <v>1741.0429999999999</v>
      </c>
      <c r="F28" s="3"/>
      <c r="G28" s="3">
        <v>8034.1090000000004</v>
      </c>
      <c r="H28" s="3"/>
      <c r="I28" s="3">
        <v>2687.6009999999997</v>
      </c>
      <c r="J28" s="3">
        <v>880.72900000000004</v>
      </c>
      <c r="K28" s="3">
        <v>1730.2280000000001</v>
      </c>
      <c r="L28" s="3">
        <v>870.65599999999995</v>
      </c>
      <c r="M28" s="3">
        <v>15944.365999999998</v>
      </c>
      <c r="W28" s="17"/>
      <c r="X28" s="17"/>
    </row>
    <row r="29" spans="2:24" x14ac:dyDescent="0.25">
      <c r="B29" s="2" t="s">
        <v>941</v>
      </c>
      <c r="C29" s="3"/>
      <c r="D29" s="3">
        <v>1847.6660000000002</v>
      </c>
      <c r="E29" s="3">
        <v>1816.9849999999999</v>
      </c>
      <c r="F29" s="3"/>
      <c r="G29" s="3">
        <v>2717.3829999999998</v>
      </c>
      <c r="H29" s="3"/>
      <c r="I29" s="3">
        <v>3616.2530000000002</v>
      </c>
      <c r="J29" s="3">
        <v>928.03399999999999</v>
      </c>
      <c r="K29" s="3"/>
      <c r="L29" s="3">
        <v>902.88199999999995</v>
      </c>
      <c r="M29" s="3">
        <v>11829.203</v>
      </c>
      <c r="W29" s="17"/>
      <c r="X29" s="17"/>
    </row>
    <row r="30" spans="2:24" x14ac:dyDescent="0.25">
      <c r="B30" s="2" t="s">
        <v>942</v>
      </c>
      <c r="C30" s="3"/>
      <c r="D30" s="3">
        <v>952.91399999999999</v>
      </c>
      <c r="E30" s="3"/>
      <c r="F30" s="3"/>
      <c r="G30" s="3"/>
      <c r="H30" s="3"/>
      <c r="I30" s="3"/>
      <c r="J30" s="3"/>
      <c r="K30" s="3"/>
      <c r="L30" s="3"/>
      <c r="M30" s="3">
        <v>952.91399999999999</v>
      </c>
      <c r="W30" s="17"/>
      <c r="X30" s="17"/>
    </row>
    <row r="31" spans="2:24" x14ac:dyDescent="0.25">
      <c r="B31" s="2" t="s">
        <v>1305</v>
      </c>
      <c r="C31" s="3"/>
      <c r="D31" s="3"/>
      <c r="E31" s="3"/>
      <c r="F31" s="3"/>
      <c r="G31" s="3">
        <v>1118.5719999999999</v>
      </c>
      <c r="H31" s="3"/>
      <c r="I31" s="3"/>
      <c r="J31" s="3"/>
      <c r="K31" s="3"/>
      <c r="L31" s="3"/>
      <c r="M31" s="3">
        <v>1118.5719999999999</v>
      </c>
      <c r="W31" s="17"/>
      <c r="X31" s="17"/>
    </row>
    <row r="32" spans="2:24" x14ac:dyDescent="0.25">
      <c r="B32" s="2" t="s">
        <v>1</v>
      </c>
      <c r="C32" s="3">
        <v>44407.869000000006</v>
      </c>
      <c r="D32" s="3">
        <v>245696.11299999995</v>
      </c>
      <c r="E32" s="3">
        <v>132325.20499999999</v>
      </c>
      <c r="F32" s="3">
        <v>98385.714000000007</v>
      </c>
      <c r="G32" s="3">
        <v>270504.92800000001</v>
      </c>
      <c r="H32" s="3">
        <v>48583.731999999996</v>
      </c>
      <c r="I32" s="3">
        <v>319612.16899999999</v>
      </c>
      <c r="J32" s="3">
        <v>29817.395</v>
      </c>
      <c r="K32" s="3">
        <v>166999.02100000001</v>
      </c>
      <c r="L32" s="3">
        <v>91973.662000000011</v>
      </c>
      <c r="M32" s="3">
        <v>1448305.8079999997</v>
      </c>
    </row>
    <row r="39" spans="2:28" x14ac:dyDescent="0.25">
      <c r="B39" s="1" t="s">
        <v>922</v>
      </c>
      <c r="C39" s="1" t="s">
        <v>3</v>
      </c>
    </row>
    <row r="40" spans="2:28" x14ac:dyDescent="0.25">
      <c r="B40" s="1" t="s">
        <v>0</v>
      </c>
      <c r="C40" t="s">
        <v>856</v>
      </c>
      <c r="D40" t="s">
        <v>851</v>
      </c>
      <c r="E40" t="s">
        <v>236</v>
      </c>
      <c r="F40" t="s">
        <v>365</v>
      </c>
      <c r="G40" t="s">
        <v>154</v>
      </c>
      <c r="H40" t="s">
        <v>863</v>
      </c>
      <c r="I40" t="s">
        <v>271</v>
      </c>
      <c r="J40" t="s">
        <v>854</v>
      </c>
      <c r="K40" t="s">
        <v>857</v>
      </c>
      <c r="L40" t="s">
        <v>842</v>
      </c>
      <c r="M40" t="s">
        <v>1</v>
      </c>
      <c r="V40" s="2"/>
      <c r="W40" s="99"/>
      <c r="X40" s="99"/>
      <c r="Y40" s="2"/>
      <c r="AA40" s="2"/>
      <c r="AB40" s="2"/>
    </row>
    <row r="41" spans="2:28" x14ac:dyDescent="0.25">
      <c r="B41" s="2" t="s">
        <v>923</v>
      </c>
      <c r="C41" s="16">
        <v>2.4152025849292606E-2</v>
      </c>
      <c r="D41" s="16">
        <v>1.4696732300360005E-2</v>
      </c>
      <c r="E41" s="16">
        <v>1.1753286155876348E-2</v>
      </c>
      <c r="F41" s="16">
        <v>9.3506868283742897E-3</v>
      </c>
      <c r="G41" s="16">
        <v>4.2695229567130105E-3</v>
      </c>
      <c r="H41" s="16">
        <v>8.911686734975402E-3</v>
      </c>
      <c r="I41" s="16">
        <v>4.7869234916396433E-3</v>
      </c>
      <c r="J41" s="16">
        <v>2.0521745779602814E-2</v>
      </c>
      <c r="K41" s="16">
        <v>3.1514041031414183E-2</v>
      </c>
      <c r="L41" s="16">
        <v>9.9190352994751926E-3</v>
      </c>
      <c r="M41" s="16">
        <v>1.1781736913396403E-2</v>
      </c>
      <c r="V41" s="2"/>
      <c r="W41" s="99"/>
      <c r="X41" s="99"/>
      <c r="Y41" s="2"/>
      <c r="AA41" s="2"/>
      <c r="AB41" s="2"/>
    </row>
    <row r="42" spans="2:28" x14ac:dyDescent="0.25">
      <c r="B42" s="2" t="s">
        <v>924</v>
      </c>
      <c r="C42" s="16">
        <v>0.1387347364044873</v>
      </c>
      <c r="D42" s="16">
        <v>9.6253858928570038E-2</v>
      </c>
      <c r="E42" s="16">
        <v>7.2006735224782015E-2</v>
      </c>
      <c r="F42" s="16">
        <v>6.0673219284661628E-2</v>
      </c>
      <c r="G42" s="16">
        <v>3.967648604168867E-2</v>
      </c>
      <c r="H42" s="16">
        <v>7.4480754175080682E-2</v>
      </c>
      <c r="I42" s="16">
        <v>4.7850724982877603E-2</v>
      </c>
      <c r="J42" s="16">
        <v>5.0243020894347075E-2</v>
      </c>
      <c r="K42" s="16">
        <v>0.13121059553995823</v>
      </c>
      <c r="L42" s="16">
        <v>5.1277821252784274E-2</v>
      </c>
      <c r="M42" s="16">
        <v>7.1172175400127921E-2</v>
      </c>
      <c r="V42" s="2"/>
      <c r="W42" s="99"/>
      <c r="X42" s="99"/>
      <c r="Y42" s="2"/>
      <c r="AA42" s="2"/>
      <c r="AB42" s="2"/>
    </row>
    <row r="43" spans="2:28" x14ac:dyDescent="0.25">
      <c r="B43" s="2" t="s">
        <v>925</v>
      </c>
      <c r="C43" s="16">
        <v>0.12529941484019419</v>
      </c>
      <c r="D43" s="16">
        <v>0.13848584572438882</v>
      </c>
      <c r="E43" s="16">
        <v>0.12265261935547352</v>
      </c>
      <c r="F43" s="16">
        <v>0.11502891568180318</v>
      </c>
      <c r="G43" s="16">
        <v>8.1561478983480887E-2</v>
      </c>
      <c r="H43" s="16">
        <v>0.15616186092908629</v>
      </c>
      <c r="I43" s="16">
        <v>9.1024428422185638E-2</v>
      </c>
      <c r="J43" s="16">
        <v>7.1261054159828516E-2</v>
      </c>
      <c r="K43" s="16">
        <v>0.15435722823788292</v>
      </c>
      <c r="L43" s="16">
        <v>6.2305978422387914E-2</v>
      </c>
      <c r="M43" s="16">
        <v>0.11013696494131578</v>
      </c>
      <c r="V43" s="2"/>
      <c r="W43" s="99"/>
      <c r="X43" s="99"/>
      <c r="Y43" s="2"/>
      <c r="AA43" s="2"/>
      <c r="AB43" s="2"/>
    </row>
    <row r="44" spans="2:28" x14ac:dyDescent="0.25">
      <c r="B44" s="2" t="s">
        <v>926</v>
      </c>
      <c r="C44" s="16">
        <v>0.10853909697851072</v>
      </c>
      <c r="D44" s="16">
        <v>0.11098722591512876</v>
      </c>
      <c r="E44" s="16">
        <v>8.5138337779261317E-2</v>
      </c>
      <c r="F44" s="16">
        <v>9.8764216926859938E-2</v>
      </c>
      <c r="G44" s="16">
        <v>9.3699908491131009E-2</v>
      </c>
      <c r="H44" s="16">
        <v>0.11817470094722242</v>
      </c>
      <c r="I44" s="16">
        <v>9.4940809340710683E-2</v>
      </c>
      <c r="J44" s="16">
        <v>7.0881577683094041E-2</v>
      </c>
      <c r="K44" s="16">
        <v>0.11671960041011263</v>
      </c>
      <c r="L44" s="16">
        <v>0.1018640749565892</v>
      </c>
      <c r="M44" s="16">
        <v>0.10044724200954114</v>
      </c>
      <c r="V44" s="2"/>
      <c r="W44" s="99"/>
      <c r="X44" s="99"/>
      <c r="Y44" s="2"/>
      <c r="AA44" s="2"/>
      <c r="AB44" s="2"/>
    </row>
    <row r="45" spans="2:28" x14ac:dyDescent="0.25">
      <c r="B45" s="2" t="s">
        <v>927</v>
      </c>
      <c r="C45" s="16">
        <v>0.13807865898721686</v>
      </c>
      <c r="D45" s="16">
        <v>9.9879952109783662E-2</v>
      </c>
      <c r="E45" s="16">
        <v>7.6349256364273171E-2</v>
      </c>
      <c r="F45" s="16">
        <v>9.7934248868692453E-2</v>
      </c>
      <c r="G45" s="16">
        <v>9.1152997404912339E-2</v>
      </c>
      <c r="H45" s="16">
        <v>0.13480650271988165</v>
      </c>
      <c r="I45" s="16">
        <v>9.5477178154627779E-2</v>
      </c>
      <c r="J45" s="16">
        <v>5.850534562123888E-2</v>
      </c>
      <c r="K45" s="16">
        <v>7.8548047296636545E-2</v>
      </c>
      <c r="L45" s="16">
        <v>8.2451604460416036E-2</v>
      </c>
      <c r="M45" s="16">
        <v>9.2920888845872809E-2</v>
      </c>
      <c r="V45" s="2"/>
      <c r="W45" s="99"/>
      <c r="X45" s="99"/>
      <c r="Y45" s="2"/>
      <c r="AA45" s="2"/>
      <c r="AB45" s="2"/>
    </row>
    <row r="46" spans="2:28" x14ac:dyDescent="0.25">
      <c r="B46" s="2" t="s">
        <v>928</v>
      </c>
      <c r="C46" s="16">
        <v>9.2887906870739487E-2</v>
      </c>
      <c r="D46" s="16">
        <v>8.1117538884304632E-2</v>
      </c>
      <c r="E46" s="16">
        <v>9.1053786767230041E-2</v>
      </c>
      <c r="F46" s="16">
        <v>0.126686929364562</v>
      </c>
      <c r="G46" s="16">
        <v>9.0349477847590245E-2</v>
      </c>
      <c r="H46" s="16">
        <v>7.9063213999286855E-2</v>
      </c>
      <c r="I46" s="16">
        <v>0.10710552450836128</v>
      </c>
      <c r="J46" s="16">
        <v>1.7607037771072892E-2</v>
      </c>
      <c r="K46" s="16">
        <v>8.3029588538725607E-2</v>
      </c>
      <c r="L46" s="16">
        <v>6.3023651270947542E-2</v>
      </c>
      <c r="M46" s="16">
        <v>9.0636161420406341E-2</v>
      </c>
      <c r="V46" s="2"/>
      <c r="W46" s="99"/>
      <c r="X46" s="99"/>
      <c r="Y46" s="2"/>
      <c r="AA46" s="2"/>
      <c r="AB46" s="2"/>
    </row>
    <row r="47" spans="2:28" x14ac:dyDescent="0.25">
      <c r="B47" s="2" t="s">
        <v>929</v>
      </c>
      <c r="C47" s="16">
        <v>0.11049152122116014</v>
      </c>
      <c r="D47" s="16">
        <v>9.9186404304247203E-2</v>
      </c>
      <c r="E47" s="16">
        <v>9.5148123896728512E-2</v>
      </c>
      <c r="F47" s="16">
        <v>0.1032475609212939</v>
      </c>
      <c r="G47" s="16">
        <v>0.10340447476062245</v>
      </c>
      <c r="H47" s="16">
        <v>0.1060695584275</v>
      </c>
      <c r="I47" s="16">
        <v>0.11902246437932093</v>
      </c>
      <c r="J47" s="16">
        <v>9.7256349858865956E-2</v>
      </c>
      <c r="K47" s="16">
        <v>0.11191760818765521</v>
      </c>
      <c r="L47" s="16">
        <v>9.2394276961593608E-2</v>
      </c>
      <c r="M47" s="16">
        <v>0.10583302998119305</v>
      </c>
      <c r="V47" s="2"/>
      <c r="W47" s="99"/>
      <c r="X47" s="99"/>
      <c r="Y47" s="2"/>
      <c r="AA47" s="2"/>
      <c r="AB47" s="2"/>
    </row>
    <row r="48" spans="2:28" x14ac:dyDescent="0.25">
      <c r="B48" s="2" t="s">
        <v>930</v>
      </c>
      <c r="C48" s="16">
        <v>6.6925188416494363E-2</v>
      </c>
      <c r="D48" s="16">
        <v>0.10520296672336858</v>
      </c>
      <c r="E48" s="16">
        <v>7.7298984724792213E-2</v>
      </c>
      <c r="F48" s="16">
        <v>0.1710008833192998</v>
      </c>
      <c r="G48" s="16">
        <v>0.1126460771908747</v>
      </c>
      <c r="H48" s="16">
        <v>0.10022787051435243</v>
      </c>
      <c r="I48" s="16">
        <v>0.10873806247345978</v>
      </c>
      <c r="J48" s="16">
        <v>0.11202048334537608</v>
      </c>
      <c r="K48" s="16">
        <v>6.5221298512881692E-2</v>
      </c>
      <c r="L48" s="16">
        <v>6.9340220464419469E-2</v>
      </c>
      <c r="M48" s="16">
        <v>0.10120577380160588</v>
      </c>
      <c r="V48" s="2"/>
      <c r="W48" s="99"/>
      <c r="X48" s="99"/>
      <c r="Y48" s="2"/>
      <c r="AA48" s="2"/>
      <c r="AB48" s="2"/>
    </row>
    <row r="49" spans="2:28" x14ac:dyDescent="0.25">
      <c r="B49" s="2" t="s">
        <v>931</v>
      </c>
      <c r="C49" s="16">
        <v>6.7121775197094002E-2</v>
      </c>
      <c r="D49" s="16">
        <v>6.7272989377735917E-2</v>
      </c>
      <c r="E49" s="16">
        <v>6.7123402529397191E-2</v>
      </c>
      <c r="F49" s="16">
        <v>6.9026007170106013E-2</v>
      </c>
      <c r="G49" s="16">
        <v>7.8478614629896873E-2</v>
      </c>
      <c r="H49" s="16">
        <v>4.314695297594677E-2</v>
      </c>
      <c r="I49" s="16">
        <v>9.5597126653835282E-2</v>
      </c>
      <c r="J49" s="16">
        <v>0.10008761664122572</v>
      </c>
      <c r="K49" s="16">
        <v>4.6624716440702971E-2</v>
      </c>
      <c r="L49" s="16">
        <v>0.11542789282436092</v>
      </c>
      <c r="M49" s="16">
        <v>7.6260686375705017E-2</v>
      </c>
      <c r="V49" s="2"/>
      <c r="W49" s="99"/>
      <c r="X49" s="99"/>
      <c r="Y49" s="2"/>
      <c r="AA49" s="2"/>
      <c r="AB49" s="2"/>
    </row>
    <row r="50" spans="2:28" x14ac:dyDescent="0.25">
      <c r="B50" s="2" t="s">
        <v>932</v>
      </c>
      <c r="C50" s="16">
        <v>7.3023837284333537E-2</v>
      </c>
      <c r="D50" s="16">
        <v>6.5030695052143553E-2</v>
      </c>
      <c r="E50" s="16">
        <v>9.2885418163531283E-2</v>
      </c>
      <c r="F50" s="16">
        <v>6.7507148446368931E-2</v>
      </c>
      <c r="G50" s="16">
        <v>7.678261225614344E-2</v>
      </c>
      <c r="H50" s="16">
        <v>4.7817302301931028E-2</v>
      </c>
      <c r="I50" s="16">
        <v>5.3353747616537071E-2</v>
      </c>
      <c r="J50" s="16">
        <v>0.1121218000432298</v>
      </c>
      <c r="K50" s="16">
        <v>5.9756068869409727E-2</v>
      </c>
      <c r="L50" s="16">
        <v>0.12234748247819033</v>
      </c>
      <c r="M50" s="16">
        <v>7.1030785371261881E-2</v>
      </c>
      <c r="V50" s="2"/>
      <c r="W50" s="99"/>
      <c r="X50" s="99"/>
      <c r="Y50" s="2"/>
      <c r="AA50" s="2"/>
      <c r="AB50" s="2"/>
    </row>
    <row r="51" spans="2:28" x14ac:dyDescent="0.25">
      <c r="B51" s="2" t="s">
        <v>933</v>
      </c>
      <c r="C51" s="16">
        <v>1.1715175974780504E-2</v>
      </c>
      <c r="D51" s="16">
        <v>3.1908144187856979E-2</v>
      </c>
      <c r="E51" s="16">
        <v>5.1034940773377231E-2</v>
      </c>
      <c r="F51" s="16">
        <v>5.8184534799432364E-2</v>
      </c>
      <c r="G51" s="16">
        <v>5.7662653746552078E-2</v>
      </c>
      <c r="H51" s="16">
        <v>1.0355709190887189E-2</v>
      </c>
      <c r="I51" s="16">
        <v>7.5069647926953628E-2</v>
      </c>
      <c r="J51" s="16">
        <v>3.5086499005027104E-2</v>
      </c>
      <c r="K51" s="16">
        <v>5.6181706598148265E-2</v>
      </c>
      <c r="L51" s="16">
        <v>0.10293712128152513</v>
      </c>
      <c r="M51" s="16">
        <v>5.5808652118586287E-2</v>
      </c>
      <c r="V51" s="2"/>
      <c r="W51" s="99"/>
      <c r="X51" s="99"/>
      <c r="Y51" s="2"/>
      <c r="AA51" s="2"/>
      <c r="AB51" s="2"/>
    </row>
    <row r="52" spans="2:28" x14ac:dyDescent="0.25">
      <c r="B52" s="2" t="s">
        <v>934</v>
      </c>
      <c r="C52" s="16">
        <v>1.3092364328493221E-2</v>
      </c>
      <c r="D52" s="16">
        <v>4.4228941464776052E-2</v>
      </c>
      <c r="E52" s="16">
        <v>4.7988106271968374E-2</v>
      </c>
      <c r="F52" s="16">
        <v>2.2595648388545515E-2</v>
      </c>
      <c r="G52" s="16">
        <v>3.5788397910443984E-2</v>
      </c>
      <c r="H52" s="16">
        <v>3.5580716606949836E-2</v>
      </c>
      <c r="I52" s="16">
        <v>3.1906854585377196E-2</v>
      </c>
      <c r="J52" s="16">
        <v>7.5531212569038983E-2</v>
      </c>
      <c r="K52" s="16">
        <v>2.0677684092531293E-2</v>
      </c>
      <c r="L52" s="16">
        <v>2.5179491059081675E-2</v>
      </c>
      <c r="M52" s="16">
        <v>3.4281403641239841E-2</v>
      </c>
      <c r="V52" s="2"/>
      <c r="W52" s="99"/>
      <c r="X52" s="99"/>
      <c r="Y52" s="2"/>
      <c r="AA52" s="2"/>
      <c r="AB52" s="2"/>
    </row>
    <row r="53" spans="2:28" x14ac:dyDescent="0.25">
      <c r="B53" s="2" t="s">
        <v>935</v>
      </c>
      <c r="C53" s="16">
        <v>1.3909944654178294E-2</v>
      </c>
      <c r="D53" s="16">
        <v>1.0418390298262473E-2</v>
      </c>
      <c r="E53" s="16">
        <v>2.7848435980129406E-2</v>
      </c>
      <c r="F53" s="16">
        <v>0</v>
      </c>
      <c r="G53" s="16">
        <v>1.6190681006743063E-2</v>
      </c>
      <c r="H53" s="16">
        <v>5.1654615582022397E-2</v>
      </c>
      <c r="I53" s="16">
        <v>2.1344853737405724E-2</v>
      </c>
      <c r="J53" s="16">
        <v>4.057876283290341E-2</v>
      </c>
      <c r="K53" s="16">
        <v>7.3879235495638027E-3</v>
      </c>
      <c r="L53" s="16">
        <v>6.7512588549534965E-3</v>
      </c>
      <c r="M53" s="16">
        <v>1.6321479807253528E-2</v>
      </c>
      <c r="V53" s="2"/>
      <c r="W53" s="99"/>
      <c r="X53" s="99"/>
      <c r="Y53" s="2"/>
      <c r="AA53" s="2"/>
      <c r="AB53" s="2"/>
    </row>
    <row r="54" spans="2:28" x14ac:dyDescent="0.25">
      <c r="B54" s="2" t="s">
        <v>936</v>
      </c>
      <c r="C54" s="16">
        <v>0</v>
      </c>
      <c r="D54" s="16">
        <v>8.1617001405309177E-3</v>
      </c>
      <c r="E54" s="16">
        <v>1.5355850006051381E-2</v>
      </c>
      <c r="F54" s="16">
        <v>0</v>
      </c>
      <c r="G54" s="16">
        <v>1.726296461408644E-2</v>
      </c>
      <c r="H54" s="16">
        <v>0</v>
      </c>
      <c r="I54" s="16">
        <v>1.0538503619992015E-2</v>
      </c>
      <c r="J54" s="16">
        <v>2.2674415387393836E-2</v>
      </c>
      <c r="K54" s="16">
        <v>8.1099277821514888E-3</v>
      </c>
      <c r="L54" s="16">
        <v>0</v>
      </c>
      <c r="M54" s="16">
        <v>9.739418928022419E-3</v>
      </c>
      <c r="V54" s="2"/>
      <c r="W54" s="99"/>
      <c r="X54" s="99"/>
      <c r="Y54" s="2"/>
      <c r="AA54" s="2"/>
      <c r="AB54" s="2"/>
    </row>
    <row r="55" spans="2:28" x14ac:dyDescent="0.25">
      <c r="B55" s="2" t="s">
        <v>937</v>
      </c>
      <c r="C55" s="16">
        <v>1.6028352993024724E-2</v>
      </c>
      <c r="D55" s="16">
        <v>3.0224165573185121E-3</v>
      </c>
      <c r="E55" s="16">
        <v>2.7144601816411321E-2</v>
      </c>
      <c r="F55" s="16">
        <v>0</v>
      </c>
      <c r="G55" s="16">
        <v>2.3918946866653759E-2</v>
      </c>
      <c r="H55" s="16">
        <v>0</v>
      </c>
      <c r="I55" s="16">
        <v>1.36108428337095E-2</v>
      </c>
      <c r="J55" s="16">
        <v>0</v>
      </c>
      <c r="K55" s="16">
        <v>8.8025306447754546E-3</v>
      </c>
      <c r="L55" s="16">
        <v>3.1349116011059767E-2</v>
      </c>
      <c r="M55" s="16">
        <v>1.3961130921598848E-2</v>
      </c>
      <c r="V55" s="2"/>
      <c r="W55" s="99"/>
      <c r="X55" s="99"/>
      <c r="Y55" s="2"/>
      <c r="AA55" s="2"/>
      <c r="AB55" s="2"/>
    </row>
    <row r="56" spans="2:28" x14ac:dyDescent="0.25">
      <c r="B56" s="2" t="s">
        <v>938</v>
      </c>
      <c r="C56" s="16">
        <v>0</v>
      </c>
      <c r="D56" s="16">
        <v>9.4846677529652271E-3</v>
      </c>
      <c r="E56" s="16">
        <v>5.965031378564651E-3</v>
      </c>
      <c r="F56" s="16">
        <v>0</v>
      </c>
      <c r="G56" s="16">
        <v>5.7113488150574458E-3</v>
      </c>
      <c r="H56" s="16">
        <v>1.617333555190861E-2</v>
      </c>
      <c r="I56" s="16">
        <v>4.7616897840957991E-3</v>
      </c>
      <c r="J56" s="16">
        <v>2.6751867492113245E-2</v>
      </c>
      <c r="K56" s="16">
        <v>4.5444697547059269E-3</v>
      </c>
      <c r="L56" s="16">
        <v>8.5216026301094764E-3</v>
      </c>
      <c r="M56" s="16">
        <v>6.4300156421108574E-3</v>
      </c>
      <c r="V56" s="2"/>
      <c r="W56" s="99"/>
      <c r="X56" s="99"/>
      <c r="Y56" s="2"/>
      <c r="AA56" s="2"/>
      <c r="AB56" s="2"/>
    </row>
    <row r="57" spans="2:28" x14ac:dyDescent="0.25">
      <c r="B57" s="2" t="s">
        <v>939</v>
      </c>
      <c r="C57" s="16">
        <v>0</v>
      </c>
      <c r="D57" s="16">
        <v>3.2629779535828479E-3</v>
      </c>
      <c r="E57" s="16">
        <v>6.3645697733851992E-3</v>
      </c>
      <c r="F57" s="16">
        <v>0</v>
      </c>
      <c r="G57" s="16">
        <v>2.756221875558585E-2</v>
      </c>
      <c r="H57" s="16">
        <v>1.737521934296855E-2</v>
      </c>
      <c r="I57" s="16">
        <v>5.1471694746391215E-3</v>
      </c>
      <c r="J57" s="16">
        <v>2.8209875477049555E-2</v>
      </c>
      <c r="K57" s="16">
        <v>5.0362570688363495E-3</v>
      </c>
      <c r="L57" s="16">
        <v>3.5626264397301044E-2</v>
      </c>
      <c r="M57" s="16">
        <v>1.1425580087157949E-2</v>
      </c>
      <c r="V57" s="2"/>
      <c r="W57" s="99"/>
      <c r="X57" s="99"/>
      <c r="Y57" s="2"/>
      <c r="AA57" s="2"/>
      <c r="AB57" s="2"/>
    </row>
    <row r="58" spans="2:28" x14ac:dyDescent="0.25">
      <c r="B58" s="2" t="s">
        <v>940</v>
      </c>
      <c r="C58" s="16">
        <v>0</v>
      </c>
      <c r="D58" s="16">
        <v>0</v>
      </c>
      <c r="E58" s="16">
        <v>1.3157304385056499E-2</v>
      </c>
      <c r="F58" s="16">
        <v>0</v>
      </c>
      <c r="G58" s="16">
        <v>2.9700416400547054E-2</v>
      </c>
      <c r="H58" s="16">
        <v>0</v>
      </c>
      <c r="I58" s="16">
        <v>8.4089445292679071E-3</v>
      </c>
      <c r="J58" s="16">
        <v>2.9537422702419176E-2</v>
      </c>
      <c r="K58" s="16">
        <v>1.0360707443907709E-2</v>
      </c>
      <c r="L58" s="16">
        <v>9.4663622287867576E-3</v>
      </c>
      <c r="M58" s="16">
        <v>1.1008977463135328E-2</v>
      </c>
      <c r="V58" s="2"/>
      <c r="W58" s="99"/>
      <c r="X58" s="99"/>
      <c r="Y58" s="2"/>
      <c r="AA58" s="2"/>
      <c r="AB58" s="2"/>
    </row>
    <row r="59" spans="2:28" x14ac:dyDescent="0.25">
      <c r="B59" s="2" t="s">
        <v>941</v>
      </c>
      <c r="C59" s="16">
        <v>0</v>
      </c>
      <c r="D59" s="16">
        <v>7.5201271092147906E-3</v>
      </c>
      <c r="E59" s="16">
        <v>1.3731208653710381E-2</v>
      </c>
      <c r="F59" s="16">
        <v>0</v>
      </c>
      <c r="G59" s="16">
        <v>1.0045595176735559E-2</v>
      </c>
      <c r="H59" s="16">
        <v>0</v>
      </c>
      <c r="I59" s="16">
        <v>1.1314503485003414E-2</v>
      </c>
      <c r="J59" s="16">
        <v>3.1123912736172963E-2</v>
      </c>
      <c r="K59" s="16">
        <v>0</v>
      </c>
      <c r="L59" s="16">
        <v>9.8167451460179963E-3</v>
      </c>
      <c r="M59" s="16">
        <v>8.1676141424408353E-3</v>
      </c>
      <c r="V59" s="2"/>
      <c r="W59" s="99"/>
      <c r="X59" s="99"/>
      <c r="Y59" s="2"/>
      <c r="AA59" s="2"/>
      <c r="AB59" s="2"/>
    </row>
    <row r="60" spans="2:28" x14ac:dyDescent="0.25">
      <c r="B60" s="2" t="s">
        <v>942</v>
      </c>
      <c r="C60" s="16">
        <v>0</v>
      </c>
      <c r="D60" s="16">
        <v>3.8784252154611832E-3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6.5795082415356866E-4</v>
      </c>
      <c r="V60" s="2"/>
      <c r="W60" s="99"/>
      <c r="X60" s="99"/>
      <c r="Y60" s="2"/>
      <c r="AA60" s="2"/>
      <c r="AB60" s="2"/>
    </row>
    <row r="61" spans="2:28" x14ac:dyDescent="0.25">
      <c r="B61" s="2" t="s">
        <v>1305</v>
      </c>
      <c r="C61" s="16">
        <v>0</v>
      </c>
      <c r="D61" s="16">
        <v>0</v>
      </c>
      <c r="E61" s="16">
        <v>0</v>
      </c>
      <c r="F61" s="16">
        <v>0</v>
      </c>
      <c r="G61" s="16">
        <v>4.1351261445410703E-3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7.7233136387450021E-4</v>
      </c>
      <c r="V61" s="2"/>
      <c r="W61" s="99"/>
      <c r="X61" s="99"/>
    </row>
    <row r="62" spans="2:28" x14ac:dyDescent="0.25">
      <c r="B62" s="2" t="s">
        <v>1</v>
      </c>
      <c r="C62" s="16">
        <v>1</v>
      </c>
      <c r="D62" s="16">
        <v>1</v>
      </c>
      <c r="E62" s="16">
        <v>1</v>
      </c>
      <c r="F62" s="16">
        <v>1</v>
      </c>
      <c r="G62" s="16">
        <v>1</v>
      </c>
      <c r="H62" s="16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4E76-5505-4FA8-AEF5-5C3092CE2B56}">
  <sheetPr>
    <tabColor theme="9" tint="0.79998168889431442"/>
  </sheetPr>
  <dimension ref="A2:AJ339"/>
  <sheetViews>
    <sheetView topLeftCell="B1" workbookViewId="0">
      <selection activeCell="T18" sqref="T18"/>
    </sheetView>
  </sheetViews>
  <sheetFormatPr baseColWidth="10" defaultRowHeight="15" x14ac:dyDescent="0.25"/>
  <cols>
    <col min="1" max="1" width="15.5703125" bestFit="1" customWidth="1"/>
    <col min="2" max="14" width="8.7109375" customWidth="1"/>
    <col min="15" max="15" width="15.140625" bestFit="1" customWidth="1"/>
    <col min="16" max="20" width="6.5703125" customWidth="1"/>
    <col min="21" max="21" width="8.42578125" customWidth="1"/>
    <col min="22" max="24" width="6.5703125" customWidth="1"/>
    <col min="25" max="25" width="11.140625" customWidth="1"/>
    <col min="26" max="33" width="11.5703125" bestFit="1" customWidth="1"/>
    <col min="34" max="34" width="11.5703125" customWidth="1"/>
  </cols>
  <sheetData>
    <row r="2" spans="1:36" x14ac:dyDescent="0.25">
      <c r="F2" s="87" t="str" vm="1">
        <f>IF(B7="(Flere elementer)","flere fylker",IF(B7="All","hele landet",B7))</f>
        <v>Trøndelag</v>
      </c>
      <c r="I2" t="str">
        <f>_xlfn.CONCAT("Melkeleveranser til meieri i ",F2," 2013 - 2022 i tusen liter")</f>
        <v>Melkeleveranser til meieri i Trøndelag 2013 - 2022 i tusen liter</v>
      </c>
    </row>
    <row r="7" spans="1:36" x14ac:dyDescent="0.25">
      <c r="A7" s="1" t="s">
        <v>900</v>
      </c>
      <c r="B7" t="s" vm="1">
        <v>271</v>
      </c>
      <c r="O7" s="1" t="s">
        <v>900</v>
      </c>
      <c r="P7" t="s" vm="1">
        <v>271</v>
      </c>
      <c r="S7" s="1" t="s">
        <v>900</v>
      </c>
      <c r="T7" t="s" vm="1">
        <v>271</v>
      </c>
    </row>
    <row r="9" spans="1:36" x14ac:dyDescent="0.25">
      <c r="A9" s="1" t="s">
        <v>912</v>
      </c>
      <c r="B9" s="1" t="s">
        <v>3</v>
      </c>
      <c r="O9" s="1" t="s">
        <v>912</v>
      </c>
      <c r="P9" s="1" t="s">
        <v>3</v>
      </c>
      <c r="S9" s="1" t="s">
        <v>912</v>
      </c>
      <c r="T9" s="1" t="s">
        <v>3</v>
      </c>
      <c r="X9" t="str">
        <f t="shared" ref="X9:AG9" si="0">IFERROR(A9," ")</f>
        <v>Sum_tusen_liter</v>
      </c>
      <c r="Y9" t="str">
        <f t="shared" si="0"/>
        <v>Kolonneetiketter</v>
      </c>
      <c r="Z9">
        <f t="shared" si="0"/>
        <v>0</v>
      </c>
      <c r="AA9">
        <f t="shared" si="0"/>
        <v>0</v>
      </c>
      <c r="AB9">
        <f t="shared" si="0"/>
        <v>0</v>
      </c>
      <c r="AC9">
        <f t="shared" si="0"/>
        <v>0</v>
      </c>
      <c r="AD9">
        <f t="shared" si="0"/>
        <v>0</v>
      </c>
      <c r="AE9">
        <f t="shared" si="0"/>
        <v>0</v>
      </c>
      <c r="AF9">
        <f t="shared" si="0"/>
        <v>0</v>
      </c>
      <c r="AG9">
        <f t="shared" si="0"/>
        <v>0</v>
      </c>
      <c r="AI9">
        <f>IFERROR(Q9," ")</f>
        <v>0</v>
      </c>
      <c r="AJ9">
        <f>IFERROR(U9," ")</f>
        <v>0</v>
      </c>
    </row>
    <row r="10" spans="1:36" x14ac:dyDescent="0.25">
      <c r="A10" s="1" t="s">
        <v>0</v>
      </c>
      <c r="B10">
        <v>2013</v>
      </c>
      <c r="C10">
        <v>2014</v>
      </c>
      <c r="D10">
        <v>2015</v>
      </c>
      <c r="E10">
        <v>2016</v>
      </c>
      <c r="F10">
        <v>2017</v>
      </c>
      <c r="G10">
        <v>2018</v>
      </c>
      <c r="H10">
        <v>2019</v>
      </c>
      <c r="I10">
        <v>2020</v>
      </c>
      <c r="J10">
        <v>2021</v>
      </c>
      <c r="K10">
        <v>2022</v>
      </c>
      <c r="O10" s="1" t="s">
        <v>0</v>
      </c>
      <c r="P10">
        <v>2013</v>
      </c>
      <c r="Q10">
        <v>2022</v>
      </c>
      <c r="S10" s="1" t="s">
        <v>0</v>
      </c>
      <c r="T10">
        <v>2013</v>
      </c>
      <c r="U10">
        <v>2022</v>
      </c>
      <c r="X10" t="str">
        <f t="shared" ref="X10:X73" si="1">IFERROR(A10," ")</f>
        <v>Radetiketter</v>
      </c>
      <c r="Y10">
        <f t="shared" ref="Y10:Y11" si="2">IFERROR(B10," ")</f>
        <v>2013</v>
      </c>
      <c r="Z10">
        <f t="shared" ref="Z10:Z11" si="3">IFERROR(C10," ")</f>
        <v>2014</v>
      </c>
      <c r="AA10">
        <f t="shared" ref="AA10:AA11" si="4">IFERROR(D10," ")</f>
        <v>2015</v>
      </c>
      <c r="AB10">
        <f t="shared" ref="AB10:AB11" si="5">IFERROR(E10," ")</f>
        <v>2016</v>
      </c>
      <c r="AC10">
        <f t="shared" ref="AC10:AC11" si="6">IFERROR(F10," ")</f>
        <v>2017</v>
      </c>
      <c r="AD10">
        <f t="shared" ref="AD10:AD11" si="7">IFERROR(G10," ")</f>
        <v>2018</v>
      </c>
      <c r="AE10">
        <f t="shared" ref="AE10:AE11" si="8">IFERROR(H10," ")</f>
        <v>2019</v>
      </c>
      <c r="AF10">
        <f t="shared" ref="AF10:AF11" si="9">IFERROR(I10," ")</f>
        <v>2020</v>
      </c>
      <c r="AG10">
        <f t="shared" ref="AG10:AG73" si="10">IFERROR(J10," ")</f>
        <v>2021</v>
      </c>
      <c r="AH10">
        <f t="shared" ref="AH10:AH73" si="11">IFERROR(K10," ")</f>
        <v>2022</v>
      </c>
      <c r="AI10" t="s">
        <v>1228</v>
      </c>
      <c r="AJ10" t="s">
        <v>1229</v>
      </c>
    </row>
    <row r="11" spans="1:36" x14ac:dyDescent="0.25">
      <c r="A11" s="2" t="s">
        <v>355</v>
      </c>
      <c r="B11" s="3">
        <v>2223.4740000000002</v>
      </c>
      <c r="C11" s="3">
        <v>2265.9470000000001</v>
      </c>
      <c r="D11" s="3">
        <v>2131.009</v>
      </c>
      <c r="E11" s="3">
        <v>1955.259</v>
      </c>
      <c r="F11" s="3">
        <v>1925.424</v>
      </c>
      <c r="G11" s="3">
        <v>1896.059</v>
      </c>
      <c r="H11" s="3">
        <v>1883.184</v>
      </c>
      <c r="I11" s="3">
        <v>1675.8430000000001</v>
      </c>
      <c r="J11" s="3">
        <v>1822.68</v>
      </c>
      <c r="K11" s="3">
        <v>1455.3430000000001</v>
      </c>
      <c r="O11" s="2" t="s">
        <v>355</v>
      </c>
      <c r="P11" s="3"/>
      <c r="Q11" s="3">
        <v>-768.13100000000009</v>
      </c>
      <c r="S11" s="2" t="s">
        <v>355</v>
      </c>
      <c r="T11" s="14"/>
      <c r="U11" s="14">
        <v>-0.34546434993168351</v>
      </c>
      <c r="X11" t="str">
        <f t="shared" si="1"/>
        <v>Flatanger</v>
      </c>
      <c r="Y11" s="17">
        <f t="shared" si="2"/>
        <v>2223.4740000000002</v>
      </c>
      <c r="Z11" s="17">
        <f t="shared" si="3"/>
        <v>2265.9470000000001</v>
      </c>
      <c r="AA11" s="17">
        <f t="shared" si="4"/>
        <v>2131.009</v>
      </c>
      <c r="AB11" s="17">
        <f t="shared" si="5"/>
        <v>1955.259</v>
      </c>
      <c r="AC11" s="17">
        <f t="shared" si="6"/>
        <v>1925.424</v>
      </c>
      <c r="AD11" s="17">
        <f t="shared" si="7"/>
        <v>1896.059</v>
      </c>
      <c r="AE11" s="17">
        <f t="shared" si="8"/>
        <v>1883.184</v>
      </c>
      <c r="AF11" s="17">
        <f t="shared" si="9"/>
        <v>1675.8430000000001</v>
      </c>
      <c r="AG11" s="17">
        <f t="shared" si="10"/>
        <v>1822.68</v>
      </c>
      <c r="AH11" s="17">
        <f t="shared" si="11"/>
        <v>1455.3430000000001</v>
      </c>
      <c r="AI11" s="70">
        <f t="shared" ref="AI11:AI42" si="12">IFERROR(Q11," ")</f>
        <v>-768.13100000000009</v>
      </c>
      <c r="AJ11" s="47">
        <f>IFERROR(U11," ")</f>
        <v>-0.34546434993168351</v>
      </c>
    </row>
    <row r="12" spans="1:36" x14ac:dyDescent="0.25">
      <c r="A12" s="2" t="s">
        <v>329</v>
      </c>
      <c r="B12" s="3">
        <v>1366.932</v>
      </c>
      <c r="C12" s="3">
        <v>1385.9739999999999</v>
      </c>
      <c r="D12" s="3">
        <v>1517.056</v>
      </c>
      <c r="E12" s="3">
        <v>1595.4359999999999</v>
      </c>
      <c r="F12" s="3">
        <v>1638.7829999999999</v>
      </c>
      <c r="G12" s="3">
        <v>1390.1579999999999</v>
      </c>
      <c r="H12" s="3">
        <v>1257.684</v>
      </c>
      <c r="I12" s="3">
        <v>1234.9649999999999</v>
      </c>
      <c r="J12" s="3">
        <v>1252.6279999999999</v>
      </c>
      <c r="K12" s="3">
        <v>1138.2059999999999</v>
      </c>
      <c r="O12" s="2" t="s">
        <v>329</v>
      </c>
      <c r="P12" s="3"/>
      <c r="Q12" s="3">
        <v>-228.72600000000011</v>
      </c>
      <c r="S12" s="2" t="s">
        <v>329</v>
      </c>
      <c r="T12" s="14"/>
      <c r="U12" s="14">
        <v>-0.1673280016855265</v>
      </c>
      <c r="X12" t="str">
        <f t="shared" si="1"/>
        <v>Frosta</v>
      </c>
      <c r="Y12" s="17">
        <f t="shared" ref="Y12:Y75" si="13">IFERROR(B12," ")</f>
        <v>1366.932</v>
      </c>
      <c r="Z12" s="17">
        <f t="shared" ref="Z12:Z75" si="14">IFERROR(C12," ")</f>
        <v>1385.9739999999999</v>
      </c>
      <c r="AA12" s="17">
        <f t="shared" ref="AA12:AA75" si="15">IFERROR(D12," ")</f>
        <v>1517.056</v>
      </c>
      <c r="AB12" s="17">
        <f t="shared" ref="AB12:AB75" si="16">IFERROR(E12," ")</f>
        <v>1595.4359999999999</v>
      </c>
      <c r="AC12" s="17">
        <f t="shared" ref="AC12:AC75" si="17">IFERROR(F12," ")</f>
        <v>1638.7829999999999</v>
      </c>
      <c r="AD12" s="17">
        <f t="shared" ref="AD12:AD75" si="18">IFERROR(G12," ")</f>
        <v>1390.1579999999999</v>
      </c>
      <c r="AE12" s="17">
        <f t="shared" ref="AE12:AE75" si="19">IFERROR(H12," ")</f>
        <v>1257.684</v>
      </c>
      <c r="AF12" s="17">
        <f t="shared" ref="AF12:AF75" si="20">IFERROR(I12," ")</f>
        <v>1234.9649999999999</v>
      </c>
      <c r="AG12" s="17">
        <f t="shared" si="10"/>
        <v>1252.6279999999999</v>
      </c>
      <c r="AH12" s="17">
        <f t="shared" si="11"/>
        <v>1138.2059999999999</v>
      </c>
      <c r="AI12" s="70">
        <f t="shared" si="12"/>
        <v>-228.72600000000011</v>
      </c>
      <c r="AJ12" s="47">
        <f t="shared" ref="AJ12:AJ75" si="21">IFERROR(U12," ")</f>
        <v>-0.1673280016855265</v>
      </c>
    </row>
    <row r="13" spans="1:36" x14ac:dyDescent="0.25">
      <c r="A13" s="2" t="s">
        <v>280</v>
      </c>
      <c r="B13" s="3">
        <v>515.05700000000002</v>
      </c>
      <c r="C13" s="3">
        <v>518.14300000000003</v>
      </c>
      <c r="D13" s="3">
        <v>461.27699999999999</v>
      </c>
      <c r="E13" s="3">
        <v>508.65100000000001</v>
      </c>
      <c r="F13" s="3">
        <v>516.76400000000001</v>
      </c>
      <c r="G13" s="3">
        <v>523.75099999999998</v>
      </c>
      <c r="H13" s="3">
        <v>525.89400000000001</v>
      </c>
      <c r="I13" s="3">
        <v>535.17899999999997</v>
      </c>
      <c r="J13" s="3">
        <v>601.28300000000002</v>
      </c>
      <c r="K13" s="3">
        <v>500.06299999999999</v>
      </c>
      <c r="O13" s="2" t="s">
        <v>280</v>
      </c>
      <c r="P13" s="3"/>
      <c r="Q13" s="3">
        <v>-14.994000000000028</v>
      </c>
      <c r="S13" s="2" t="s">
        <v>280</v>
      </c>
      <c r="T13" s="14"/>
      <c r="U13" s="14">
        <v>-2.9111341074871379E-2</v>
      </c>
      <c r="X13" t="str">
        <f t="shared" si="1"/>
        <v>Frøya</v>
      </c>
      <c r="Y13" s="17">
        <f t="shared" si="13"/>
        <v>515.05700000000002</v>
      </c>
      <c r="Z13" s="17">
        <f t="shared" si="14"/>
        <v>518.14300000000003</v>
      </c>
      <c r="AA13" s="17">
        <f t="shared" si="15"/>
        <v>461.27699999999999</v>
      </c>
      <c r="AB13" s="17">
        <f t="shared" si="16"/>
        <v>508.65100000000001</v>
      </c>
      <c r="AC13" s="17">
        <f t="shared" si="17"/>
        <v>516.76400000000001</v>
      </c>
      <c r="AD13" s="17">
        <f t="shared" si="18"/>
        <v>523.75099999999998</v>
      </c>
      <c r="AE13" s="17">
        <f t="shared" si="19"/>
        <v>525.89400000000001</v>
      </c>
      <c r="AF13" s="17">
        <f t="shared" si="20"/>
        <v>535.17899999999997</v>
      </c>
      <c r="AG13" s="17">
        <f t="shared" si="10"/>
        <v>601.28300000000002</v>
      </c>
      <c r="AH13" s="17">
        <f t="shared" si="11"/>
        <v>500.06299999999999</v>
      </c>
      <c r="AI13" s="70">
        <f t="shared" si="12"/>
        <v>-14.994000000000028</v>
      </c>
      <c r="AJ13" s="47">
        <f t="shared" si="21"/>
        <v>-2.9111341074871379E-2</v>
      </c>
    </row>
    <row r="14" spans="1:36" x14ac:dyDescent="0.25">
      <c r="A14" s="2" t="s">
        <v>347</v>
      </c>
      <c r="B14" s="3">
        <v>5359.1480000000001</v>
      </c>
      <c r="C14" s="3">
        <v>5600.5950000000003</v>
      </c>
      <c r="D14" s="3">
        <v>5801.4250000000002</v>
      </c>
      <c r="E14" s="3">
        <v>5544.7619999999997</v>
      </c>
      <c r="F14" s="3">
        <v>5555.4369999999999</v>
      </c>
      <c r="G14" s="3">
        <v>5746.8459999999995</v>
      </c>
      <c r="H14" s="3">
        <v>5838.9080000000004</v>
      </c>
      <c r="I14" s="3">
        <v>5949.7790000000005</v>
      </c>
      <c r="J14" s="3">
        <v>6250.4620000000004</v>
      </c>
      <c r="K14" s="3">
        <v>5832.8829999999998</v>
      </c>
      <c r="O14" s="2" t="s">
        <v>347</v>
      </c>
      <c r="P14" s="3"/>
      <c r="Q14" s="3">
        <v>473.73499999999967</v>
      </c>
      <c r="S14" s="2" t="s">
        <v>347</v>
      </c>
      <c r="T14" s="14"/>
      <c r="U14" s="14">
        <v>8.8397446758327933E-2</v>
      </c>
      <c r="X14" t="str">
        <f t="shared" si="1"/>
        <v>Grong</v>
      </c>
      <c r="Y14" s="17">
        <f t="shared" si="13"/>
        <v>5359.1480000000001</v>
      </c>
      <c r="Z14" s="17">
        <f t="shared" si="14"/>
        <v>5600.5950000000003</v>
      </c>
      <c r="AA14" s="17">
        <f t="shared" si="15"/>
        <v>5801.4250000000002</v>
      </c>
      <c r="AB14" s="17">
        <f t="shared" si="16"/>
        <v>5544.7619999999997</v>
      </c>
      <c r="AC14" s="17">
        <f t="shared" si="17"/>
        <v>5555.4369999999999</v>
      </c>
      <c r="AD14" s="17">
        <f t="shared" si="18"/>
        <v>5746.8459999999995</v>
      </c>
      <c r="AE14" s="17">
        <f t="shared" si="19"/>
        <v>5838.9080000000004</v>
      </c>
      <c r="AF14" s="17">
        <f t="shared" si="20"/>
        <v>5949.7790000000005</v>
      </c>
      <c r="AG14" s="17">
        <f t="shared" si="10"/>
        <v>6250.4620000000004</v>
      </c>
      <c r="AH14" s="17">
        <f t="shared" si="11"/>
        <v>5832.8829999999998</v>
      </c>
      <c r="AI14" s="70">
        <f t="shared" si="12"/>
        <v>473.73499999999967</v>
      </c>
      <c r="AJ14" s="47">
        <f t="shared" si="21"/>
        <v>8.8397446758327933E-2</v>
      </c>
    </row>
    <row r="15" spans="1:36" x14ac:dyDescent="0.25">
      <c r="A15" s="2" t="s">
        <v>889</v>
      </c>
      <c r="B15" s="3">
        <v>9651.5660000000007</v>
      </c>
      <c r="C15" s="3">
        <v>9874.0030000000006</v>
      </c>
      <c r="D15" s="3">
        <v>10302.589</v>
      </c>
      <c r="E15" s="3">
        <v>10820.98</v>
      </c>
      <c r="F15" s="3">
        <v>10650.946</v>
      </c>
      <c r="G15" s="3">
        <v>10926.598</v>
      </c>
      <c r="H15" s="3">
        <v>10501.355</v>
      </c>
      <c r="I15" s="3">
        <v>11094.625</v>
      </c>
      <c r="J15" s="3">
        <v>11279.573</v>
      </c>
      <c r="K15" s="3">
        <v>11160.441999999999</v>
      </c>
      <c r="O15" s="2" t="s">
        <v>889</v>
      </c>
      <c r="P15" s="3"/>
      <c r="Q15" s="3">
        <v>1508.8759999999984</v>
      </c>
      <c r="S15" s="2" t="s">
        <v>889</v>
      </c>
      <c r="T15" s="14"/>
      <c r="U15" s="14">
        <v>0.15633483726889483</v>
      </c>
      <c r="X15" t="str">
        <f t="shared" si="1"/>
        <v>Heim</v>
      </c>
      <c r="Y15" s="17">
        <f t="shared" si="13"/>
        <v>9651.5660000000007</v>
      </c>
      <c r="Z15" s="17">
        <f t="shared" si="14"/>
        <v>9874.0030000000006</v>
      </c>
      <c r="AA15" s="17">
        <f t="shared" si="15"/>
        <v>10302.589</v>
      </c>
      <c r="AB15" s="17">
        <f t="shared" si="16"/>
        <v>10820.98</v>
      </c>
      <c r="AC15" s="17">
        <f t="shared" si="17"/>
        <v>10650.946</v>
      </c>
      <c r="AD15" s="17">
        <f t="shared" si="18"/>
        <v>10926.598</v>
      </c>
      <c r="AE15" s="17">
        <f t="shared" si="19"/>
        <v>10501.355</v>
      </c>
      <c r="AF15" s="17">
        <f t="shared" si="20"/>
        <v>11094.625</v>
      </c>
      <c r="AG15" s="17">
        <f t="shared" si="10"/>
        <v>11279.573</v>
      </c>
      <c r="AH15" s="17">
        <f t="shared" si="11"/>
        <v>11160.441999999999</v>
      </c>
      <c r="AI15" s="70">
        <f t="shared" si="12"/>
        <v>1508.8759999999984</v>
      </c>
      <c r="AJ15" s="47">
        <f t="shared" si="21"/>
        <v>0.15633483726889483</v>
      </c>
    </row>
    <row r="16" spans="1:36" x14ac:dyDescent="0.25">
      <c r="A16" s="2" t="s">
        <v>278</v>
      </c>
      <c r="B16" s="3">
        <v>1863.1130000000001</v>
      </c>
      <c r="C16" s="3">
        <v>1714.826</v>
      </c>
      <c r="D16" s="3">
        <v>1692.0060000000001</v>
      </c>
      <c r="E16" s="3">
        <v>1569.252</v>
      </c>
      <c r="F16" s="3">
        <v>1442.777</v>
      </c>
      <c r="G16" s="3">
        <v>1444.615</v>
      </c>
      <c r="H16" s="3">
        <v>1378.3789999999999</v>
      </c>
      <c r="I16" s="3">
        <v>2464.681</v>
      </c>
      <c r="J16" s="3">
        <v>2694.2139999999999</v>
      </c>
      <c r="K16" s="3">
        <v>2470.7249999999999</v>
      </c>
      <c r="O16" s="2" t="s">
        <v>278</v>
      </c>
      <c r="P16" s="3"/>
      <c r="Q16" s="3">
        <v>607.61199999999985</v>
      </c>
      <c r="S16" s="2" t="s">
        <v>278</v>
      </c>
      <c r="T16" s="14"/>
      <c r="U16" s="14">
        <v>0.32612729340625063</v>
      </c>
      <c r="X16" t="str">
        <f t="shared" si="1"/>
        <v>Hitra</v>
      </c>
      <c r="Y16" s="17">
        <f t="shared" si="13"/>
        <v>1863.1130000000001</v>
      </c>
      <c r="Z16" s="17">
        <f t="shared" si="14"/>
        <v>1714.826</v>
      </c>
      <c r="AA16" s="17">
        <f t="shared" si="15"/>
        <v>1692.0060000000001</v>
      </c>
      <c r="AB16" s="17">
        <f t="shared" si="16"/>
        <v>1569.252</v>
      </c>
      <c r="AC16" s="17">
        <f t="shared" si="17"/>
        <v>1442.777</v>
      </c>
      <c r="AD16" s="17">
        <f t="shared" si="18"/>
        <v>1444.615</v>
      </c>
      <c r="AE16" s="17">
        <f t="shared" si="19"/>
        <v>1378.3789999999999</v>
      </c>
      <c r="AF16" s="17">
        <f t="shared" si="20"/>
        <v>2464.681</v>
      </c>
      <c r="AG16" s="17">
        <f t="shared" si="10"/>
        <v>2694.2139999999999</v>
      </c>
      <c r="AH16" s="17">
        <f t="shared" si="11"/>
        <v>2470.7249999999999</v>
      </c>
      <c r="AI16" s="70">
        <f t="shared" si="12"/>
        <v>607.61199999999985</v>
      </c>
      <c r="AJ16" s="47">
        <f t="shared" si="21"/>
        <v>0.32612729340625063</v>
      </c>
    </row>
    <row r="17" spans="1:36" x14ac:dyDescent="0.25">
      <c r="A17" s="2" t="s">
        <v>306</v>
      </c>
      <c r="B17" s="3">
        <v>2255.6959999999999</v>
      </c>
      <c r="C17" s="3">
        <v>2426.6309999999999</v>
      </c>
      <c r="D17" s="3">
        <v>2390.3380000000002</v>
      </c>
      <c r="E17" s="3">
        <v>2385.1799999999998</v>
      </c>
      <c r="F17" s="3">
        <v>2285.9430000000002</v>
      </c>
      <c r="G17" s="3">
        <v>2256.2910000000002</v>
      </c>
      <c r="H17" s="3">
        <v>2085.1990000000001</v>
      </c>
      <c r="I17" s="3">
        <v>1942.761</v>
      </c>
      <c r="J17" s="3">
        <v>1986.356</v>
      </c>
      <c r="K17" s="3">
        <v>1960.788</v>
      </c>
      <c r="O17" s="2" t="s">
        <v>306</v>
      </c>
      <c r="P17" s="3"/>
      <c r="Q17" s="3">
        <v>-294.9079999999999</v>
      </c>
      <c r="S17" s="2" t="s">
        <v>306</v>
      </c>
      <c r="T17" s="14"/>
      <c r="U17" s="14">
        <v>-0.13073924855122318</v>
      </c>
      <c r="X17" t="str">
        <f t="shared" si="1"/>
        <v>Holtålen</v>
      </c>
      <c r="Y17" s="17">
        <f t="shared" si="13"/>
        <v>2255.6959999999999</v>
      </c>
      <c r="Z17" s="17">
        <f t="shared" si="14"/>
        <v>2426.6309999999999</v>
      </c>
      <c r="AA17" s="17">
        <f t="shared" si="15"/>
        <v>2390.3380000000002</v>
      </c>
      <c r="AB17" s="17">
        <f t="shared" si="16"/>
        <v>2385.1799999999998</v>
      </c>
      <c r="AC17" s="17">
        <f t="shared" si="17"/>
        <v>2285.9430000000002</v>
      </c>
      <c r="AD17" s="17">
        <f t="shared" si="18"/>
        <v>2256.2910000000002</v>
      </c>
      <c r="AE17" s="17">
        <f t="shared" si="19"/>
        <v>2085.1990000000001</v>
      </c>
      <c r="AF17" s="17">
        <f t="shared" si="20"/>
        <v>1942.761</v>
      </c>
      <c r="AG17" s="17">
        <f t="shared" si="10"/>
        <v>1986.356</v>
      </c>
      <c r="AH17" s="17">
        <f t="shared" si="11"/>
        <v>1960.788</v>
      </c>
      <c r="AI17" s="70">
        <f t="shared" si="12"/>
        <v>-294.9079999999999</v>
      </c>
      <c r="AJ17" s="47">
        <f t="shared" si="21"/>
        <v>-0.13073924855122318</v>
      </c>
    </row>
    <row r="18" spans="1:36" x14ac:dyDescent="0.25">
      <c r="A18" s="2" t="s">
        <v>349</v>
      </c>
      <c r="B18" s="3">
        <v>5616.6329999999998</v>
      </c>
      <c r="C18" s="3">
        <v>5530.0690000000004</v>
      </c>
      <c r="D18" s="3">
        <v>5613.375</v>
      </c>
      <c r="E18" s="3">
        <v>5597.64</v>
      </c>
      <c r="F18" s="3">
        <v>5262.4530000000004</v>
      </c>
      <c r="G18" s="3">
        <v>5373.6750000000002</v>
      </c>
      <c r="H18" s="3">
        <v>5412.44</v>
      </c>
      <c r="I18" s="3">
        <v>5510.299</v>
      </c>
      <c r="J18" s="3">
        <v>5523.7780000000002</v>
      </c>
      <c r="K18" s="3">
        <v>5188.1090000000004</v>
      </c>
      <c r="O18" s="2" t="s">
        <v>349</v>
      </c>
      <c r="P18" s="3"/>
      <c r="Q18" s="3">
        <v>-428.52399999999943</v>
      </c>
      <c r="S18" s="2" t="s">
        <v>349</v>
      </c>
      <c r="T18" s="14"/>
      <c r="U18" s="14">
        <v>-7.6295531504372724E-2</v>
      </c>
      <c r="X18" t="str">
        <f t="shared" si="1"/>
        <v>Høylandet</v>
      </c>
      <c r="Y18" s="17">
        <f t="shared" si="13"/>
        <v>5616.6329999999998</v>
      </c>
      <c r="Z18" s="17">
        <f t="shared" si="14"/>
        <v>5530.0690000000004</v>
      </c>
      <c r="AA18" s="17">
        <f t="shared" si="15"/>
        <v>5613.375</v>
      </c>
      <c r="AB18" s="17">
        <f t="shared" si="16"/>
        <v>5597.64</v>
      </c>
      <c r="AC18" s="17">
        <f t="shared" si="17"/>
        <v>5262.4530000000004</v>
      </c>
      <c r="AD18" s="17">
        <f t="shared" si="18"/>
        <v>5373.6750000000002</v>
      </c>
      <c r="AE18" s="17">
        <f t="shared" si="19"/>
        <v>5412.44</v>
      </c>
      <c r="AF18" s="17">
        <f t="shared" si="20"/>
        <v>5510.299</v>
      </c>
      <c r="AG18" s="17">
        <f t="shared" si="10"/>
        <v>5523.7780000000002</v>
      </c>
      <c r="AH18" s="17">
        <f t="shared" si="11"/>
        <v>5188.1090000000004</v>
      </c>
      <c r="AI18" s="70">
        <f t="shared" si="12"/>
        <v>-428.52399999999943</v>
      </c>
      <c r="AJ18" s="47">
        <f t="shared" si="21"/>
        <v>-7.6295531504372724E-2</v>
      </c>
    </row>
    <row r="19" spans="1:36" x14ac:dyDescent="0.25">
      <c r="A19" s="2" t="s">
        <v>363</v>
      </c>
      <c r="B19" s="3">
        <v>11368.736999999999</v>
      </c>
      <c r="C19" s="3">
        <v>11037.736999999999</v>
      </c>
      <c r="D19" s="3">
        <v>11731.868</v>
      </c>
      <c r="E19" s="3">
        <v>11508.27</v>
      </c>
      <c r="F19" s="3">
        <v>11403.775</v>
      </c>
      <c r="G19" s="3">
        <v>11278.946</v>
      </c>
      <c r="H19" s="3">
        <v>11370.775</v>
      </c>
      <c r="I19" s="3">
        <v>11050.699000000001</v>
      </c>
      <c r="J19" s="3">
        <v>11941.591</v>
      </c>
      <c r="K19" s="3">
        <v>11528.767</v>
      </c>
      <c r="O19" s="2" t="s">
        <v>363</v>
      </c>
      <c r="P19" s="3"/>
      <c r="Q19" s="3">
        <v>160.03000000000065</v>
      </c>
      <c r="S19" s="2" t="s">
        <v>363</v>
      </c>
      <c r="T19" s="14"/>
      <c r="U19" s="14">
        <v>1.4076321758520817E-2</v>
      </c>
      <c r="X19" t="str">
        <f t="shared" si="1"/>
        <v>Inderøy</v>
      </c>
      <c r="Y19" s="17">
        <f t="shared" si="13"/>
        <v>11368.736999999999</v>
      </c>
      <c r="Z19" s="17">
        <f t="shared" si="14"/>
        <v>11037.736999999999</v>
      </c>
      <c r="AA19" s="17">
        <f t="shared" si="15"/>
        <v>11731.868</v>
      </c>
      <c r="AB19" s="17">
        <f t="shared" si="16"/>
        <v>11508.27</v>
      </c>
      <c r="AC19" s="17">
        <f t="shared" si="17"/>
        <v>11403.775</v>
      </c>
      <c r="AD19" s="17">
        <f t="shared" si="18"/>
        <v>11278.946</v>
      </c>
      <c r="AE19" s="17">
        <f t="shared" si="19"/>
        <v>11370.775</v>
      </c>
      <c r="AF19" s="17">
        <f t="shared" si="20"/>
        <v>11050.699000000001</v>
      </c>
      <c r="AG19" s="17">
        <f t="shared" si="10"/>
        <v>11941.591</v>
      </c>
      <c r="AH19" s="17">
        <f t="shared" si="11"/>
        <v>11528.767</v>
      </c>
      <c r="AI19" s="70">
        <f t="shared" si="12"/>
        <v>160.03000000000065</v>
      </c>
      <c r="AJ19" s="47">
        <f t="shared" si="21"/>
        <v>1.4076321758520817E-2</v>
      </c>
    </row>
    <row r="20" spans="1:36" x14ac:dyDescent="0.25">
      <c r="A20" s="2" t="s">
        <v>286</v>
      </c>
      <c r="B20" s="3">
        <v>18273.73</v>
      </c>
      <c r="C20" s="3">
        <v>17818.723000000002</v>
      </c>
      <c r="D20" s="3">
        <v>18203.724999999999</v>
      </c>
      <c r="E20" s="3">
        <v>18422.795999999998</v>
      </c>
      <c r="F20" s="3">
        <v>17938.169000000002</v>
      </c>
      <c r="G20" s="3">
        <v>18144.823</v>
      </c>
      <c r="H20" s="3">
        <v>18028.352999999999</v>
      </c>
      <c r="I20" s="3">
        <v>19034.780999999999</v>
      </c>
      <c r="J20" s="3">
        <v>20077.673999999999</v>
      </c>
      <c r="K20" s="3">
        <v>19107.382000000001</v>
      </c>
      <c r="O20" s="2" t="s">
        <v>286</v>
      </c>
      <c r="P20" s="3"/>
      <c r="Q20" s="3">
        <v>833.65200000000186</v>
      </c>
      <c r="S20" s="2" t="s">
        <v>286</v>
      </c>
      <c r="T20" s="14"/>
      <c r="U20" s="14">
        <v>4.5620242829460755E-2</v>
      </c>
      <c r="X20" t="str">
        <f t="shared" si="1"/>
        <v>Indre Fosen</v>
      </c>
      <c r="Y20" s="17">
        <f t="shared" si="13"/>
        <v>18273.73</v>
      </c>
      <c r="Z20" s="17">
        <f t="shared" si="14"/>
        <v>17818.723000000002</v>
      </c>
      <c r="AA20" s="17">
        <f t="shared" si="15"/>
        <v>18203.724999999999</v>
      </c>
      <c r="AB20" s="17">
        <f t="shared" si="16"/>
        <v>18422.795999999998</v>
      </c>
      <c r="AC20" s="17">
        <f t="shared" si="17"/>
        <v>17938.169000000002</v>
      </c>
      <c r="AD20" s="17">
        <f t="shared" si="18"/>
        <v>18144.823</v>
      </c>
      <c r="AE20" s="17">
        <f t="shared" si="19"/>
        <v>18028.352999999999</v>
      </c>
      <c r="AF20" s="17">
        <f t="shared" si="20"/>
        <v>19034.780999999999</v>
      </c>
      <c r="AG20" s="17">
        <f t="shared" si="10"/>
        <v>20077.673999999999</v>
      </c>
      <c r="AH20" s="17">
        <f t="shared" si="11"/>
        <v>19107.382000000001</v>
      </c>
      <c r="AI20" s="70">
        <f t="shared" si="12"/>
        <v>833.65200000000186</v>
      </c>
      <c r="AJ20" s="47">
        <f t="shared" si="21"/>
        <v>4.5620242829460755E-2</v>
      </c>
    </row>
    <row r="21" spans="1:36" x14ac:dyDescent="0.25">
      <c r="A21" s="2" t="s">
        <v>361</v>
      </c>
      <c r="B21" s="3">
        <v>3844.6</v>
      </c>
      <c r="C21" s="3">
        <v>3780.2959999999998</v>
      </c>
      <c r="D21" s="3">
        <v>3746.7240000000002</v>
      </c>
      <c r="E21" s="3">
        <v>3453.7489999999998</v>
      </c>
      <c r="F21" s="3">
        <v>3113.1210000000001</v>
      </c>
      <c r="G21" s="3">
        <v>3279.6570000000002</v>
      </c>
      <c r="H21" s="3">
        <v>2884.6759999999999</v>
      </c>
      <c r="I21" s="3">
        <v>2611.8240000000001</v>
      </c>
      <c r="J21" s="3">
        <v>2473.0149999999999</v>
      </c>
      <c r="K21" s="3">
        <v>2412.578</v>
      </c>
      <c r="O21" s="2" t="s">
        <v>361</v>
      </c>
      <c r="P21" s="3"/>
      <c r="Q21" s="3">
        <v>-1432.0219999999999</v>
      </c>
      <c r="S21" s="2" t="s">
        <v>361</v>
      </c>
      <c r="T21" s="14"/>
      <c r="U21" s="14">
        <v>-0.37247620038495549</v>
      </c>
      <c r="X21" t="str">
        <f t="shared" si="1"/>
        <v>Leka</v>
      </c>
      <c r="Y21" s="17">
        <f t="shared" si="13"/>
        <v>3844.6</v>
      </c>
      <c r="Z21" s="17">
        <f t="shared" si="14"/>
        <v>3780.2959999999998</v>
      </c>
      <c r="AA21" s="17">
        <f t="shared" si="15"/>
        <v>3746.7240000000002</v>
      </c>
      <c r="AB21" s="17">
        <f t="shared" si="16"/>
        <v>3453.7489999999998</v>
      </c>
      <c r="AC21" s="17">
        <f t="shared" si="17"/>
        <v>3113.1210000000001</v>
      </c>
      <c r="AD21" s="17">
        <f t="shared" si="18"/>
        <v>3279.6570000000002</v>
      </c>
      <c r="AE21" s="17">
        <f t="shared" si="19"/>
        <v>2884.6759999999999</v>
      </c>
      <c r="AF21" s="17">
        <f t="shared" si="20"/>
        <v>2611.8240000000001</v>
      </c>
      <c r="AG21" s="17">
        <f t="shared" si="10"/>
        <v>2473.0149999999999</v>
      </c>
      <c r="AH21" s="17">
        <f t="shared" si="11"/>
        <v>2412.578</v>
      </c>
      <c r="AI21" s="70">
        <f t="shared" si="12"/>
        <v>-1432.0219999999999</v>
      </c>
      <c r="AJ21" s="47">
        <f t="shared" si="21"/>
        <v>-0.37247620038495549</v>
      </c>
    </row>
    <row r="22" spans="1:36" x14ac:dyDescent="0.25">
      <c r="A22" s="2" t="s">
        <v>332</v>
      </c>
      <c r="B22" s="3">
        <v>24728.744999999999</v>
      </c>
      <c r="C22" s="3">
        <v>24779.517</v>
      </c>
      <c r="D22" s="3">
        <v>24749.205999999998</v>
      </c>
      <c r="E22" s="3">
        <v>24167.937999999998</v>
      </c>
      <c r="F22" s="3">
        <v>23746.984</v>
      </c>
      <c r="G22" s="3">
        <v>24393.505000000001</v>
      </c>
      <c r="H22" s="3">
        <v>24418.646000000001</v>
      </c>
      <c r="I22" s="3">
        <v>24282.395</v>
      </c>
      <c r="J22" s="3">
        <v>24702.777999999998</v>
      </c>
      <c r="K22" s="3">
        <v>23135.078000000001</v>
      </c>
      <c r="O22" s="2" t="s">
        <v>332</v>
      </c>
      <c r="P22" s="3"/>
      <c r="Q22" s="3">
        <v>-1593.6669999999976</v>
      </c>
      <c r="S22" s="2" t="s">
        <v>332</v>
      </c>
      <c r="T22" s="14"/>
      <c r="U22" s="14">
        <v>-6.4445931243174603E-2</v>
      </c>
      <c r="X22" t="str">
        <f t="shared" si="1"/>
        <v>Levanger</v>
      </c>
      <c r="Y22" s="17">
        <f t="shared" si="13"/>
        <v>24728.744999999999</v>
      </c>
      <c r="Z22" s="17">
        <f t="shared" si="14"/>
        <v>24779.517</v>
      </c>
      <c r="AA22" s="17">
        <f t="shared" si="15"/>
        <v>24749.205999999998</v>
      </c>
      <c r="AB22" s="17">
        <f t="shared" si="16"/>
        <v>24167.937999999998</v>
      </c>
      <c r="AC22" s="17">
        <f t="shared" si="17"/>
        <v>23746.984</v>
      </c>
      <c r="AD22" s="17">
        <f t="shared" si="18"/>
        <v>24393.505000000001</v>
      </c>
      <c r="AE22" s="17">
        <f t="shared" si="19"/>
        <v>24418.646000000001</v>
      </c>
      <c r="AF22" s="17">
        <f t="shared" si="20"/>
        <v>24282.395</v>
      </c>
      <c r="AG22" s="17">
        <f t="shared" si="10"/>
        <v>24702.777999999998</v>
      </c>
      <c r="AH22" s="17">
        <f t="shared" si="11"/>
        <v>23135.078000000001</v>
      </c>
      <c r="AI22" s="70">
        <f t="shared" si="12"/>
        <v>-1593.6669999999976</v>
      </c>
      <c r="AJ22" s="47">
        <f t="shared" si="21"/>
        <v>-6.4445931243174603E-2</v>
      </c>
    </row>
    <row r="23" spans="1:36" x14ac:dyDescent="0.25">
      <c r="A23" s="2" t="s">
        <v>341</v>
      </c>
      <c r="B23" s="3">
        <v>3329.201</v>
      </c>
      <c r="C23" s="3">
        <v>3099.8130000000001</v>
      </c>
      <c r="D23" s="3">
        <v>3542.3589999999999</v>
      </c>
      <c r="E23" s="3">
        <v>3788.739</v>
      </c>
      <c r="F23" s="3">
        <v>3909.4940000000001</v>
      </c>
      <c r="G23" s="3">
        <v>3919.056</v>
      </c>
      <c r="H23" s="3">
        <v>3819.4960000000001</v>
      </c>
      <c r="I23" s="3">
        <v>3773.4670000000001</v>
      </c>
      <c r="J23" s="3">
        <v>3495.5770000000002</v>
      </c>
      <c r="K23" s="3">
        <v>3207.1909999999998</v>
      </c>
      <c r="O23" s="2" t="s">
        <v>341</v>
      </c>
      <c r="P23" s="3"/>
      <c r="Q23" s="3">
        <v>-122.01000000000022</v>
      </c>
      <c r="S23" s="2" t="s">
        <v>341</v>
      </c>
      <c r="T23" s="14"/>
      <c r="U23" s="14">
        <v>-3.6648433062467609E-2</v>
      </c>
      <c r="X23" t="str">
        <f t="shared" si="1"/>
        <v>Lierne</v>
      </c>
      <c r="Y23" s="17">
        <f t="shared" si="13"/>
        <v>3329.201</v>
      </c>
      <c r="Z23" s="17">
        <f t="shared" si="14"/>
        <v>3099.8130000000001</v>
      </c>
      <c r="AA23" s="17">
        <f t="shared" si="15"/>
        <v>3542.3589999999999</v>
      </c>
      <c r="AB23" s="17">
        <f t="shared" si="16"/>
        <v>3788.739</v>
      </c>
      <c r="AC23" s="17">
        <f t="shared" si="17"/>
        <v>3909.4940000000001</v>
      </c>
      <c r="AD23" s="17">
        <f t="shared" si="18"/>
        <v>3919.056</v>
      </c>
      <c r="AE23" s="17">
        <f t="shared" si="19"/>
        <v>3819.4960000000001</v>
      </c>
      <c r="AF23" s="17">
        <f t="shared" si="20"/>
        <v>3773.4670000000001</v>
      </c>
      <c r="AG23" s="17">
        <f t="shared" si="10"/>
        <v>3495.5770000000002</v>
      </c>
      <c r="AH23" s="17">
        <f t="shared" si="11"/>
        <v>3207.1909999999998</v>
      </c>
      <c r="AI23" s="70">
        <f t="shared" si="12"/>
        <v>-122.01000000000022</v>
      </c>
      <c r="AJ23" s="47">
        <f t="shared" si="21"/>
        <v>-3.6648433062467609E-2</v>
      </c>
    </row>
    <row r="24" spans="1:36" x14ac:dyDescent="0.25">
      <c r="A24" s="2" t="s">
        <v>315</v>
      </c>
      <c r="B24" s="3">
        <v>1776.3920000000001</v>
      </c>
      <c r="C24" s="3">
        <v>1755.556</v>
      </c>
      <c r="D24" s="3">
        <v>1876.2</v>
      </c>
      <c r="E24" s="3">
        <v>1924.3589999999999</v>
      </c>
      <c r="F24" s="3">
        <v>2022.7470000000001</v>
      </c>
      <c r="G24" s="3">
        <v>2065.7919999999999</v>
      </c>
      <c r="H24" s="3">
        <v>2227.0479999999998</v>
      </c>
      <c r="I24" s="3">
        <v>2372.5070000000001</v>
      </c>
      <c r="J24" s="3">
        <v>2475.431</v>
      </c>
      <c r="K24" s="3">
        <v>2343.3829999999998</v>
      </c>
      <c r="O24" s="2" t="s">
        <v>315</v>
      </c>
      <c r="P24" s="3"/>
      <c r="Q24" s="3">
        <v>566.99099999999976</v>
      </c>
      <c r="S24" s="2" t="s">
        <v>315</v>
      </c>
      <c r="T24" s="14"/>
      <c r="U24" s="14">
        <v>0.31918123927601549</v>
      </c>
      <c r="X24" t="str">
        <f t="shared" si="1"/>
        <v>Malvik</v>
      </c>
      <c r="Y24" s="17">
        <f t="shared" si="13"/>
        <v>1776.3920000000001</v>
      </c>
      <c r="Z24" s="17">
        <f t="shared" si="14"/>
        <v>1755.556</v>
      </c>
      <c r="AA24" s="17">
        <f t="shared" si="15"/>
        <v>1876.2</v>
      </c>
      <c r="AB24" s="17">
        <f t="shared" si="16"/>
        <v>1924.3589999999999</v>
      </c>
      <c r="AC24" s="17">
        <f t="shared" si="17"/>
        <v>2022.7470000000001</v>
      </c>
      <c r="AD24" s="17">
        <f t="shared" si="18"/>
        <v>2065.7919999999999</v>
      </c>
      <c r="AE24" s="17">
        <f t="shared" si="19"/>
        <v>2227.0479999999998</v>
      </c>
      <c r="AF24" s="17">
        <f t="shared" si="20"/>
        <v>2372.5070000000001</v>
      </c>
      <c r="AG24" s="17">
        <f t="shared" si="10"/>
        <v>2475.431</v>
      </c>
      <c r="AH24" s="17">
        <f t="shared" si="11"/>
        <v>2343.3829999999998</v>
      </c>
      <c r="AI24" s="70">
        <f t="shared" si="12"/>
        <v>566.99099999999976</v>
      </c>
      <c r="AJ24" s="47">
        <f t="shared" si="21"/>
        <v>0.31918123927601549</v>
      </c>
    </row>
    <row r="25" spans="1:36" x14ac:dyDescent="0.25">
      <c r="A25" s="2" t="s">
        <v>309</v>
      </c>
      <c r="B25" s="3">
        <v>7395.9260000000004</v>
      </c>
      <c r="C25" s="3">
        <v>7330.1189999999997</v>
      </c>
      <c r="D25" s="3">
        <v>7663.4470000000001</v>
      </c>
      <c r="E25" s="3">
        <v>7927.9</v>
      </c>
      <c r="F25" s="3">
        <v>7898.7709999999997</v>
      </c>
      <c r="G25" s="3">
        <v>8091.0829999999996</v>
      </c>
      <c r="H25" s="3">
        <v>8916.3649999999998</v>
      </c>
      <c r="I25" s="3">
        <v>9340.875</v>
      </c>
      <c r="J25" s="3">
        <v>8900.9619999999995</v>
      </c>
      <c r="K25" s="3">
        <v>8346.6830000000009</v>
      </c>
      <c r="O25" s="2" t="s">
        <v>309</v>
      </c>
      <c r="P25" s="3"/>
      <c r="Q25" s="3">
        <v>950.75700000000052</v>
      </c>
      <c r="S25" s="2" t="s">
        <v>309</v>
      </c>
      <c r="T25" s="14"/>
      <c r="U25" s="14">
        <v>0.12855144845959796</v>
      </c>
      <c r="X25" t="str">
        <f t="shared" si="1"/>
        <v>Melhus</v>
      </c>
      <c r="Y25" s="17">
        <f t="shared" si="13"/>
        <v>7395.9260000000004</v>
      </c>
      <c r="Z25" s="17">
        <f t="shared" si="14"/>
        <v>7330.1189999999997</v>
      </c>
      <c r="AA25" s="17">
        <f t="shared" si="15"/>
        <v>7663.4470000000001</v>
      </c>
      <c r="AB25" s="17">
        <f t="shared" si="16"/>
        <v>7927.9</v>
      </c>
      <c r="AC25" s="17">
        <f t="shared" si="17"/>
        <v>7898.7709999999997</v>
      </c>
      <c r="AD25" s="17">
        <f t="shared" si="18"/>
        <v>8091.0829999999996</v>
      </c>
      <c r="AE25" s="17">
        <f t="shared" si="19"/>
        <v>8916.3649999999998</v>
      </c>
      <c r="AF25" s="17">
        <f t="shared" si="20"/>
        <v>9340.875</v>
      </c>
      <c r="AG25" s="17">
        <f t="shared" si="10"/>
        <v>8900.9619999999995</v>
      </c>
      <c r="AH25" s="17">
        <f t="shared" si="11"/>
        <v>8346.6830000000009</v>
      </c>
      <c r="AI25" s="70">
        <f t="shared" si="12"/>
        <v>950.75700000000052</v>
      </c>
      <c r="AJ25" s="47">
        <f t="shared" si="21"/>
        <v>0.12855144845959796</v>
      </c>
    </row>
    <row r="26" spans="1:36" x14ac:dyDescent="0.25">
      <c r="A26" s="2" t="s">
        <v>325</v>
      </c>
      <c r="B26" s="3">
        <v>623.11</v>
      </c>
      <c r="C26" s="3">
        <v>576.70399999999995</v>
      </c>
      <c r="D26" s="3">
        <v>619.27599999999995</v>
      </c>
      <c r="E26" s="3">
        <v>605.46199999999999</v>
      </c>
      <c r="F26" s="3">
        <v>653.923</v>
      </c>
      <c r="G26" s="3">
        <v>656.49300000000005</v>
      </c>
      <c r="H26" s="3">
        <v>588.73599999999999</v>
      </c>
      <c r="I26" s="3">
        <v>530.19500000000005</v>
      </c>
      <c r="J26" s="3">
        <v>281.24299999999999</v>
      </c>
      <c r="K26" s="3">
        <v>274.86200000000002</v>
      </c>
      <c r="O26" s="2" t="s">
        <v>325</v>
      </c>
      <c r="P26" s="3"/>
      <c r="Q26" s="3">
        <v>-348.24799999999999</v>
      </c>
      <c r="S26" s="2" t="s">
        <v>325</v>
      </c>
      <c r="T26" s="14"/>
      <c r="U26" s="14">
        <v>-0.55888687390669378</v>
      </c>
      <c r="X26" t="str">
        <f t="shared" si="1"/>
        <v>Meråker</v>
      </c>
      <c r="Y26" s="17">
        <f t="shared" si="13"/>
        <v>623.11</v>
      </c>
      <c r="Z26" s="17">
        <f t="shared" si="14"/>
        <v>576.70399999999995</v>
      </c>
      <c r="AA26" s="17">
        <f t="shared" si="15"/>
        <v>619.27599999999995</v>
      </c>
      <c r="AB26" s="17">
        <f t="shared" si="16"/>
        <v>605.46199999999999</v>
      </c>
      <c r="AC26" s="17">
        <f t="shared" si="17"/>
        <v>653.923</v>
      </c>
      <c r="AD26" s="17">
        <f t="shared" si="18"/>
        <v>656.49300000000005</v>
      </c>
      <c r="AE26" s="17">
        <f t="shared" si="19"/>
        <v>588.73599999999999</v>
      </c>
      <c r="AF26" s="17">
        <f t="shared" si="20"/>
        <v>530.19500000000005</v>
      </c>
      <c r="AG26" s="17">
        <f t="shared" si="10"/>
        <v>281.24299999999999</v>
      </c>
      <c r="AH26" s="17">
        <f t="shared" si="11"/>
        <v>274.86200000000002</v>
      </c>
      <c r="AI26" s="70">
        <f t="shared" si="12"/>
        <v>-348.24799999999999</v>
      </c>
      <c r="AJ26" s="47">
        <f t="shared" si="21"/>
        <v>-0.55888687390669378</v>
      </c>
    </row>
    <row r="27" spans="1:36" x14ac:dyDescent="0.25">
      <c r="A27" s="2" t="s">
        <v>891</v>
      </c>
      <c r="B27" s="3">
        <v>12965.108</v>
      </c>
      <c r="C27" s="3">
        <v>12960.566999999999</v>
      </c>
      <c r="D27" s="3">
        <v>13169.884</v>
      </c>
      <c r="E27" s="3">
        <v>12683.833000000001</v>
      </c>
      <c r="F27" s="3">
        <v>13122.041999999999</v>
      </c>
      <c r="G27" s="3">
        <v>12754.313</v>
      </c>
      <c r="H27" s="3">
        <v>11866.103999999999</v>
      </c>
      <c r="I27" s="3">
        <v>11617.143</v>
      </c>
      <c r="J27" s="3">
        <v>11890.357</v>
      </c>
      <c r="K27" s="3">
        <v>11634.973</v>
      </c>
      <c r="O27" s="2" t="s">
        <v>891</v>
      </c>
      <c r="P27" s="3"/>
      <c r="Q27" s="3">
        <v>-1330.1350000000002</v>
      </c>
      <c r="S27" s="2" t="s">
        <v>891</v>
      </c>
      <c r="T27" s="14"/>
      <c r="U27" s="14">
        <v>-0.10259343770989028</v>
      </c>
      <c r="X27" t="str">
        <f t="shared" si="1"/>
        <v>Midtre Gauldal</v>
      </c>
      <c r="Y27" s="17">
        <f t="shared" si="13"/>
        <v>12965.108</v>
      </c>
      <c r="Z27" s="17">
        <f t="shared" si="14"/>
        <v>12960.566999999999</v>
      </c>
      <c r="AA27" s="17">
        <f t="shared" si="15"/>
        <v>13169.884</v>
      </c>
      <c r="AB27" s="17">
        <f t="shared" si="16"/>
        <v>12683.833000000001</v>
      </c>
      <c r="AC27" s="17">
        <f t="shared" si="17"/>
        <v>13122.041999999999</v>
      </c>
      <c r="AD27" s="17">
        <f t="shared" si="18"/>
        <v>12754.313</v>
      </c>
      <c r="AE27" s="17">
        <f t="shared" si="19"/>
        <v>11866.103999999999</v>
      </c>
      <c r="AF27" s="17">
        <f t="shared" si="20"/>
        <v>11617.143</v>
      </c>
      <c r="AG27" s="17">
        <f t="shared" si="10"/>
        <v>11890.357</v>
      </c>
      <c r="AH27" s="17">
        <f t="shared" si="11"/>
        <v>11634.973</v>
      </c>
      <c r="AI27" s="70">
        <f t="shared" si="12"/>
        <v>-1330.1350000000002</v>
      </c>
      <c r="AJ27" s="47">
        <f t="shared" si="21"/>
        <v>-0.10259343770989028</v>
      </c>
    </row>
    <row r="28" spans="1:36" x14ac:dyDescent="0.25">
      <c r="A28" s="2" t="s">
        <v>323</v>
      </c>
      <c r="B28" s="3">
        <v>17952.649000000001</v>
      </c>
      <c r="C28" s="3">
        <v>18267.944</v>
      </c>
      <c r="D28" s="3">
        <v>19268.575000000001</v>
      </c>
      <c r="E28" s="3">
        <v>19113.955000000002</v>
      </c>
      <c r="F28" s="3">
        <v>18555.273000000001</v>
      </c>
      <c r="G28" s="3">
        <v>19041.153999999999</v>
      </c>
      <c r="H28" s="3">
        <v>19299.295999999998</v>
      </c>
      <c r="I28" s="3">
        <v>19500.185000000001</v>
      </c>
      <c r="J28" s="3">
        <v>19943.111000000001</v>
      </c>
      <c r="K28" s="3">
        <v>18837.664000000001</v>
      </c>
      <c r="O28" s="2" t="s">
        <v>323</v>
      </c>
      <c r="P28" s="3"/>
      <c r="Q28" s="3">
        <v>885.01499999999942</v>
      </c>
      <c r="S28" s="2" t="s">
        <v>323</v>
      </c>
      <c r="T28" s="14"/>
      <c r="U28" s="14">
        <v>4.9297181713963183E-2</v>
      </c>
      <c r="X28" t="str">
        <f t="shared" si="1"/>
        <v>Namsos</v>
      </c>
      <c r="Y28" s="17">
        <f t="shared" si="13"/>
        <v>17952.649000000001</v>
      </c>
      <c r="Z28" s="17">
        <f t="shared" si="14"/>
        <v>18267.944</v>
      </c>
      <c r="AA28" s="17">
        <f t="shared" si="15"/>
        <v>19268.575000000001</v>
      </c>
      <c r="AB28" s="17">
        <f t="shared" si="16"/>
        <v>19113.955000000002</v>
      </c>
      <c r="AC28" s="17">
        <f t="shared" si="17"/>
        <v>18555.273000000001</v>
      </c>
      <c r="AD28" s="17">
        <f t="shared" si="18"/>
        <v>19041.153999999999</v>
      </c>
      <c r="AE28" s="17">
        <f t="shared" si="19"/>
        <v>19299.295999999998</v>
      </c>
      <c r="AF28" s="17">
        <f t="shared" si="20"/>
        <v>19500.185000000001</v>
      </c>
      <c r="AG28" s="17">
        <f t="shared" si="10"/>
        <v>19943.111000000001</v>
      </c>
      <c r="AH28" s="17">
        <f t="shared" si="11"/>
        <v>18837.664000000001</v>
      </c>
      <c r="AI28" s="70">
        <f t="shared" si="12"/>
        <v>885.01499999999942</v>
      </c>
      <c r="AJ28" s="47">
        <f t="shared" si="21"/>
        <v>4.9297181713963183E-2</v>
      </c>
    </row>
    <row r="29" spans="1:36" x14ac:dyDescent="0.25">
      <c r="A29" s="2" t="s">
        <v>345</v>
      </c>
      <c r="B29" s="3">
        <v>1577.3620000000001</v>
      </c>
      <c r="C29" s="3">
        <v>1586.499</v>
      </c>
      <c r="D29" s="3">
        <v>1671.626</v>
      </c>
      <c r="E29" s="3">
        <v>1797.222</v>
      </c>
      <c r="F29" s="3">
        <v>1651.6179999999999</v>
      </c>
      <c r="G29" s="3">
        <v>1710.704</v>
      </c>
      <c r="H29" s="3">
        <v>1890.6780000000001</v>
      </c>
      <c r="I29" s="3">
        <v>1950.8889999999999</v>
      </c>
      <c r="J29" s="3">
        <v>2053.6080000000002</v>
      </c>
      <c r="K29" s="3">
        <v>1885.7429999999999</v>
      </c>
      <c r="O29" s="2" t="s">
        <v>345</v>
      </c>
      <c r="P29" s="3"/>
      <c r="Q29" s="3">
        <v>308.38099999999986</v>
      </c>
      <c r="S29" s="2" t="s">
        <v>345</v>
      </c>
      <c r="T29" s="14"/>
      <c r="U29" s="14">
        <v>0.19550426598333157</v>
      </c>
      <c r="X29" t="str">
        <f t="shared" si="1"/>
        <v>Namsskogan</v>
      </c>
      <c r="Y29" s="17">
        <f t="shared" si="13"/>
        <v>1577.3620000000001</v>
      </c>
      <c r="Z29" s="17">
        <f t="shared" si="14"/>
        <v>1586.499</v>
      </c>
      <c r="AA29" s="17">
        <f t="shared" si="15"/>
        <v>1671.626</v>
      </c>
      <c r="AB29" s="17">
        <f t="shared" si="16"/>
        <v>1797.222</v>
      </c>
      <c r="AC29" s="17">
        <f t="shared" si="17"/>
        <v>1651.6179999999999</v>
      </c>
      <c r="AD29" s="17">
        <f t="shared" si="18"/>
        <v>1710.704</v>
      </c>
      <c r="AE29" s="17">
        <f t="shared" si="19"/>
        <v>1890.6780000000001</v>
      </c>
      <c r="AF29" s="17">
        <f t="shared" si="20"/>
        <v>1950.8889999999999</v>
      </c>
      <c r="AG29" s="17">
        <f t="shared" si="10"/>
        <v>2053.6080000000002</v>
      </c>
      <c r="AH29" s="17">
        <f t="shared" si="11"/>
        <v>1885.7429999999999</v>
      </c>
      <c r="AI29" s="70">
        <f t="shared" si="12"/>
        <v>308.38099999999986</v>
      </c>
      <c r="AJ29" s="47">
        <f t="shared" si="21"/>
        <v>0.19550426598333157</v>
      </c>
    </row>
    <row r="30" spans="1:36" x14ac:dyDescent="0.25">
      <c r="A30" s="2" t="s">
        <v>893</v>
      </c>
      <c r="B30" s="3">
        <v>18408.723999999998</v>
      </c>
      <c r="C30" s="3">
        <v>17933.772000000001</v>
      </c>
      <c r="D30" s="3">
        <v>18470.463</v>
      </c>
      <c r="E30" s="3">
        <v>18558.819</v>
      </c>
      <c r="F30" s="3">
        <v>18348.311000000002</v>
      </c>
      <c r="G30" s="3">
        <v>18873.024000000001</v>
      </c>
      <c r="H30" s="3">
        <v>18089.764999999999</v>
      </c>
      <c r="I30" s="3">
        <v>18493.792000000001</v>
      </c>
      <c r="J30" s="3">
        <v>18142.583999999999</v>
      </c>
      <c r="K30" s="3">
        <v>16744.844000000001</v>
      </c>
      <c r="O30" s="2" t="s">
        <v>893</v>
      </c>
      <c r="P30" s="3"/>
      <c r="Q30" s="3">
        <v>-1663.8799999999974</v>
      </c>
      <c r="S30" s="2" t="s">
        <v>893</v>
      </c>
      <c r="T30" s="14"/>
      <c r="U30" s="14">
        <v>-9.0385406397531814E-2</v>
      </c>
      <c r="X30" t="str">
        <f t="shared" si="1"/>
        <v>Nærøysund</v>
      </c>
      <c r="Y30" s="17">
        <f t="shared" si="13"/>
        <v>18408.723999999998</v>
      </c>
      <c r="Z30" s="17">
        <f t="shared" si="14"/>
        <v>17933.772000000001</v>
      </c>
      <c r="AA30" s="17">
        <f t="shared" si="15"/>
        <v>18470.463</v>
      </c>
      <c r="AB30" s="17">
        <f t="shared" si="16"/>
        <v>18558.819</v>
      </c>
      <c r="AC30" s="17">
        <f t="shared" si="17"/>
        <v>18348.311000000002</v>
      </c>
      <c r="AD30" s="17">
        <f t="shared" si="18"/>
        <v>18873.024000000001</v>
      </c>
      <c r="AE30" s="17">
        <f t="shared" si="19"/>
        <v>18089.764999999999</v>
      </c>
      <c r="AF30" s="17">
        <f t="shared" si="20"/>
        <v>18493.792000000001</v>
      </c>
      <c r="AG30" s="17">
        <f t="shared" si="10"/>
        <v>18142.583999999999</v>
      </c>
      <c r="AH30" s="17">
        <f t="shared" si="11"/>
        <v>16744.844000000001</v>
      </c>
      <c r="AI30" s="70">
        <f t="shared" si="12"/>
        <v>-1663.8799999999974</v>
      </c>
      <c r="AJ30" s="47">
        <f t="shared" si="21"/>
        <v>-9.0385406397531814E-2</v>
      </c>
    </row>
    <row r="31" spans="1:36" x14ac:dyDescent="0.25">
      <c r="A31" s="2" t="s">
        <v>296</v>
      </c>
      <c r="B31" s="3">
        <v>9831.1190000000006</v>
      </c>
      <c r="C31" s="3">
        <v>9546.0220000000008</v>
      </c>
      <c r="D31" s="3">
        <v>9101.4249999999993</v>
      </c>
      <c r="E31" s="3">
        <v>8966.8739999999998</v>
      </c>
      <c r="F31" s="3">
        <v>9048.7659999999996</v>
      </c>
      <c r="G31" s="3">
        <v>9414.9840000000004</v>
      </c>
      <c r="H31" s="3">
        <v>9015.8510000000006</v>
      </c>
      <c r="I31" s="3">
        <v>8576.4629999999997</v>
      </c>
      <c r="J31" s="3">
        <v>8507.3369999999995</v>
      </c>
      <c r="K31" s="3">
        <v>8017.73</v>
      </c>
      <c r="O31" s="2" t="s">
        <v>296</v>
      </c>
      <c r="P31" s="3"/>
      <c r="Q31" s="3">
        <v>-1813.389000000001</v>
      </c>
      <c r="S31" s="2" t="s">
        <v>296</v>
      </c>
      <c r="T31" s="14"/>
      <c r="U31" s="14">
        <v>-0.1844539772125636</v>
      </c>
      <c r="X31" t="str">
        <f t="shared" si="1"/>
        <v>Oppdal</v>
      </c>
      <c r="Y31" s="17">
        <f t="shared" si="13"/>
        <v>9831.1190000000006</v>
      </c>
      <c r="Z31" s="17">
        <f t="shared" si="14"/>
        <v>9546.0220000000008</v>
      </c>
      <c r="AA31" s="17">
        <f t="shared" si="15"/>
        <v>9101.4249999999993</v>
      </c>
      <c r="AB31" s="17">
        <f t="shared" si="16"/>
        <v>8966.8739999999998</v>
      </c>
      <c r="AC31" s="17">
        <f t="shared" si="17"/>
        <v>9048.7659999999996</v>
      </c>
      <c r="AD31" s="17">
        <f t="shared" si="18"/>
        <v>9414.9840000000004</v>
      </c>
      <c r="AE31" s="17">
        <f t="shared" si="19"/>
        <v>9015.8510000000006</v>
      </c>
      <c r="AF31" s="17">
        <f t="shared" si="20"/>
        <v>8576.4629999999997</v>
      </c>
      <c r="AG31" s="17">
        <f t="shared" si="10"/>
        <v>8507.3369999999995</v>
      </c>
      <c r="AH31" s="17">
        <f t="shared" si="11"/>
        <v>8017.73</v>
      </c>
      <c r="AI31" s="70">
        <f t="shared" si="12"/>
        <v>-1813.389000000001</v>
      </c>
      <c r="AJ31" s="47">
        <f t="shared" si="21"/>
        <v>-0.1844539772125636</v>
      </c>
    </row>
    <row r="32" spans="1:36" x14ac:dyDescent="0.25">
      <c r="A32" s="2" t="s">
        <v>890</v>
      </c>
      <c r="B32" s="3">
        <v>29305.032999999999</v>
      </c>
      <c r="C32" s="3">
        <v>28823.54</v>
      </c>
      <c r="D32" s="3">
        <v>29992.098000000002</v>
      </c>
      <c r="E32" s="3">
        <v>30097.704000000002</v>
      </c>
      <c r="F32" s="3">
        <v>29613.03</v>
      </c>
      <c r="G32" s="3">
        <v>29836.967000000001</v>
      </c>
      <c r="H32" s="3">
        <v>27993.078000000001</v>
      </c>
      <c r="I32" s="3">
        <v>25490.863000000001</v>
      </c>
      <c r="J32" s="3">
        <v>26955.494999999999</v>
      </c>
      <c r="K32" s="3">
        <v>26188.311000000002</v>
      </c>
      <c r="O32" s="2" t="s">
        <v>890</v>
      </c>
      <c r="P32" s="3"/>
      <c r="Q32" s="3">
        <v>-3116.7219999999979</v>
      </c>
      <c r="S32" s="2" t="s">
        <v>890</v>
      </c>
      <c r="T32" s="14"/>
      <c r="U32" s="14">
        <v>-0.10635449548888062</v>
      </c>
      <c r="X32" t="str">
        <f t="shared" si="1"/>
        <v>Orkland</v>
      </c>
      <c r="Y32" s="17">
        <f t="shared" si="13"/>
        <v>29305.032999999999</v>
      </c>
      <c r="Z32" s="17">
        <f t="shared" si="14"/>
        <v>28823.54</v>
      </c>
      <c r="AA32" s="17">
        <f t="shared" si="15"/>
        <v>29992.098000000002</v>
      </c>
      <c r="AB32" s="17">
        <f t="shared" si="16"/>
        <v>30097.704000000002</v>
      </c>
      <c r="AC32" s="17">
        <f t="shared" si="17"/>
        <v>29613.03</v>
      </c>
      <c r="AD32" s="17">
        <f t="shared" si="18"/>
        <v>29836.967000000001</v>
      </c>
      <c r="AE32" s="17">
        <f t="shared" si="19"/>
        <v>27993.078000000001</v>
      </c>
      <c r="AF32" s="17">
        <f t="shared" si="20"/>
        <v>25490.863000000001</v>
      </c>
      <c r="AG32" s="17">
        <f t="shared" si="10"/>
        <v>26955.494999999999</v>
      </c>
      <c r="AH32" s="17">
        <f t="shared" si="11"/>
        <v>26188.311000000002</v>
      </c>
      <c r="AI32" s="70">
        <f t="shared" si="12"/>
        <v>-3116.7219999999979</v>
      </c>
      <c r="AJ32" s="47">
        <f t="shared" si="21"/>
        <v>-0.10635449548888062</v>
      </c>
    </row>
    <row r="33" spans="1:36" x14ac:dyDescent="0.25">
      <c r="A33" s="2" t="s">
        <v>294</v>
      </c>
      <c r="B33" s="3">
        <v>3219.3760000000002</v>
      </c>
      <c r="C33" s="3">
        <v>3392.7730000000001</v>
      </c>
      <c r="D33" s="3">
        <v>3615.1860000000001</v>
      </c>
      <c r="E33" s="3">
        <v>3715.2779999999998</v>
      </c>
      <c r="F33" s="3">
        <v>3527.3980000000001</v>
      </c>
      <c r="G33" s="3">
        <v>3568.9</v>
      </c>
      <c r="H33" s="3">
        <v>3427.973</v>
      </c>
      <c r="I33" s="3">
        <v>3356.366</v>
      </c>
      <c r="J33" s="3">
        <v>3491.1779999999999</v>
      </c>
      <c r="K33" s="3">
        <v>3215.2959999999998</v>
      </c>
      <c r="O33" s="2" t="s">
        <v>294</v>
      </c>
      <c r="P33" s="3"/>
      <c r="Q33" s="3">
        <v>-4.080000000000382</v>
      </c>
      <c r="S33" s="2" t="s">
        <v>294</v>
      </c>
      <c r="T33" s="14"/>
      <c r="U33" s="14">
        <v>-1.2673263390173691E-3</v>
      </c>
      <c r="X33" t="str">
        <f t="shared" si="1"/>
        <v>Osen</v>
      </c>
      <c r="Y33" s="17">
        <f t="shared" si="13"/>
        <v>3219.3760000000002</v>
      </c>
      <c r="Z33" s="17">
        <f t="shared" si="14"/>
        <v>3392.7730000000001</v>
      </c>
      <c r="AA33" s="17">
        <f t="shared" si="15"/>
        <v>3615.1860000000001</v>
      </c>
      <c r="AB33" s="17">
        <f t="shared" si="16"/>
        <v>3715.2779999999998</v>
      </c>
      <c r="AC33" s="17">
        <f t="shared" si="17"/>
        <v>3527.3980000000001</v>
      </c>
      <c r="AD33" s="17">
        <f t="shared" si="18"/>
        <v>3568.9</v>
      </c>
      <c r="AE33" s="17">
        <f t="shared" si="19"/>
        <v>3427.973</v>
      </c>
      <c r="AF33" s="17">
        <f t="shared" si="20"/>
        <v>3356.366</v>
      </c>
      <c r="AG33" s="17">
        <f t="shared" si="10"/>
        <v>3491.1779999999999</v>
      </c>
      <c r="AH33" s="17">
        <f t="shared" si="11"/>
        <v>3215.2959999999998</v>
      </c>
      <c r="AI33" s="70">
        <f t="shared" si="12"/>
        <v>-4.080000000000382</v>
      </c>
      <c r="AJ33" s="47">
        <f t="shared" si="21"/>
        <v>-1.2673263390173691E-3</v>
      </c>
    </row>
    <row r="34" spans="1:36" x14ac:dyDescent="0.25">
      <c r="A34" s="2" t="s">
        <v>351</v>
      </c>
      <c r="B34" s="3">
        <v>11028.22</v>
      </c>
      <c r="C34" s="3">
        <v>10893.557000000001</v>
      </c>
      <c r="D34" s="3">
        <v>11385.965</v>
      </c>
      <c r="E34" s="3">
        <v>11028.538</v>
      </c>
      <c r="F34" s="3">
        <v>10518.450999999999</v>
      </c>
      <c r="G34" s="3">
        <v>10524.81</v>
      </c>
      <c r="H34" s="3">
        <v>10601.366</v>
      </c>
      <c r="I34" s="3">
        <v>10950.343000000001</v>
      </c>
      <c r="J34" s="3">
        <v>10938.125</v>
      </c>
      <c r="K34" s="3">
        <v>10238.766</v>
      </c>
      <c r="O34" s="2" t="s">
        <v>351</v>
      </c>
      <c r="P34" s="3"/>
      <c r="Q34" s="3">
        <v>-789.45399999999972</v>
      </c>
      <c r="S34" s="2" t="s">
        <v>351</v>
      </c>
      <c r="T34" s="14"/>
      <c r="U34" s="14">
        <v>-7.1584897653474436E-2</v>
      </c>
      <c r="X34" t="str">
        <f t="shared" si="1"/>
        <v>Overhalla</v>
      </c>
      <c r="Y34" s="17">
        <f t="shared" si="13"/>
        <v>11028.22</v>
      </c>
      <c r="Z34" s="17">
        <f t="shared" si="14"/>
        <v>10893.557000000001</v>
      </c>
      <c r="AA34" s="17">
        <f t="shared" si="15"/>
        <v>11385.965</v>
      </c>
      <c r="AB34" s="17">
        <f t="shared" si="16"/>
        <v>11028.538</v>
      </c>
      <c r="AC34" s="17">
        <f t="shared" si="17"/>
        <v>10518.450999999999</v>
      </c>
      <c r="AD34" s="17">
        <f t="shared" si="18"/>
        <v>10524.81</v>
      </c>
      <c r="AE34" s="17">
        <f t="shared" si="19"/>
        <v>10601.366</v>
      </c>
      <c r="AF34" s="17">
        <f t="shared" si="20"/>
        <v>10950.343000000001</v>
      </c>
      <c r="AG34" s="17">
        <f t="shared" si="10"/>
        <v>10938.125</v>
      </c>
      <c r="AH34" s="17">
        <f t="shared" si="11"/>
        <v>10238.766</v>
      </c>
      <c r="AI34" s="70">
        <f t="shared" si="12"/>
        <v>-789.45399999999972</v>
      </c>
      <c r="AJ34" s="47">
        <f t="shared" si="21"/>
        <v>-7.1584897653474436E-2</v>
      </c>
    </row>
    <row r="35" spans="1:36" x14ac:dyDescent="0.25">
      <c r="A35" s="2" t="s">
        <v>298</v>
      </c>
      <c r="B35" s="3">
        <v>7911.3220000000001</v>
      </c>
      <c r="C35" s="3">
        <v>7854.5739999999996</v>
      </c>
      <c r="D35" s="3">
        <v>8137.1620000000003</v>
      </c>
      <c r="E35" s="3">
        <v>7955.6279999999997</v>
      </c>
      <c r="F35" s="3">
        <v>7712.549</v>
      </c>
      <c r="G35" s="3">
        <v>7384.5720000000001</v>
      </c>
      <c r="H35" s="3">
        <v>7249.27</v>
      </c>
      <c r="I35" s="3">
        <v>7250.7709999999997</v>
      </c>
      <c r="J35" s="3">
        <v>7245.7790000000005</v>
      </c>
      <c r="K35" s="3">
        <v>6926.0010000000002</v>
      </c>
      <c r="O35" s="2" t="s">
        <v>298</v>
      </c>
      <c r="P35" s="3"/>
      <c r="Q35" s="3">
        <v>-985.32099999999991</v>
      </c>
      <c r="S35" s="2" t="s">
        <v>298</v>
      </c>
      <c r="T35" s="14"/>
      <c r="U35" s="14">
        <v>-0.12454568275693997</v>
      </c>
      <c r="X35" t="str">
        <f t="shared" si="1"/>
        <v>Rennebu</v>
      </c>
      <c r="Y35" s="17">
        <f t="shared" si="13"/>
        <v>7911.3220000000001</v>
      </c>
      <c r="Z35" s="17">
        <f t="shared" si="14"/>
        <v>7854.5739999999996</v>
      </c>
      <c r="AA35" s="17">
        <f t="shared" si="15"/>
        <v>8137.1620000000003</v>
      </c>
      <c r="AB35" s="17">
        <f t="shared" si="16"/>
        <v>7955.6279999999997</v>
      </c>
      <c r="AC35" s="17">
        <f t="shared" si="17"/>
        <v>7712.549</v>
      </c>
      <c r="AD35" s="17">
        <f t="shared" si="18"/>
        <v>7384.5720000000001</v>
      </c>
      <c r="AE35" s="17">
        <f t="shared" si="19"/>
        <v>7249.27</v>
      </c>
      <c r="AF35" s="17">
        <f t="shared" si="20"/>
        <v>7250.7709999999997</v>
      </c>
      <c r="AG35" s="17">
        <f t="shared" si="10"/>
        <v>7245.7790000000005</v>
      </c>
      <c r="AH35" s="17">
        <f t="shared" si="11"/>
        <v>6926.0010000000002</v>
      </c>
      <c r="AI35" s="70">
        <f t="shared" si="12"/>
        <v>-985.32099999999991</v>
      </c>
      <c r="AJ35" s="47">
        <f t="shared" si="21"/>
        <v>-0.12454568275693997</v>
      </c>
    </row>
    <row r="36" spans="1:36" x14ac:dyDescent="0.25">
      <c r="A36" s="2" t="s">
        <v>266</v>
      </c>
      <c r="B36" s="3">
        <v>9459.2180000000008</v>
      </c>
      <c r="C36" s="3">
        <v>9285.9439999999995</v>
      </c>
      <c r="D36" s="3">
        <v>9467.8449999999993</v>
      </c>
      <c r="E36" s="3">
        <v>9970.3880000000008</v>
      </c>
      <c r="F36" s="3">
        <v>10079.679</v>
      </c>
      <c r="G36" s="3">
        <v>10436.85</v>
      </c>
      <c r="H36" s="3">
        <v>10418.496999999999</v>
      </c>
      <c r="I36" s="3">
        <v>10260.280000000001</v>
      </c>
      <c r="J36" s="3">
        <v>10654.691999999999</v>
      </c>
      <c r="K36" s="3">
        <v>10074.51</v>
      </c>
      <c r="O36" s="2" t="s">
        <v>266</v>
      </c>
      <c r="P36" s="3"/>
      <c r="Q36" s="3">
        <v>615.29199999999946</v>
      </c>
      <c r="S36" s="2" t="s">
        <v>266</v>
      </c>
      <c r="T36" s="14"/>
      <c r="U36" s="14">
        <v>6.5046814652120227E-2</v>
      </c>
      <c r="X36" t="str">
        <f t="shared" si="1"/>
        <v>Rindal</v>
      </c>
      <c r="Y36" s="17">
        <f t="shared" si="13"/>
        <v>9459.2180000000008</v>
      </c>
      <c r="Z36" s="17">
        <f t="shared" si="14"/>
        <v>9285.9439999999995</v>
      </c>
      <c r="AA36" s="17">
        <f t="shared" si="15"/>
        <v>9467.8449999999993</v>
      </c>
      <c r="AB36" s="17">
        <f t="shared" si="16"/>
        <v>9970.3880000000008</v>
      </c>
      <c r="AC36" s="17">
        <f t="shared" si="17"/>
        <v>10079.679</v>
      </c>
      <c r="AD36" s="17">
        <f t="shared" si="18"/>
        <v>10436.85</v>
      </c>
      <c r="AE36" s="17">
        <f t="shared" si="19"/>
        <v>10418.496999999999</v>
      </c>
      <c r="AF36" s="17">
        <f t="shared" si="20"/>
        <v>10260.280000000001</v>
      </c>
      <c r="AG36" s="17">
        <f t="shared" si="10"/>
        <v>10654.691999999999</v>
      </c>
      <c r="AH36" s="17">
        <f t="shared" si="11"/>
        <v>10074.51</v>
      </c>
      <c r="AI36" s="70">
        <f t="shared" si="12"/>
        <v>615.29199999999946</v>
      </c>
      <c r="AJ36" s="47">
        <f t="shared" si="21"/>
        <v>6.5046814652120227E-2</v>
      </c>
    </row>
    <row r="37" spans="1:36" x14ac:dyDescent="0.25">
      <c r="A37" s="2" t="s">
        <v>304</v>
      </c>
      <c r="B37" s="3">
        <v>5229.4740000000002</v>
      </c>
      <c r="C37" s="3">
        <v>5260.8270000000002</v>
      </c>
      <c r="D37" s="3">
        <v>5607.9189999999999</v>
      </c>
      <c r="E37" s="3">
        <v>5672.3639999999996</v>
      </c>
      <c r="F37" s="3">
        <v>5680.8289999999997</v>
      </c>
      <c r="G37" s="3">
        <v>6053.1840000000002</v>
      </c>
      <c r="H37" s="3">
        <v>6159.3310000000001</v>
      </c>
      <c r="I37" s="3">
        <v>6357.4790000000003</v>
      </c>
      <c r="J37" s="3">
        <v>6413.8509999999997</v>
      </c>
      <c r="K37" s="3">
        <v>6041.1180000000004</v>
      </c>
      <c r="O37" s="2" t="s">
        <v>304</v>
      </c>
      <c r="P37" s="3"/>
      <c r="Q37" s="3">
        <v>811.64400000000023</v>
      </c>
      <c r="S37" s="2" t="s">
        <v>304</v>
      </c>
      <c r="T37" s="14"/>
      <c r="U37" s="14">
        <v>0.15520566695617957</v>
      </c>
      <c r="X37" t="str">
        <f t="shared" si="1"/>
        <v>Røros</v>
      </c>
      <c r="Y37" s="17">
        <f t="shared" si="13"/>
        <v>5229.4740000000002</v>
      </c>
      <c r="Z37" s="17">
        <f t="shared" si="14"/>
        <v>5260.8270000000002</v>
      </c>
      <c r="AA37" s="17">
        <f t="shared" si="15"/>
        <v>5607.9189999999999</v>
      </c>
      <c r="AB37" s="17">
        <f t="shared" si="16"/>
        <v>5672.3639999999996</v>
      </c>
      <c r="AC37" s="17">
        <f t="shared" si="17"/>
        <v>5680.8289999999997</v>
      </c>
      <c r="AD37" s="17">
        <f t="shared" si="18"/>
        <v>6053.1840000000002</v>
      </c>
      <c r="AE37" s="17">
        <f t="shared" si="19"/>
        <v>6159.3310000000001</v>
      </c>
      <c r="AF37" s="17">
        <f t="shared" si="20"/>
        <v>6357.4790000000003</v>
      </c>
      <c r="AG37" s="17">
        <f t="shared" si="10"/>
        <v>6413.8509999999997</v>
      </c>
      <c r="AH37" s="17">
        <f t="shared" si="11"/>
        <v>6041.1180000000004</v>
      </c>
      <c r="AI37" s="70">
        <f t="shared" si="12"/>
        <v>811.64400000000023</v>
      </c>
      <c r="AJ37" s="47">
        <f t="shared" si="21"/>
        <v>0.15520566695617957</v>
      </c>
    </row>
    <row r="38" spans="1:36" x14ac:dyDescent="0.25">
      <c r="A38" s="2" t="s">
        <v>343</v>
      </c>
      <c r="B38" s="3">
        <v>543.18200000000002</v>
      </c>
      <c r="C38" s="3">
        <v>504.39</v>
      </c>
      <c r="D38" s="3">
        <v>532.38499999999999</v>
      </c>
      <c r="E38" s="3">
        <v>487.25200000000001</v>
      </c>
      <c r="F38" s="3">
        <v>483.45100000000002</v>
      </c>
      <c r="G38" s="3">
        <v>407.53699999999998</v>
      </c>
      <c r="H38" s="3">
        <v>398.339</v>
      </c>
      <c r="I38" s="3">
        <v>371.00200000000001</v>
      </c>
      <c r="J38" s="3">
        <v>287.245</v>
      </c>
      <c r="K38" s="3">
        <v>296.75099999999998</v>
      </c>
      <c r="O38" s="2" t="s">
        <v>343</v>
      </c>
      <c r="P38" s="3"/>
      <c r="Q38" s="3">
        <v>-246.43100000000004</v>
      </c>
      <c r="S38" s="2" t="s">
        <v>343</v>
      </c>
      <c r="T38" s="14"/>
      <c r="U38" s="14">
        <v>-0.45368035023251879</v>
      </c>
      <c r="X38" t="str">
        <f t="shared" si="1"/>
        <v>Røyrvik</v>
      </c>
      <c r="Y38" s="17">
        <f t="shared" si="13"/>
        <v>543.18200000000002</v>
      </c>
      <c r="Z38" s="17">
        <f t="shared" si="14"/>
        <v>504.39</v>
      </c>
      <c r="AA38" s="17">
        <f t="shared" si="15"/>
        <v>532.38499999999999</v>
      </c>
      <c r="AB38" s="17">
        <f t="shared" si="16"/>
        <v>487.25200000000001</v>
      </c>
      <c r="AC38" s="17">
        <f t="shared" si="17"/>
        <v>483.45100000000002</v>
      </c>
      <c r="AD38" s="17">
        <f t="shared" si="18"/>
        <v>407.53699999999998</v>
      </c>
      <c r="AE38" s="17">
        <f t="shared" si="19"/>
        <v>398.339</v>
      </c>
      <c r="AF38" s="17">
        <f t="shared" si="20"/>
        <v>371.00200000000001</v>
      </c>
      <c r="AG38" s="17">
        <f t="shared" si="10"/>
        <v>287.245</v>
      </c>
      <c r="AH38" s="17">
        <f t="shared" si="11"/>
        <v>296.75099999999998</v>
      </c>
      <c r="AI38" s="70">
        <f t="shared" si="12"/>
        <v>-246.43100000000004</v>
      </c>
      <c r="AJ38" s="47">
        <f t="shared" si="21"/>
        <v>-0.45368035023251879</v>
      </c>
    </row>
    <row r="39" spans="1:36" x14ac:dyDescent="0.25">
      <c r="A39" s="2" t="s">
        <v>317</v>
      </c>
      <c r="B39" s="3">
        <v>7517.6379999999999</v>
      </c>
      <c r="C39" s="3">
        <v>7593.0969999999998</v>
      </c>
      <c r="D39" s="3">
        <v>7770.991</v>
      </c>
      <c r="E39" s="3">
        <v>8058.2510000000002</v>
      </c>
      <c r="F39" s="3">
        <v>8183.5150000000003</v>
      </c>
      <c r="G39" s="3">
        <v>8719.4509999999991</v>
      </c>
      <c r="H39" s="3">
        <v>8909.2459999999992</v>
      </c>
      <c r="I39" s="3">
        <v>9155.9840000000004</v>
      </c>
      <c r="J39" s="3">
        <v>9257.3539999999994</v>
      </c>
      <c r="K39" s="3">
        <v>8879.0519999999997</v>
      </c>
      <c r="O39" s="2" t="s">
        <v>317</v>
      </c>
      <c r="P39" s="3"/>
      <c r="Q39" s="3">
        <v>1361.4139999999998</v>
      </c>
      <c r="S39" s="2" t="s">
        <v>317</v>
      </c>
      <c r="T39" s="14"/>
      <c r="U39" s="14">
        <v>0.18109597722050461</v>
      </c>
      <c r="X39" t="str">
        <f t="shared" si="1"/>
        <v>Selbu</v>
      </c>
      <c r="Y39" s="17">
        <f t="shared" si="13"/>
        <v>7517.6379999999999</v>
      </c>
      <c r="Z39" s="17">
        <f t="shared" si="14"/>
        <v>7593.0969999999998</v>
      </c>
      <c r="AA39" s="17">
        <f t="shared" si="15"/>
        <v>7770.991</v>
      </c>
      <c r="AB39" s="17">
        <f t="shared" si="16"/>
        <v>8058.2510000000002</v>
      </c>
      <c r="AC39" s="17">
        <f t="shared" si="17"/>
        <v>8183.5150000000003</v>
      </c>
      <c r="AD39" s="17">
        <f t="shared" si="18"/>
        <v>8719.4509999999991</v>
      </c>
      <c r="AE39" s="17">
        <f t="shared" si="19"/>
        <v>8909.2459999999992</v>
      </c>
      <c r="AF39" s="17">
        <f t="shared" si="20"/>
        <v>9155.9840000000004</v>
      </c>
      <c r="AG39" s="17">
        <f t="shared" si="10"/>
        <v>9257.3539999999994</v>
      </c>
      <c r="AH39" s="17">
        <f t="shared" si="11"/>
        <v>8879.0519999999997</v>
      </c>
      <c r="AI39" s="70">
        <f t="shared" si="12"/>
        <v>1361.4139999999998</v>
      </c>
      <c r="AJ39" s="47">
        <f t="shared" si="21"/>
        <v>0.18109597722050461</v>
      </c>
    </row>
    <row r="40" spans="1:36" x14ac:dyDescent="0.25">
      <c r="A40" s="2" t="s">
        <v>311</v>
      </c>
      <c r="B40" s="3">
        <v>3314.826</v>
      </c>
      <c r="C40" s="3">
        <v>3199.6439999999998</v>
      </c>
      <c r="D40" s="3">
        <v>2890.7460000000001</v>
      </c>
      <c r="E40" s="3">
        <v>2817.873</v>
      </c>
      <c r="F40" s="3">
        <v>2906.2269999999999</v>
      </c>
      <c r="G40" s="3">
        <v>3065.0529999999999</v>
      </c>
      <c r="H40" s="3">
        <v>3087.8580000000002</v>
      </c>
      <c r="I40" s="3">
        <v>2928.8560000000002</v>
      </c>
      <c r="J40" s="3">
        <v>2995.8510000000001</v>
      </c>
      <c r="K40" s="3">
        <v>2809.1089999999999</v>
      </c>
      <c r="O40" s="2" t="s">
        <v>311</v>
      </c>
      <c r="P40" s="3"/>
      <c r="Q40" s="3">
        <v>-505.7170000000001</v>
      </c>
      <c r="S40" s="2" t="s">
        <v>311</v>
      </c>
      <c r="T40" s="14"/>
      <c r="U40" s="14">
        <v>-0.15256215560032416</v>
      </c>
      <c r="X40" t="str">
        <f t="shared" si="1"/>
        <v>Skaun</v>
      </c>
      <c r="Y40" s="17">
        <f t="shared" si="13"/>
        <v>3314.826</v>
      </c>
      <c r="Z40" s="17">
        <f t="shared" si="14"/>
        <v>3199.6439999999998</v>
      </c>
      <c r="AA40" s="17">
        <f t="shared" si="15"/>
        <v>2890.7460000000001</v>
      </c>
      <c r="AB40" s="17">
        <f t="shared" si="16"/>
        <v>2817.873</v>
      </c>
      <c r="AC40" s="17">
        <f t="shared" si="17"/>
        <v>2906.2269999999999</v>
      </c>
      <c r="AD40" s="17">
        <f t="shared" si="18"/>
        <v>3065.0529999999999</v>
      </c>
      <c r="AE40" s="17">
        <f t="shared" si="19"/>
        <v>3087.8580000000002</v>
      </c>
      <c r="AF40" s="17">
        <f t="shared" si="20"/>
        <v>2928.8560000000002</v>
      </c>
      <c r="AG40" s="17">
        <f t="shared" si="10"/>
        <v>2995.8510000000001</v>
      </c>
      <c r="AH40" s="17">
        <f t="shared" si="11"/>
        <v>2809.1089999999999</v>
      </c>
      <c r="AI40" s="70">
        <f t="shared" si="12"/>
        <v>-505.7170000000001</v>
      </c>
      <c r="AJ40" s="47">
        <f t="shared" si="21"/>
        <v>-0.15256215560032416</v>
      </c>
    </row>
    <row r="41" spans="1:36" x14ac:dyDescent="0.25">
      <c r="A41" s="2" t="s">
        <v>892</v>
      </c>
      <c r="B41" s="3">
        <v>8397.4609999999993</v>
      </c>
      <c r="C41" s="3">
        <v>7898.0990000000002</v>
      </c>
      <c r="D41" s="3">
        <v>8090.7169999999996</v>
      </c>
      <c r="E41" s="3">
        <v>8055.3959999999997</v>
      </c>
      <c r="F41" s="3">
        <v>7889.3909999999996</v>
      </c>
      <c r="G41" s="3">
        <v>8117.1890000000003</v>
      </c>
      <c r="H41" s="3">
        <v>8257.3919999999998</v>
      </c>
      <c r="I41" s="3">
        <v>8024.1030000000001</v>
      </c>
      <c r="J41" s="3">
        <v>8122.6260000000002</v>
      </c>
      <c r="K41" s="3">
        <v>7580.6130000000003</v>
      </c>
      <c r="O41" s="2" t="s">
        <v>892</v>
      </c>
      <c r="P41" s="3"/>
      <c r="Q41" s="3">
        <v>-816.84799999999905</v>
      </c>
      <c r="S41" s="2" t="s">
        <v>892</v>
      </c>
      <c r="T41" s="14"/>
      <c r="U41" s="14">
        <v>-9.7273211510002733E-2</v>
      </c>
      <c r="X41" t="str">
        <f t="shared" si="1"/>
        <v>Snåsa</v>
      </c>
      <c r="Y41" s="17">
        <f t="shared" si="13"/>
        <v>8397.4609999999993</v>
      </c>
      <c r="Z41" s="17">
        <f t="shared" si="14"/>
        <v>7898.0990000000002</v>
      </c>
      <c r="AA41" s="17">
        <f t="shared" si="15"/>
        <v>8090.7169999999996</v>
      </c>
      <c r="AB41" s="17">
        <f t="shared" si="16"/>
        <v>8055.3959999999997</v>
      </c>
      <c r="AC41" s="17">
        <f t="shared" si="17"/>
        <v>7889.3909999999996</v>
      </c>
      <c r="AD41" s="17">
        <f t="shared" si="18"/>
        <v>8117.1890000000003</v>
      </c>
      <c r="AE41" s="17">
        <f t="shared" si="19"/>
        <v>8257.3919999999998</v>
      </c>
      <c r="AF41" s="17">
        <f t="shared" si="20"/>
        <v>8024.1030000000001</v>
      </c>
      <c r="AG41" s="17">
        <f t="shared" si="10"/>
        <v>8122.6260000000002</v>
      </c>
      <c r="AH41" s="17">
        <f t="shared" si="11"/>
        <v>7580.6130000000003</v>
      </c>
      <c r="AI41" s="70">
        <f t="shared" si="12"/>
        <v>-816.84799999999905</v>
      </c>
      <c r="AJ41" s="47">
        <f t="shared" si="21"/>
        <v>-9.7273211510002733E-2</v>
      </c>
    </row>
    <row r="42" spans="1:36" x14ac:dyDescent="0.25">
      <c r="A42" s="2" t="s">
        <v>321</v>
      </c>
      <c r="B42" s="3">
        <v>33987.572</v>
      </c>
      <c r="C42" s="3">
        <v>32751.326000000001</v>
      </c>
      <c r="D42" s="3">
        <v>32759.458999999999</v>
      </c>
      <c r="E42" s="3">
        <v>32842.423000000003</v>
      </c>
      <c r="F42" s="3">
        <v>31450.050999999999</v>
      </c>
      <c r="G42" s="3">
        <v>32306.687000000002</v>
      </c>
      <c r="H42" s="3">
        <v>31391.27</v>
      </c>
      <c r="I42" s="3">
        <v>30350.847000000002</v>
      </c>
      <c r="J42" s="3">
        <v>31255.558000000001</v>
      </c>
      <c r="K42" s="3">
        <v>29505.187999999998</v>
      </c>
      <c r="O42" s="2" t="s">
        <v>321</v>
      </c>
      <c r="P42" s="3"/>
      <c r="Q42" s="3">
        <v>-4482.3840000000018</v>
      </c>
      <c r="S42" s="2" t="s">
        <v>321</v>
      </c>
      <c r="T42" s="14"/>
      <c r="U42" s="14">
        <v>-0.13188303065602927</v>
      </c>
      <c r="X42" t="str">
        <f t="shared" si="1"/>
        <v>Steinkjer</v>
      </c>
      <c r="Y42" s="17">
        <f t="shared" si="13"/>
        <v>33987.572</v>
      </c>
      <c r="Z42" s="17">
        <f t="shared" si="14"/>
        <v>32751.326000000001</v>
      </c>
      <c r="AA42" s="17">
        <f t="shared" si="15"/>
        <v>32759.458999999999</v>
      </c>
      <c r="AB42" s="17">
        <f t="shared" si="16"/>
        <v>32842.423000000003</v>
      </c>
      <c r="AC42" s="17">
        <f t="shared" si="17"/>
        <v>31450.050999999999</v>
      </c>
      <c r="AD42" s="17">
        <f t="shared" si="18"/>
        <v>32306.687000000002</v>
      </c>
      <c r="AE42" s="17">
        <f t="shared" si="19"/>
        <v>31391.27</v>
      </c>
      <c r="AF42" s="17">
        <f t="shared" si="20"/>
        <v>30350.847000000002</v>
      </c>
      <c r="AG42" s="17">
        <f t="shared" si="10"/>
        <v>31255.558000000001</v>
      </c>
      <c r="AH42" s="17">
        <f t="shared" si="11"/>
        <v>29505.187999999998</v>
      </c>
      <c r="AI42" s="70">
        <f t="shared" si="12"/>
        <v>-4482.3840000000018</v>
      </c>
      <c r="AJ42" s="47">
        <f t="shared" si="21"/>
        <v>-0.13188303065602927</v>
      </c>
    </row>
    <row r="43" spans="1:36" x14ac:dyDescent="0.25">
      <c r="A43" s="2" t="s">
        <v>327</v>
      </c>
      <c r="B43" s="3">
        <v>7403.5010000000002</v>
      </c>
      <c r="C43" s="3">
        <v>7064.1009999999997</v>
      </c>
      <c r="D43" s="3">
        <v>6868.66</v>
      </c>
      <c r="E43" s="3">
        <v>6699.8270000000002</v>
      </c>
      <c r="F43" s="3">
        <v>6179.8040000000001</v>
      </c>
      <c r="G43" s="3">
        <v>6048.3919999999998</v>
      </c>
      <c r="H43" s="3">
        <v>5942.75</v>
      </c>
      <c r="I43" s="3">
        <v>5916.7460000000001</v>
      </c>
      <c r="J43" s="3">
        <v>6032.4989999999998</v>
      </c>
      <c r="K43" s="3">
        <v>5359.9660000000003</v>
      </c>
      <c r="O43" s="2" t="s">
        <v>327</v>
      </c>
      <c r="P43" s="3"/>
      <c r="Q43" s="3">
        <v>-2043.5349999999999</v>
      </c>
      <c r="S43" s="2" t="s">
        <v>327</v>
      </c>
      <c r="T43" s="14"/>
      <c r="U43" s="14">
        <v>-0.27602278975852096</v>
      </c>
      <c r="X43" t="str">
        <f t="shared" si="1"/>
        <v>Stjørdal</v>
      </c>
      <c r="Y43" s="17">
        <f t="shared" si="13"/>
        <v>7403.5010000000002</v>
      </c>
      <c r="Z43" s="17">
        <f t="shared" si="14"/>
        <v>7064.1009999999997</v>
      </c>
      <c r="AA43" s="17">
        <f t="shared" si="15"/>
        <v>6868.66</v>
      </c>
      <c r="AB43" s="17">
        <f t="shared" si="16"/>
        <v>6699.8270000000002</v>
      </c>
      <c r="AC43" s="17">
        <f t="shared" si="17"/>
        <v>6179.8040000000001</v>
      </c>
      <c r="AD43" s="17">
        <f t="shared" si="18"/>
        <v>6048.3919999999998</v>
      </c>
      <c r="AE43" s="17">
        <f t="shared" si="19"/>
        <v>5942.75</v>
      </c>
      <c r="AF43" s="17">
        <f t="shared" si="20"/>
        <v>5916.7460000000001</v>
      </c>
      <c r="AG43" s="17">
        <f t="shared" si="10"/>
        <v>6032.4989999999998</v>
      </c>
      <c r="AH43" s="17">
        <f t="shared" si="11"/>
        <v>5359.9660000000003</v>
      </c>
      <c r="AI43" s="70">
        <f t="shared" ref="AI43:AI74" si="22">IFERROR(Q43," ")</f>
        <v>-2043.5349999999999</v>
      </c>
      <c r="AJ43" s="47">
        <f t="shared" si="21"/>
        <v>-0.27602278975852096</v>
      </c>
    </row>
    <row r="44" spans="1:36" x14ac:dyDescent="0.25">
      <c r="A44" s="2" t="s">
        <v>272</v>
      </c>
      <c r="B44" s="3">
        <v>5753.4279999999999</v>
      </c>
      <c r="C44" s="3">
        <v>5497.5050000000001</v>
      </c>
      <c r="D44" s="3">
        <v>5531.37</v>
      </c>
      <c r="E44" s="3">
        <v>5503.1949999999997</v>
      </c>
      <c r="F44" s="3">
        <v>4923.0680000000002</v>
      </c>
      <c r="G44" s="3">
        <v>4580.3609999999999</v>
      </c>
      <c r="H44" s="3">
        <v>4333.0590000000002</v>
      </c>
      <c r="I44" s="3">
        <v>4166.2809999999999</v>
      </c>
      <c r="J44" s="3">
        <v>4105.4089999999997</v>
      </c>
      <c r="K44" s="3">
        <v>3670.0120000000002</v>
      </c>
      <c r="O44" s="2" t="s">
        <v>272</v>
      </c>
      <c r="P44" s="3"/>
      <c r="Q44" s="3">
        <v>-2083.4159999999997</v>
      </c>
      <c r="S44" s="2" t="s">
        <v>272</v>
      </c>
      <c r="T44" s="14"/>
      <c r="U44" s="14">
        <v>-0.36211733248421635</v>
      </c>
      <c r="X44" t="str">
        <f t="shared" si="1"/>
        <v>Trondheim</v>
      </c>
      <c r="Y44" s="17">
        <f t="shared" si="13"/>
        <v>5753.4279999999999</v>
      </c>
      <c r="Z44" s="17">
        <f t="shared" si="14"/>
        <v>5497.5050000000001</v>
      </c>
      <c r="AA44" s="17">
        <f t="shared" si="15"/>
        <v>5531.37</v>
      </c>
      <c r="AB44" s="17">
        <f t="shared" si="16"/>
        <v>5503.1949999999997</v>
      </c>
      <c r="AC44" s="17">
        <f t="shared" si="17"/>
        <v>4923.0680000000002</v>
      </c>
      <c r="AD44" s="17">
        <f t="shared" si="18"/>
        <v>4580.3609999999999</v>
      </c>
      <c r="AE44" s="17">
        <f t="shared" si="19"/>
        <v>4333.0590000000002</v>
      </c>
      <c r="AF44" s="17">
        <f t="shared" si="20"/>
        <v>4166.2809999999999</v>
      </c>
      <c r="AG44" s="17">
        <f t="shared" si="10"/>
        <v>4105.4089999999997</v>
      </c>
      <c r="AH44" s="17">
        <f t="shared" si="11"/>
        <v>3670.0120000000002</v>
      </c>
      <c r="AI44" s="70">
        <f t="shared" si="22"/>
        <v>-2083.4159999999997</v>
      </c>
      <c r="AJ44" s="47">
        <f t="shared" si="21"/>
        <v>-0.36211733248421635</v>
      </c>
    </row>
    <row r="45" spans="1:36" x14ac:dyDescent="0.25">
      <c r="A45" s="2" t="s">
        <v>319</v>
      </c>
      <c r="B45" s="3">
        <v>2178.9969999999998</v>
      </c>
      <c r="C45" s="3">
        <v>2063.8710000000001</v>
      </c>
      <c r="D45" s="3">
        <v>2151.8980000000001</v>
      </c>
      <c r="E45" s="3">
        <v>2225.5360000000001</v>
      </c>
      <c r="F45" s="3">
        <v>2304.58</v>
      </c>
      <c r="G45" s="3">
        <v>2207.7959999999998</v>
      </c>
      <c r="H45" s="3">
        <v>2488.7550000000001</v>
      </c>
      <c r="I45" s="3">
        <v>2667.5390000000002</v>
      </c>
      <c r="J45" s="3">
        <v>2829.527</v>
      </c>
      <c r="K45" s="3">
        <v>2734.915</v>
      </c>
      <c r="O45" s="2" t="s">
        <v>319</v>
      </c>
      <c r="P45" s="3"/>
      <c r="Q45" s="3">
        <v>555.91800000000012</v>
      </c>
      <c r="S45" s="2" t="s">
        <v>319</v>
      </c>
      <c r="T45" s="14"/>
      <c r="U45" s="14">
        <v>0.25512563808027278</v>
      </c>
      <c r="X45" t="str">
        <f t="shared" si="1"/>
        <v>Tydal</v>
      </c>
      <c r="Y45" s="17">
        <f t="shared" si="13"/>
        <v>2178.9969999999998</v>
      </c>
      <c r="Z45" s="17">
        <f t="shared" si="14"/>
        <v>2063.8710000000001</v>
      </c>
      <c r="AA45" s="17">
        <f t="shared" si="15"/>
        <v>2151.8980000000001</v>
      </c>
      <c r="AB45" s="17">
        <f t="shared" si="16"/>
        <v>2225.5360000000001</v>
      </c>
      <c r="AC45" s="17">
        <f t="shared" si="17"/>
        <v>2304.58</v>
      </c>
      <c r="AD45" s="17">
        <f t="shared" si="18"/>
        <v>2207.7959999999998</v>
      </c>
      <c r="AE45" s="17">
        <f t="shared" si="19"/>
        <v>2488.7550000000001</v>
      </c>
      <c r="AF45" s="17">
        <f t="shared" si="20"/>
        <v>2667.5390000000002</v>
      </c>
      <c r="AG45" s="17">
        <f t="shared" si="10"/>
        <v>2829.527</v>
      </c>
      <c r="AH45" s="17">
        <f t="shared" si="11"/>
        <v>2734.915</v>
      </c>
      <c r="AI45" s="70">
        <f t="shared" si="22"/>
        <v>555.91800000000012</v>
      </c>
      <c r="AJ45" s="47">
        <f t="shared" si="21"/>
        <v>0.25512563808027278</v>
      </c>
    </row>
    <row r="46" spans="1:36" x14ac:dyDescent="0.25">
      <c r="A46" s="2" t="s">
        <v>334</v>
      </c>
      <c r="B46" s="3">
        <v>12492.734</v>
      </c>
      <c r="C46" s="3">
        <v>12491.262000000001</v>
      </c>
      <c r="D46" s="3">
        <v>13009.233</v>
      </c>
      <c r="E46" s="3">
        <v>13033.710999999999</v>
      </c>
      <c r="F46" s="3">
        <v>12916.666999999999</v>
      </c>
      <c r="G46" s="3">
        <v>13235.398999999999</v>
      </c>
      <c r="H46" s="3">
        <v>12989.2</v>
      </c>
      <c r="I46" s="3">
        <v>13132.902</v>
      </c>
      <c r="J46" s="3">
        <v>13458.721</v>
      </c>
      <c r="K46" s="3">
        <v>12542.991</v>
      </c>
      <c r="O46" s="2" t="s">
        <v>334</v>
      </c>
      <c r="P46" s="3"/>
      <c r="Q46" s="3">
        <v>50.256999999999607</v>
      </c>
      <c r="S46" s="2" t="s">
        <v>334</v>
      </c>
      <c r="T46" s="14"/>
      <c r="U46" s="14">
        <v>4.0228984303995914E-3</v>
      </c>
      <c r="X46" t="str">
        <f t="shared" si="1"/>
        <v>Verdal</v>
      </c>
      <c r="Y46" s="17">
        <f t="shared" si="13"/>
        <v>12492.734</v>
      </c>
      <c r="Z46" s="17">
        <f t="shared" si="14"/>
        <v>12491.262000000001</v>
      </c>
      <c r="AA46" s="17">
        <f t="shared" si="15"/>
        <v>13009.233</v>
      </c>
      <c r="AB46" s="17">
        <f t="shared" si="16"/>
        <v>13033.710999999999</v>
      </c>
      <c r="AC46" s="17">
        <f t="shared" si="17"/>
        <v>12916.666999999999</v>
      </c>
      <c r="AD46" s="17">
        <f t="shared" si="18"/>
        <v>13235.398999999999</v>
      </c>
      <c r="AE46" s="17">
        <f t="shared" si="19"/>
        <v>12989.2</v>
      </c>
      <c r="AF46" s="17">
        <f t="shared" si="20"/>
        <v>13132.902</v>
      </c>
      <c r="AG46" s="17">
        <f t="shared" si="10"/>
        <v>13458.721</v>
      </c>
      <c r="AH46" s="17">
        <f t="shared" si="11"/>
        <v>12542.991</v>
      </c>
      <c r="AI46" s="70">
        <f t="shared" si="22"/>
        <v>50.256999999999607</v>
      </c>
      <c r="AJ46" s="47">
        <f t="shared" si="21"/>
        <v>4.0228984303995914E-3</v>
      </c>
    </row>
    <row r="47" spans="1:36" x14ac:dyDescent="0.25">
      <c r="A47" s="2" t="s">
        <v>282</v>
      </c>
      <c r="B47" s="3">
        <v>14392.843999999999</v>
      </c>
      <c r="C47" s="3">
        <v>14246.156999999999</v>
      </c>
      <c r="D47" s="3">
        <v>14499.450999999999</v>
      </c>
      <c r="E47" s="3">
        <v>14387.159</v>
      </c>
      <c r="F47" s="3">
        <v>13786.002</v>
      </c>
      <c r="G47" s="3">
        <v>13517.093999999999</v>
      </c>
      <c r="H47" s="3">
        <v>13341.535</v>
      </c>
      <c r="I47" s="3">
        <v>13953.046</v>
      </c>
      <c r="J47" s="3">
        <v>13659.968999999999</v>
      </c>
      <c r="K47" s="3">
        <v>12378.343000000001</v>
      </c>
      <c r="O47" s="2" t="s">
        <v>282</v>
      </c>
      <c r="P47" s="3"/>
      <c r="Q47" s="3">
        <v>-2014.5009999999984</v>
      </c>
      <c r="S47" s="2" t="s">
        <v>282</v>
      </c>
      <c r="T47" s="14"/>
      <c r="U47" s="14">
        <v>-0.13996545783446263</v>
      </c>
      <c r="X47" t="str">
        <f t="shared" si="1"/>
        <v>Ørland</v>
      </c>
      <c r="Y47" s="17">
        <f t="shared" si="13"/>
        <v>14392.843999999999</v>
      </c>
      <c r="Z47" s="17">
        <f t="shared" si="14"/>
        <v>14246.156999999999</v>
      </c>
      <c r="AA47" s="17">
        <f t="shared" si="15"/>
        <v>14499.450999999999</v>
      </c>
      <c r="AB47" s="17">
        <f t="shared" si="16"/>
        <v>14387.159</v>
      </c>
      <c r="AC47" s="17">
        <f t="shared" si="17"/>
        <v>13786.002</v>
      </c>
      <c r="AD47" s="17">
        <f t="shared" si="18"/>
        <v>13517.093999999999</v>
      </c>
      <c r="AE47" s="17">
        <f t="shared" si="19"/>
        <v>13341.535</v>
      </c>
      <c r="AF47" s="17">
        <f t="shared" si="20"/>
        <v>13953.046</v>
      </c>
      <c r="AG47" s="17">
        <f t="shared" si="10"/>
        <v>13659.968999999999</v>
      </c>
      <c r="AH47" s="17">
        <f t="shared" si="11"/>
        <v>12378.343000000001</v>
      </c>
      <c r="AI47" s="70">
        <f t="shared" si="22"/>
        <v>-2014.5009999999984</v>
      </c>
      <c r="AJ47" s="47">
        <f t="shared" si="21"/>
        <v>-0.13996545783446263</v>
      </c>
    </row>
    <row r="48" spans="1:36" x14ac:dyDescent="0.25">
      <c r="A48" s="2" t="s">
        <v>290</v>
      </c>
      <c r="B48" s="3">
        <v>14277.554</v>
      </c>
      <c r="C48" s="3">
        <v>14182.34</v>
      </c>
      <c r="D48" s="3">
        <v>14637.243</v>
      </c>
      <c r="E48" s="3">
        <v>14441.076999999999</v>
      </c>
      <c r="F48" s="3">
        <v>14311.384</v>
      </c>
      <c r="G48" s="3">
        <v>14650.424000000001</v>
      </c>
      <c r="H48" s="3">
        <v>14423.727000000001</v>
      </c>
      <c r="I48" s="3">
        <v>14514.293</v>
      </c>
      <c r="J48" s="3">
        <v>15012.419</v>
      </c>
      <c r="K48" s="3">
        <v>13987.79</v>
      </c>
      <c r="O48" s="2" t="s">
        <v>290</v>
      </c>
      <c r="P48" s="3"/>
      <c r="Q48" s="3">
        <v>-289.76399999999921</v>
      </c>
      <c r="S48" s="2" t="s">
        <v>290</v>
      </c>
      <c r="T48" s="14"/>
      <c r="U48" s="14">
        <v>-2.029507295157134E-2</v>
      </c>
      <c r="X48" t="str">
        <f t="shared" si="1"/>
        <v>Åfjord</v>
      </c>
      <c r="Y48" s="17">
        <f t="shared" si="13"/>
        <v>14277.554</v>
      </c>
      <c r="Z48" s="17">
        <f t="shared" si="14"/>
        <v>14182.34</v>
      </c>
      <c r="AA48" s="17">
        <f t="shared" si="15"/>
        <v>14637.243</v>
      </c>
      <c r="AB48" s="17">
        <f t="shared" si="16"/>
        <v>14441.076999999999</v>
      </c>
      <c r="AC48" s="17">
        <f t="shared" si="17"/>
        <v>14311.384</v>
      </c>
      <c r="AD48" s="17">
        <f t="shared" si="18"/>
        <v>14650.424000000001</v>
      </c>
      <c r="AE48" s="17">
        <f t="shared" si="19"/>
        <v>14423.727000000001</v>
      </c>
      <c r="AF48" s="17">
        <f t="shared" si="20"/>
        <v>14514.293</v>
      </c>
      <c r="AG48" s="17">
        <f t="shared" si="10"/>
        <v>15012.419</v>
      </c>
      <c r="AH48" s="17">
        <f t="shared" si="11"/>
        <v>13987.79</v>
      </c>
      <c r="AI48" s="70">
        <f t="shared" si="22"/>
        <v>-289.76399999999921</v>
      </c>
      <c r="AJ48" s="47">
        <f t="shared" si="21"/>
        <v>-2.029507295157134E-2</v>
      </c>
    </row>
    <row r="49" spans="1:36" x14ac:dyDescent="0.25">
      <c r="A49" s="2" t="s">
        <v>1226</v>
      </c>
      <c r="B49" s="3">
        <v>337339.402</v>
      </c>
      <c r="C49" s="3">
        <v>332792.46399999998</v>
      </c>
      <c r="D49" s="3">
        <v>340672.18099999998</v>
      </c>
      <c r="E49" s="3">
        <v>339888.67599999998</v>
      </c>
      <c r="F49" s="3">
        <v>333157.59700000001</v>
      </c>
      <c r="G49" s="3">
        <v>337842.19300000003</v>
      </c>
      <c r="H49" s="3">
        <v>332711.478</v>
      </c>
      <c r="I49" s="3">
        <v>332391.04800000001</v>
      </c>
      <c r="J49" s="3">
        <v>339012.54</v>
      </c>
      <c r="K49" s="3">
        <v>319612.16899999999</v>
      </c>
      <c r="S49" s="2" t="s">
        <v>1</v>
      </c>
      <c r="T49" s="14"/>
      <c r="U49" s="14">
        <v>-5.2550140585119101E-2</v>
      </c>
      <c r="X49" t="str">
        <f t="shared" si="1"/>
        <v>Sum kommuner</v>
      </c>
      <c r="Y49" s="17">
        <f t="shared" si="13"/>
        <v>337339.402</v>
      </c>
      <c r="Z49" s="17">
        <f t="shared" si="14"/>
        <v>332792.46399999998</v>
      </c>
      <c r="AA49" s="17">
        <f t="shared" si="15"/>
        <v>340672.18099999998</v>
      </c>
      <c r="AB49" s="17">
        <f t="shared" si="16"/>
        <v>339888.67599999998</v>
      </c>
      <c r="AC49" s="17">
        <f t="shared" si="17"/>
        <v>333157.59700000001</v>
      </c>
      <c r="AD49" s="17">
        <f t="shared" si="18"/>
        <v>337842.19300000003</v>
      </c>
      <c r="AE49" s="17">
        <f t="shared" si="19"/>
        <v>332711.478</v>
      </c>
      <c r="AF49" s="17">
        <f t="shared" si="20"/>
        <v>332391.04800000001</v>
      </c>
      <c r="AG49" s="17">
        <f t="shared" si="10"/>
        <v>339012.54</v>
      </c>
      <c r="AH49" s="17">
        <f t="shared" si="11"/>
        <v>319612.16899999999</v>
      </c>
      <c r="AI49" s="70">
        <f t="shared" si="22"/>
        <v>0</v>
      </c>
      <c r="AJ49" s="47">
        <f t="shared" si="21"/>
        <v>-5.2550140585119101E-2</v>
      </c>
    </row>
    <row r="50" spans="1:36" x14ac:dyDescent="0.25">
      <c r="X50">
        <f t="shared" si="1"/>
        <v>0</v>
      </c>
      <c r="Y50" s="17">
        <f t="shared" si="13"/>
        <v>0</v>
      </c>
      <c r="Z50" s="17">
        <f t="shared" si="14"/>
        <v>0</v>
      </c>
      <c r="AA50" s="17">
        <f t="shared" si="15"/>
        <v>0</v>
      </c>
      <c r="AB50" s="17">
        <f t="shared" si="16"/>
        <v>0</v>
      </c>
      <c r="AC50" s="17">
        <f t="shared" si="17"/>
        <v>0</v>
      </c>
      <c r="AD50" s="17">
        <f t="shared" si="18"/>
        <v>0</v>
      </c>
      <c r="AE50" s="17">
        <f t="shared" si="19"/>
        <v>0</v>
      </c>
      <c r="AF50" s="17">
        <f t="shared" si="20"/>
        <v>0</v>
      </c>
      <c r="AG50" s="17">
        <f t="shared" si="10"/>
        <v>0</v>
      </c>
      <c r="AH50" s="17">
        <f t="shared" si="11"/>
        <v>0</v>
      </c>
      <c r="AI50" s="70">
        <f t="shared" si="22"/>
        <v>0</v>
      </c>
      <c r="AJ50" s="47">
        <f t="shared" si="21"/>
        <v>0</v>
      </c>
    </row>
    <row r="51" spans="1:36" x14ac:dyDescent="0.25">
      <c r="X51">
        <f t="shared" si="1"/>
        <v>0</v>
      </c>
      <c r="Y51" s="17">
        <f t="shared" si="13"/>
        <v>0</v>
      </c>
      <c r="Z51" s="17">
        <f t="shared" si="14"/>
        <v>0</v>
      </c>
      <c r="AA51" s="17">
        <f t="shared" si="15"/>
        <v>0</v>
      </c>
      <c r="AB51" s="17">
        <f t="shared" si="16"/>
        <v>0</v>
      </c>
      <c r="AC51" s="17">
        <f t="shared" si="17"/>
        <v>0</v>
      </c>
      <c r="AD51" s="17">
        <f t="shared" si="18"/>
        <v>0</v>
      </c>
      <c r="AE51" s="17">
        <f t="shared" si="19"/>
        <v>0</v>
      </c>
      <c r="AF51" s="17">
        <f t="shared" si="20"/>
        <v>0</v>
      </c>
      <c r="AG51" s="17">
        <f t="shared" si="10"/>
        <v>0</v>
      </c>
      <c r="AH51" s="17">
        <f t="shared" si="11"/>
        <v>0</v>
      </c>
      <c r="AI51" s="70">
        <f t="shared" si="22"/>
        <v>0</v>
      </c>
      <c r="AJ51" s="47">
        <f t="shared" si="21"/>
        <v>0</v>
      </c>
    </row>
    <row r="52" spans="1:36" x14ac:dyDescent="0.25">
      <c r="X52">
        <f t="shared" si="1"/>
        <v>0</v>
      </c>
      <c r="Y52" s="17">
        <f t="shared" si="13"/>
        <v>0</v>
      </c>
      <c r="Z52" s="17">
        <f t="shared" si="14"/>
        <v>0</v>
      </c>
      <c r="AA52" s="17">
        <f t="shared" si="15"/>
        <v>0</v>
      </c>
      <c r="AB52" s="17">
        <f t="shared" si="16"/>
        <v>0</v>
      </c>
      <c r="AC52" s="17">
        <f t="shared" si="17"/>
        <v>0</v>
      </c>
      <c r="AD52" s="17">
        <f t="shared" si="18"/>
        <v>0</v>
      </c>
      <c r="AE52" s="17">
        <f t="shared" si="19"/>
        <v>0</v>
      </c>
      <c r="AF52" s="17">
        <f t="shared" si="20"/>
        <v>0</v>
      </c>
      <c r="AG52" s="17">
        <f t="shared" si="10"/>
        <v>0</v>
      </c>
      <c r="AH52" s="17">
        <f t="shared" si="11"/>
        <v>0</v>
      </c>
      <c r="AI52" s="70">
        <f t="shared" si="22"/>
        <v>0</v>
      </c>
      <c r="AJ52" s="47">
        <f t="shared" si="21"/>
        <v>0</v>
      </c>
    </row>
    <row r="53" spans="1:36" x14ac:dyDescent="0.25">
      <c r="X53">
        <f t="shared" si="1"/>
        <v>0</v>
      </c>
      <c r="Y53" s="17">
        <f t="shared" si="13"/>
        <v>0</v>
      </c>
      <c r="Z53" s="17">
        <f t="shared" si="14"/>
        <v>0</v>
      </c>
      <c r="AA53" s="17">
        <f t="shared" si="15"/>
        <v>0</v>
      </c>
      <c r="AB53" s="17">
        <f t="shared" si="16"/>
        <v>0</v>
      </c>
      <c r="AC53" s="17">
        <f t="shared" si="17"/>
        <v>0</v>
      </c>
      <c r="AD53" s="17">
        <f t="shared" si="18"/>
        <v>0</v>
      </c>
      <c r="AE53" s="17">
        <f t="shared" si="19"/>
        <v>0</v>
      </c>
      <c r="AF53" s="17">
        <f t="shared" si="20"/>
        <v>0</v>
      </c>
      <c r="AG53" s="17">
        <f t="shared" si="10"/>
        <v>0</v>
      </c>
      <c r="AH53" s="17">
        <f t="shared" si="11"/>
        <v>0</v>
      </c>
      <c r="AI53" s="70">
        <f t="shared" si="22"/>
        <v>0</v>
      </c>
      <c r="AJ53" s="47">
        <f t="shared" si="21"/>
        <v>0</v>
      </c>
    </row>
    <row r="54" spans="1:36" x14ac:dyDescent="0.25">
      <c r="X54">
        <f t="shared" si="1"/>
        <v>0</v>
      </c>
      <c r="Y54" s="17">
        <f t="shared" si="13"/>
        <v>0</v>
      </c>
      <c r="Z54" s="17">
        <f t="shared" si="14"/>
        <v>0</v>
      </c>
      <c r="AA54" s="17">
        <f t="shared" si="15"/>
        <v>0</v>
      </c>
      <c r="AB54" s="17">
        <f t="shared" si="16"/>
        <v>0</v>
      </c>
      <c r="AC54" s="17">
        <f t="shared" si="17"/>
        <v>0</v>
      </c>
      <c r="AD54" s="17">
        <f t="shared" si="18"/>
        <v>0</v>
      </c>
      <c r="AE54" s="17">
        <f t="shared" si="19"/>
        <v>0</v>
      </c>
      <c r="AF54" s="17">
        <f t="shared" si="20"/>
        <v>0</v>
      </c>
      <c r="AG54" s="17">
        <f t="shared" si="10"/>
        <v>0</v>
      </c>
      <c r="AH54" s="17">
        <f t="shared" si="11"/>
        <v>0</v>
      </c>
      <c r="AI54" s="70">
        <f t="shared" si="22"/>
        <v>0</v>
      </c>
      <c r="AJ54" s="47">
        <f t="shared" si="21"/>
        <v>0</v>
      </c>
    </row>
    <row r="55" spans="1:36" x14ac:dyDescent="0.25">
      <c r="X55">
        <f t="shared" si="1"/>
        <v>0</v>
      </c>
      <c r="Y55" s="17">
        <f t="shared" si="13"/>
        <v>0</v>
      </c>
      <c r="Z55" s="17">
        <f t="shared" si="14"/>
        <v>0</v>
      </c>
      <c r="AA55" s="17">
        <f t="shared" si="15"/>
        <v>0</v>
      </c>
      <c r="AB55" s="17">
        <f t="shared" si="16"/>
        <v>0</v>
      </c>
      <c r="AC55" s="17">
        <f t="shared" si="17"/>
        <v>0</v>
      </c>
      <c r="AD55" s="17">
        <f t="shared" si="18"/>
        <v>0</v>
      </c>
      <c r="AE55" s="17">
        <f t="shared" si="19"/>
        <v>0</v>
      </c>
      <c r="AF55" s="17">
        <f t="shared" si="20"/>
        <v>0</v>
      </c>
      <c r="AG55" s="17">
        <f t="shared" si="10"/>
        <v>0</v>
      </c>
      <c r="AH55" s="17">
        <f t="shared" si="11"/>
        <v>0</v>
      </c>
      <c r="AI55" s="70">
        <f t="shared" si="22"/>
        <v>0</v>
      </c>
      <c r="AJ55" s="47">
        <f t="shared" si="21"/>
        <v>0</v>
      </c>
    </row>
    <row r="56" spans="1:36" x14ac:dyDescent="0.25">
      <c r="X56">
        <f t="shared" si="1"/>
        <v>0</v>
      </c>
      <c r="Y56" s="17">
        <f t="shared" si="13"/>
        <v>0</v>
      </c>
      <c r="Z56" s="17">
        <f t="shared" si="14"/>
        <v>0</v>
      </c>
      <c r="AA56" s="17">
        <f t="shared" si="15"/>
        <v>0</v>
      </c>
      <c r="AB56" s="17">
        <f t="shared" si="16"/>
        <v>0</v>
      </c>
      <c r="AC56" s="17">
        <f t="shared" si="17"/>
        <v>0</v>
      </c>
      <c r="AD56" s="17">
        <f t="shared" si="18"/>
        <v>0</v>
      </c>
      <c r="AE56" s="17">
        <f t="shared" si="19"/>
        <v>0</v>
      </c>
      <c r="AF56" s="17">
        <f t="shared" si="20"/>
        <v>0</v>
      </c>
      <c r="AG56" s="17">
        <f t="shared" si="10"/>
        <v>0</v>
      </c>
      <c r="AH56" s="17">
        <f t="shared" si="11"/>
        <v>0</v>
      </c>
      <c r="AI56" s="70">
        <f t="shared" si="22"/>
        <v>0</v>
      </c>
      <c r="AJ56" s="47">
        <f t="shared" si="21"/>
        <v>0</v>
      </c>
    </row>
    <row r="57" spans="1:36" x14ac:dyDescent="0.25">
      <c r="X57">
        <f t="shared" si="1"/>
        <v>0</v>
      </c>
      <c r="Y57" s="17">
        <f t="shared" si="13"/>
        <v>0</v>
      </c>
      <c r="Z57" s="17">
        <f t="shared" si="14"/>
        <v>0</v>
      </c>
      <c r="AA57" s="17">
        <f t="shared" si="15"/>
        <v>0</v>
      </c>
      <c r="AB57" s="17">
        <f t="shared" si="16"/>
        <v>0</v>
      </c>
      <c r="AC57" s="17">
        <f t="shared" si="17"/>
        <v>0</v>
      </c>
      <c r="AD57" s="17">
        <f t="shared" si="18"/>
        <v>0</v>
      </c>
      <c r="AE57" s="17">
        <f t="shared" si="19"/>
        <v>0</v>
      </c>
      <c r="AF57" s="17">
        <f t="shared" si="20"/>
        <v>0</v>
      </c>
      <c r="AG57" s="17">
        <f t="shared" si="10"/>
        <v>0</v>
      </c>
      <c r="AH57" s="17">
        <f t="shared" si="11"/>
        <v>0</v>
      </c>
      <c r="AI57" s="70">
        <f t="shared" si="22"/>
        <v>0</v>
      </c>
      <c r="AJ57" s="47">
        <f t="shared" si="21"/>
        <v>0</v>
      </c>
    </row>
    <row r="58" spans="1:36" x14ac:dyDescent="0.25">
      <c r="X58">
        <f t="shared" si="1"/>
        <v>0</v>
      </c>
      <c r="Y58" s="17">
        <f t="shared" si="13"/>
        <v>0</v>
      </c>
      <c r="Z58" s="17">
        <f t="shared" si="14"/>
        <v>0</v>
      </c>
      <c r="AA58" s="17">
        <f t="shared" si="15"/>
        <v>0</v>
      </c>
      <c r="AB58" s="17">
        <f t="shared" si="16"/>
        <v>0</v>
      </c>
      <c r="AC58" s="17">
        <f t="shared" si="17"/>
        <v>0</v>
      </c>
      <c r="AD58" s="17">
        <f t="shared" si="18"/>
        <v>0</v>
      </c>
      <c r="AE58" s="17">
        <f t="shared" si="19"/>
        <v>0</v>
      </c>
      <c r="AF58" s="17">
        <f t="shared" si="20"/>
        <v>0</v>
      </c>
      <c r="AG58" s="17">
        <f t="shared" si="10"/>
        <v>0</v>
      </c>
      <c r="AH58" s="17">
        <f t="shared" si="11"/>
        <v>0</v>
      </c>
      <c r="AI58" s="70">
        <f t="shared" si="22"/>
        <v>0</v>
      </c>
      <c r="AJ58" s="47">
        <f t="shared" si="21"/>
        <v>0</v>
      </c>
    </row>
    <row r="59" spans="1:36" x14ac:dyDescent="0.25">
      <c r="X59">
        <f t="shared" si="1"/>
        <v>0</v>
      </c>
      <c r="Y59" s="17">
        <f t="shared" si="13"/>
        <v>0</v>
      </c>
      <c r="Z59" s="17">
        <f t="shared" si="14"/>
        <v>0</v>
      </c>
      <c r="AA59" s="17">
        <f t="shared" si="15"/>
        <v>0</v>
      </c>
      <c r="AB59" s="17">
        <f t="shared" si="16"/>
        <v>0</v>
      </c>
      <c r="AC59" s="17">
        <f t="shared" si="17"/>
        <v>0</v>
      </c>
      <c r="AD59" s="17">
        <f t="shared" si="18"/>
        <v>0</v>
      </c>
      <c r="AE59" s="17">
        <f t="shared" si="19"/>
        <v>0</v>
      </c>
      <c r="AF59" s="17">
        <f t="shared" si="20"/>
        <v>0</v>
      </c>
      <c r="AG59" s="17">
        <f t="shared" si="10"/>
        <v>0</v>
      </c>
      <c r="AH59" s="17">
        <f t="shared" si="11"/>
        <v>0</v>
      </c>
      <c r="AI59" s="70">
        <f t="shared" si="22"/>
        <v>0</v>
      </c>
      <c r="AJ59" s="47">
        <f t="shared" si="21"/>
        <v>0</v>
      </c>
    </row>
    <row r="60" spans="1:36" x14ac:dyDescent="0.25">
      <c r="X60">
        <f t="shared" si="1"/>
        <v>0</v>
      </c>
      <c r="Y60" s="17">
        <f t="shared" si="13"/>
        <v>0</v>
      </c>
      <c r="Z60" s="17">
        <f t="shared" si="14"/>
        <v>0</v>
      </c>
      <c r="AA60" s="17">
        <f t="shared" si="15"/>
        <v>0</v>
      </c>
      <c r="AB60" s="17">
        <f t="shared" si="16"/>
        <v>0</v>
      </c>
      <c r="AC60" s="17">
        <f t="shared" si="17"/>
        <v>0</v>
      </c>
      <c r="AD60" s="17">
        <f t="shared" si="18"/>
        <v>0</v>
      </c>
      <c r="AE60" s="17">
        <f t="shared" si="19"/>
        <v>0</v>
      </c>
      <c r="AF60" s="17">
        <f t="shared" si="20"/>
        <v>0</v>
      </c>
      <c r="AG60" s="17">
        <f t="shared" si="10"/>
        <v>0</v>
      </c>
      <c r="AH60" s="17">
        <f t="shared" si="11"/>
        <v>0</v>
      </c>
      <c r="AI60" s="70">
        <f t="shared" si="22"/>
        <v>0</v>
      </c>
      <c r="AJ60" s="47">
        <f t="shared" si="21"/>
        <v>0</v>
      </c>
    </row>
    <row r="61" spans="1:36" x14ac:dyDescent="0.25">
      <c r="X61">
        <f t="shared" si="1"/>
        <v>0</v>
      </c>
      <c r="Y61" s="17">
        <f t="shared" si="13"/>
        <v>0</v>
      </c>
      <c r="Z61" s="17">
        <f t="shared" si="14"/>
        <v>0</v>
      </c>
      <c r="AA61" s="17">
        <f t="shared" si="15"/>
        <v>0</v>
      </c>
      <c r="AB61" s="17">
        <f t="shared" si="16"/>
        <v>0</v>
      </c>
      <c r="AC61" s="17">
        <f t="shared" si="17"/>
        <v>0</v>
      </c>
      <c r="AD61" s="17">
        <f t="shared" si="18"/>
        <v>0</v>
      </c>
      <c r="AE61" s="17">
        <f t="shared" si="19"/>
        <v>0</v>
      </c>
      <c r="AF61" s="17">
        <f t="shared" si="20"/>
        <v>0</v>
      </c>
      <c r="AG61" s="17">
        <f t="shared" si="10"/>
        <v>0</v>
      </c>
      <c r="AH61" s="17">
        <f t="shared" si="11"/>
        <v>0</v>
      </c>
      <c r="AI61" s="70">
        <f t="shared" si="22"/>
        <v>0</v>
      </c>
      <c r="AJ61" s="47">
        <f t="shared" si="21"/>
        <v>0</v>
      </c>
    </row>
    <row r="62" spans="1:36" x14ac:dyDescent="0.25">
      <c r="X62">
        <f t="shared" si="1"/>
        <v>0</v>
      </c>
      <c r="Y62" s="17">
        <f t="shared" si="13"/>
        <v>0</v>
      </c>
      <c r="Z62" s="17">
        <f t="shared" si="14"/>
        <v>0</v>
      </c>
      <c r="AA62" s="17">
        <f t="shared" si="15"/>
        <v>0</v>
      </c>
      <c r="AB62" s="17">
        <f t="shared" si="16"/>
        <v>0</v>
      </c>
      <c r="AC62" s="17">
        <f t="shared" si="17"/>
        <v>0</v>
      </c>
      <c r="AD62" s="17">
        <f t="shared" si="18"/>
        <v>0</v>
      </c>
      <c r="AE62" s="17">
        <f t="shared" si="19"/>
        <v>0</v>
      </c>
      <c r="AF62" s="17">
        <f t="shared" si="20"/>
        <v>0</v>
      </c>
      <c r="AG62" s="17">
        <f t="shared" si="10"/>
        <v>0</v>
      </c>
      <c r="AH62" s="17">
        <f t="shared" si="11"/>
        <v>0</v>
      </c>
      <c r="AI62" s="70">
        <f t="shared" si="22"/>
        <v>0</v>
      </c>
      <c r="AJ62" s="47">
        <f t="shared" si="21"/>
        <v>0</v>
      </c>
    </row>
    <row r="63" spans="1:36" x14ac:dyDescent="0.25">
      <c r="X63">
        <f t="shared" si="1"/>
        <v>0</v>
      </c>
      <c r="Y63" s="17">
        <f t="shared" si="13"/>
        <v>0</v>
      </c>
      <c r="Z63" s="17">
        <f t="shared" si="14"/>
        <v>0</v>
      </c>
      <c r="AA63" s="17">
        <f t="shared" si="15"/>
        <v>0</v>
      </c>
      <c r="AB63" s="17">
        <f t="shared" si="16"/>
        <v>0</v>
      </c>
      <c r="AC63" s="17">
        <f t="shared" si="17"/>
        <v>0</v>
      </c>
      <c r="AD63" s="17">
        <f t="shared" si="18"/>
        <v>0</v>
      </c>
      <c r="AE63" s="17">
        <f t="shared" si="19"/>
        <v>0</v>
      </c>
      <c r="AF63" s="17">
        <f t="shared" si="20"/>
        <v>0</v>
      </c>
      <c r="AG63" s="17">
        <f t="shared" si="10"/>
        <v>0</v>
      </c>
      <c r="AH63" s="17">
        <f t="shared" si="11"/>
        <v>0</v>
      </c>
      <c r="AI63" s="70">
        <f t="shared" si="22"/>
        <v>0</v>
      </c>
      <c r="AJ63" s="47">
        <f t="shared" si="21"/>
        <v>0</v>
      </c>
    </row>
    <row r="64" spans="1:36" x14ac:dyDescent="0.25">
      <c r="X64">
        <f t="shared" si="1"/>
        <v>0</v>
      </c>
      <c r="Y64" s="17">
        <f t="shared" si="13"/>
        <v>0</v>
      </c>
      <c r="Z64" s="17">
        <f t="shared" si="14"/>
        <v>0</v>
      </c>
      <c r="AA64" s="17">
        <f t="shared" si="15"/>
        <v>0</v>
      </c>
      <c r="AB64" s="17">
        <f t="shared" si="16"/>
        <v>0</v>
      </c>
      <c r="AC64" s="17">
        <f t="shared" si="17"/>
        <v>0</v>
      </c>
      <c r="AD64" s="17">
        <f t="shared" si="18"/>
        <v>0</v>
      </c>
      <c r="AE64" s="17">
        <f t="shared" si="19"/>
        <v>0</v>
      </c>
      <c r="AF64" s="17">
        <f t="shared" si="20"/>
        <v>0</v>
      </c>
      <c r="AG64" s="17">
        <f t="shared" si="10"/>
        <v>0</v>
      </c>
      <c r="AH64" s="17">
        <f t="shared" si="11"/>
        <v>0</v>
      </c>
      <c r="AI64" s="70">
        <f t="shared" si="22"/>
        <v>0</v>
      </c>
      <c r="AJ64" s="47">
        <f t="shared" si="21"/>
        <v>0</v>
      </c>
    </row>
    <row r="65" spans="24:36" x14ac:dyDescent="0.25">
      <c r="X65">
        <f t="shared" si="1"/>
        <v>0</v>
      </c>
      <c r="Y65" s="17">
        <f t="shared" si="13"/>
        <v>0</v>
      </c>
      <c r="Z65" s="17">
        <f t="shared" si="14"/>
        <v>0</v>
      </c>
      <c r="AA65" s="17">
        <f t="shared" si="15"/>
        <v>0</v>
      </c>
      <c r="AB65" s="17">
        <f t="shared" si="16"/>
        <v>0</v>
      </c>
      <c r="AC65" s="17">
        <f t="shared" si="17"/>
        <v>0</v>
      </c>
      <c r="AD65" s="17">
        <f t="shared" si="18"/>
        <v>0</v>
      </c>
      <c r="AE65" s="17">
        <f t="shared" si="19"/>
        <v>0</v>
      </c>
      <c r="AF65" s="17">
        <f t="shared" si="20"/>
        <v>0</v>
      </c>
      <c r="AG65" s="17">
        <f t="shared" si="10"/>
        <v>0</v>
      </c>
      <c r="AH65" s="17">
        <f t="shared" si="11"/>
        <v>0</v>
      </c>
      <c r="AI65" s="70">
        <f t="shared" si="22"/>
        <v>0</v>
      </c>
      <c r="AJ65" s="47">
        <f t="shared" si="21"/>
        <v>0</v>
      </c>
    </row>
    <row r="66" spans="24:36" x14ac:dyDescent="0.25">
      <c r="X66">
        <f t="shared" si="1"/>
        <v>0</v>
      </c>
      <c r="Y66" s="17">
        <f t="shared" si="13"/>
        <v>0</v>
      </c>
      <c r="Z66" s="17">
        <f t="shared" si="14"/>
        <v>0</v>
      </c>
      <c r="AA66" s="17">
        <f t="shared" si="15"/>
        <v>0</v>
      </c>
      <c r="AB66" s="17">
        <f t="shared" si="16"/>
        <v>0</v>
      </c>
      <c r="AC66" s="17">
        <f t="shared" si="17"/>
        <v>0</v>
      </c>
      <c r="AD66" s="17">
        <f t="shared" si="18"/>
        <v>0</v>
      </c>
      <c r="AE66" s="17">
        <f t="shared" si="19"/>
        <v>0</v>
      </c>
      <c r="AF66" s="17">
        <f t="shared" si="20"/>
        <v>0</v>
      </c>
      <c r="AG66" s="17">
        <f t="shared" si="10"/>
        <v>0</v>
      </c>
      <c r="AH66" s="17">
        <f t="shared" si="11"/>
        <v>0</v>
      </c>
      <c r="AI66" s="70">
        <f t="shared" si="22"/>
        <v>0</v>
      </c>
      <c r="AJ66" s="47">
        <f t="shared" si="21"/>
        <v>0</v>
      </c>
    </row>
    <row r="67" spans="24:36" x14ac:dyDescent="0.25">
      <c r="X67">
        <f t="shared" si="1"/>
        <v>0</v>
      </c>
      <c r="Y67" s="17">
        <f t="shared" si="13"/>
        <v>0</v>
      </c>
      <c r="Z67" s="17">
        <f t="shared" si="14"/>
        <v>0</v>
      </c>
      <c r="AA67" s="17">
        <f t="shared" si="15"/>
        <v>0</v>
      </c>
      <c r="AB67" s="17">
        <f t="shared" si="16"/>
        <v>0</v>
      </c>
      <c r="AC67" s="17">
        <f t="shared" si="17"/>
        <v>0</v>
      </c>
      <c r="AD67" s="17">
        <f t="shared" si="18"/>
        <v>0</v>
      </c>
      <c r="AE67" s="17">
        <f t="shared" si="19"/>
        <v>0</v>
      </c>
      <c r="AF67" s="17">
        <f t="shared" si="20"/>
        <v>0</v>
      </c>
      <c r="AG67" s="17">
        <f t="shared" si="10"/>
        <v>0</v>
      </c>
      <c r="AH67" s="17">
        <f t="shared" si="11"/>
        <v>0</v>
      </c>
      <c r="AI67" s="70">
        <f t="shared" si="22"/>
        <v>0</v>
      </c>
      <c r="AJ67" s="47">
        <f t="shared" si="21"/>
        <v>0</v>
      </c>
    </row>
    <row r="68" spans="24:36" x14ac:dyDescent="0.25">
      <c r="X68">
        <f t="shared" si="1"/>
        <v>0</v>
      </c>
      <c r="Y68" s="17">
        <f t="shared" si="13"/>
        <v>0</v>
      </c>
      <c r="Z68" s="17">
        <f t="shared" si="14"/>
        <v>0</v>
      </c>
      <c r="AA68" s="17">
        <f t="shared" si="15"/>
        <v>0</v>
      </c>
      <c r="AB68" s="17">
        <f t="shared" si="16"/>
        <v>0</v>
      </c>
      <c r="AC68" s="17">
        <f t="shared" si="17"/>
        <v>0</v>
      </c>
      <c r="AD68" s="17">
        <f t="shared" si="18"/>
        <v>0</v>
      </c>
      <c r="AE68" s="17">
        <f t="shared" si="19"/>
        <v>0</v>
      </c>
      <c r="AF68" s="17">
        <f t="shared" si="20"/>
        <v>0</v>
      </c>
      <c r="AG68" s="17">
        <f t="shared" si="10"/>
        <v>0</v>
      </c>
      <c r="AH68" s="17">
        <f t="shared" si="11"/>
        <v>0</v>
      </c>
      <c r="AI68" s="70">
        <f t="shared" si="22"/>
        <v>0</v>
      </c>
      <c r="AJ68" s="47">
        <f t="shared" si="21"/>
        <v>0</v>
      </c>
    </row>
    <row r="69" spans="24:36" x14ac:dyDescent="0.25">
      <c r="X69">
        <f t="shared" si="1"/>
        <v>0</v>
      </c>
      <c r="Y69" s="17">
        <f t="shared" si="13"/>
        <v>0</v>
      </c>
      <c r="Z69" s="17">
        <f t="shared" si="14"/>
        <v>0</v>
      </c>
      <c r="AA69" s="17">
        <f t="shared" si="15"/>
        <v>0</v>
      </c>
      <c r="AB69" s="17">
        <f t="shared" si="16"/>
        <v>0</v>
      </c>
      <c r="AC69" s="17">
        <f t="shared" si="17"/>
        <v>0</v>
      </c>
      <c r="AD69" s="17">
        <f t="shared" si="18"/>
        <v>0</v>
      </c>
      <c r="AE69" s="17">
        <f t="shared" si="19"/>
        <v>0</v>
      </c>
      <c r="AF69" s="17">
        <f t="shared" si="20"/>
        <v>0</v>
      </c>
      <c r="AG69" s="17">
        <f t="shared" si="10"/>
        <v>0</v>
      </c>
      <c r="AH69" s="17">
        <f t="shared" si="11"/>
        <v>0</v>
      </c>
      <c r="AI69" s="70">
        <f t="shared" si="22"/>
        <v>0</v>
      </c>
      <c r="AJ69" s="47">
        <f t="shared" si="21"/>
        <v>0</v>
      </c>
    </row>
    <row r="70" spans="24:36" x14ac:dyDescent="0.25">
      <c r="X70">
        <f t="shared" si="1"/>
        <v>0</v>
      </c>
      <c r="Y70" s="17">
        <f t="shared" si="13"/>
        <v>0</v>
      </c>
      <c r="Z70" s="17">
        <f t="shared" si="14"/>
        <v>0</v>
      </c>
      <c r="AA70" s="17">
        <f t="shared" si="15"/>
        <v>0</v>
      </c>
      <c r="AB70" s="17">
        <f t="shared" si="16"/>
        <v>0</v>
      </c>
      <c r="AC70" s="17">
        <f t="shared" si="17"/>
        <v>0</v>
      </c>
      <c r="AD70" s="17">
        <f t="shared" si="18"/>
        <v>0</v>
      </c>
      <c r="AE70" s="17">
        <f t="shared" si="19"/>
        <v>0</v>
      </c>
      <c r="AF70" s="17">
        <f t="shared" si="20"/>
        <v>0</v>
      </c>
      <c r="AG70" s="17">
        <f t="shared" si="10"/>
        <v>0</v>
      </c>
      <c r="AH70" s="17">
        <f t="shared" si="11"/>
        <v>0</v>
      </c>
      <c r="AI70" s="70">
        <f t="shared" si="22"/>
        <v>0</v>
      </c>
      <c r="AJ70" s="47">
        <f t="shared" si="21"/>
        <v>0</v>
      </c>
    </row>
    <row r="71" spans="24:36" x14ac:dyDescent="0.25">
      <c r="X71">
        <f t="shared" si="1"/>
        <v>0</v>
      </c>
      <c r="Y71" s="17">
        <f t="shared" si="13"/>
        <v>0</v>
      </c>
      <c r="Z71" s="17">
        <f t="shared" si="14"/>
        <v>0</v>
      </c>
      <c r="AA71" s="17">
        <f t="shared" si="15"/>
        <v>0</v>
      </c>
      <c r="AB71" s="17">
        <f t="shared" si="16"/>
        <v>0</v>
      </c>
      <c r="AC71" s="17">
        <f t="shared" si="17"/>
        <v>0</v>
      </c>
      <c r="AD71" s="17">
        <f t="shared" si="18"/>
        <v>0</v>
      </c>
      <c r="AE71" s="17">
        <f t="shared" si="19"/>
        <v>0</v>
      </c>
      <c r="AF71" s="17">
        <f t="shared" si="20"/>
        <v>0</v>
      </c>
      <c r="AG71" s="17">
        <f t="shared" si="10"/>
        <v>0</v>
      </c>
      <c r="AH71" s="17">
        <f t="shared" si="11"/>
        <v>0</v>
      </c>
      <c r="AI71" s="70">
        <f t="shared" si="22"/>
        <v>0</v>
      </c>
      <c r="AJ71" s="47">
        <f t="shared" si="21"/>
        <v>0</v>
      </c>
    </row>
    <row r="72" spans="24:36" x14ac:dyDescent="0.25">
      <c r="X72">
        <f t="shared" si="1"/>
        <v>0</v>
      </c>
      <c r="Y72" s="17">
        <f t="shared" si="13"/>
        <v>0</v>
      </c>
      <c r="Z72" s="17">
        <f t="shared" si="14"/>
        <v>0</v>
      </c>
      <c r="AA72" s="17">
        <f t="shared" si="15"/>
        <v>0</v>
      </c>
      <c r="AB72" s="17">
        <f t="shared" si="16"/>
        <v>0</v>
      </c>
      <c r="AC72" s="17">
        <f t="shared" si="17"/>
        <v>0</v>
      </c>
      <c r="AD72" s="17">
        <f t="shared" si="18"/>
        <v>0</v>
      </c>
      <c r="AE72" s="17">
        <f t="shared" si="19"/>
        <v>0</v>
      </c>
      <c r="AF72" s="17">
        <f t="shared" si="20"/>
        <v>0</v>
      </c>
      <c r="AG72" s="17">
        <f t="shared" si="10"/>
        <v>0</v>
      </c>
      <c r="AH72" s="17">
        <f t="shared" si="11"/>
        <v>0</v>
      </c>
      <c r="AI72" s="70">
        <f t="shared" si="22"/>
        <v>0</v>
      </c>
      <c r="AJ72" s="47">
        <f t="shared" si="21"/>
        <v>0</v>
      </c>
    </row>
    <row r="73" spans="24:36" x14ac:dyDescent="0.25">
      <c r="X73">
        <f t="shared" si="1"/>
        <v>0</v>
      </c>
      <c r="Y73" s="17">
        <f t="shared" si="13"/>
        <v>0</v>
      </c>
      <c r="Z73" s="17">
        <f t="shared" si="14"/>
        <v>0</v>
      </c>
      <c r="AA73" s="17">
        <f t="shared" si="15"/>
        <v>0</v>
      </c>
      <c r="AB73" s="17">
        <f t="shared" si="16"/>
        <v>0</v>
      </c>
      <c r="AC73" s="17">
        <f t="shared" si="17"/>
        <v>0</v>
      </c>
      <c r="AD73" s="17">
        <f t="shared" si="18"/>
        <v>0</v>
      </c>
      <c r="AE73" s="17">
        <f t="shared" si="19"/>
        <v>0</v>
      </c>
      <c r="AF73" s="17">
        <f t="shared" si="20"/>
        <v>0</v>
      </c>
      <c r="AG73" s="17">
        <f t="shared" si="10"/>
        <v>0</v>
      </c>
      <c r="AH73" s="17">
        <f t="shared" si="11"/>
        <v>0</v>
      </c>
      <c r="AI73" s="70">
        <f t="shared" si="22"/>
        <v>0</v>
      </c>
      <c r="AJ73" s="47">
        <f t="shared" si="21"/>
        <v>0</v>
      </c>
    </row>
    <row r="74" spans="24:36" x14ac:dyDescent="0.25">
      <c r="X74">
        <f t="shared" ref="X74:X137" si="23">IFERROR(A74," ")</f>
        <v>0</v>
      </c>
      <c r="Y74" s="17">
        <f t="shared" si="13"/>
        <v>0</v>
      </c>
      <c r="Z74" s="17">
        <f t="shared" si="14"/>
        <v>0</v>
      </c>
      <c r="AA74" s="17">
        <f t="shared" si="15"/>
        <v>0</v>
      </c>
      <c r="AB74" s="17">
        <f t="shared" si="16"/>
        <v>0</v>
      </c>
      <c r="AC74" s="17">
        <f t="shared" si="17"/>
        <v>0</v>
      </c>
      <c r="AD74" s="17">
        <f t="shared" si="18"/>
        <v>0</v>
      </c>
      <c r="AE74" s="17">
        <f t="shared" si="19"/>
        <v>0</v>
      </c>
      <c r="AF74" s="17">
        <f t="shared" si="20"/>
        <v>0</v>
      </c>
      <c r="AG74" s="17">
        <f t="shared" ref="AG74:AG137" si="24">IFERROR(J74," ")</f>
        <v>0</v>
      </c>
      <c r="AH74" s="17">
        <f t="shared" ref="AH74:AH137" si="25">IFERROR(K74," ")</f>
        <v>0</v>
      </c>
      <c r="AI74" s="70">
        <f t="shared" si="22"/>
        <v>0</v>
      </c>
      <c r="AJ74" s="47">
        <f t="shared" si="21"/>
        <v>0</v>
      </c>
    </row>
    <row r="75" spans="24:36" x14ac:dyDescent="0.25">
      <c r="X75">
        <f t="shared" si="23"/>
        <v>0</v>
      </c>
      <c r="Y75" s="17">
        <f t="shared" si="13"/>
        <v>0</v>
      </c>
      <c r="Z75" s="17">
        <f t="shared" si="14"/>
        <v>0</v>
      </c>
      <c r="AA75" s="17">
        <f t="shared" si="15"/>
        <v>0</v>
      </c>
      <c r="AB75" s="17">
        <f t="shared" si="16"/>
        <v>0</v>
      </c>
      <c r="AC75" s="17">
        <f t="shared" si="17"/>
        <v>0</v>
      </c>
      <c r="AD75" s="17">
        <f t="shared" si="18"/>
        <v>0</v>
      </c>
      <c r="AE75" s="17">
        <f t="shared" si="19"/>
        <v>0</v>
      </c>
      <c r="AF75" s="17">
        <f t="shared" si="20"/>
        <v>0</v>
      </c>
      <c r="AG75" s="17">
        <f t="shared" si="24"/>
        <v>0</v>
      </c>
      <c r="AH75" s="17">
        <f t="shared" si="25"/>
        <v>0</v>
      </c>
      <c r="AI75" s="70">
        <f t="shared" ref="AI75:AI138" si="26">IFERROR(Q75," ")</f>
        <v>0</v>
      </c>
      <c r="AJ75" s="47">
        <f t="shared" si="21"/>
        <v>0</v>
      </c>
    </row>
    <row r="76" spans="24:36" x14ac:dyDescent="0.25">
      <c r="X76">
        <f t="shared" si="23"/>
        <v>0</v>
      </c>
      <c r="Y76" s="17">
        <f t="shared" ref="Y76:Y139" si="27">IFERROR(B76," ")</f>
        <v>0</v>
      </c>
      <c r="Z76" s="17">
        <f t="shared" ref="Z76:Z139" si="28">IFERROR(C76," ")</f>
        <v>0</v>
      </c>
      <c r="AA76" s="17">
        <f t="shared" ref="AA76:AA139" si="29">IFERROR(D76," ")</f>
        <v>0</v>
      </c>
      <c r="AB76" s="17">
        <f t="shared" ref="AB76:AB139" si="30">IFERROR(E76," ")</f>
        <v>0</v>
      </c>
      <c r="AC76" s="17">
        <f t="shared" ref="AC76:AC139" si="31">IFERROR(F76," ")</f>
        <v>0</v>
      </c>
      <c r="AD76" s="17">
        <f t="shared" ref="AD76:AD139" si="32">IFERROR(G76," ")</f>
        <v>0</v>
      </c>
      <c r="AE76" s="17">
        <f t="shared" ref="AE76:AE139" si="33">IFERROR(H76," ")</f>
        <v>0</v>
      </c>
      <c r="AF76" s="17">
        <f t="shared" ref="AF76:AF139" si="34">IFERROR(I76," ")</f>
        <v>0</v>
      </c>
      <c r="AG76" s="17">
        <f t="shared" si="24"/>
        <v>0</v>
      </c>
      <c r="AH76" s="17">
        <f t="shared" si="25"/>
        <v>0</v>
      </c>
      <c r="AI76" s="70">
        <f t="shared" si="26"/>
        <v>0</v>
      </c>
      <c r="AJ76" s="47">
        <f t="shared" ref="AJ76:AJ139" si="35">IFERROR(U76," ")</f>
        <v>0</v>
      </c>
    </row>
    <row r="77" spans="24:36" x14ac:dyDescent="0.25">
      <c r="X77">
        <f t="shared" si="23"/>
        <v>0</v>
      </c>
      <c r="Y77" s="17">
        <f t="shared" si="27"/>
        <v>0</v>
      </c>
      <c r="Z77" s="17">
        <f t="shared" si="28"/>
        <v>0</v>
      </c>
      <c r="AA77" s="17">
        <f t="shared" si="29"/>
        <v>0</v>
      </c>
      <c r="AB77" s="17">
        <f t="shared" si="30"/>
        <v>0</v>
      </c>
      <c r="AC77" s="17">
        <f t="shared" si="31"/>
        <v>0</v>
      </c>
      <c r="AD77" s="17">
        <f t="shared" si="32"/>
        <v>0</v>
      </c>
      <c r="AE77" s="17">
        <f t="shared" si="33"/>
        <v>0</v>
      </c>
      <c r="AF77" s="17">
        <f t="shared" si="34"/>
        <v>0</v>
      </c>
      <c r="AG77" s="17">
        <f t="shared" si="24"/>
        <v>0</v>
      </c>
      <c r="AH77" s="17">
        <f t="shared" si="25"/>
        <v>0</v>
      </c>
      <c r="AI77" s="70">
        <f t="shared" si="26"/>
        <v>0</v>
      </c>
      <c r="AJ77" s="47">
        <f t="shared" si="35"/>
        <v>0</v>
      </c>
    </row>
    <row r="78" spans="24:36" x14ac:dyDescent="0.25">
      <c r="X78">
        <f t="shared" si="23"/>
        <v>0</v>
      </c>
      <c r="Y78" s="17">
        <f t="shared" si="27"/>
        <v>0</v>
      </c>
      <c r="Z78" s="17">
        <f t="shared" si="28"/>
        <v>0</v>
      </c>
      <c r="AA78" s="17">
        <f t="shared" si="29"/>
        <v>0</v>
      </c>
      <c r="AB78" s="17">
        <f t="shared" si="30"/>
        <v>0</v>
      </c>
      <c r="AC78" s="17">
        <f t="shared" si="31"/>
        <v>0</v>
      </c>
      <c r="AD78" s="17">
        <f t="shared" si="32"/>
        <v>0</v>
      </c>
      <c r="AE78" s="17">
        <f t="shared" si="33"/>
        <v>0</v>
      </c>
      <c r="AF78" s="17">
        <f t="shared" si="34"/>
        <v>0</v>
      </c>
      <c r="AG78" s="17">
        <f t="shared" si="24"/>
        <v>0</v>
      </c>
      <c r="AH78" s="17">
        <f t="shared" si="25"/>
        <v>0</v>
      </c>
      <c r="AI78" s="70">
        <f t="shared" si="26"/>
        <v>0</v>
      </c>
      <c r="AJ78" s="47">
        <f t="shared" si="35"/>
        <v>0</v>
      </c>
    </row>
    <row r="79" spans="24:36" x14ac:dyDescent="0.25">
      <c r="X79">
        <f t="shared" si="23"/>
        <v>0</v>
      </c>
      <c r="Y79" s="17">
        <f t="shared" si="27"/>
        <v>0</v>
      </c>
      <c r="Z79" s="17">
        <f t="shared" si="28"/>
        <v>0</v>
      </c>
      <c r="AA79" s="17">
        <f t="shared" si="29"/>
        <v>0</v>
      </c>
      <c r="AB79" s="17">
        <f t="shared" si="30"/>
        <v>0</v>
      </c>
      <c r="AC79" s="17">
        <f t="shared" si="31"/>
        <v>0</v>
      </c>
      <c r="AD79" s="17">
        <f t="shared" si="32"/>
        <v>0</v>
      </c>
      <c r="AE79" s="17">
        <f t="shared" si="33"/>
        <v>0</v>
      </c>
      <c r="AF79" s="17">
        <f t="shared" si="34"/>
        <v>0</v>
      </c>
      <c r="AG79" s="17">
        <f t="shared" si="24"/>
        <v>0</v>
      </c>
      <c r="AH79" s="17">
        <f t="shared" si="25"/>
        <v>0</v>
      </c>
      <c r="AI79" s="70">
        <f t="shared" si="26"/>
        <v>0</v>
      </c>
      <c r="AJ79" s="47">
        <f t="shared" si="35"/>
        <v>0</v>
      </c>
    </row>
    <row r="80" spans="24:36" x14ac:dyDescent="0.25">
      <c r="X80">
        <f t="shared" si="23"/>
        <v>0</v>
      </c>
      <c r="Y80" s="17">
        <f t="shared" si="27"/>
        <v>0</v>
      </c>
      <c r="Z80" s="17">
        <f t="shared" si="28"/>
        <v>0</v>
      </c>
      <c r="AA80" s="17">
        <f t="shared" si="29"/>
        <v>0</v>
      </c>
      <c r="AB80" s="17">
        <f t="shared" si="30"/>
        <v>0</v>
      </c>
      <c r="AC80" s="17">
        <f t="shared" si="31"/>
        <v>0</v>
      </c>
      <c r="AD80" s="17">
        <f t="shared" si="32"/>
        <v>0</v>
      </c>
      <c r="AE80" s="17">
        <f t="shared" si="33"/>
        <v>0</v>
      </c>
      <c r="AF80" s="17">
        <f t="shared" si="34"/>
        <v>0</v>
      </c>
      <c r="AG80" s="17">
        <f t="shared" si="24"/>
        <v>0</v>
      </c>
      <c r="AH80" s="17">
        <f t="shared" si="25"/>
        <v>0</v>
      </c>
      <c r="AI80" s="70">
        <f t="shared" si="26"/>
        <v>0</v>
      </c>
      <c r="AJ80" s="47">
        <f t="shared" si="35"/>
        <v>0</v>
      </c>
    </row>
    <row r="81" spans="24:36" x14ac:dyDescent="0.25">
      <c r="X81">
        <f t="shared" si="23"/>
        <v>0</v>
      </c>
      <c r="Y81" s="17">
        <f t="shared" si="27"/>
        <v>0</v>
      </c>
      <c r="Z81" s="17">
        <f t="shared" si="28"/>
        <v>0</v>
      </c>
      <c r="AA81" s="17">
        <f t="shared" si="29"/>
        <v>0</v>
      </c>
      <c r="AB81" s="17">
        <f t="shared" si="30"/>
        <v>0</v>
      </c>
      <c r="AC81" s="17">
        <f t="shared" si="31"/>
        <v>0</v>
      </c>
      <c r="AD81" s="17">
        <f t="shared" si="32"/>
        <v>0</v>
      </c>
      <c r="AE81" s="17">
        <f t="shared" si="33"/>
        <v>0</v>
      </c>
      <c r="AF81" s="17">
        <f t="shared" si="34"/>
        <v>0</v>
      </c>
      <c r="AG81" s="17">
        <f t="shared" si="24"/>
        <v>0</v>
      </c>
      <c r="AH81" s="17">
        <f t="shared" si="25"/>
        <v>0</v>
      </c>
      <c r="AI81" s="70">
        <f t="shared" si="26"/>
        <v>0</v>
      </c>
      <c r="AJ81" s="47">
        <f t="shared" si="35"/>
        <v>0</v>
      </c>
    </row>
    <row r="82" spans="24:36" x14ac:dyDescent="0.25">
      <c r="X82">
        <f t="shared" si="23"/>
        <v>0</v>
      </c>
      <c r="Y82" s="17">
        <f t="shared" si="27"/>
        <v>0</v>
      </c>
      <c r="Z82" s="17">
        <f t="shared" si="28"/>
        <v>0</v>
      </c>
      <c r="AA82" s="17">
        <f t="shared" si="29"/>
        <v>0</v>
      </c>
      <c r="AB82" s="17">
        <f t="shared" si="30"/>
        <v>0</v>
      </c>
      <c r="AC82" s="17">
        <f t="shared" si="31"/>
        <v>0</v>
      </c>
      <c r="AD82" s="17">
        <f t="shared" si="32"/>
        <v>0</v>
      </c>
      <c r="AE82" s="17">
        <f t="shared" si="33"/>
        <v>0</v>
      </c>
      <c r="AF82" s="17">
        <f t="shared" si="34"/>
        <v>0</v>
      </c>
      <c r="AG82" s="17">
        <f t="shared" si="24"/>
        <v>0</v>
      </c>
      <c r="AH82" s="17">
        <f t="shared" si="25"/>
        <v>0</v>
      </c>
      <c r="AI82" s="70">
        <f t="shared" si="26"/>
        <v>0</v>
      </c>
      <c r="AJ82" s="47">
        <f t="shared" si="35"/>
        <v>0</v>
      </c>
    </row>
    <row r="83" spans="24:36" x14ac:dyDescent="0.25">
      <c r="X83">
        <f t="shared" si="23"/>
        <v>0</v>
      </c>
      <c r="Y83" s="17">
        <f t="shared" si="27"/>
        <v>0</v>
      </c>
      <c r="Z83" s="17">
        <f t="shared" si="28"/>
        <v>0</v>
      </c>
      <c r="AA83" s="17">
        <f t="shared" si="29"/>
        <v>0</v>
      </c>
      <c r="AB83" s="17">
        <f t="shared" si="30"/>
        <v>0</v>
      </c>
      <c r="AC83" s="17">
        <f t="shared" si="31"/>
        <v>0</v>
      </c>
      <c r="AD83" s="17">
        <f t="shared" si="32"/>
        <v>0</v>
      </c>
      <c r="AE83" s="17">
        <f t="shared" si="33"/>
        <v>0</v>
      </c>
      <c r="AF83" s="17">
        <f t="shared" si="34"/>
        <v>0</v>
      </c>
      <c r="AG83" s="17">
        <f t="shared" si="24"/>
        <v>0</v>
      </c>
      <c r="AH83" s="17">
        <f t="shared" si="25"/>
        <v>0</v>
      </c>
      <c r="AI83" s="70">
        <f t="shared" si="26"/>
        <v>0</v>
      </c>
      <c r="AJ83" s="47">
        <f t="shared" si="35"/>
        <v>0</v>
      </c>
    </row>
    <row r="84" spans="24:36" x14ac:dyDescent="0.25">
      <c r="X84">
        <f t="shared" si="23"/>
        <v>0</v>
      </c>
      <c r="Y84" s="17">
        <f t="shared" si="27"/>
        <v>0</v>
      </c>
      <c r="Z84" s="17">
        <f t="shared" si="28"/>
        <v>0</v>
      </c>
      <c r="AA84" s="17">
        <f t="shared" si="29"/>
        <v>0</v>
      </c>
      <c r="AB84" s="17">
        <f t="shared" si="30"/>
        <v>0</v>
      </c>
      <c r="AC84" s="17">
        <f t="shared" si="31"/>
        <v>0</v>
      </c>
      <c r="AD84" s="17">
        <f t="shared" si="32"/>
        <v>0</v>
      </c>
      <c r="AE84" s="17">
        <f t="shared" si="33"/>
        <v>0</v>
      </c>
      <c r="AF84" s="17">
        <f t="shared" si="34"/>
        <v>0</v>
      </c>
      <c r="AG84" s="17">
        <f t="shared" si="24"/>
        <v>0</v>
      </c>
      <c r="AH84" s="17">
        <f t="shared" si="25"/>
        <v>0</v>
      </c>
      <c r="AI84" s="70">
        <f t="shared" si="26"/>
        <v>0</v>
      </c>
      <c r="AJ84" s="47">
        <f t="shared" si="35"/>
        <v>0</v>
      </c>
    </row>
    <row r="85" spans="24:36" x14ac:dyDescent="0.25">
      <c r="X85">
        <f t="shared" si="23"/>
        <v>0</v>
      </c>
      <c r="Y85" s="17">
        <f t="shared" si="27"/>
        <v>0</v>
      </c>
      <c r="Z85" s="17">
        <f t="shared" si="28"/>
        <v>0</v>
      </c>
      <c r="AA85" s="17">
        <f t="shared" si="29"/>
        <v>0</v>
      </c>
      <c r="AB85" s="17">
        <f t="shared" si="30"/>
        <v>0</v>
      </c>
      <c r="AC85" s="17">
        <f t="shared" si="31"/>
        <v>0</v>
      </c>
      <c r="AD85" s="17">
        <f t="shared" si="32"/>
        <v>0</v>
      </c>
      <c r="AE85" s="17">
        <f t="shared" si="33"/>
        <v>0</v>
      </c>
      <c r="AF85" s="17">
        <f t="shared" si="34"/>
        <v>0</v>
      </c>
      <c r="AG85" s="17">
        <f t="shared" si="24"/>
        <v>0</v>
      </c>
      <c r="AH85" s="17">
        <f t="shared" si="25"/>
        <v>0</v>
      </c>
      <c r="AI85" s="70">
        <f t="shared" si="26"/>
        <v>0</v>
      </c>
      <c r="AJ85" s="47">
        <f t="shared" si="35"/>
        <v>0</v>
      </c>
    </row>
    <row r="86" spans="24:36" x14ac:dyDescent="0.25">
      <c r="X86">
        <f t="shared" si="23"/>
        <v>0</v>
      </c>
      <c r="Y86" s="17">
        <f t="shared" si="27"/>
        <v>0</v>
      </c>
      <c r="Z86" s="17">
        <f t="shared" si="28"/>
        <v>0</v>
      </c>
      <c r="AA86" s="17">
        <f t="shared" si="29"/>
        <v>0</v>
      </c>
      <c r="AB86" s="17">
        <f t="shared" si="30"/>
        <v>0</v>
      </c>
      <c r="AC86" s="17">
        <f t="shared" si="31"/>
        <v>0</v>
      </c>
      <c r="AD86" s="17">
        <f t="shared" si="32"/>
        <v>0</v>
      </c>
      <c r="AE86" s="17">
        <f t="shared" si="33"/>
        <v>0</v>
      </c>
      <c r="AF86" s="17">
        <f t="shared" si="34"/>
        <v>0</v>
      </c>
      <c r="AG86" s="17">
        <f t="shared" si="24"/>
        <v>0</v>
      </c>
      <c r="AH86" s="17">
        <f t="shared" si="25"/>
        <v>0</v>
      </c>
      <c r="AI86" s="70">
        <f t="shared" si="26"/>
        <v>0</v>
      </c>
      <c r="AJ86" s="47">
        <f t="shared" si="35"/>
        <v>0</v>
      </c>
    </row>
    <row r="87" spans="24:36" x14ac:dyDescent="0.25">
      <c r="X87">
        <f t="shared" si="23"/>
        <v>0</v>
      </c>
      <c r="Y87" s="17">
        <f t="shared" si="27"/>
        <v>0</v>
      </c>
      <c r="Z87" s="17">
        <f t="shared" si="28"/>
        <v>0</v>
      </c>
      <c r="AA87" s="17">
        <f t="shared" si="29"/>
        <v>0</v>
      </c>
      <c r="AB87" s="17">
        <f t="shared" si="30"/>
        <v>0</v>
      </c>
      <c r="AC87" s="17">
        <f t="shared" si="31"/>
        <v>0</v>
      </c>
      <c r="AD87" s="17">
        <f t="shared" si="32"/>
        <v>0</v>
      </c>
      <c r="AE87" s="17">
        <f t="shared" si="33"/>
        <v>0</v>
      </c>
      <c r="AF87" s="17">
        <f t="shared" si="34"/>
        <v>0</v>
      </c>
      <c r="AG87" s="17">
        <f t="shared" si="24"/>
        <v>0</v>
      </c>
      <c r="AH87" s="17">
        <f t="shared" si="25"/>
        <v>0</v>
      </c>
      <c r="AI87" s="70">
        <f t="shared" si="26"/>
        <v>0</v>
      </c>
      <c r="AJ87" s="47">
        <f t="shared" si="35"/>
        <v>0</v>
      </c>
    </row>
    <row r="88" spans="24:36" x14ac:dyDescent="0.25">
      <c r="X88">
        <f t="shared" si="23"/>
        <v>0</v>
      </c>
      <c r="Y88" s="17">
        <f t="shared" si="27"/>
        <v>0</v>
      </c>
      <c r="Z88" s="17">
        <f t="shared" si="28"/>
        <v>0</v>
      </c>
      <c r="AA88" s="17">
        <f t="shared" si="29"/>
        <v>0</v>
      </c>
      <c r="AB88" s="17">
        <f t="shared" si="30"/>
        <v>0</v>
      </c>
      <c r="AC88" s="17">
        <f t="shared" si="31"/>
        <v>0</v>
      </c>
      <c r="AD88" s="17">
        <f t="shared" si="32"/>
        <v>0</v>
      </c>
      <c r="AE88" s="17">
        <f t="shared" si="33"/>
        <v>0</v>
      </c>
      <c r="AF88" s="17">
        <f t="shared" si="34"/>
        <v>0</v>
      </c>
      <c r="AG88" s="17">
        <f t="shared" si="24"/>
        <v>0</v>
      </c>
      <c r="AH88" s="17">
        <f t="shared" si="25"/>
        <v>0</v>
      </c>
      <c r="AI88" s="70">
        <f t="shared" si="26"/>
        <v>0</v>
      </c>
      <c r="AJ88" s="47">
        <f t="shared" si="35"/>
        <v>0</v>
      </c>
    </row>
    <row r="89" spans="24:36" x14ac:dyDescent="0.25">
      <c r="X89">
        <f t="shared" si="23"/>
        <v>0</v>
      </c>
      <c r="Y89" s="17">
        <f t="shared" si="27"/>
        <v>0</v>
      </c>
      <c r="Z89" s="17">
        <f t="shared" si="28"/>
        <v>0</v>
      </c>
      <c r="AA89" s="17">
        <f t="shared" si="29"/>
        <v>0</v>
      </c>
      <c r="AB89" s="17">
        <f t="shared" si="30"/>
        <v>0</v>
      </c>
      <c r="AC89" s="17">
        <f t="shared" si="31"/>
        <v>0</v>
      </c>
      <c r="AD89" s="17">
        <f t="shared" si="32"/>
        <v>0</v>
      </c>
      <c r="AE89" s="17">
        <f t="shared" si="33"/>
        <v>0</v>
      </c>
      <c r="AF89" s="17">
        <f t="shared" si="34"/>
        <v>0</v>
      </c>
      <c r="AG89" s="17">
        <f t="shared" si="24"/>
        <v>0</v>
      </c>
      <c r="AH89" s="17">
        <f t="shared" si="25"/>
        <v>0</v>
      </c>
      <c r="AI89" s="70">
        <f t="shared" si="26"/>
        <v>0</v>
      </c>
      <c r="AJ89" s="47">
        <f t="shared" si="35"/>
        <v>0</v>
      </c>
    </row>
    <row r="90" spans="24:36" x14ac:dyDescent="0.25">
      <c r="X90">
        <f t="shared" si="23"/>
        <v>0</v>
      </c>
      <c r="Y90" s="17">
        <f t="shared" si="27"/>
        <v>0</v>
      </c>
      <c r="Z90" s="17">
        <f t="shared" si="28"/>
        <v>0</v>
      </c>
      <c r="AA90" s="17">
        <f t="shared" si="29"/>
        <v>0</v>
      </c>
      <c r="AB90" s="17">
        <f t="shared" si="30"/>
        <v>0</v>
      </c>
      <c r="AC90" s="17">
        <f t="shared" si="31"/>
        <v>0</v>
      </c>
      <c r="AD90" s="17">
        <f t="shared" si="32"/>
        <v>0</v>
      </c>
      <c r="AE90" s="17">
        <f t="shared" si="33"/>
        <v>0</v>
      </c>
      <c r="AF90" s="17">
        <f t="shared" si="34"/>
        <v>0</v>
      </c>
      <c r="AG90" s="17">
        <f t="shared" si="24"/>
        <v>0</v>
      </c>
      <c r="AH90" s="17">
        <f t="shared" si="25"/>
        <v>0</v>
      </c>
      <c r="AI90" s="70">
        <f t="shared" si="26"/>
        <v>0</v>
      </c>
      <c r="AJ90" s="47">
        <f t="shared" si="35"/>
        <v>0</v>
      </c>
    </row>
    <row r="91" spans="24:36" x14ac:dyDescent="0.25">
      <c r="X91">
        <f t="shared" si="23"/>
        <v>0</v>
      </c>
      <c r="Y91" s="17">
        <f t="shared" si="27"/>
        <v>0</v>
      </c>
      <c r="Z91" s="17">
        <f t="shared" si="28"/>
        <v>0</v>
      </c>
      <c r="AA91" s="17">
        <f t="shared" si="29"/>
        <v>0</v>
      </c>
      <c r="AB91" s="17">
        <f t="shared" si="30"/>
        <v>0</v>
      </c>
      <c r="AC91" s="17">
        <f t="shared" si="31"/>
        <v>0</v>
      </c>
      <c r="AD91" s="17">
        <f t="shared" si="32"/>
        <v>0</v>
      </c>
      <c r="AE91" s="17">
        <f t="shared" si="33"/>
        <v>0</v>
      </c>
      <c r="AF91" s="17">
        <f t="shared" si="34"/>
        <v>0</v>
      </c>
      <c r="AG91" s="17">
        <f t="shared" si="24"/>
        <v>0</v>
      </c>
      <c r="AH91" s="17">
        <f t="shared" si="25"/>
        <v>0</v>
      </c>
      <c r="AI91" s="70">
        <f t="shared" si="26"/>
        <v>0</v>
      </c>
      <c r="AJ91" s="47">
        <f t="shared" si="35"/>
        <v>0</v>
      </c>
    </row>
    <row r="92" spans="24:36" x14ac:dyDescent="0.25">
      <c r="X92">
        <f t="shared" si="23"/>
        <v>0</v>
      </c>
      <c r="Y92" s="17">
        <f t="shared" si="27"/>
        <v>0</v>
      </c>
      <c r="Z92" s="17">
        <f t="shared" si="28"/>
        <v>0</v>
      </c>
      <c r="AA92" s="17">
        <f t="shared" si="29"/>
        <v>0</v>
      </c>
      <c r="AB92" s="17">
        <f t="shared" si="30"/>
        <v>0</v>
      </c>
      <c r="AC92" s="17">
        <f t="shared" si="31"/>
        <v>0</v>
      </c>
      <c r="AD92" s="17">
        <f t="shared" si="32"/>
        <v>0</v>
      </c>
      <c r="AE92" s="17">
        <f t="shared" si="33"/>
        <v>0</v>
      </c>
      <c r="AF92" s="17">
        <f t="shared" si="34"/>
        <v>0</v>
      </c>
      <c r="AG92" s="17">
        <f t="shared" si="24"/>
        <v>0</v>
      </c>
      <c r="AH92" s="17">
        <f t="shared" si="25"/>
        <v>0</v>
      </c>
      <c r="AI92" s="70">
        <f t="shared" si="26"/>
        <v>0</v>
      </c>
      <c r="AJ92" s="47">
        <f t="shared" si="35"/>
        <v>0</v>
      </c>
    </row>
    <row r="93" spans="24:36" x14ac:dyDescent="0.25">
      <c r="X93">
        <f t="shared" si="23"/>
        <v>0</v>
      </c>
      <c r="Y93" s="17">
        <f t="shared" si="27"/>
        <v>0</v>
      </c>
      <c r="Z93" s="17">
        <f t="shared" si="28"/>
        <v>0</v>
      </c>
      <c r="AA93" s="17">
        <f t="shared" si="29"/>
        <v>0</v>
      </c>
      <c r="AB93" s="17">
        <f t="shared" si="30"/>
        <v>0</v>
      </c>
      <c r="AC93" s="17">
        <f t="shared" si="31"/>
        <v>0</v>
      </c>
      <c r="AD93" s="17">
        <f t="shared" si="32"/>
        <v>0</v>
      </c>
      <c r="AE93" s="17">
        <f t="shared" si="33"/>
        <v>0</v>
      </c>
      <c r="AF93" s="17">
        <f t="shared" si="34"/>
        <v>0</v>
      </c>
      <c r="AG93" s="17">
        <f t="shared" si="24"/>
        <v>0</v>
      </c>
      <c r="AH93" s="17">
        <f t="shared" si="25"/>
        <v>0</v>
      </c>
      <c r="AI93" s="70">
        <f t="shared" si="26"/>
        <v>0</v>
      </c>
      <c r="AJ93" s="47">
        <f t="shared" si="35"/>
        <v>0</v>
      </c>
    </row>
    <row r="94" spans="24:36" x14ac:dyDescent="0.25">
      <c r="X94">
        <f t="shared" si="23"/>
        <v>0</v>
      </c>
      <c r="Y94" s="17">
        <f t="shared" si="27"/>
        <v>0</v>
      </c>
      <c r="Z94" s="17">
        <f t="shared" si="28"/>
        <v>0</v>
      </c>
      <c r="AA94" s="17">
        <f t="shared" si="29"/>
        <v>0</v>
      </c>
      <c r="AB94" s="17">
        <f t="shared" si="30"/>
        <v>0</v>
      </c>
      <c r="AC94" s="17">
        <f t="shared" si="31"/>
        <v>0</v>
      </c>
      <c r="AD94" s="17">
        <f t="shared" si="32"/>
        <v>0</v>
      </c>
      <c r="AE94" s="17">
        <f t="shared" si="33"/>
        <v>0</v>
      </c>
      <c r="AF94" s="17">
        <f t="shared" si="34"/>
        <v>0</v>
      </c>
      <c r="AG94" s="17">
        <f t="shared" si="24"/>
        <v>0</v>
      </c>
      <c r="AH94" s="17">
        <f t="shared" si="25"/>
        <v>0</v>
      </c>
      <c r="AI94" s="70">
        <f t="shared" si="26"/>
        <v>0</v>
      </c>
      <c r="AJ94" s="47">
        <f t="shared" si="35"/>
        <v>0</v>
      </c>
    </row>
    <row r="95" spans="24:36" x14ac:dyDescent="0.25">
      <c r="X95">
        <f t="shared" si="23"/>
        <v>0</v>
      </c>
      <c r="Y95" s="17">
        <f t="shared" si="27"/>
        <v>0</v>
      </c>
      <c r="Z95" s="17">
        <f t="shared" si="28"/>
        <v>0</v>
      </c>
      <c r="AA95" s="17">
        <f t="shared" si="29"/>
        <v>0</v>
      </c>
      <c r="AB95" s="17">
        <f t="shared" si="30"/>
        <v>0</v>
      </c>
      <c r="AC95" s="17">
        <f t="shared" si="31"/>
        <v>0</v>
      </c>
      <c r="AD95" s="17">
        <f t="shared" si="32"/>
        <v>0</v>
      </c>
      <c r="AE95" s="17">
        <f t="shared" si="33"/>
        <v>0</v>
      </c>
      <c r="AF95" s="17">
        <f t="shared" si="34"/>
        <v>0</v>
      </c>
      <c r="AG95" s="17">
        <f t="shared" si="24"/>
        <v>0</v>
      </c>
      <c r="AH95" s="17">
        <f t="shared" si="25"/>
        <v>0</v>
      </c>
      <c r="AI95" s="70">
        <f t="shared" si="26"/>
        <v>0</v>
      </c>
      <c r="AJ95" s="47">
        <f t="shared" si="35"/>
        <v>0</v>
      </c>
    </row>
    <row r="96" spans="24:36" x14ac:dyDescent="0.25">
      <c r="X96">
        <f t="shared" si="23"/>
        <v>0</v>
      </c>
      <c r="Y96" s="17">
        <f t="shared" si="27"/>
        <v>0</v>
      </c>
      <c r="Z96" s="17">
        <f t="shared" si="28"/>
        <v>0</v>
      </c>
      <c r="AA96" s="17">
        <f t="shared" si="29"/>
        <v>0</v>
      </c>
      <c r="AB96" s="17">
        <f t="shared" si="30"/>
        <v>0</v>
      </c>
      <c r="AC96" s="17">
        <f t="shared" si="31"/>
        <v>0</v>
      </c>
      <c r="AD96" s="17">
        <f t="shared" si="32"/>
        <v>0</v>
      </c>
      <c r="AE96" s="17">
        <f t="shared" si="33"/>
        <v>0</v>
      </c>
      <c r="AF96" s="17">
        <f t="shared" si="34"/>
        <v>0</v>
      </c>
      <c r="AG96" s="17">
        <f t="shared" si="24"/>
        <v>0</v>
      </c>
      <c r="AH96" s="17">
        <f t="shared" si="25"/>
        <v>0</v>
      </c>
      <c r="AI96" s="70">
        <f t="shared" si="26"/>
        <v>0</v>
      </c>
      <c r="AJ96" s="47">
        <f t="shared" si="35"/>
        <v>0</v>
      </c>
    </row>
    <row r="97" spans="24:36" x14ac:dyDescent="0.25">
      <c r="X97">
        <f t="shared" si="23"/>
        <v>0</v>
      </c>
      <c r="Y97" s="17">
        <f t="shared" si="27"/>
        <v>0</v>
      </c>
      <c r="Z97" s="17">
        <f t="shared" si="28"/>
        <v>0</v>
      </c>
      <c r="AA97" s="17">
        <f t="shared" si="29"/>
        <v>0</v>
      </c>
      <c r="AB97" s="17">
        <f t="shared" si="30"/>
        <v>0</v>
      </c>
      <c r="AC97" s="17">
        <f t="shared" si="31"/>
        <v>0</v>
      </c>
      <c r="AD97" s="17">
        <f t="shared" si="32"/>
        <v>0</v>
      </c>
      <c r="AE97" s="17">
        <f t="shared" si="33"/>
        <v>0</v>
      </c>
      <c r="AF97" s="17">
        <f t="shared" si="34"/>
        <v>0</v>
      </c>
      <c r="AG97" s="17">
        <f t="shared" si="24"/>
        <v>0</v>
      </c>
      <c r="AH97" s="17">
        <f t="shared" si="25"/>
        <v>0</v>
      </c>
      <c r="AI97" s="70">
        <f t="shared" si="26"/>
        <v>0</v>
      </c>
      <c r="AJ97" s="47">
        <f t="shared" si="35"/>
        <v>0</v>
      </c>
    </row>
    <row r="98" spans="24:36" x14ac:dyDescent="0.25">
      <c r="X98">
        <f t="shared" si="23"/>
        <v>0</v>
      </c>
      <c r="Y98" s="17">
        <f t="shared" si="27"/>
        <v>0</v>
      </c>
      <c r="Z98" s="17">
        <f t="shared" si="28"/>
        <v>0</v>
      </c>
      <c r="AA98" s="17">
        <f t="shared" si="29"/>
        <v>0</v>
      </c>
      <c r="AB98" s="17">
        <f t="shared" si="30"/>
        <v>0</v>
      </c>
      <c r="AC98" s="17">
        <f t="shared" si="31"/>
        <v>0</v>
      </c>
      <c r="AD98" s="17">
        <f t="shared" si="32"/>
        <v>0</v>
      </c>
      <c r="AE98" s="17">
        <f t="shared" si="33"/>
        <v>0</v>
      </c>
      <c r="AF98" s="17">
        <f t="shared" si="34"/>
        <v>0</v>
      </c>
      <c r="AG98" s="17">
        <f t="shared" si="24"/>
        <v>0</v>
      </c>
      <c r="AH98" s="17">
        <f t="shared" si="25"/>
        <v>0</v>
      </c>
      <c r="AI98" s="70">
        <f t="shared" si="26"/>
        <v>0</v>
      </c>
      <c r="AJ98" s="47">
        <f t="shared" si="35"/>
        <v>0</v>
      </c>
    </row>
    <row r="99" spans="24:36" x14ac:dyDescent="0.25">
      <c r="X99">
        <f t="shared" si="23"/>
        <v>0</v>
      </c>
      <c r="Y99" s="17">
        <f t="shared" si="27"/>
        <v>0</v>
      </c>
      <c r="Z99" s="17">
        <f t="shared" si="28"/>
        <v>0</v>
      </c>
      <c r="AA99" s="17">
        <f t="shared" si="29"/>
        <v>0</v>
      </c>
      <c r="AB99" s="17">
        <f t="shared" si="30"/>
        <v>0</v>
      </c>
      <c r="AC99" s="17">
        <f t="shared" si="31"/>
        <v>0</v>
      </c>
      <c r="AD99" s="17">
        <f t="shared" si="32"/>
        <v>0</v>
      </c>
      <c r="AE99" s="17">
        <f t="shared" si="33"/>
        <v>0</v>
      </c>
      <c r="AF99" s="17">
        <f t="shared" si="34"/>
        <v>0</v>
      </c>
      <c r="AG99" s="17">
        <f t="shared" si="24"/>
        <v>0</v>
      </c>
      <c r="AH99" s="17">
        <f t="shared" si="25"/>
        <v>0</v>
      </c>
      <c r="AI99" s="70">
        <f t="shared" si="26"/>
        <v>0</v>
      </c>
      <c r="AJ99" s="47">
        <f t="shared" si="35"/>
        <v>0</v>
      </c>
    </row>
    <row r="100" spans="24:36" x14ac:dyDescent="0.25">
      <c r="X100">
        <f t="shared" si="23"/>
        <v>0</v>
      </c>
      <c r="Y100" s="17">
        <f t="shared" si="27"/>
        <v>0</v>
      </c>
      <c r="Z100" s="17">
        <f t="shared" si="28"/>
        <v>0</v>
      </c>
      <c r="AA100" s="17">
        <f t="shared" si="29"/>
        <v>0</v>
      </c>
      <c r="AB100" s="17">
        <f t="shared" si="30"/>
        <v>0</v>
      </c>
      <c r="AC100" s="17">
        <f t="shared" si="31"/>
        <v>0</v>
      </c>
      <c r="AD100" s="17">
        <f t="shared" si="32"/>
        <v>0</v>
      </c>
      <c r="AE100" s="17">
        <f t="shared" si="33"/>
        <v>0</v>
      </c>
      <c r="AF100" s="17">
        <f t="shared" si="34"/>
        <v>0</v>
      </c>
      <c r="AG100" s="17">
        <f t="shared" si="24"/>
        <v>0</v>
      </c>
      <c r="AH100" s="17">
        <f t="shared" si="25"/>
        <v>0</v>
      </c>
      <c r="AI100" s="70">
        <f t="shared" si="26"/>
        <v>0</v>
      </c>
      <c r="AJ100" s="47">
        <f t="shared" si="35"/>
        <v>0</v>
      </c>
    </row>
    <row r="101" spans="24:36" x14ac:dyDescent="0.25">
      <c r="X101">
        <f t="shared" si="23"/>
        <v>0</v>
      </c>
      <c r="Y101" s="17">
        <f t="shared" si="27"/>
        <v>0</v>
      </c>
      <c r="Z101" s="17">
        <f t="shared" si="28"/>
        <v>0</v>
      </c>
      <c r="AA101" s="17">
        <f t="shared" si="29"/>
        <v>0</v>
      </c>
      <c r="AB101" s="17">
        <f t="shared" si="30"/>
        <v>0</v>
      </c>
      <c r="AC101" s="17">
        <f t="shared" si="31"/>
        <v>0</v>
      </c>
      <c r="AD101" s="17">
        <f t="shared" si="32"/>
        <v>0</v>
      </c>
      <c r="AE101" s="17">
        <f t="shared" si="33"/>
        <v>0</v>
      </c>
      <c r="AF101" s="17">
        <f t="shared" si="34"/>
        <v>0</v>
      </c>
      <c r="AG101" s="17">
        <f t="shared" si="24"/>
        <v>0</v>
      </c>
      <c r="AH101" s="17">
        <f t="shared" si="25"/>
        <v>0</v>
      </c>
      <c r="AI101" s="70">
        <f t="shared" si="26"/>
        <v>0</v>
      </c>
      <c r="AJ101" s="47">
        <f t="shared" si="35"/>
        <v>0</v>
      </c>
    </row>
    <row r="102" spans="24:36" x14ac:dyDescent="0.25">
      <c r="X102">
        <f t="shared" si="23"/>
        <v>0</v>
      </c>
      <c r="Y102" s="17">
        <f t="shared" si="27"/>
        <v>0</v>
      </c>
      <c r="Z102" s="17">
        <f t="shared" si="28"/>
        <v>0</v>
      </c>
      <c r="AA102" s="17">
        <f t="shared" si="29"/>
        <v>0</v>
      </c>
      <c r="AB102" s="17">
        <f t="shared" si="30"/>
        <v>0</v>
      </c>
      <c r="AC102" s="17">
        <f t="shared" si="31"/>
        <v>0</v>
      </c>
      <c r="AD102" s="17">
        <f t="shared" si="32"/>
        <v>0</v>
      </c>
      <c r="AE102" s="17">
        <f t="shared" si="33"/>
        <v>0</v>
      </c>
      <c r="AF102" s="17">
        <f t="shared" si="34"/>
        <v>0</v>
      </c>
      <c r="AG102" s="17">
        <f t="shared" si="24"/>
        <v>0</v>
      </c>
      <c r="AH102" s="17">
        <f t="shared" si="25"/>
        <v>0</v>
      </c>
      <c r="AI102" s="70">
        <f t="shared" si="26"/>
        <v>0</v>
      </c>
      <c r="AJ102" s="47">
        <f t="shared" si="35"/>
        <v>0</v>
      </c>
    </row>
    <row r="103" spans="24:36" x14ac:dyDescent="0.25">
      <c r="X103">
        <f t="shared" si="23"/>
        <v>0</v>
      </c>
      <c r="Y103" s="17">
        <f t="shared" si="27"/>
        <v>0</v>
      </c>
      <c r="Z103" s="17">
        <f t="shared" si="28"/>
        <v>0</v>
      </c>
      <c r="AA103" s="17">
        <f t="shared" si="29"/>
        <v>0</v>
      </c>
      <c r="AB103" s="17">
        <f t="shared" si="30"/>
        <v>0</v>
      </c>
      <c r="AC103" s="17">
        <f t="shared" si="31"/>
        <v>0</v>
      </c>
      <c r="AD103" s="17">
        <f t="shared" si="32"/>
        <v>0</v>
      </c>
      <c r="AE103" s="17">
        <f t="shared" si="33"/>
        <v>0</v>
      </c>
      <c r="AF103" s="17">
        <f t="shared" si="34"/>
        <v>0</v>
      </c>
      <c r="AG103" s="17">
        <f t="shared" si="24"/>
        <v>0</v>
      </c>
      <c r="AH103" s="17">
        <f t="shared" si="25"/>
        <v>0</v>
      </c>
      <c r="AI103" s="70">
        <f t="shared" si="26"/>
        <v>0</v>
      </c>
      <c r="AJ103" s="47">
        <f t="shared" si="35"/>
        <v>0</v>
      </c>
    </row>
    <row r="104" spans="24:36" x14ac:dyDescent="0.25">
      <c r="X104">
        <f t="shared" si="23"/>
        <v>0</v>
      </c>
      <c r="Y104" s="17">
        <f t="shared" si="27"/>
        <v>0</v>
      </c>
      <c r="Z104" s="17">
        <f t="shared" si="28"/>
        <v>0</v>
      </c>
      <c r="AA104" s="17">
        <f t="shared" si="29"/>
        <v>0</v>
      </c>
      <c r="AB104" s="17">
        <f t="shared" si="30"/>
        <v>0</v>
      </c>
      <c r="AC104" s="17">
        <f t="shared" si="31"/>
        <v>0</v>
      </c>
      <c r="AD104" s="17">
        <f t="shared" si="32"/>
        <v>0</v>
      </c>
      <c r="AE104" s="17">
        <f t="shared" si="33"/>
        <v>0</v>
      </c>
      <c r="AF104" s="17">
        <f t="shared" si="34"/>
        <v>0</v>
      </c>
      <c r="AG104" s="17">
        <f t="shared" si="24"/>
        <v>0</v>
      </c>
      <c r="AH104" s="17">
        <f t="shared" si="25"/>
        <v>0</v>
      </c>
      <c r="AI104" s="70">
        <f t="shared" si="26"/>
        <v>0</v>
      </c>
      <c r="AJ104" s="47">
        <f t="shared" si="35"/>
        <v>0</v>
      </c>
    </row>
    <row r="105" spans="24:36" x14ac:dyDescent="0.25">
      <c r="X105">
        <f t="shared" si="23"/>
        <v>0</v>
      </c>
      <c r="Y105" s="17">
        <f t="shared" si="27"/>
        <v>0</v>
      </c>
      <c r="Z105" s="17">
        <f t="shared" si="28"/>
        <v>0</v>
      </c>
      <c r="AA105" s="17">
        <f t="shared" si="29"/>
        <v>0</v>
      </c>
      <c r="AB105" s="17">
        <f t="shared" si="30"/>
        <v>0</v>
      </c>
      <c r="AC105" s="17">
        <f t="shared" si="31"/>
        <v>0</v>
      </c>
      <c r="AD105" s="17">
        <f t="shared" si="32"/>
        <v>0</v>
      </c>
      <c r="AE105" s="17">
        <f t="shared" si="33"/>
        <v>0</v>
      </c>
      <c r="AF105" s="17">
        <f t="shared" si="34"/>
        <v>0</v>
      </c>
      <c r="AG105" s="17">
        <f t="shared" si="24"/>
        <v>0</v>
      </c>
      <c r="AH105" s="17">
        <f t="shared" si="25"/>
        <v>0</v>
      </c>
      <c r="AI105" s="70">
        <f t="shared" si="26"/>
        <v>0</v>
      </c>
      <c r="AJ105" s="47">
        <f t="shared" si="35"/>
        <v>0</v>
      </c>
    </row>
    <row r="106" spans="24:36" x14ac:dyDescent="0.25">
      <c r="X106">
        <f t="shared" si="23"/>
        <v>0</v>
      </c>
      <c r="Y106" s="17">
        <f t="shared" si="27"/>
        <v>0</v>
      </c>
      <c r="Z106" s="17">
        <f t="shared" si="28"/>
        <v>0</v>
      </c>
      <c r="AA106" s="17">
        <f t="shared" si="29"/>
        <v>0</v>
      </c>
      <c r="AB106" s="17">
        <f t="shared" si="30"/>
        <v>0</v>
      </c>
      <c r="AC106" s="17">
        <f t="shared" si="31"/>
        <v>0</v>
      </c>
      <c r="AD106" s="17">
        <f t="shared" si="32"/>
        <v>0</v>
      </c>
      <c r="AE106" s="17">
        <f t="shared" si="33"/>
        <v>0</v>
      </c>
      <c r="AF106" s="17">
        <f t="shared" si="34"/>
        <v>0</v>
      </c>
      <c r="AG106" s="17">
        <f t="shared" si="24"/>
        <v>0</v>
      </c>
      <c r="AH106" s="17">
        <f t="shared" si="25"/>
        <v>0</v>
      </c>
      <c r="AI106" s="70">
        <f t="shared" si="26"/>
        <v>0</v>
      </c>
      <c r="AJ106" s="47">
        <f t="shared" si="35"/>
        <v>0</v>
      </c>
    </row>
    <row r="107" spans="24:36" x14ac:dyDescent="0.25">
      <c r="X107">
        <f t="shared" si="23"/>
        <v>0</v>
      </c>
      <c r="Y107" s="17">
        <f t="shared" si="27"/>
        <v>0</v>
      </c>
      <c r="Z107" s="17">
        <f t="shared" si="28"/>
        <v>0</v>
      </c>
      <c r="AA107" s="17">
        <f t="shared" si="29"/>
        <v>0</v>
      </c>
      <c r="AB107" s="17">
        <f t="shared" si="30"/>
        <v>0</v>
      </c>
      <c r="AC107" s="17">
        <f t="shared" si="31"/>
        <v>0</v>
      </c>
      <c r="AD107" s="17">
        <f t="shared" si="32"/>
        <v>0</v>
      </c>
      <c r="AE107" s="17">
        <f t="shared" si="33"/>
        <v>0</v>
      </c>
      <c r="AF107" s="17">
        <f t="shared" si="34"/>
        <v>0</v>
      </c>
      <c r="AG107" s="17">
        <f t="shared" si="24"/>
        <v>0</v>
      </c>
      <c r="AH107" s="17">
        <f t="shared" si="25"/>
        <v>0</v>
      </c>
      <c r="AI107" s="70">
        <f t="shared" si="26"/>
        <v>0</v>
      </c>
      <c r="AJ107" s="47">
        <f t="shared" si="35"/>
        <v>0</v>
      </c>
    </row>
    <row r="108" spans="24:36" x14ac:dyDescent="0.25">
      <c r="X108">
        <f t="shared" si="23"/>
        <v>0</v>
      </c>
      <c r="Y108" s="17">
        <f t="shared" si="27"/>
        <v>0</v>
      </c>
      <c r="Z108" s="17">
        <f t="shared" si="28"/>
        <v>0</v>
      </c>
      <c r="AA108" s="17">
        <f t="shared" si="29"/>
        <v>0</v>
      </c>
      <c r="AB108" s="17">
        <f t="shared" si="30"/>
        <v>0</v>
      </c>
      <c r="AC108" s="17">
        <f t="shared" si="31"/>
        <v>0</v>
      </c>
      <c r="AD108" s="17">
        <f t="shared" si="32"/>
        <v>0</v>
      </c>
      <c r="AE108" s="17">
        <f t="shared" si="33"/>
        <v>0</v>
      </c>
      <c r="AF108" s="17">
        <f t="shared" si="34"/>
        <v>0</v>
      </c>
      <c r="AG108" s="17">
        <f t="shared" si="24"/>
        <v>0</v>
      </c>
      <c r="AH108" s="17">
        <f t="shared" si="25"/>
        <v>0</v>
      </c>
      <c r="AI108" s="70">
        <f t="shared" si="26"/>
        <v>0</v>
      </c>
      <c r="AJ108" s="47">
        <f t="shared" si="35"/>
        <v>0</v>
      </c>
    </row>
    <row r="109" spans="24:36" x14ac:dyDescent="0.25">
      <c r="X109">
        <f t="shared" si="23"/>
        <v>0</v>
      </c>
      <c r="Y109" s="17">
        <f t="shared" si="27"/>
        <v>0</v>
      </c>
      <c r="Z109" s="17">
        <f t="shared" si="28"/>
        <v>0</v>
      </c>
      <c r="AA109" s="17">
        <f t="shared" si="29"/>
        <v>0</v>
      </c>
      <c r="AB109" s="17">
        <f t="shared" si="30"/>
        <v>0</v>
      </c>
      <c r="AC109" s="17">
        <f t="shared" si="31"/>
        <v>0</v>
      </c>
      <c r="AD109" s="17">
        <f t="shared" si="32"/>
        <v>0</v>
      </c>
      <c r="AE109" s="17">
        <f t="shared" si="33"/>
        <v>0</v>
      </c>
      <c r="AF109" s="17">
        <f t="shared" si="34"/>
        <v>0</v>
      </c>
      <c r="AG109" s="17">
        <f t="shared" si="24"/>
        <v>0</v>
      </c>
      <c r="AH109" s="17">
        <f t="shared" si="25"/>
        <v>0</v>
      </c>
      <c r="AI109" s="70">
        <f t="shared" si="26"/>
        <v>0</v>
      </c>
      <c r="AJ109" s="47">
        <f t="shared" si="35"/>
        <v>0</v>
      </c>
    </row>
    <row r="110" spans="24:36" x14ac:dyDescent="0.25">
      <c r="X110">
        <f t="shared" si="23"/>
        <v>0</v>
      </c>
      <c r="Y110" s="17">
        <f t="shared" si="27"/>
        <v>0</v>
      </c>
      <c r="Z110" s="17">
        <f t="shared" si="28"/>
        <v>0</v>
      </c>
      <c r="AA110" s="17">
        <f t="shared" si="29"/>
        <v>0</v>
      </c>
      <c r="AB110" s="17">
        <f t="shared" si="30"/>
        <v>0</v>
      </c>
      <c r="AC110" s="17">
        <f t="shared" si="31"/>
        <v>0</v>
      </c>
      <c r="AD110" s="17">
        <f t="shared" si="32"/>
        <v>0</v>
      </c>
      <c r="AE110" s="17">
        <f t="shared" si="33"/>
        <v>0</v>
      </c>
      <c r="AF110" s="17">
        <f t="shared" si="34"/>
        <v>0</v>
      </c>
      <c r="AG110" s="17">
        <f t="shared" si="24"/>
        <v>0</v>
      </c>
      <c r="AH110" s="17">
        <f t="shared" si="25"/>
        <v>0</v>
      </c>
      <c r="AI110" s="70">
        <f t="shared" si="26"/>
        <v>0</v>
      </c>
      <c r="AJ110" s="47">
        <f t="shared" si="35"/>
        <v>0</v>
      </c>
    </row>
    <row r="111" spans="24:36" x14ac:dyDescent="0.25">
      <c r="X111">
        <f t="shared" si="23"/>
        <v>0</v>
      </c>
      <c r="Y111" s="17">
        <f t="shared" si="27"/>
        <v>0</v>
      </c>
      <c r="Z111" s="17">
        <f t="shared" si="28"/>
        <v>0</v>
      </c>
      <c r="AA111" s="17">
        <f t="shared" si="29"/>
        <v>0</v>
      </c>
      <c r="AB111" s="17">
        <f t="shared" si="30"/>
        <v>0</v>
      </c>
      <c r="AC111" s="17">
        <f t="shared" si="31"/>
        <v>0</v>
      </c>
      <c r="AD111" s="17">
        <f t="shared" si="32"/>
        <v>0</v>
      </c>
      <c r="AE111" s="17">
        <f t="shared" si="33"/>
        <v>0</v>
      </c>
      <c r="AF111" s="17">
        <f t="shared" si="34"/>
        <v>0</v>
      </c>
      <c r="AG111" s="17">
        <f t="shared" si="24"/>
        <v>0</v>
      </c>
      <c r="AH111" s="17">
        <f t="shared" si="25"/>
        <v>0</v>
      </c>
      <c r="AI111" s="70">
        <f t="shared" si="26"/>
        <v>0</v>
      </c>
      <c r="AJ111" s="47">
        <f t="shared" si="35"/>
        <v>0</v>
      </c>
    </row>
    <row r="112" spans="24:36" x14ac:dyDescent="0.25">
      <c r="X112">
        <f t="shared" si="23"/>
        <v>0</v>
      </c>
      <c r="Y112" s="17">
        <f t="shared" si="27"/>
        <v>0</v>
      </c>
      <c r="Z112" s="17">
        <f t="shared" si="28"/>
        <v>0</v>
      </c>
      <c r="AA112" s="17">
        <f t="shared" si="29"/>
        <v>0</v>
      </c>
      <c r="AB112" s="17">
        <f t="shared" si="30"/>
        <v>0</v>
      </c>
      <c r="AC112" s="17">
        <f t="shared" si="31"/>
        <v>0</v>
      </c>
      <c r="AD112" s="17">
        <f t="shared" si="32"/>
        <v>0</v>
      </c>
      <c r="AE112" s="17">
        <f t="shared" si="33"/>
        <v>0</v>
      </c>
      <c r="AF112" s="17">
        <f t="shared" si="34"/>
        <v>0</v>
      </c>
      <c r="AG112" s="17">
        <f t="shared" si="24"/>
        <v>0</v>
      </c>
      <c r="AH112" s="17">
        <f t="shared" si="25"/>
        <v>0</v>
      </c>
      <c r="AI112" s="70">
        <f t="shared" si="26"/>
        <v>0</v>
      </c>
      <c r="AJ112" s="47">
        <f t="shared" si="35"/>
        <v>0</v>
      </c>
    </row>
    <row r="113" spans="24:36" x14ac:dyDescent="0.25">
      <c r="X113">
        <f t="shared" si="23"/>
        <v>0</v>
      </c>
      <c r="Y113" s="17">
        <f t="shared" si="27"/>
        <v>0</v>
      </c>
      <c r="Z113" s="17">
        <f t="shared" si="28"/>
        <v>0</v>
      </c>
      <c r="AA113" s="17">
        <f t="shared" si="29"/>
        <v>0</v>
      </c>
      <c r="AB113" s="17">
        <f t="shared" si="30"/>
        <v>0</v>
      </c>
      <c r="AC113" s="17">
        <f t="shared" si="31"/>
        <v>0</v>
      </c>
      <c r="AD113" s="17">
        <f t="shared" si="32"/>
        <v>0</v>
      </c>
      <c r="AE113" s="17">
        <f t="shared" si="33"/>
        <v>0</v>
      </c>
      <c r="AF113" s="17">
        <f t="shared" si="34"/>
        <v>0</v>
      </c>
      <c r="AG113" s="17">
        <f t="shared" si="24"/>
        <v>0</v>
      </c>
      <c r="AH113" s="17">
        <f t="shared" si="25"/>
        <v>0</v>
      </c>
      <c r="AI113" s="70">
        <f t="shared" si="26"/>
        <v>0</v>
      </c>
      <c r="AJ113" s="47">
        <f t="shared" si="35"/>
        <v>0</v>
      </c>
    </row>
    <row r="114" spans="24:36" x14ac:dyDescent="0.25">
      <c r="X114">
        <f t="shared" si="23"/>
        <v>0</v>
      </c>
      <c r="Y114" s="17">
        <f t="shared" si="27"/>
        <v>0</v>
      </c>
      <c r="Z114" s="17">
        <f t="shared" si="28"/>
        <v>0</v>
      </c>
      <c r="AA114" s="17">
        <f t="shared" si="29"/>
        <v>0</v>
      </c>
      <c r="AB114" s="17">
        <f t="shared" si="30"/>
        <v>0</v>
      </c>
      <c r="AC114" s="17">
        <f t="shared" si="31"/>
        <v>0</v>
      </c>
      <c r="AD114" s="17">
        <f t="shared" si="32"/>
        <v>0</v>
      </c>
      <c r="AE114" s="17">
        <f t="shared" si="33"/>
        <v>0</v>
      </c>
      <c r="AF114" s="17">
        <f t="shared" si="34"/>
        <v>0</v>
      </c>
      <c r="AG114" s="17">
        <f t="shared" si="24"/>
        <v>0</v>
      </c>
      <c r="AH114" s="17">
        <f t="shared" si="25"/>
        <v>0</v>
      </c>
      <c r="AI114" s="70">
        <f t="shared" si="26"/>
        <v>0</v>
      </c>
      <c r="AJ114" s="47">
        <f t="shared" si="35"/>
        <v>0</v>
      </c>
    </row>
    <row r="115" spans="24:36" x14ac:dyDescent="0.25">
      <c r="X115">
        <f t="shared" si="23"/>
        <v>0</v>
      </c>
      <c r="Y115" s="17">
        <f t="shared" si="27"/>
        <v>0</v>
      </c>
      <c r="Z115" s="17">
        <f t="shared" si="28"/>
        <v>0</v>
      </c>
      <c r="AA115" s="17">
        <f t="shared" si="29"/>
        <v>0</v>
      </c>
      <c r="AB115" s="17">
        <f t="shared" si="30"/>
        <v>0</v>
      </c>
      <c r="AC115" s="17">
        <f t="shared" si="31"/>
        <v>0</v>
      </c>
      <c r="AD115" s="17">
        <f t="shared" si="32"/>
        <v>0</v>
      </c>
      <c r="AE115" s="17">
        <f t="shared" si="33"/>
        <v>0</v>
      </c>
      <c r="AF115" s="17">
        <f t="shared" si="34"/>
        <v>0</v>
      </c>
      <c r="AG115" s="17">
        <f t="shared" si="24"/>
        <v>0</v>
      </c>
      <c r="AH115" s="17">
        <f t="shared" si="25"/>
        <v>0</v>
      </c>
      <c r="AI115" s="70">
        <f t="shared" si="26"/>
        <v>0</v>
      </c>
      <c r="AJ115" s="47">
        <f t="shared" si="35"/>
        <v>0</v>
      </c>
    </row>
    <row r="116" spans="24:36" x14ac:dyDescent="0.25">
      <c r="X116">
        <f t="shared" si="23"/>
        <v>0</v>
      </c>
      <c r="Y116" s="17">
        <f t="shared" si="27"/>
        <v>0</v>
      </c>
      <c r="Z116" s="17">
        <f t="shared" si="28"/>
        <v>0</v>
      </c>
      <c r="AA116" s="17">
        <f t="shared" si="29"/>
        <v>0</v>
      </c>
      <c r="AB116" s="17">
        <f t="shared" si="30"/>
        <v>0</v>
      </c>
      <c r="AC116" s="17">
        <f t="shared" si="31"/>
        <v>0</v>
      </c>
      <c r="AD116" s="17">
        <f t="shared" si="32"/>
        <v>0</v>
      </c>
      <c r="AE116" s="17">
        <f t="shared" si="33"/>
        <v>0</v>
      </c>
      <c r="AF116" s="17">
        <f t="shared" si="34"/>
        <v>0</v>
      </c>
      <c r="AG116" s="17">
        <f t="shared" si="24"/>
        <v>0</v>
      </c>
      <c r="AH116" s="17">
        <f t="shared" si="25"/>
        <v>0</v>
      </c>
      <c r="AI116" s="70">
        <f t="shared" si="26"/>
        <v>0</v>
      </c>
      <c r="AJ116" s="47">
        <f t="shared" si="35"/>
        <v>0</v>
      </c>
    </row>
    <row r="117" spans="24:36" x14ac:dyDescent="0.25">
      <c r="X117">
        <f t="shared" si="23"/>
        <v>0</v>
      </c>
      <c r="Y117" s="17">
        <f t="shared" si="27"/>
        <v>0</v>
      </c>
      <c r="Z117" s="17">
        <f t="shared" si="28"/>
        <v>0</v>
      </c>
      <c r="AA117" s="17">
        <f t="shared" si="29"/>
        <v>0</v>
      </c>
      <c r="AB117" s="17">
        <f t="shared" si="30"/>
        <v>0</v>
      </c>
      <c r="AC117" s="17">
        <f t="shared" si="31"/>
        <v>0</v>
      </c>
      <c r="AD117" s="17">
        <f t="shared" si="32"/>
        <v>0</v>
      </c>
      <c r="AE117" s="17">
        <f t="shared" si="33"/>
        <v>0</v>
      </c>
      <c r="AF117" s="17">
        <f t="shared" si="34"/>
        <v>0</v>
      </c>
      <c r="AG117" s="17">
        <f t="shared" si="24"/>
        <v>0</v>
      </c>
      <c r="AH117" s="17">
        <f t="shared" si="25"/>
        <v>0</v>
      </c>
      <c r="AI117" s="70">
        <f t="shared" si="26"/>
        <v>0</v>
      </c>
      <c r="AJ117" s="47">
        <f t="shared" si="35"/>
        <v>0</v>
      </c>
    </row>
    <row r="118" spans="24:36" x14ac:dyDescent="0.25">
      <c r="X118">
        <f t="shared" si="23"/>
        <v>0</v>
      </c>
      <c r="Y118" s="17">
        <f t="shared" si="27"/>
        <v>0</v>
      </c>
      <c r="Z118" s="17">
        <f t="shared" si="28"/>
        <v>0</v>
      </c>
      <c r="AA118" s="17">
        <f t="shared" si="29"/>
        <v>0</v>
      </c>
      <c r="AB118" s="17">
        <f t="shared" si="30"/>
        <v>0</v>
      </c>
      <c r="AC118" s="17">
        <f t="shared" si="31"/>
        <v>0</v>
      </c>
      <c r="AD118" s="17">
        <f t="shared" si="32"/>
        <v>0</v>
      </c>
      <c r="AE118" s="17">
        <f t="shared" si="33"/>
        <v>0</v>
      </c>
      <c r="AF118" s="17">
        <f t="shared" si="34"/>
        <v>0</v>
      </c>
      <c r="AG118" s="17">
        <f t="shared" si="24"/>
        <v>0</v>
      </c>
      <c r="AH118" s="17">
        <f t="shared" si="25"/>
        <v>0</v>
      </c>
      <c r="AI118" s="70">
        <f t="shared" si="26"/>
        <v>0</v>
      </c>
      <c r="AJ118" s="47">
        <f t="shared" si="35"/>
        <v>0</v>
      </c>
    </row>
    <row r="119" spans="24:36" x14ac:dyDescent="0.25">
      <c r="X119">
        <f t="shared" si="23"/>
        <v>0</v>
      </c>
      <c r="Y119" s="17">
        <f t="shared" si="27"/>
        <v>0</v>
      </c>
      <c r="Z119" s="17">
        <f t="shared" si="28"/>
        <v>0</v>
      </c>
      <c r="AA119" s="17">
        <f t="shared" si="29"/>
        <v>0</v>
      </c>
      <c r="AB119" s="17">
        <f t="shared" si="30"/>
        <v>0</v>
      </c>
      <c r="AC119" s="17">
        <f t="shared" si="31"/>
        <v>0</v>
      </c>
      <c r="AD119" s="17">
        <f t="shared" si="32"/>
        <v>0</v>
      </c>
      <c r="AE119" s="17">
        <f t="shared" si="33"/>
        <v>0</v>
      </c>
      <c r="AF119" s="17">
        <f t="shared" si="34"/>
        <v>0</v>
      </c>
      <c r="AG119" s="17">
        <f t="shared" si="24"/>
        <v>0</v>
      </c>
      <c r="AH119" s="17">
        <f t="shared" si="25"/>
        <v>0</v>
      </c>
      <c r="AI119" s="70">
        <f t="shared" si="26"/>
        <v>0</v>
      </c>
      <c r="AJ119" s="47">
        <f t="shared" si="35"/>
        <v>0</v>
      </c>
    </row>
    <row r="120" spans="24:36" x14ac:dyDescent="0.25">
      <c r="X120">
        <f t="shared" si="23"/>
        <v>0</v>
      </c>
      <c r="Y120" s="17">
        <f t="shared" si="27"/>
        <v>0</v>
      </c>
      <c r="Z120" s="17">
        <f t="shared" si="28"/>
        <v>0</v>
      </c>
      <c r="AA120" s="17">
        <f t="shared" si="29"/>
        <v>0</v>
      </c>
      <c r="AB120" s="17">
        <f t="shared" si="30"/>
        <v>0</v>
      </c>
      <c r="AC120" s="17">
        <f t="shared" si="31"/>
        <v>0</v>
      </c>
      <c r="AD120" s="17">
        <f t="shared" si="32"/>
        <v>0</v>
      </c>
      <c r="AE120" s="17">
        <f t="shared" si="33"/>
        <v>0</v>
      </c>
      <c r="AF120" s="17">
        <f t="shared" si="34"/>
        <v>0</v>
      </c>
      <c r="AG120" s="17">
        <f t="shared" si="24"/>
        <v>0</v>
      </c>
      <c r="AH120" s="17">
        <f t="shared" si="25"/>
        <v>0</v>
      </c>
      <c r="AI120" s="70">
        <f t="shared" si="26"/>
        <v>0</v>
      </c>
      <c r="AJ120" s="47">
        <f t="shared" si="35"/>
        <v>0</v>
      </c>
    </row>
    <row r="121" spans="24:36" x14ac:dyDescent="0.25">
      <c r="X121">
        <f t="shared" si="23"/>
        <v>0</v>
      </c>
      <c r="Y121" s="17">
        <f t="shared" si="27"/>
        <v>0</v>
      </c>
      <c r="Z121" s="17">
        <f t="shared" si="28"/>
        <v>0</v>
      </c>
      <c r="AA121" s="17">
        <f t="shared" si="29"/>
        <v>0</v>
      </c>
      <c r="AB121" s="17">
        <f t="shared" si="30"/>
        <v>0</v>
      </c>
      <c r="AC121" s="17">
        <f t="shared" si="31"/>
        <v>0</v>
      </c>
      <c r="AD121" s="17">
        <f t="shared" si="32"/>
        <v>0</v>
      </c>
      <c r="AE121" s="17">
        <f t="shared" si="33"/>
        <v>0</v>
      </c>
      <c r="AF121" s="17">
        <f t="shared" si="34"/>
        <v>0</v>
      </c>
      <c r="AG121" s="17">
        <f t="shared" si="24"/>
        <v>0</v>
      </c>
      <c r="AH121" s="17">
        <f t="shared" si="25"/>
        <v>0</v>
      </c>
      <c r="AI121" s="70">
        <f t="shared" si="26"/>
        <v>0</v>
      </c>
      <c r="AJ121" s="47">
        <f t="shared" si="35"/>
        <v>0</v>
      </c>
    </row>
    <row r="122" spans="24:36" x14ac:dyDescent="0.25">
      <c r="X122">
        <f t="shared" si="23"/>
        <v>0</v>
      </c>
      <c r="Y122" s="17">
        <f t="shared" si="27"/>
        <v>0</v>
      </c>
      <c r="Z122" s="17">
        <f t="shared" si="28"/>
        <v>0</v>
      </c>
      <c r="AA122" s="17">
        <f t="shared" si="29"/>
        <v>0</v>
      </c>
      <c r="AB122" s="17">
        <f t="shared" si="30"/>
        <v>0</v>
      </c>
      <c r="AC122" s="17">
        <f t="shared" si="31"/>
        <v>0</v>
      </c>
      <c r="AD122" s="17">
        <f t="shared" si="32"/>
        <v>0</v>
      </c>
      <c r="AE122" s="17">
        <f t="shared" si="33"/>
        <v>0</v>
      </c>
      <c r="AF122" s="17">
        <f t="shared" si="34"/>
        <v>0</v>
      </c>
      <c r="AG122" s="17">
        <f t="shared" si="24"/>
        <v>0</v>
      </c>
      <c r="AH122" s="17">
        <f t="shared" si="25"/>
        <v>0</v>
      </c>
      <c r="AI122" s="70">
        <f t="shared" si="26"/>
        <v>0</v>
      </c>
      <c r="AJ122" s="47">
        <f t="shared" si="35"/>
        <v>0</v>
      </c>
    </row>
    <row r="123" spans="24:36" x14ac:dyDescent="0.25">
      <c r="X123">
        <f t="shared" si="23"/>
        <v>0</v>
      </c>
      <c r="Y123" s="17">
        <f t="shared" si="27"/>
        <v>0</v>
      </c>
      <c r="Z123" s="17">
        <f t="shared" si="28"/>
        <v>0</v>
      </c>
      <c r="AA123" s="17">
        <f t="shared" si="29"/>
        <v>0</v>
      </c>
      <c r="AB123" s="17">
        <f t="shared" si="30"/>
        <v>0</v>
      </c>
      <c r="AC123" s="17">
        <f t="shared" si="31"/>
        <v>0</v>
      </c>
      <c r="AD123" s="17">
        <f t="shared" si="32"/>
        <v>0</v>
      </c>
      <c r="AE123" s="17">
        <f t="shared" si="33"/>
        <v>0</v>
      </c>
      <c r="AF123" s="17">
        <f t="shared" si="34"/>
        <v>0</v>
      </c>
      <c r="AG123" s="17">
        <f t="shared" si="24"/>
        <v>0</v>
      </c>
      <c r="AH123" s="17">
        <f t="shared" si="25"/>
        <v>0</v>
      </c>
      <c r="AI123" s="70">
        <f t="shared" si="26"/>
        <v>0</v>
      </c>
      <c r="AJ123" s="47">
        <f t="shared" si="35"/>
        <v>0</v>
      </c>
    </row>
    <row r="124" spans="24:36" x14ac:dyDescent="0.25">
      <c r="X124">
        <f t="shared" si="23"/>
        <v>0</v>
      </c>
      <c r="Y124" s="17">
        <f t="shared" si="27"/>
        <v>0</v>
      </c>
      <c r="Z124" s="17">
        <f t="shared" si="28"/>
        <v>0</v>
      </c>
      <c r="AA124" s="17">
        <f t="shared" si="29"/>
        <v>0</v>
      </c>
      <c r="AB124" s="17">
        <f t="shared" si="30"/>
        <v>0</v>
      </c>
      <c r="AC124" s="17">
        <f t="shared" si="31"/>
        <v>0</v>
      </c>
      <c r="AD124" s="17">
        <f t="shared" si="32"/>
        <v>0</v>
      </c>
      <c r="AE124" s="17">
        <f t="shared" si="33"/>
        <v>0</v>
      </c>
      <c r="AF124" s="17">
        <f t="shared" si="34"/>
        <v>0</v>
      </c>
      <c r="AG124" s="17">
        <f t="shared" si="24"/>
        <v>0</v>
      </c>
      <c r="AH124" s="17">
        <f t="shared" si="25"/>
        <v>0</v>
      </c>
      <c r="AI124" s="70">
        <f t="shared" si="26"/>
        <v>0</v>
      </c>
      <c r="AJ124" s="47">
        <f t="shared" si="35"/>
        <v>0</v>
      </c>
    </row>
    <row r="125" spans="24:36" x14ac:dyDescent="0.25">
      <c r="X125">
        <f t="shared" si="23"/>
        <v>0</v>
      </c>
      <c r="Y125" s="17">
        <f t="shared" si="27"/>
        <v>0</v>
      </c>
      <c r="Z125" s="17">
        <f t="shared" si="28"/>
        <v>0</v>
      </c>
      <c r="AA125" s="17">
        <f t="shared" si="29"/>
        <v>0</v>
      </c>
      <c r="AB125" s="17">
        <f t="shared" si="30"/>
        <v>0</v>
      </c>
      <c r="AC125" s="17">
        <f t="shared" si="31"/>
        <v>0</v>
      </c>
      <c r="AD125" s="17">
        <f t="shared" si="32"/>
        <v>0</v>
      </c>
      <c r="AE125" s="17">
        <f t="shared" si="33"/>
        <v>0</v>
      </c>
      <c r="AF125" s="17">
        <f t="shared" si="34"/>
        <v>0</v>
      </c>
      <c r="AG125" s="17">
        <f t="shared" si="24"/>
        <v>0</v>
      </c>
      <c r="AH125" s="17">
        <f t="shared" si="25"/>
        <v>0</v>
      </c>
      <c r="AI125" s="70">
        <f t="shared" si="26"/>
        <v>0</v>
      </c>
      <c r="AJ125" s="47">
        <f t="shared" si="35"/>
        <v>0</v>
      </c>
    </row>
    <row r="126" spans="24:36" x14ac:dyDescent="0.25">
      <c r="X126">
        <f t="shared" si="23"/>
        <v>0</v>
      </c>
      <c r="Y126" s="17">
        <f t="shared" si="27"/>
        <v>0</v>
      </c>
      <c r="Z126" s="17">
        <f t="shared" si="28"/>
        <v>0</v>
      </c>
      <c r="AA126" s="17">
        <f t="shared" si="29"/>
        <v>0</v>
      </c>
      <c r="AB126" s="17">
        <f t="shared" si="30"/>
        <v>0</v>
      </c>
      <c r="AC126" s="17">
        <f t="shared" si="31"/>
        <v>0</v>
      </c>
      <c r="AD126" s="17">
        <f t="shared" si="32"/>
        <v>0</v>
      </c>
      <c r="AE126" s="17">
        <f t="shared" si="33"/>
        <v>0</v>
      </c>
      <c r="AF126" s="17">
        <f t="shared" si="34"/>
        <v>0</v>
      </c>
      <c r="AG126" s="17">
        <f t="shared" si="24"/>
        <v>0</v>
      </c>
      <c r="AH126" s="17">
        <f t="shared" si="25"/>
        <v>0</v>
      </c>
      <c r="AI126" s="70">
        <f t="shared" si="26"/>
        <v>0</v>
      </c>
      <c r="AJ126" s="47">
        <f t="shared" si="35"/>
        <v>0</v>
      </c>
    </row>
    <row r="127" spans="24:36" x14ac:dyDescent="0.25">
      <c r="X127">
        <f t="shared" si="23"/>
        <v>0</v>
      </c>
      <c r="Y127" s="17">
        <f t="shared" si="27"/>
        <v>0</v>
      </c>
      <c r="Z127" s="17">
        <f t="shared" si="28"/>
        <v>0</v>
      </c>
      <c r="AA127" s="17">
        <f t="shared" si="29"/>
        <v>0</v>
      </c>
      <c r="AB127" s="17">
        <f t="shared" si="30"/>
        <v>0</v>
      </c>
      <c r="AC127" s="17">
        <f t="shared" si="31"/>
        <v>0</v>
      </c>
      <c r="AD127" s="17">
        <f t="shared" si="32"/>
        <v>0</v>
      </c>
      <c r="AE127" s="17">
        <f t="shared" si="33"/>
        <v>0</v>
      </c>
      <c r="AF127" s="17">
        <f t="shared" si="34"/>
        <v>0</v>
      </c>
      <c r="AG127" s="17">
        <f t="shared" si="24"/>
        <v>0</v>
      </c>
      <c r="AH127" s="17">
        <f t="shared" si="25"/>
        <v>0</v>
      </c>
      <c r="AI127" s="70">
        <f t="shared" si="26"/>
        <v>0</v>
      </c>
      <c r="AJ127" s="47">
        <f t="shared" si="35"/>
        <v>0</v>
      </c>
    </row>
    <row r="128" spans="24:36" x14ac:dyDescent="0.25">
      <c r="X128">
        <f t="shared" si="23"/>
        <v>0</v>
      </c>
      <c r="Y128" s="17">
        <f t="shared" si="27"/>
        <v>0</v>
      </c>
      <c r="Z128" s="17">
        <f t="shared" si="28"/>
        <v>0</v>
      </c>
      <c r="AA128" s="17">
        <f t="shared" si="29"/>
        <v>0</v>
      </c>
      <c r="AB128" s="17">
        <f t="shared" si="30"/>
        <v>0</v>
      </c>
      <c r="AC128" s="17">
        <f t="shared" si="31"/>
        <v>0</v>
      </c>
      <c r="AD128" s="17">
        <f t="shared" si="32"/>
        <v>0</v>
      </c>
      <c r="AE128" s="17">
        <f t="shared" si="33"/>
        <v>0</v>
      </c>
      <c r="AF128" s="17">
        <f t="shared" si="34"/>
        <v>0</v>
      </c>
      <c r="AG128" s="17">
        <f t="shared" si="24"/>
        <v>0</v>
      </c>
      <c r="AH128" s="17">
        <f t="shared" si="25"/>
        <v>0</v>
      </c>
      <c r="AI128" s="70">
        <f t="shared" si="26"/>
        <v>0</v>
      </c>
      <c r="AJ128" s="47">
        <f t="shared" si="35"/>
        <v>0</v>
      </c>
    </row>
    <row r="129" spans="24:36" x14ac:dyDescent="0.25">
      <c r="X129">
        <f t="shared" si="23"/>
        <v>0</v>
      </c>
      <c r="Y129" s="17">
        <f t="shared" si="27"/>
        <v>0</v>
      </c>
      <c r="Z129" s="17">
        <f t="shared" si="28"/>
        <v>0</v>
      </c>
      <c r="AA129" s="17">
        <f t="shared" si="29"/>
        <v>0</v>
      </c>
      <c r="AB129" s="17">
        <f t="shared" si="30"/>
        <v>0</v>
      </c>
      <c r="AC129" s="17">
        <f t="shared" si="31"/>
        <v>0</v>
      </c>
      <c r="AD129" s="17">
        <f t="shared" si="32"/>
        <v>0</v>
      </c>
      <c r="AE129" s="17">
        <f t="shared" si="33"/>
        <v>0</v>
      </c>
      <c r="AF129" s="17">
        <f t="shared" si="34"/>
        <v>0</v>
      </c>
      <c r="AG129" s="17">
        <f t="shared" si="24"/>
        <v>0</v>
      </c>
      <c r="AH129" s="17">
        <f t="shared" si="25"/>
        <v>0</v>
      </c>
      <c r="AI129" s="70">
        <f t="shared" si="26"/>
        <v>0</v>
      </c>
      <c r="AJ129" s="47">
        <f t="shared" si="35"/>
        <v>0</v>
      </c>
    </row>
    <row r="130" spans="24:36" x14ac:dyDescent="0.25">
      <c r="X130">
        <f t="shared" si="23"/>
        <v>0</v>
      </c>
      <c r="Y130" s="17">
        <f t="shared" si="27"/>
        <v>0</v>
      </c>
      <c r="Z130" s="17">
        <f t="shared" si="28"/>
        <v>0</v>
      </c>
      <c r="AA130" s="17">
        <f t="shared" si="29"/>
        <v>0</v>
      </c>
      <c r="AB130" s="17">
        <f t="shared" si="30"/>
        <v>0</v>
      </c>
      <c r="AC130" s="17">
        <f t="shared" si="31"/>
        <v>0</v>
      </c>
      <c r="AD130" s="17">
        <f t="shared" si="32"/>
        <v>0</v>
      </c>
      <c r="AE130" s="17">
        <f t="shared" si="33"/>
        <v>0</v>
      </c>
      <c r="AF130" s="17">
        <f t="shared" si="34"/>
        <v>0</v>
      </c>
      <c r="AG130" s="17">
        <f t="shared" si="24"/>
        <v>0</v>
      </c>
      <c r="AH130" s="17">
        <f t="shared" si="25"/>
        <v>0</v>
      </c>
      <c r="AI130" s="70">
        <f t="shared" si="26"/>
        <v>0</v>
      </c>
      <c r="AJ130" s="47">
        <f t="shared" si="35"/>
        <v>0</v>
      </c>
    </row>
    <row r="131" spans="24:36" x14ac:dyDescent="0.25">
      <c r="X131">
        <f t="shared" si="23"/>
        <v>0</v>
      </c>
      <c r="Y131" s="17">
        <f t="shared" si="27"/>
        <v>0</v>
      </c>
      <c r="Z131" s="17">
        <f t="shared" si="28"/>
        <v>0</v>
      </c>
      <c r="AA131" s="17">
        <f t="shared" si="29"/>
        <v>0</v>
      </c>
      <c r="AB131" s="17">
        <f t="shared" si="30"/>
        <v>0</v>
      </c>
      <c r="AC131" s="17">
        <f t="shared" si="31"/>
        <v>0</v>
      </c>
      <c r="AD131" s="17">
        <f t="shared" si="32"/>
        <v>0</v>
      </c>
      <c r="AE131" s="17">
        <f t="shared" si="33"/>
        <v>0</v>
      </c>
      <c r="AF131" s="17">
        <f t="shared" si="34"/>
        <v>0</v>
      </c>
      <c r="AG131" s="17">
        <f t="shared" si="24"/>
        <v>0</v>
      </c>
      <c r="AH131" s="17">
        <f t="shared" si="25"/>
        <v>0</v>
      </c>
      <c r="AI131" s="70">
        <f t="shared" si="26"/>
        <v>0</v>
      </c>
      <c r="AJ131" s="47">
        <f t="shared" si="35"/>
        <v>0</v>
      </c>
    </row>
    <row r="132" spans="24:36" x14ac:dyDescent="0.25">
      <c r="X132">
        <f t="shared" si="23"/>
        <v>0</v>
      </c>
      <c r="Y132" s="17">
        <f t="shared" si="27"/>
        <v>0</v>
      </c>
      <c r="Z132" s="17">
        <f t="shared" si="28"/>
        <v>0</v>
      </c>
      <c r="AA132" s="17">
        <f t="shared" si="29"/>
        <v>0</v>
      </c>
      <c r="AB132" s="17">
        <f t="shared" si="30"/>
        <v>0</v>
      </c>
      <c r="AC132" s="17">
        <f t="shared" si="31"/>
        <v>0</v>
      </c>
      <c r="AD132" s="17">
        <f t="shared" si="32"/>
        <v>0</v>
      </c>
      <c r="AE132" s="17">
        <f t="shared" si="33"/>
        <v>0</v>
      </c>
      <c r="AF132" s="17">
        <f t="shared" si="34"/>
        <v>0</v>
      </c>
      <c r="AG132" s="17">
        <f t="shared" si="24"/>
        <v>0</v>
      </c>
      <c r="AH132" s="17">
        <f t="shared" si="25"/>
        <v>0</v>
      </c>
      <c r="AI132" s="70">
        <f t="shared" si="26"/>
        <v>0</v>
      </c>
      <c r="AJ132" s="47">
        <f t="shared" si="35"/>
        <v>0</v>
      </c>
    </row>
    <row r="133" spans="24:36" x14ac:dyDescent="0.25">
      <c r="X133">
        <f t="shared" si="23"/>
        <v>0</v>
      </c>
      <c r="Y133" s="17">
        <f t="shared" si="27"/>
        <v>0</v>
      </c>
      <c r="Z133" s="17">
        <f t="shared" si="28"/>
        <v>0</v>
      </c>
      <c r="AA133" s="17">
        <f t="shared" si="29"/>
        <v>0</v>
      </c>
      <c r="AB133" s="17">
        <f t="shared" si="30"/>
        <v>0</v>
      </c>
      <c r="AC133" s="17">
        <f t="shared" si="31"/>
        <v>0</v>
      </c>
      <c r="AD133" s="17">
        <f t="shared" si="32"/>
        <v>0</v>
      </c>
      <c r="AE133" s="17">
        <f t="shared" si="33"/>
        <v>0</v>
      </c>
      <c r="AF133" s="17">
        <f t="shared" si="34"/>
        <v>0</v>
      </c>
      <c r="AG133" s="17">
        <f t="shared" si="24"/>
        <v>0</v>
      </c>
      <c r="AH133" s="17">
        <f t="shared" si="25"/>
        <v>0</v>
      </c>
      <c r="AI133" s="70">
        <f t="shared" si="26"/>
        <v>0</v>
      </c>
      <c r="AJ133" s="47">
        <f t="shared" si="35"/>
        <v>0</v>
      </c>
    </row>
    <row r="134" spans="24:36" x14ac:dyDescent="0.25">
      <c r="X134">
        <f t="shared" si="23"/>
        <v>0</v>
      </c>
      <c r="Y134" s="17">
        <f t="shared" si="27"/>
        <v>0</v>
      </c>
      <c r="Z134" s="17">
        <f t="shared" si="28"/>
        <v>0</v>
      </c>
      <c r="AA134" s="17">
        <f t="shared" si="29"/>
        <v>0</v>
      </c>
      <c r="AB134" s="17">
        <f t="shared" si="30"/>
        <v>0</v>
      </c>
      <c r="AC134" s="17">
        <f t="shared" si="31"/>
        <v>0</v>
      </c>
      <c r="AD134" s="17">
        <f t="shared" si="32"/>
        <v>0</v>
      </c>
      <c r="AE134" s="17">
        <f t="shared" si="33"/>
        <v>0</v>
      </c>
      <c r="AF134" s="17">
        <f t="shared" si="34"/>
        <v>0</v>
      </c>
      <c r="AG134" s="17">
        <f t="shared" si="24"/>
        <v>0</v>
      </c>
      <c r="AH134" s="17">
        <f t="shared" si="25"/>
        <v>0</v>
      </c>
      <c r="AI134" s="70">
        <f t="shared" si="26"/>
        <v>0</v>
      </c>
      <c r="AJ134" s="47">
        <f t="shared" si="35"/>
        <v>0</v>
      </c>
    </row>
    <row r="135" spans="24:36" x14ac:dyDescent="0.25">
      <c r="X135">
        <f t="shared" si="23"/>
        <v>0</v>
      </c>
      <c r="Y135" s="17">
        <f t="shared" si="27"/>
        <v>0</v>
      </c>
      <c r="Z135" s="17">
        <f t="shared" si="28"/>
        <v>0</v>
      </c>
      <c r="AA135" s="17">
        <f t="shared" si="29"/>
        <v>0</v>
      </c>
      <c r="AB135" s="17">
        <f t="shared" si="30"/>
        <v>0</v>
      </c>
      <c r="AC135" s="17">
        <f t="shared" si="31"/>
        <v>0</v>
      </c>
      <c r="AD135" s="17">
        <f t="shared" si="32"/>
        <v>0</v>
      </c>
      <c r="AE135" s="17">
        <f t="shared" si="33"/>
        <v>0</v>
      </c>
      <c r="AF135" s="17">
        <f t="shared" si="34"/>
        <v>0</v>
      </c>
      <c r="AG135" s="17">
        <f t="shared" si="24"/>
        <v>0</v>
      </c>
      <c r="AH135" s="17">
        <f t="shared" si="25"/>
        <v>0</v>
      </c>
      <c r="AI135" s="70">
        <f t="shared" si="26"/>
        <v>0</v>
      </c>
      <c r="AJ135" s="47">
        <f t="shared" si="35"/>
        <v>0</v>
      </c>
    </row>
    <row r="136" spans="24:36" x14ac:dyDescent="0.25">
      <c r="X136">
        <f t="shared" si="23"/>
        <v>0</v>
      </c>
      <c r="Y136" s="17">
        <f t="shared" si="27"/>
        <v>0</v>
      </c>
      <c r="Z136" s="17">
        <f t="shared" si="28"/>
        <v>0</v>
      </c>
      <c r="AA136" s="17">
        <f t="shared" si="29"/>
        <v>0</v>
      </c>
      <c r="AB136" s="17">
        <f t="shared" si="30"/>
        <v>0</v>
      </c>
      <c r="AC136" s="17">
        <f t="shared" si="31"/>
        <v>0</v>
      </c>
      <c r="AD136" s="17">
        <f t="shared" si="32"/>
        <v>0</v>
      </c>
      <c r="AE136" s="17">
        <f t="shared" si="33"/>
        <v>0</v>
      </c>
      <c r="AF136" s="17">
        <f t="shared" si="34"/>
        <v>0</v>
      </c>
      <c r="AG136" s="17">
        <f t="shared" si="24"/>
        <v>0</v>
      </c>
      <c r="AH136" s="17">
        <f t="shared" si="25"/>
        <v>0</v>
      </c>
      <c r="AI136" s="70">
        <f t="shared" si="26"/>
        <v>0</v>
      </c>
      <c r="AJ136" s="47">
        <f t="shared" si="35"/>
        <v>0</v>
      </c>
    </row>
    <row r="137" spans="24:36" x14ac:dyDescent="0.25">
      <c r="X137">
        <f t="shared" si="23"/>
        <v>0</v>
      </c>
      <c r="Y137" s="17">
        <f t="shared" si="27"/>
        <v>0</v>
      </c>
      <c r="Z137" s="17">
        <f t="shared" si="28"/>
        <v>0</v>
      </c>
      <c r="AA137" s="17">
        <f t="shared" si="29"/>
        <v>0</v>
      </c>
      <c r="AB137" s="17">
        <f t="shared" si="30"/>
        <v>0</v>
      </c>
      <c r="AC137" s="17">
        <f t="shared" si="31"/>
        <v>0</v>
      </c>
      <c r="AD137" s="17">
        <f t="shared" si="32"/>
        <v>0</v>
      </c>
      <c r="AE137" s="17">
        <f t="shared" si="33"/>
        <v>0</v>
      </c>
      <c r="AF137" s="17">
        <f t="shared" si="34"/>
        <v>0</v>
      </c>
      <c r="AG137" s="17">
        <f t="shared" si="24"/>
        <v>0</v>
      </c>
      <c r="AH137" s="17">
        <f t="shared" si="25"/>
        <v>0</v>
      </c>
      <c r="AI137" s="70">
        <f t="shared" si="26"/>
        <v>0</v>
      </c>
      <c r="AJ137" s="47">
        <f t="shared" si="35"/>
        <v>0</v>
      </c>
    </row>
    <row r="138" spans="24:36" x14ac:dyDescent="0.25">
      <c r="X138">
        <f t="shared" ref="X138:X201" si="36">IFERROR(A138," ")</f>
        <v>0</v>
      </c>
      <c r="Y138" s="17">
        <f t="shared" si="27"/>
        <v>0</v>
      </c>
      <c r="Z138" s="17">
        <f t="shared" si="28"/>
        <v>0</v>
      </c>
      <c r="AA138" s="17">
        <f t="shared" si="29"/>
        <v>0</v>
      </c>
      <c r="AB138" s="17">
        <f t="shared" si="30"/>
        <v>0</v>
      </c>
      <c r="AC138" s="17">
        <f t="shared" si="31"/>
        <v>0</v>
      </c>
      <c r="AD138" s="17">
        <f t="shared" si="32"/>
        <v>0</v>
      </c>
      <c r="AE138" s="17">
        <f t="shared" si="33"/>
        <v>0</v>
      </c>
      <c r="AF138" s="17">
        <f t="shared" si="34"/>
        <v>0</v>
      </c>
      <c r="AG138" s="17">
        <f t="shared" ref="AG138:AG201" si="37">IFERROR(J138," ")</f>
        <v>0</v>
      </c>
      <c r="AH138" s="17">
        <f t="shared" ref="AH138:AH201" si="38">IFERROR(K138," ")</f>
        <v>0</v>
      </c>
      <c r="AI138" s="70">
        <f t="shared" si="26"/>
        <v>0</v>
      </c>
      <c r="AJ138" s="47">
        <f t="shared" si="35"/>
        <v>0</v>
      </c>
    </row>
    <row r="139" spans="24:36" x14ac:dyDescent="0.25">
      <c r="X139">
        <f t="shared" si="36"/>
        <v>0</v>
      </c>
      <c r="Y139" s="17">
        <f t="shared" si="27"/>
        <v>0</v>
      </c>
      <c r="Z139" s="17">
        <f t="shared" si="28"/>
        <v>0</v>
      </c>
      <c r="AA139" s="17">
        <f t="shared" si="29"/>
        <v>0</v>
      </c>
      <c r="AB139" s="17">
        <f t="shared" si="30"/>
        <v>0</v>
      </c>
      <c r="AC139" s="17">
        <f t="shared" si="31"/>
        <v>0</v>
      </c>
      <c r="AD139" s="17">
        <f t="shared" si="32"/>
        <v>0</v>
      </c>
      <c r="AE139" s="17">
        <f t="shared" si="33"/>
        <v>0</v>
      </c>
      <c r="AF139" s="17">
        <f t="shared" si="34"/>
        <v>0</v>
      </c>
      <c r="AG139" s="17">
        <f t="shared" si="37"/>
        <v>0</v>
      </c>
      <c r="AH139" s="17">
        <f t="shared" si="38"/>
        <v>0</v>
      </c>
      <c r="AI139" s="70">
        <f t="shared" ref="AI139:AI202" si="39">IFERROR(Q139," ")</f>
        <v>0</v>
      </c>
      <c r="AJ139" s="47">
        <f t="shared" si="35"/>
        <v>0</v>
      </c>
    </row>
    <row r="140" spans="24:36" x14ac:dyDescent="0.25">
      <c r="X140">
        <f t="shared" si="36"/>
        <v>0</v>
      </c>
      <c r="Y140" s="17">
        <f t="shared" ref="Y140:Y203" si="40">IFERROR(B140," ")</f>
        <v>0</v>
      </c>
      <c r="Z140" s="17">
        <f t="shared" ref="Z140:Z203" si="41">IFERROR(C140," ")</f>
        <v>0</v>
      </c>
      <c r="AA140" s="17">
        <f t="shared" ref="AA140:AA203" si="42">IFERROR(D140," ")</f>
        <v>0</v>
      </c>
      <c r="AB140" s="17">
        <f t="shared" ref="AB140:AB203" si="43">IFERROR(E140," ")</f>
        <v>0</v>
      </c>
      <c r="AC140" s="17">
        <f t="shared" ref="AC140:AC203" si="44">IFERROR(F140," ")</f>
        <v>0</v>
      </c>
      <c r="AD140" s="17">
        <f t="shared" ref="AD140:AD203" si="45">IFERROR(G140," ")</f>
        <v>0</v>
      </c>
      <c r="AE140" s="17">
        <f t="shared" ref="AE140:AE203" si="46">IFERROR(H140," ")</f>
        <v>0</v>
      </c>
      <c r="AF140" s="17">
        <f t="shared" ref="AF140:AF203" si="47">IFERROR(I140," ")</f>
        <v>0</v>
      </c>
      <c r="AG140" s="17">
        <f t="shared" si="37"/>
        <v>0</v>
      </c>
      <c r="AH140" s="17">
        <f t="shared" si="38"/>
        <v>0</v>
      </c>
      <c r="AI140" s="70">
        <f t="shared" si="39"/>
        <v>0</v>
      </c>
      <c r="AJ140" s="47">
        <f t="shared" ref="AJ140:AJ203" si="48">IFERROR(U140," ")</f>
        <v>0</v>
      </c>
    </row>
    <row r="141" spans="24:36" x14ac:dyDescent="0.25">
      <c r="X141">
        <f t="shared" si="36"/>
        <v>0</v>
      </c>
      <c r="Y141" s="17">
        <f t="shared" si="40"/>
        <v>0</v>
      </c>
      <c r="Z141" s="17">
        <f t="shared" si="41"/>
        <v>0</v>
      </c>
      <c r="AA141" s="17">
        <f t="shared" si="42"/>
        <v>0</v>
      </c>
      <c r="AB141" s="17">
        <f t="shared" si="43"/>
        <v>0</v>
      </c>
      <c r="AC141" s="17">
        <f t="shared" si="44"/>
        <v>0</v>
      </c>
      <c r="AD141" s="17">
        <f t="shared" si="45"/>
        <v>0</v>
      </c>
      <c r="AE141" s="17">
        <f t="shared" si="46"/>
        <v>0</v>
      </c>
      <c r="AF141" s="17">
        <f t="shared" si="47"/>
        <v>0</v>
      </c>
      <c r="AG141" s="17">
        <f t="shared" si="37"/>
        <v>0</v>
      </c>
      <c r="AH141" s="17">
        <f t="shared" si="38"/>
        <v>0</v>
      </c>
      <c r="AI141" s="70">
        <f t="shared" si="39"/>
        <v>0</v>
      </c>
      <c r="AJ141" s="47">
        <f t="shared" si="48"/>
        <v>0</v>
      </c>
    </row>
    <row r="142" spans="24:36" x14ac:dyDescent="0.25">
      <c r="X142">
        <f t="shared" si="36"/>
        <v>0</v>
      </c>
      <c r="Y142" s="17">
        <f t="shared" si="40"/>
        <v>0</v>
      </c>
      <c r="Z142" s="17">
        <f t="shared" si="41"/>
        <v>0</v>
      </c>
      <c r="AA142" s="17">
        <f t="shared" si="42"/>
        <v>0</v>
      </c>
      <c r="AB142" s="17">
        <f t="shared" si="43"/>
        <v>0</v>
      </c>
      <c r="AC142" s="17">
        <f t="shared" si="44"/>
        <v>0</v>
      </c>
      <c r="AD142" s="17">
        <f t="shared" si="45"/>
        <v>0</v>
      </c>
      <c r="AE142" s="17">
        <f t="shared" si="46"/>
        <v>0</v>
      </c>
      <c r="AF142" s="17">
        <f t="shared" si="47"/>
        <v>0</v>
      </c>
      <c r="AG142" s="17">
        <f t="shared" si="37"/>
        <v>0</v>
      </c>
      <c r="AH142" s="17">
        <f t="shared" si="38"/>
        <v>0</v>
      </c>
      <c r="AI142" s="70">
        <f t="shared" si="39"/>
        <v>0</v>
      </c>
      <c r="AJ142" s="47">
        <f t="shared" si="48"/>
        <v>0</v>
      </c>
    </row>
    <row r="143" spans="24:36" x14ac:dyDescent="0.25">
      <c r="X143">
        <f t="shared" si="36"/>
        <v>0</v>
      </c>
      <c r="Y143" s="17">
        <f t="shared" si="40"/>
        <v>0</v>
      </c>
      <c r="Z143" s="17">
        <f t="shared" si="41"/>
        <v>0</v>
      </c>
      <c r="AA143" s="17">
        <f t="shared" si="42"/>
        <v>0</v>
      </c>
      <c r="AB143" s="17">
        <f t="shared" si="43"/>
        <v>0</v>
      </c>
      <c r="AC143" s="17">
        <f t="shared" si="44"/>
        <v>0</v>
      </c>
      <c r="AD143" s="17">
        <f t="shared" si="45"/>
        <v>0</v>
      </c>
      <c r="AE143" s="17">
        <f t="shared" si="46"/>
        <v>0</v>
      </c>
      <c r="AF143" s="17">
        <f t="shared" si="47"/>
        <v>0</v>
      </c>
      <c r="AG143" s="17">
        <f t="shared" si="37"/>
        <v>0</v>
      </c>
      <c r="AH143" s="17">
        <f t="shared" si="38"/>
        <v>0</v>
      </c>
      <c r="AI143" s="70">
        <f t="shared" si="39"/>
        <v>0</v>
      </c>
      <c r="AJ143" s="47">
        <f t="shared" si="48"/>
        <v>0</v>
      </c>
    </row>
    <row r="144" spans="24:36" x14ac:dyDescent="0.25">
      <c r="X144">
        <f t="shared" si="36"/>
        <v>0</v>
      </c>
      <c r="Y144" s="17">
        <f t="shared" si="40"/>
        <v>0</v>
      </c>
      <c r="Z144" s="17">
        <f t="shared" si="41"/>
        <v>0</v>
      </c>
      <c r="AA144" s="17">
        <f t="shared" si="42"/>
        <v>0</v>
      </c>
      <c r="AB144" s="17">
        <f t="shared" si="43"/>
        <v>0</v>
      </c>
      <c r="AC144" s="17">
        <f t="shared" si="44"/>
        <v>0</v>
      </c>
      <c r="AD144" s="17">
        <f t="shared" si="45"/>
        <v>0</v>
      </c>
      <c r="AE144" s="17">
        <f t="shared" si="46"/>
        <v>0</v>
      </c>
      <c r="AF144" s="17">
        <f t="shared" si="47"/>
        <v>0</v>
      </c>
      <c r="AG144" s="17">
        <f t="shared" si="37"/>
        <v>0</v>
      </c>
      <c r="AH144" s="17">
        <f t="shared" si="38"/>
        <v>0</v>
      </c>
      <c r="AI144" s="70">
        <f t="shared" si="39"/>
        <v>0</v>
      </c>
      <c r="AJ144" s="47">
        <f t="shared" si="48"/>
        <v>0</v>
      </c>
    </row>
    <row r="145" spans="24:36" x14ac:dyDescent="0.25">
      <c r="X145">
        <f t="shared" si="36"/>
        <v>0</v>
      </c>
      <c r="Y145" s="17">
        <f t="shared" si="40"/>
        <v>0</v>
      </c>
      <c r="Z145" s="17">
        <f t="shared" si="41"/>
        <v>0</v>
      </c>
      <c r="AA145" s="17">
        <f t="shared" si="42"/>
        <v>0</v>
      </c>
      <c r="AB145" s="17">
        <f t="shared" si="43"/>
        <v>0</v>
      </c>
      <c r="AC145" s="17">
        <f t="shared" si="44"/>
        <v>0</v>
      </c>
      <c r="AD145" s="17">
        <f t="shared" si="45"/>
        <v>0</v>
      </c>
      <c r="AE145" s="17">
        <f t="shared" si="46"/>
        <v>0</v>
      </c>
      <c r="AF145" s="17">
        <f t="shared" si="47"/>
        <v>0</v>
      </c>
      <c r="AG145" s="17">
        <f t="shared" si="37"/>
        <v>0</v>
      </c>
      <c r="AH145" s="17">
        <f t="shared" si="38"/>
        <v>0</v>
      </c>
      <c r="AI145" s="70">
        <f t="shared" si="39"/>
        <v>0</v>
      </c>
      <c r="AJ145" s="47">
        <f t="shared" si="48"/>
        <v>0</v>
      </c>
    </row>
    <row r="146" spans="24:36" x14ac:dyDescent="0.25">
      <c r="X146">
        <f t="shared" si="36"/>
        <v>0</v>
      </c>
      <c r="Y146" s="17">
        <f t="shared" si="40"/>
        <v>0</v>
      </c>
      <c r="Z146" s="17">
        <f t="shared" si="41"/>
        <v>0</v>
      </c>
      <c r="AA146" s="17">
        <f t="shared" si="42"/>
        <v>0</v>
      </c>
      <c r="AB146" s="17">
        <f t="shared" si="43"/>
        <v>0</v>
      </c>
      <c r="AC146" s="17">
        <f t="shared" si="44"/>
        <v>0</v>
      </c>
      <c r="AD146" s="17">
        <f t="shared" si="45"/>
        <v>0</v>
      </c>
      <c r="AE146" s="17">
        <f t="shared" si="46"/>
        <v>0</v>
      </c>
      <c r="AF146" s="17">
        <f t="shared" si="47"/>
        <v>0</v>
      </c>
      <c r="AG146" s="17">
        <f t="shared" si="37"/>
        <v>0</v>
      </c>
      <c r="AH146" s="17">
        <f t="shared" si="38"/>
        <v>0</v>
      </c>
      <c r="AI146" s="70">
        <f t="shared" si="39"/>
        <v>0</v>
      </c>
      <c r="AJ146" s="47">
        <f t="shared" si="48"/>
        <v>0</v>
      </c>
    </row>
    <row r="147" spans="24:36" x14ac:dyDescent="0.25">
      <c r="X147">
        <f t="shared" si="36"/>
        <v>0</v>
      </c>
      <c r="Y147" s="17">
        <f t="shared" si="40"/>
        <v>0</v>
      </c>
      <c r="Z147" s="17">
        <f t="shared" si="41"/>
        <v>0</v>
      </c>
      <c r="AA147" s="17">
        <f t="shared" si="42"/>
        <v>0</v>
      </c>
      <c r="AB147" s="17">
        <f t="shared" si="43"/>
        <v>0</v>
      </c>
      <c r="AC147" s="17">
        <f t="shared" si="44"/>
        <v>0</v>
      </c>
      <c r="AD147" s="17">
        <f t="shared" si="45"/>
        <v>0</v>
      </c>
      <c r="AE147" s="17">
        <f t="shared" si="46"/>
        <v>0</v>
      </c>
      <c r="AF147" s="17">
        <f t="shared" si="47"/>
        <v>0</v>
      </c>
      <c r="AG147" s="17">
        <f t="shared" si="37"/>
        <v>0</v>
      </c>
      <c r="AH147" s="17">
        <f t="shared" si="38"/>
        <v>0</v>
      </c>
      <c r="AI147" s="70">
        <f t="shared" si="39"/>
        <v>0</v>
      </c>
      <c r="AJ147" s="47">
        <f t="shared" si="48"/>
        <v>0</v>
      </c>
    </row>
    <row r="148" spans="24:36" x14ac:dyDescent="0.25">
      <c r="X148">
        <f t="shared" si="36"/>
        <v>0</v>
      </c>
      <c r="Y148" s="17">
        <f t="shared" si="40"/>
        <v>0</v>
      </c>
      <c r="Z148" s="17">
        <f t="shared" si="41"/>
        <v>0</v>
      </c>
      <c r="AA148" s="17">
        <f t="shared" si="42"/>
        <v>0</v>
      </c>
      <c r="AB148" s="17">
        <f t="shared" si="43"/>
        <v>0</v>
      </c>
      <c r="AC148" s="17">
        <f t="shared" si="44"/>
        <v>0</v>
      </c>
      <c r="AD148" s="17">
        <f t="shared" si="45"/>
        <v>0</v>
      </c>
      <c r="AE148" s="17">
        <f t="shared" si="46"/>
        <v>0</v>
      </c>
      <c r="AF148" s="17">
        <f t="shared" si="47"/>
        <v>0</v>
      </c>
      <c r="AG148" s="17">
        <f t="shared" si="37"/>
        <v>0</v>
      </c>
      <c r="AH148" s="17">
        <f t="shared" si="38"/>
        <v>0</v>
      </c>
      <c r="AI148" s="70">
        <f t="shared" si="39"/>
        <v>0</v>
      </c>
      <c r="AJ148" s="47">
        <f t="shared" si="48"/>
        <v>0</v>
      </c>
    </row>
    <row r="149" spans="24:36" x14ac:dyDescent="0.25">
      <c r="X149">
        <f t="shared" si="36"/>
        <v>0</v>
      </c>
      <c r="Y149" s="17">
        <f t="shared" si="40"/>
        <v>0</v>
      </c>
      <c r="Z149" s="17">
        <f t="shared" si="41"/>
        <v>0</v>
      </c>
      <c r="AA149" s="17">
        <f t="shared" si="42"/>
        <v>0</v>
      </c>
      <c r="AB149" s="17">
        <f t="shared" si="43"/>
        <v>0</v>
      </c>
      <c r="AC149" s="17">
        <f t="shared" si="44"/>
        <v>0</v>
      </c>
      <c r="AD149" s="17">
        <f t="shared" si="45"/>
        <v>0</v>
      </c>
      <c r="AE149" s="17">
        <f t="shared" si="46"/>
        <v>0</v>
      </c>
      <c r="AF149" s="17">
        <f t="shared" si="47"/>
        <v>0</v>
      </c>
      <c r="AG149" s="17">
        <f t="shared" si="37"/>
        <v>0</v>
      </c>
      <c r="AH149" s="17">
        <f t="shared" si="38"/>
        <v>0</v>
      </c>
      <c r="AI149" s="70">
        <f t="shared" si="39"/>
        <v>0</v>
      </c>
      <c r="AJ149" s="47">
        <f t="shared" si="48"/>
        <v>0</v>
      </c>
    </row>
    <row r="150" spans="24:36" x14ac:dyDescent="0.25">
      <c r="X150">
        <f t="shared" si="36"/>
        <v>0</v>
      </c>
      <c r="Y150" s="17">
        <f t="shared" si="40"/>
        <v>0</v>
      </c>
      <c r="Z150" s="17">
        <f t="shared" si="41"/>
        <v>0</v>
      </c>
      <c r="AA150" s="17">
        <f t="shared" si="42"/>
        <v>0</v>
      </c>
      <c r="AB150" s="17">
        <f t="shared" si="43"/>
        <v>0</v>
      </c>
      <c r="AC150" s="17">
        <f t="shared" si="44"/>
        <v>0</v>
      </c>
      <c r="AD150" s="17">
        <f t="shared" si="45"/>
        <v>0</v>
      </c>
      <c r="AE150" s="17">
        <f t="shared" si="46"/>
        <v>0</v>
      </c>
      <c r="AF150" s="17">
        <f t="shared" si="47"/>
        <v>0</v>
      </c>
      <c r="AG150" s="17">
        <f t="shared" si="37"/>
        <v>0</v>
      </c>
      <c r="AH150" s="17">
        <f t="shared" si="38"/>
        <v>0</v>
      </c>
      <c r="AI150" s="70">
        <f t="shared" si="39"/>
        <v>0</v>
      </c>
      <c r="AJ150" s="47">
        <f t="shared" si="48"/>
        <v>0</v>
      </c>
    </row>
    <row r="151" spans="24:36" x14ac:dyDescent="0.25">
      <c r="X151">
        <f t="shared" si="36"/>
        <v>0</v>
      </c>
      <c r="Y151" s="17">
        <f t="shared" si="40"/>
        <v>0</v>
      </c>
      <c r="Z151" s="17">
        <f t="shared" si="41"/>
        <v>0</v>
      </c>
      <c r="AA151" s="17">
        <f t="shared" si="42"/>
        <v>0</v>
      </c>
      <c r="AB151" s="17">
        <f t="shared" si="43"/>
        <v>0</v>
      </c>
      <c r="AC151" s="17">
        <f t="shared" si="44"/>
        <v>0</v>
      </c>
      <c r="AD151" s="17">
        <f t="shared" si="45"/>
        <v>0</v>
      </c>
      <c r="AE151" s="17">
        <f t="shared" si="46"/>
        <v>0</v>
      </c>
      <c r="AF151" s="17">
        <f t="shared" si="47"/>
        <v>0</v>
      </c>
      <c r="AG151" s="17">
        <f t="shared" si="37"/>
        <v>0</v>
      </c>
      <c r="AH151" s="17">
        <f t="shared" si="38"/>
        <v>0</v>
      </c>
      <c r="AI151" s="70">
        <f t="shared" si="39"/>
        <v>0</v>
      </c>
      <c r="AJ151" s="47">
        <f t="shared" si="48"/>
        <v>0</v>
      </c>
    </row>
    <row r="152" spans="24:36" x14ac:dyDescent="0.25">
      <c r="X152">
        <f t="shared" si="36"/>
        <v>0</v>
      </c>
      <c r="Y152" s="17">
        <f t="shared" si="40"/>
        <v>0</v>
      </c>
      <c r="Z152" s="17">
        <f t="shared" si="41"/>
        <v>0</v>
      </c>
      <c r="AA152" s="17">
        <f t="shared" si="42"/>
        <v>0</v>
      </c>
      <c r="AB152" s="17">
        <f t="shared" si="43"/>
        <v>0</v>
      </c>
      <c r="AC152" s="17">
        <f t="shared" si="44"/>
        <v>0</v>
      </c>
      <c r="AD152" s="17">
        <f t="shared" si="45"/>
        <v>0</v>
      </c>
      <c r="AE152" s="17">
        <f t="shared" si="46"/>
        <v>0</v>
      </c>
      <c r="AF152" s="17">
        <f t="shared" si="47"/>
        <v>0</v>
      </c>
      <c r="AG152" s="17">
        <f t="shared" si="37"/>
        <v>0</v>
      </c>
      <c r="AH152" s="17">
        <f t="shared" si="38"/>
        <v>0</v>
      </c>
      <c r="AI152" s="70">
        <f t="shared" si="39"/>
        <v>0</v>
      </c>
      <c r="AJ152" s="47">
        <f t="shared" si="48"/>
        <v>0</v>
      </c>
    </row>
    <row r="153" spans="24:36" x14ac:dyDescent="0.25">
      <c r="X153">
        <f t="shared" si="36"/>
        <v>0</v>
      </c>
      <c r="Y153" s="17">
        <f t="shared" si="40"/>
        <v>0</v>
      </c>
      <c r="Z153" s="17">
        <f t="shared" si="41"/>
        <v>0</v>
      </c>
      <c r="AA153" s="17">
        <f t="shared" si="42"/>
        <v>0</v>
      </c>
      <c r="AB153" s="17">
        <f t="shared" si="43"/>
        <v>0</v>
      </c>
      <c r="AC153" s="17">
        <f t="shared" si="44"/>
        <v>0</v>
      </c>
      <c r="AD153" s="17">
        <f t="shared" si="45"/>
        <v>0</v>
      </c>
      <c r="AE153" s="17">
        <f t="shared" si="46"/>
        <v>0</v>
      </c>
      <c r="AF153" s="17">
        <f t="shared" si="47"/>
        <v>0</v>
      </c>
      <c r="AG153" s="17">
        <f t="shared" si="37"/>
        <v>0</v>
      </c>
      <c r="AH153" s="17">
        <f t="shared" si="38"/>
        <v>0</v>
      </c>
      <c r="AI153" s="70">
        <f t="shared" si="39"/>
        <v>0</v>
      </c>
      <c r="AJ153" s="47">
        <f t="shared" si="48"/>
        <v>0</v>
      </c>
    </row>
    <row r="154" spans="24:36" x14ac:dyDescent="0.25">
      <c r="X154">
        <f t="shared" si="36"/>
        <v>0</v>
      </c>
      <c r="Y154" s="17">
        <f t="shared" si="40"/>
        <v>0</v>
      </c>
      <c r="Z154" s="17">
        <f t="shared" si="41"/>
        <v>0</v>
      </c>
      <c r="AA154" s="17">
        <f t="shared" si="42"/>
        <v>0</v>
      </c>
      <c r="AB154" s="17">
        <f t="shared" si="43"/>
        <v>0</v>
      </c>
      <c r="AC154" s="17">
        <f t="shared" si="44"/>
        <v>0</v>
      </c>
      <c r="AD154" s="17">
        <f t="shared" si="45"/>
        <v>0</v>
      </c>
      <c r="AE154" s="17">
        <f t="shared" si="46"/>
        <v>0</v>
      </c>
      <c r="AF154" s="17">
        <f t="shared" si="47"/>
        <v>0</v>
      </c>
      <c r="AG154" s="17">
        <f t="shared" si="37"/>
        <v>0</v>
      </c>
      <c r="AH154" s="17">
        <f t="shared" si="38"/>
        <v>0</v>
      </c>
      <c r="AI154" s="70">
        <f t="shared" si="39"/>
        <v>0</v>
      </c>
      <c r="AJ154" s="47">
        <f t="shared" si="48"/>
        <v>0</v>
      </c>
    </row>
    <row r="155" spans="24:36" x14ac:dyDescent="0.25">
      <c r="X155">
        <f t="shared" si="36"/>
        <v>0</v>
      </c>
      <c r="Y155" s="17">
        <f t="shared" si="40"/>
        <v>0</v>
      </c>
      <c r="Z155" s="17">
        <f t="shared" si="41"/>
        <v>0</v>
      </c>
      <c r="AA155" s="17">
        <f t="shared" si="42"/>
        <v>0</v>
      </c>
      <c r="AB155" s="17">
        <f t="shared" si="43"/>
        <v>0</v>
      </c>
      <c r="AC155" s="17">
        <f t="shared" si="44"/>
        <v>0</v>
      </c>
      <c r="AD155" s="17">
        <f t="shared" si="45"/>
        <v>0</v>
      </c>
      <c r="AE155" s="17">
        <f t="shared" si="46"/>
        <v>0</v>
      </c>
      <c r="AF155" s="17">
        <f t="shared" si="47"/>
        <v>0</v>
      </c>
      <c r="AG155" s="17">
        <f t="shared" si="37"/>
        <v>0</v>
      </c>
      <c r="AH155" s="17">
        <f t="shared" si="38"/>
        <v>0</v>
      </c>
      <c r="AI155" s="70">
        <f t="shared" si="39"/>
        <v>0</v>
      </c>
      <c r="AJ155" s="47">
        <f t="shared" si="48"/>
        <v>0</v>
      </c>
    </row>
    <row r="156" spans="24:36" x14ac:dyDescent="0.25">
      <c r="X156">
        <f t="shared" si="36"/>
        <v>0</v>
      </c>
      <c r="Y156" s="17">
        <f t="shared" si="40"/>
        <v>0</v>
      </c>
      <c r="Z156" s="17">
        <f t="shared" si="41"/>
        <v>0</v>
      </c>
      <c r="AA156" s="17">
        <f t="shared" si="42"/>
        <v>0</v>
      </c>
      <c r="AB156" s="17">
        <f t="shared" si="43"/>
        <v>0</v>
      </c>
      <c r="AC156" s="17">
        <f t="shared" si="44"/>
        <v>0</v>
      </c>
      <c r="AD156" s="17">
        <f t="shared" si="45"/>
        <v>0</v>
      </c>
      <c r="AE156" s="17">
        <f t="shared" si="46"/>
        <v>0</v>
      </c>
      <c r="AF156" s="17">
        <f t="shared" si="47"/>
        <v>0</v>
      </c>
      <c r="AG156" s="17">
        <f t="shared" si="37"/>
        <v>0</v>
      </c>
      <c r="AH156" s="17">
        <f t="shared" si="38"/>
        <v>0</v>
      </c>
      <c r="AI156" s="70">
        <f t="shared" si="39"/>
        <v>0</v>
      </c>
      <c r="AJ156" s="47">
        <f t="shared" si="48"/>
        <v>0</v>
      </c>
    </row>
    <row r="157" spans="24:36" x14ac:dyDescent="0.25">
      <c r="X157">
        <f t="shared" si="36"/>
        <v>0</v>
      </c>
      <c r="Y157" s="17">
        <f t="shared" si="40"/>
        <v>0</v>
      </c>
      <c r="Z157" s="17">
        <f t="shared" si="41"/>
        <v>0</v>
      </c>
      <c r="AA157" s="17">
        <f t="shared" si="42"/>
        <v>0</v>
      </c>
      <c r="AB157" s="17">
        <f t="shared" si="43"/>
        <v>0</v>
      </c>
      <c r="AC157" s="17">
        <f t="shared" si="44"/>
        <v>0</v>
      </c>
      <c r="AD157" s="17">
        <f t="shared" si="45"/>
        <v>0</v>
      </c>
      <c r="AE157" s="17">
        <f t="shared" si="46"/>
        <v>0</v>
      </c>
      <c r="AF157" s="17">
        <f t="shared" si="47"/>
        <v>0</v>
      </c>
      <c r="AG157" s="17">
        <f t="shared" si="37"/>
        <v>0</v>
      </c>
      <c r="AH157" s="17">
        <f t="shared" si="38"/>
        <v>0</v>
      </c>
      <c r="AI157" s="70">
        <f t="shared" si="39"/>
        <v>0</v>
      </c>
      <c r="AJ157" s="47">
        <f t="shared" si="48"/>
        <v>0</v>
      </c>
    </row>
    <row r="158" spans="24:36" x14ac:dyDescent="0.25">
      <c r="X158">
        <f t="shared" si="36"/>
        <v>0</v>
      </c>
      <c r="Y158" s="17">
        <f t="shared" si="40"/>
        <v>0</v>
      </c>
      <c r="Z158" s="17">
        <f t="shared" si="41"/>
        <v>0</v>
      </c>
      <c r="AA158" s="17">
        <f t="shared" si="42"/>
        <v>0</v>
      </c>
      <c r="AB158" s="17">
        <f t="shared" si="43"/>
        <v>0</v>
      </c>
      <c r="AC158" s="17">
        <f t="shared" si="44"/>
        <v>0</v>
      </c>
      <c r="AD158" s="17">
        <f t="shared" si="45"/>
        <v>0</v>
      </c>
      <c r="AE158" s="17">
        <f t="shared" si="46"/>
        <v>0</v>
      </c>
      <c r="AF158" s="17">
        <f t="shared" si="47"/>
        <v>0</v>
      </c>
      <c r="AG158" s="17">
        <f t="shared" si="37"/>
        <v>0</v>
      </c>
      <c r="AH158" s="17">
        <f t="shared" si="38"/>
        <v>0</v>
      </c>
      <c r="AI158" s="70">
        <f t="shared" si="39"/>
        <v>0</v>
      </c>
      <c r="AJ158" s="47">
        <f t="shared" si="48"/>
        <v>0</v>
      </c>
    </row>
    <row r="159" spans="24:36" x14ac:dyDescent="0.25">
      <c r="X159">
        <f t="shared" si="36"/>
        <v>0</v>
      </c>
      <c r="Y159" s="17">
        <f t="shared" si="40"/>
        <v>0</v>
      </c>
      <c r="Z159" s="17">
        <f t="shared" si="41"/>
        <v>0</v>
      </c>
      <c r="AA159" s="17">
        <f t="shared" si="42"/>
        <v>0</v>
      </c>
      <c r="AB159" s="17">
        <f t="shared" si="43"/>
        <v>0</v>
      </c>
      <c r="AC159" s="17">
        <f t="shared" si="44"/>
        <v>0</v>
      </c>
      <c r="AD159" s="17">
        <f t="shared" si="45"/>
        <v>0</v>
      </c>
      <c r="AE159" s="17">
        <f t="shared" si="46"/>
        <v>0</v>
      </c>
      <c r="AF159" s="17">
        <f t="shared" si="47"/>
        <v>0</v>
      </c>
      <c r="AG159" s="17">
        <f t="shared" si="37"/>
        <v>0</v>
      </c>
      <c r="AH159" s="17">
        <f t="shared" si="38"/>
        <v>0</v>
      </c>
      <c r="AI159" s="70">
        <f t="shared" si="39"/>
        <v>0</v>
      </c>
      <c r="AJ159" s="47">
        <f t="shared" si="48"/>
        <v>0</v>
      </c>
    </row>
    <row r="160" spans="24:36" x14ac:dyDescent="0.25">
      <c r="X160">
        <f t="shared" si="36"/>
        <v>0</v>
      </c>
      <c r="Y160" s="17">
        <f t="shared" si="40"/>
        <v>0</v>
      </c>
      <c r="Z160" s="17">
        <f t="shared" si="41"/>
        <v>0</v>
      </c>
      <c r="AA160" s="17">
        <f t="shared" si="42"/>
        <v>0</v>
      </c>
      <c r="AB160" s="17">
        <f t="shared" si="43"/>
        <v>0</v>
      </c>
      <c r="AC160" s="17">
        <f t="shared" si="44"/>
        <v>0</v>
      </c>
      <c r="AD160" s="17">
        <f t="shared" si="45"/>
        <v>0</v>
      </c>
      <c r="AE160" s="17">
        <f t="shared" si="46"/>
        <v>0</v>
      </c>
      <c r="AF160" s="17">
        <f t="shared" si="47"/>
        <v>0</v>
      </c>
      <c r="AG160" s="17">
        <f t="shared" si="37"/>
        <v>0</v>
      </c>
      <c r="AH160" s="17">
        <f t="shared" si="38"/>
        <v>0</v>
      </c>
      <c r="AI160" s="70">
        <f t="shared" si="39"/>
        <v>0</v>
      </c>
      <c r="AJ160" s="47">
        <f t="shared" si="48"/>
        <v>0</v>
      </c>
    </row>
    <row r="161" spans="24:36" x14ac:dyDescent="0.25">
      <c r="X161">
        <f t="shared" si="36"/>
        <v>0</v>
      </c>
      <c r="Y161" s="17">
        <f t="shared" si="40"/>
        <v>0</v>
      </c>
      <c r="Z161" s="17">
        <f t="shared" si="41"/>
        <v>0</v>
      </c>
      <c r="AA161" s="17">
        <f t="shared" si="42"/>
        <v>0</v>
      </c>
      <c r="AB161" s="17">
        <f t="shared" si="43"/>
        <v>0</v>
      </c>
      <c r="AC161" s="17">
        <f t="shared" si="44"/>
        <v>0</v>
      </c>
      <c r="AD161" s="17">
        <f t="shared" si="45"/>
        <v>0</v>
      </c>
      <c r="AE161" s="17">
        <f t="shared" si="46"/>
        <v>0</v>
      </c>
      <c r="AF161" s="17">
        <f t="shared" si="47"/>
        <v>0</v>
      </c>
      <c r="AG161" s="17">
        <f t="shared" si="37"/>
        <v>0</v>
      </c>
      <c r="AH161" s="17">
        <f t="shared" si="38"/>
        <v>0</v>
      </c>
      <c r="AI161" s="70">
        <f t="shared" si="39"/>
        <v>0</v>
      </c>
      <c r="AJ161" s="47">
        <f t="shared" si="48"/>
        <v>0</v>
      </c>
    </row>
    <row r="162" spans="24:36" x14ac:dyDescent="0.25">
      <c r="X162">
        <f t="shared" si="36"/>
        <v>0</v>
      </c>
      <c r="Y162" s="17">
        <f t="shared" si="40"/>
        <v>0</v>
      </c>
      <c r="Z162" s="17">
        <f t="shared" si="41"/>
        <v>0</v>
      </c>
      <c r="AA162" s="17">
        <f t="shared" si="42"/>
        <v>0</v>
      </c>
      <c r="AB162" s="17">
        <f t="shared" si="43"/>
        <v>0</v>
      </c>
      <c r="AC162" s="17">
        <f t="shared" si="44"/>
        <v>0</v>
      </c>
      <c r="AD162" s="17">
        <f t="shared" si="45"/>
        <v>0</v>
      </c>
      <c r="AE162" s="17">
        <f t="shared" si="46"/>
        <v>0</v>
      </c>
      <c r="AF162" s="17">
        <f t="shared" si="47"/>
        <v>0</v>
      </c>
      <c r="AG162" s="17">
        <f t="shared" si="37"/>
        <v>0</v>
      </c>
      <c r="AH162" s="17">
        <f t="shared" si="38"/>
        <v>0</v>
      </c>
      <c r="AI162" s="70">
        <f t="shared" si="39"/>
        <v>0</v>
      </c>
      <c r="AJ162" s="47">
        <f t="shared" si="48"/>
        <v>0</v>
      </c>
    </row>
    <row r="163" spans="24:36" x14ac:dyDescent="0.25">
      <c r="X163">
        <f t="shared" si="36"/>
        <v>0</v>
      </c>
      <c r="Y163" s="17">
        <f t="shared" si="40"/>
        <v>0</v>
      </c>
      <c r="Z163" s="17">
        <f t="shared" si="41"/>
        <v>0</v>
      </c>
      <c r="AA163" s="17">
        <f t="shared" si="42"/>
        <v>0</v>
      </c>
      <c r="AB163" s="17">
        <f t="shared" si="43"/>
        <v>0</v>
      </c>
      <c r="AC163" s="17">
        <f t="shared" si="44"/>
        <v>0</v>
      </c>
      <c r="AD163" s="17">
        <f t="shared" si="45"/>
        <v>0</v>
      </c>
      <c r="AE163" s="17">
        <f t="shared" si="46"/>
        <v>0</v>
      </c>
      <c r="AF163" s="17">
        <f t="shared" si="47"/>
        <v>0</v>
      </c>
      <c r="AG163" s="17">
        <f t="shared" si="37"/>
        <v>0</v>
      </c>
      <c r="AH163" s="17">
        <f t="shared" si="38"/>
        <v>0</v>
      </c>
      <c r="AI163" s="70">
        <f t="shared" si="39"/>
        <v>0</v>
      </c>
      <c r="AJ163" s="47">
        <f t="shared" si="48"/>
        <v>0</v>
      </c>
    </row>
    <row r="164" spans="24:36" x14ac:dyDescent="0.25">
      <c r="X164">
        <f t="shared" si="36"/>
        <v>0</v>
      </c>
      <c r="Y164" s="17">
        <f t="shared" si="40"/>
        <v>0</v>
      </c>
      <c r="Z164" s="17">
        <f t="shared" si="41"/>
        <v>0</v>
      </c>
      <c r="AA164" s="17">
        <f t="shared" si="42"/>
        <v>0</v>
      </c>
      <c r="AB164" s="17">
        <f t="shared" si="43"/>
        <v>0</v>
      </c>
      <c r="AC164" s="17">
        <f t="shared" si="44"/>
        <v>0</v>
      </c>
      <c r="AD164" s="17">
        <f t="shared" si="45"/>
        <v>0</v>
      </c>
      <c r="AE164" s="17">
        <f t="shared" si="46"/>
        <v>0</v>
      </c>
      <c r="AF164" s="17">
        <f t="shared" si="47"/>
        <v>0</v>
      </c>
      <c r="AG164" s="17">
        <f t="shared" si="37"/>
        <v>0</v>
      </c>
      <c r="AH164" s="17">
        <f t="shared" si="38"/>
        <v>0</v>
      </c>
      <c r="AI164" s="70">
        <f t="shared" si="39"/>
        <v>0</v>
      </c>
      <c r="AJ164" s="47">
        <f t="shared" si="48"/>
        <v>0</v>
      </c>
    </row>
    <row r="165" spans="24:36" x14ac:dyDescent="0.25">
      <c r="X165">
        <f t="shared" si="36"/>
        <v>0</v>
      </c>
      <c r="Y165" s="17">
        <f t="shared" si="40"/>
        <v>0</v>
      </c>
      <c r="Z165" s="17">
        <f t="shared" si="41"/>
        <v>0</v>
      </c>
      <c r="AA165" s="17">
        <f t="shared" si="42"/>
        <v>0</v>
      </c>
      <c r="AB165" s="17">
        <f t="shared" si="43"/>
        <v>0</v>
      </c>
      <c r="AC165" s="17">
        <f t="shared" si="44"/>
        <v>0</v>
      </c>
      <c r="AD165" s="17">
        <f t="shared" si="45"/>
        <v>0</v>
      </c>
      <c r="AE165" s="17">
        <f t="shared" si="46"/>
        <v>0</v>
      </c>
      <c r="AF165" s="17">
        <f t="shared" si="47"/>
        <v>0</v>
      </c>
      <c r="AG165" s="17">
        <f t="shared" si="37"/>
        <v>0</v>
      </c>
      <c r="AH165" s="17">
        <f t="shared" si="38"/>
        <v>0</v>
      </c>
      <c r="AI165" s="70">
        <f t="shared" si="39"/>
        <v>0</v>
      </c>
      <c r="AJ165" s="47">
        <f t="shared" si="48"/>
        <v>0</v>
      </c>
    </row>
    <row r="166" spans="24:36" x14ac:dyDescent="0.25">
      <c r="X166">
        <f t="shared" si="36"/>
        <v>0</v>
      </c>
      <c r="Y166" s="17">
        <f t="shared" si="40"/>
        <v>0</v>
      </c>
      <c r="Z166" s="17">
        <f t="shared" si="41"/>
        <v>0</v>
      </c>
      <c r="AA166" s="17">
        <f t="shared" si="42"/>
        <v>0</v>
      </c>
      <c r="AB166" s="17">
        <f t="shared" si="43"/>
        <v>0</v>
      </c>
      <c r="AC166" s="17">
        <f t="shared" si="44"/>
        <v>0</v>
      </c>
      <c r="AD166" s="17">
        <f t="shared" si="45"/>
        <v>0</v>
      </c>
      <c r="AE166" s="17">
        <f t="shared" si="46"/>
        <v>0</v>
      </c>
      <c r="AF166" s="17">
        <f t="shared" si="47"/>
        <v>0</v>
      </c>
      <c r="AG166" s="17">
        <f t="shared" si="37"/>
        <v>0</v>
      </c>
      <c r="AH166" s="17">
        <f t="shared" si="38"/>
        <v>0</v>
      </c>
      <c r="AI166" s="70">
        <f t="shared" si="39"/>
        <v>0</v>
      </c>
      <c r="AJ166" s="47">
        <f t="shared" si="48"/>
        <v>0</v>
      </c>
    </row>
    <row r="167" spans="24:36" x14ac:dyDescent="0.25">
      <c r="X167">
        <f t="shared" si="36"/>
        <v>0</v>
      </c>
      <c r="Y167" s="17">
        <f t="shared" si="40"/>
        <v>0</v>
      </c>
      <c r="Z167" s="17">
        <f t="shared" si="41"/>
        <v>0</v>
      </c>
      <c r="AA167" s="17">
        <f t="shared" si="42"/>
        <v>0</v>
      </c>
      <c r="AB167" s="17">
        <f t="shared" si="43"/>
        <v>0</v>
      </c>
      <c r="AC167" s="17">
        <f t="shared" si="44"/>
        <v>0</v>
      </c>
      <c r="AD167" s="17">
        <f t="shared" si="45"/>
        <v>0</v>
      </c>
      <c r="AE167" s="17">
        <f t="shared" si="46"/>
        <v>0</v>
      </c>
      <c r="AF167" s="17">
        <f t="shared" si="47"/>
        <v>0</v>
      </c>
      <c r="AG167" s="17">
        <f t="shared" si="37"/>
        <v>0</v>
      </c>
      <c r="AH167" s="17">
        <f t="shared" si="38"/>
        <v>0</v>
      </c>
      <c r="AI167" s="70">
        <f t="shared" si="39"/>
        <v>0</v>
      </c>
      <c r="AJ167" s="47">
        <f t="shared" si="48"/>
        <v>0</v>
      </c>
    </row>
    <row r="168" spans="24:36" x14ac:dyDescent="0.25">
      <c r="X168">
        <f t="shared" si="36"/>
        <v>0</v>
      </c>
      <c r="Y168" s="17">
        <f t="shared" si="40"/>
        <v>0</v>
      </c>
      <c r="Z168" s="17">
        <f t="shared" si="41"/>
        <v>0</v>
      </c>
      <c r="AA168" s="17">
        <f t="shared" si="42"/>
        <v>0</v>
      </c>
      <c r="AB168" s="17">
        <f t="shared" si="43"/>
        <v>0</v>
      </c>
      <c r="AC168" s="17">
        <f t="shared" si="44"/>
        <v>0</v>
      </c>
      <c r="AD168" s="17">
        <f t="shared" si="45"/>
        <v>0</v>
      </c>
      <c r="AE168" s="17">
        <f t="shared" si="46"/>
        <v>0</v>
      </c>
      <c r="AF168" s="17">
        <f t="shared" si="47"/>
        <v>0</v>
      </c>
      <c r="AG168" s="17">
        <f t="shared" si="37"/>
        <v>0</v>
      </c>
      <c r="AH168" s="17">
        <f t="shared" si="38"/>
        <v>0</v>
      </c>
      <c r="AI168" s="70">
        <f t="shared" si="39"/>
        <v>0</v>
      </c>
      <c r="AJ168" s="47">
        <f t="shared" si="48"/>
        <v>0</v>
      </c>
    </row>
    <row r="169" spans="24:36" x14ac:dyDescent="0.25">
      <c r="X169">
        <f t="shared" si="36"/>
        <v>0</v>
      </c>
      <c r="Y169" s="17">
        <f t="shared" si="40"/>
        <v>0</v>
      </c>
      <c r="Z169" s="17">
        <f t="shared" si="41"/>
        <v>0</v>
      </c>
      <c r="AA169" s="17">
        <f t="shared" si="42"/>
        <v>0</v>
      </c>
      <c r="AB169" s="17">
        <f t="shared" si="43"/>
        <v>0</v>
      </c>
      <c r="AC169" s="17">
        <f t="shared" si="44"/>
        <v>0</v>
      </c>
      <c r="AD169" s="17">
        <f t="shared" si="45"/>
        <v>0</v>
      </c>
      <c r="AE169" s="17">
        <f t="shared" si="46"/>
        <v>0</v>
      </c>
      <c r="AF169" s="17">
        <f t="shared" si="47"/>
        <v>0</v>
      </c>
      <c r="AG169" s="17">
        <f t="shared" si="37"/>
        <v>0</v>
      </c>
      <c r="AH169" s="17">
        <f t="shared" si="38"/>
        <v>0</v>
      </c>
      <c r="AI169" s="70">
        <f t="shared" si="39"/>
        <v>0</v>
      </c>
      <c r="AJ169" s="47">
        <f t="shared" si="48"/>
        <v>0</v>
      </c>
    </row>
    <row r="170" spans="24:36" x14ac:dyDescent="0.25">
      <c r="X170">
        <f t="shared" si="36"/>
        <v>0</v>
      </c>
      <c r="Y170" s="17">
        <f t="shared" si="40"/>
        <v>0</v>
      </c>
      <c r="Z170" s="17">
        <f t="shared" si="41"/>
        <v>0</v>
      </c>
      <c r="AA170" s="17">
        <f t="shared" si="42"/>
        <v>0</v>
      </c>
      <c r="AB170" s="17">
        <f t="shared" si="43"/>
        <v>0</v>
      </c>
      <c r="AC170" s="17">
        <f t="shared" si="44"/>
        <v>0</v>
      </c>
      <c r="AD170" s="17">
        <f t="shared" si="45"/>
        <v>0</v>
      </c>
      <c r="AE170" s="17">
        <f t="shared" si="46"/>
        <v>0</v>
      </c>
      <c r="AF170" s="17">
        <f t="shared" si="47"/>
        <v>0</v>
      </c>
      <c r="AG170" s="17">
        <f t="shared" si="37"/>
        <v>0</v>
      </c>
      <c r="AH170" s="17">
        <f t="shared" si="38"/>
        <v>0</v>
      </c>
      <c r="AI170" s="70">
        <f t="shared" si="39"/>
        <v>0</v>
      </c>
      <c r="AJ170" s="47">
        <f t="shared" si="48"/>
        <v>0</v>
      </c>
    </row>
    <row r="171" spans="24:36" x14ac:dyDescent="0.25">
      <c r="X171">
        <f t="shared" si="36"/>
        <v>0</v>
      </c>
      <c r="Y171" s="17">
        <f t="shared" si="40"/>
        <v>0</v>
      </c>
      <c r="Z171" s="17">
        <f t="shared" si="41"/>
        <v>0</v>
      </c>
      <c r="AA171" s="17">
        <f t="shared" si="42"/>
        <v>0</v>
      </c>
      <c r="AB171" s="17">
        <f t="shared" si="43"/>
        <v>0</v>
      </c>
      <c r="AC171" s="17">
        <f t="shared" si="44"/>
        <v>0</v>
      </c>
      <c r="AD171" s="17">
        <f t="shared" si="45"/>
        <v>0</v>
      </c>
      <c r="AE171" s="17">
        <f t="shared" si="46"/>
        <v>0</v>
      </c>
      <c r="AF171" s="17">
        <f t="shared" si="47"/>
        <v>0</v>
      </c>
      <c r="AG171" s="17">
        <f t="shared" si="37"/>
        <v>0</v>
      </c>
      <c r="AH171" s="17">
        <f t="shared" si="38"/>
        <v>0</v>
      </c>
      <c r="AI171" s="70">
        <f t="shared" si="39"/>
        <v>0</v>
      </c>
      <c r="AJ171" s="47">
        <f t="shared" si="48"/>
        <v>0</v>
      </c>
    </row>
    <row r="172" spans="24:36" x14ac:dyDescent="0.25">
      <c r="X172">
        <f t="shared" si="36"/>
        <v>0</v>
      </c>
      <c r="Y172" s="17">
        <f t="shared" si="40"/>
        <v>0</v>
      </c>
      <c r="Z172" s="17">
        <f t="shared" si="41"/>
        <v>0</v>
      </c>
      <c r="AA172" s="17">
        <f t="shared" si="42"/>
        <v>0</v>
      </c>
      <c r="AB172" s="17">
        <f t="shared" si="43"/>
        <v>0</v>
      </c>
      <c r="AC172" s="17">
        <f t="shared" si="44"/>
        <v>0</v>
      </c>
      <c r="AD172" s="17">
        <f t="shared" si="45"/>
        <v>0</v>
      </c>
      <c r="AE172" s="17">
        <f t="shared" si="46"/>
        <v>0</v>
      </c>
      <c r="AF172" s="17">
        <f t="shared" si="47"/>
        <v>0</v>
      </c>
      <c r="AG172" s="17">
        <f t="shared" si="37"/>
        <v>0</v>
      </c>
      <c r="AH172" s="17">
        <f t="shared" si="38"/>
        <v>0</v>
      </c>
      <c r="AI172" s="70">
        <f t="shared" si="39"/>
        <v>0</v>
      </c>
      <c r="AJ172" s="47">
        <f t="shared" si="48"/>
        <v>0</v>
      </c>
    </row>
    <row r="173" spans="24:36" x14ac:dyDescent="0.25">
      <c r="X173">
        <f t="shared" si="36"/>
        <v>0</v>
      </c>
      <c r="Y173" s="17">
        <f t="shared" si="40"/>
        <v>0</v>
      </c>
      <c r="Z173" s="17">
        <f t="shared" si="41"/>
        <v>0</v>
      </c>
      <c r="AA173" s="17">
        <f t="shared" si="42"/>
        <v>0</v>
      </c>
      <c r="AB173" s="17">
        <f t="shared" si="43"/>
        <v>0</v>
      </c>
      <c r="AC173" s="17">
        <f t="shared" si="44"/>
        <v>0</v>
      </c>
      <c r="AD173" s="17">
        <f t="shared" si="45"/>
        <v>0</v>
      </c>
      <c r="AE173" s="17">
        <f t="shared" si="46"/>
        <v>0</v>
      </c>
      <c r="AF173" s="17">
        <f t="shared" si="47"/>
        <v>0</v>
      </c>
      <c r="AG173" s="17">
        <f t="shared" si="37"/>
        <v>0</v>
      </c>
      <c r="AH173" s="17">
        <f t="shared" si="38"/>
        <v>0</v>
      </c>
      <c r="AI173" s="70">
        <f t="shared" si="39"/>
        <v>0</v>
      </c>
      <c r="AJ173" s="47">
        <f t="shared" si="48"/>
        <v>0</v>
      </c>
    </row>
    <row r="174" spans="24:36" x14ac:dyDescent="0.25">
      <c r="X174">
        <f t="shared" si="36"/>
        <v>0</v>
      </c>
      <c r="Y174" s="17">
        <f t="shared" si="40"/>
        <v>0</v>
      </c>
      <c r="Z174" s="17">
        <f t="shared" si="41"/>
        <v>0</v>
      </c>
      <c r="AA174" s="17">
        <f t="shared" si="42"/>
        <v>0</v>
      </c>
      <c r="AB174" s="17">
        <f t="shared" si="43"/>
        <v>0</v>
      </c>
      <c r="AC174" s="17">
        <f t="shared" si="44"/>
        <v>0</v>
      </c>
      <c r="AD174" s="17">
        <f t="shared" si="45"/>
        <v>0</v>
      </c>
      <c r="AE174" s="17">
        <f t="shared" si="46"/>
        <v>0</v>
      </c>
      <c r="AF174" s="17">
        <f t="shared" si="47"/>
        <v>0</v>
      </c>
      <c r="AG174" s="17">
        <f t="shared" si="37"/>
        <v>0</v>
      </c>
      <c r="AH174" s="17">
        <f t="shared" si="38"/>
        <v>0</v>
      </c>
      <c r="AI174" s="70">
        <f t="shared" si="39"/>
        <v>0</v>
      </c>
      <c r="AJ174" s="47">
        <f t="shared" si="48"/>
        <v>0</v>
      </c>
    </row>
    <row r="175" spans="24:36" x14ac:dyDescent="0.25">
      <c r="X175">
        <f t="shared" si="36"/>
        <v>0</v>
      </c>
      <c r="Y175" s="17">
        <f t="shared" si="40"/>
        <v>0</v>
      </c>
      <c r="Z175" s="17">
        <f t="shared" si="41"/>
        <v>0</v>
      </c>
      <c r="AA175" s="17">
        <f t="shared" si="42"/>
        <v>0</v>
      </c>
      <c r="AB175" s="17">
        <f t="shared" si="43"/>
        <v>0</v>
      </c>
      <c r="AC175" s="17">
        <f t="shared" si="44"/>
        <v>0</v>
      </c>
      <c r="AD175" s="17">
        <f t="shared" si="45"/>
        <v>0</v>
      </c>
      <c r="AE175" s="17">
        <f t="shared" si="46"/>
        <v>0</v>
      </c>
      <c r="AF175" s="17">
        <f t="shared" si="47"/>
        <v>0</v>
      </c>
      <c r="AG175" s="17">
        <f t="shared" si="37"/>
        <v>0</v>
      </c>
      <c r="AH175" s="17">
        <f t="shared" si="38"/>
        <v>0</v>
      </c>
      <c r="AI175" s="70">
        <f t="shared" si="39"/>
        <v>0</v>
      </c>
      <c r="AJ175" s="47">
        <f t="shared" si="48"/>
        <v>0</v>
      </c>
    </row>
    <row r="176" spans="24:36" x14ac:dyDescent="0.25">
      <c r="X176">
        <f t="shared" si="36"/>
        <v>0</v>
      </c>
      <c r="Y176" s="17">
        <f t="shared" si="40"/>
        <v>0</v>
      </c>
      <c r="Z176" s="17">
        <f t="shared" si="41"/>
        <v>0</v>
      </c>
      <c r="AA176" s="17">
        <f t="shared" si="42"/>
        <v>0</v>
      </c>
      <c r="AB176" s="17">
        <f t="shared" si="43"/>
        <v>0</v>
      </c>
      <c r="AC176" s="17">
        <f t="shared" si="44"/>
        <v>0</v>
      </c>
      <c r="AD176" s="17">
        <f t="shared" si="45"/>
        <v>0</v>
      </c>
      <c r="AE176" s="17">
        <f t="shared" si="46"/>
        <v>0</v>
      </c>
      <c r="AF176" s="17">
        <f t="shared" si="47"/>
        <v>0</v>
      </c>
      <c r="AG176" s="17">
        <f t="shared" si="37"/>
        <v>0</v>
      </c>
      <c r="AH176" s="17">
        <f t="shared" si="38"/>
        <v>0</v>
      </c>
      <c r="AI176" s="70">
        <f t="shared" si="39"/>
        <v>0</v>
      </c>
      <c r="AJ176" s="47">
        <f t="shared" si="48"/>
        <v>0</v>
      </c>
    </row>
    <row r="177" spans="24:36" x14ac:dyDescent="0.25">
      <c r="X177">
        <f t="shared" si="36"/>
        <v>0</v>
      </c>
      <c r="Y177" s="17">
        <f t="shared" si="40"/>
        <v>0</v>
      </c>
      <c r="Z177" s="17">
        <f t="shared" si="41"/>
        <v>0</v>
      </c>
      <c r="AA177" s="17">
        <f t="shared" si="42"/>
        <v>0</v>
      </c>
      <c r="AB177" s="17">
        <f t="shared" si="43"/>
        <v>0</v>
      </c>
      <c r="AC177" s="17">
        <f t="shared" si="44"/>
        <v>0</v>
      </c>
      <c r="AD177" s="17">
        <f t="shared" si="45"/>
        <v>0</v>
      </c>
      <c r="AE177" s="17">
        <f t="shared" si="46"/>
        <v>0</v>
      </c>
      <c r="AF177" s="17">
        <f t="shared" si="47"/>
        <v>0</v>
      </c>
      <c r="AG177" s="17">
        <f t="shared" si="37"/>
        <v>0</v>
      </c>
      <c r="AH177" s="17">
        <f t="shared" si="38"/>
        <v>0</v>
      </c>
      <c r="AI177" s="70">
        <f t="shared" si="39"/>
        <v>0</v>
      </c>
      <c r="AJ177" s="47">
        <f t="shared" si="48"/>
        <v>0</v>
      </c>
    </row>
    <row r="178" spans="24:36" x14ac:dyDescent="0.25">
      <c r="X178">
        <f t="shared" si="36"/>
        <v>0</v>
      </c>
      <c r="Y178" s="17">
        <f t="shared" si="40"/>
        <v>0</v>
      </c>
      <c r="Z178" s="17">
        <f t="shared" si="41"/>
        <v>0</v>
      </c>
      <c r="AA178" s="17">
        <f t="shared" si="42"/>
        <v>0</v>
      </c>
      <c r="AB178" s="17">
        <f t="shared" si="43"/>
        <v>0</v>
      </c>
      <c r="AC178" s="17">
        <f t="shared" si="44"/>
        <v>0</v>
      </c>
      <c r="AD178" s="17">
        <f t="shared" si="45"/>
        <v>0</v>
      </c>
      <c r="AE178" s="17">
        <f t="shared" si="46"/>
        <v>0</v>
      </c>
      <c r="AF178" s="17">
        <f t="shared" si="47"/>
        <v>0</v>
      </c>
      <c r="AG178" s="17">
        <f t="shared" si="37"/>
        <v>0</v>
      </c>
      <c r="AH178" s="17">
        <f t="shared" si="38"/>
        <v>0</v>
      </c>
      <c r="AI178" s="70">
        <f t="shared" si="39"/>
        <v>0</v>
      </c>
      <c r="AJ178" s="47">
        <f t="shared" si="48"/>
        <v>0</v>
      </c>
    </row>
    <row r="179" spans="24:36" x14ac:dyDescent="0.25">
      <c r="X179">
        <f t="shared" si="36"/>
        <v>0</v>
      </c>
      <c r="Y179" s="17">
        <f t="shared" si="40"/>
        <v>0</v>
      </c>
      <c r="Z179" s="17">
        <f t="shared" si="41"/>
        <v>0</v>
      </c>
      <c r="AA179" s="17">
        <f t="shared" si="42"/>
        <v>0</v>
      </c>
      <c r="AB179" s="17">
        <f t="shared" si="43"/>
        <v>0</v>
      </c>
      <c r="AC179" s="17">
        <f t="shared" si="44"/>
        <v>0</v>
      </c>
      <c r="AD179" s="17">
        <f t="shared" si="45"/>
        <v>0</v>
      </c>
      <c r="AE179" s="17">
        <f t="shared" si="46"/>
        <v>0</v>
      </c>
      <c r="AF179" s="17">
        <f t="shared" si="47"/>
        <v>0</v>
      </c>
      <c r="AG179" s="17">
        <f t="shared" si="37"/>
        <v>0</v>
      </c>
      <c r="AH179" s="17">
        <f t="shared" si="38"/>
        <v>0</v>
      </c>
      <c r="AI179" s="70">
        <f t="shared" si="39"/>
        <v>0</v>
      </c>
      <c r="AJ179" s="47">
        <f t="shared" si="48"/>
        <v>0</v>
      </c>
    </row>
    <row r="180" spans="24:36" x14ac:dyDescent="0.25">
      <c r="X180">
        <f t="shared" si="36"/>
        <v>0</v>
      </c>
      <c r="Y180" s="17">
        <f t="shared" si="40"/>
        <v>0</v>
      </c>
      <c r="Z180" s="17">
        <f t="shared" si="41"/>
        <v>0</v>
      </c>
      <c r="AA180" s="17">
        <f t="shared" si="42"/>
        <v>0</v>
      </c>
      <c r="AB180" s="17">
        <f t="shared" si="43"/>
        <v>0</v>
      </c>
      <c r="AC180" s="17">
        <f t="shared" si="44"/>
        <v>0</v>
      </c>
      <c r="AD180" s="17">
        <f t="shared" si="45"/>
        <v>0</v>
      </c>
      <c r="AE180" s="17">
        <f t="shared" si="46"/>
        <v>0</v>
      </c>
      <c r="AF180" s="17">
        <f t="shared" si="47"/>
        <v>0</v>
      </c>
      <c r="AG180" s="17">
        <f t="shared" si="37"/>
        <v>0</v>
      </c>
      <c r="AH180" s="17">
        <f t="shared" si="38"/>
        <v>0</v>
      </c>
      <c r="AI180" s="70">
        <f t="shared" si="39"/>
        <v>0</v>
      </c>
      <c r="AJ180" s="47">
        <f t="shared" si="48"/>
        <v>0</v>
      </c>
    </row>
    <row r="181" spans="24:36" x14ac:dyDescent="0.25">
      <c r="X181">
        <f t="shared" si="36"/>
        <v>0</v>
      </c>
      <c r="Y181" s="17">
        <f t="shared" si="40"/>
        <v>0</v>
      </c>
      <c r="Z181" s="17">
        <f t="shared" si="41"/>
        <v>0</v>
      </c>
      <c r="AA181" s="17">
        <f t="shared" si="42"/>
        <v>0</v>
      </c>
      <c r="AB181" s="17">
        <f t="shared" si="43"/>
        <v>0</v>
      </c>
      <c r="AC181" s="17">
        <f t="shared" si="44"/>
        <v>0</v>
      </c>
      <c r="AD181" s="17">
        <f t="shared" si="45"/>
        <v>0</v>
      </c>
      <c r="AE181" s="17">
        <f t="shared" si="46"/>
        <v>0</v>
      </c>
      <c r="AF181" s="17">
        <f t="shared" si="47"/>
        <v>0</v>
      </c>
      <c r="AG181" s="17">
        <f t="shared" si="37"/>
        <v>0</v>
      </c>
      <c r="AH181" s="17">
        <f t="shared" si="38"/>
        <v>0</v>
      </c>
      <c r="AI181" s="70">
        <f t="shared" si="39"/>
        <v>0</v>
      </c>
      <c r="AJ181" s="47">
        <f t="shared" si="48"/>
        <v>0</v>
      </c>
    </row>
    <row r="182" spans="24:36" x14ac:dyDescent="0.25">
      <c r="X182">
        <f t="shared" si="36"/>
        <v>0</v>
      </c>
      <c r="Y182" s="17">
        <f t="shared" si="40"/>
        <v>0</v>
      </c>
      <c r="Z182" s="17">
        <f t="shared" si="41"/>
        <v>0</v>
      </c>
      <c r="AA182" s="17">
        <f t="shared" si="42"/>
        <v>0</v>
      </c>
      <c r="AB182" s="17">
        <f t="shared" si="43"/>
        <v>0</v>
      </c>
      <c r="AC182" s="17">
        <f t="shared" si="44"/>
        <v>0</v>
      </c>
      <c r="AD182" s="17">
        <f t="shared" si="45"/>
        <v>0</v>
      </c>
      <c r="AE182" s="17">
        <f t="shared" si="46"/>
        <v>0</v>
      </c>
      <c r="AF182" s="17">
        <f t="shared" si="47"/>
        <v>0</v>
      </c>
      <c r="AG182" s="17">
        <f t="shared" si="37"/>
        <v>0</v>
      </c>
      <c r="AH182" s="17">
        <f t="shared" si="38"/>
        <v>0</v>
      </c>
      <c r="AI182" s="70">
        <f t="shared" si="39"/>
        <v>0</v>
      </c>
      <c r="AJ182" s="47">
        <f t="shared" si="48"/>
        <v>0</v>
      </c>
    </row>
    <row r="183" spans="24:36" x14ac:dyDescent="0.25">
      <c r="X183">
        <f t="shared" si="36"/>
        <v>0</v>
      </c>
      <c r="Y183" s="17">
        <f t="shared" si="40"/>
        <v>0</v>
      </c>
      <c r="Z183" s="17">
        <f t="shared" si="41"/>
        <v>0</v>
      </c>
      <c r="AA183" s="17">
        <f t="shared" si="42"/>
        <v>0</v>
      </c>
      <c r="AB183" s="17">
        <f t="shared" si="43"/>
        <v>0</v>
      </c>
      <c r="AC183" s="17">
        <f t="shared" si="44"/>
        <v>0</v>
      </c>
      <c r="AD183" s="17">
        <f t="shared" si="45"/>
        <v>0</v>
      </c>
      <c r="AE183" s="17">
        <f t="shared" si="46"/>
        <v>0</v>
      </c>
      <c r="AF183" s="17">
        <f t="shared" si="47"/>
        <v>0</v>
      </c>
      <c r="AG183" s="17">
        <f t="shared" si="37"/>
        <v>0</v>
      </c>
      <c r="AH183" s="17">
        <f t="shared" si="38"/>
        <v>0</v>
      </c>
      <c r="AI183" s="70">
        <f t="shared" si="39"/>
        <v>0</v>
      </c>
      <c r="AJ183" s="47">
        <f t="shared" si="48"/>
        <v>0</v>
      </c>
    </row>
    <row r="184" spans="24:36" x14ac:dyDescent="0.25">
      <c r="X184">
        <f t="shared" si="36"/>
        <v>0</v>
      </c>
      <c r="Y184" s="17">
        <f t="shared" si="40"/>
        <v>0</v>
      </c>
      <c r="Z184" s="17">
        <f t="shared" si="41"/>
        <v>0</v>
      </c>
      <c r="AA184" s="17">
        <f t="shared" si="42"/>
        <v>0</v>
      </c>
      <c r="AB184" s="17">
        <f t="shared" si="43"/>
        <v>0</v>
      </c>
      <c r="AC184" s="17">
        <f t="shared" si="44"/>
        <v>0</v>
      </c>
      <c r="AD184" s="17">
        <f t="shared" si="45"/>
        <v>0</v>
      </c>
      <c r="AE184" s="17">
        <f t="shared" si="46"/>
        <v>0</v>
      </c>
      <c r="AF184" s="17">
        <f t="shared" si="47"/>
        <v>0</v>
      </c>
      <c r="AG184" s="17">
        <f t="shared" si="37"/>
        <v>0</v>
      </c>
      <c r="AH184" s="17">
        <f t="shared" si="38"/>
        <v>0</v>
      </c>
      <c r="AI184" s="70">
        <f t="shared" si="39"/>
        <v>0</v>
      </c>
      <c r="AJ184" s="47">
        <f t="shared" si="48"/>
        <v>0</v>
      </c>
    </row>
    <row r="185" spans="24:36" x14ac:dyDescent="0.25">
      <c r="X185">
        <f t="shared" si="36"/>
        <v>0</v>
      </c>
      <c r="Y185" s="17">
        <f t="shared" si="40"/>
        <v>0</v>
      </c>
      <c r="Z185" s="17">
        <f t="shared" si="41"/>
        <v>0</v>
      </c>
      <c r="AA185" s="17">
        <f t="shared" si="42"/>
        <v>0</v>
      </c>
      <c r="AB185" s="17">
        <f t="shared" si="43"/>
        <v>0</v>
      </c>
      <c r="AC185" s="17">
        <f t="shared" si="44"/>
        <v>0</v>
      </c>
      <c r="AD185" s="17">
        <f t="shared" si="45"/>
        <v>0</v>
      </c>
      <c r="AE185" s="17">
        <f t="shared" si="46"/>
        <v>0</v>
      </c>
      <c r="AF185" s="17">
        <f t="shared" si="47"/>
        <v>0</v>
      </c>
      <c r="AG185" s="17">
        <f t="shared" si="37"/>
        <v>0</v>
      </c>
      <c r="AH185" s="17">
        <f t="shared" si="38"/>
        <v>0</v>
      </c>
      <c r="AI185" s="70">
        <f t="shared" si="39"/>
        <v>0</v>
      </c>
      <c r="AJ185" s="47">
        <f t="shared" si="48"/>
        <v>0</v>
      </c>
    </row>
    <row r="186" spans="24:36" x14ac:dyDescent="0.25">
      <c r="X186">
        <f t="shared" si="36"/>
        <v>0</v>
      </c>
      <c r="Y186" s="17">
        <f t="shared" si="40"/>
        <v>0</v>
      </c>
      <c r="Z186" s="17">
        <f t="shared" si="41"/>
        <v>0</v>
      </c>
      <c r="AA186" s="17">
        <f t="shared" si="42"/>
        <v>0</v>
      </c>
      <c r="AB186" s="17">
        <f t="shared" si="43"/>
        <v>0</v>
      </c>
      <c r="AC186" s="17">
        <f t="shared" si="44"/>
        <v>0</v>
      </c>
      <c r="AD186" s="17">
        <f t="shared" si="45"/>
        <v>0</v>
      </c>
      <c r="AE186" s="17">
        <f t="shared" si="46"/>
        <v>0</v>
      </c>
      <c r="AF186" s="17">
        <f t="shared" si="47"/>
        <v>0</v>
      </c>
      <c r="AG186" s="17">
        <f t="shared" si="37"/>
        <v>0</v>
      </c>
      <c r="AH186" s="17">
        <f t="shared" si="38"/>
        <v>0</v>
      </c>
      <c r="AI186" s="70">
        <f t="shared" si="39"/>
        <v>0</v>
      </c>
      <c r="AJ186" s="47">
        <f t="shared" si="48"/>
        <v>0</v>
      </c>
    </row>
    <row r="187" spans="24:36" x14ac:dyDescent="0.25">
      <c r="X187">
        <f t="shared" si="36"/>
        <v>0</v>
      </c>
      <c r="Y187" s="17">
        <f t="shared" si="40"/>
        <v>0</v>
      </c>
      <c r="Z187" s="17">
        <f t="shared" si="41"/>
        <v>0</v>
      </c>
      <c r="AA187" s="17">
        <f t="shared" si="42"/>
        <v>0</v>
      </c>
      <c r="AB187" s="17">
        <f t="shared" si="43"/>
        <v>0</v>
      </c>
      <c r="AC187" s="17">
        <f t="shared" si="44"/>
        <v>0</v>
      </c>
      <c r="AD187" s="17">
        <f t="shared" si="45"/>
        <v>0</v>
      </c>
      <c r="AE187" s="17">
        <f t="shared" si="46"/>
        <v>0</v>
      </c>
      <c r="AF187" s="17">
        <f t="shared" si="47"/>
        <v>0</v>
      </c>
      <c r="AG187" s="17">
        <f t="shared" si="37"/>
        <v>0</v>
      </c>
      <c r="AH187" s="17">
        <f t="shared" si="38"/>
        <v>0</v>
      </c>
      <c r="AI187" s="70">
        <f t="shared" si="39"/>
        <v>0</v>
      </c>
      <c r="AJ187" s="47">
        <f t="shared" si="48"/>
        <v>0</v>
      </c>
    </row>
    <row r="188" spans="24:36" x14ac:dyDescent="0.25">
      <c r="X188">
        <f t="shared" si="36"/>
        <v>0</v>
      </c>
      <c r="Y188" s="17">
        <f t="shared" si="40"/>
        <v>0</v>
      </c>
      <c r="Z188" s="17">
        <f t="shared" si="41"/>
        <v>0</v>
      </c>
      <c r="AA188" s="17">
        <f t="shared" si="42"/>
        <v>0</v>
      </c>
      <c r="AB188" s="17">
        <f t="shared" si="43"/>
        <v>0</v>
      </c>
      <c r="AC188" s="17">
        <f t="shared" si="44"/>
        <v>0</v>
      </c>
      <c r="AD188" s="17">
        <f t="shared" si="45"/>
        <v>0</v>
      </c>
      <c r="AE188" s="17">
        <f t="shared" si="46"/>
        <v>0</v>
      </c>
      <c r="AF188" s="17">
        <f t="shared" si="47"/>
        <v>0</v>
      </c>
      <c r="AG188" s="17">
        <f t="shared" si="37"/>
        <v>0</v>
      </c>
      <c r="AH188" s="17">
        <f t="shared" si="38"/>
        <v>0</v>
      </c>
      <c r="AI188" s="70">
        <f t="shared" si="39"/>
        <v>0</v>
      </c>
      <c r="AJ188" s="47">
        <f t="shared" si="48"/>
        <v>0</v>
      </c>
    </row>
    <row r="189" spans="24:36" x14ac:dyDescent="0.25">
      <c r="X189">
        <f t="shared" si="36"/>
        <v>0</v>
      </c>
      <c r="Y189" s="17">
        <f t="shared" si="40"/>
        <v>0</v>
      </c>
      <c r="Z189" s="17">
        <f t="shared" si="41"/>
        <v>0</v>
      </c>
      <c r="AA189" s="17">
        <f t="shared" si="42"/>
        <v>0</v>
      </c>
      <c r="AB189" s="17">
        <f t="shared" si="43"/>
        <v>0</v>
      </c>
      <c r="AC189" s="17">
        <f t="shared" si="44"/>
        <v>0</v>
      </c>
      <c r="AD189" s="17">
        <f t="shared" si="45"/>
        <v>0</v>
      </c>
      <c r="AE189" s="17">
        <f t="shared" si="46"/>
        <v>0</v>
      </c>
      <c r="AF189" s="17">
        <f t="shared" si="47"/>
        <v>0</v>
      </c>
      <c r="AG189" s="17">
        <f t="shared" si="37"/>
        <v>0</v>
      </c>
      <c r="AH189" s="17">
        <f t="shared" si="38"/>
        <v>0</v>
      </c>
      <c r="AI189" s="70">
        <f t="shared" si="39"/>
        <v>0</v>
      </c>
      <c r="AJ189" s="47">
        <f t="shared" si="48"/>
        <v>0</v>
      </c>
    </row>
    <row r="190" spans="24:36" x14ac:dyDescent="0.25">
      <c r="X190">
        <f t="shared" si="36"/>
        <v>0</v>
      </c>
      <c r="Y190" s="17">
        <f t="shared" si="40"/>
        <v>0</v>
      </c>
      <c r="Z190" s="17">
        <f t="shared" si="41"/>
        <v>0</v>
      </c>
      <c r="AA190" s="17">
        <f t="shared" si="42"/>
        <v>0</v>
      </c>
      <c r="AB190" s="17">
        <f t="shared" si="43"/>
        <v>0</v>
      </c>
      <c r="AC190" s="17">
        <f t="shared" si="44"/>
        <v>0</v>
      </c>
      <c r="AD190" s="17">
        <f t="shared" si="45"/>
        <v>0</v>
      </c>
      <c r="AE190" s="17">
        <f t="shared" si="46"/>
        <v>0</v>
      </c>
      <c r="AF190" s="17">
        <f t="shared" si="47"/>
        <v>0</v>
      </c>
      <c r="AG190" s="17">
        <f t="shared" si="37"/>
        <v>0</v>
      </c>
      <c r="AH190" s="17">
        <f t="shared" si="38"/>
        <v>0</v>
      </c>
      <c r="AI190" s="70">
        <f t="shared" si="39"/>
        <v>0</v>
      </c>
      <c r="AJ190" s="47">
        <f t="shared" si="48"/>
        <v>0</v>
      </c>
    </row>
    <row r="191" spans="24:36" x14ac:dyDescent="0.25">
      <c r="X191">
        <f t="shared" si="36"/>
        <v>0</v>
      </c>
      <c r="Y191" s="17">
        <f t="shared" si="40"/>
        <v>0</v>
      </c>
      <c r="Z191" s="17">
        <f t="shared" si="41"/>
        <v>0</v>
      </c>
      <c r="AA191" s="17">
        <f t="shared" si="42"/>
        <v>0</v>
      </c>
      <c r="AB191" s="17">
        <f t="shared" si="43"/>
        <v>0</v>
      </c>
      <c r="AC191" s="17">
        <f t="shared" si="44"/>
        <v>0</v>
      </c>
      <c r="AD191" s="17">
        <f t="shared" si="45"/>
        <v>0</v>
      </c>
      <c r="AE191" s="17">
        <f t="shared" si="46"/>
        <v>0</v>
      </c>
      <c r="AF191" s="17">
        <f t="shared" si="47"/>
        <v>0</v>
      </c>
      <c r="AG191" s="17">
        <f t="shared" si="37"/>
        <v>0</v>
      </c>
      <c r="AH191" s="17">
        <f t="shared" si="38"/>
        <v>0</v>
      </c>
      <c r="AI191" s="70">
        <f t="shared" si="39"/>
        <v>0</v>
      </c>
      <c r="AJ191" s="47">
        <f t="shared" si="48"/>
        <v>0</v>
      </c>
    </row>
    <row r="192" spans="24:36" x14ac:dyDescent="0.25">
      <c r="X192">
        <f t="shared" si="36"/>
        <v>0</v>
      </c>
      <c r="Y192" s="17">
        <f t="shared" si="40"/>
        <v>0</v>
      </c>
      <c r="Z192" s="17">
        <f t="shared" si="41"/>
        <v>0</v>
      </c>
      <c r="AA192" s="17">
        <f t="shared" si="42"/>
        <v>0</v>
      </c>
      <c r="AB192" s="17">
        <f t="shared" si="43"/>
        <v>0</v>
      </c>
      <c r="AC192" s="17">
        <f t="shared" si="44"/>
        <v>0</v>
      </c>
      <c r="AD192" s="17">
        <f t="shared" si="45"/>
        <v>0</v>
      </c>
      <c r="AE192" s="17">
        <f t="shared" si="46"/>
        <v>0</v>
      </c>
      <c r="AF192" s="17">
        <f t="shared" si="47"/>
        <v>0</v>
      </c>
      <c r="AG192" s="17">
        <f t="shared" si="37"/>
        <v>0</v>
      </c>
      <c r="AH192" s="17">
        <f t="shared" si="38"/>
        <v>0</v>
      </c>
      <c r="AI192" s="70">
        <f t="shared" si="39"/>
        <v>0</v>
      </c>
      <c r="AJ192" s="47">
        <f t="shared" si="48"/>
        <v>0</v>
      </c>
    </row>
    <row r="193" spans="24:36" x14ac:dyDescent="0.25">
      <c r="X193">
        <f t="shared" si="36"/>
        <v>0</v>
      </c>
      <c r="Y193" s="17">
        <f t="shared" si="40"/>
        <v>0</v>
      </c>
      <c r="Z193" s="17">
        <f t="shared" si="41"/>
        <v>0</v>
      </c>
      <c r="AA193" s="17">
        <f t="shared" si="42"/>
        <v>0</v>
      </c>
      <c r="AB193" s="17">
        <f t="shared" si="43"/>
        <v>0</v>
      </c>
      <c r="AC193" s="17">
        <f t="shared" si="44"/>
        <v>0</v>
      </c>
      <c r="AD193" s="17">
        <f t="shared" si="45"/>
        <v>0</v>
      </c>
      <c r="AE193" s="17">
        <f t="shared" si="46"/>
        <v>0</v>
      </c>
      <c r="AF193" s="17">
        <f t="shared" si="47"/>
        <v>0</v>
      </c>
      <c r="AG193" s="17">
        <f t="shared" si="37"/>
        <v>0</v>
      </c>
      <c r="AH193" s="17">
        <f t="shared" si="38"/>
        <v>0</v>
      </c>
      <c r="AI193" s="70">
        <f t="shared" si="39"/>
        <v>0</v>
      </c>
      <c r="AJ193" s="47">
        <f t="shared" si="48"/>
        <v>0</v>
      </c>
    </row>
    <row r="194" spans="24:36" x14ac:dyDescent="0.25">
      <c r="X194">
        <f t="shared" si="36"/>
        <v>0</v>
      </c>
      <c r="Y194" s="17">
        <f t="shared" si="40"/>
        <v>0</v>
      </c>
      <c r="Z194" s="17">
        <f t="shared" si="41"/>
        <v>0</v>
      </c>
      <c r="AA194" s="17">
        <f t="shared" si="42"/>
        <v>0</v>
      </c>
      <c r="AB194" s="17">
        <f t="shared" si="43"/>
        <v>0</v>
      </c>
      <c r="AC194" s="17">
        <f t="shared" si="44"/>
        <v>0</v>
      </c>
      <c r="AD194" s="17">
        <f t="shared" si="45"/>
        <v>0</v>
      </c>
      <c r="AE194" s="17">
        <f t="shared" si="46"/>
        <v>0</v>
      </c>
      <c r="AF194" s="17">
        <f t="shared" si="47"/>
        <v>0</v>
      </c>
      <c r="AG194" s="17">
        <f t="shared" si="37"/>
        <v>0</v>
      </c>
      <c r="AH194" s="17">
        <f t="shared" si="38"/>
        <v>0</v>
      </c>
      <c r="AI194" s="70">
        <f t="shared" si="39"/>
        <v>0</v>
      </c>
      <c r="AJ194" s="47">
        <f t="shared" si="48"/>
        <v>0</v>
      </c>
    </row>
    <row r="195" spans="24:36" x14ac:dyDescent="0.25">
      <c r="X195">
        <f t="shared" si="36"/>
        <v>0</v>
      </c>
      <c r="Y195" s="17">
        <f t="shared" si="40"/>
        <v>0</v>
      </c>
      <c r="Z195" s="17">
        <f t="shared" si="41"/>
        <v>0</v>
      </c>
      <c r="AA195" s="17">
        <f t="shared" si="42"/>
        <v>0</v>
      </c>
      <c r="AB195" s="17">
        <f t="shared" si="43"/>
        <v>0</v>
      </c>
      <c r="AC195" s="17">
        <f t="shared" si="44"/>
        <v>0</v>
      </c>
      <c r="AD195" s="17">
        <f t="shared" si="45"/>
        <v>0</v>
      </c>
      <c r="AE195" s="17">
        <f t="shared" si="46"/>
        <v>0</v>
      </c>
      <c r="AF195" s="17">
        <f t="shared" si="47"/>
        <v>0</v>
      </c>
      <c r="AG195" s="17">
        <f t="shared" si="37"/>
        <v>0</v>
      </c>
      <c r="AH195" s="17">
        <f t="shared" si="38"/>
        <v>0</v>
      </c>
      <c r="AI195" s="70">
        <f t="shared" si="39"/>
        <v>0</v>
      </c>
      <c r="AJ195" s="47">
        <f t="shared" si="48"/>
        <v>0</v>
      </c>
    </row>
    <row r="196" spans="24:36" x14ac:dyDescent="0.25">
      <c r="X196">
        <f t="shared" si="36"/>
        <v>0</v>
      </c>
      <c r="Y196" s="17">
        <f t="shared" si="40"/>
        <v>0</v>
      </c>
      <c r="Z196" s="17">
        <f t="shared" si="41"/>
        <v>0</v>
      </c>
      <c r="AA196" s="17">
        <f t="shared" si="42"/>
        <v>0</v>
      </c>
      <c r="AB196" s="17">
        <f t="shared" si="43"/>
        <v>0</v>
      </c>
      <c r="AC196" s="17">
        <f t="shared" si="44"/>
        <v>0</v>
      </c>
      <c r="AD196" s="17">
        <f t="shared" si="45"/>
        <v>0</v>
      </c>
      <c r="AE196" s="17">
        <f t="shared" si="46"/>
        <v>0</v>
      </c>
      <c r="AF196" s="17">
        <f t="shared" si="47"/>
        <v>0</v>
      </c>
      <c r="AG196" s="17">
        <f t="shared" si="37"/>
        <v>0</v>
      </c>
      <c r="AH196" s="17">
        <f t="shared" si="38"/>
        <v>0</v>
      </c>
      <c r="AI196" s="70">
        <f t="shared" si="39"/>
        <v>0</v>
      </c>
      <c r="AJ196" s="47">
        <f t="shared" si="48"/>
        <v>0</v>
      </c>
    </row>
    <row r="197" spans="24:36" x14ac:dyDescent="0.25">
      <c r="X197">
        <f t="shared" si="36"/>
        <v>0</v>
      </c>
      <c r="Y197" s="17">
        <f t="shared" si="40"/>
        <v>0</v>
      </c>
      <c r="Z197" s="17">
        <f t="shared" si="41"/>
        <v>0</v>
      </c>
      <c r="AA197" s="17">
        <f t="shared" si="42"/>
        <v>0</v>
      </c>
      <c r="AB197" s="17">
        <f t="shared" si="43"/>
        <v>0</v>
      </c>
      <c r="AC197" s="17">
        <f t="shared" si="44"/>
        <v>0</v>
      </c>
      <c r="AD197" s="17">
        <f t="shared" si="45"/>
        <v>0</v>
      </c>
      <c r="AE197" s="17">
        <f t="shared" si="46"/>
        <v>0</v>
      </c>
      <c r="AF197" s="17">
        <f t="shared" si="47"/>
        <v>0</v>
      </c>
      <c r="AG197" s="17">
        <f t="shared" si="37"/>
        <v>0</v>
      </c>
      <c r="AH197" s="17">
        <f t="shared" si="38"/>
        <v>0</v>
      </c>
      <c r="AI197" s="70">
        <f t="shared" si="39"/>
        <v>0</v>
      </c>
      <c r="AJ197" s="47">
        <f t="shared" si="48"/>
        <v>0</v>
      </c>
    </row>
    <row r="198" spans="24:36" x14ac:dyDescent="0.25">
      <c r="X198">
        <f t="shared" si="36"/>
        <v>0</v>
      </c>
      <c r="Y198" s="17">
        <f t="shared" si="40"/>
        <v>0</v>
      </c>
      <c r="Z198" s="17">
        <f t="shared" si="41"/>
        <v>0</v>
      </c>
      <c r="AA198" s="17">
        <f t="shared" si="42"/>
        <v>0</v>
      </c>
      <c r="AB198" s="17">
        <f t="shared" si="43"/>
        <v>0</v>
      </c>
      <c r="AC198" s="17">
        <f t="shared" si="44"/>
        <v>0</v>
      </c>
      <c r="AD198" s="17">
        <f t="shared" si="45"/>
        <v>0</v>
      </c>
      <c r="AE198" s="17">
        <f t="shared" si="46"/>
        <v>0</v>
      </c>
      <c r="AF198" s="17">
        <f t="shared" si="47"/>
        <v>0</v>
      </c>
      <c r="AG198" s="17">
        <f t="shared" si="37"/>
        <v>0</v>
      </c>
      <c r="AH198" s="17">
        <f t="shared" si="38"/>
        <v>0</v>
      </c>
      <c r="AI198" s="70">
        <f t="shared" si="39"/>
        <v>0</v>
      </c>
      <c r="AJ198" s="47">
        <f t="shared" si="48"/>
        <v>0</v>
      </c>
    </row>
    <row r="199" spans="24:36" x14ac:dyDescent="0.25">
      <c r="X199">
        <f t="shared" si="36"/>
        <v>0</v>
      </c>
      <c r="Y199" s="17">
        <f t="shared" si="40"/>
        <v>0</v>
      </c>
      <c r="Z199" s="17">
        <f t="shared" si="41"/>
        <v>0</v>
      </c>
      <c r="AA199" s="17">
        <f t="shared" si="42"/>
        <v>0</v>
      </c>
      <c r="AB199" s="17">
        <f t="shared" si="43"/>
        <v>0</v>
      </c>
      <c r="AC199" s="17">
        <f t="shared" si="44"/>
        <v>0</v>
      </c>
      <c r="AD199" s="17">
        <f t="shared" si="45"/>
        <v>0</v>
      </c>
      <c r="AE199" s="17">
        <f t="shared" si="46"/>
        <v>0</v>
      </c>
      <c r="AF199" s="17">
        <f t="shared" si="47"/>
        <v>0</v>
      </c>
      <c r="AG199" s="17">
        <f t="shared" si="37"/>
        <v>0</v>
      </c>
      <c r="AH199" s="17">
        <f t="shared" si="38"/>
        <v>0</v>
      </c>
      <c r="AI199" s="70">
        <f t="shared" si="39"/>
        <v>0</v>
      </c>
      <c r="AJ199" s="47">
        <f t="shared" si="48"/>
        <v>0</v>
      </c>
    </row>
    <row r="200" spans="24:36" x14ac:dyDescent="0.25">
      <c r="X200">
        <f t="shared" si="36"/>
        <v>0</v>
      </c>
      <c r="Y200" s="17">
        <f t="shared" si="40"/>
        <v>0</v>
      </c>
      <c r="Z200" s="17">
        <f t="shared" si="41"/>
        <v>0</v>
      </c>
      <c r="AA200" s="17">
        <f t="shared" si="42"/>
        <v>0</v>
      </c>
      <c r="AB200" s="17">
        <f t="shared" si="43"/>
        <v>0</v>
      </c>
      <c r="AC200" s="17">
        <f t="shared" si="44"/>
        <v>0</v>
      </c>
      <c r="AD200" s="17">
        <f t="shared" si="45"/>
        <v>0</v>
      </c>
      <c r="AE200" s="17">
        <f t="shared" si="46"/>
        <v>0</v>
      </c>
      <c r="AF200" s="17">
        <f t="shared" si="47"/>
        <v>0</v>
      </c>
      <c r="AG200" s="17">
        <f t="shared" si="37"/>
        <v>0</v>
      </c>
      <c r="AH200" s="17">
        <f t="shared" si="38"/>
        <v>0</v>
      </c>
      <c r="AI200" s="70">
        <f t="shared" si="39"/>
        <v>0</v>
      </c>
      <c r="AJ200" s="47">
        <f t="shared" si="48"/>
        <v>0</v>
      </c>
    </row>
    <row r="201" spans="24:36" x14ac:dyDescent="0.25">
      <c r="X201">
        <f t="shared" si="36"/>
        <v>0</v>
      </c>
      <c r="Y201" s="17">
        <f t="shared" si="40"/>
        <v>0</v>
      </c>
      <c r="Z201" s="17">
        <f t="shared" si="41"/>
        <v>0</v>
      </c>
      <c r="AA201" s="17">
        <f t="shared" si="42"/>
        <v>0</v>
      </c>
      <c r="AB201" s="17">
        <f t="shared" si="43"/>
        <v>0</v>
      </c>
      <c r="AC201" s="17">
        <f t="shared" si="44"/>
        <v>0</v>
      </c>
      <c r="AD201" s="17">
        <f t="shared" si="45"/>
        <v>0</v>
      </c>
      <c r="AE201" s="17">
        <f t="shared" si="46"/>
        <v>0</v>
      </c>
      <c r="AF201" s="17">
        <f t="shared" si="47"/>
        <v>0</v>
      </c>
      <c r="AG201" s="17">
        <f t="shared" si="37"/>
        <v>0</v>
      </c>
      <c r="AH201" s="17">
        <f t="shared" si="38"/>
        <v>0</v>
      </c>
      <c r="AI201" s="70">
        <f t="shared" si="39"/>
        <v>0</v>
      </c>
      <c r="AJ201" s="47">
        <f t="shared" si="48"/>
        <v>0</v>
      </c>
    </row>
    <row r="202" spans="24:36" x14ac:dyDescent="0.25">
      <c r="X202">
        <f t="shared" ref="X202:X265" si="49">IFERROR(A202," ")</f>
        <v>0</v>
      </c>
      <c r="Y202" s="17">
        <f t="shared" si="40"/>
        <v>0</v>
      </c>
      <c r="Z202" s="17">
        <f t="shared" si="41"/>
        <v>0</v>
      </c>
      <c r="AA202" s="17">
        <f t="shared" si="42"/>
        <v>0</v>
      </c>
      <c r="AB202" s="17">
        <f t="shared" si="43"/>
        <v>0</v>
      </c>
      <c r="AC202" s="17">
        <f t="shared" si="44"/>
        <v>0</v>
      </c>
      <c r="AD202" s="17">
        <f t="shared" si="45"/>
        <v>0</v>
      </c>
      <c r="AE202" s="17">
        <f t="shared" si="46"/>
        <v>0</v>
      </c>
      <c r="AF202" s="17">
        <f t="shared" si="47"/>
        <v>0</v>
      </c>
      <c r="AG202" s="17">
        <f t="shared" ref="AG202:AG265" si="50">IFERROR(J202," ")</f>
        <v>0</v>
      </c>
      <c r="AH202" s="17">
        <f t="shared" ref="AH202:AH265" si="51">IFERROR(K202," ")</f>
        <v>0</v>
      </c>
      <c r="AI202" s="70">
        <f t="shared" si="39"/>
        <v>0</v>
      </c>
      <c r="AJ202" s="47">
        <f t="shared" si="48"/>
        <v>0</v>
      </c>
    </row>
    <row r="203" spans="24:36" x14ac:dyDescent="0.25">
      <c r="X203">
        <f t="shared" si="49"/>
        <v>0</v>
      </c>
      <c r="Y203" s="17">
        <f t="shared" si="40"/>
        <v>0</v>
      </c>
      <c r="Z203" s="17">
        <f t="shared" si="41"/>
        <v>0</v>
      </c>
      <c r="AA203" s="17">
        <f t="shared" si="42"/>
        <v>0</v>
      </c>
      <c r="AB203" s="17">
        <f t="shared" si="43"/>
        <v>0</v>
      </c>
      <c r="AC203" s="17">
        <f t="shared" si="44"/>
        <v>0</v>
      </c>
      <c r="AD203" s="17">
        <f t="shared" si="45"/>
        <v>0</v>
      </c>
      <c r="AE203" s="17">
        <f t="shared" si="46"/>
        <v>0</v>
      </c>
      <c r="AF203" s="17">
        <f t="shared" si="47"/>
        <v>0</v>
      </c>
      <c r="AG203" s="17">
        <f t="shared" si="50"/>
        <v>0</v>
      </c>
      <c r="AH203" s="17">
        <f t="shared" si="51"/>
        <v>0</v>
      </c>
      <c r="AI203" s="70">
        <f t="shared" ref="AI203:AI266" si="52">IFERROR(Q203," ")</f>
        <v>0</v>
      </c>
      <c r="AJ203" s="47">
        <f t="shared" si="48"/>
        <v>0</v>
      </c>
    </row>
    <row r="204" spans="24:36" x14ac:dyDescent="0.25">
      <c r="X204">
        <f t="shared" si="49"/>
        <v>0</v>
      </c>
      <c r="Y204" s="17">
        <f t="shared" ref="Y204:Y267" si="53">IFERROR(B204," ")</f>
        <v>0</v>
      </c>
      <c r="Z204" s="17">
        <f t="shared" ref="Z204:Z267" si="54">IFERROR(C204," ")</f>
        <v>0</v>
      </c>
      <c r="AA204" s="17">
        <f t="shared" ref="AA204:AA267" si="55">IFERROR(D204," ")</f>
        <v>0</v>
      </c>
      <c r="AB204" s="17">
        <f t="shared" ref="AB204:AB267" si="56">IFERROR(E204," ")</f>
        <v>0</v>
      </c>
      <c r="AC204" s="17">
        <f t="shared" ref="AC204:AC267" si="57">IFERROR(F204," ")</f>
        <v>0</v>
      </c>
      <c r="AD204" s="17">
        <f t="shared" ref="AD204:AD267" si="58">IFERROR(G204," ")</f>
        <v>0</v>
      </c>
      <c r="AE204" s="17">
        <f t="shared" ref="AE204:AE267" si="59">IFERROR(H204," ")</f>
        <v>0</v>
      </c>
      <c r="AF204" s="17">
        <f t="shared" ref="AF204:AF267" si="60">IFERROR(I204," ")</f>
        <v>0</v>
      </c>
      <c r="AG204" s="17">
        <f t="shared" si="50"/>
        <v>0</v>
      </c>
      <c r="AH204" s="17">
        <f t="shared" si="51"/>
        <v>0</v>
      </c>
      <c r="AI204" s="70">
        <f t="shared" si="52"/>
        <v>0</v>
      </c>
      <c r="AJ204" s="47">
        <f t="shared" ref="AJ204:AJ267" si="61">IFERROR(U204," ")</f>
        <v>0</v>
      </c>
    </row>
    <row r="205" spans="24:36" x14ac:dyDescent="0.25">
      <c r="X205">
        <f t="shared" si="49"/>
        <v>0</v>
      </c>
      <c r="Y205" s="17">
        <f t="shared" si="53"/>
        <v>0</v>
      </c>
      <c r="Z205" s="17">
        <f t="shared" si="54"/>
        <v>0</v>
      </c>
      <c r="AA205" s="17">
        <f t="shared" si="55"/>
        <v>0</v>
      </c>
      <c r="AB205" s="17">
        <f t="shared" si="56"/>
        <v>0</v>
      </c>
      <c r="AC205" s="17">
        <f t="shared" si="57"/>
        <v>0</v>
      </c>
      <c r="AD205" s="17">
        <f t="shared" si="58"/>
        <v>0</v>
      </c>
      <c r="AE205" s="17">
        <f t="shared" si="59"/>
        <v>0</v>
      </c>
      <c r="AF205" s="17">
        <f t="shared" si="60"/>
        <v>0</v>
      </c>
      <c r="AG205" s="17">
        <f t="shared" si="50"/>
        <v>0</v>
      </c>
      <c r="AH205" s="17">
        <f t="shared" si="51"/>
        <v>0</v>
      </c>
      <c r="AI205" s="70">
        <f t="shared" si="52"/>
        <v>0</v>
      </c>
      <c r="AJ205" s="47">
        <f t="shared" si="61"/>
        <v>0</v>
      </c>
    </row>
    <row r="206" spans="24:36" x14ac:dyDescent="0.25">
      <c r="X206">
        <f t="shared" si="49"/>
        <v>0</v>
      </c>
      <c r="Y206" s="17">
        <f t="shared" si="53"/>
        <v>0</v>
      </c>
      <c r="Z206" s="17">
        <f t="shared" si="54"/>
        <v>0</v>
      </c>
      <c r="AA206" s="17">
        <f t="shared" si="55"/>
        <v>0</v>
      </c>
      <c r="AB206" s="17">
        <f t="shared" si="56"/>
        <v>0</v>
      </c>
      <c r="AC206" s="17">
        <f t="shared" si="57"/>
        <v>0</v>
      </c>
      <c r="AD206" s="17">
        <f t="shared" si="58"/>
        <v>0</v>
      </c>
      <c r="AE206" s="17">
        <f t="shared" si="59"/>
        <v>0</v>
      </c>
      <c r="AF206" s="17">
        <f t="shared" si="60"/>
        <v>0</v>
      </c>
      <c r="AG206" s="17">
        <f t="shared" si="50"/>
        <v>0</v>
      </c>
      <c r="AH206" s="17">
        <f t="shared" si="51"/>
        <v>0</v>
      </c>
      <c r="AI206" s="70">
        <f t="shared" si="52"/>
        <v>0</v>
      </c>
      <c r="AJ206" s="47">
        <f t="shared" si="61"/>
        <v>0</v>
      </c>
    </row>
    <row r="207" spans="24:36" x14ac:dyDescent="0.25">
      <c r="X207">
        <f t="shared" si="49"/>
        <v>0</v>
      </c>
      <c r="Y207" s="17">
        <f t="shared" si="53"/>
        <v>0</v>
      </c>
      <c r="Z207" s="17">
        <f t="shared" si="54"/>
        <v>0</v>
      </c>
      <c r="AA207" s="17">
        <f t="shared" si="55"/>
        <v>0</v>
      </c>
      <c r="AB207" s="17">
        <f t="shared" si="56"/>
        <v>0</v>
      </c>
      <c r="AC207" s="17">
        <f t="shared" si="57"/>
        <v>0</v>
      </c>
      <c r="AD207" s="17">
        <f t="shared" si="58"/>
        <v>0</v>
      </c>
      <c r="AE207" s="17">
        <f t="shared" si="59"/>
        <v>0</v>
      </c>
      <c r="AF207" s="17">
        <f t="shared" si="60"/>
        <v>0</v>
      </c>
      <c r="AG207" s="17">
        <f t="shared" si="50"/>
        <v>0</v>
      </c>
      <c r="AH207" s="17">
        <f t="shared" si="51"/>
        <v>0</v>
      </c>
      <c r="AI207" s="70">
        <f t="shared" si="52"/>
        <v>0</v>
      </c>
      <c r="AJ207" s="47">
        <f t="shared" si="61"/>
        <v>0</v>
      </c>
    </row>
    <row r="208" spans="24:36" x14ac:dyDescent="0.25">
      <c r="X208">
        <f t="shared" si="49"/>
        <v>0</v>
      </c>
      <c r="Y208" s="17">
        <f t="shared" si="53"/>
        <v>0</v>
      </c>
      <c r="Z208" s="17">
        <f t="shared" si="54"/>
        <v>0</v>
      </c>
      <c r="AA208" s="17">
        <f t="shared" si="55"/>
        <v>0</v>
      </c>
      <c r="AB208" s="17">
        <f t="shared" si="56"/>
        <v>0</v>
      </c>
      <c r="AC208" s="17">
        <f t="shared" si="57"/>
        <v>0</v>
      </c>
      <c r="AD208" s="17">
        <f t="shared" si="58"/>
        <v>0</v>
      </c>
      <c r="AE208" s="17">
        <f t="shared" si="59"/>
        <v>0</v>
      </c>
      <c r="AF208" s="17">
        <f t="shared" si="60"/>
        <v>0</v>
      </c>
      <c r="AG208" s="17">
        <f t="shared" si="50"/>
        <v>0</v>
      </c>
      <c r="AH208" s="17">
        <f t="shared" si="51"/>
        <v>0</v>
      </c>
      <c r="AI208" s="70">
        <f t="shared" si="52"/>
        <v>0</v>
      </c>
      <c r="AJ208" s="47">
        <f t="shared" si="61"/>
        <v>0</v>
      </c>
    </row>
    <row r="209" spans="24:36" x14ac:dyDescent="0.25">
      <c r="X209">
        <f t="shared" si="49"/>
        <v>0</v>
      </c>
      <c r="Y209" s="17">
        <f t="shared" si="53"/>
        <v>0</v>
      </c>
      <c r="Z209" s="17">
        <f t="shared" si="54"/>
        <v>0</v>
      </c>
      <c r="AA209" s="17">
        <f t="shared" si="55"/>
        <v>0</v>
      </c>
      <c r="AB209" s="17">
        <f t="shared" si="56"/>
        <v>0</v>
      </c>
      <c r="AC209" s="17">
        <f t="shared" si="57"/>
        <v>0</v>
      </c>
      <c r="AD209" s="17">
        <f t="shared" si="58"/>
        <v>0</v>
      </c>
      <c r="AE209" s="17">
        <f t="shared" si="59"/>
        <v>0</v>
      </c>
      <c r="AF209" s="17">
        <f t="shared" si="60"/>
        <v>0</v>
      </c>
      <c r="AG209" s="17">
        <f t="shared" si="50"/>
        <v>0</v>
      </c>
      <c r="AH209" s="17">
        <f t="shared" si="51"/>
        <v>0</v>
      </c>
      <c r="AI209" s="70">
        <f t="shared" si="52"/>
        <v>0</v>
      </c>
      <c r="AJ209" s="47">
        <f t="shared" si="61"/>
        <v>0</v>
      </c>
    </row>
    <row r="210" spans="24:36" x14ac:dyDescent="0.25">
      <c r="X210">
        <f t="shared" si="49"/>
        <v>0</v>
      </c>
      <c r="Y210" s="17">
        <f t="shared" si="53"/>
        <v>0</v>
      </c>
      <c r="Z210" s="17">
        <f t="shared" si="54"/>
        <v>0</v>
      </c>
      <c r="AA210" s="17">
        <f t="shared" si="55"/>
        <v>0</v>
      </c>
      <c r="AB210" s="17">
        <f t="shared" si="56"/>
        <v>0</v>
      </c>
      <c r="AC210" s="17">
        <f t="shared" si="57"/>
        <v>0</v>
      </c>
      <c r="AD210" s="17">
        <f t="shared" si="58"/>
        <v>0</v>
      </c>
      <c r="AE210" s="17">
        <f t="shared" si="59"/>
        <v>0</v>
      </c>
      <c r="AF210" s="17">
        <f t="shared" si="60"/>
        <v>0</v>
      </c>
      <c r="AG210" s="17">
        <f t="shared" si="50"/>
        <v>0</v>
      </c>
      <c r="AH210" s="17">
        <f t="shared" si="51"/>
        <v>0</v>
      </c>
      <c r="AI210" s="70">
        <f t="shared" si="52"/>
        <v>0</v>
      </c>
      <c r="AJ210" s="47">
        <f t="shared" si="61"/>
        <v>0</v>
      </c>
    </row>
    <row r="211" spans="24:36" x14ac:dyDescent="0.25">
      <c r="X211">
        <f t="shared" si="49"/>
        <v>0</v>
      </c>
      <c r="Y211" s="17">
        <f t="shared" si="53"/>
        <v>0</v>
      </c>
      <c r="Z211" s="17">
        <f t="shared" si="54"/>
        <v>0</v>
      </c>
      <c r="AA211" s="17">
        <f t="shared" si="55"/>
        <v>0</v>
      </c>
      <c r="AB211" s="17">
        <f t="shared" si="56"/>
        <v>0</v>
      </c>
      <c r="AC211" s="17">
        <f t="shared" si="57"/>
        <v>0</v>
      </c>
      <c r="AD211" s="17">
        <f t="shared" si="58"/>
        <v>0</v>
      </c>
      <c r="AE211" s="17">
        <f t="shared" si="59"/>
        <v>0</v>
      </c>
      <c r="AF211" s="17">
        <f t="shared" si="60"/>
        <v>0</v>
      </c>
      <c r="AG211" s="17">
        <f t="shared" si="50"/>
        <v>0</v>
      </c>
      <c r="AH211" s="17">
        <f t="shared" si="51"/>
        <v>0</v>
      </c>
      <c r="AI211" s="70">
        <f t="shared" si="52"/>
        <v>0</v>
      </c>
      <c r="AJ211" s="47">
        <f t="shared" si="61"/>
        <v>0</v>
      </c>
    </row>
    <row r="212" spans="24:36" x14ac:dyDescent="0.25">
      <c r="X212">
        <f t="shared" si="49"/>
        <v>0</v>
      </c>
      <c r="Y212" s="17">
        <f t="shared" si="53"/>
        <v>0</v>
      </c>
      <c r="Z212" s="17">
        <f t="shared" si="54"/>
        <v>0</v>
      </c>
      <c r="AA212" s="17">
        <f t="shared" si="55"/>
        <v>0</v>
      </c>
      <c r="AB212" s="17">
        <f t="shared" si="56"/>
        <v>0</v>
      </c>
      <c r="AC212" s="17">
        <f t="shared" si="57"/>
        <v>0</v>
      </c>
      <c r="AD212" s="17">
        <f t="shared" si="58"/>
        <v>0</v>
      </c>
      <c r="AE212" s="17">
        <f t="shared" si="59"/>
        <v>0</v>
      </c>
      <c r="AF212" s="17">
        <f t="shared" si="60"/>
        <v>0</v>
      </c>
      <c r="AG212" s="17">
        <f t="shared" si="50"/>
        <v>0</v>
      </c>
      <c r="AH212" s="17">
        <f t="shared" si="51"/>
        <v>0</v>
      </c>
      <c r="AI212" s="70">
        <f t="shared" si="52"/>
        <v>0</v>
      </c>
      <c r="AJ212" s="47">
        <f t="shared" si="61"/>
        <v>0</v>
      </c>
    </row>
    <row r="213" spans="24:36" x14ac:dyDescent="0.25">
      <c r="X213">
        <f t="shared" si="49"/>
        <v>0</v>
      </c>
      <c r="Y213" s="17">
        <f t="shared" si="53"/>
        <v>0</v>
      </c>
      <c r="Z213" s="17">
        <f t="shared" si="54"/>
        <v>0</v>
      </c>
      <c r="AA213" s="17">
        <f t="shared" si="55"/>
        <v>0</v>
      </c>
      <c r="AB213" s="17">
        <f t="shared" si="56"/>
        <v>0</v>
      </c>
      <c r="AC213" s="17">
        <f t="shared" si="57"/>
        <v>0</v>
      </c>
      <c r="AD213" s="17">
        <f t="shared" si="58"/>
        <v>0</v>
      </c>
      <c r="AE213" s="17">
        <f t="shared" si="59"/>
        <v>0</v>
      </c>
      <c r="AF213" s="17">
        <f t="shared" si="60"/>
        <v>0</v>
      </c>
      <c r="AG213" s="17">
        <f t="shared" si="50"/>
        <v>0</v>
      </c>
      <c r="AH213" s="17">
        <f t="shared" si="51"/>
        <v>0</v>
      </c>
      <c r="AI213" s="70">
        <f t="shared" si="52"/>
        <v>0</v>
      </c>
      <c r="AJ213" s="47">
        <f t="shared" si="61"/>
        <v>0</v>
      </c>
    </row>
    <row r="214" spans="24:36" x14ac:dyDescent="0.25">
      <c r="X214">
        <f t="shared" si="49"/>
        <v>0</v>
      </c>
      <c r="Y214" s="17">
        <f t="shared" si="53"/>
        <v>0</v>
      </c>
      <c r="Z214" s="17">
        <f t="shared" si="54"/>
        <v>0</v>
      </c>
      <c r="AA214" s="17">
        <f t="shared" si="55"/>
        <v>0</v>
      </c>
      <c r="AB214" s="17">
        <f t="shared" si="56"/>
        <v>0</v>
      </c>
      <c r="AC214" s="17">
        <f t="shared" si="57"/>
        <v>0</v>
      </c>
      <c r="AD214" s="17">
        <f t="shared" si="58"/>
        <v>0</v>
      </c>
      <c r="AE214" s="17">
        <f t="shared" si="59"/>
        <v>0</v>
      </c>
      <c r="AF214" s="17">
        <f t="shared" si="60"/>
        <v>0</v>
      </c>
      <c r="AG214" s="17">
        <f t="shared" si="50"/>
        <v>0</v>
      </c>
      <c r="AH214" s="17">
        <f t="shared" si="51"/>
        <v>0</v>
      </c>
      <c r="AI214" s="70">
        <f t="shared" si="52"/>
        <v>0</v>
      </c>
      <c r="AJ214" s="47">
        <f t="shared" si="61"/>
        <v>0</v>
      </c>
    </row>
    <row r="215" spans="24:36" x14ac:dyDescent="0.25">
      <c r="X215">
        <f t="shared" si="49"/>
        <v>0</v>
      </c>
      <c r="Y215" s="17">
        <f t="shared" si="53"/>
        <v>0</v>
      </c>
      <c r="Z215" s="17">
        <f t="shared" si="54"/>
        <v>0</v>
      </c>
      <c r="AA215" s="17">
        <f t="shared" si="55"/>
        <v>0</v>
      </c>
      <c r="AB215" s="17">
        <f t="shared" si="56"/>
        <v>0</v>
      </c>
      <c r="AC215" s="17">
        <f t="shared" si="57"/>
        <v>0</v>
      </c>
      <c r="AD215" s="17">
        <f t="shared" si="58"/>
        <v>0</v>
      </c>
      <c r="AE215" s="17">
        <f t="shared" si="59"/>
        <v>0</v>
      </c>
      <c r="AF215" s="17">
        <f t="shared" si="60"/>
        <v>0</v>
      </c>
      <c r="AG215" s="17">
        <f t="shared" si="50"/>
        <v>0</v>
      </c>
      <c r="AH215" s="17">
        <f t="shared" si="51"/>
        <v>0</v>
      </c>
      <c r="AI215" s="70">
        <f t="shared" si="52"/>
        <v>0</v>
      </c>
      <c r="AJ215" s="47">
        <f t="shared" si="61"/>
        <v>0</v>
      </c>
    </row>
    <row r="216" spans="24:36" x14ac:dyDescent="0.25">
      <c r="X216">
        <f t="shared" si="49"/>
        <v>0</v>
      </c>
      <c r="Y216" s="17">
        <f t="shared" si="53"/>
        <v>0</v>
      </c>
      <c r="Z216" s="17">
        <f t="shared" si="54"/>
        <v>0</v>
      </c>
      <c r="AA216" s="17">
        <f t="shared" si="55"/>
        <v>0</v>
      </c>
      <c r="AB216" s="17">
        <f t="shared" si="56"/>
        <v>0</v>
      </c>
      <c r="AC216" s="17">
        <f t="shared" si="57"/>
        <v>0</v>
      </c>
      <c r="AD216" s="17">
        <f t="shared" si="58"/>
        <v>0</v>
      </c>
      <c r="AE216" s="17">
        <f t="shared" si="59"/>
        <v>0</v>
      </c>
      <c r="AF216" s="17">
        <f t="shared" si="60"/>
        <v>0</v>
      </c>
      <c r="AG216" s="17">
        <f t="shared" si="50"/>
        <v>0</v>
      </c>
      <c r="AH216" s="17">
        <f t="shared" si="51"/>
        <v>0</v>
      </c>
      <c r="AI216" s="70">
        <f t="shared" si="52"/>
        <v>0</v>
      </c>
      <c r="AJ216" s="47">
        <f t="shared" si="61"/>
        <v>0</v>
      </c>
    </row>
    <row r="217" spans="24:36" x14ac:dyDescent="0.25">
      <c r="X217">
        <f t="shared" si="49"/>
        <v>0</v>
      </c>
      <c r="Y217" s="17">
        <f t="shared" si="53"/>
        <v>0</v>
      </c>
      <c r="Z217" s="17">
        <f t="shared" si="54"/>
        <v>0</v>
      </c>
      <c r="AA217" s="17">
        <f t="shared" si="55"/>
        <v>0</v>
      </c>
      <c r="AB217" s="17">
        <f t="shared" si="56"/>
        <v>0</v>
      </c>
      <c r="AC217" s="17">
        <f t="shared" si="57"/>
        <v>0</v>
      </c>
      <c r="AD217" s="17">
        <f t="shared" si="58"/>
        <v>0</v>
      </c>
      <c r="AE217" s="17">
        <f t="shared" si="59"/>
        <v>0</v>
      </c>
      <c r="AF217" s="17">
        <f t="shared" si="60"/>
        <v>0</v>
      </c>
      <c r="AG217" s="17">
        <f t="shared" si="50"/>
        <v>0</v>
      </c>
      <c r="AH217" s="17">
        <f t="shared" si="51"/>
        <v>0</v>
      </c>
      <c r="AI217" s="70">
        <f t="shared" si="52"/>
        <v>0</v>
      </c>
      <c r="AJ217" s="47">
        <f t="shared" si="61"/>
        <v>0</v>
      </c>
    </row>
    <row r="218" spans="24:36" x14ac:dyDescent="0.25">
      <c r="X218">
        <f t="shared" si="49"/>
        <v>0</v>
      </c>
      <c r="Y218" s="17">
        <f t="shared" si="53"/>
        <v>0</v>
      </c>
      <c r="Z218" s="17">
        <f t="shared" si="54"/>
        <v>0</v>
      </c>
      <c r="AA218" s="17">
        <f t="shared" si="55"/>
        <v>0</v>
      </c>
      <c r="AB218" s="17">
        <f t="shared" si="56"/>
        <v>0</v>
      </c>
      <c r="AC218" s="17">
        <f t="shared" si="57"/>
        <v>0</v>
      </c>
      <c r="AD218" s="17">
        <f t="shared" si="58"/>
        <v>0</v>
      </c>
      <c r="AE218" s="17">
        <f t="shared" si="59"/>
        <v>0</v>
      </c>
      <c r="AF218" s="17">
        <f t="shared" si="60"/>
        <v>0</v>
      </c>
      <c r="AG218" s="17">
        <f t="shared" si="50"/>
        <v>0</v>
      </c>
      <c r="AH218" s="17">
        <f t="shared" si="51"/>
        <v>0</v>
      </c>
      <c r="AI218" s="70">
        <f t="shared" si="52"/>
        <v>0</v>
      </c>
      <c r="AJ218" s="47">
        <f t="shared" si="61"/>
        <v>0</v>
      </c>
    </row>
    <row r="219" spans="24:36" x14ac:dyDescent="0.25">
      <c r="X219">
        <f t="shared" si="49"/>
        <v>0</v>
      </c>
      <c r="Y219" s="17">
        <f t="shared" si="53"/>
        <v>0</v>
      </c>
      <c r="Z219" s="17">
        <f t="shared" si="54"/>
        <v>0</v>
      </c>
      <c r="AA219" s="17">
        <f t="shared" si="55"/>
        <v>0</v>
      </c>
      <c r="AB219" s="17">
        <f t="shared" si="56"/>
        <v>0</v>
      </c>
      <c r="AC219" s="17">
        <f t="shared" si="57"/>
        <v>0</v>
      </c>
      <c r="AD219" s="17">
        <f t="shared" si="58"/>
        <v>0</v>
      </c>
      <c r="AE219" s="17">
        <f t="shared" si="59"/>
        <v>0</v>
      </c>
      <c r="AF219" s="17">
        <f t="shared" si="60"/>
        <v>0</v>
      </c>
      <c r="AG219" s="17">
        <f t="shared" si="50"/>
        <v>0</v>
      </c>
      <c r="AH219" s="17">
        <f t="shared" si="51"/>
        <v>0</v>
      </c>
      <c r="AI219" s="70">
        <f t="shared" si="52"/>
        <v>0</v>
      </c>
      <c r="AJ219" s="47">
        <f t="shared" si="61"/>
        <v>0</v>
      </c>
    </row>
    <row r="220" spans="24:36" x14ac:dyDescent="0.25">
      <c r="X220">
        <f t="shared" si="49"/>
        <v>0</v>
      </c>
      <c r="Y220" s="17">
        <f t="shared" si="53"/>
        <v>0</v>
      </c>
      <c r="Z220" s="17">
        <f t="shared" si="54"/>
        <v>0</v>
      </c>
      <c r="AA220" s="17">
        <f t="shared" si="55"/>
        <v>0</v>
      </c>
      <c r="AB220" s="17">
        <f t="shared" si="56"/>
        <v>0</v>
      </c>
      <c r="AC220" s="17">
        <f t="shared" si="57"/>
        <v>0</v>
      </c>
      <c r="AD220" s="17">
        <f t="shared" si="58"/>
        <v>0</v>
      </c>
      <c r="AE220" s="17">
        <f t="shared" si="59"/>
        <v>0</v>
      </c>
      <c r="AF220" s="17">
        <f t="shared" si="60"/>
        <v>0</v>
      </c>
      <c r="AG220" s="17">
        <f t="shared" si="50"/>
        <v>0</v>
      </c>
      <c r="AH220" s="17">
        <f t="shared" si="51"/>
        <v>0</v>
      </c>
      <c r="AI220" s="70">
        <f t="shared" si="52"/>
        <v>0</v>
      </c>
      <c r="AJ220" s="47">
        <f t="shared" si="61"/>
        <v>0</v>
      </c>
    </row>
    <row r="221" spans="24:36" x14ac:dyDescent="0.25">
      <c r="X221">
        <f t="shared" si="49"/>
        <v>0</v>
      </c>
      <c r="Y221" s="17">
        <f t="shared" si="53"/>
        <v>0</v>
      </c>
      <c r="Z221" s="17">
        <f t="shared" si="54"/>
        <v>0</v>
      </c>
      <c r="AA221" s="17">
        <f t="shared" si="55"/>
        <v>0</v>
      </c>
      <c r="AB221" s="17">
        <f t="shared" si="56"/>
        <v>0</v>
      </c>
      <c r="AC221" s="17">
        <f t="shared" si="57"/>
        <v>0</v>
      </c>
      <c r="AD221" s="17">
        <f t="shared" si="58"/>
        <v>0</v>
      </c>
      <c r="AE221" s="17">
        <f t="shared" si="59"/>
        <v>0</v>
      </c>
      <c r="AF221" s="17">
        <f t="shared" si="60"/>
        <v>0</v>
      </c>
      <c r="AG221" s="17">
        <f t="shared" si="50"/>
        <v>0</v>
      </c>
      <c r="AH221" s="17">
        <f t="shared" si="51"/>
        <v>0</v>
      </c>
      <c r="AI221" s="70">
        <f t="shared" si="52"/>
        <v>0</v>
      </c>
      <c r="AJ221" s="47">
        <f t="shared" si="61"/>
        <v>0</v>
      </c>
    </row>
    <row r="222" spans="24:36" x14ac:dyDescent="0.25">
      <c r="X222">
        <f t="shared" si="49"/>
        <v>0</v>
      </c>
      <c r="Y222" s="17">
        <f t="shared" si="53"/>
        <v>0</v>
      </c>
      <c r="Z222" s="17">
        <f t="shared" si="54"/>
        <v>0</v>
      </c>
      <c r="AA222" s="17">
        <f t="shared" si="55"/>
        <v>0</v>
      </c>
      <c r="AB222" s="17">
        <f t="shared" si="56"/>
        <v>0</v>
      </c>
      <c r="AC222" s="17">
        <f t="shared" si="57"/>
        <v>0</v>
      </c>
      <c r="AD222" s="17">
        <f t="shared" si="58"/>
        <v>0</v>
      </c>
      <c r="AE222" s="17">
        <f t="shared" si="59"/>
        <v>0</v>
      </c>
      <c r="AF222" s="17">
        <f t="shared" si="60"/>
        <v>0</v>
      </c>
      <c r="AG222" s="17">
        <f t="shared" si="50"/>
        <v>0</v>
      </c>
      <c r="AH222" s="17">
        <f t="shared" si="51"/>
        <v>0</v>
      </c>
      <c r="AI222" s="70">
        <f t="shared" si="52"/>
        <v>0</v>
      </c>
      <c r="AJ222" s="47">
        <f t="shared" si="61"/>
        <v>0</v>
      </c>
    </row>
    <row r="223" spans="24:36" x14ac:dyDescent="0.25">
      <c r="X223">
        <f t="shared" si="49"/>
        <v>0</v>
      </c>
      <c r="Y223" s="17">
        <f t="shared" si="53"/>
        <v>0</v>
      </c>
      <c r="Z223" s="17">
        <f t="shared" si="54"/>
        <v>0</v>
      </c>
      <c r="AA223" s="17">
        <f t="shared" si="55"/>
        <v>0</v>
      </c>
      <c r="AB223" s="17">
        <f t="shared" si="56"/>
        <v>0</v>
      </c>
      <c r="AC223" s="17">
        <f t="shared" si="57"/>
        <v>0</v>
      </c>
      <c r="AD223" s="17">
        <f t="shared" si="58"/>
        <v>0</v>
      </c>
      <c r="AE223" s="17">
        <f t="shared" si="59"/>
        <v>0</v>
      </c>
      <c r="AF223" s="17">
        <f t="shared" si="60"/>
        <v>0</v>
      </c>
      <c r="AG223" s="17">
        <f t="shared" si="50"/>
        <v>0</v>
      </c>
      <c r="AH223" s="17">
        <f t="shared" si="51"/>
        <v>0</v>
      </c>
      <c r="AI223" s="70">
        <f t="shared" si="52"/>
        <v>0</v>
      </c>
      <c r="AJ223" s="47">
        <f t="shared" si="61"/>
        <v>0</v>
      </c>
    </row>
    <row r="224" spans="24:36" x14ac:dyDescent="0.25">
      <c r="X224">
        <f t="shared" si="49"/>
        <v>0</v>
      </c>
      <c r="Y224" s="17">
        <f t="shared" si="53"/>
        <v>0</v>
      </c>
      <c r="Z224" s="17">
        <f t="shared" si="54"/>
        <v>0</v>
      </c>
      <c r="AA224" s="17">
        <f t="shared" si="55"/>
        <v>0</v>
      </c>
      <c r="AB224" s="17">
        <f t="shared" si="56"/>
        <v>0</v>
      </c>
      <c r="AC224" s="17">
        <f t="shared" si="57"/>
        <v>0</v>
      </c>
      <c r="AD224" s="17">
        <f t="shared" si="58"/>
        <v>0</v>
      </c>
      <c r="AE224" s="17">
        <f t="shared" si="59"/>
        <v>0</v>
      </c>
      <c r="AF224" s="17">
        <f t="shared" si="60"/>
        <v>0</v>
      </c>
      <c r="AG224" s="17">
        <f t="shared" si="50"/>
        <v>0</v>
      </c>
      <c r="AH224" s="17">
        <f t="shared" si="51"/>
        <v>0</v>
      </c>
      <c r="AI224" s="70">
        <f t="shared" si="52"/>
        <v>0</v>
      </c>
      <c r="AJ224" s="47">
        <f t="shared" si="61"/>
        <v>0</v>
      </c>
    </row>
    <row r="225" spans="24:36" x14ac:dyDescent="0.25">
      <c r="X225">
        <f t="shared" si="49"/>
        <v>0</v>
      </c>
      <c r="Y225" s="17">
        <f t="shared" si="53"/>
        <v>0</v>
      </c>
      <c r="Z225" s="17">
        <f t="shared" si="54"/>
        <v>0</v>
      </c>
      <c r="AA225" s="17">
        <f t="shared" si="55"/>
        <v>0</v>
      </c>
      <c r="AB225" s="17">
        <f t="shared" si="56"/>
        <v>0</v>
      </c>
      <c r="AC225" s="17">
        <f t="shared" si="57"/>
        <v>0</v>
      </c>
      <c r="AD225" s="17">
        <f t="shared" si="58"/>
        <v>0</v>
      </c>
      <c r="AE225" s="17">
        <f t="shared" si="59"/>
        <v>0</v>
      </c>
      <c r="AF225" s="17">
        <f t="shared" si="60"/>
        <v>0</v>
      </c>
      <c r="AG225" s="17">
        <f t="shared" si="50"/>
        <v>0</v>
      </c>
      <c r="AH225" s="17">
        <f t="shared" si="51"/>
        <v>0</v>
      </c>
      <c r="AI225" s="70">
        <f t="shared" si="52"/>
        <v>0</v>
      </c>
      <c r="AJ225" s="47">
        <f t="shared" si="61"/>
        <v>0</v>
      </c>
    </row>
    <row r="226" spans="24:36" x14ac:dyDescent="0.25">
      <c r="X226">
        <f t="shared" si="49"/>
        <v>0</v>
      </c>
      <c r="Y226" s="17">
        <f t="shared" si="53"/>
        <v>0</v>
      </c>
      <c r="Z226" s="17">
        <f t="shared" si="54"/>
        <v>0</v>
      </c>
      <c r="AA226" s="17">
        <f t="shared" si="55"/>
        <v>0</v>
      </c>
      <c r="AB226" s="17">
        <f t="shared" si="56"/>
        <v>0</v>
      </c>
      <c r="AC226" s="17">
        <f t="shared" si="57"/>
        <v>0</v>
      </c>
      <c r="AD226" s="17">
        <f t="shared" si="58"/>
        <v>0</v>
      </c>
      <c r="AE226" s="17">
        <f t="shared" si="59"/>
        <v>0</v>
      </c>
      <c r="AF226" s="17">
        <f t="shared" si="60"/>
        <v>0</v>
      </c>
      <c r="AG226" s="17">
        <f t="shared" si="50"/>
        <v>0</v>
      </c>
      <c r="AH226" s="17">
        <f t="shared" si="51"/>
        <v>0</v>
      </c>
      <c r="AI226" s="70">
        <f t="shared" si="52"/>
        <v>0</v>
      </c>
      <c r="AJ226" s="47">
        <f t="shared" si="61"/>
        <v>0</v>
      </c>
    </row>
    <row r="227" spans="24:36" x14ac:dyDescent="0.25">
      <c r="X227">
        <f t="shared" si="49"/>
        <v>0</v>
      </c>
      <c r="Y227" s="17">
        <f t="shared" si="53"/>
        <v>0</v>
      </c>
      <c r="Z227" s="17">
        <f t="shared" si="54"/>
        <v>0</v>
      </c>
      <c r="AA227" s="17">
        <f t="shared" si="55"/>
        <v>0</v>
      </c>
      <c r="AB227" s="17">
        <f t="shared" si="56"/>
        <v>0</v>
      </c>
      <c r="AC227" s="17">
        <f t="shared" si="57"/>
        <v>0</v>
      </c>
      <c r="AD227" s="17">
        <f t="shared" si="58"/>
        <v>0</v>
      </c>
      <c r="AE227" s="17">
        <f t="shared" si="59"/>
        <v>0</v>
      </c>
      <c r="AF227" s="17">
        <f t="shared" si="60"/>
        <v>0</v>
      </c>
      <c r="AG227" s="17">
        <f t="shared" si="50"/>
        <v>0</v>
      </c>
      <c r="AH227" s="17">
        <f t="shared" si="51"/>
        <v>0</v>
      </c>
      <c r="AI227" s="70">
        <f t="shared" si="52"/>
        <v>0</v>
      </c>
      <c r="AJ227" s="47">
        <f t="shared" si="61"/>
        <v>0</v>
      </c>
    </row>
    <row r="228" spans="24:36" x14ac:dyDescent="0.25">
      <c r="X228">
        <f t="shared" si="49"/>
        <v>0</v>
      </c>
      <c r="Y228" s="17">
        <f t="shared" si="53"/>
        <v>0</v>
      </c>
      <c r="Z228" s="17">
        <f t="shared" si="54"/>
        <v>0</v>
      </c>
      <c r="AA228" s="17">
        <f t="shared" si="55"/>
        <v>0</v>
      </c>
      <c r="AB228" s="17">
        <f t="shared" si="56"/>
        <v>0</v>
      </c>
      <c r="AC228" s="17">
        <f t="shared" si="57"/>
        <v>0</v>
      </c>
      <c r="AD228" s="17">
        <f t="shared" si="58"/>
        <v>0</v>
      </c>
      <c r="AE228" s="17">
        <f t="shared" si="59"/>
        <v>0</v>
      </c>
      <c r="AF228" s="17">
        <f t="shared" si="60"/>
        <v>0</v>
      </c>
      <c r="AG228" s="17">
        <f t="shared" si="50"/>
        <v>0</v>
      </c>
      <c r="AH228" s="17">
        <f t="shared" si="51"/>
        <v>0</v>
      </c>
      <c r="AI228" s="70">
        <f t="shared" si="52"/>
        <v>0</v>
      </c>
      <c r="AJ228" s="47">
        <f t="shared" si="61"/>
        <v>0</v>
      </c>
    </row>
    <row r="229" spans="24:36" x14ac:dyDescent="0.25">
      <c r="X229">
        <f t="shared" si="49"/>
        <v>0</v>
      </c>
      <c r="Y229" s="17">
        <f t="shared" si="53"/>
        <v>0</v>
      </c>
      <c r="Z229" s="17">
        <f t="shared" si="54"/>
        <v>0</v>
      </c>
      <c r="AA229" s="17">
        <f t="shared" si="55"/>
        <v>0</v>
      </c>
      <c r="AB229" s="17">
        <f t="shared" si="56"/>
        <v>0</v>
      </c>
      <c r="AC229" s="17">
        <f t="shared" si="57"/>
        <v>0</v>
      </c>
      <c r="AD229" s="17">
        <f t="shared" si="58"/>
        <v>0</v>
      </c>
      <c r="AE229" s="17">
        <f t="shared" si="59"/>
        <v>0</v>
      </c>
      <c r="AF229" s="17">
        <f t="shared" si="60"/>
        <v>0</v>
      </c>
      <c r="AG229" s="17">
        <f t="shared" si="50"/>
        <v>0</v>
      </c>
      <c r="AH229" s="17">
        <f t="shared" si="51"/>
        <v>0</v>
      </c>
      <c r="AI229" s="70">
        <f t="shared" si="52"/>
        <v>0</v>
      </c>
      <c r="AJ229" s="47">
        <f t="shared" si="61"/>
        <v>0</v>
      </c>
    </row>
    <row r="230" spans="24:36" x14ac:dyDescent="0.25">
      <c r="X230">
        <f t="shared" si="49"/>
        <v>0</v>
      </c>
      <c r="Y230" s="17">
        <f t="shared" si="53"/>
        <v>0</v>
      </c>
      <c r="Z230" s="17">
        <f t="shared" si="54"/>
        <v>0</v>
      </c>
      <c r="AA230" s="17">
        <f t="shared" si="55"/>
        <v>0</v>
      </c>
      <c r="AB230" s="17">
        <f t="shared" si="56"/>
        <v>0</v>
      </c>
      <c r="AC230" s="17">
        <f t="shared" si="57"/>
        <v>0</v>
      </c>
      <c r="AD230" s="17">
        <f t="shared" si="58"/>
        <v>0</v>
      </c>
      <c r="AE230" s="17">
        <f t="shared" si="59"/>
        <v>0</v>
      </c>
      <c r="AF230" s="17">
        <f t="shared" si="60"/>
        <v>0</v>
      </c>
      <c r="AG230" s="17">
        <f t="shared" si="50"/>
        <v>0</v>
      </c>
      <c r="AH230" s="17">
        <f t="shared" si="51"/>
        <v>0</v>
      </c>
      <c r="AI230" s="70">
        <f t="shared" si="52"/>
        <v>0</v>
      </c>
      <c r="AJ230" s="47">
        <f t="shared" si="61"/>
        <v>0</v>
      </c>
    </row>
    <row r="231" spans="24:36" x14ac:dyDescent="0.25">
      <c r="X231">
        <f t="shared" si="49"/>
        <v>0</v>
      </c>
      <c r="Y231" s="17">
        <f t="shared" si="53"/>
        <v>0</v>
      </c>
      <c r="Z231" s="17">
        <f t="shared" si="54"/>
        <v>0</v>
      </c>
      <c r="AA231" s="17">
        <f t="shared" si="55"/>
        <v>0</v>
      </c>
      <c r="AB231" s="17">
        <f t="shared" si="56"/>
        <v>0</v>
      </c>
      <c r="AC231" s="17">
        <f t="shared" si="57"/>
        <v>0</v>
      </c>
      <c r="AD231" s="17">
        <f t="shared" si="58"/>
        <v>0</v>
      </c>
      <c r="AE231" s="17">
        <f t="shared" si="59"/>
        <v>0</v>
      </c>
      <c r="AF231" s="17">
        <f t="shared" si="60"/>
        <v>0</v>
      </c>
      <c r="AG231" s="17">
        <f t="shared" si="50"/>
        <v>0</v>
      </c>
      <c r="AH231" s="17">
        <f t="shared" si="51"/>
        <v>0</v>
      </c>
      <c r="AI231" s="70">
        <f t="shared" si="52"/>
        <v>0</v>
      </c>
      <c r="AJ231" s="47">
        <f t="shared" si="61"/>
        <v>0</v>
      </c>
    </row>
    <row r="232" spans="24:36" x14ac:dyDescent="0.25">
      <c r="X232">
        <f t="shared" si="49"/>
        <v>0</v>
      </c>
      <c r="Y232" s="17">
        <f t="shared" si="53"/>
        <v>0</v>
      </c>
      <c r="Z232" s="17">
        <f t="shared" si="54"/>
        <v>0</v>
      </c>
      <c r="AA232" s="17">
        <f t="shared" si="55"/>
        <v>0</v>
      </c>
      <c r="AB232" s="17">
        <f t="shared" si="56"/>
        <v>0</v>
      </c>
      <c r="AC232" s="17">
        <f t="shared" si="57"/>
        <v>0</v>
      </c>
      <c r="AD232" s="17">
        <f t="shared" si="58"/>
        <v>0</v>
      </c>
      <c r="AE232" s="17">
        <f t="shared" si="59"/>
        <v>0</v>
      </c>
      <c r="AF232" s="17">
        <f t="shared" si="60"/>
        <v>0</v>
      </c>
      <c r="AG232" s="17">
        <f t="shared" si="50"/>
        <v>0</v>
      </c>
      <c r="AH232" s="17">
        <f t="shared" si="51"/>
        <v>0</v>
      </c>
      <c r="AI232" s="70">
        <f t="shared" si="52"/>
        <v>0</v>
      </c>
      <c r="AJ232" s="47">
        <f t="shared" si="61"/>
        <v>0</v>
      </c>
    </row>
    <row r="233" spans="24:36" x14ac:dyDescent="0.25">
      <c r="X233">
        <f t="shared" si="49"/>
        <v>0</v>
      </c>
      <c r="Y233" s="17">
        <f t="shared" si="53"/>
        <v>0</v>
      </c>
      <c r="Z233" s="17">
        <f t="shared" si="54"/>
        <v>0</v>
      </c>
      <c r="AA233" s="17">
        <f t="shared" si="55"/>
        <v>0</v>
      </c>
      <c r="AB233" s="17">
        <f t="shared" si="56"/>
        <v>0</v>
      </c>
      <c r="AC233" s="17">
        <f t="shared" si="57"/>
        <v>0</v>
      </c>
      <c r="AD233" s="17">
        <f t="shared" si="58"/>
        <v>0</v>
      </c>
      <c r="AE233" s="17">
        <f t="shared" si="59"/>
        <v>0</v>
      </c>
      <c r="AF233" s="17">
        <f t="shared" si="60"/>
        <v>0</v>
      </c>
      <c r="AG233" s="17">
        <f t="shared" si="50"/>
        <v>0</v>
      </c>
      <c r="AH233" s="17">
        <f t="shared" si="51"/>
        <v>0</v>
      </c>
      <c r="AI233" s="70">
        <f t="shared" si="52"/>
        <v>0</v>
      </c>
      <c r="AJ233" s="47">
        <f t="shared" si="61"/>
        <v>0</v>
      </c>
    </row>
    <row r="234" spans="24:36" x14ac:dyDescent="0.25">
      <c r="X234">
        <f t="shared" si="49"/>
        <v>0</v>
      </c>
      <c r="Y234" s="17">
        <f t="shared" si="53"/>
        <v>0</v>
      </c>
      <c r="Z234" s="17">
        <f t="shared" si="54"/>
        <v>0</v>
      </c>
      <c r="AA234" s="17">
        <f t="shared" si="55"/>
        <v>0</v>
      </c>
      <c r="AB234" s="17">
        <f t="shared" si="56"/>
        <v>0</v>
      </c>
      <c r="AC234" s="17">
        <f t="shared" si="57"/>
        <v>0</v>
      </c>
      <c r="AD234" s="17">
        <f t="shared" si="58"/>
        <v>0</v>
      </c>
      <c r="AE234" s="17">
        <f t="shared" si="59"/>
        <v>0</v>
      </c>
      <c r="AF234" s="17">
        <f t="shared" si="60"/>
        <v>0</v>
      </c>
      <c r="AG234" s="17">
        <f t="shared" si="50"/>
        <v>0</v>
      </c>
      <c r="AH234" s="17">
        <f t="shared" si="51"/>
        <v>0</v>
      </c>
      <c r="AI234" s="70">
        <f t="shared" si="52"/>
        <v>0</v>
      </c>
      <c r="AJ234" s="47">
        <f t="shared" si="61"/>
        <v>0</v>
      </c>
    </row>
    <row r="235" spans="24:36" x14ac:dyDescent="0.25">
      <c r="X235">
        <f t="shared" si="49"/>
        <v>0</v>
      </c>
      <c r="Y235" s="17">
        <f t="shared" si="53"/>
        <v>0</v>
      </c>
      <c r="Z235" s="17">
        <f t="shared" si="54"/>
        <v>0</v>
      </c>
      <c r="AA235" s="17">
        <f t="shared" si="55"/>
        <v>0</v>
      </c>
      <c r="AB235" s="17">
        <f t="shared" si="56"/>
        <v>0</v>
      </c>
      <c r="AC235" s="17">
        <f t="shared" si="57"/>
        <v>0</v>
      </c>
      <c r="AD235" s="17">
        <f t="shared" si="58"/>
        <v>0</v>
      </c>
      <c r="AE235" s="17">
        <f t="shared" si="59"/>
        <v>0</v>
      </c>
      <c r="AF235" s="17">
        <f t="shared" si="60"/>
        <v>0</v>
      </c>
      <c r="AG235" s="17">
        <f t="shared" si="50"/>
        <v>0</v>
      </c>
      <c r="AH235" s="17">
        <f t="shared" si="51"/>
        <v>0</v>
      </c>
      <c r="AI235" s="70">
        <f t="shared" si="52"/>
        <v>0</v>
      </c>
      <c r="AJ235" s="47">
        <f t="shared" si="61"/>
        <v>0</v>
      </c>
    </row>
    <row r="236" spans="24:36" x14ac:dyDescent="0.25">
      <c r="X236">
        <f t="shared" si="49"/>
        <v>0</v>
      </c>
      <c r="Y236" s="17">
        <f t="shared" si="53"/>
        <v>0</v>
      </c>
      <c r="Z236" s="17">
        <f t="shared" si="54"/>
        <v>0</v>
      </c>
      <c r="AA236" s="17">
        <f t="shared" si="55"/>
        <v>0</v>
      </c>
      <c r="AB236" s="17">
        <f t="shared" si="56"/>
        <v>0</v>
      </c>
      <c r="AC236" s="17">
        <f t="shared" si="57"/>
        <v>0</v>
      </c>
      <c r="AD236" s="17">
        <f t="shared" si="58"/>
        <v>0</v>
      </c>
      <c r="AE236" s="17">
        <f t="shared" si="59"/>
        <v>0</v>
      </c>
      <c r="AF236" s="17">
        <f t="shared" si="60"/>
        <v>0</v>
      </c>
      <c r="AG236" s="17">
        <f t="shared" si="50"/>
        <v>0</v>
      </c>
      <c r="AH236" s="17">
        <f t="shared" si="51"/>
        <v>0</v>
      </c>
      <c r="AI236" s="70">
        <f t="shared" si="52"/>
        <v>0</v>
      </c>
      <c r="AJ236" s="47">
        <f t="shared" si="61"/>
        <v>0</v>
      </c>
    </row>
    <row r="237" spans="24:36" x14ac:dyDescent="0.25">
      <c r="X237">
        <f t="shared" si="49"/>
        <v>0</v>
      </c>
      <c r="Y237" s="17">
        <f t="shared" si="53"/>
        <v>0</v>
      </c>
      <c r="Z237" s="17">
        <f t="shared" si="54"/>
        <v>0</v>
      </c>
      <c r="AA237" s="17">
        <f t="shared" si="55"/>
        <v>0</v>
      </c>
      <c r="AB237" s="17">
        <f t="shared" si="56"/>
        <v>0</v>
      </c>
      <c r="AC237" s="17">
        <f t="shared" si="57"/>
        <v>0</v>
      </c>
      <c r="AD237" s="17">
        <f t="shared" si="58"/>
        <v>0</v>
      </c>
      <c r="AE237" s="17">
        <f t="shared" si="59"/>
        <v>0</v>
      </c>
      <c r="AF237" s="17">
        <f t="shared" si="60"/>
        <v>0</v>
      </c>
      <c r="AG237" s="17">
        <f t="shared" si="50"/>
        <v>0</v>
      </c>
      <c r="AH237" s="17">
        <f t="shared" si="51"/>
        <v>0</v>
      </c>
      <c r="AI237" s="70">
        <f t="shared" si="52"/>
        <v>0</v>
      </c>
      <c r="AJ237" s="47">
        <f t="shared" si="61"/>
        <v>0</v>
      </c>
    </row>
    <row r="238" spans="24:36" x14ac:dyDescent="0.25">
      <c r="X238">
        <f t="shared" si="49"/>
        <v>0</v>
      </c>
      <c r="Y238" s="17">
        <f t="shared" si="53"/>
        <v>0</v>
      </c>
      <c r="Z238" s="17">
        <f t="shared" si="54"/>
        <v>0</v>
      </c>
      <c r="AA238" s="17">
        <f t="shared" si="55"/>
        <v>0</v>
      </c>
      <c r="AB238" s="17">
        <f t="shared" si="56"/>
        <v>0</v>
      </c>
      <c r="AC238" s="17">
        <f t="shared" si="57"/>
        <v>0</v>
      </c>
      <c r="AD238" s="17">
        <f t="shared" si="58"/>
        <v>0</v>
      </c>
      <c r="AE238" s="17">
        <f t="shared" si="59"/>
        <v>0</v>
      </c>
      <c r="AF238" s="17">
        <f t="shared" si="60"/>
        <v>0</v>
      </c>
      <c r="AG238" s="17">
        <f t="shared" si="50"/>
        <v>0</v>
      </c>
      <c r="AH238" s="17">
        <f t="shared" si="51"/>
        <v>0</v>
      </c>
      <c r="AI238" s="70">
        <f t="shared" si="52"/>
        <v>0</v>
      </c>
      <c r="AJ238" s="47">
        <f t="shared" si="61"/>
        <v>0</v>
      </c>
    </row>
    <row r="239" spans="24:36" x14ac:dyDescent="0.25">
      <c r="X239">
        <f t="shared" si="49"/>
        <v>0</v>
      </c>
      <c r="Y239" s="17">
        <f t="shared" si="53"/>
        <v>0</v>
      </c>
      <c r="Z239" s="17">
        <f t="shared" si="54"/>
        <v>0</v>
      </c>
      <c r="AA239" s="17">
        <f t="shared" si="55"/>
        <v>0</v>
      </c>
      <c r="AB239" s="17">
        <f t="shared" si="56"/>
        <v>0</v>
      </c>
      <c r="AC239" s="17">
        <f t="shared" si="57"/>
        <v>0</v>
      </c>
      <c r="AD239" s="17">
        <f t="shared" si="58"/>
        <v>0</v>
      </c>
      <c r="AE239" s="17">
        <f t="shared" si="59"/>
        <v>0</v>
      </c>
      <c r="AF239" s="17">
        <f t="shared" si="60"/>
        <v>0</v>
      </c>
      <c r="AG239" s="17">
        <f t="shared" si="50"/>
        <v>0</v>
      </c>
      <c r="AH239" s="17">
        <f t="shared" si="51"/>
        <v>0</v>
      </c>
      <c r="AI239" s="70">
        <f t="shared" si="52"/>
        <v>0</v>
      </c>
      <c r="AJ239" s="47">
        <f t="shared" si="61"/>
        <v>0</v>
      </c>
    </row>
    <row r="240" spans="24:36" x14ac:dyDescent="0.25">
      <c r="X240">
        <f t="shared" si="49"/>
        <v>0</v>
      </c>
      <c r="Y240" s="17">
        <f t="shared" si="53"/>
        <v>0</v>
      </c>
      <c r="Z240" s="17">
        <f t="shared" si="54"/>
        <v>0</v>
      </c>
      <c r="AA240" s="17">
        <f t="shared" si="55"/>
        <v>0</v>
      </c>
      <c r="AB240" s="17">
        <f t="shared" si="56"/>
        <v>0</v>
      </c>
      <c r="AC240" s="17">
        <f t="shared" si="57"/>
        <v>0</v>
      </c>
      <c r="AD240" s="17">
        <f t="shared" si="58"/>
        <v>0</v>
      </c>
      <c r="AE240" s="17">
        <f t="shared" si="59"/>
        <v>0</v>
      </c>
      <c r="AF240" s="17">
        <f t="shared" si="60"/>
        <v>0</v>
      </c>
      <c r="AG240" s="17">
        <f t="shared" si="50"/>
        <v>0</v>
      </c>
      <c r="AH240" s="17">
        <f t="shared" si="51"/>
        <v>0</v>
      </c>
      <c r="AI240" s="70">
        <f t="shared" si="52"/>
        <v>0</v>
      </c>
      <c r="AJ240" s="47">
        <f t="shared" si="61"/>
        <v>0</v>
      </c>
    </row>
    <row r="241" spans="24:36" x14ac:dyDescent="0.25">
      <c r="X241">
        <f t="shared" si="49"/>
        <v>0</v>
      </c>
      <c r="Y241" s="17">
        <f t="shared" si="53"/>
        <v>0</v>
      </c>
      <c r="Z241" s="17">
        <f t="shared" si="54"/>
        <v>0</v>
      </c>
      <c r="AA241" s="17">
        <f t="shared" si="55"/>
        <v>0</v>
      </c>
      <c r="AB241" s="17">
        <f t="shared" si="56"/>
        <v>0</v>
      </c>
      <c r="AC241" s="17">
        <f t="shared" si="57"/>
        <v>0</v>
      </c>
      <c r="AD241" s="17">
        <f t="shared" si="58"/>
        <v>0</v>
      </c>
      <c r="AE241" s="17">
        <f t="shared" si="59"/>
        <v>0</v>
      </c>
      <c r="AF241" s="17">
        <f t="shared" si="60"/>
        <v>0</v>
      </c>
      <c r="AG241" s="17">
        <f t="shared" si="50"/>
        <v>0</v>
      </c>
      <c r="AH241" s="17">
        <f t="shared" si="51"/>
        <v>0</v>
      </c>
      <c r="AI241" s="70">
        <f t="shared" si="52"/>
        <v>0</v>
      </c>
      <c r="AJ241" s="47">
        <f t="shared" si="61"/>
        <v>0</v>
      </c>
    </row>
    <row r="242" spans="24:36" x14ac:dyDescent="0.25">
      <c r="X242">
        <f t="shared" si="49"/>
        <v>0</v>
      </c>
      <c r="Y242" s="17">
        <f t="shared" si="53"/>
        <v>0</v>
      </c>
      <c r="Z242" s="17">
        <f t="shared" si="54"/>
        <v>0</v>
      </c>
      <c r="AA242" s="17">
        <f t="shared" si="55"/>
        <v>0</v>
      </c>
      <c r="AB242" s="17">
        <f t="shared" si="56"/>
        <v>0</v>
      </c>
      <c r="AC242" s="17">
        <f t="shared" si="57"/>
        <v>0</v>
      </c>
      <c r="AD242" s="17">
        <f t="shared" si="58"/>
        <v>0</v>
      </c>
      <c r="AE242" s="17">
        <f t="shared" si="59"/>
        <v>0</v>
      </c>
      <c r="AF242" s="17">
        <f t="shared" si="60"/>
        <v>0</v>
      </c>
      <c r="AG242" s="17">
        <f t="shared" si="50"/>
        <v>0</v>
      </c>
      <c r="AH242" s="17">
        <f t="shared" si="51"/>
        <v>0</v>
      </c>
      <c r="AI242" s="70">
        <f t="shared" si="52"/>
        <v>0</v>
      </c>
      <c r="AJ242" s="47">
        <f t="shared" si="61"/>
        <v>0</v>
      </c>
    </row>
    <row r="243" spans="24:36" x14ac:dyDescent="0.25">
      <c r="X243">
        <f t="shared" si="49"/>
        <v>0</v>
      </c>
      <c r="Y243" s="17">
        <f t="shared" si="53"/>
        <v>0</v>
      </c>
      <c r="Z243" s="17">
        <f t="shared" si="54"/>
        <v>0</v>
      </c>
      <c r="AA243" s="17">
        <f t="shared" si="55"/>
        <v>0</v>
      </c>
      <c r="AB243" s="17">
        <f t="shared" si="56"/>
        <v>0</v>
      </c>
      <c r="AC243" s="17">
        <f t="shared" si="57"/>
        <v>0</v>
      </c>
      <c r="AD243" s="17">
        <f t="shared" si="58"/>
        <v>0</v>
      </c>
      <c r="AE243" s="17">
        <f t="shared" si="59"/>
        <v>0</v>
      </c>
      <c r="AF243" s="17">
        <f t="shared" si="60"/>
        <v>0</v>
      </c>
      <c r="AG243" s="17">
        <f t="shared" si="50"/>
        <v>0</v>
      </c>
      <c r="AH243" s="17">
        <f t="shared" si="51"/>
        <v>0</v>
      </c>
      <c r="AI243" s="70">
        <f t="shared" si="52"/>
        <v>0</v>
      </c>
      <c r="AJ243" s="47">
        <f t="shared" si="61"/>
        <v>0</v>
      </c>
    </row>
    <row r="244" spans="24:36" x14ac:dyDescent="0.25">
      <c r="X244">
        <f t="shared" si="49"/>
        <v>0</v>
      </c>
      <c r="Y244" s="17">
        <f t="shared" si="53"/>
        <v>0</v>
      </c>
      <c r="Z244" s="17">
        <f t="shared" si="54"/>
        <v>0</v>
      </c>
      <c r="AA244" s="17">
        <f t="shared" si="55"/>
        <v>0</v>
      </c>
      <c r="AB244" s="17">
        <f t="shared" si="56"/>
        <v>0</v>
      </c>
      <c r="AC244" s="17">
        <f t="shared" si="57"/>
        <v>0</v>
      </c>
      <c r="AD244" s="17">
        <f t="shared" si="58"/>
        <v>0</v>
      </c>
      <c r="AE244" s="17">
        <f t="shared" si="59"/>
        <v>0</v>
      </c>
      <c r="AF244" s="17">
        <f t="shared" si="60"/>
        <v>0</v>
      </c>
      <c r="AG244" s="17">
        <f t="shared" si="50"/>
        <v>0</v>
      </c>
      <c r="AH244" s="17">
        <f t="shared" si="51"/>
        <v>0</v>
      </c>
      <c r="AI244" s="70">
        <f t="shared" si="52"/>
        <v>0</v>
      </c>
      <c r="AJ244" s="47">
        <f t="shared" si="61"/>
        <v>0</v>
      </c>
    </row>
    <row r="245" spans="24:36" x14ac:dyDescent="0.25">
      <c r="X245">
        <f t="shared" si="49"/>
        <v>0</v>
      </c>
      <c r="Y245" s="17">
        <f t="shared" si="53"/>
        <v>0</v>
      </c>
      <c r="Z245" s="17">
        <f t="shared" si="54"/>
        <v>0</v>
      </c>
      <c r="AA245" s="17">
        <f t="shared" si="55"/>
        <v>0</v>
      </c>
      <c r="AB245" s="17">
        <f t="shared" si="56"/>
        <v>0</v>
      </c>
      <c r="AC245" s="17">
        <f t="shared" si="57"/>
        <v>0</v>
      </c>
      <c r="AD245" s="17">
        <f t="shared" si="58"/>
        <v>0</v>
      </c>
      <c r="AE245" s="17">
        <f t="shared" si="59"/>
        <v>0</v>
      </c>
      <c r="AF245" s="17">
        <f t="shared" si="60"/>
        <v>0</v>
      </c>
      <c r="AG245" s="17">
        <f t="shared" si="50"/>
        <v>0</v>
      </c>
      <c r="AH245" s="17">
        <f t="shared" si="51"/>
        <v>0</v>
      </c>
      <c r="AI245" s="70">
        <f t="shared" si="52"/>
        <v>0</v>
      </c>
      <c r="AJ245" s="47">
        <f t="shared" si="61"/>
        <v>0</v>
      </c>
    </row>
    <row r="246" spans="24:36" x14ac:dyDescent="0.25">
      <c r="X246">
        <f t="shared" si="49"/>
        <v>0</v>
      </c>
      <c r="Y246" s="17">
        <f t="shared" si="53"/>
        <v>0</v>
      </c>
      <c r="Z246" s="17">
        <f t="shared" si="54"/>
        <v>0</v>
      </c>
      <c r="AA246" s="17">
        <f t="shared" si="55"/>
        <v>0</v>
      </c>
      <c r="AB246" s="17">
        <f t="shared" si="56"/>
        <v>0</v>
      </c>
      <c r="AC246" s="17">
        <f t="shared" si="57"/>
        <v>0</v>
      </c>
      <c r="AD246" s="17">
        <f t="shared" si="58"/>
        <v>0</v>
      </c>
      <c r="AE246" s="17">
        <f t="shared" si="59"/>
        <v>0</v>
      </c>
      <c r="AF246" s="17">
        <f t="shared" si="60"/>
        <v>0</v>
      </c>
      <c r="AG246" s="17">
        <f t="shared" si="50"/>
        <v>0</v>
      </c>
      <c r="AH246" s="17">
        <f t="shared" si="51"/>
        <v>0</v>
      </c>
      <c r="AI246" s="70">
        <f t="shared" si="52"/>
        <v>0</v>
      </c>
      <c r="AJ246" s="47">
        <f t="shared" si="61"/>
        <v>0</v>
      </c>
    </row>
    <row r="247" spans="24:36" x14ac:dyDescent="0.25">
      <c r="X247">
        <f t="shared" si="49"/>
        <v>0</v>
      </c>
      <c r="Y247" s="17">
        <f t="shared" si="53"/>
        <v>0</v>
      </c>
      <c r="Z247" s="17">
        <f t="shared" si="54"/>
        <v>0</v>
      </c>
      <c r="AA247" s="17">
        <f t="shared" si="55"/>
        <v>0</v>
      </c>
      <c r="AB247" s="17">
        <f t="shared" si="56"/>
        <v>0</v>
      </c>
      <c r="AC247" s="17">
        <f t="shared" si="57"/>
        <v>0</v>
      </c>
      <c r="AD247" s="17">
        <f t="shared" si="58"/>
        <v>0</v>
      </c>
      <c r="AE247" s="17">
        <f t="shared" si="59"/>
        <v>0</v>
      </c>
      <c r="AF247" s="17">
        <f t="shared" si="60"/>
        <v>0</v>
      </c>
      <c r="AG247" s="17">
        <f t="shared" si="50"/>
        <v>0</v>
      </c>
      <c r="AH247" s="17">
        <f t="shared" si="51"/>
        <v>0</v>
      </c>
      <c r="AI247" s="70">
        <f t="shared" si="52"/>
        <v>0</v>
      </c>
      <c r="AJ247" s="47">
        <f t="shared" si="61"/>
        <v>0</v>
      </c>
    </row>
    <row r="248" spans="24:36" x14ac:dyDescent="0.25">
      <c r="X248">
        <f t="shared" si="49"/>
        <v>0</v>
      </c>
      <c r="Y248" s="17">
        <f t="shared" si="53"/>
        <v>0</v>
      </c>
      <c r="Z248" s="17">
        <f t="shared" si="54"/>
        <v>0</v>
      </c>
      <c r="AA248" s="17">
        <f t="shared" si="55"/>
        <v>0</v>
      </c>
      <c r="AB248" s="17">
        <f t="shared" si="56"/>
        <v>0</v>
      </c>
      <c r="AC248" s="17">
        <f t="shared" si="57"/>
        <v>0</v>
      </c>
      <c r="AD248" s="17">
        <f t="shared" si="58"/>
        <v>0</v>
      </c>
      <c r="AE248" s="17">
        <f t="shared" si="59"/>
        <v>0</v>
      </c>
      <c r="AF248" s="17">
        <f t="shared" si="60"/>
        <v>0</v>
      </c>
      <c r="AG248" s="17">
        <f t="shared" si="50"/>
        <v>0</v>
      </c>
      <c r="AH248" s="17">
        <f t="shared" si="51"/>
        <v>0</v>
      </c>
      <c r="AI248" s="70">
        <f t="shared" si="52"/>
        <v>0</v>
      </c>
      <c r="AJ248" s="47">
        <f t="shared" si="61"/>
        <v>0</v>
      </c>
    </row>
    <row r="249" spans="24:36" x14ac:dyDescent="0.25">
      <c r="X249">
        <f t="shared" si="49"/>
        <v>0</v>
      </c>
      <c r="Y249" s="17">
        <f t="shared" si="53"/>
        <v>0</v>
      </c>
      <c r="Z249" s="17">
        <f t="shared" si="54"/>
        <v>0</v>
      </c>
      <c r="AA249" s="17">
        <f t="shared" si="55"/>
        <v>0</v>
      </c>
      <c r="AB249" s="17">
        <f t="shared" si="56"/>
        <v>0</v>
      </c>
      <c r="AC249" s="17">
        <f t="shared" si="57"/>
        <v>0</v>
      </c>
      <c r="AD249" s="17">
        <f t="shared" si="58"/>
        <v>0</v>
      </c>
      <c r="AE249" s="17">
        <f t="shared" si="59"/>
        <v>0</v>
      </c>
      <c r="AF249" s="17">
        <f t="shared" si="60"/>
        <v>0</v>
      </c>
      <c r="AG249" s="17">
        <f t="shared" si="50"/>
        <v>0</v>
      </c>
      <c r="AH249" s="17">
        <f t="shared" si="51"/>
        <v>0</v>
      </c>
      <c r="AI249" s="70">
        <f t="shared" si="52"/>
        <v>0</v>
      </c>
      <c r="AJ249" s="47">
        <f t="shared" si="61"/>
        <v>0</v>
      </c>
    </row>
    <row r="250" spans="24:36" x14ac:dyDescent="0.25">
      <c r="X250">
        <f t="shared" si="49"/>
        <v>0</v>
      </c>
      <c r="Y250" s="17">
        <f t="shared" si="53"/>
        <v>0</v>
      </c>
      <c r="Z250" s="17">
        <f t="shared" si="54"/>
        <v>0</v>
      </c>
      <c r="AA250" s="17">
        <f t="shared" si="55"/>
        <v>0</v>
      </c>
      <c r="AB250" s="17">
        <f t="shared" si="56"/>
        <v>0</v>
      </c>
      <c r="AC250" s="17">
        <f t="shared" si="57"/>
        <v>0</v>
      </c>
      <c r="AD250" s="17">
        <f t="shared" si="58"/>
        <v>0</v>
      </c>
      <c r="AE250" s="17">
        <f t="shared" si="59"/>
        <v>0</v>
      </c>
      <c r="AF250" s="17">
        <f t="shared" si="60"/>
        <v>0</v>
      </c>
      <c r="AG250" s="17">
        <f t="shared" si="50"/>
        <v>0</v>
      </c>
      <c r="AH250" s="17">
        <f t="shared" si="51"/>
        <v>0</v>
      </c>
      <c r="AI250" s="70">
        <f t="shared" si="52"/>
        <v>0</v>
      </c>
      <c r="AJ250" s="47">
        <f t="shared" si="61"/>
        <v>0</v>
      </c>
    </row>
    <row r="251" spans="24:36" x14ac:dyDescent="0.25">
      <c r="X251">
        <f t="shared" si="49"/>
        <v>0</v>
      </c>
      <c r="Y251" s="17">
        <f t="shared" si="53"/>
        <v>0</v>
      </c>
      <c r="Z251" s="17">
        <f t="shared" si="54"/>
        <v>0</v>
      </c>
      <c r="AA251" s="17">
        <f t="shared" si="55"/>
        <v>0</v>
      </c>
      <c r="AB251" s="17">
        <f t="shared" si="56"/>
        <v>0</v>
      </c>
      <c r="AC251" s="17">
        <f t="shared" si="57"/>
        <v>0</v>
      </c>
      <c r="AD251" s="17">
        <f t="shared" si="58"/>
        <v>0</v>
      </c>
      <c r="AE251" s="17">
        <f t="shared" si="59"/>
        <v>0</v>
      </c>
      <c r="AF251" s="17">
        <f t="shared" si="60"/>
        <v>0</v>
      </c>
      <c r="AG251" s="17">
        <f t="shared" si="50"/>
        <v>0</v>
      </c>
      <c r="AH251" s="17">
        <f t="shared" si="51"/>
        <v>0</v>
      </c>
      <c r="AI251" s="70">
        <f t="shared" si="52"/>
        <v>0</v>
      </c>
      <c r="AJ251" s="47">
        <f t="shared" si="61"/>
        <v>0</v>
      </c>
    </row>
    <row r="252" spans="24:36" x14ac:dyDescent="0.25">
      <c r="X252">
        <f t="shared" si="49"/>
        <v>0</v>
      </c>
      <c r="Y252" s="17">
        <f t="shared" si="53"/>
        <v>0</v>
      </c>
      <c r="Z252" s="17">
        <f t="shared" si="54"/>
        <v>0</v>
      </c>
      <c r="AA252" s="17">
        <f t="shared" si="55"/>
        <v>0</v>
      </c>
      <c r="AB252" s="17">
        <f t="shared" si="56"/>
        <v>0</v>
      </c>
      <c r="AC252" s="17">
        <f t="shared" si="57"/>
        <v>0</v>
      </c>
      <c r="AD252" s="17">
        <f t="shared" si="58"/>
        <v>0</v>
      </c>
      <c r="AE252" s="17">
        <f t="shared" si="59"/>
        <v>0</v>
      </c>
      <c r="AF252" s="17">
        <f t="shared" si="60"/>
        <v>0</v>
      </c>
      <c r="AG252" s="17">
        <f t="shared" si="50"/>
        <v>0</v>
      </c>
      <c r="AH252" s="17">
        <f t="shared" si="51"/>
        <v>0</v>
      </c>
      <c r="AI252" s="70">
        <f t="shared" si="52"/>
        <v>0</v>
      </c>
      <c r="AJ252" s="47">
        <f t="shared" si="61"/>
        <v>0</v>
      </c>
    </row>
    <row r="253" spans="24:36" x14ac:dyDescent="0.25">
      <c r="X253">
        <f t="shared" si="49"/>
        <v>0</v>
      </c>
      <c r="Y253" s="17">
        <f t="shared" si="53"/>
        <v>0</v>
      </c>
      <c r="Z253" s="17">
        <f t="shared" si="54"/>
        <v>0</v>
      </c>
      <c r="AA253" s="17">
        <f t="shared" si="55"/>
        <v>0</v>
      </c>
      <c r="AB253" s="17">
        <f t="shared" si="56"/>
        <v>0</v>
      </c>
      <c r="AC253" s="17">
        <f t="shared" si="57"/>
        <v>0</v>
      </c>
      <c r="AD253" s="17">
        <f t="shared" si="58"/>
        <v>0</v>
      </c>
      <c r="AE253" s="17">
        <f t="shared" si="59"/>
        <v>0</v>
      </c>
      <c r="AF253" s="17">
        <f t="shared" si="60"/>
        <v>0</v>
      </c>
      <c r="AG253" s="17">
        <f t="shared" si="50"/>
        <v>0</v>
      </c>
      <c r="AH253" s="17">
        <f t="shared" si="51"/>
        <v>0</v>
      </c>
      <c r="AI253" s="70">
        <f t="shared" si="52"/>
        <v>0</v>
      </c>
      <c r="AJ253" s="47">
        <f t="shared" si="61"/>
        <v>0</v>
      </c>
    </row>
    <row r="254" spans="24:36" x14ac:dyDescent="0.25">
      <c r="X254">
        <f t="shared" si="49"/>
        <v>0</v>
      </c>
      <c r="Y254" s="17">
        <f t="shared" si="53"/>
        <v>0</v>
      </c>
      <c r="Z254" s="17">
        <f t="shared" si="54"/>
        <v>0</v>
      </c>
      <c r="AA254" s="17">
        <f t="shared" si="55"/>
        <v>0</v>
      </c>
      <c r="AB254" s="17">
        <f t="shared" si="56"/>
        <v>0</v>
      </c>
      <c r="AC254" s="17">
        <f t="shared" si="57"/>
        <v>0</v>
      </c>
      <c r="AD254" s="17">
        <f t="shared" si="58"/>
        <v>0</v>
      </c>
      <c r="AE254" s="17">
        <f t="shared" si="59"/>
        <v>0</v>
      </c>
      <c r="AF254" s="17">
        <f t="shared" si="60"/>
        <v>0</v>
      </c>
      <c r="AG254" s="17">
        <f t="shared" si="50"/>
        <v>0</v>
      </c>
      <c r="AH254" s="17">
        <f t="shared" si="51"/>
        <v>0</v>
      </c>
      <c r="AI254" s="70">
        <f t="shared" si="52"/>
        <v>0</v>
      </c>
      <c r="AJ254" s="47">
        <f t="shared" si="61"/>
        <v>0</v>
      </c>
    </row>
    <row r="255" spans="24:36" x14ac:dyDescent="0.25">
      <c r="X255">
        <f t="shared" si="49"/>
        <v>0</v>
      </c>
      <c r="Y255" s="17">
        <f t="shared" si="53"/>
        <v>0</v>
      </c>
      <c r="Z255" s="17">
        <f t="shared" si="54"/>
        <v>0</v>
      </c>
      <c r="AA255" s="17">
        <f t="shared" si="55"/>
        <v>0</v>
      </c>
      <c r="AB255" s="17">
        <f t="shared" si="56"/>
        <v>0</v>
      </c>
      <c r="AC255" s="17">
        <f t="shared" si="57"/>
        <v>0</v>
      </c>
      <c r="AD255" s="17">
        <f t="shared" si="58"/>
        <v>0</v>
      </c>
      <c r="AE255" s="17">
        <f t="shared" si="59"/>
        <v>0</v>
      </c>
      <c r="AF255" s="17">
        <f t="shared" si="60"/>
        <v>0</v>
      </c>
      <c r="AG255" s="17">
        <f t="shared" si="50"/>
        <v>0</v>
      </c>
      <c r="AH255" s="17">
        <f t="shared" si="51"/>
        <v>0</v>
      </c>
      <c r="AI255" s="70">
        <f t="shared" si="52"/>
        <v>0</v>
      </c>
      <c r="AJ255" s="47">
        <f t="shared" si="61"/>
        <v>0</v>
      </c>
    </row>
    <row r="256" spans="24:36" x14ac:dyDescent="0.25">
      <c r="X256">
        <f t="shared" si="49"/>
        <v>0</v>
      </c>
      <c r="Y256" s="17">
        <f t="shared" si="53"/>
        <v>0</v>
      </c>
      <c r="Z256" s="17">
        <f t="shared" si="54"/>
        <v>0</v>
      </c>
      <c r="AA256" s="17">
        <f t="shared" si="55"/>
        <v>0</v>
      </c>
      <c r="AB256" s="17">
        <f t="shared" si="56"/>
        <v>0</v>
      </c>
      <c r="AC256" s="17">
        <f t="shared" si="57"/>
        <v>0</v>
      </c>
      <c r="AD256" s="17">
        <f t="shared" si="58"/>
        <v>0</v>
      </c>
      <c r="AE256" s="17">
        <f t="shared" si="59"/>
        <v>0</v>
      </c>
      <c r="AF256" s="17">
        <f t="shared" si="60"/>
        <v>0</v>
      </c>
      <c r="AG256" s="17">
        <f t="shared" si="50"/>
        <v>0</v>
      </c>
      <c r="AH256" s="17">
        <f t="shared" si="51"/>
        <v>0</v>
      </c>
      <c r="AI256" s="70">
        <f t="shared" si="52"/>
        <v>0</v>
      </c>
      <c r="AJ256" s="47">
        <f t="shared" si="61"/>
        <v>0</v>
      </c>
    </row>
    <row r="257" spans="24:36" x14ac:dyDescent="0.25">
      <c r="X257">
        <f t="shared" si="49"/>
        <v>0</v>
      </c>
      <c r="Y257" s="17">
        <f t="shared" si="53"/>
        <v>0</v>
      </c>
      <c r="Z257" s="17">
        <f t="shared" si="54"/>
        <v>0</v>
      </c>
      <c r="AA257" s="17">
        <f t="shared" si="55"/>
        <v>0</v>
      </c>
      <c r="AB257" s="17">
        <f t="shared" si="56"/>
        <v>0</v>
      </c>
      <c r="AC257" s="17">
        <f t="shared" si="57"/>
        <v>0</v>
      </c>
      <c r="AD257" s="17">
        <f t="shared" si="58"/>
        <v>0</v>
      </c>
      <c r="AE257" s="17">
        <f t="shared" si="59"/>
        <v>0</v>
      </c>
      <c r="AF257" s="17">
        <f t="shared" si="60"/>
        <v>0</v>
      </c>
      <c r="AG257" s="17">
        <f t="shared" si="50"/>
        <v>0</v>
      </c>
      <c r="AH257" s="17">
        <f t="shared" si="51"/>
        <v>0</v>
      </c>
      <c r="AI257" s="70">
        <f t="shared" si="52"/>
        <v>0</v>
      </c>
      <c r="AJ257" s="47">
        <f t="shared" si="61"/>
        <v>0</v>
      </c>
    </row>
    <row r="258" spans="24:36" x14ac:dyDescent="0.25">
      <c r="X258">
        <f t="shared" si="49"/>
        <v>0</v>
      </c>
      <c r="Y258" s="17">
        <f t="shared" si="53"/>
        <v>0</v>
      </c>
      <c r="Z258" s="17">
        <f t="shared" si="54"/>
        <v>0</v>
      </c>
      <c r="AA258" s="17">
        <f t="shared" si="55"/>
        <v>0</v>
      </c>
      <c r="AB258" s="17">
        <f t="shared" si="56"/>
        <v>0</v>
      </c>
      <c r="AC258" s="17">
        <f t="shared" si="57"/>
        <v>0</v>
      </c>
      <c r="AD258" s="17">
        <f t="shared" si="58"/>
        <v>0</v>
      </c>
      <c r="AE258" s="17">
        <f t="shared" si="59"/>
        <v>0</v>
      </c>
      <c r="AF258" s="17">
        <f t="shared" si="60"/>
        <v>0</v>
      </c>
      <c r="AG258" s="17">
        <f t="shared" si="50"/>
        <v>0</v>
      </c>
      <c r="AH258" s="17">
        <f t="shared" si="51"/>
        <v>0</v>
      </c>
      <c r="AI258" s="70">
        <f t="shared" si="52"/>
        <v>0</v>
      </c>
      <c r="AJ258" s="47">
        <f t="shared" si="61"/>
        <v>0</v>
      </c>
    </row>
    <row r="259" spans="24:36" x14ac:dyDescent="0.25">
      <c r="X259">
        <f t="shared" si="49"/>
        <v>0</v>
      </c>
      <c r="Y259" s="17">
        <f t="shared" si="53"/>
        <v>0</v>
      </c>
      <c r="Z259" s="17">
        <f t="shared" si="54"/>
        <v>0</v>
      </c>
      <c r="AA259" s="17">
        <f t="shared" si="55"/>
        <v>0</v>
      </c>
      <c r="AB259" s="17">
        <f t="shared" si="56"/>
        <v>0</v>
      </c>
      <c r="AC259" s="17">
        <f t="shared" si="57"/>
        <v>0</v>
      </c>
      <c r="AD259" s="17">
        <f t="shared" si="58"/>
        <v>0</v>
      </c>
      <c r="AE259" s="17">
        <f t="shared" si="59"/>
        <v>0</v>
      </c>
      <c r="AF259" s="17">
        <f t="shared" si="60"/>
        <v>0</v>
      </c>
      <c r="AG259" s="17">
        <f t="shared" si="50"/>
        <v>0</v>
      </c>
      <c r="AH259" s="17">
        <f t="shared" si="51"/>
        <v>0</v>
      </c>
      <c r="AI259" s="70">
        <f t="shared" si="52"/>
        <v>0</v>
      </c>
      <c r="AJ259" s="47">
        <f t="shared" si="61"/>
        <v>0</v>
      </c>
    </row>
    <row r="260" spans="24:36" x14ac:dyDescent="0.25">
      <c r="X260">
        <f t="shared" si="49"/>
        <v>0</v>
      </c>
      <c r="Y260" s="17">
        <f t="shared" si="53"/>
        <v>0</v>
      </c>
      <c r="Z260" s="17">
        <f t="shared" si="54"/>
        <v>0</v>
      </c>
      <c r="AA260" s="17">
        <f t="shared" si="55"/>
        <v>0</v>
      </c>
      <c r="AB260" s="17">
        <f t="shared" si="56"/>
        <v>0</v>
      </c>
      <c r="AC260" s="17">
        <f t="shared" si="57"/>
        <v>0</v>
      </c>
      <c r="AD260" s="17">
        <f t="shared" si="58"/>
        <v>0</v>
      </c>
      <c r="AE260" s="17">
        <f t="shared" si="59"/>
        <v>0</v>
      </c>
      <c r="AF260" s="17">
        <f t="shared" si="60"/>
        <v>0</v>
      </c>
      <c r="AG260" s="17">
        <f t="shared" si="50"/>
        <v>0</v>
      </c>
      <c r="AH260" s="17">
        <f t="shared" si="51"/>
        <v>0</v>
      </c>
      <c r="AI260" s="70">
        <f t="shared" si="52"/>
        <v>0</v>
      </c>
      <c r="AJ260" s="47">
        <f t="shared" si="61"/>
        <v>0</v>
      </c>
    </row>
    <row r="261" spans="24:36" x14ac:dyDescent="0.25">
      <c r="X261">
        <f t="shared" si="49"/>
        <v>0</v>
      </c>
      <c r="Y261" s="17">
        <f t="shared" si="53"/>
        <v>0</v>
      </c>
      <c r="Z261" s="17">
        <f t="shared" si="54"/>
        <v>0</v>
      </c>
      <c r="AA261" s="17">
        <f t="shared" si="55"/>
        <v>0</v>
      </c>
      <c r="AB261" s="17">
        <f t="shared" si="56"/>
        <v>0</v>
      </c>
      <c r="AC261" s="17">
        <f t="shared" si="57"/>
        <v>0</v>
      </c>
      <c r="AD261" s="17">
        <f t="shared" si="58"/>
        <v>0</v>
      </c>
      <c r="AE261" s="17">
        <f t="shared" si="59"/>
        <v>0</v>
      </c>
      <c r="AF261" s="17">
        <f t="shared" si="60"/>
        <v>0</v>
      </c>
      <c r="AG261" s="17">
        <f t="shared" si="50"/>
        <v>0</v>
      </c>
      <c r="AH261" s="17">
        <f t="shared" si="51"/>
        <v>0</v>
      </c>
      <c r="AI261" s="70">
        <f t="shared" si="52"/>
        <v>0</v>
      </c>
      <c r="AJ261" s="47">
        <f t="shared" si="61"/>
        <v>0</v>
      </c>
    </row>
    <row r="262" spans="24:36" x14ac:dyDescent="0.25">
      <c r="X262">
        <f t="shared" si="49"/>
        <v>0</v>
      </c>
      <c r="Y262" s="17">
        <f t="shared" si="53"/>
        <v>0</v>
      </c>
      <c r="Z262" s="17">
        <f t="shared" si="54"/>
        <v>0</v>
      </c>
      <c r="AA262" s="17">
        <f t="shared" si="55"/>
        <v>0</v>
      </c>
      <c r="AB262" s="17">
        <f t="shared" si="56"/>
        <v>0</v>
      </c>
      <c r="AC262" s="17">
        <f t="shared" si="57"/>
        <v>0</v>
      </c>
      <c r="AD262" s="17">
        <f t="shared" si="58"/>
        <v>0</v>
      </c>
      <c r="AE262" s="17">
        <f t="shared" si="59"/>
        <v>0</v>
      </c>
      <c r="AF262" s="17">
        <f t="shared" si="60"/>
        <v>0</v>
      </c>
      <c r="AG262" s="17">
        <f t="shared" si="50"/>
        <v>0</v>
      </c>
      <c r="AH262" s="17">
        <f t="shared" si="51"/>
        <v>0</v>
      </c>
      <c r="AI262" s="70">
        <f t="shared" si="52"/>
        <v>0</v>
      </c>
      <c r="AJ262" s="47">
        <f t="shared" si="61"/>
        <v>0</v>
      </c>
    </row>
    <row r="263" spans="24:36" x14ac:dyDescent="0.25">
      <c r="X263">
        <f t="shared" si="49"/>
        <v>0</v>
      </c>
      <c r="Y263" s="17">
        <f t="shared" si="53"/>
        <v>0</v>
      </c>
      <c r="Z263" s="17">
        <f t="shared" si="54"/>
        <v>0</v>
      </c>
      <c r="AA263" s="17">
        <f t="shared" si="55"/>
        <v>0</v>
      </c>
      <c r="AB263" s="17">
        <f t="shared" si="56"/>
        <v>0</v>
      </c>
      <c r="AC263" s="17">
        <f t="shared" si="57"/>
        <v>0</v>
      </c>
      <c r="AD263" s="17">
        <f t="shared" si="58"/>
        <v>0</v>
      </c>
      <c r="AE263" s="17">
        <f t="shared" si="59"/>
        <v>0</v>
      </c>
      <c r="AF263" s="17">
        <f t="shared" si="60"/>
        <v>0</v>
      </c>
      <c r="AG263" s="17">
        <f t="shared" si="50"/>
        <v>0</v>
      </c>
      <c r="AH263" s="17">
        <f t="shared" si="51"/>
        <v>0</v>
      </c>
      <c r="AI263" s="70">
        <f t="shared" si="52"/>
        <v>0</v>
      </c>
      <c r="AJ263" s="47">
        <f t="shared" si="61"/>
        <v>0</v>
      </c>
    </row>
    <row r="264" spans="24:36" x14ac:dyDescent="0.25">
      <c r="X264">
        <f t="shared" si="49"/>
        <v>0</v>
      </c>
      <c r="Y264" s="17">
        <f t="shared" si="53"/>
        <v>0</v>
      </c>
      <c r="Z264" s="17">
        <f t="shared" si="54"/>
        <v>0</v>
      </c>
      <c r="AA264" s="17">
        <f t="shared" si="55"/>
        <v>0</v>
      </c>
      <c r="AB264" s="17">
        <f t="shared" si="56"/>
        <v>0</v>
      </c>
      <c r="AC264" s="17">
        <f t="shared" si="57"/>
        <v>0</v>
      </c>
      <c r="AD264" s="17">
        <f t="shared" si="58"/>
        <v>0</v>
      </c>
      <c r="AE264" s="17">
        <f t="shared" si="59"/>
        <v>0</v>
      </c>
      <c r="AF264" s="17">
        <f t="shared" si="60"/>
        <v>0</v>
      </c>
      <c r="AG264" s="17">
        <f t="shared" si="50"/>
        <v>0</v>
      </c>
      <c r="AH264" s="17">
        <f t="shared" si="51"/>
        <v>0</v>
      </c>
      <c r="AI264" s="70">
        <f t="shared" si="52"/>
        <v>0</v>
      </c>
      <c r="AJ264" s="47">
        <f t="shared" si="61"/>
        <v>0</v>
      </c>
    </row>
    <row r="265" spans="24:36" x14ac:dyDescent="0.25">
      <c r="X265">
        <f t="shared" si="49"/>
        <v>0</v>
      </c>
      <c r="Y265" s="17">
        <f t="shared" si="53"/>
        <v>0</v>
      </c>
      <c r="Z265" s="17">
        <f t="shared" si="54"/>
        <v>0</v>
      </c>
      <c r="AA265" s="17">
        <f t="shared" si="55"/>
        <v>0</v>
      </c>
      <c r="AB265" s="17">
        <f t="shared" si="56"/>
        <v>0</v>
      </c>
      <c r="AC265" s="17">
        <f t="shared" si="57"/>
        <v>0</v>
      </c>
      <c r="AD265" s="17">
        <f t="shared" si="58"/>
        <v>0</v>
      </c>
      <c r="AE265" s="17">
        <f t="shared" si="59"/>
        <v>0</v>
      </c>
      <c r="AF265" s="17">
        <f t="shared" si="60"/>
        <v>0</v>
      </c>
      <c r="AG265" s="17">
        <f t="shared" si="50"/>
        <v>0</v>
      </c>
      <c r="AH265" s="17">
        <f t="shared" si="51"/>
        <v>0</v>
      </c>
      <c r="AI265" s="70">
        <f t="shared" si="52"/>
        <v>0</v>
      </c>
      <c r="AJ265" s="47">
        <f t="shared" si="61"/>
        <v>0</v>
      </c>
    </row>
    <row r="266" spans="24:36" x14ac:dyDescent="0.25">
      <c r="X266">
        <f t="shared" ref="X266:X329" si="62">IFERROR(A266," ")</f>
        <v>0</v>
      </c>
      <c r="Y266" s="17">
        <f t="shared" si="53"/>
        <v>0</v>
      </c>
      <c r="Z266" s="17">
        <f t="shared" si="54"/>
        <v>0</v>
      </c>
      <c r="AA266" s="17">
        <f t="shared" si="55"/>
        <v>0</v>
      </c>
      <c r="AB266" s="17">
        <f t="shared" si="56"/>
        <v>0</v>
      </c>
      <c r="AC266" s="17">
        <f t="shared" si="57"/>
        <v>0</v>
      </c>
      <c r="AD266" s="17">
        <f t="shared" si="58"/>
        <v>0</v>
      </c>
      <c r="AE266" s="17">
        <f t="shared" si="59"/>
        <v>0</v>
      </c>
      <c r="AF266" s="17">
        <f t="shared" si="60"/>
        <v>0</v>
      </c>
      <c r="AG266" s="17">
        <f t="shared" ref="AG266:AG329" si="63">IFERROR(J266," ")</f>
        <v>0</v>
      </c>
      <c r="AH266" s="17">
        <f t="shared" ref="AH266:AH329" si="64">IFERROR(K266," ")</f>
        <v>0</v>
      </c>
      <c r="AI266" s="70">
        <f t="shared" si="52"/>
        <v>0</v>
      </c>
      <c r="AJ266" s="47">
        <f t="shared" si="61"/>
        <v>0</v>
      </c>
    </row>
    <row r="267" spans="24:36" x14ac:dyDescent="0.25">
      <c r="X267">
        <f t="shared" si="62"/>
        <v>0</v>
      </c>
      <c r="Y267" s="17">
        <f t="shared" si="53"/>
        <v>0</v>
      </c>
      <c r="Z267" s="17">
        <f t="shared" si="54"/>
        <v>0</v>
      </c>
      <c r="AA267" s="17">
        <f t="shared" si="55"/>
        <v>0</v>
      </c>
      <c r="AB267" s="17">
        <f t="shared" si="56"/>
        <v>0</v>
      </c>
      <c r="AC267" s="17">
        <f t="shared" si="57"/>
        <v>0</v>
      </c>
      <c r="AD267" s="17">
        <f t="shared" si="58"/>
        <v>0</v>
      </c>
      <c r="AE267" s="17">
        <f t="shared" si="59"/>
        <v>0</v>
      </c>
      <c r="AF267" s="17">
        <f t="shared" si="60"/>
        <v>0</v>
      </c>
      <c r="AG267" s="17">
        <f t="shared" si="63"/>
        <v>0</v>
      </c>
      <c r="AH267" s="17">
        <f t="shared" si="64"/>
        <v>0</v>
      </c>
      <c r="AI267" s="70">
        <f t="shared" ref="AI267:AI330" si="65">IFERROR(Q267," ")</f>
        <v>0</v>
      </c>
      <c r="AJ267" s="47">
        <f t="shared" si="61"/>
        <v>0</v>
      </c>
    </row>
    <row r="268" spans="24:36" x14ac:dyDescent="0.25">
      <c r="X268">
        <f t="shared" si="62"/>
        <v>0</v>
      </c>
      <c r="Y268" s="17">
        <f t="shared" ref="Y268:Y331" si="66">IFERROR(B268," ")</f>
        <v>0</v>
      </c>
      <c r="Z268" s="17">
        <f t="shared" ref="Z268:Z331" si="67">IFERROR(C268," ")</f>
        <v>0</v>
      </c>
      <c r="AA268" s="17">
        <f t="shared" ref="AA268:AA331" si="68">IFERROR(D268," ")</f>
        <v>0</v>
      </c>
      <c r="AB268" s="17">
        <f t="shared" ref="AB268:AB331" si="69">IFERROR(E268," ")</f>
        <v>0</v>
      </c>
      <c r="AC268" s="17">
        <f t="shared" ref="AC268:AC331" si="70">IFERROR(F268," ")</f>
        <v>0</v>
      </c>
      <c r="AD268" s="17">
        <f t="shared" ref="AD268:AD331" si="71">IFERROR(G268," ")</f>
        <v>0</v>
      </c>
      <c r="AE268" s="17">
        <f t="shared" ref="AE268:AE331" si="72">IFERROR(H268," ")</f>
        <v>0</v>
      </c>
      <c r="AF268" s="17">
        <f t="shared" ref="AF268:AF331" si="73">IFERROR(I268," ")</f>
        <v>0</v>
      </c>
      <c r="AG268" s="17">
        <f t="shared" si="63"/>
        <v>0</v>
      </c>
      <c r="AH268" s="17">
        <f t="shared" si="64"/>
        <v>0</v>
      </c>
      <c r="AI268" s="70">
        <f t="shared" si="65"/>
        <v>0</v>
      </c>
      <c r="AJ268" s="47">
        <f t="shared" ref="AJ268:AJ331" si="74">IFERROR(U268," ")</f>
        <v>0</v>
      </c>
    </row>
    <row r="269" spans="24:36" x14ac:dyDescent="0.25">
      <c r="X269">
        <f t="shared" si="62"/>
        <v>0</v>
      </c>
      <c r="Y269" s="17">
        <f t="shared" si="66"/>
        <v>0</v>
      </c>
      <c r="Z269" s="17">
        <f t="shared" si="67"/>
        <v>0</v>
      </c>
      <c r="AA269" s="17">
        <f t="shared" si="68"/>
        <v>0</v>
      </c>
      <c r="AB269" s="17">
        <f t="shared" si="69"/>
        <v>0</v>
      </c>
      <c r="AC269" s="17">
        <f t="shared" si="70"/>
        <v>0</v>
      </c>
      <c r="AD269" s="17">
        <f t="shared" si="71"/>
        <v>0</v>
      </c>
      <c r="AE269" s="17">
        <f t="shared" si="72"/>
        <v>0</v>
      </c>
      <c r="AF269" s="17">
        <f t="shared" si="73"/>
        <v>0</v>
      </c>
      <c r="AG269" s="17">
        <f t="shared" si="63"/>
        <v>0</v>
      </c>
      <c r="AH269" s="17">
        <f t="shared" si="64"/>
        <v>0</v>
      </c>
      <c r="AI269" s="70">
        <f t="shared" si="65"/>
        <v>0</v>
      </c>
      <c r="AJ269" s="47">
        <f t="shared" si="74"/>
        <v>0</v>
      </c>
    </row>
    <row r="270" spans="24:36" x14ac:dyDescent="0.25">
      <c r="X270">
        <f t="shared" si="62"/>
        <v>0</v>
      </c>
      <c r="Y270" s="17">
        <f t="shared" si="66"/>
        <v>0</v>
      </c>
      <c r="Z270" s="17">
        <f t="shared" si="67"/>
        <v>0</v>
      </c>
      <c r="AA270" s="17">
        <f t="shared" si="68"/>
        <v>0</v>
      </c>
      <c r="AB270" s="17">
        <f t="shared" si="69"/>
        <v>0</v>
      </c>
      <c r="AC270" s="17">
        <f t="shared" si="70"/>
        <v>0</v>
      </c>
      <c r="AD270" s="17">
        <f t="shared" si="71"/>
        <v>0</v>
      </c>
      <c r="AE270" s="17">
        <f t="shared" si="72"/>
        <v>0</v>
      </c>
      <c r="AF270" s="17">
        <f t="shared" si="73"/>
        <v>0</v>
      </c>
      <c r="AG270" s="17">
        <f t="shared" si="63"/>
        <v>0</v>
      </c>
      <c r="AH270" s="17">
        <f t="shared" si="64"/>
        <v>0</v>
      </c>
      <c r="AI270" s="70">
        <f t="shared" si="65"/>
        <v>0</v>
      </c>
      <c r="AJ270" s="47">
        <f t="shared" si="74"/>
        <v>0</v>
      </c>
    </row>
    <row r="271" spans="24:36" x14ac:dyDescent="0.25">
      <c r="X271">
        <f t="shared" si="62"/>
        <v>0</v>
      </c>
      <c r="Y271" s="17">
        <f t="shared" si="66"/>
        <v>0</v>
      </c>
      <c r="Z271" s="17">
        <f t="shared" si="67"/>
        <v>0</v>
      </c>
      <c r="AA271" s="17">
        <f t="shared" si="68"/>
        <v>0</v>
      </c>
      <c r="AB271" s="17">
        <f t="shared" si="69"/>
        <v>0</v>
      </c>
      <c r="AC271" s="17">
        <f t="shared" si="70"/>
        <v>0</v>
      </c>
      <c r="AD271" s="17">
        <f t="shared" si="71"/>
        <v>0</v>
      </c>
      <c r="AE271" s="17">
        <f t="shared" si="72"/>
        <v>0</v>
      </c>
      <c r="AF271" s="17">
        <f t="shared" si="73"/>
        <v>0</v>
      </c>
      <c r="AG271" s="17">
        <f t="shared" si="63"/>
        <v>0</v>
      </c>
      <c r="AH271" s="17">
        <f t="shared" si="64"/>
        <v>0</v>
      </c>
      <c r="AI271" s="70">
        <f t="shared" si="65"/>
        <v>0</v>
      </c>
      <c r="AJ271" s="47">
        <f t="shared" si="74"/>
        <v>0</v>
      </c>
    </row>
    <row r="272" spans="24:36" x14ac:dyDescent="0.25">
      <c r="X272">
        <f t="shared" si="62"/>
        <v>0</v>
      </c>
      <c r="Y272" s="17">
        <f t="shared" si="66"/>
        <v>0</v>
      </c>
      <c r="Z272" s="17">
        <f t="shared" si="67"/>
        <v>0</v>
      </c>
      <c r="AA272" s="17">
        <f t="shared" si="68"/>
        <v>0</v>
      </c>
      <c r="AB272" s="17">
        <f t="shared" si="69"/>
        <v>0</v>
      </c>
      <c r="AC272" s="17">
        <f t="shared" si="70"/>
        <v>0</v>
      </c>
      <c r="AD272" s="17">
        <f t="shared" si="71"/>
        <v>0</v>
      </c>
      <c r="AE272" s="17">
        <f t="shared" si="72"/>
        <v>0</v>
      </c>
      <c r="AF272" s="17">
        <f t="shared" si="73"/>
        <v>0</v>
      </c>
      <c r="AG272" s="17">
        <f t="shared" si="63"/>
        <v>0</v>
      </c>
      <c r="AH272" s="17">
        <f t="shared" si="64"/>
        <v>0</v>
      </c>
      <c r="AI272" s="70">
        <f t="shared" si="65"/>
        <v>0</v>
      </c>
      <c r="AJ272" s="47">
        <f t="shared" si="74"/>
        <v>0</v>
      </c>
    </row>
    <row r="273" spans="24:36" x14ac:dyDescent="0.25">
      <c r="X273">
        <f t="shared" si="62"/>
        <v>0</v>
      </c>
      <c r="Y273" s="17">
        <f t="shared" si="66"/>
        <v>0</v>
      </c>
      <c r="Z273" s="17">
        <f t="shared" si="67"/>
        <v>0</v>
      </c>
      <c r="AA273" s="17">
        <f t="shared" si="68"/>
        <v>0</v>
      </c>
      <c r="AB273" s="17">
        <f t="shared" si="69"/>
        <v>0</v>
      </c>
      <c r="AC273" s="17">
        <f t="shared" si="70"/>
        <v>0</v>
      </c>
      <c r="AD273" s="17">
        <f t="shared" si="71"/>
        <v>0</v>
      </c>
      <c r="AE273" s="17">
        <f t="shared" si="72"/>
        <v>0</v>
      </c>
      <c r="AF273" s="17">
        <f t="shared" si="73"/>
        <v>0</v>
      </c>
      <c r="AG273" s="17">
        <f t="shared" si="63"/>
        <v>0</v>
      </c>
      <c r="AH273" s="17">
        <f t="shared" si="64"/>
        <v>0</v>
      </c>
      <c r="AI273" s="70">
        <f t="shared" si="65"/>
        <v>0</v>
      </c>
      <c r="AJ273" s="47">
        <f t="shared" si="74"/>
        <v>0</v>
      </c>
    </row>
    <row r="274" spans="24:36" x14ac:dyDescent="0.25">
      <c r="X274">
        <f t="shared" si="62"/>
        <v>0</v>
      </c>
      <c r="Y274" s="17">
        <f t="shared" si="66"/>
        <v>0</v>
      </c>
      <c r="Z274" s="17">
        <f t="shared" si="67"/>
        <v>0</v>
      </c>
      <c r="AA274" s="17">
        <f t="shared" si="68"/>
        <v>0</v>
      </c>
      <c r="AB274" s="17">
        <f t="shared" si="69"/>
        <v>0</v>
      </c>
      <c r="AC274" s="17">
        <f t="shared" si="70"/>
        <v>0</v>
      </c>
      <c r="AD274" s="17">
        <f t="shared" si="71"/>
        <v>0</v>
      </c>
      <c r="AE274" s="17">
        <f t="shared" si="72"/>
        <v>0</v>
      </c>
      <c r="AF274" s="17">
        <f t="shared" si="73"/>
        <v>0</v>
      </c>
      <c r="AG274" s="17">
        <f t="shared" si="63"/>
        <v>0</v>
      </c>
      <c r="AH274" s="17">
        <f t="shared" si="64"/>
        <v>0</v>
      </c>
      <c r="AI274" s="70">
        <f t="shared" si="65"/>
        <v>0</v>
      </c>
      <c r="AJ274" s="47">
        <f t="shared" si="74"/>
        <v>0</v>
      </c>
    </row>
    <row r="275" spans="24:36" x14ac:dyDescent="0.25">
      <c r="X275">
        <f t="shared" si="62"/>
        <v>0</v>
      </c>
      <c r="Y275" s="17">
        <f t="shared" si="66"/>
        <v>0</v>
      </c>
      <c r="Z275" s="17">
        <f t="shared" si="67"/>
        <v>0</v>
      </c>
      <c r="AA275" s="17">
        <f t="shared" si="68"/>
        <v>0</v>
      </c>
      <c r="AB275" s="17">
        <f t="shared" si="69"/>
        <v>0</v>
      </c>
      <c r="AC275" s="17">
        <f t="shared" si="70"/>
        <v>0</v>
      </c>
      <c r="AD275" s="17">
        <f t="shared" si="71"/>
        <v>0</v>
      </c>
      <c r="AE275" s="17">
        <f t="shared" si="72"/>
        <v>0</v>
      </c>
      <c r="AF275" s="17">
        <f t="shared" si="73"/>
        <v>0</v>
      </c>
      <c r="AG275" s="17">
        <f t="shared" si="63"/>
        <v>0</v>
      </c>
      <c r="AH275" s="17">
        <f t="shared" si="64"/>
        <v>0</v>
      </c>
      <c r="AI275" s="70">
        <f t="shared" si="65"/>
        <v>0</v>
      </c>
      <c r="AJ275" s="47">
        <f t="shared" si="74"/>
        <v>0</v>
      </c>
    </row>
    <row r="276" spans="24:36" x14ac:dyDescent="0.25">
      <c r="X276">
        <f t="shared" si="62"/>
        <v>0</v>
      </c>
      <c r="Y276" s="17">
        <f t="shared" si="66"/>
        <v>0</v>
      </c>
      <c r="Z276" s="17">
        <f t="shared" si="67"/>
        <v>0</v>
      </c>
      <c r="AA276" s="17">
        <f t="shared" si="68"/>
        <v>0</v>
      </c>
      <c r="AB276" s="17">
        <f t="shared" si="69"/>
        <v>0</v>
      </c>
      <c r="AC276" s="17">
        <f t="shared" si="70"/>
        <v>0</v>
      </c>
      <c r="AD276" s="17">
        <f t="shared" si="71"/>
        <v>0</v>
      </c>
      <c r="AE276" s="17">
        <f t="shared" si="72"/>
        <v>0</v>
      </c>
      <c r="AF276" s="17">
        <f t="shared" si="73"/>
        <v>0</v>
      </c>
      <c r="AG276" s="17">
        <f t="shared" si="63"/>
        <v>0</v>
      </c>
      <c r="AH276" s="17">
        <f t="shared" si="64"/>
        <v>0</v>
      </c>
      <c r="AI276" s="70">
        <f t="shared" si="65"/>
        <v>0</v>
      </c>
      <c r="AJ276" s="47">
        <f t="shared" si="74"/>
        <v>0</v>
      </c>
    </row>
    <row r="277" spans="24:36" x14ac:dyDescent="0.25">
      <c r="X277">
        <f t="shared" si="62"/>
        <v>0</v>
      </c>
      <c r="Y277" s="17">
        <f t="shared" si="66"/>
        <v>0</v>
      </c>
      <c r="Z277" s="17">
        <f t="shared" si="67"/>
        <v>0</v>
      </c>
      <c r="AA277" s="17">
        <f t="shared" si="68"/>
        <v>0</v>
      </c>
      <c r="AB277" s="17">
        <f t="shared" si="69"/>
        <v>0</v>
      </c>
      <c r="AC277" s="17">
        <f t="shared" si="70"/>
        <v>0</v>
      </c>
      <c r="AD277" s="17">
        <f t="shared" si="71"/>
        <v>0</v>
      </c>
      <c r="AE277" s="17">
        <f t="shared" si="72"/>
        <v>0</v>
      </c>
      <c r="AF277" s="17">
        <f t="shared" si="73"/>
        <v>0</v>
      </c>
      <c r="AG277" s="17">
        <f t="shared" si="63"/>
        <v>0</v>
      </c>
      <c r="AH277" s="17">
        <f t="shared" si="64"/>
        <v>0</v>
      </c>
      <c r="AI277" s="70">
        <f t="shared" si="65"/>
        <v>0</v>
      </c>
      <c r="AJ277" s="47">
        <f t="shared" si="74"/>
        <v>0</v>
      </c>
    </row>
    <row r="278" spans="24:36" x14ac:dyDescent="0.25">
      <c r="X278">
        <f t="shared" si="62"/>
        <v>0</v>
      </c>
      <c r="Y278" s="17">
        <f t="shared" si="66"/>
        <v>0</v>
      </c>
      <c r="Z278" s="17">
        <f t="shared" si="67"/>
        <v>0</v>
      </c>
      <c r="AA278" s="17">
        <f t="shared" si="68"/>
        <v>0</v>
      </c>
      <c r="AB278" s="17">
        <f t="shared" si="69"/>
        <v>0</v>
      </c>
      <c r="AC278" s="17">
        <f t="shared" si="70"/>
        <v>0</v>
      </c>
      <c r="AD278" s="17">
        <f t="shared" si="71"/>
        <v>0</v>
      </c>
      <c r="AE278" s="17">
        <f t="shared" si="72"/>
        <v>0</v>
      </c>
      <c r="AF278" s="17">
        <f t="shared" si="73"/>
        <v>0</v>
      </c>
      <c r="AG278" s="17">
        <f t="shared" si="63"/>
        <v>0</v>
      </c>
      <c r="AH278" s="17">
        <f t="shared" si="64"/>
        <v>0</v>
      </c>
      <c r="AI278" s="70">
        <f t="shared" si="65"/>
        <v>0</v>
      </c>
      <c r="AJ278" s="47">
        <f t="shared" si="74"/>
        <v>0</v>
      </c>
    </row>
    <row r="279" spans="24:36" x14ac:dyDescent="0.25">
      <c r="X279">
        <f t="shared" si="62"/>
        <v>0</v>
      </c>
      <c r="Y279" s="17">
        <f t="shared" si="66"/>
        <v>0</v>
      </c>
      <c r="Z279" s="17">
        <f t="shared" si="67"/>
        <v>0</v>
      </c>
      <c r="AA279" s="17">
        <f t="shared" si="68"/>
        <v>0</v>
      </c>
      <c r="AB279" s="17">
        <f t="shared" si="69"/>
        <v>0</v>
      </c>
      <c r="AC279" s="17">
        <f t="shared" si="70"/>
        <v>0</v>
      </c>
      <c r="AD279" s="17">
        <f t="shared" si="71"/>
        <v>0</v>
      </c>
      <c r="AE279" s="17">
        <f t="shared" si="72"/>
        <v>0</v>
      </c>
      <c r="AF279" s="17">
        <f t="shared" si="73"/>
        <v>0</v>
      </c>
      <c r="AG279" s="17">
        <f t="shared" si="63"/>
        <v>0</v>
      </c>
      <c r="AH279" s="17">
        <f t="shared" si="64"/>
        <v>0</v>
      </c>
      <c r="AI279" s="70">
        <f t="shared" si="65"/>
        <v>0</v>
      </c>
      <c r="AJ279" s="47">
        <f t="shared" si="74"/>
        <v>0</v>
      </c>
    </row>
    <row r="280" spans="24:36" x14ac:dyDescent="0.25">
      <c r="X280">
        <f t="shared" si="62"/>
        <v>0</v>
      </c>
      <c r="Y280" s="17">
        <f t="shared" si="66"/>
        <v>0</v>
      </c>
      <c r="Z280" s="17">
        <f t="shared" si="67"/>
        <v>0</v>
      </c>
      <c r="AA280" s="17">
        <f t="shared" si="68"/>
        <v>0</v>
      </c>
      <c r="AB280" s="17">
        <f t="shared" si="69"/>
        <v>0</v>
      </c>
      <c r="AC280" s="17">
        <f t="shared" si="70"/>
        <v>0</v>
      </c>
      <c r="AD280" s="17">
        <f t="shared" si="71"/>
        <v>0</v>
      </c>
      <c r="AE280" s="17">
        <f t="shared" si="72"/>
        <v>0</v>
      </c>
      <c r="AF280" s="17">
        <f t="shared" si="73"/>
        <v>0</v>
      </c>
      <c r="AG280" s="17">
        <f t="shared" si="63"/>
        <v>0</v>
      </c>
      <c r="AH280" s="17">
        <f t="shared" si="64"/>
        <v>0</v>
      </c>
      <c r="AI280" s="70">
        <f t="shared" si="65"/>
        <v>0</v>
      </c>
      <c r="AJ280" s="47">
        <f t="shared" si="74"/>
        <v>0</v>
      </c>
    </row>
    <row r="281" spans="24:36" x14ac:dyDescent="0.25">
      <c r="X281">
        <f t="shared" si="62"/>
        <v>0</v>
      </c>
      <c r="Y281" s="17">
        <f t="shared" si="66"/>
        <v>0</v>
      </c>
      <c r="Z281" s="17">
        <f t="shared" si="67"/>
        <v>0</v>
      </c>
      <c r="AA281" s="17">
        <f t="shared" si="68"/>
        <v>0</v>
      </c>
      <c r="AB281" s="17">
        <f t="shared" si="69"/>
        <v>0</v>
      </c>
      <c r="AC281" s="17">
        <f t="shared" si="70"/>
        <v>0</v>
      </c>
      <c r="AD281" s="17">
        <f t="shared" si="71"/>
        <v>0</v>
      </c>
      <c r="AE281" s="17">
        <f t="shared" si="72"/>
        <v>0</v>
      </c>
      <c r="AF281" s="17">
        <f t="shared" si="73"/>
        <v>0</v>
      </c>
      <c r="AG281" s="17">
        <f t="shared" si="63"/>
        <v>0</v>
      </c>
      <c r="AH281" s="17">
        <f t="shared" si="64"/>
        <v>0</v>
      </c>
      <c r="AI281" s="70">
        <f t="shared" si="65"/>
        <v>0</v>
      </c>
      <c r="AJ281" s="47">
        <f t="shared" si="74"/>
        <v>0</v>
      </c>
    </row>
    <row r="282" spans="24:36" x14ac:dyDescent="0.25">
      <c r="X282">
        <f t="shared" si="62"/>
        <v>0</v>
      </c>
      <c r="Y282" s="17">
        <f t="shared" si="66"/>
        <v>0</v>
      </c>
      <c r="Z282" s="17">
        <f t="shared" si="67"/>
        <v>0</v>
      </c>
      <c r="AA282" s="17">
        <f t="shared" si="68"/>
        <v>0</v>
      </c>
      <c r="AB282" s="17">
        <f t="shared" si="69"/>
        <v>0</v>
      </c>
      <c r="AC282" s="17">
        <f t="shared" si="70"/>
        <v>0</v>
      </c>
      <c r="AD282" s="17">
        <f t="shared" si="71"/>
        <v>0</v>
      </c>
      <c r="AE282" s="17">
        <f t="shared" si="72"/>
        <v>0</v>
      </c>
      <c r="AF282" s="17">
        <f t="shared" si="73"/>
        <v>0</v>
      </c>
      <c r="AG282" s="17">
        <f t="shared" si="63"/>
        <v>0</v>
      </c>
      <c r="AH282" s="17">
        <f t="shared" si="64"/>
        <v>0</v>
      </c>
      <c r="AI282" s="70">
        <f t="shared" si="65"/>
        <v>0</v>
      </c>
      <c r="AJ282" s="47">
        <f t="shared" si="74"/>
        <v>0</v>
      </c>
    </row>
    <row r="283" spans="24:36" x14ac:dyDescent="0.25">
      <c r="X283">
        <f t="shared" si="62"/>
        <v>0</v>
      </c>
      <c r="Y283" s="17">
        <f t="shared" si="66"/>
        <v>0</v>
      </c>
      <c r="Z283" s="17">
        <f t="shared" si="67"/>
        <v>0</v>
      </c>
      <c r="AA283" s="17">
        <f t="shared" si="68"/>
        <v>0</v>
      </c>
      <c r="AB283" s="17">
        <f t="shared" si="69"/>
        <v>0</v>
      </c>
      <c r="AC283" s="17">
        <f t="shared" si="70"/>
        <v>0</v>
      </c>
      <c r="AD283" s="17">
        <f t="shared" si="71"/>
        <v>0</v>
      </c>
      <c r="AE283" s="17">
        <f t="shared" si="72"/>
        <v>0</v>
      </c>
      <c r="AF283" s="17">
        <f t="shared" si="73"/>
        <v>0</v>
      </c>
      <c r="AG283" s="17">
        <f t="shared" si="63"/>
        <v>0</v>
      </c>
      <c r="AH283" s="17">
        <f t="shared" si="64"/>
        <v>0</v>
      </c>
      <c r="AI283" s="70">
        <f t="shared" si="65"/>
        <v>0</v>
      </c>
      <c r="AJ283" s="47">
        <f t="shared" si="74"/>
        <v>0</v>
      </c>
    </row>
    <row r="284" spans="24:36" x14ac:dyDescent="0.25">
      <c r="X284">
        <f t="shared" si="62"/>
        <v>0</v>
      </c>
      <c r="Y284" s="17">
        <f t="shared" si="66"/>
        <v>0</v>
      </c>
      <c r="Z284" s="17">
        <f t="shared" si="67"/>
        <v>0</v>
      </c>
      <c r="AA284" s="17">
        <f t="shared" si="68"/>
        <v>0</v>
      </c>
      <c r="AB284" s="17">
        <f t="shared" si="69"/>
        <v>0</v>
      </c>
      <c r="AC284" s="17">
        <f t="shared" si="70"/>
        <v>0</v>
      </c>
      <c r="AD284" s="17">
        <f t="shared" si="71"/>
        <v>0</v>
      </c>
      <c r="AE284" s="17">
        <f t="shared" si="72"/>
        <v>0</v>
      </c>
      <c r="AF284" s="17">
        <f t="shared" si="73"/>
        <v>0</v>
      </c>
      <c r="AG284" s="17">
        <f t="shared" si="63"/>
        <v>0</v>
      </c>
      <c r="AH284" s="17">
        <f t="shared" si="64"/>
        <v>0</v>
      </c>
      <c r="AI284" s="70">
        <f t="shared" si="65"/>
        <v>0</v>
      </c>
      <c r="AJ284" s="47">
        <f t="shared" si="74"/>
        <v>0</v>
      </c>
    </row>
    <row r="285" spans="24:36" x14ac:dyDescent="0.25">
      <c r="X285">
        <f t="shared" si="62"/>
        <v>0</v>
      </c>
      <c r="Y285" s="17">
        <f t="shared" si="66"/>
        <v>0</v>
      </c>
      <c r="Z285" s="17">
        <f t="shared" si="67"/>
        <v>0</v>
      </c>
      <c r="AA285" s="17">
        <f t="shared" si="68"/>
        <v>0</v>
      </c>
      <c r="AB285" s="17">
        <f t="shared" si="69"/>
        <v>0</v>
      </c>
      <c r="AC285" s="17">
        <f t="shared" si="70"/>
        <v>0</v>
      </c>
      <c r="AD285" s="17">
        <f t="shared" si="71"/>
        <v>0</v>
      </c>
      <c r="AE285" s="17">
        <f t="shared" si="72"/>
        <v>0</v>
      </c>
      <c r="AF285" s="17">
        <f t="shared" si="73"/>
        <v>0</v>
      </c>
      <c r="AG285" s="17">
        <f t="shared" si="63"/>
        <v>0</v>
      </c>
      <c r="AH285" s="17">
        <f t="shared" si="64"/>
        <v>0</v>
      </c>
      <c r="AI285" s="70">
        <f t="shared" si="65"/>
        <v>0</v>
      </c>
      <c r="AJ285" s="47">
        <f t="shared" si="74"/>
        <v>0</v>
      </c>
    </row>
    <row r="286" spans="24:36" x14ac:dyDescent="0.25">
      <c r="X286">
        <f t="shared" si="62"/>
        <v>0</v>
      </c>
      <c r="Y286" s="17">
        <f t="shared" si="66"/>
        <v>0</v>
      </c>
      <c r="Z286" s="17">
        <f t="shared" si="67"/>
        <v>0</v>
      </c>
      <c r="AA286" s="17">
        <f t="shared" si="68"/>
        <v>0</v>
      </c>
      <c r="AB286" s="17">
        <f t="shared" si="69"/>
        <v>0</v>
      </c>
      <c r="AC286" s="17">
        <f t="shared" si="70"/>
        <v>0</v>
      </c>
      <c r="AD286" s="17">
        <f t="shared" si="71"/>
        <v>0</v>
      </c>
      <c r="AE286" s="17">
        <f t="shared" si="72"/>
        <v>0</v>
      </c>
      <c r="AF286" s="17">
        <f t="shared" si="73"/>
        <v>0</v>
      </c>
      <c r="AG286" s="17">
        <f t="shared" si="63"/>
        <v>0</v>
      </c>
      <c r="AH286" s="17">
        <f t="shared" si="64"/>
        <v>0</v>
      </c>
      <c r="AI286" s="70">
        <f t="shared" si="65"/>
        <v>0</v>
      </c>
      <c r="AJ286" s="47">
        <f t="shared" si="74"/>
        <v>0</v>
      </c>
    </row>
    <row r="287" spans="24:36" x14ac:dyDescent="0.25">
      <c r="X287">
        <f t="shared" si="62"/>
        <v>0</v>
      </c>
      <c r="Y287" s="17">
        <f t="shared" si="66"/>
        <v>0</v>
      </c>
      <c r="Z287" s="17">
        <f t="shared" si="67"/>
        <v>0</v>
      </c>
      <c r="AA287" s="17">
        <f t="shared" si="68"/>
        <v>0</v>
      </c>
      <c r="AB287" s="17">
        <f t="shared" si="69"/>
        <v>0</v>
      </c>
      <c r="AC287" s="17">
        <f t="shared" si="70"/>
        <v>0</v>
      </c>
      <c r="AD287" s="17">
        <f t="shared" si="71"/>
        <v>0</v>
      </c>
      <c r="AE287" s="17">
        <f t="shared" si="72"/>
        <v>0</v>
      </c>
      <c r="AF287" s="17">
        <f t="shared" si="73"/>
        <v>0</v>
      </c>
      <c r="AG287" s="17">
        <f t="shared" si="63"/>
        <v>0</v>
      </c>
      <c r="AH287" s="17">
        <f t="shared" si="64"/>
        <v>0</v>
      </c>
      <c r="AI287" s="70">
        <f t="shared" si="65"/>
        <v>0</v>
      </c>
      <c r="AJ287" s="47">
        <f t="shared" si="74"/>
        <v>0</v>
      </c>
    </row>
    <row r="288" spans="24:36" x14ac:dyDescent="0.25">
      <c r="X288">
        <f t="shared" si="62"/>
        <v>0</v>
      </c>
      <c r="Y288" s="17">
        <f t="shared" si="66"/>
        <v>0</v>
      </c>
      <c r="Z288" s="17">
        <f t="shared" si="67"/>
        <v>0</v>
      </c>
      <c r="AA288" s="17">
        <f t="shared" si="68"/>
        <v>0</v>
      </c>
      <c r="AB288" s="17">
        <f t="shared" si="69"/>
        <v>0</v>
      </c>
      <c r="AC288" s="17">
        <f t="shared" si="70"/>
        <v>0</v>
      </c>
      <c r="AD288" s="17">
        <f t="shared" si="71"/>
        <v>0</v>
      </c>
      <c r="AE288" s="17">
        <f t="shared" si="72"/>
        <v>0</v>
      </c>
      <c r="AF288" s="17">
        <f t="shared" si="73"/>
        <v>0</v>
      </c>
      <c r="AG288" s="17">
        <f t="shared" si="63"/>
        <v>0</v>
      </c>
      <c r="AH288" s="17">
        <f t="shared" si="64"/>
        <v>0</v>
      </c>
      <c r="AI288" s="70">
        <f t="shared" si="65"/>
        <v>0</v>
      </c>
      <c r="AJ288" s="47">
        <f t="shared" si="74"/>
        <v>0</v>
      </c>
    </row>
    <row r="289" spans="24:36" x14ac:dyDescent="0.25">
      <c r="X289">
        <f t="shared" si="62"/>
        <v>0</v>
      </c>
      <c r="Y289" s="17">
        <f t="shared" si="66"/>
        <v>0</v>
      </c>
      <c r="Z289" s="17">
        <f t="shared" si="67"/>
        <v>0</v>
      </c>
      <c r="AA289" s="17">
        <f t="shared" si="68"/>
        <v>0</v>
      </c>
      <c r="AB289" s="17">
        <f t="shared" si="69"/>
        <v>0</v>
      </c>
      <c r="AC289" s="17">
        <f t="shared" si="70"/>
        <v>0</v>
      </c>
      <c r="AD289" s="17">
        <f t="shared" si="71"/>
        <v>0</v>
      </c>
      <c r="AE289" s="17">
        <f t="shared" si="72"/>
        <v>0</v>
      </c>
      <c r="AF289" s="17">
        <f t="shared" si="73"/>
        <v>0</v>
      </c>
      <c r="AG289" s="17">
        <f t="shared" si="63"/>
        <v>0</v>
      </c>
      <c r="AH289" s="17">
        <f t="shared" si="64"/>
        <v>0</v>
      </c>
      <c r="AI289" s="70">
        <f t="shared" si="65"/>
        <v>0</v>
      </c>
      <c r="AJ289" s="47">
        <f t="shared" si="74"/>
        <v>0</v>
      </c>
    </row>
    <row r="290" spans="24:36" x14ac:dyDescent="0.25">
      <c r="X290">
        <f t="shared" si="62"/>
        <v>0</v>
      </c>
      <c r="Y290" s="17">
        <f t="shared" si="66"/>
        <v>0</v>
      </c>
      <c r="Z290" s="17">
        <f t="shared" si="67"/>
        <v>0</v>
      </c>
      <c r="AA290" s="17">
        <f t="shared" si="68"/>
        <v>0</v>
      </c>
      <c r="AB290" s="17">
        <f t="shared" si="69"/>
        <v>0</v>
      </c>
      <c r="AC290" s="17">
        <f t="shared" si="70"/>
        <v>0</v>
      </c>
      <c r="AD290" s="17">
        <f t="shared" si="71"/>
        <v>0</v>
      </c>
      <c r="AE290" s="17">
        <f t="shared" si="72"/>
        <v>0</v>
      </c>
      <c r="AF290" s="17">
        <f t="shared" si="73"/>
        <v>0</v>
      </c>
      <c r="AG290" s="17">
        <f t="shared" si="63"/>
        <v>0</v>
      </c>
      <c r="AH290" s="17">
        <f t="shared" si="64"/>
        <v>0</v>
      </c>
      <c r="AI290" s="70">
        <f t="shared" si="65"/>
        <v>0</v>
      </c>
      <c r="AJ290" s="47">
        <f t="shared" si="74"/>
        <v>0</v>
      </c>
    </row>
    <row r="291" spans="24:36" x14ac:dyDescent="0.25">
      <c r="X291">
        <f t="shared" si="62"/>
        <v>0</v>
      </c>
      <c r="Y291" s="17">
        <f t="shared" si="66"/>
        <v>0</v>
      </c>
      <c r="Z291" s="17">
        <f t="shared" si="67"/>
        <v>0</v>
      </c>
      <c r="AA291" s="17">
        <f t="shared" si="68"/>
        <v>0</v>
      </c>
      <c r="AB291" s="17">
        <f t="shared" si="69"/>
        <v>0</v>
      </c>
      <c r="AC291" s="17">
        <f t="shared" si="70"/>
        <v>0</v>
      </c>
      <c r="AD291" s="17">
        <f t="shared" si="71"/>
        <v>0</v>
      </c>
      <c r="AE291" s="17">
        <f t="shared" si="72"/>
        <v>0</v>
      </c>
      <c r="AF291" s="17">
        <f t="shared" si="73"/>
        <v>0</v>
      </c>
      <c r="AG291" s="17">
        <f t="shared" si="63"/>
        <v>0</v>
      </c>
      <c r="AH291" s="17">
        <f t="shared" si="64"/>
        <v>0</v>
      </c>
      <c r="AI291" s="70">
        <f t="shared" si="65"/>
        <v>0</v>
      </c>
      <c r="AJ291" s="47">
        <f t="shared" si="74"/>
        <v>0</v>
      </c>
    </row>
    <row r="292" spans="24:36" x14ac:dyDescent="0.25">
      <c r="X292">
        <f t="shared" si="62"/>
        <v>0</v>
      </c>
      <c r="Y292" s="17">
        <f t="shared" si="66"/>
        <v>0</v>
      </c>
      <c r="Z292" s="17">
        <f t="shared" si="67"/>
        <v>0</v>
      </c>
      <c r="AA292" s="17">
        <f t="shared" si="68"/>
        <v>0</v>
      </c>
      <c r="AB292" s="17">
        <f t="shared" si="69"/>
        <v>0</v>
      </c>
      <c r="AC292" s="17">
        <f t="shared" si="70"/>
        <v>0</v>
      </c>
      <c r="AD292" s="17">
        <f t="shared" si="71"/>
        <v>0</v>
      </c>
      <c r="AE292" s="17">
        <f t="shared" si="72"/>
        <v>0</v>
      </c>
      <c r="AF292" s="17">
        <f t="shared" si="73"/>
        <v>0</v>
      </c>
      <c r="AG292" s="17">
        <f t="shared" si="63"/>
        <v>0</v>
      </c>
      <c r="AH292" s="17">
        <f t="shared" si="64"/>
        <v>0</v>
      </c>
      <c r="AI292" s="70">
        <f t="shared" si="65"/>
        <v>0</v>
      </c>
      <c r="AJ292" s="47">
        <f t="shared" si="74"/>
        <v>0</v>
      </c>
    </row>
    <row r="293" spans="24:36" x14ac:dyDescent="0.25">
      <c r="X293">
        <f t="shared" si="62"/>
        <v>0</v>
      </c>
      <c r="Y293" s="17">
        <f t="shared" si="66"/>
        <v>0</v>
      </c>
      <c r="Z293" s="17">
        <f t="shared" si="67"/>
        <v>0</v>
      </c>
      <c r="AA293" s="17">
        <f t="shared" si="68"/>
        <v>0</v>
      </c>
      <c r="AB293" s="17">
        <f t="shared" si="69"/>
        <v>0</v>
      </c>
      <c r="AC293" s="17">
        <f t="shared" si="70"/>
        <v>0</v>
      </c>
      <c r="AD293" s="17">
        <f t="shared" si="71"/>
        <v>0</v>
      </c>
      <c r="AE293" s="17">
        <f t="shared" si="72"/>
        <v>0</v>
      </c>
      <c r="AF293" s="17">
        <f t="shared" si="73"/>
        <v>0</v>
      </c>
      <c r="AG293" s="17">
        <f t="shared" si="63"/>
        <v>0</v>
      </c>
      <c r="AH293" s="17">
        <f t="shared" si="64"/>
        <v>0</v>
      </c>
      <c r="AI293" s="70">
        <f t="shared" si="65"/>
        <v>0</v>
      </c>
      <c r="AJ293" s="47">
        <f t="shared" si="74"/>
        <v>0</v>
      </c>
    </row>
    <row r="294" spans="24:36" x14ac:dyDescent="0.25">
      <c r="X294">
        <f t="shared" si="62"/>
        <v>0</v>
      </c>
      <c r="Y294" s="17">
        <f t="shared" si="66"/>
        <v>0</v>
      </c>
      <c r="Z294" s="17">
        <f t="shared" si="67"/>
        <v>0</v>
      </c>
      <c r="AA294" s="17">
        <f t="shared" si="68"/>
        <v>0</v>
      </c>
      <c r="AB294" s="17">
        <f t="shared" si="69"/>
        <v>0</v>
      </c>
      <c r="AC294" s="17">
        <f t="shared" si="70"/>
        <v>0</v>
      </c>
      <c r="AD294" s="17">
        <f t="shared" si="71"/>
        <v>0</v>
      </c>
      <c r="AE294" s="17">
        <f t="shared" si="72"/>
        <v>0</v>
      </c>
      <c r="AF294" s="17">
        <f t="shared" si="73"/>
        <v>0</v>
      </c>
      <c r="AG294" s="17">
        <f t="shared" si="63"/>
        <v>0</v>
      </c>
      <c r="AH294" s="17">
        <f t="shared" si="64"/>
        <v>0</v>
      </c>
      <c r="AI294" s="70">
        <f t="shared" si="65"/>
        <v>0</v>
      </c>
      <c r="AJ294" s="47">
        <f t="shared" si="74"/>
        <v>0</v>
      </c>
    </row>
    <row r="295" spans="24:36" x14ac:dyDescent="0.25">
      <c r="X295">
        <f t="shared" si="62"/>
        <v>0</v>
      </c>
      <c r="Y295" s="17">
        <f t="shared" si="66"/>
        <v>0</v>
      </c>
      <c r="Z295" s="17">
        <f t="shared" si="67"/>
        <v>0</v>
      </c>
      <c r="AA295" s="17">
        <f t="shared" si="68"/>
        <v>0</v>
      </c>
      <c r="AB295" s="17">
        <f t="shared" si="69"/>
        <v>0</v>
      </c>
      <c r="AC295" s="17">
        <f t="shared" si="70"/>
        <v>0</v>
      </c>
      <c r="AD295" s="17">
        <f t="shared" si="71"/>
        <v>0</v>
      </c>
      <c r="AE295" s="17">
        <f t="shared" si="72"/>
        <v>0</v>
      </c>
      <c r="AF295" s="17">
        <f t="shared" si="73"/>
        <v>0</v>
      </c>
      <c r="AG295" s="17">
        <f t="shared" si="63"/>
        <v>0</v>
      </c>
      <c r="AH295" s="17">
        <f t="shared" si="64"/>
        <v>0</v>
      </c>
      <c r="AI295" s="70">
        <f t="shared" si="65"/>
        <v>0</v>
      </c>
      <c r="AJ295" s="47">
        <f t="shared" si="74"/>
        <v>0</v>
      </c>
    </row>
    <row r="296" spans="24:36" x14ac:dyDescent="0.25">
      <c r="X296">
        <f t="shared" si="62"/>
        <v>0</v>
      </c>
      <c r="Y296" s="17">
        <f t="shared" si="66"/>
        <v>0</v>
      </c>
      <c r="Z296" s="17">
        <f t="shared" si="67"/>
        <v>0</v>
      </c>
      <c r="AA296" s="17">
        <f t="shared" si="68"/>
        <v>0</v>
      </c>
      <c r="AB296" s="17">
        <f t="shared" si="69"/>
        <v>0</v>
      </c>
      <c r="AC296" s="17">
        <f t="shared" si="70"/>
        <v>0</v>
      </c>
      <c r="AD296" s="17">
        <f t="shared" si="71"/>
        <v>0</v>
      </c>
      <c r="AE296" s="17">
        <f t="shared" si="72"/>
        <v>0</v>
      </c>
      <c r="AF296" s="17">
        <f t="shared" si="73"/>
        <v>0</v>
      </c>
      <c r="AG296" s="17">
        <f t="shared" si="63"/>
        <v>0</v>
      </c>
      <c r="AH296" s="17">
        <f t="shared" si="64"/>
        <v>0</v>
      </c>
      <c r="AI296" s="70">
        <f t="shared" si="65"/>
        <v>0</v>
      </c>
      <c r="AJ296" s="47">
        <f t="shared" si="74"/>
        <v>0</v>
      </c>
    </row>
    <row r="297" spans="24:36" x14ac:dyDescent="0.25">
      <c r="X297">
        <f t="shared" si="62"/>
        <v>0</v>
      </c>
      <c r="Y297" s="17">
        <f t="shared" si="66"/>
        <v>0</v>
      </c>
      <c r="Z297" s="17">
        <f t="shared" si="67"/>
        <v>0</v>
      </c>
      <c r="AA297" s="17">
        <f t="shared" si="68"/>
        <v>0</v>
      </c>
      <c r="AB297" s="17">
        <f t="shared" si="69"/>
        <v>0</v>
      </c>
      <c r="AC297" s="17">
        <f t="shared" si="70"/>
        <v>0</v>
      </c>
      <c r="AD297" s="17">
        <f t="shared" si="71"/>
        <v>0</v>
      </c>
      <c r="AE297" s="17">
        <f t="shared" si="72"/>
        <v>0</v>
      </c>
      <c r="AF297" s="17">
        <f t="shared" si="73"/>
        <v>0</v>
      </c>
      <c r="AG297" s="17">
        <f t="shared" si="63"/>
        <v>0</v>
      </c>
      <c r="AH297" s="17">
        <f t="shared" si="64"/>
        <v>0</v>
      </c>
      <c r="AI297" s="70">
        <f t="shared" si="65"/>
        <v>0</v>
      </c>
      <c r="AJ297" s="47">
        <f t="shared" si="74"/>
        <v>0</v>
      </c>
    </row>
    <row r="298" spans="24:36" x14ac:dyDescent="0.25">
      <c r="X298">
        <f t="shared" si="62"/>
        <v>0</v>
      </c>
      <c r="Y298" s="17">
        <f t="shared" si="66"/>
        <v>0</v>
      </c>
      <c r="Z298" s="17">
        <f t="shared" si="67"/>
        <v>0</v>
      </c>
      <c r="AA298" s="17">
        <f t="shared" si="68"/>
        <v>0</v>
      </c>
      <c r="AB298" s="17">
        <f t="shared" si="69"/>
        <v>0</v>
      </c>
      <c r="AC298" s="17">
        <f t="shared" si="70"/>
        <v>0</v>
      </c>
      <c r="AD298" s="17">
        <f t="shared" si="71"/>
        <v>0</v>
      </c>
      <c r="AE298" s="17">
        <f t="shared" si="72"/>
        <v>0</v>
      </c>
      <c r="AF298" s="17">
        <f t="shared" si="73"/>
        <v>0</v>
      </c>
      <c r="AG298" s="17">
        <f t="shared" si="63"/>
        <v>0</v>
      </c>
      <c r="AH298" s="17">
        <f t="shared" si="64"/>
        <v>0</v>
      </c>
      <c r="AI298" s="70">
        <f t="shared" si="65"/>
        <v>0</v>
      </c>
      <c r="AJ298" s="47">
        <f t="shared" si="74"/>
        <v>0</v>
      </c>
    </row>
    <row r="299" spans="24:36" x14ac:dyDescent="0.25">
      <c r="X299">
        <f t="shared" si="62"/>
        <v>0</v>
      </c>
      <c r="Y299" s="17">
        <f t="shared" si="66"/>
        <v>0</v>
      </c>
      <c r="Z299" s="17">
        <f t="shared" si="67"/>
        <v>0</v>
      </c>
      <c r="AA299" s="17">
        <f t="shared" si="68"/>
        <v>0</v>
      </c>
      <c r="AB299" s="17">
        <f t="shared" si="69"/>
        <v>0</v>
      </c>
      <c r="AC299" s="17">
        <f t="shared" si="70"/>
        <v>0</v>
      </c>
      <c r="AD299" s="17">
        <f t="shared" si="71"/>
        <v>0</v>
      </c>
      <c r="AE299" s="17">
        <f t="shared" si="72"/>
        <v>0</v>
      </c>
      <c r="AF299" s="17">
        <f t="shared" si="73"/>
        <v>0</v>
      </c>
      <c r="AG299" s="17">
        <f t="shared" si="63"/>
        <v>0</v>
      </c>
      <c r="AH299" s="17">
        <f t="shared" si="64"/>
        <v>0</v>
      </c>
      <c r="AI299" s="70">
        <f t="shared" si="65"/>
        <v>0</v>
      </c>
      <c r="AJ299" s="47">
        <f t="shared" si="74"/>
        <v>0</v>
      </c>
    </row>
    <row r="300" spans="24:36" x14ac:dyDescent="0.25">
      <c r="X300">
        <f t="shared" si="62"/>
        <v>0</v>
      </c>
      <c r="Y300" s="17">
        <f t="shared" si="66"/>
        <v>0</v>
      </c>
      <c r="Z300" s="17">
        <f t="shared" si="67"/>
        <v>0</v>
      </c>
      <c r="AA300" s="17">
        <f t="shared" si="68"/>
        <v>0</v>
      </c>
      <c r="AB300" s="17">
        <f t="shared" si="69"/>
        <v>0</v>
      </c>
      <c r="AC300" s="17">
        <f t="shared" si="70"/>
        <v>0</v>
      </c>
      <c r="AD300" s="17">
        <f t="shared" si="71"/>
        <v>0</v>
      </c>
      <c r="AE300" s="17">
        <f t="shared" si="72"/>
        <v>0</v>
      </c>
      <c r="AF300" s="17">
        <f t="shared" si="73"/>
        <v>0</v>
      </c>
      <c r="AG300" s="17">
        <f t="shared" si="63"/>
        <v>0</v>
      </c>
      <c r="AH300" s="17">
        <f t="shared" si="64"/>
        <v>0</v>
      </c>
      <c r="AI300" s="70">
        <f t="shared" si="65"/>
        <v>0</v>
      </c>
      <c r="AJ300" s="47">
        <f t="shared" si="74"/>
        <v>0</v>
      </c>
    </row>
    <row r="301" spans="24:36" x14ac:dyDescent="0.25">
      <c r="X301">
        <f t="shared" si="62"/>
        <v>0</v>
      </c>
      <c r="Y301" s="17">
        <f t="shared" si="66"/>
        <v>0</v>
      </c>
      <c r="Z301" s="17">
        <f t="shared" si="67"/>
        <v>0</v>
      </c>
      <c r="AA301" s="17">
        <f t="shared" si="68"/>
        <v>0</v>
      </c>
      <c r="AB301" s="17">
        <f t="shared" si="69"/>
        <v>0</v>
      </c>
      <c r="AC301" s="17">
        <f t="shared" si="70"/>
        <v>0</v>
      </c>
      <c r="AD301" s="17">
        <f t="shared" si="71"/>
        <v>0</v>
      </c>
      <c r="AE301" s="17">
        <f t="shared" si="72"/>
        <v>0</v>
      </c>
      <c r="AF301" s="17">
        <f t="shared" si="73"/>
        <v>0</v>
      </c>
      <c r="AG301" s="17">
        <f t="shared" si="63"/>
        <v>0</v>
      </c>
      <c r="AH301" s="17">
        <f t="shared" si="64"/>
        <v>0</v>
      </c>
      <c r="AI301" s="70">
        <f t="shared" si="65"/>
        <v>0</v>
      </c>
      <c r="AJ301" s="47">
        <f t="shared" si="74"/>
        <v>0</v>
      </c>
    </row>
    <row r="302" spans="24:36" x14ac:dyDescent="0.25">
      <c r="X302">
        <f t="shared" si="62"/>
        <v>0</v>
      </c>
      <c r="Y302" s="17">
        <f t="shared" si="66"/>
        <v>0</v>
      </c>
      <c r="Z302" s="17">
        <f t="shared" si="67"/>
        <v>0</v>
      </c>
      <c r="AA302" s="17">
        <f t="shared" si="68"/>
        <v>0</v>
      </c>
      <c r="AB302" s="17">
        <f t="shared" si="69"/>
        <v>0</v>
      </c>
      <c r="AC302" s="17">
        <f t="shared" si="70"/>
        <v>0</v>
      </c>
      <c r="AD302" s="17">
        <f t="shared" si="71"/>
        <v>0</v>
      </c>
      <c r="AE302" s="17">
        <f t="shared" si="72"/>
        <v>0</v>
      </c>
      <c r="AF302" s="17">
        <f t="shared" si="73"/>
        <v>0</v>
      </c>
      <c r="AG302" s="17">
        <f t="shared" si="63"/>
        <v>0</v>
      </c>
      <c r="AH302" s="17">
        <f t="shared" si="64"/>
        <v>0</v>
      </c>
      <c r="AI302" s="70">
        <f t="shared" si="65"/>
        <v>0</v>
      </c>
      <c r="AJ302" s="47">
        <f t="shared" si="74"/>
        <v>0</v>
      </c>
    </row>
    <row r="303" spans="24:36" x14ac:dyDescent="0.25">
      <c r="X303">
        <f t="shared" si="62"/>
        <v>0</v>
      </c>
      <c r="Y303" s="17">
        <f t="shared" si="66"/>
        <v>0</v>
      </c>
      <c r="Z303" s="17">
        <f t="shared" si="67"/>
        <v>0</v>
      </c>
      <c r="AA303" s="17">
        <f t="shared" si="68"/>
        <v>0</v>
      </c>
      <c r="AB303" s="17">
        <f t="shared" si="69"/>
        <v>0</v>
      </c>
      <c r="AC303" s="17">
        <f t="shared" si="70"/>
        <v>0</v>
      </c>
      <c r="AD303" s="17">
        <f t="shared" si="71"/>
        <v>0</v>
      </c>
      <c r="AE303" s="17">
        <f t="shared" si="72"/>
        <v>0</v>
      </c>
      <c r="AF303" s="17">
        <f t="shared" si="73"/>
        <v>0</v>
      </c>
      <c r="AG303" s="17">
        <f t="shared" si="63"/>
        <v>0</v>
      </c>
      <c r="AH303" s="17">
        <f t="shared" si="64"/>
        <v>0</v>
      </c>
      <c r="AI303" s="70">
        <f t="shared" si="65"/>
        <v>0</v>
      </c>
      <c r="AJ303" s="47">
        <f t="shared" si="74"/>
        <v>0</v>
      </c>
    </row>
    <row r="304" spans="24:36" x14ac:dyDescent="0.25">
      <c r="X304">
        <f t="shared" si="62"/>
        <v>0</v>
      </c>
      <c r="Y304" s="17">
        <f t="shared" si="66"/>
        <v>0</v>
      </c>
      <c r="Z304" s="17">
        <f t="shared" si="67"/>
        <v>0</v>
      </c>
      <c r="AA304" s="17">
        <f t="shared" si="68"/>
        <v>0</v>
      </c>
      <c r="AB304" s="17">
        <f t="shared" si="69"/>
        <v>0</v>
      </c>
      <c r="AC304" s="17">
        <f t="shared" si="70"/>
        <v>0</v>
      </c>
      <c r="AD304" s="17">
        <f t="shared" si="71"/>
        <v>0</v>
      </c>
      <c r="AE304" s="17">
        <f t="shared" si="72"/>
        <v>0</v>
      </c>
      <c r="AF304" s="17">
        <f t="shared" si="73"/>
        <v>0</v>
      </c>
      <c r="AG304" s="17">
        <f t="shared" si="63"/>
        <v>0</v>
      </c>
      <c r="AH304" s="17">
        <f t="shared" si="64"/>
        <v>0</v>
      </c>
      <c r="AI304" s="70">
        <f t="shared" si="65"/>
        <v>0</v>
      </c>
      <c r="AJ304" s="47">
        <f t="shared" si="74"/>
        <v>0</v>
      </c>
    </row>
    <row r="305" spans="24:36" x14ac:dyDescent="0.25">
      <c r="X305">
        <f t="shared" si="62"/>
        <v>0</v>
      </c>
      <c r="Y305" s="17">
        <f t="shared" si="66"/>
        <v>0</v>
      </c>
      <c r="Z305" s="17">
        <f t="shared" si="67"/>
        <v>0</v>
      </c>
      <c r="AA305" s="17">
        <f t="shared" si="68"/>
        <v>0</v>
      </c>
      <c r="AB305" s="17">
        <f t="shared" si="69"/>
        <v>0</v>
      </c>
      <c r="AC305" s="17">
        <f t="shared" si="70"/>
        <v>0</v>
      </c>
      <c r="AD305" s="17">
        <f t="shared" si="71"/>
        <v>0</v>
      </c>
      <c r="AE305" s="17">
        <f t="shared" si="72"/>
        <v>0</v>
      </c>
      <c r="AF305" s="17">
        <f t="shared" si="73"/>
        <v>0</v>
      </c>
      <c r="AG305" s="17">
        <f t="shared" si="63"/>
        <v>0</v>
      </c>
      <c r="AH305" s="17">
        <f t="shared" si="64"/>
        <v>0</v>
      </c>
      <c r="AI305" s="70">
        <f t="shared" si="65"/>
        <v>0</v>
      </c>
      <c r="AJ305" s="47">
        <f t="shared" si="74"/>
        <v>0</v>
      </c>
    </row>
    <row r="306" spans="24:36" x14ac:dyDescent="0.25">
      <c r="X306">
        <f t="shared" si="62"/>
        <v>0</v>
      </c>
      <c r="Y306" s="17">
        <f t="shared" si="66"/>
        <v>0</v>
      </c>
      <c r="Z306" s="17">
        <f t="shared" si="67"/>
        <v>0</v>
      </c>
      <c r="AA306" s="17">
        <f t="shared" si="68"/>
        <v>0</v>
      </c>
      <c r="AB306" s="17">
        <f t="shared" si="69"/>
        <v>0</v>
      </c>
      <c r="AC306" s="17">
        <f t="shared" si="70"/>
        <v>0</v>
      </c>
      <c r="AD306" s="17">
        <f t="shared" si="71"/>
        <v>0</v>
      </c>
      <c r="AE306" s="17">
        <f t="shared" si="72"/>
        <v>0</v>
      </c>
      <c r="AF306" s="17">
        <f t="shared" si="73"/>
        <v>0</v>
      </c>
      <c r="AG306" s="17">
        <f t="shared" si="63"/>
        <v>0</v>
      </c>
      <c r="AH306" s="17">
        <f t="shared" si="64"/>
        <v>0</v>
      </c>
      <c r="AI306" s="70">
        <f t="shared" si="65"/>
        <v>0</v>
      </c>
      <c r="AJ306" s="47">
        <f t="shared" si="74"/>
        <v>0</v>
      </c>
    </row>
    <row r="307" spans="24:36" x14ac:dyDescent="0.25">
      <c r="X307">
        <f t="shared" si="62"/>
        <v>0</v>
      </c>
      <c r="Y307" s="17">
        <f t="shared" si="66"/>
        <v>0</v>
      </c>
      <c r="Z307" s="17">
        <f t="shared" si="67"/>
        <v>0</v>
      </c>
      <c r="AA307" s="17">
        <f t="shared" si="68"/>
        <v>0</v>
      </c>
      <c r="AB307" s="17">
        <f t="shared" si="69"/>
        <v>0</v>
      </c>
      <c r="AC307" s="17">
        <f t="shared" si="70"/>
        <v>0</v>
      </c>
      <c r="AD307" s="17">
        <f t="shared" si="71"/>
        <v>0</v>
      </c>
      <c r="AE307" s="17">
        <f t="shared" si="72"/>
        <v>0</v>
      </c>
      <c r="AF307" s="17">
        <f t="shared" si="73"/>
        <v>0</v>
      </c>
      <c r="AG307" s="17">
        <f t="shared" si="63"/>
        <v>0</v>
      </c>
      <c r="AH307" s="17">
        <f t="shared" si="64"/>
        <v>0</v>
      </c>
      <c r="AI307" s="70">
        <f t="shared" si="65"/>
        <v>0</v>
      </c>
      <c r="AJ307" s="47">
        <f t="shared" si="74"/>
        <v>0</v>
      </c>
    </row>
    <row r="308" spans="24:36" x14ac:dyDescent="0.25">
      <c r="X308">
        <f t="shared" si="62"/>
        <v>0</v>
      </c>
      <c r="Y308" s="17">
        <f t="shared" si="66"/>
        <v>0</v>
      </c>
      <c r="Z308" s="17">
        <f t="shared" si="67"/>
        <v>0</v>
      </c>
      <c r="AA308" s="17">
        <f t="shared" si="68"/>
        <v>0</v>
      </c>
      <c r="AB308" s="17">
        <f t="shared" si="69"/>
        <v>0</v>
      </c>
      <c r="AC308" s="17">
        <f t="shared" si="70"/>
        <v>0</v>
      </c>
      <c r="AD308" s="17">
        <f t="shared" si="71"/>
        <v>0</v>
      </c>
      <c r="AE308" s="17">
        <f t="shared" si="72"/>
        <v>0</v>
      </c>
      <c r="AF308" s="17">
        <f t="shared" si="73"/>
        <v>0</v>
      </c>
      <c r="AG308" s="17">
        <f t="shared" si="63"/>
        <v>0</v>
      </c>
      <c r="AH308" s="17">
        <f t="shared" si="64"/>
        <v>0</v>
      </c>
      <c r="AI308" s="70">
        <f t="shared" si="65"/>
        <v>0</v>
      </c>
      <c r="AJ308" s="47">
        <f t="shared" si="74"/>
        <v>0</v>
      </c>
    </row>
    <row r="309" spans="24:36" x14ac:dyDescent="0.25">
      <c r="X309">
        <f t="shared" si="62"/>
        <v>0</v>
      </c>
      <c r="Y309" s="17">
        <f t="shared" si="66"/>
        <v>0</v>
      </c>
      <c r="Z309" s="17">
        <f t="shared" si="67"/>
        <v>0</v>
      </c>
      <c r="AA309" s="17">
        <f t="shared" si="68"/>
        <v>0</v>
      </c>
      <c r="AB309" s="17">
        <f t="shared" si="69"/>
        <v>0</v>
      </c>
      <c r="AC309" s="17">
        <f t="shared" si="70"/>
        <v>0</v>
      </c>
      <c r="AD309" s="17">
        <f t="shared" si="71"/>
        <v>0</v>
      </c>
      <c r="AE309" s="17">
        <f t="shared" si="72"/>
        <v>0</v>
      </c>
      <c r="AF309" s="17">
        <f t="shared" si="73"/>
        <v>0</v>
      </c>
      <c r="AG309" s="17">
        <f t="shared" si="63"/>
        <v>0</v>
      </c>
      <c r="AH309" s="17">
        <f t="shared" si="64"/>
        <v>0</v>
      </c>
      <c r="AI309" s="70">
        <f t="shared" si="65"/>
        <v>0</v>
      </c>
      <c r="AJ309" s="47">
        <f t="shared" si="74"/>
        <v>0</v>
      </c>
    </row>
    <row r="310" spans="24:36" x14ac:dyDescent="0.25">
      <c r="X310">
        <f t="shared" si="62"/>
        <v>0</v>
      </c>
      <c r="Y310" s="17">
        <f t="shared" si="66"/>
        <v>0</v>
      </c>
      <c r="Z310" s="17">
        <f t="shared" si="67"/>
        <v>0</v>
      </c>
      <c r="AA310" s="17">
        <f t="shared" si="68"/>
        <v>0</v>
      </c>
      <c r="AB310" s="17">
        <f t="shared" si="69"/>
        <v>0</v>
      </c>
      <c r="AC310" s="17">
        <f t="shared" si="70"/>
        <v>0</v>
      </c>
      <c r="AD310" s="17">
        <f t="shared" si="71"/>
        <v>0</v>
      </c>
      <c r="AE310" s="17">
        <f t="shared" si="72"/>
        <v>0</v>
      </c>
      <c r="AF310" s="17">
        <f t="shared" si="73"/>
        <v>0</v>
      </c>
      <c r="AG310" s="17">
        <f t="shared" si="63"/>
        <v>0</v>
      </c>
      <c r="AH310" s="17">
        <f t="shared" si="64"/>
        <v>0</v>
      </c>
      <c r="AI310" s="70">
        <f t="shared" si="65"/>
        <v>0</v>
      </c>
      <c r="AJ310" s="47">
        <f t="shared" si="74"/>
        <v>0</v>
      </c>
    </row>
    <row r="311" spans="24:36" x14ac:dyDescent="0.25">
      <c r="X311">
        <f t="shared" si="62"/>
        <v>0</v>
      </c>
      <c r="Y311" s="17">
        <f t="shared" si="66"/>
        <v>0</v>
      </c>
      <c r="Z311" s="17">
        <f t="shared" si="67"/>
        <v>0</v>
      </c>
      <c r="AA311" s="17">
        <f t="shared" si="68"/>
        <v>0</v>
      </c>
      <c r="AB311" s="17">
        <f t="shared" si="69"/>
        <v>0</v>
      </c>
      <c r="AC311" s="17">
        <f t="shared" si="70"/>
        <v>0</v>
      </c>
      <c r="AD311" s="17">
        <f t="shared" si="71"/>
        <v>0</v>
      </c>
      <c r="AE311" s="17">
        <f t="shared" si="72"/>
        <v>0</v>
      </c>
      <c r="AF311" s="17">
        <f t="shared" si="73"/>
        <v>0</v>
      </c>
      <c r="AG311" s="17">
        <f t="shared" si="63"/>
        <v>0</v>
      </c>
      <c r="AH311" s="17">
        <f t="shared" si="64"/>
        <v>0</v>
      </c>
      <c r="AI311" s="70">
        <f t="shared" si="65"/>
        <v>0</v>
      </c>
      <c r="AJ311" s="47">
        <f t="shared" si="74"/>
        <v>0</v>
      </c>
    </row>
    <row r="312" spans="24:36" x14ac:dyDescent="0.25">
      <c r="X312">
        <f t="shared" si="62"/>
        <v>0</v>
      </c>
      <c r="Y312" s="17">
        <f t="shared" si="66"/>
        <v>0</v>
      </c>
      <c r="Z312" s="17">
        <f t="shared" si="67"/>
        <v>0</v>
      </c>
      <c r="AA312" s="17">
        <f t="shared" si="68"/>
        <v>0</v>
      </c>
      <c r="AB312" s="17">
        <f t="shared" si="69"/>
        <v>0</v>
      </c>
      <c r="AC312" s="17">
        <f t="shared" si="70"/>
        <v>0</v>
      </c>
      <c r="AD312" s="17">
        <f t="shared" si="71"/>
        <v>0</v>
      </c>
      <c r="AE312" s="17">
        <f t="shared" si="72"/>
        <v>0</v>
      </c>
      <c r="AF312" s="17">
        <f t="shared" si="73"/>
        <v>0</v>
      </c>
      <c r="AG312" s="17">
        <f t="shared" si="63"/>
        <v>0</v>
      </c>
      <c r="AH312" s="17">
        <f t="shared" si="64"/>
        <v>0</v>
      </c>
      <c r="AI312" s="70">
        <f t="shared" si="65"/>
        <v>0</v>
      </c>
      <c r="AJ312" s="47">
        <f t="shared" si="74"/>
        <v>0</v>
      </c>
    </row>
    <row r="313" spans="24:36" x14ac:dyDescent="0.25">
      <c r="X313">
        <f t="shared" si="62"/>
        <v>0</v>
      </c>
      <c r="Y313" s="17">
        <f t="shared" si="66"/>
        <v>0</v>
      </c>
      <c r="Z313" s="17">
        <f t="shared" si="67"/>
        <v>0</v>
      </c>
      <c r="AA313" s="17">
        <f t="shared" si="68"/>
        <v>0</v>
      </c>
      <c r="AB313" s="17">
        <f t="shared" si="69"/>
        <v>0</v>
      </c>
      <c r="AC313" s="17">
        <f t="shared" si="70"/>
        <v>0</v>
      </c>
      <c r="AD313" s="17">
        <f t="shared" si="71"/>
        <v>0</v>
      </c>
      <c r="AE313" s="17">
        <f t="shared" si="72"/>
        <v>0</v>
      </c>
      <c r="AF313" s="17">
        <f t="shared" si="73"/>
        <v>0</v>
      </c>
      <c r="AG313" s="17">
        <f t="shared" si="63"/>
        <v>0</v>
      </c>
      <c r="AH313" s="17">
        <f t="shared" si="64"/>
        <v>0</v>
      </c>
      <c r="AI313" s="70">
        <f t="shared" si="65"/>
        <v>0</v>
      </c>
      <c r="AJ313" s="47">
        <f t="shared" si="74"/>
        <v>0</v>
      </c>
    </row>
    <row r="314" spans="24:36" x14ac:dyDescent="0.25">
      <c r="X314">
        <f t="shared" si="62"/>
        <v>0</v>
      </c>
      <c r="Y314" s="17">
        <f t="shared" si="66"/>
        <v>0</v>
      </c>
      <c r="Z314" s="17">
        <f t="shared" si="67"/>
        <v>0</v>
      </c>
      <c r="AA314" s="17">
        <f t="shared" si="68"/>
        <v>0</v>
      </c>
      <c r="AB314" s="17">
        <f t="shared" si="69"/>
        <v>0</v>
      </c>
      <c r="AC314" s="17">
        <f t="shared" si="70"/>
        <v>0</v>
      </c>
      <c r="AD314" s="17">
        <f t="shared" si="71"/>
        <v>0</v>
      </c>
      <c r="AE314" s="17">
        <f t="shared" si="72"/>
        <v>0</v>
      </c>
      <c r="AF314" s="17">
        <f t="shared" si="73"/>
        <v>0</v>
      </c>
      <c r="AG314" s="17">
        <f t="shared" si="63"/>
        <v>0</v>
      </c>
      <c r="AH314" s="17">
        <f t="shared" si="64"/>
        <v>0</v>
      </c>
      <c r="AI314" s="70">
        <f t="shared" si="65"/>
        <v>0</v>
      </c>
      <c r="AJ314" s="47">
        <f t="shared" si="74"/>
        <v>0</v>
      </c>
    </row>
    <row r="315" spans="24:36" x14ac:dyDescent="0.25">
      <c r="X315">
        <f t="shared" si="62"/>
        <v>0</v>
      </c>
      <c r="Y315" s="17">
        <f t="shared" si="66"/>
        <v>0</v>
      </c>
      <c r="Z315" s="17">
        <f t="shared" si="67"/>
        <v>0</v>
      </c>
      <c r="AA315" s="17">
        <f t="shared" si="68"/>
        <v>0</v>
      </c>
      <c r="AB315" s="17">
        <f t="shared" si="69"/>
        <v>0</v>
      </c>
      <c r="AC315" s="17">
        <f t="shared" si="70"/>
        <v>0</v>
      </c>
      <c r="AD315" s="17">
        <f t="shared" si="71"/>
        <v>0</v>
      </c>
      <c r="AE315" s="17">
        <f t="shared" si="72"/>
        <v>0</v>
      </c>
      <c r="AF315" s="17">
        <f t="shared" si="73"/>
        <v>0</v>
      </c>
      <c r="AG315" s="17">
        <f t="shared" si="63"/>
        <v>0</v>
      </c>
      <c r="AH315" s="17">
        <f t="shared" si="64"/>
        <v>0</v>
      </c>
      <c r="AI315" s="70">
        <f t="shared" si="65"/>
        <v>0</v>
      </c>
      <c r="AJ315" s="47">
        <f t="shared" si="74"/>
        <v>0</v>
      </c>
    </row>
    <row r="316" spans="24:36" x14ac:dyDescent="0.25">
      <c r="X316">
        <f t="shared" si="62"/>
        <v>0</v>
      </c>
      <c r="Y316" s="17">
        <f t="shared" si="66"/>
        <v>0</v>
      </c>
      <c r="Z316" s="17">
        <f t="shared" si="67"/>
        <v>0</v>
      </c>
      <c r="AA316" s="17">
        <f t="shared" si="68"/>
        <v>0</v>
      </c>
      <c r="AB316" s="17">
        <f t="shared" si="69"/>
        <v>0</v>
      </c>
      <c r="AC316" s="17">
        <f t="shared" si="70"/>
        <v>0</v>
      </c>
      <c r="AD316" s="17">
        <f t="shared" si="71"/>
        <v>0</v>
      </c>
      <c r="AE316" s="17">
        <f t="shared" si="72"/>
        <v>0</v>
      </c>
      <c r="AF316" s="17">
        <f t="shared" si="73"/>
        <v>0</v>
      </c>
      <c r="AG316" s="17">
        <f t="shared" si="63"/>
        <v>0</v>
      </c>
      <c r="AH316" s="17">
        <f t="shared" si="64"/>
        <v>0</v>
      </c>
      <c r="AI316" s="70">
        <f t="shared" si="65"/>
        <v>0</v>
      </c>
      <c r="AJ316" s="47">
        <f t="shared" si="74"/>
        <v>0</v>
      </c>
    </row>
    <row r="317" spans="24:36" x14ac:dyDescent="0.25">
      <c r="X317">
        <f t="shared" si="62"/>
        <v>0</v>
      </c>
      <c r="Y317" s="17">
        <f t="shared" si="66"/>
        <v>0</v>
      </c>
      <c r="Z317" s="17">
        <f t="shared" si="67"/>
        <v>0</v>
      </c>
      <c r="AA317" s="17">
        <f t="shared" si="68"/>
        <v>0</v>
      </c>
      <c r="AB317" s="17">
        <f t="shared" si="69"/>
        <v>0</v>
      </c>
      <c r="AC317" s="17">
        <f t="shared" si="70"/>
        <v>0</v>
      </c>
      <c r="AD317" s="17">
        <f t="shared" si="71"/>
        <v>0</v>
      </c>
      <c r="AE317" s="17">
        <f t="shared" si="72"/>
        <v>0</v>
      </c>
      <c r="AF317" s="17">
        <f t="shared" si="73"/>
        <v>0</v>
      </c>
      <c r="AG317" s="17">
        <f t="shared" si="63"/>
        <v>0</v>
      </c>
      <c r="AH317" s="17">
        <f t="shared" si="64"/>
        <v>0</v>
      </c>
      <c r="AI317" s="70">
        <f t="shared" si="65"/>
        <v>0</v>
      </c>
      <c r="AJ317" s="47">
        <f t="shared" si="74"/>
        <v>0</v>
      </c>
    </row>
    <row r="318" spans="24:36" x14ac:dyDescent="0.25">
      <c r="X318">
        <f t="shared" si="62"/>
        <v>0</v>
      </c>
      <c r="Y318" s="17">
        <f t="shared" si="66"/>
        <v>0</v>
      </c>
      <c r="Z318" s="17">
        <f t="shared" si="67"/>
        <v>0</v>
      </c>
      <c r="AA318" s="17">
        <f t="shared" si="68"/>
        <v>0</v>
      </c>
      <c r="AB318" s="17">
        <f t="shared" si="69"/>
        <v>0</v>
      </c>
      <c r="AC318" s="17">
        <f t="shared" si="70"/>
        <v>0</v>
      </c>
      <c r="AD318" s="17">
        <f t="shared" si="71"/>
        <v>0</v>
      </c>
      <c r="AE318" s="17">
        <f t="shared" si="72"/>
        <v>0</v>
      </c>
      <c r="AF318" s="17">
        <f t="shared" si="73"/>
        <v>0</v>
      </c>
      <c r="AG318" s="17">
        <f t="shared" si="63"/>
        <v>0</v>
      </c>
      <c r="AH318" s="17">
        <f t="shared" si="64"/>
        <v>0</v>
      </c>
      <c r="AI318" s="70">
        <f t="shared" si="65"/>
        <v>0</v>
      </c>
      <c r="AJ318" s="47">
        <f t="shared" si="74"/>
        <v>0</v>
      </c>
    </row>
    <row r="319" spans="24:36" x14ac:dyDescent="0.25">
      <c r="X319">
        <f t="shared" si="62"/>
        <v>0</v>
      </c>
      <c r="Y319" s="17">
        <f t="shared" si="66"/>
        <v>0</v>
      </c>
      <c r="Z319" s="17">
        <f t="shared" si="67"/>
        <v>0</v>
      </c>
      <c r="AA319" s="17">
        <f t="shared" si="68"/>
        <v>0</v>
      </c>
      <c r="AB319" s="17">
        <f t="shared" si="69"/>
        <v>0</v>
      </c>
      <c r="AC319" s="17">
        <f t="shared" si="70"/>
        <v>0</v>
      </c>
      <c r="AD319" s="17">
        <f t="shared" si="71"/>
        <v>0</v>
      </c>
      <c r="AE319" s="17">
        <f t="shared" si="72"/>
        <v>0</v>
      </c>
      <c r="AF319" s="17">
        <f t="shared" si="73"/>
        <v>0</v>
      </c>
      <c r="AG319" s="17">
        <f t="shared" si="63"/>
        <v>0</v>
      </c>
      <c r="AH319" s="17">
        <f t="shared" si="64"/>
        <v>0</v>
      </c>
      <c r="AI319" s="70">
        <f t="shared" si="65"/>
        <v>0</v>
      </c>
      <c r="AJ319" s="47">
        <f t="shared" si="74"/>
        <v>0</v>
      </c>
    </row>
    <row r="320" spans="24:36" x14ac:dyDescent="0.25">
      <c r="X320">
        <f t="shared" si="62"/>
        <v>0</v>
      </c>
      <c r="Y320" s="17">
        <f t="shared" si="66"/>
        <v>0</v>
      </c>
      <c r="Z320" s="17">
        <f t="shared" si="67"/>
        <v>0</v>
      </c>
      <c r="AA320" s="17">
        <f t="shared" si="68"/>
        <v>0</v>
      </c>
      <c r="AB320" s="17">
        <f t="shared" si="69"/>
        <v>0</v>
      </c>
      <c r="AC320" s="17">
        <f t="shared" si="70"/>
        <v>0</v>
      </c>
      <c r="AD320" s="17">
        <f t="shared" si="71"/>
        <v>0</v>
      </c>
      <c r="AE320" s="17">
        <f t="shared" si="72"/>
        <v>0</v>
      </c>
      <c r="AF320" s="17">
        <f t="shared" si="73"/>
        <v>0</v>
      </c>
      <c r="AG320" s="17">
        <f t="shared" si="63"/>
        <v>0</v>
      </c>
      <c r="AH320" s="17">
        <f t="shared" si="64"/>
        <v>0</v>
      </c>
      <c r="AI320" s="70">
        <f t="shared" si="65"/>
        <v>0</v>
      </c>
      <c r="AJ320" s="47">
        <f t="shared" si="74"/>
        <v>0</v>
      </c>
    </row>
    <row r="321" spans="24:36" x14ac:dyDescent="0.25">
      <c r="X321">
        <f t="shared" si="62"/>
        <v>0</v>
      </c>
      <c r="Y321" s="17">
        <f t="shared" si="66"/>
        <v>0</v>
      </c>
      <c r="Z321" s="17">
        <f t="shared" si="67"/>
        <v>0</v>
      </c>
      <c r="AA321" s="17">
        <f t="shared" si="68"/>
        <v>0</v>
      </c>
      <c r="AB321" s="17">
        <f t="shared" si="69"/>
        <v>0</v>
      </c>
      <c r="AC321" s="17">
        <f t="shared" si="70"/>
        <v>0</v>
      </c>
      <c r="AD321" s="17">
        <f t="shared" si="71"/>
        <v>0</v>
      </c>
      <c r="AE321" s="17">
        <f t="shared" si="72"/>
        <v>0</v>
      </c>
      <c r="AF321" s="17">
        <f t="shared" si="73"/>
        <v>0</v>
      </c>
      <c r="AG321" s="17">
        <f t="shared" si="63"/>
        <v>0</v>
      </c>
      <c r="AH321" s="17">
        <f t="shared" si="64"/>
        <v>0</v>
      </c>
      <c r="AI321" s="70">
        <f t="shared" si="65"/>
        <v>0</v>
      </c>
      <c r="AJ321" s="47">
        <f t="shared" si="74"/>
        <v>0</v>
      </c>
    </row>
    <row r="322" spans="24:36" x14ac:dyDescent="0.25">
      <c r="X322">
        <f t="shared" si="62"/>
        <v>0</v>
      </c>
      <c r="Y322" s="17">
        <f t="shared" si="66"/>
        <v>0</v>
      </c>
      <c r="Z322" s="17">
        <f t="shared" si="67"/>
        <v>0</v>
      </c>
      <c r="AA322" s="17">
        <f t="shared" si="68"/>
        <v>0</v>
      </c>
      <c r="AB322" s="17">
        <f t="shared" si="69"/>
        <v>0</v>
      </c>
      <c r="AC322" s="17">
        <f t="shared" si="70"/>
        <v>0</v>
      </c>
      <c r="AD322" s="17">
        <f t="shared" si="71"/>
        <v>0</v>
      </c>
      <c r="AE322" s="17">
        <f t="shared" si="72"/>
        <v>0</v>
      </c>
      <c r="AF322" s="17">
        <f t="shared" si="73"/>
        <v>0</v>
      </c>
      <c r="AG322" s="17">
        <f t="shared" si="63"/>
        <v>0</v>
      </c>
      <c r="AH322" s="17">
        <f t="shared" si="64"/>
        <v>0</v>
      </c>
      <c r="AI322" s="70">
        <f t="shared" si="65"/>
        <v>0</v>
      </c>
      <c r="AJ322" s="47">
        <f t="shared" si="74"/>
        <v>0</v>
      </c>
    </row>
    <row r="323" spans="24:36" x14ac:dyDescent="0.25">
      <c r="X323">
        <f t="shared" si="62"/>
        <v>0</v>
      </c>
      <c r="Y323" s="17">
        <f t="shared" si="66"/>
        <v>0</v>
      </c>
      <c r="Z323" s="17">
        <f t="shared" si="67"/>
        <v>0</v>
      </c>
      <c r="AA323" s="17">
        <f t="shared" si="68"/>
        <v>0</v>
      </c>
      <c r="AB323" s="17">
        <f t="shared" si="69"/>
        <v>0</v>
      </c>
      <c r="AC323" s="17">
        <f t="shared" si="70"/>
        <v>0</v>
      </c>
      <c r="AD323" s="17">
        <f t="shared" si="71"/>
        <v>0</v>
      </c>
      <c r="AE323" s="17">
        <f t="shared" si="72"/>
        <v>0</v>
      </c>
      <c r="AF323" s="17">
        <f t="shared" si="73"/>
        <v>0</v>
      </c>
      <c r="AG323" s="17">
        <f t="shared" si="63"/>
        <v>0</v>
      </c>
      <c r="AH323" s="17">
        <f t="shared" si="64"/>
        <v>0</v>
      </c>
      <c r="AI323" s="70">
        <f t="shared" si="65"/>
        <v>0</v>
      </c>
      <c r="AJ323" s="47">
        <f t="shared" si="74"/>
        <v>0</v>
      </c>
    </row>
    <row r="324" spans="24:36" x14ac:dyDescent="0.25">
      <c r="X324">
        <f t="shared" si="62"/>
        <v>0</v>
      </c>
      <c r="Y324" s="17">
        <f t="shared" si="66"/>
        <v>0</v>
      </c>
      <c r="Z324" s="17">
        <f t="shared" si="67"/>
        <v>0</v>
      </c>
      <c r="AA324" s="17">
        <f t="shared" si="68"/>
        <v>0</v>
      </c>
      <c r="AB324" s="17">
        <f t="shared" si="69"/>
        <v>0</v>
      </c>
      <c r="AC324" s="17">
        <f t="shared" si="70"/>
        <v>0</v>
      </c>
      <c r="AD324" s="17">
        <f t="shared" si="71"/>
        <v>0</v>
      </c>
      <c r="AE324" s="17">
        <f t="shared" si="72"/>
        <v>0</v>
      </c>
      <c r="AF324" s="17">
        <f t="shared" si="73"/>
        <v>0</v>
      </c>
      <c r="AG324" s="17">
        <f t="shared" si="63"/>
        <v>0</v>
      </c>
      <c r="AH324" s="17">
        <f t="shared" si="64"/>
        <v>0</v>
      </c>
      <c r="AI324" s="70">
        <f t="shared" si="65"/>
        <v>0</v>
      </c>
      <c r="AJ324" s="47">
        <f t="shared" si="74"/>
        <v>0</v>
      </c>
    </row>
    <row r="325" spans="24:36" x14ac:dyDescent="0.25">
      <c r="X325">
        <f t="shared" si="62"/>
        <v>0</v>
      </c>
      <c r="Y325" s="17">
        <f t="shared" si="66"/>
        <v>0</v>
      </c>
      <c r="Z325" s="17">
        <f t="shared" si="67"/>
        <v>0</v>
      </c>
      <c r="AA325" s="17">
        <f t="shared" si="68"/>
        <v>0</v>
      </c>
      <c r="AB325" s="17">
        <f t="shared" si="69"/>
        <v>0</v>
      </c>
      <c r="AC325" s="17">
        <f t="shared" si="70"/>
        <v>0</v>
      </c>
      <c r="AD325" s="17">
        <f t="shared" si="71"/>
        <v>0</v>
      </c>
      <c r="AE325" s="17">
        <f t="shared" si="72"/>
        <v>0</v>
      </c>
      <c r="AF325" s="17">
        <f t="shared" si="73"/>
        <v>0</v>
      </c>
      <c r="AG325" s="17">
        <f t="shared" si="63"/>
        <v>0</v>
      </c>
      <c r="AH325" s="17">
        <f t="shared" si="64"/>
        <v>0</v>
      </c>
      <c r="AI325" s="70">
        <f t="shared" si="65"/>
        <v>0</v>
      </c>
      <c r="AJ325" s="47">
        <f t="shared" si="74"/>
        <v>0</v>
      </c>
    </row>
    <row r="326" spans="24:36" x14ac:dyDescent="0.25">
      <c r="X326">
        <f t="shared" si="62"/>
        <v>0</v>
      </c>
      <c r="Y326" s="17">
        <f t="shared" si="66"/>
        <v>0</v>
      </c>
      <c r="Z326" s="17">
        <f t="shared" si="67"/>
        <v>0</v>
      </c>
      <c r="AA326" s="17">
        <f t="shared" si="68"/>
        <v>0</v>
      </c>
      <c r="AB326" s="17">
        <f t="shared" si="69"/>
        <v>0</v>
      </c>
      <c r="AC326" s="17">
        <f t="shared" si="70"/>
        <v>0</v>
      </c>
      <c r="AD326" s="17">
        <f t="shared" si="71"/>
        <v>0</v>
      </c>
      <c r="AE326" s="17">
        <f t="shared" si="72"/>
        <v>0</v>
      </c>
      <c r="AF326" s="17">
        <f t="shared" si="73"/>
        <v>0</v>
      </c>
      <c r="AG326" s="17">
        <f t="shared" si="63"/>
        <v>0</v>
      </c>
      <c r="AH326" s="17">
        <f t="shared" si="64"/>
        <v>0</v>
      </c>
      <c r="AI326" s="70">
        <f t="shared" si="65"/>
        <v>0</v>
      </c>
      <c r="AJ326" s="47">
        <f t="shared" si="74"/>
        <v>0</v>
      </c>
    </row>
    <row r="327" spans="24:36" x14ac:dyDescent="0.25">
      <c r="X327">
        <f t="shared" si="62"/>
        <v>0</v>
      </c>
      <c r="Y327" s="17">
        <f t="shared" si="66"/>
        <v>0</v>
      </c>
      <c r="Z327" s="17">
        <f t="shared" si="67"/>
        <v>0</v>
      </c>
      <c r="AA327" s="17">
        <f t="shared" si="68"/>
        <v>0</v>
      </c>
      <c r="AB327" s="17">
        <f t="shared" si="69"/>
        <v>0</v>
      </c>
      <c r="AC327" s="17">
        <f t="shared" si="70"/>
        <v>0</v>
      </c>
      <c r="AD327" s="17">
        <f t="shared" si="71"/>
        <v>0</v>
      </c>
      <c r="AE327" s="17">
        <f t="shared" si="72"/>
        <v>0</v>
      </c>
      <c r="AF327" s="17">
        <f t="shared" si="73"/>
        <v>0</v>
      </c>
      <c r="AG327" s="17">
        <f t="shared" si="63"/>
        <v>0</v>
      </c>
      <c r="AH327" s="17">
        <f t="shared" si="64"/>
        <v>0</v>
      </c>
      <c r="AI327" s="70">
        <f t="shared" si="65"/>
        <v>0</v>
      </c>
      <c r="AJ327" s="47">
        <f t="shared" si="74"/>
        <v>0</v>
      </c>
    </row>
    <row r="328" spans="24:36" x14ac:dyDescent="0.25">
      <c r="X328">
        <f t="shared" si="62"/>
        <v>0</v>
      </c>
      <c r="Y328" s="17">
        <f t="shared" si="66"/>
        <v>0</v>
      </c>
      <c r="Z328" s="17">
        <f t="shared" si="67"/>
        <v>0</v>
      </c>
      <c r="AA328" s="17">
        <f t="shared" si="68"/>
        <v>0</v>
      </c>
      <c r="AB328" s="17">
        <f t="shared" si="69"/>
        <v>0</v>
      </c>
      <c r="AC328" s="17">
        <f t="shared" si="70"/>
        <v>0</v>
      </c>
      <c r="AD328" s="17">
        <f t="shared" si="71"/>
        <v>0</v>
      </c>
      <c r="AE328" s="17">
        <f t="shared" si="72"/>
        <v>0</v>
      </c>
      <c r="AF328" s="17">
        <f t="shared" si="73"/>
        <v>0</v>
      </c>
      <c r="AG328" s="17">
        <f t="shared" si="63"/>
        <v>0</v>
      </c>
      <c r="AH328" s="17">
        <f t="shared" si="64"/>
        <v>0</v>
      </c>
      <c r="AI328" s="70">
        <f t="shared" si="65"/>
        <v>0</v>
      </c>
      <c r="AJ328" s="47">
        <f t="shared" si="74"/>
        <v>0</v>
      </c>
    </row>
    <row r="329" spans="24:36" x14ac:dyDescent="0.25">
      <c r="X329">
        <f t="shared" si="62"/>
        <v>0</v>
      </c>
      <c r="Y329" s="17">
        <f t="shared" si="66"/>
        <v>0</v>
      </c>
      <c r="Z329" s="17">
        <f t="shared" si="67"/>
        <v>0</v>
      </c>
      <c r="AA329" s="17">
        <f t="shared" si="68"/>
        <v>0</v>
      </c>
      <c r="AB329" s="17">
        <f t="shared" si="69"/>
        <v>0</v>
      </c>
      <c r="AC329" s="17">
        <f t="shared" si="70"/>
        <v>0</v>
      </c>
      <c r="AD329" s="17">
        <f t="shared" si="71"/>
        <v>0</v>
      </c>
      <c r="AE329" s="17">
        <f t="shared" si="72"/>
        <v>0</v>
      </c>
      <c r="AF329" s="17">
        <f t="shared" si="73"/>
        <v>0</v>
      </c>
      <c r="AG329" s="17">
        <f t="shared" si="63"/>
        <v>0</v>
      </c>
      <c r="AH329" s="17">
        <f t="shared" si="64"/>
        <v>0</v>
      </c>
      <c r="AI329" s="70">
        <f t="shared" si="65"/>
        <v>0</v>
      </c>
      <c r="AJ329" s="47">
        <f t="shared" si="74"/>
        <v>0</v>
      </c>
    </row>
    <row r="330" spans="24:36" x14ac:dyDescent="0.25">
      <c r="X330">
        <f t="shared" ref="X330:X339" si="75">IFERROR(A330," ")</f>
        <v>0</v>
      </c>
      <c r="Y330" s="17">
        <f t="shared" si="66"/>
        <v>0</v>
      </c>
      <c r="Z330" s="17">
        <f t="shared" si="67"/>
        <v>0</v>
      </c>
      <c r="AA330" s="17">
        <f t="shared" si="68"/>
        <v>0</v>
      </c>
      <c r="AB330" s="17">
        <f t="shared" si="69"/>
        <v>0</v>
      </c>
      <c r="AC330" s="17">
        <f t="shared" si="70"/>
        <v>0</v>
      </c>
      <c r="AD330" s="17">
        <f t="shared" si="71"/>
        <v>0</v>
      </c>
      <c r="AE330" s="17">
        <f t="shared" si="72"/>
        <v>0</v>
      </c>
      <c r="AF330" s="17">
        <f t="shared" si="73"/>
        <v>0</v>
      </c>
      <c r="AG330" s="17">
        <f t="shared" ref="AG330:AG339" si="76">IFERROR(J330," ")</f>
        <v>0</v>
      </c>
      <c r="AH330" s="17">
        <f t="shared" ref="AH330:AH339" si="77">IFERROR(K330," ")</f>
        <v>0</v>
      </c>
      <c r="AI330" s="70">
        <f t="shared" si="65"/>
        <v>0</v>
      </c>
      <c r="AJ330" s="47">
        <f t="shared" si="74"/>
        <v>0</v>
      </c>
    </row>
    <row r="331" spans="24:36" x14ac:dyDescent="0.25">
      <c r="X331">
        <f t="shared" si="75"/>
        <v>0</v>
      </c>
      <c r="Y331" s="17">
        <f t="shared" si="66"/>
        <v>0</v>
      </c>
      <c r="Z331" s="17">
        <f t="shared" si="67"/>
        <v>0</v>
      </c>
      <c r="AA331" s="17">
        <f t="shared" si="68"/>
        <v>0</v>
      </c>
      <c r="AB331" s="17">
        <f t="shared" si="69"/>
        <v>0</v>
      </c>
      <c r="AC331" s="17">
        <f t="shared" si="70"/>
        <v>0</v>
      </c>
      <c r="AD331" s="17">
        <f t="shared" si="71"/>
        <v>0</v>
      </c>
      <c r="AE331" s="17">
        <f t="shared" si="72"/>
        <v>0</v>
      </c>
      <c r="AF331" s="17">
        <f t="shared" si="73"/>
        <v>0</v>
      </c>
      <c r="AG331" s="17">
        <f t="shared" si="76"/>
        <v>0</v>
      </c>
      <c r="AH331" s="17">
        <f t="shared" si="77"/>
        <v>0</v>
      </c>
      <c r="AI331" s="70">
        <f t="shared" ref="AI331:AI339" si="78">IFERROR(Q331," ")</f>
        <v>0</v>
      </c>
      <c r="AJ331" s="47">
        <f t="shared" si="74"/>
        <v>0</v>
      </c>
    </row>
    <row r="332" spans="24:36" x14ac:dyDescent="0.25">
      <c r="X332">
        <f t="shared" si="75"/>
        <v>0</v>
      </c>
      <c r="Y332" s="17">
        <f t="shared" ref="Y332:Y339" si="79">IFERROR(B332," ")</f>
        <v>0</v>
      </c>
      <c r="Z332" s="17">
        <f t="shared" ref="Z332:Z339" si="80">IFERROR(C332," ")</f>
        <v>0</v>
      </c>
      <c r="AA332" s="17">
        <f t="shared" ref="AA332:AA339" si="81">IFERROR(D332," ")</f>
        <v>0</v>
      </c>
      <c r="AB332" s="17">
        <f t="shared" ref="AB332:AB339" si="82">IFERROR(E332," ")</f>
        <v>0</v>
      </c>
      <c r="AC332" s="17">
        <f t="shared" ref="AC332:AC339" si="83">IFERROR(F332," ")</f>
        <v>0</v>
      </c>
      <c r="AD332" s="17">
        <f t="shared" ref="AD332:AD339" si="84">IFERROR(G332," ")</f>
        <v>0</v>
      </c>
      <c r="AE332" s="17">
        <f t="shared" ref="AE332:AE339" si="85">IFERROR(H332," ")</f>
        <v>0</v>
      </c>
      <c r="AF332" s="17">
        <f t="shared" ref="AF332:AF339" si="86">IFERROR(I332," ")</f>
        <v>0</v>
      </c>
      <c r="AG332" s="17">
        <f t="shared" si="76"/>
        <v>0</v>
      </c>
      <c r="AH332" s="17">
        <f t="shared" si="77"/>
        <v>0</v>
      </c>
      <c r="AI332" s="70">
        <f t="shared" si="78"/>
        <v>0</v>
      </c>
      <c r="AJ332" s="47">
        <f t="shared" ref="AJ332:AJ339" si="87">IFERROR(U332," ")</f>
        <v>0</v>
      </c>
    </row>
    <row r="333" spans="24:36" x14ac:dyDescent="0.25">
      <c r="X333">
        <f t="shared" si="75"/>
        <v>0</v>
      </c>
      <c r="Y333" s="17">
        <f t="shared" si="79"/>
        <v>0</v>
      </c>
      <c r="Z333" s="17">
        <f t="shared" si="80"/>
        <v>0</v>
      </c>
      <c r="AA333" s="17">
        <f t="shared" si="81"/>
        <v>0</v>
      </c>
      <c r="AB333" s="17">
        <f t="shared" si="82"/>
        <v>0</v>
      </c>
      <c r="AC333" s="17">
        <f t="shared" si="83"/>
        <v>0</v>
      </c>
      <c r="AD333" s="17">
        <f t="shared" si="84"/>
        <v>0</v>
      </c>
      <c r="AE333" s="17">
        <f t="shared" si="85"/>
        <v>0</v>
      </c>
      <c r="AF333" s="17">
        <f t="shared" si="86"/>
        <v>0</v>
      </c>
      <c r="AG333" s="17">
        <f t="shared" si="76"/>
        <v>0</v>
      </c>
      <c r="AH333" s="17">
        <f t="shared" si="77"/>
        <v>0</v>
      </c>
      <c r="AI333" s="70">
        <f t="shared" si="78"/>
        <v>0</v>
      </c>
      <c r="AJ333" s="47">
        <f t="shared" si="87"/>
        <v>0</v>
      </c>
    </row>
    <row r="334" spans="24:36" x14ac:dyDescent="0.25">
      <c r="X334">
        <f t="shared" si="75"/>
        <v>0</v>
      </c>
      <c r="Y334" s="17">
        <f t="shared" si="79"/>
        <v>0</v>
      </c>
      <c r="Z334" s="17">
        <f t="shared" si="80"/>
        <v>0</v>
      </c>
      <c r="AA334" s="17">
        <f t="shared" si="81"/>
        <v>0</v>
      </c>
      <c r="AB334" s="17">
        <f t="shared" si="82"/>
        <v>0</v>
      </c>
      <c r="AC334" s="17">
        <f t="shared" si="83"/>
        <v>0</v>
      </c>
      <c r="AD334" s="17">
        <f t="shared" si="84"/>
        <v>0</v>
      </c>
      <c r="AE334" s="17">
        <f t="shared" si="85"/>
        <v>0</v>
      </c>
      <c r="AF334" s="17">
        <f t="shared" si="86"/>
        <v>0</v>
      </c>
      <c r="AG334" s="17">
        <f t="shared" si="76"/>
        <v>0</v>
      </c>
      <c r="AH334" s="17">
        <f t="shared" si="77"/>
        <v>0</v>
      </c>
      <c r="AI334" s="70">
        <f t="shared" si="78"/>
        <v>0</v>
      </c>
      <c r="AJ334" s="47">
        <f t="shared" si="87"/>
        <v>0</v>
      </c>
    </row>
    <row r="335" spans="24:36" x14ac:dyDescent="0.25">
      <c r="X335">
        <f t="shared" si="75"/>
        <v>0</v>
      </c>
      <c r="Y335" s="17">
        <f t="shared" si="79"/>
        <v>0</v>
      </c>
      <c r="Z335" s="17">
        <f t="shared" si="80"/>
        <v>0</v>
      </c>
      <c r="AA335" s="17">
        <f t="shared" si="81"/>
        <v>0</v>
      </c>
      <c r="AB335" s="17">
        <f t="shared" si="82"/>
        <v>0</v>
      </c>
      <c r="AC335" s="17">
        <f t="shared" si="83"/>
        <v>0</v>
      </c>
      <c r="AD335" s="17">
        <f t="shared" si="84"/>
        <v>0</v>
      </c>
      <c r="AE335" s="17">
        <f t="shared" si="85"/>
        <v>0</v>
      </c>
      <c r="AF335" s="17">
        <f t="shared" si="86"/>
        <v>0</v>
      </c>
      <c r="AG335" s="17">
        <f t="shared" si="76"/>
        <v>0</v>
      </c>
      <c r="AH335" s="17">
        <f t="shared" si="77"/>
        <v>0</v>
      </c>
      <c r="AI335" s="70">
        <f t="shared" si="78"/>
        <v>0</v>
      </c>
      <c r="AJ335" s="47">
        <f t="shared" si="87"/>
        <v>0</v>
      </c>
    </row>
    <row r="336" spans="24:36" x14ac:dyDescent="0.25">
      <c r="X336">
        <f t="shared" si="75"/>
        <v>0</v>
      </c>
      <c r="Y336" s="17">
        <f t="shared" si="79"/>
        <v>0</v>
      </c>
      <c r="Z336" s="17">
        <f t="shared" si="80"/>
        <v>0</v>
      </c>
      <c r="AA336" s="17">
        <f t="shared" si="81"/>
        <v>0</v>
      </c>
      <c r="AB336" s="17">
        <f t="shared" si="82"/>
        <v>0</v>
      </c>
      <c r="AC336" s="17">
        <f t="shared" si="83"/>
        <v>0</v>
      </c>
      <c r="AD336" s="17">
        <f t="shared" si="84"/>
        <v>0</v>
      </c>
      <c r="AE336" s="17">
        <f t="shared" si="85"/>
        <v>0</v>
      </c>
      <c r="AF336" s="17">
        <f t="shared" si="86"/>
        <v>0</v>
      </c>
      <c r="AG336" s="17">
        <f t="shared" si="76"/>
        <v>0</v>
      </c>
      <c r="AH336" s="17">
        <f t="shared" si="77"/>
        <v>0</v>
      </c>
      <c r="AI336" s="70">
        <f t="shared" si="78"/>
        <v>0</v>
      </c>
      <c r="AJ336" s="47">
        <f t="shared" si="87"/>
        <v>0</v>
      </c>
    </row>
    <row r="337" spans="24:36" x14ac:dyDescent="0.25">
      <c r="X337">
        <f t="shared" si="75"/>
        <v>0</v>
      </c>
      <c r="Y337" s="17">
        <f t="shared" si="79"/>
        <v>0</v>
      </c>
      <c r="Z337" s="17">
        <f t="shared" si="80"/>
        <v>0</v>
      </c>
      <c r="AA337" s="17">
        <f t="shared" si="81"/>
        <v>0</v>
      </c>
      <c r="AB337" s="17">
        <f t="shared" si="82"/>
        <v>0</v>
      </c>
      <c r="AC337" s="17">
        <f t="shared" si="83"/>
        <v>0</v>
      </c>
      <c r="AD337" s="17">
        <f t="shared" si="84"/>
        <v>0</v>
      </c>
      <c r="AE337" s="17">
        <f t="shared" si="85"/>
        <v>0</v>
      </c>
      <c r="AF337" s="17">
        <f t="shared" si="86"/>
        <v>0</v>
      </c>
      <c r="AG337" s="17">
        <f t="shared" si="76"/>
        <v>0</v>
      </c>
      <c r="AH337" s="17">
        <f t="shared" si="77"/>
        <v>0</v>
      </c>
      <c r="AI337" s="70">
        <f t="shared" si="78"/>
        <v>0</v>
      </c>
      <c r="AJ337" s="47">
        <f t="shared" si="87"/>
        <v>0</v>
      </c>
    </row>
    <row r="338" spans="24:36" x14ac:dyDescent="0.25">
      <c r="X338">
        <f t="shared" si="75"/>
        <v>0</v>
      </c>
      <c r="Y338" s="17">
        <f t="shared" si="79"/>
        <v>0</v>
      </c>
      <c r="Z338" s="17">
        <f t="shared" si="80"/>
        <v>0</v>
      </c>
      <c r="AA338" s="17">
        <f t="shared" si="81"/>
        <v>0</v>
      </c>
      <c r="AB338" s="17">
        <f t="shared" si="82"/>
        <v>0</v>
      </c>
      <c r="AC338" s="17">
        <f t="shared" si="83"/>
        <v>0</v>
      </c>
      <c r="AD338" s="17">
        <f t="shared" si="84"/>
        <v>0</v>
      </c>
      <c r="AE338" s="17">
        <f t="shared" si="85"/>
        <v>0</v>
      </c>
      <c r="AF338" s="17">
        <f t="shared" si="86"/>
        <v>0</v>
      </c>
      <c r="AG338" s="17">
        <f t="shared" si="76"/>
        <v>0</v>
      </c>
      <c r="AH338" s="17">
        <f t="shared" si="77"/>
        <v>0</v>
      </c>
      <c r="AI338" s="70">
        <f t="shared" si="78"/>
        <v>0</v>
      </c>
      <c r="AJ338" s="47">
        <f t="shared" si="87"/>
        <v>0</v>
      </c>
    </row>
    <row r="339" spans="24:36" x14ac:dyDescent="0.25">
      <c r="X339">
        <f t="shared" si="75"/>
        <v>0</v>
      </c>
      <c r="Y339" s="17">
        <f t="shared" si="79"/>
        <v>0</v>
      </c>
      <c r="Z339" s="17">
        <f t="shared" si="80"/>
        <v>0</v>
      </c>
      <c r="AA339" s="17">
        <f t="shared" si="81"/>
        <v>0</v>
      </c>
      <c r="AB339" s="17">
        <f t="shared" si="82"/>
        <v>0</v>
      </c>
      <c r="AC339" s="17">
        <f t="shared" si="83"/>
        <v>0</v>
      </c>
      <c r="AD339" s="17">
        <f t="shared" si="84"/>
        <v>0</v>
      </c>
      <c r="AE339" s="17">
        <f t="shared" si="85"/>
        <v>0</v>
      </c>
      <c r="AF339" s="17">
        <f t="shared" si="86"/>
        <v>0</v>
      </c>
      <c r="AG339" s="17">
        <f t="shared" si="76"/>
        <v>0</v>
      </c>
      <c r="AH339" s="17">
        <f t="shared" si="77"/>
        <v>0</v>
      </c>
      <c r="AI339" s="70">
        <f t="shared" si="78"/>
        <v>0</v>
      </c>
      <c r="AJ339" s="47">
        <f t="shared" si="87"/>
        <v>0</v>
      </c>
    </row>
  </sheetData>
  <conditionalFormatting pivot="1">
    <cfRule type="colorScale" priority="2">
      <colorScale>
        <cfvo type="min"/>
        <cfvo type="num" val="0"/>
        <cfvo type="max"/>
        <color theme="7" tint="-0.249977111117893"/>
        <color rgb="FFFCFCFF"/>
        <color theme="9" tint="0.39997558519241921"/>
      </colorScale>
    </cfRule>
  </conditionalFormatting>
  <conditionalFormatting pivot="1">
    <cfRule type="colorScale" priority="1">
      <colorScale>
        <cfvo type="min"/>
        <cfvo type="percentile" val="50"/>
        <cfvo type="max"/>
        <color theme="5"/>
        <color rgb="FFFCFCFF"/>
        <color theme="9"/>
      </colorScale>
    </cfRule>
  </conditionalFormatting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C866B-0D5C-4C5E-92BF-EC07826052EA}">
  <sheetPr>
    <tabColor theme="9" tint="0.39997558519241921"/>
  </sheetPr>
  <dimension ref="B2:AJ337"/>
  <sheetViews>
    <sheetView workbookViewId="0">
      <selection activeCell="H21" sqref="H21"/>
    </sheetView>
  </sheetViews>
  <sheetFormatPr baseColWidth="10" defaultRowHeight="15" x14ac:dyDescent="0.25"/>
  <cols>
    <col min="1" max="1" width="7.140625" customWidth="1"/>
    <col min="2" max="2" width="13.28515625" customWidth="1"/>
    <col min="3" max="15" width="5.5703125" customWidth="1"/>
    <col min="16" max="16" width="15.7109375" customWidth="1"/>
    <col min="17" max="17" width="6.85546875" customWidth="1"/>
    <col min="18" max="18" width="6.140625" customWidth="1"/>
    <col min="19" max="19" width="6.42578125" customWidth="1"/>
    <col min="21" max="21" width="4.7109375" customWidth="1"/>
    <col min="23" max="23" width="7.5703125" customWidth="1"/>
    <col min="25" max="35" width="8" customWidth="1"/>
    <col min="36" max="36" width="11.42578125" style="47"/>
  </cols>
  <sheetData>
    <row r="2" spans="2:36" x14ac:dyDescent="0.25">
      <c r="B2" t="e">
        <v>#NULL!</v>
      </c>
      <c r="T2" t="str" vm="1">
        <f>IF(Q5="(Flere elementer)","flere fylker",IF(Q5="All","hele landet",Q5))</f>
        <v>Trøndelag</v>
      </c>
    </row>
    <row r="3" spans="2:36" x14ac:dyDescent="0.25">
      <c r="X3" t="str">
        <f>_xlfn.CONCAT("Antall foretak med melkeleveranser til meieri i ",T2," 2013 - 2022")</f>
        <v>Antall foretak med melkeleveranser til meieri i Trøndelag 2013 - 2022</v>
      </c>
    </row>
    <row r="5" spans="2:36" ht="21" customHeight="1" x14ac:dyDescent="0.25">
      <c r="B5" s="1" t="s">
        <v>900</v>
      </c>
      <c r="C5" t="s" vm="1">
        <v>271</v>
      </c>
      <c r="P5" s="1" t="s">
        <v>900</v>
      </c>
      <c r="Q5" t="s" vm="1">
        <v>271</v>
      </c>
      <c r="T5" s="1" t="s">
        <v>900</v>
      </c>
      <c r="U5" t="s" vm="1">
        <v>271</v>
      </c>
    </row>
    <row r="7" spans="2:36" x14ac:dyDescent="0.25">
      <c r="B7" s="1" t="s">
        <v>5</v>
      </c>
      <c r="C7" s="1" t="s">
        <v>3</v>
      </c>
      <c r="P7" s="1" t="s">
        <v>5</v>
      </c>
      <c r="Q7" s="1" t="s">
        <v>3</v>
      </c>
      <c r="T7" s="1" t="s">
        <v>5</v>
      </c>
      <c r="U7" s="1" t="s">
        <v>3</v>
      </c>
    </row>
    <row r="8" spans="2:36" x14ac:dyDescent="0.25">
      <c r="B8" s="1" t="s">
        <v>0</v>
      </c>
      <c r="C8">
        <v>2013</v>
      </c>
      <c r="D8">
        <v>2014</v>
      </c>
      <c r="E8">
        <v>2015</v>
      </c>
      <c r="F8">
        <v>2016</v>
      </c>
      <c r="G8">
        <v>2017</v>
      </c>
      <c r="H8">
        <v>2018</v>
      </c>
      <c r="I8">
        <v>2019</v>
      </c>
      <c r="J8">
        <v>2020</v>
      </c>
      <c r="K8">
        <v>2021</v>
      </c>
      <c r="L8">
        <v>2022</v>
      </c>
      <c r="P8" s="1" t="s">
        <v>0</v>
      </c>
      <c r="Q8">
        <v>2013</v>
      </c>
      <c r="R8">
        <v>2022</v>
      </c>
      <c r="T8" s="1" t="s">
        <v>0</v>
      </c>
      <c r="U8">
        <v>2013</v>
      </c>
      <c r="V8">
        <v>2022</v>
      </c>
      <c r="X8" t="str">
        <f t="shared" ref="X8:AH8" si="0">IFERROR(B8," ")</f>
        <v>Radetiketter</v>
      </c>
      <c r="Y8">
        <f t="shared" si="0"/>
        <v>2013</v>
      </c>
      <c r="Z8">
        <f t="shared" si="0"/>
        <v>2014</v>
      </c>
      <c r="AA8">
        <f t="shared" si="0"/>
        <v>2015</v>
      </c>
      <c r="AB8">
        <f t="shared" si="0"/>
        <v>2016</v>
      </c>
      <c r="AC8">
        <f t="shared" si="0"/>
        <v>2017</v>
      </c>
      <c r="AD8">
        <f t="shared" si="0"/>
        <v>2018</v>
      </c>
      <c r="AE8">
        <f t="shared" si="0"/>
        <v>2019</v>
      </c>
      <c r="AF8">
        <f t="shared" si="0"/>
        <v>2020</v>
      </c>
      <c r="AG8">
        <f t="shared" si="0"/>
        <v>2021</v>
      </c>
      <c r="AH8">
        <f t="shared" si="0"/>
        <v>2022</v>
      </c>
      <c r="AI8" t="s">
        <v>1304</v>
      </c>
      <c r="AJ8" s="47" t="s">
        <v>1227</v>
      </c>
    </row>
    <row r="9" spans="2:36" x14ac:dyDescent="0.25">
      <c r="B9" s="2" t="s">
        <v>355</v>
      </c>
      <c r="C9">
        <v>12</v>
      </c>
      <c r="D9">
        <v>11</v>
      </c>
      <c r="E9">
        <v>11</v>
      </c>
      <c r="F9">
        <v>9</v>
      </c>
      <c r="G9">
        <v>8</v>
      </c>
      <c r="H9">
        <v>8</v>
      </c>
      <c r="I9">
        <v>8</v>
      </c>
      <c r="J9">
        <v>7</v>
      </c>
      <c r="K9">
        <v>6</v>
      </c>
      <c r="L9">
        <v>6</v>
      </c>
      <c r="P9" s="2" t="s">
        <v>355</v>
      </c>
      <c r="R9">
        <v>-6</v>
      </c>
      <c r="T9" s="2" t="s">
        <v>355</v>
      </c>
      <c r="U9" s="14"/>
      <c r="V9" s="16">
        <v>-0.5</v>
      </c>
      <c r="X9" t="str">
        <f t="shared" ref="X9:X36" si="1">IFERROR(B9," ")</f>
        <v>Flatanger</v>
      </c>
      <c r="Y9">
        <f t="shared" ref="Y9:AH9" si="2">IFERROR(C9," ")</f>
        <v>12</v>
      </c>
      <c r="Z9">
        <f t="shared" si="2"/>
        <v>11</v>
      </c>
      <c r="AA9">
        <f t="shared" si="2"/>
        <v>11</v>
      </c>
      <c r="AB9">
        <f t="shared" si="2"/>
        <v>9</v>
      </c>
      <c r="AC9">
        <f t="shared" si="2"/>
        <v>8</v>
      </c>
      <c r="AD9">
        <f t="shared" si="2"/>
        <v>8</v>
      </c>
      <c r="AE9">
        <f t="shared" si="2"/>
        <v>8</v>
      </c>
      <c r="AF9">
        <f t="shared" si="2"/>
        <v>7</v>
      </c>
      <c r="AG9">
        <f t="shared" si="2"/>
        <v>6</v>
      </c>
      <c r="AH9">
        <f t="shared" si="2"/>
        <v>6</v>
      </c>
      <c r="AI9">
        <f>R9</f>
        <v>-6</v>
      </c>
      <c r="AJ9" s="47">
        <f t="shared" ref="AJ9:AJ36" si="3">IFERROR(V9," ")</f>
        <v>-0.5</v>
      </c>
    </row>
    <row r="10" spans="2:36" x14ac:dyDescent="0.25">
      <c r="B10" s="2" t="s">
        <v>329</v>
      </c>
      <c r="C10">
        <v>9</v>
      </c>
      <c r="D10">
        <v>10</v>
      </c>
      <c r="E10">
        <v>10</v>
      </c>
      <c r="F10">
        <v>10</v>
      </c>
      <c r="G10">
        <v>10</v>
      </c>
      <c r="H10">
        <v>8</v>
      </c>
      <c r="I10">
        <v>8</v>
      </c>
      <c r="J10">
        <v>7</v>
      </c>
      <c r="K10">
        <v>7</v>
      </c>
      <c r="L10">
        <v>6</v>
      </c>
      <c r="P10" s="2" t="s">
        <v>329</v>
      </c>
      <c r="R10">
        <v>-3</v>
      </c>
      <c r="T10" s="2" t="s">
        <v>329</v>
      </c>
      <c r="U10" s="14"/>
      <c r="V10" s="16">
        <v>-0.33333333333333331</v>
      </c>
      <c r="X10" t="str">
        <f t="shared" si="1"/>
        <v>Frosta</v>
      </c>
      <c r="Y10">
        <f t="shared" ref="Y10:Y23" si="4">IFERROR(C10," ")</f>
        <v>9</v>
      </c>
      <c r="Z10">
        <f t="shared" ref="Z10:Z23" si="5">IFERROR(D10," ")</f>
        <v>10</v>
      </c>
      <c r="AA10">
        <f t="shared" ref="AA10:AA23" si="6">IFERROR(E10," ")</f>
        <v>10</v>
      </c>
      <c r="AB10">
        <f t="shared" ref="AB10:AB23" si="7">IFERROR(F10," ")</f>
        <v>10</v>
      </c>
      <c r="AC10">
        <f t="shared" ref="AC10:AC23" si="8">IFERROR(G10," ")</f>
        <v>10</v>
      </c>
      <c r="AD10">
        <f t="shared" ref="AD10:AD23" si="9">IFERROR(H10," ")</f>
        <v>8</v>
      </c>
      <c r="AE10">
        <f t="shared" ref="AE10:AE23" si="10">IFERROR(I10," ")</f>
        <v>8</v>
      </c>
      <c r="AF10">
        <f t="shared" ref="AF10:AF23" si="11">IFERROR(J10," ")</f>
        <v>7</v>
      </c>
      <c r="AG10">
        <f t="shared" ref="AG10:AG23" si="12">IFERROR(K10," ")</f>
        <v>7</v>
      </c>
      <c r="AH10">
        <f t="shared" ref="AH10:AH73" si="13">IFERROR(L10," ")</f>
        <v>6</v>
      </c>
      <c r="AI10">
        <f>R10</f>
        <v>-3</v>
      </c>
      <c r="AJ10" s="47">
        <f t="shared" si="3"/>
        <v>-0.33333333333333331</v>
      </c>
    </row>
    <row r="11" spans="2:36" x14ac:dyDescent="0.25">
      <c r="B11" s="2" t="s">
        <v>280</v>
      </c>
      <c r="C11">
        <v>3</v>
      </c>
      <c r="D11">
        <v>3</v>
      </c>
      <c r="E11">
        <v>3</v>
      </c>
      <c r="F11">
        <v>3</v>
      </c>
      <c r="G11">
        <v>3</v>
      </c>
      <c r="H11">
        <v>3</v>
      </c>
      <c r="I11">
        <v>3</v>
      </c>
      <c r="J11">
        <v>3</v>
      </c>
      <c r="K11">
        <v>3</v>
      </c>
      <c r="L11">
        <v>3</v>
      </c>
      <c r="P11" s="2" t="s">
        <v>280</v>
      </c>
      <c r="R11">
        <v>0</v>
      </c>
      <c r="T11" s="2" t="s">
        <v>280</v>
      </c>
      <c r="U11" s="14"/>
      <c r="V11" s="16">
        <v>0</v>
      </c>
      <c r="X11" t="str">
        <f t="shared" si="1"/>
        <v>Frøya</v>
      </c>
      <c r="Y11">
        <f t="shared" si="4"/>
        <v>3</v>
      </c>
      <c r="Z11">
        <f t="shared" si="5"/>
        <v>3</v>
      </c>
      <c r="AA11">
        <f t="shared" si="6"/>
        <v>3</v>
      </c>
      <c r="AB11">
        <f t="shared" si="7"/>
        <v>3</v>
      </c>
      <c r="AC11">
        <f t="shared" si="8"/>
        <v>3</v>
      </c>
      <c r="AD11">
        <f t="shared" si="9"/>
        <v>3</v>
      </c>
      <c r="AE11">
        <f t="shared" si="10"/>
        <v>3</v>
      </c>
      <c r="AF11">
        <f t="shared" si="11"/>
        <v>3</v>
      </c>
      <c r="AG11">
        <f t="shared" si="12"/>
        <v>3</v>
      </c>
      <c r="AH11">
        <f t="shared" si="13"/>
        <v>3</v>
      </c>
      <c r="AI11">
        <f t="shared" ref="AI11:AI74" si="14">R11</f>
        <v>0</v>
      </c>
      <c r="AJ11" s="47">
        <f t="shared" si="3"/>
        <v>0</v>
      </c>
    </row>
    <row r="12" spans="2:36" x14ac:dyDescent="0.25">
      <c r="B12" s="2" t="s">
        <v>347</v>
      </c>
      <c r="C12">
        <v>22</v>
      </c>
      <c r="D12">
        <v>22</v>
      </c>
      <c r="E12">
        <v>20</v>
      </c>
      <c r="F12">
        <v>19</v>
      </c>
      <c r="G12">
        <v>17</v>
      </c>
      <c r="H12">
        <v>17</v>
      </c>
      <c r="I12">
        <v>17</v>
      </c>
      <c r="J12">
        <v>17</v>
      </c>
      <c r="K12">
        <v>17</v>
      </c>
      <c r="L12">
        <v>17</v>
      </c>
      <c r="P12" s="2" t="s">
        <v>347</v>
      </c>
      <c r="R12">
        <v>-5</v>
      </c>
      <c r="T12" s="2" t="s">
        <v>347</v>
      </c>
      <c r="U12" s="14"/>
      <c r="V12" s="16">
        <v>-0.22727272727272727</v>
      </c>
      <c r="X12" t="str">
        <f t="shared" si="1"/>
        <v>Grong</v>
      </c>
      <c r="Y12">
        <f t="shared" si="4"/>
        <v>22</v>
      </c>
      <c r="Z12">
        <f t="shared" si="5"/>
        <v>22</v>
      </c>
      <c r="AA12">
        <f t="shared" si="6"/>
        <v>20</v>
      </c>
      <c r="AB12">
        <f t="shared" si="7"/>
        <v>19</v>
      </c>
      <c r="AC12">
        <f t="shared" si="8"/>
        <v>17</v>
      </c>
      <c r="AD12">
        <f t="shared" si="9"/>
        <v>17</v>
      </c>
      <c r="AE12">
        <f t="shared" si="10"/>
        <v>17</v>
      </c>
      <c r="AF12">
        <f t="shared" si="11"/>
        <v>17</v>
      </c>
      <c r="AG12">
        <f t="shared" si="12"/>
        <v>17</v>
      </c>
      <c r="AH12">
        <f t="shared" si="13"/>
        <v>17</v>
      </c>
      <c r="AI12">
        <f t="shared" si="14"/>
        <v>-5</v>
      </c>
      <c r="AJ12" s="47">
        <f t="shared" si="3"/>
        <v>-0.22727272727272727</v>
      </c>
    </row>
    <row r="13" spans="2:36" x14ac:dyDescent="0.25">
      <c r="B13" s="2" t="s">
        <v>889</v>
      </c>
      <c r="C13">
        <v>54</v>
      </c>
      <c r="D13">
        <v>54</v>
      </c>
      <c r="E13">
        <v>52</v>
      </c>
      <c r="F13">
        <v>48</v>
      </c>
      <c r="G13">
        <v>46</v>
      </c>
      <c r="H13">
        <v>44</v>
      </c>
      <c r="I13">
        <v>51</v>
      </c>
      <c r="J13">
        <v>48</v>
      </c>
      <c r="K13">
        <v>47</v>
      </c>
      <c r="L13">
        <v>49</v>
      </c>
      <c r="P13" s="2" t="s">
        <v>889</v>
      </c>
      <c r="R13">
        <v>-5</v>
      </c>
      <c r="T13" s="2" t="s">
        <v>889</v>
      </c>
      <c r="U13" s="14"/>
      <c r="V13" s="16">
        <v>-9.2592592592592587E-2</v>
      </c>
      <c r="X13" t="str">
        <f t="shared" si="1"/>
        <v>Heim</v>
      </c>
      <c r="Y13">
        <f t="shared" si="4"/>
        <v>54</v>
      </c>
      <c r="Z13">
        <f t="shared" si="5"/>
        <v>54</v>
      </c>
      <c r="AA13">
        <f t="shared" si="6"/>
        <v>52</v>
      </c>
      <c r="AB13">
        <f t="shared" si="7"/>
        <v>48</v>
      </c>
      <c r="AC13">
        <f t="shared" si="8"/>
        <v>46</v>
      </c>
      <c r="AD13">
        <f t="shared" si="9"/>
        <v>44</v>
      </c>
      <c r="AE13">
        <f t="shared" si="10"/>
        <v>51</v>
      </c>
      <c r="AF13">
        <f t="shared" si="11"/>
        <v>48</v>
      </c>
      <c r="AG13">
        <f t="shared" si="12"/>
        <v>47</v>
      </c>
      <c r="AH13">
        <f t="shared" si="13"/>
        <v>49</v>
      </c>
      <c r="AI13">
        <f t="shared" si="14"/>
        <v>-5</v>
      </c>
      <c r="AJ13" s="47">
        <f t="shared" si="3"/>
        <v>-9.2592592592592587E-2</v>
      </c>
    </row>
    <row r="14" spans="2:36" x14ac:dyDescent="0.25">
      <c r="B14" s="2" t="s">
        <v>278</v>
      </c>
      <c r="C14">
        <v>19</v>
      </c>
      <c r="D14">
        <v>16</v>
      </c>
      <c r="E14">
        <v>14</v>
      </c>
      <c r="F14">
        <v>15</v>
      </c>
      <c r="G14">
        <v>13</v>
      </c>
      <c r="H14">
        <v>11</v>
      </c>
      <c r="I14">
        <v>12</v>
      </c>
      <c r="J14">
        <v>16</v>
      </c>
      <c r="K14">
        <v>15</v>
      </c>
      <c r="L14">
        <v>14</v>
      </c>
      <c r="P14" s="2" t="s">
        <v>278</v>
      </c>
      <c r="R14">
        <v>-5</v>
      </c>
      <c r="T14" s="2" t="s">
        <v>278</v>
      </c>
      <c r="U14" s="14"/>
      <c r="V14" s="16">
        <v>-0.26315789473684209</v>
      </c>
      <c r="X14" t="str">
        <f t="shared" si="1"/>
        <v>Hitra</v>
      </c>
      <c r="Y14">
        <f t="shared" si="4"/>
        <v>19</v>
      </c>
      <c r="Z14">
        <f t="shared" si="5"/>
        <v>16</v>
      </c>
      <c r="AA14">
        <f t="shared" si="6"/>
        <v>14</v>
      </c>
      <c r="AB14">
        <f t="shared" si="7"/>
        <v>15</v>
      </c>
      <c r="AC14">
        <f t="shared" si="8"/>
        <v>13</v>
      </c>
      <c r="AD14">
        <f t="shared" si="9"/>
        <v>11</v>
      </c>
      <c r="AE14">
        <f t="shared" si="10"/>
        <v>12</v>
      </c>
      <c r="AF14">
        <f t="shared" si="11"/>
        <v>16</v>
      </c>
      <c r="AG14">
        <f t="shared" si="12"/>
        <v>15</v>
      </c>
      <c r="AH14">
        <f t="shared" si="13"/>
        <v>14</v>
      </c>
      <c r="AI14">
        <f t="shared" si="14"/>
        <v>-5</v>
      </c>
      <c r="AJ14" s="47">
        <f t="shared" si="3"/>
        <v>-0.26315789473684209</v>
      </c>
    </row>
    <row r="15" spans="2:36" x14ac:dyDescent="0.25">
      <c r="B15" s="2" t="s">
        <v>306</v>
      </c>
      <c r="C15">
        <v>21</v>
      </c>
      <c r="D15">
        <v>21</v>
      </c>
      <c r="E15">
        <v>22</v>
      </c>
      <c r="F15">
        <v>22</v>
      </c>
      <c r="G15">
        <v>21</v>
      </c>
      <c r="H15">
        <v>20</v>
      </c>
      <c r="I15">
        <v>18</v>
      </c>
      <c r="J15">
        <v>17</v>
      </c>
      <c r="K15">
        <v>18</v>
      </c>
      <c r="L15">
        <v>16</v>
      </c>
      <c r="P15" s="2" t="s">
        <v>306</v>
      </c>
      <c r="R15">
        <v>-5</v>
      </c>
      <c r="T15" s="2" t="s">
        <v>306</v>
      </c>
      <c r="U15" s="14"/>
      <c r="V15" s="16">
        <v>-0.23809523809523808</v>
      </c>
      <c r="X15" t="str">
        <f t="shared" si="1"/>
        <v>Holtålen</v>
      </c>
      <c r="Y15">
        <f t="shared" si="4"/>
        <v>21</v>
      </c>
      <c r="Z15">
        <f t="shared" si="5"/>
        <v>21</v>
      </c>
      <c r="AA15">
        <f t="shared" si="6"/>
        <v>22</v>
      </c>
      <c r="AB15">
        <f t="shared" si="7"/>
        <v>22</v>
      </c>
      <c r="AC15">
        <f t="shared" si="8"/>
        <v>21</v>
      </c>
      <c r="AD15">
        <f t="shared" si="9"/>
        <v>20</v>
      </c>
      <c r="AE15">
        <f t="shared" si="10"/>
        <v>18</v>
      </c>
      <c r="AF15">
        <f t="shared" si="11"/>
        <v>17</v>
      </c>
      <c r="AG15">
        <f t="shared" si="12"/>
        <v>18</v>
      </c>
      <c r="AH15">
        <f t="shared" si="13"/>
        <v>16</v>
      </c>
      <c r="AI15">
        <f t="shared" si="14"/>
        <v>-5</v>
      </c>
      <c r="AJ15" s="47">
        <f t="shared" si="3"/>
        <v>-0.23809523809523808</v>
      </c>
    </row>
    <row r="16" spans="2:36" x14ac:dyDescent="0.25">
      <c r="B16" s="2" t="s">
        <v>349</v>
      </c>
      <c r="C16">
        <v>38</v>
      </c>
      <c r="D16">
        <v>35</v>
      </c>
      <c r="E16">
        <v>33</v>
      </c>
      <c r="F16">
        <v>37</v>
      </c>
      <c r="G16">
        <v>33</v>
      </c>
      <c r="H16">
        <v>32</v>
      </c>
      <c r="I16">
        <v>30</v>
      </c>
      <c r="J16">
        <v>28</v>
      </c>
      <c r="K16">
        <v>24</v>
      </c>
      <c r="L16">
        <v>22</v>
      </c>
      <c r="P16" s="2" t="s">
        <v>349</v>
      </c>
      <c r="R16">
        <v>-16</v>
      </c>
      <c r="T16" s="2" t="s">
        <v>349</v>
      </c>
      <c r="U16" s="14"/>
      <c r="V16" s="16">
        <v>-0.42105263157894735</v>
      </c>
      <c r="X16" t="str">
        <f t="shared" si="1"/>
        <v>Høylandet</v>
      </c>
      <c r="Y16">
        <f t="shared" si="4"/>
        <v>38</v>
      </c>
      <c r="Z16">
        <f t="shared" si="5"/>
        <v>35</v>
      </c>
      <c r="AA16">
        <f t="shared" si="6"/>
        <v>33</v>
      </c>
      <c r="AB16">
        <f t="shared" si="7"/>
        <v>37</v>
      </c>
      <c r="AC16">
        <f t="shared" si="8"/>
        <v>33</v>
      </c>
      <c r="AD16">
        <f t="shared" si="9"/>
        <v>32</v>
      </c>
      <c r="AE16">
        <f t="shared" si="10"/>
        <v>30</v>
      </c>
      <c r="AF16">
        <f t="shared" si="11"/>
        <v>28</v>
      </c>
      <c r="AG16">
        <f t="shared" si="12"/>
        <v>24</v>
      </c>
      <c r="AH16">
        <f t="shared" si="13"/>
        <v>22</v>
      </c>
      <c r="AI16">
        <f t="shared" si="14"/>
        <v>-16</v>
      </c>
      <c r="AJ16" s="47">
        <f t="shared" si="3"/>
        <v>-0.42105263157894735</v>
      </c>
    </row>
    <row r="17" spans="2:36" x14ac:dyDescent="0.25">
      <c r="B17" s="2" t="s">
        <v>363</v>
      </c>
      <c r="C17">
        <v>74</v>
      </c>
      <c r="D17">
        <v>67</v>
      </c>
      <c r="E17">
        <v>61</v>
      </c>
      <c r="F17">
        <v>60</v>
      </c>
      <c r="G17">
        <v>59</v>
      </c>
      <c r="H17">
        <v>55</v>
      </c>
      <c r="I17">
        <v>54</v>
      </c>
      <c r="J17">
        <v>50</v>
      </c>
      <c r="K17">
        <v>48</v>
      </c>
      <c r="L17">
        <v>48</v>
      </c>
      <c r="P17" s="2" t="s">
        <v>363</v>
      </c>
      <c r="R17">
        <v>-26</v>
      </c>
      <c r="T17" s="2" t="s">
        <v>363</v>
      </c>
      <c r="U17" s="14"/>
      <c r="V17" s="16">
        <v>-0.35135135135135137</v>
      </c>
      <c r="X17" t="str">
        <f t="shared" si="1"/>
        <v>Inderøy</v>
      </c>
      <c r="Y17">
        <f t="shared" si="4"/>
        <v>74</v>
      </c>
      <c r="Z17">
        <f t="shared" si="5"/>
        <v>67</v>
      </c>
      <c r="AA17">
        <f t="shared" si="6"/>
        <v>61</v>
      </c>
      <c r="AB17">
        <f t="shared" si="7"/>
        <v>60</v>
      </c>
      <c r="AC17">
        <f t="shared" si="8"/>
        <v>59</v>
      </c>
      <c r="AD17">
        <f t="shared" si="9"/>
        <v>55</v>
      </c>
      <c r="AE17">
        <f t="shared" si="10"/>
        <v>54</v>
      </c>
      <c r="AF17">
        <f t="shared" si="11"/>
        <v>50</v>
      </c>
      <c r="AG17">
        <f t="shared" si="12"/>
        <v>48</v>
      </c>
      <c r="AH17">
        <f t="shared" si="13"/>
        <v>48</v>
      </c>
      <c r="AI17">
        <f t="shared" si="14"/>
        <v>-26</v>
      </c>
      <c r="AJ17" s="47">
        <f t="shared" si="3"/>
        <v>-0.35135135135135137</v>
      </c>
    </row>
    <row r="18" spans="2:36" x14ac:dyDescent="0.25">
      <c r="B18" s="2" t="s">
        <v>286</v>
      </c>
      <c r="C18">
        <v>109</v>
      </c>
      <c r="D18">
        <v>107</v>
      </c>
      <c r="E18">
        <v>98</v>
      </c>
      <c r="F18">
        <v>94</v>
      </c>
      <c r="G18">
        <v>86</v>
      </c>
      <c r="H18">
        <v>84</v>
      </c>
      <c r="I18">
        <v>84</v>
      </c>
      <c r="J18">
        <v>81</v>
      </c>
      <c r="K18">
        <v>78</v>
      </c>
      <c r="L18">
        <v>77</v>
      </c>
      <c r="P18" s="2" t="s">
        <v>286</v>
      </c>
      <c r="R18">
        <v>-32</v>
      </c>
      <c r="T18" s="2" t="s">
        <v>286</v>
      </c>
      <c r="U18" s="14"/>
      <c r="V18" s="16">
        <v>-0.29357798165137616</v>
      </c>
      <c r="X18" t="str">
        <f t="shared" si="1"/>
        <v>Indre Fosen</v>
      </c>
      <c r="Y18">
        <f t="shared" si="4"/>
        <v>109</v>
      </c>
      <c r="Z18">
        <f t="shared" si="5"/>
        <v>107</v>
      </c>
      <c r="AA18">
        <f t="shared" si="6"/>
        <v>98</v>
      </c>
      <c r="AB18">
        <f t="shared" si="7"/>
        <v>94</v>
      </c>
      <c r="AC18">
        <f t="shared" si="8"/>
        <v>86</v>
      </c>
      <c r="AD18">
        <f t="shared" si="9"/>
        <v>84</v>
      </c>
      <c r="AE18">
        <f t="shared" si="10"/>
        <v>84</v>
      </c>
      <c r="AF18">
        <f t="shared" si="11"/>
        <v>81</v>
      </c>
      <c r="AG18">
        <f t="shared" si="12"/>
        <v>78</v>
      </c>
      <c r="AH18">
        <f t="shared" si="13"/>
        <v>77</v>
      </c>
      <c r="AI18">
        <f t="shared" si="14"/>
        <v>-32</v>
      </c>
      <c r="AJ18" s="47">
        <f t="shared" si="3"/>
        <v>-0.29357798165137616</v>
      </c>
    </row>
    <row r="19" spans="2:36" x14ac:dyDescent="0.25">
      <c r="B19" s="2" t="s">
        <v>361</v>
      </c>
      <c r="C19">
        <v>30</v>
      </c>
      <c r="D19">
        <v>29</v>
      </c>
      <c r="E19">
        <v>27</v>
      </c>
      <c r="F19">
        <v>25</v>
      </c>
      <c r="G19">
        <v>23</v>
      </c>
      <c r="H19">
        <v>21</v>
      </c>
      <c r="I19">
        <v>20</v>
      </c>
      <c r="J19">
        <v>18</v>
      </c>
      <c r="K19">
        <v>17</v>
      </c>
      <c r="L19">
        <v>17</v>
      </c>
      <c r="P19" s="2" t="s">
        <v>361</v>
      </c>
      <c r="R19">
        <v>-13</v>
      </c>
      <c r="T19" s="2" t="s">
        <v>361</v>
      </c>
      <c r="U19" s="14"/>
      <c r="V19" s="16">
        <v>-0.43333333333333335</v>
      </c>
      <c r="X19" t="str">
        <f t="shared" si="1"/>
        <v>Leka</v>
      </c>
      <c r="Y19">
        <f t="shared" si="4"/>
        <v>30</v>
      </c>
      <c r="Z19">
        <f t="shared" si="5"/>
        <v>29</v>
      </c>
      <c r="AA19">
        <f t="shared" si="6"/>
        <v>27</v>
      </c>
      <c r="AB19">
        <f t="shared" si="7"/>
        <v>25</v>
      </c>
      <c r="AC19">
        <f t="shared" si="8"/>
        <v>23</v>
      </c>
      <c r="AD19">
        <f t="shared" si="9"/>
        <v>21</v>
      </c>
      <c r="AE19">
        <f t="shared" si="10"/>
        <v>20</v>
      </c>
      <c r="AF19">
        <f t="shared" si="11"/>
        <v>18</v>
      </c>
      <c r="AG19">
        <f t="shared" si="12"/>
        <v>17</v>
      </c>
      <c r="AH19">
        <f t="shared" si="13"/>
        <v>17</v>
      </c>
      <c r="AI19">
        <f t="shared" si="14"/>
        <v>-13</v>
      </c>
      <c r="AJ19" s="47">
        <f t="shared" si="3"/>
        <v>-0.43333333333333335</v>
      </c>
    </row>
    <row r="20" spans="2:36" x14ac:dyDescent="0.25">
      <c r="B20" s="2" t="s">
        <v>332</v>
      </c>
      <c r="C20">
        <v>111</v>
      </c>
      <c r="D20">
        <v>106</v>
      </c>
      <c r="E20">
        <v>98</v>
      </c>
      <c r="F20">
        <v>97</v>
      </c>
      <c r="G20">
        <v>89</v>
      </c>
      <c r="H20">
        <v>89</v>
      </c>
      <c r="I20">
        <v>84</v>
      </c>
      <c r="J20">
        <v>81</v>
      </c>
      <c r="K20">
        <v>76</v>
      </c>
      <c r="L20">
        <v>75</v>
      </c>
      <c r="P20" s="2" t="s">
        <v>332</v>
      </c>
      <c r="R20">
        <v>-36</v>
      </c>
      <c r="T20" s="2" t="s">
        <v>332</v>
      </c>
      <c r="U20" s="14"/>
      <c r="V20" s="16">
        <v>-0.32432432432432434</v>
      </c>
      <c r="X20" t="str">
        <f t="shared" si="1"/>
        <v>Levanger</v>
      </c>
      <c r="Y20">
        <f t="shared" si="4"/>
        <v>111</v>
      </c>
      <c r="Z20">
        <f t="shared" si="5"/>
        <v>106</v>
      </c>
      <c r="AA20">
        <f t="shared" si="6"/>
        <v>98</v>
      </c>
      <c r="AB20">
        <f t="shared" si="7"/>
        <v>97</v>
      </c>
      <c r="AC20">
        <f t="shared" si="8"/>
        <v>89</v>
      </c>
      <c r="AD20">
        <f t="shared" si="9"/>
        <v>89</v>
      </c>
      <c r="AE20">
        <f t="shared" si="10"/>
        <v>84</v>
      </c>
      <c r="AF20">
        <f t="shared" si="11"/>
        <v>81</v>
      </c>
      <c r="AG20">
        <f t="shared" si="12"/>
        <v>76</v>
      </c>
      <c r="AH20">
        <f t="shared" si="13"/>
        <v>75</v>
      </c>
      <c r="AI20">
        <f t="shared" si="14"/>
        <v>-36</v>
      </c>
      <c r="AJ20" s="47">
        <f t="shared" si="3"/>
        <v>-0.32432432432432434</v>
      </c>
    </row>
    <row r="21" spans="2:36" x14ac:dyDescent="0.25">
      <c r="B21" s="2" t="s">
        <v>341</v>
      </c>
      <c r="C21">
        <v>23</v>
      </c>
      <c r="D21">
        <v>22</v>
      </c>
      <c r="E21">
        <v>20</v>
      </c>
      <c r="F21">
        <v>20</v>
      </c>
      <c r="G21">
        <v>18</v>
      </c>
      <c r="H21">
        <v>17</v>
      </c>
      <c r="I21">
        <v>17</v>
      </c>
      <c r="J21">
        <v>16</v>
      </c>
      <c r="K21">
        <v>13</v>
      </c>
      <c r="L21">
        <v>13</v>
      </c>
      <c r="P21" s="2" t="s">
        <v>341</v>
      </c>
      <c r="R21">
        <v>-10</v>
      </c>
      <c r="T21" s="2" t="s">
        <v>341</v>
      </c>
      <c r="U21" s="14"/>
      <c r="V21" s="16">
        <v>-0.43478260869565216</v>
      </c>
      <c r="X21" t="str">
        <f t="shared" si="1"/>
        <v>Lierne</v>
      </c>
      <c r="Y21">
        <f t="shared" si="4"/>
        <v>23</v>
      </c>
      <c r="Z21">
        <f t="shared" si="5"/>
        <v>22</v>
      </c>
      <c r="AA21">
        <f t="shared" si="6"/>
        <v>20</v>
      </c>
      <c r="AB21">
        <f t="shared" si="7"/>
        <v>20</v>
      </c>
      <c r="AC21">
        <f t="shared" si="8"/>
        <v>18</v>
      </c>
      <c r="AD21">
        <f t="shared" si="9"/>
        <v>17</v>
      </c>
      <c r="AE21">
        <f t="shared" si="10"/>
        <v>17</v>
      </c>
      <c r="AF21">
        <f t="shared" si="11"/>
        <v>16</v>
      </c>
      <c r="AG21">
        <f t="shared" si="12"/>
        <v>13</v>
      </c>
      <c r="AH21">
        <f t="shared" si="13"/>
        <v>13</v>
      </c>
      <c r="AI21">
        <f t="shared" si="14"/>
        <v>-10</v>
      </c>
      <c r="AJ21" s="47">
        <f t="shared" si="3"/>
        <v>-0.43478260869565216</v>
      </c>
    </row>
    <row r="22" spans="2:36" x14ac:dyDescent="0.25">
      <c r="B22" s="2" t="s">
        <v>315</v>
      </c>
      <c r="C22">
        <v>12</v>
      </c>
      <c r="D22">
        <v>12</v>
      </c>
      <c r="E22">
        <v>11</v>
      </c>
      <c r="F22">
        <v>12</v>
      </c>
      <c r="G22">
        <v>11</v>
      </c>
      <c r="H22">
        <v>11</v>
      </c>
      <c r="I22">
        <v>12</v>
      </c>
      <c r="J22">
        <v>12</v>
      </c>
      <c r="K22">
        <v>11</v>
      </c>
      <c r="L22">
        <v>11</v>
      </c>
      <c r="P22" s="2" t="s">
        <v>315</v>
      </c>
      <c r="R22">
        <v>-1</v>
      </c>
      <c r="T22" s="2" t="s">
        <v>315</v>
      </c>
      <c r="U22" s="14"/>
      <c r="V22" s="16">
        <v>-8.3333333333333329E-2</v>
      </c>
      <c r="X22" t="str">
        <f t="shared" si="1"/>
        <v>Malvik</v>
      </c>
      <c r="Y22">
        <f t="shared" si="4"/>
        <v>12</v>
      </c>
      <c r="Z22">
        <f t="shared" si="5"/>
        <v>12</v>
      </c>
      <c r="AA22">
        <f t="shared" si="6"/>
        <v>11</v>
      </c>
      <c r="AB22">
        <f t="shared" si="7"/>
        <v>12</v>
      </c>
      <c r="AC22">
        <f t="shared" si="8"/>
        <v>11</v>
      </c>
      <c r="AD22">
        <f t="shared" si="9"/>
        <v>11</v>
      </c>
      <c r="AE22">
        <f t="shared" si="10"/>
        <v>12</v>
      </c>
      <c r="AF22">
        <f t="shared" si="11"/>
        <v>12</v>
      </c>
      <c r="AG22">
        <f t="shared" si="12"/>
        <v>11</v>
      </c>
      <c r="AH22">
        <f t="shared" si="13"/>
        <v>11</v>
      </c>
      <c r="AI22">
        <f t="shared" si="14"/>
        <v>-1</v>
      </c>
      <c r="AJ22" s="47">
        <f t="shared" si="3"/>
        <v>-8.3333333333333329E-2</v>
      </c>
    </row>
    <row r="23" spans="2:36" x14ac:dyDescent="0.25">
      <c r="B23" s="2" t="s">
        <v>309</v>
      </c>
      <c r="C23">
        <v>53</v>
      </c>
      <c r="D23">
        <v>51</v>
      </c>
      <c r="E23">
        <v>50</v>
      </c>
      <c r="F23">
        <v>50</v>
      </c>
      <c r="G23">
        <v>52</v>
      </c>
      <c r="H23">
        <v>45</v>
      </c>
      <c r="I23">
        <v>47</v>
      </c>
      <c r="J23">
        <v>45</v>
      </c>
      <c r="K23">
        <v>43</v>
      </c>
      <c r="L23">
        <v>41</v>
      </c>
      <c r="P23" s="2" t="s">
        <v>309</v>
      </c>
      <c r="R23">
        <v>-12</v>
      </c>
      <c r="T23" s="2" t="s">
        <v>309</v>
      </c>
      <c r="U23" s="14"/>
      <c r="V23" s="16">
        <v>-0.22641509433962265</v>
      </c>
      <c r="X23" t="str">
        <f t="shared" si="1"/>
        <v>Melhus</v>
      </c>
      <c r="Y23">
        <f t="shared" si="4"/>
        <v>53</v>
      </c>
      <c r="Z23">
        <f t="shared" si="5"/>
        <v>51</v>
      </c>
      <c r="AA23">
        <f t="shared" si="6"/>
        <v>50</v>
      </c>
      <c r="AB23">
        <f t="shared" si="7"/>
        <v>50</v>
      </c>
      <c r="AC23">
        <f t="shared" si="8"/>
        <v>52</v>
      </c>
      <c r="AD23">
        <f t="shared" si="9"/>
        <v>45</v>
      </c>
      <c r="AE23">
        <f t="shared" si="10"/>
        <v>47</v>
      </c>
      <c r="AF23">
        <f t="shared" si="11"/>
        <v>45</v>
      </c>
      <c r="AG23">
        <f t="shared" si="12"/>
        <v>43</v>
      </c>
      <c r="AH23">
        <f t="shared" si="13"/>
        <v>41</v>
      </c>
      <c r="AI23">
        <f t="shared" si="14"/>
        <v>-12</v>
      </c>
      <c r="AJ23" s="47">
        <f t="shared" si="3"/>
        <v>-0.22641509433962265</v>
      </c>
    </row>
    <row r="24" spans="2:36" x14ac:dyDescent="0.25">
      <c r="B24" s="2" t="s">
        <v>325</v>
      </c>
      <c r="C24">
        <v>3</v>
      </c>
      <c r="D24">
        <v>3</v>
      </c>
      <c r="E24">
        <v>2</v>
      </c>
      <c r="F24">
        <v>2</v>
      </c>
      <c r="G24">
        <v>2</v>
      </c>
      <c r="H24">
        <v>2</v>
      </c>
      <c r="I24">
        <v>2</v>
      </c>
      <c r="J24">
        <v>2</v>
      </c>
      <c r="K24">
        <v>1</v>
      </c>
      <c r="L24">
        <v>1</v>
      </c>
      <c r="P24" s="2" t="s">
        <v>325</v>
      </c>
      <c r="R24">
        <v>-2</v>
      </c>
      <c r="T24" s="2" t="s">
        <v>325</v>
      </c>
      <c r="U24" s="14"/>
      <c r="V24" s="16">
        <v>-0.66666666666666663</v>
      </c>
      <c r="X24" t="str">
        <f t="shared" si="1"/>
        <v>Meråker</v>
      </c>
      <c r="Y24">
        <f t="shared" ref="Y24:Y36" si="15">IFERROR(C24," ")</f>
        <v>3</v>
      </c>
      <c r="Z24">
        <f t="shared" ref="Z24:Z36" si="16">IFERROR(D24," ")</f>
        <v>3</v>
      </c>
      <c r="AA24">
        <f t="shared" ref="AA24:AA36" si="17">IFERROR(E24," ")</f>
        <v>2</v>
      </c>
      <c r="AB24">
        <f t="shared" ref="AB24:AB36" si="18">IFERROR(F24," ")</f>
        <v>2</v>
      </c>
      <c r="AC24">
        <f t="shared" ref="AC24:AC36" si="19">IFERROR(G24," ")</f>
        <v>2</v>
      </c>
      <c r="AD24">
        <f t="shared" ref="AD24:AD36" si="20">IFERROR(H24," ")</f>
        <v>2</v>
      </c>
      <c r="AE24">
        <f t="shared" ref="AE24:AE36" si="21">IFERROR(I24," ")</f>
        <v>2</v>
      </c>
      <c r="AF24">
        <f t="shared" ref="AF24:AF36" si="22">IFERROR(J24," ")</f>
        <v>2</v>
      </c>
      <c r="AG24">
        <f t="shared" ref="AG24:AG36" si="23">IFERROR(K24," ")</f>
        <v>1</v>
      </c>
      <c r="AH24">
        <f t="shared" si="13"/>
        <v>1</v>
      </c>
      <c r="AI24">
        <f t="shared" si="14"/>
        <v>-2</v>
      </c>
      <c r="AJ24" s="47">
        <f t="shared" si="3"/>
        <v>-0.66666666666666663</v>
      </c>
    </row>
    <row r="25" spans="2:36" x14ac:dyDescent="0.25">
      <c r="B25" s="2" t="s">
        <v>891</v>
      </c>
      <c r="C25">
        <v>109</v>
      </c>
      <c r="D25">
        <v>98</v>
      </c>
      <c r="E25">
        <v>96</v>
      </c>
      <c r="F25">
        <v>96</v>
      </c>
      <c r="G25">
        <v>92</v>
      </c>
      <c r="H25">
        <v>86</v>
      </c>
      <c r="I25">
        <v>81</v>
      </c>
      <c r="J25">
        <v>72</v>
      </c>
      <c r="K25">
        <v>71</v>
      </c>
      <c r="L25">
        <v>72</v>
      </c>
      <c r="P25" s="2" t="s">
        <v>891</v>
      </c>
      <c r="R25">
        <v>-37</v>
      </c>
      <c r="T25" s="2" t="s">
        <v>891</v>
      </c>
      <c r="U25" s="14"/>
      <c r="V25" s="16">
        <v>-0.33944954128440369</v>
      </c>
      <c r="X25" t="str">
        <f t="shared" si="1"/>
        <v>Midtre Gauldal</v>
      </c>
      <c r="Y25">
        <f t="shared" si="15"/>
        <v>109</v>
      </c>
      <c r="Z25">
        <f t="shared" si="16"/>
        <v>98</v>
      </c>
      <c r="AA25">
        <f t="shared" si="17"/>
        <v>96</v>
      </c>
      <c r="AB25">
        <f t="shared" si="18"/>
        <v>96</v>
      </c>
      <c r="AC25">
        <f t="shared" si="19"/>
        <v>92</v>
      </c>
      <c r="AD25">
        <f t="shared" si="20"/>
        <v>86</v>
      </c>
      <c r="AE25">
        <f t="shared" si="21"/>
        <v>81</v>
      </c>
      <c r="AF25">
        <f t="shared" si="22"/>
        <v>72</v>
      </c>
      <c r="AG25">
        <f t="shared" si="23"/>
        <v>71</v>
      </c>
      <c r="AH25">
        <f t="shared" si="13"/>
        <v>72</v>
      </c>
      <c r="AI25">
        <f t="shared" si="14"/>
        <v>-37</v>
      </c>
      <c r="AJ25" s="47">
        <f t="shared" si="3"/>
        <v>-0.33944954128440369</v>
      </c>
    </row>
    <row r="26" spans="2:36" x14ac:dyDescent="0.25">
      <c r="B26" s="2" t="s">
        <v>323</v>
      </c>
      <c r="C26">
        <v>97</v>
      </c>
      <c r="D26">
        <v>102</v>
      </c>
      <c r="E26">
        <v>96</v>
      </c>
      <c r="F26">
        <v>93</v>
      </c>
      <c r="G26">
        <v>88</v>
      </c>
      <c r="H26">
        <v>84</v>
      </c>
      <c r="I26">
        <v>81</v>
      </c>
      <c r="J26">
        <v>73</v>
      </c>
      <c r="K26">
        <v>71</v>
      </c>
      <c r="L26">
        <v>68</v>
      </c>
      <c r="P26" s="2" t="s">
        <v>323</v>
      </c>
      <c r="R26">
        <v>-29</v>
      </c>
      <c r="T26" s="2" t="s">
        <v>323</v>
      </c>
      <c r="U26" s="14"/>
      <c r="V26" s="16">
        <v>-0.29896907216494845</v>
      </c>
      <c r="X26" t="str">
        <f t="shared" si="1"/>
        <v>Namsos</v>
      </c>
      <c r="Y26">
        <f t="shared" si="15"/>
        <v>97</v>
      </c>
      <c r="Z26">
        <f t="shared" si="16"/>
        <v>102</v>
      </c>
      <c r="AA26">
        <f t="shared" si="17"/>
        <v>96</v>
      </c>
      <c r="AB26">
        <f t="shared" si="18"/>
        <v>93</v>
      </c>
      <c r="AC26">
        <f t="shared" si="19"/>
        <v>88</v>
      </c>
      <c r="AD26">
        <f t="shared" si="20"/>
        <v>84</v>
      </c>
      <c r="AE26">
        <f t="shared" si="21"/>
        <v>81</v>
      </c>
      <c r="AF26">
        <f t="shared" si="22"/>
        <v>73</v>
      </c>
      <c r="AG26">
        <f t="shared" si="23"/>
        <v>71</v>
      </c>
      <c r="AH26">
        <f t="shared" si="13"/>
        <v>68</v>
      </c>
      <c r="AI26">
        <f t="shared" si="14"/>
        <v>-29</v>
      </c>
      <c r="AJ26" s="47">
        <f t="shared" si="3"/>
        <v>-0.29896907216494845</v>
      </c>
    </row>
    <row r="27" spans="2:36" x14ac:dyDescent="0.25">
      <c r="B27" s="2" t="s">
        <v>345</v>
      </c>
      <c r="C27">
        <v>10</v>
      </c>
      <c r="D27">
        <v>9</v>
      </c>
      <c r="E27">
        <v>10</v>
      </c>
      <c r="F27">
        <v>9</v>
      </c>
      <c r="G27">
        <v>8</v>
      </c>
      <c r="H27">
        <v>8</v>
      </c>
      <c r="I27">
        <v>8</v>
      </c>
      <c r="J27">
        <v>8</v>
      </c>
      <c r="K27">
        <v>8</v>
      </c>
      <c r="L27">
        <v>8</v>
      </c>
      <c r="P27" s="2" t="s">
        <v>345</v>
      </c>
      <c r="R27">
        <v>-2</v>
      </c>
      <c r="T27" s="2" t="s">
        <v>345</v>
      </c>
      <c r="U27" s="14"/>
      <c r="V27" s="16">
        <v>-0.2</v>
      </c>
      <c r="X27" t="str">
        <f t="shared" si="1"/>
        <v>Namsskogan</v>
      </c>
      <c r="Y27">
        <f t="shared" si="15"/>
        <v>10</v>
      </c>
      <c r="Z27">
        <f t="shared" si="16"/>
        <v>9</v>
      </c>
      <c r="AA27">
        <f t="shared" si="17"/>
        <v>10</v>
      </c>
      <c r="AB27">
        <f t="shared" si="18"/>
        <v>9</v>
      </c>
      <c r="AC27">
        <f t="shared" si="19"/>
        <v>8</v>
      </c>
      <c r="AD27">
        <f t="shared" si="20"/>
        <v>8</v>
      </c>
      <c r="AE27">
        <f t="shared" si="21"/>
        <v>8</v>
      </c>
      <c r="AF27">
        <f t="shared" si="22"/>
        <v>8</v>
      </c>
      <c r="AG27">
        <f t="shared" si="23"/>
        <v>8</v>
      </c>
      <c r="AH27">
        <f t="shared" si="13"/>
        <v>8</v>
      </c>
      <c r="AI27">
        <f t="shared" si="14"/>
        <v>-2</v>
      </c>
      <c r="AJ27" s="47">
        <f t="shared" si="3"/>
        <v>-0.2</v>
      </c>
    </row>
    <row r="28" spans="2:36" x14ac:dyDescent="0.25">
      <c r="B28" s="2" t="s">
        <v>893</v>
      </c>
      <c r="C28">
        <v>99</v>
      </c>
      <c r="D28">
        <v>96</v>
      </c>
      <c r="E28">
        <v>88</v>
      </c>
      <c r="F28">
        <v>85</v>
      </c>
      <c r="G28">
        <v>84</v>
      </c>
      <c r="H28">
        <v>82</v>
      </c>
      <c r="I28">
        <v>79</v>
      </c>
      <c r="J28">
        <v>74</v>
      </c>
      <c r="K28">
        <v>72</v>
      </c>
      <c r="L28">
        <v>69</v>
      </c>
      <c r="P28" s="2" t="s">
        <v>893</v>
      </c>
      <c r="R28">
        <v>-30</v>
      </c>
      <c r="T28" s="2" t="s">
        <v>893</v>
      </c>
      <c r="U28" s="14"/>
      <c r="V28" s="16">
        <v>-0.30303030303030304</v>
      </c>
      <c r="X28" t="str">
        <f t="shared" si="1"/>
        <v>Nærøysund</v>
      </c>
      <c r="Y28">
        <f t="shared" si="15"/>
        <v>99</v>
      </c>
      <c r="Z28">
        <f t="shared" si="16"/>
        <v>96</v>
      </c>
      <c r="AA28">
        <f t="shared" si="17"/>
        <v>88</v>
      </c>
      <c r="AB28">
        <f t="shared" si="18"/>
        <v>85</v>
      </c>
      <c r="AC28">
        <f t="shared" si="19"/>
        <v>84</v>
      </c>
      <c r="AD28">
        <f t="shared" si="20"/>
        <v>82</v>
      </c>
      <c r="AE28">
        <f t="shared" si="21"/>
        <v>79</v>
      </c>
      <c r="AF28">
        <f t="shared" si="22"/>
        <v>74</v>
      </c>
      <c r="AG28">
        <f t="shared" si="23"/>
        <v>72</v>
      </c>
      <c r="AH28">
        <f t="shared" si="13"/>
        <v>69</v>
      </c>
      <c r="AI28">
        <f t="shared" si="14"/>
        <v>-30</v>
      </c>
      <c r="AJ28" s="47">
        <f t="shared" si="3"/>
        <v>-0.30303030303030304</v>
      </c>
    </row>
    <row r="29" spans="2:36" x14ac:dyDescent="0.25">
      <c r="B29" s="2" t="s">
        <v>296</v>
      </c>
      <c r="C29">
        <v>71</v>
      </c>
      <c r="D29">
        <v>63</v>
      </c>
      <c r="E29">
        <v>60</v>
      </c>
      <c r="F29">
        <v>59</v>
      </c>
      <c r="G29">
        <v>55</v>
      </c>
      <c r="H29">
        <v>52</v>
      </c>
      <c r="I29">
        <v>52</v>
      </c>
      <c r="J29">
        <v>48</v>
      </c>
      <c r="K29">
        <v>44</v>
      </c>
      <c r="L29">
        <v>43</v>
      </c>
      <c r="P29" s="2" t="s">
        <v>296</v>
      </c>
      <c r="R29">
        <v>-28</v>
      </c>
      <c r="T29" s="2" t="s">
        <v>296</v>
      </c>
      <c r="U29" s="14"/>
      <c r="V29" s="16">
        <v>-0.39436619718309857</v>
      </c>
      <c r="X29" t="str">
        <f t="shared" si="1"/>
        <v>Oppdal</v>
      </c>
      <c r="Y29">
        <f t="shared" si="15"/>
        <v>71</v>
      </c>
      <c r="Z29">
        <f t="shared" si="16"/>
        <v>63</v>
      </c>
      <c r="AA29">
        <f t="shared" si="17"/>
        <v>60</v>
      </c>
      <c r="AB29">
        <f t="shared" si="18"/>
        <v>59</v>
      </c>
      <c r="AC29">
        <f t="shared" si="19"/>
        <v>55</v>
      </c>
      <c r="AD29">
        <f t="shared" si="20"/>
        <v>52</v>
      </c>
      <c r="AE29">
        <f t="shared" si="21"/>
        <v>52</v>
      </c>
      <c r="AF29">
        <f t="shared" si="22"/>
        <v>48</v>
      </c>
      <c r="AG29">
        <f t="shared" si="23"/>
        <v>44</v>
      </c>
      <c r="AH29">
        <f t="shared" si="13"/>
        <v>43</v>
      </c>
      <c r="AI29">
        <f t="shared" si="14"/>
        <v>-28</v>
      </c>
      <c r="AJ29" s="47">
        <f t="shared" si="3"/>
        <v>-0.39436619718309857</v>
      </c>
    </row>
    <row r="30" spans="2:36" x14ac:dyDescent="0.25">
      <c r="B30" s="2" t="s">
        <v>890</v>
      </c>
      <c r="C30">
        <v>175</v>
      </c>
      <c r="D30">
        <v>163</v>
      </c>
      <c r="E30">
        <v>157</v>
      </c>
      <c r="F30">
        <v>146</v>
      </c>
      <c r="G30">
        <v>140</v>
      </c>
      <c r="H30">
        <v>129</v>
      </c>
      <c r="I30">
        <v>123</v>
      </c>
      <c r="J30">
        <v>103</v>
      </c>
      <c r="K30">
        <v>99</v>
      </c>
      <c r="L30">
        <v>97</v>
      </c>
      <c r="P30" s="2" t="s">
        <v>890</v>
      </c>
      <c r="R30">
        <v>-78</v>
      </c>
      <c r="T30" s="2" t="s">
        <v>890</v>
      </c>
      <c r="U30" s="14"/>
      <c r="V30" s="16">
        <v>-0.44571428571428573</v>
      </c>
      <c r="X30" t="str">
        <f t="shared" si="1"/>
        <v>Orkland</v>
      </c>
      <c r="Y30">
        <f t="shared" si="15"/>
        <v>175</v>
      </c>
      <c r="Z30">
        <f t="shared" si="16"/>
        <v>163</v>
      </c>
      <c r="AA30">
        <f t="shared" si="17"/>
        <v>157</v>
      </c>
      <c r="AB30">
        <f t="shared" si="18"/>
        <v>146</v>
      </c>
      <c r="AC30">
        <f t="shared" si="19"/>
        <v>140</v>
      </c>
      <c r="AD30">
        <f t="shared" si="20"/>
        <v>129</v>
      </c>
      <c r="AE30">
        <f t="shared" si="21"/>
        <v>123</v>
      </c>
      <c r="AF30">
        <f t="shared" si="22"/>
        <v>103</v>
      </c>
      <c r="AG30">
        <f t="shared" si="23"/>
        <v>99</v>
      </c>
      <c r="AH30">
        <f t="shared" si="13"/>
        <v>97</v>
      </c>
      <c r="AI30">
        <f t="shared" si="14"/>
        <v>-78</v>
      </c>
      <c r="AJ30" s="47">
        <f t="shared" si="3"/>
        <v>-0.44571428571428573</v>
      </c>
    </row>
    <row r="31" spans="2:36" x14ac:dyDescent="0.25">
      <c r="B31" s="2" t="s">
        <v>294</v>
      </c>
      <c r="C31">
        <v>18</v>
      </c>
      <c r="D31">
        <v>16</v>
      </c>
      <c r="E31">
        <v>16</v>
      </c>
      <c r="F31">
        <v>17</v>
      </c>
      <c r="G31">
        <v>16</v>
      </c>
      <c r="H31">
        <v>14</v>
      </c>
      <c r="I31">
        <v>13</v>
      </c>
      <c r="J31">
        <v>13</v>
      </c>
      <c r="K31">
        <v>14</v>
      </c>
      <c r="L31">
        <v>13</v>
      </c>
      <c r="P31" s="2" t="s">
        <v>294</v>
      </c>
      <c r="R31">
        <v>-5</v>
      </c>
      <c r="T31" s="2" t="s">
        <v>294</v>
      </c>
      <c r="U31" s="14"/>
      <c r="V31" s="16">
        <v>-0.27777777777777779</v>
      </c>
      <c r="X31" t="str">
        <f t="shared" si="1"/>
        <v>Osen</v>
      </c>
      <c r="Y31">
        <f t="shared" si="15"/>
        <v>18</v>
      </c>
      <c r="Z31">
        <f t="shared" si="16"/>
        <v>16</v>
      </c>
      <c r="AA31">
        <f t="shared" si="17"/>
        <v>16</v>
      </c>
      <c r="AB31">
        <f t="shared" si="18"/>
        <v>17</v>
      </c>
      <c r="AC31">
        <f t="shared" si="19"/>
        <v>16</v>
      </c>
      <c r="AD31">
        <f t="shared" si="20"/>
        <v>14</v>
      </c>
      <c r="AE31">
        <f t="shared" si="21"/>
        <v>13</v>
      </c>
      <c r="AF31">
        <f t="shared" si="22"/>
        <v>13</v>
      </c>
      <c r="AG31">
        <f t="shared" si="23"/>
        <v>14</v>
      </c>
      <c r="AH31">
        <f t="shared" si="13"/>
        <v>13</v>
      </c>
      <c r="AI31">
        <f t="shared" si="14"/>
        <v>-5</v>
      </c>
      <c r="AJ31" s="47">
        <f t="shared" si="3"/>
        <v>-0.27777777777777779</v>
      </c>
    </row>
    <row r="32" spans="2:36" x14ac:dyDescent="0.25">
      <c r="B32" s="2" t="s">
        <v>351</v>
      </c>
      <c r="C32">
        <v>57</v>
      </c>
      <c r="D32">
        <v>60</v>
      </c>
      <c r="E32">
        <v>55</v>
      </c>
      <c r="F32">
        <v>54</v>
      </c>
      <c r="G32">
        <v>50</v>
      </c>
      <c r="H32">
        <v>48</v>
      </c>
      <c r="I32">
        <v>47</v>
      </c>
      <c r="J32">
        <v>45</v>
      </c>
      <c r="K32">
        <v>42</v>
      </c>
      <c r="L32">
        <v>40</v>
      </c>
      <c r="P32" s="2" t="s">
        <v>351</v>
      </c>
      <c r="R32">
        <v>-17</v>
      </c>
      <c r="T32" s="2" t="s">
        <v>351</v>
      </c>
      <c r="U32" s="14"/>
      <c r="V32" s="16">
        <v>-0.2982456140350877</v>
      </c>
      <c r="X32" t="str">
        <f t="shared" si="1"/>
        <v>Overhalla</v>
      </c>
      <c r="Y32">
        <f t="shared" si="15"/>
        <v>57</v>
      </c>
      <c r="Z32">
        <f t="shared" si="16"/>
        <v>60</v>
      </c>
      <c r="AA32">
        <f t="shared" si="17"/>
        <v>55</v>
      </c>
      <c r="AB32">
        <f t="shared" si="18"/>
        <v>54</v>
      </c>
      <c r="AC32">
        <f t="shared" si="19"/>
        <v>50</v>
      </c>
      <c r="AD32">
        <f t="shared" si="20"/>
        <v>48</v>
      </c>
      <c r="AE32">
        <f t="shared" si="21"/>
        <v>47</v>
      </c>
      <c r="AF32">
        <f t="shared" si="22"/>
        <v>45</v>
      </c>
      <c r="AG32">
        <f t="shared" si="23"/>
        <v>42</v>
      </c>
      <c r="AH32">
        <f t="shared" si="13"/>
        <v>40</v>
      </c>
      <c r="AI32">
        <f t="shared" si="14"/>
        <v>-17</v>
      </c>
      <c r="AJ32" s="47">
        <f t="shared" si="3"/>
        <v>-0.2982456140350877</v>
      </c>
    </row>
    <row r="33" spans="2:36" x14ac:dyDescent="0.25">
      <c r="B33" s="2" t="s">
        <v>298</v>
      </c>
      <c r="C33">
        <v>60</v>
      </c>
      <c r="D33">
        <v>55</v>
      </c>
      <c r="E33">
        <v>54</v>
      </c>
      <c r="F33">
        <v>53</v>
      </c>
      <c r="G33">
        <v>49</v>
      </c>
      <c r="H33">
        <v>45</v>
      </c>
      <c r="I33">
        <v>44</v>
      </c>
      <c r="J33">
        <v>42</v>
      </c>
      <c r="K33">
        <v>41</v>
      </c>
      <c r="L33">
        <v>39</v>
      </c>
      <c r="P33" s="2" t="s">
        <v>298</v>
      </c>
      <c r="R33">
        <v>-21</v>
      </c>
      <c r="T33" s="2" t="s">
        <v>298</v>
      </c>
      <c r="U33" s="14"/>
      <c r="V33" s="16">
        <v>-0.35</v>
      </c>
      <c r="X33" t="str">
        <f t="shared" si="1"/>
        <v>Rennebu</v>
      </c>
      <c r="Y33">
        <f t="shared" si="15"/>
        <v>60</v>
      </c>
      <c r="Z33">
        <f t="shared" si="16"/>
        <v>55</v>
      </c>
      <c r="AA33">
        <f t="shared" si="17"/>
        <v>54</v>
      </c>
      <c r="AB33">
        <f t="shared" si="18"/>
        <v>53</v>
      </c>
      <c r="AC33">
        <f t="shared" si="19"/>
        <v>49</v>
      </c>
      <c r="AD33">
        <f t="shared" si="20"/>
        <v>45</v>
      </c>
      <c r="AE33">
        <f t="shared" si="21"/>
        <v>44</v>
      </c>
      <c r="AF33">
        <f t="shared" si="22"/>
        <v>42</v>
      </c>
      <c r="AG33">
        <f t="shared" si="23"/>
        <v>41</v>
      </c>
      <c r="AH33">
        <f t="shared" si="13"/>
        <v>39</v>
      </c>
      <c r="AI33">
        <f t="shared" si="14"/>
        <v>-21</v>
      </c>
      <c r="AJ33" s="47">
        <f t="shared" si="3"/>
        <v>-0.35</v>
      </c>
    </row>
    <row r="34" spans="2:36" x14ac:dyDescent="0.25">
      <c r="B34" s="2" t="s">
        <v>266</v>
      </c>
      <c r="C34">
        <v>58</v>
      </c>
      <c r="D34">
        <v>54</v>
      </c>
      <c r="E34">
        <v>52</v>
      </c>
      <c r="F34">
        <v>54</v>
      </c>
      <c r="G34">
        <v>49</v>
      </c>
      <c r="H34">
        <v>49</v>
      </c>
      <c r="I34">
        <v>47</v>
      </c>
      <c r="J34">
        <v>44</v>
      </c>
      <c r="K34">
        <v>43</v>
      </c>
      <c r="L34">
        <v>42</v>
      </c>
      <c r="P34" s="2" t="s">
        <v>266</v>
      </c>
      <c r="R34">
        <v>-16</v>
      </c>
      <c r="T34" s="2" t="s">
        <v>266</v>
      </c>
      <c r="U34" s="14"/>
      <c r="V34" s="16">
        <v>-0.27586206896551724</v>
      </c>
      <c r="X34" t="str">
        <f t="shared" si="1"/>
        <v>Rindal</v>
      </c>
      <c r="Y34">
        <f t="shared" si="15"/>
        <v>58</v>
      </c>
      <c r="Z34">
        <f t="shared" si="16"/>
        <v>54</v>
      </c>
      <c r="AA34">
        <f t="shared" si="17"/>
        <v>52</v>
      </c>
      <c r="AB34">
        <f t="shared" si="18"/>
        <v>54</v>
      </c>
      <c r="AC34">
        <f t="shared" si="19"/>
        <v>49</v>
      </c>
      <c r="AD34">
        <f t="shared" si="20"/>
        <v>49</v>
      </c>
      <c r="AE34">
        <f t="shared" si="21"/>
        <v>47</v>
      </c>
      <c r="AF34">
        <f t="shared" si="22"/>
        <v>44</v>
      </c>
      <c r="AG34">
        <f t="shared" si="23"/>
        <v>43</v>
      </c>
      <c r="AH34">
        <f t="shared" si="13"/>
        <v>42</v>
      </c>
      <c r="AI34">
        <f t="shared" si="14"/>
        <v>-16</v>
      </c>
      <c r="AJ34" s="47">
        <f t="shared" si="3"/>
        <v>-0.27586206896551724</v>
      </c>
    </row>
    <row r="35" spans="2:36" x14ac:dyDescent="0.25">
      <c r="B35" s="2" t="s">
        <v>304</v>
      </c>
      <c r="C35">
        <v>41</v>
      </c>
      <c r="D35">
        <v>37</v>
      </c>
      <c r="E35">
        <v>39</v>
      </c>
      <c r="F35">
        <v>39</v>
      </c>
      <c r="G35">
        <v>38</v>
      </c>
      <c r="H35">
        <v>38</v>
      </c>
      <c r="I35">
        <v>33</v>
      </c>
      <c r="J35">
        <v>34</v>
      </c>
      <c r="K35">
        <v>32</v>
      </c>
      <c r="L35">
        <v>30</v>
      </c>
      <c r="P35" s="2" t="s">
        <v>304</v>
      </c>
      <c r="R35">
        <v>-11</v>
      </c>
      <c r="T35" s="2" t="s">
        <v>304</v>
      </c>
      <c r="U35" s="14"/>
      <c r="V35" s="16">
        <v>-0.26829268292682928</v>
      </c>
      <c r="X35" t="str">
        <f t="shared" si="1"/>
        <v>Røros</v>
      </c>
      <c r="Y35">
        <f t="shared" si="15"/>
        <v>41</v>
      </c>
      <c r="Z35">
        <f t="shared" si="16"/>
        <v>37</v>
      </c>
      <c r="AA35">
        <f t="shared" si="17"/>
        <v>39</v>
      </c>
      <c r="AB35">
        <f t="shared" si="18"/>
        <v>39</v>
      </c>
      <c r="AC35">
        <f t="shared" si="19"/>
        <v>38</v>
      </c>
      <c r="AD35">
        <f t="shared" si="20"/>
        <v>38</v>
      </c>
      <c r="AE35">
        <f t="shared" si="21"/>
        <v>33</v>
      </c>
      <c r="AF35">
        <f t="shared" si="22"/>
        <v>34</v>
      </c>
      <c r="AG35">
        <f t="shared" si="23"/>
        <v>32</v>
      </c>
      <c r="AH35">
        <f t="shared" si="13"/>
        <v>30</v>
      </c>
      <c r="AI35">
        <f t="shared" si="14"/>
        <v>-11</v>
      </c>
      <c r="AJ35" s="47">
        <f t="shared" si="3"/>
        <v>-0.26829268292682928</v>
      </c>
    </row>
    <row r="36" spans="2:36" x14ac:dyDescent="0.25">
      <c r="B36" s="2" t="s">
        <v>343</v>
      </c>
      <c r="C36">
        <v>6</v>
      </c>
      <c r="D36">
        <v>6</v>
      </c>
      <c r="E36">
        <v>6</v>
      </c>
      <c r="F36">
        <v>6</v>
      </c>
      <c r="G36">
        <v>6</v>
      </c>
      <c r="H36">
        <v>4</v>
      </c>
      <c r="I36">
        <v>4</v>
      </c>
      <c r="J36">
        <v>3</v>
      </c>
      <c r="K36">
        <v>2</v>
      </c>
      <c r="L36">
        <v>2</v>
      </c>
      <c r="P36" s="2" t="s">
        <v>343</v>
      </c>
      <c r="R36">
        <v>-4</v>
      </c>
      <c r="T36" s="2" t="s">
        <v>343</v>
      </c>
      <c r="U36" s="14"/>
      <c r="V36" s="16">
        <v>-0.66666666666666663</v>
      </c>
      <c r="X36" t="str">
        <f t="shared" si="1"/>
        <v>Røyrvik</v>
      </c>
      <c r="Y36">
        <f t="shared" si="15"/>
        <v>6</v>
      </c>
      <c r="Z36">
        <f t="shared" si="16"/>
        <v>6</v>
      </c>
      <c r="AA36">
        <f t="shared" si="17"/>
        <v>6</v>
      </c>
      <c r="AB36">
        <f t="shared" si="18"/>
        <v>6</v>
      </c>
      <c r="AC36">
        <f t="shared" si="19"/>
        <v>6</v>
      </c>
      <c r="AD36">
        <f t="shared" si="20"/>
        <v>4</v>
      </c>
      <c r="AE36">
        <f t="shared" si="21"/>
        <v>4</v>
      </c>
      <c r="AF36">
        <f t="shared" si="22"/>
        <v>3</v>
      </c>
      <c r="AG36">
        <f t="shared" si="23"/>
        <v>2</v>
      </c>
      <c r="AH36">
        <f t="shared" si="13"/>
        <v>2</v>
      </c>
      <c r="AI36">
        <f t="shared" si="14"/>
        <v>-4</v>
      </c>
      <c r="AJ36" s="47">
        <f t="shared" si="3"/>
        <v>-0.66666666666666663</v>
      </c>
    </row>
    <row r="37" spans="2:36" x14ac:dyDescent="0.25">
      <c r="B37" s="2" t="s">
        <v>317</v>
      </c>
      <c r="C37">
        <v>45</v>
      </c>
      <c r="D37">
        <v>43</v>
      </c>
      <c r="E37">
        <v>43</v>
      </c>
      <c r="F37">
        <v>43</v>
      </c>
      <c r="G37">
        <v>39</v>
      </c>
      <c r="H37">
        <v>40</v>
      </c>
      <c r="I37">
        <v>34</v>
      </c>
      <c r="J37">
        <v>34</v>
      </c>
      <c r="K37">
        <v>33</v>
      </c>
      <c r="L37">
        <v>32</v>
      </c>
      <c r="P37" s="2" t="s">
        <v>317</v>
      </c>
      <c r="R37">
        <v>-13</v>
      </c>
      <c r="T37" s="2" t="s">
        <v>317</v>
      </c>
      <c r="U37" s="14"/>
      <c r="V37" s="16">
        <v>-0.28888888888888886</v>
      </c>
      <c r="X37" t="str">
        <f t="shared" ref="X37:X100" si="24">IFERROR(B37," ")</f>
        <v>Selbu</v>
      </c>
      <c r="Y37">
        <f t="shared" ref="Y37:Y100" si="25">IFERROR(C37," ")</f>
        <v>45</v>
      </c>
      <c r="Z37">
        <f t="shared" ref="Z37:Z100" si="26">IFERROR(D37," ")</f>
        <v>43</v>
      </c>
      <c r="AA37">
        <f t="shared" ref="AA37:AA100" si="27">IFERROR(E37," ")</f>
        <v>43</v>
      </c>
      <c r="AB37">
        <f t="shared" ref="AB37:AB100" si="28">IFERROR(F37," ")</f>
        <v>43</v>
      </c>
      <c r="AC37">
        <f t="shared" ref="AC37:AC100" si="29">IFERROR(G37," ")</f>
        <v>39</v>
      </c>
      <c r="AD37">
        <f t="shared" ref="AD37:AD100" si="30">IFERROR(H37," ")</f>
        <v>40</v>
      </c>
      <c r="AE37">
        <f t="shared" ref="AE37:AE100" si="31">IFERROR(I37," ")</f>
        <v>34</v>
      </c>
      <c r="AF37">
        <f t="shared" ref="AF37:AF100" si="32">IFERROR(J37," ")</f>
        <v>34</v>
      </c>
      <c r="AG37">
        <f t="shared" ref="AG37:AG68" si="33">IFERROR(K37," ")</f>
        <v>33</v>
      </c>
      <c r="AH37">
        <f t="shared" si="13"/>
        <v>32</v>
      </c>
      <c r="AI37">
        <f t="shared" si="14"/>
        <v>-13</v>
      </c>
      <c r="AJ37" s="47">
        <f t="shared" ref="AJ37:AJ100" si="34">IFERROR(V37," ")</f>
        <v>-0.28888888888888886</v>
      </c>
    </row>
    <row r="38" spans="2:36" x14ac:dyDescent="0.25">
      <c r="B38" s="2" t="s">
        <v>311</v>
      </c>
      <c r="C38">
        <v>23</v>
      </c>
      <c r="D38">
        <v>21</v>
      </c>
      <c r="E38">
        <v>18</v>
      </c>
      <c r="F38">
        <v>16</v>
      </c>
      <c r="G38">
        <v>16</v>
      </c>
      <c r="H38">
        <v>15</v>
      </c>
      <c r="I38">
        <v>15</v>
      </c>
      <c r="J38">
        <v>13</v>
      </c>
      <c r="K38">
        <v>13</v>
      </c>
      <c r="L38">
        <v>13</v>
      </c>
      <c r="P38" s="2" t="s">
        <v>311</v>
      </c>
      <c r="R38">
        <v>-10</v>
      </c>
      <c r="T38" s="2" t="s">
        <v>311</v>
      </c>
      <c r="U38" s="14"/>
      <c r="V38" s="16">
        <v>-0.43478260869565216</v>
      </c>
      <c r="X38" t="str">
        <f t="shared" si="24"/>
        <v>Skaun</v>
      </c>
      <c r="Y38">
        <f t="shared" si="25"/>
        <v>23</v>
      </c>
      <c r="Z38">
        <f t="shared" si="26"/>
        <v>21</v>
      </c>
      <c r="AA38">
        <f t="shared" si="27"/>
        <v>18</v>
      </c>
      <c r="AB38">
        <f t="shared" si="28"/>
        <v>16</v>
      </c>
      <c r="AC38">
        <f t="shared" si="29"/>
        <v>16</v>
      </c>
      <c r="AD38">
        <f t="shared" si="30"/>
        <v>15</v>
      </c>
      <c r="AE38">
        <f t="shared" si="31"/>
        <v>15</v>
      </c>
      <c r="AF38">
        <f t="shared" si="32"/>
        <v>13</v>
      </c>
      <c r="AG38">
        <f t="shared" si="33"/>
        <v>13</v>
      </c>
      <c r="AH38">
        <f t="shared" si="13"/>
        <v>13</v>
      </c>
      <c r="AI38">
        <f t="shared" si="14"/>
        <v>-10</v>
      </c>
      <c r="AJ38" s="47">
        <f t="shared" si="34"/>
        <v>-0.43478260869565216</v>
      </c>
    </row>
    <row r="39" spans="2:36" x14ac:dyDescent="0.25">
      <c r="B39" s="2" t="s">
        <v>892</v>
      </c>
      <c r="C39">
        <v>59</v>
      </c>
      <c r="D39">
        <v>53</v>
      </c>
      <c r="E39">
        <v>50</v>
      </c>
      <c r="F39">
        <v>49</v>
      </c>
      <c r="G39">
        <v>47</v>
      </c>
      <c r="H39">
        <v>46</v>
      </c>
      <c r="I39">
        <v>41</v>
      </c>
      <c r="J39">
        <v>39</v>
      </c>
      <c r="K39">
        <v>38</v>
      </c>
      <c r="L39">
        <v>33</v>
      </c>
      <c r="P39" s="2" t="s">
        <v>892</v>
      </c>
      <c r="R39">
        <v>-26</v>
      </c>
      <c r="T39" s="2" t="s">
        <v>892</v>
      </c>
      <c r="U39" s="14"/>
      <c r="V39" s="16">
        <v>-0.44067796610169491</v>
      </c>
      <c r="X39" t="str">
        <f t="shared" si="24"/>
        <v>Snåsa</v>
      </c>
      <c r="Y39">
        <f t="shared" si="25"/>
        <v>59</v>
      </c>
      <c r="Z39">
        <f t="shared" si="26"/>
        <v>53</v>
      </c>
      <c r="AA39">
        <f t="shared" si="27"/>
        <v>50</v>
      </c>
      <c r="AB39">
        <f t="shared" si="28"/>
        <v>49</v>
      </c>
      <c r="AC39">
        <f t="shared" si="29"/>
        <v>47</v>
      </c>
      <c r="AD39">
        <f t="shared" si="30"/>
        <v>46</v>
      </c>
      <c r="AE39">
        <f t="shared" si="31"/>
        <v>41</v>
      </c>
      <c r="AF39">
        <f t="shared" si="32"/>
        <v>39</v>
      </c>
      <c r="AG39">
        <f t="shared" si="33"/>
        <v>38</v>
      </c>
      <c r="AH39">
        <f t="shared" si="13"/>
        <v>33</v>
      </c>
      <c r="AI39">
        <f t="shared" si="14"/>
        <v>-26</v>
      </c>
      <c r="AJ39" s="47">
        <f t="shared" si="34"/>
        <v>-0.44067796610169491</v>
      </c>
    </row>
    <row r="40" spans="2:36" x14ac:dyDescent="0.25">
      <c r="B40" s="2" t="s">
        <v>321</v>
      </c>
      <c r="C40">
        <v>182</v>
      </c>
      <c r="D40">
        <v>172</v>
      </c>
      <c r="E40">
        <v>155</v>
      </c>
      <c r="F40">
        <v>149</v>
      </c>
      <c r="G40">
        <v>141</v>
      </c>
      <c r="H40">
        <v>140</v>
      </c>
      <c r="I40">
        <v>133</v>
      </c>
      <c r="J40">
        <v>125</v>
      </c>
      <c r="K40">
        <v>117</v>
      </c>
      <c r="L40">
        <v>116</v>
      </c>
      <c r="P40" s="2" t="s">
        <v>321</v>
      </c>
      <c r="R40">
        <v>-66</v>
      </c>
      <c r="T40" s="2" t="s">
        <v>321</v>
      </c>
      <c r="U40" s="14"/>
      <c r="V40" s="16">
        <v>-0.36263736263736263</v>
      </c>
      <c r="X40" t="str">
        <f t="shared" si="24"/>
        <v>Steinkjer</v>
      </c>
      <c r="Y40">
        <f t="shared" si="25"/>
        <v>182</v>
      </c>
      <c r="Z40">
        <f t="shared" si="26"/>
        <v>172</v>
      </c>
      <c r="AA40">
        <f t="shared" si="27"/>
        <v>155</v>
      </c>
      <c r="AB40">
        <f t="shared" si="28"/>
        <v>149</v>
      </c>
      <c r="AC40">
        <f t="shared" si="29"/>
        <v>141</v>
      </c>
      <c r="AD40">
        <f t="shared" si="30"/>
        <v>140</v>
      </c>
      <c r="AE40">
        <f t="shared" si="31"/>
        <v>133</v>
      </c>
      <c r="AF40">
        <f t="shared" si="32"/>
        <v>125</v>
      </c>
      <c r="AG40">
        <f t="shared" si="33"/>
        <v>117</v>
      </c>
      <c r="AH40">
        <f t="shared" si="13"/>
        <v>116</v>
      </c>
      <c r="AI40">
        <f t="shared" si="14"/>
        <v>-66</v>
      </c>
      <c r="AJ40" s="47">
        <f t="shared" si="34"/>
        <v>-0.36263736263736263</v>
      </c>
    </row>
    <row r="41" spans="2:36" x14ac:dyDescent="0.25">
      <c r="B41" s="2" t="s">
        <v>327</v>
      </c>
      <c r="C41">
        <v>70</v>
      </c>
      <c r="D41">
        <v>58</v>
      </c>
      <c r="E41">
        <v>51</v>
      </c>
      <c r="F41">
        <v>50</v>
      </c>
      <c r="G41">
        <v>46</v>
      </c>
      <c r="H41">
        <v>43</v>
      </c>
      <c r="I41">
        <v>39</v>
      </c>
      <c r="J41">
        <v>36</v>
      </c>
      <c r="K41">
        <v>35</v>
      </c>
      <c r="L41">
        <v>33</v>
      </c>
      <c r="P41" s="2" t="s">
        <v>327</v>
      </c>
      <c r="R41">
        <v>-37</v>
      </c>
      <c r="T41" s="2" t="s">
        <v>327</v>
      </c>
      <c r="U41" s="14"/>
      <c r="V41" s="16">
        <v>-0.52857142857142858</v>
      </c>
      <c r="X41" t="str">
        <f t="shared" si="24"/>
        <v>Stjørdal</v>
      </c>
      <c r="Y41">
        <f t="shared" si="25"/>
        <v>70</v>
      </c>
      <c r="Z41">
        <f t="shared" si="26"/>
        <v>58</v>
      </c>
      <c r="AA41">
        <f t="shared" si="27"/>
        <v>51</v>
      </c>
      <c r="AB41">
        <f t="shared" si="28"/>
        <v>50</v>
      </c>
      <c r="AC41">
        <f t="shared" si="29"/>
        <v>46</v>
      </c>
      <c r="AD41">
        <f t="shared" si="30"/>
        <v>43</v>
      </c>
      <c r="AE41">
        <f t="shared" si="31"/>
        <v>39</v>
      </c>
      <c r="AF41">
        <f t="shared" si="32"/>
        <v>36</v>
      </c>
      <c r="AG41">
        <f t="shared" si="33"/>
        <v>35</v>
      </c>
      <c r="AH41">
        <f t="shared" si="13"/>
        <v>33</v>
      </c>
      <c r="AI41">
        <f t="shared" si="14"/>
        <v>-37</v>
      </c>
      <c r="AJ41" s="47">
        <f t="shared" si="34"/>
        <v>-0.52857142857142858</v>
      </c>
    </row>
    <row r="42" spans="2:36" x14ac:dyDescent="0.25">
      <c r="B42" s="2" t="s">
        <v>272</v>
      </c>
      <c r="C42">
        <v>39</v>
      </c>
      <c r="D42">
        <v>38</v>
      </c>
      <c r="E42">
        <v>33</v>
      </c>
      <c r="F42">
        <v>34</v>
      </c>
      <c r="G42">
        <v>34</v>
      </c>
      <c r="H42">
        <v>29</v>
      </c>
      <c r="I42">
        <v>29</v>
      </c>
      <c r="J42">
        <v>25</v>
      </c>
      <c r="K42">
        <v>24</v>
      </c>
      <c r="L42">
        <v>21</v>
      </c>
      <c r="P42" s="2" t="s">
        <v>272</v>
      </c>
      <c r="R42">
        <v>-18</v>
      </c>
      <c r="T42" s="2" t="s">
        <v>272</v>
      </c>
      <c r="U42" s="14"/>
      <c r="V42" s="16">
        <v>-0.46153846153846156</v>
      </c>
      <c r="X42" t="str">
        <f t="shared" si="24"/>
        <v>Trondheim</v>
      </c>
      <c r="Y42">
        <f t="shared" si="25"/>
        <v>39</v>
      </c>
      <c r="Z42">
        <f t="shared" si="26"/>
        <v>38</v>
      </c>
      <c r="AA42">
        <f t="shared" si="27"/>
        <v>33</v>
      </c>
      <c r="AB42">
        <f t="shared" si="28"/>
        <v>34</v>
      </c>
      <c r="AC42">
        <f t="shared" si="29"/>
        <v>34</v>
      </c>
      <c r="AD42">
        <f t="shared" si="30"/>
        <v>29</v>
      </c>
      <c r="AE42">
        <f t="shared" si="31"/>
        <v>29</v>
      </c>
      <c r="AF42">
        <f t="shared" si="32"/>
        <v>25</v>
      </c>
      <c r="AG42">
        <f t="shared" si="33"/>
        <v>24</v>
      </c>
      <c r="AH42">
        <f t="shared" si="13"/>
        <v>21</v>
      </c>
      <c r="AI42">
        <f t="shared" si="14"/>
        <v>-18</v>
      </c>
      <c r="AJ42" s="47">
        <f t="shared" si="34"/>
        <v>-0.46153846153846156</v>
      </c>
    </row>
    <row r="43" spans="2:36" x14ac:dyDescent="0.25">
      <c r="B43" s="2" t="s">
        <v>319</v>
      </c>
      <c r="C43">
        <v>16</v>
      </c>
      <c r="D43">
        <v>15</v>
      </c>
      <c r="E43">
        <v>17</v>
      </c>
      <c r="F43">
        <v>17</v>
      </c>
      <c r="G43">
        <v>15</v>
      </c>
      <c r="H43">
        <v>14</v>
      </c>
      <c r="I43">
        <v>13</v>
      </c>
      <c r="J43">
        <v>13</v>
      </c>
      <c r="K43">
        <v>12</v>
      </c>
      <c r="L43">
        <v>12</v>
      </c>
      <c r="P43" s="2" t="s">
        <v>319</v>
      </c>
      <c r="R43">
        <v>-4</v>
      </c>
      <c r="T43" s="2" t="s">
        <v>319</v>
      </c>
      <c r="U43" s="14"/>
      <c r="V43" s="16">
        <v>-0.25</v>
      </c>
      <c r="X43" t="str">
        <f t="shared" si="24"/>
        <v>Tydal</v>
      </c>
      <c r="Y43">
        <f t="shared" si="25"/>
        <v>16</v>
      </c>
      <c r="Z43">
        <f t="shared" si="26"/>
        <v>15</v>
      </c>
      <c r="AA43">
        <f t="shared" si="27"/>
        <v>17</v>
      </c>
      <c r="AB43">
        <f t="shared" si="28"/>
        <v>17</v>
      </c>
      <c r="AC43">
        <f t="shared" si="29"/>
        <v>15</v>
      </c>
      <c r="AD43">
        <f t="shared" si="30"/>
        <v>14</v>
      </c>
      <c r="AE43">
        <f t="shared" si="31"/>
        <v>13</v>
      </c>
      <c r="AF43">
        <f t="shared" si="32"/>
        <v>13</v>
      </c>
      <c r="AG43">
        <f t="shared" si="33"/>
        <v>12</v>
      </c>
      <c r="AH43">
        <f t="shared" si="13"/>
        <v>12</v>
      </c>
      <c r="AI43">
        <f t="shared" si="14"/>
        <v>-4</v>
      </c>
      <c r="AJ43" s="47">
        <f t="shared" si="34"/>
        <v>-0.25</v>
      </c>
    </row>
    <row r="44" spans="2:36" x14ac:dyDescent="0.25">
      <c r="B44" s="2" t="s">
        <v>334</v>
      </c>
      <c r="C44">
        <v>70</v>
      </c>
      <c r="D44">
        <v>71</v>
      </c>
      <c r="E44">
        <v>65</v>
      </c>
      <c r="F44">
        <v>67</v>
      </c>
      <c r="G44">
        <v>64</v>
      </c>
      <c r="H44">
        <v>61</v>
      </c>
      <c r="I44">
        <v>60</v>
      </c>
      <c r="J44">
        <v>54</v>
      </c>
      <c r="K44">
        <v>54</v>
      </c>
      <c r="L44">
        <v>53</v>
      </c>
      <c r="P44" s="2" t="s">
        <v>334</v>
      </c>
      <c r="R44">
        <v>-17</v>
      </c>
      <c r="T44" s="2" t="s">
        <v>334</v>
      </c>
      <c r="U44" s="14"/>
      <c r="V44" s="16">
        <v>-0.24285714285714285</v>
      </c>
      <c r="X44" t="str">
        <f t="shared" si="24"/>
        <v>Verdal</v>
      </c>
      <c r="Y44">
        <f t="shared" si="25"/>
        <v>70</v>
      </c>
      <c r="Z44">
        <f t="shared" si="26"/>
        <v>71</v>
      </c>
      <c r="AA44">
        <f t="shared" si="27"/>
        <v>65</v>
      </c>
      <c r="AB44">
        <f t="shared" si="28"/>
        <v>67</v>
      </c>
      <c r="AC44">
        <f t="shared" si="29"/>
        <v>64</v>
      </c>
      <c r="AD44">
        <f t="shared" si="30"/>
        <v>61</v>
      </c>
      <c r="AE44">
        <f t="shared" si="31"/>
        <v>60</v>
      </c>
      <c r="AF44">
        <f t="shared" si="32"/>
        <v>54</v>
      </c>
      <c r="AG44">
        <f t="shared" si="33"/>
        <v>54</v>
      </c>
      <c r="AH44">
        <f t="shared" si="13"/>
        <v>53</v>
      </c>
      <c r="AI44">
        <f t="shared" si="14"/>
        <v>-17</v>
      </c>
      <c r="AJ44" s="47">
        <f t="shared" si="34"/>
        <v>-0.24285714285714285</v>
      </c>
    </row>
    <row r="45" spans="2:36" x14ac:dyDescent="0.25">
      <c r="B45" s="2" t="s">
        <v>282</v>
      </c>
      <c r="C45">
        <v>74</v>
      </c>
      <c r="D45">
        <v>71</v>
      </c>
      <c r="E45">
        <v>68</v>
      </c>
      <c r="F45">
        <v>70</v>
      </c>
      <c r="G45">
        <v>66</v>
      </c>
      <c r="H45">
        <v>56</v>
      </c>
      <c r="I45">
        <v>53</v>
      </c>
      <c r="J45">
        <v>50</v>
      </c>
      <c r="K45">
        <v>47</v>
      </c>
      <c r="L45">
        <v>42</v>
      </c>
      <c r="P45" s="2" t="s">
        <v>282</v>
      </c>
      <c r="R45">
        <v>-32</v>
      </c>
      <c r="T45" s="2" t="s">
        <v>282</v>
      </c>
      <c r="U45" s="14"/>
      <c r="V45" s="16">
        <v>-0.43243243243243246</v>
      </c>
      <c r="X45" t="str">
        <f t="shared" si="24"/>
        <v>Ørland</v>
      </c>
      <c r="Y45">
        <f t="shared" si="25"/>
        <v>74</v>
      </c>
      <c r="Z45">
        <f t="shared" si="26"/>
        <v>71</v>
      </c>
      <c r="AA45">
        <f t="shared" si="27"/>
        <v>68</v>
      </c>
      <c r="AB45">
        <f t="shared" si="28"/>
        <v>70</v>
      </c>
      <c r="AC45">
        <f t="shared" si="29"/>
        <v>66</v>
      </c>
      <c r="AD45">
        <f t="shared" si="30"/>
        <v>56</v>
      </c>
      <c r="AE45">
        <f t="shared" si="31"/>
        <v>53</v>
      </c>
      <c r="AF45">
        <f t="shared" si="32"/>
        <v>50</v>
      </c>
      <c r="AG45">
        <f t="shared" si="33"/>
        <v>47</v>
      </c>
      <c r="AH45">
        <f t="shared" si="13"/>
        <v>42</v>
      </c>
      <c r="AI45">
        <f t="shared" si="14"/>
        <v>-32</v>
      </c>
      <c r="AJ45" s="47">
        <f t="shared" si="34"/>
        <v>-0.43243243243243246</v>
      </c>
    </row>
    <row r="46" spans="2:36" x14ac:dyDescent="0.25">
      <c r="B46" s="2" t="s">
        <v>290</v>
      </c>
      <c r="C46">
        <v>73</v>
      </c>
      <c r="D46">
        <v>69</v>
      </c>
      <c r="E46">
        <v>76</v>
      </c>
      <c r="F46">
        <v>70</v>
      </c>
      <c r="G46">
        <v>63</v>
      </c>
      <c r="H46">
        <v>61</v>
      </c>
      <c r="I46">
        <v>57</v>
      </c>
      <c r="J46">
        <v>51</v>
      </c>
      <c r="K46">
        <v>49</v>
      </c>
      <c r="L46">
        <v>47</v>
      </c>
      <c r="P46" s="2" t="s">
        <v>290</v>
      </c>
      <c r="R46">
        <v>-26</v>
      </c>
      <c r="T46" s="2" t="s">
        <v>290</v>
      </c>
      <c r="U46" s="14"/>
      <c r="V46" s="16">
        <v>-0.35616438356164382</v>
      </c>
      <c r="X46" t="str">
        <f t="shared" si="24"/>
        <v>Åfjord</v>
      </c>
      <c r="Y46">
        <f t="shared" si="25"/>
        <v>73</v>
      </c>
      <c r="Z46">
        <f t="shared" si="26"/>
        <v>69</v>
      </c>
      <c r="AA46">
        <f t="shared" si="27"/>
        <v>76</v>
      </c>
      <c r="AB46">
        <f t="shared" si="28"/>
        <v>70</v>
      </c>
      <c r="AC46">
        <f t="shared" si="29"/>
        <v>63</v>
      </c>
      <c r="AD46">
        <f t="shared" si="30"/>
        <v>61</v>
      </c>
      <c r="AE46">
        <f t="shared" si="31"/>
        <v>57</v>
      </c>
      <c r="AF46">
        <f t="shared" si="32"/>
        <v>51</v>
      </c>
      <c r="AG46">
        <f t="shared" si="33"/>
        <v>49</v>
      </c>
      <c r="AH46">
        <f t="shared" si="13"/>
        <v>47</v>
      </c>
      <c r="AI46">
        <f t="shared" si="14"/>
        <v>-26</v>
      </c>
      <c r="AJ46" s="47">
        <f t="shared" si="34"/>
        <v>-0.35616438356164382</v>
      </c>
    </row>
    <row r="47" spans="2:36" x14ac:dyDescent="0.25">
      <c r="B47" s="2" t="s">
        <v>1226</v>
      </c>
      <c r="C47">
        <v>2044</v>
      </c>
      <c r="D47">
        <v>1939</v>
      </c>
      <c r="E47">
        <v>1835</v>
      </c>
      <c r="F47">
        <v>1799</v>
      </c>
      <c r="G47">
        <v>1696</v>
      </c>
      <c r="H47">
        <v>1611</v>
      </c>
      <c r="I47">
        <v>1548</v>
      </c>
      <c r="J47">
        <v>1447</v>
      </c>
      <c r="K47">
        <v>1385</v>
      </c>
      <c r="L47">
        <v>1341</v>
      </c>
      <c r="P47" s="2" t="s">
        <v>1</v>
      </c>
      <c r="R47">
        <v>-703</v>
      </c>
      <c r="T47" s="2" t="s">
        <v>1</v>
      </c>
      <c r="U47" s="14"/>
      <c r="V47" s="16">
        <v>-0.34393346379647749</v>
      </c>
      <c r="X47" t="str">
        <f t="shared" si="24"/>
        <v>Sum kommuner</v>
      </c>
      <c r="Y47">
        <f t="shared" si="25"/>
        <v>2044</v>
      </c>
      <c r="Z47">
        <f t="shared" si="26"/>
        <v>1939</v>
      </c>
      <c r="AA47">
        <f t="shared" si="27"/>
        <v>1835</v>
      </c>
      <c r="AB47">
        <f t="shared" si="28"/>
        <v>1799</v>
      </c>
      <c r="AC47">
        <f t="shared" si="29"/>
        <v>1696</v>
      </c>
      <c r="AD47">
        <f t="shared" si="30"/>
        <v>1611</v>
      </c>
      <c r="AE47">
        <f t="shared" si="31"/>
        <v>1548</v>
      </c>
      <c r="AF47">
        <f t="shared" si="32"/>
        <v>1447</v>
      </c>
      <c r="AG47">
        <f t="shared" si="33"/>
        <v>1385</v>
      </c>
      <c r="AH47">
        <f t="shared" si="13"/>
        <v>1341</v>
      </c>
      <c r="AI47">
        <f t="shared" si="14"/>
        <v>-703</v>
      </c>
      <c r="AJ47" s="47">
        <f t="shared" si="34"/>
        <v>-0.34393346379647749</v>
      </c>
    </row>
    <row r="48" spans="2:36" x14ac:dyDescent="0.25">
      <c r="X48">
        <f t="shared" si="24"/>
        <v>0</v>
      </c>
      <c r="Y48">
        <f t="shared" si="25"/>
        <v>0</v>
      </c>
      <c r="Z48">
        <f t="shared" si="26"/>
        <v>0</v>
      </c>
      <c r="AA48">
        <f t="shared" si="27"/>
        <v>0</v>
      </c>
      <c r="AB48">
        <f t="shared" si="28"/>
        <v>0</v>
      </c>
      <c r="AC48">
        <f t="shared" si="29"/>
        <v>0</v>
      </c>
      <c r="AD48">
        <f t="shared" si="30"/>
        <v>0</v>
      </c>
      <c r="AE48">
        <f t="shared" si="31"/>
        <v>0</v>
      </c>
      <c r="AF48">
        <f t="shared" si="32"/>
        <v>0</v>
      </c>
      <c r="AG48">
        <f t="shared" si="33"/>
        <v>0</v>
      </c>
      <c r="AH48">
        <f t="shared" si="13"/>
        <v>0</v>
      </c>
      <c r="AI48">
        <f t="shared" si="14"/>
        <v>0</v>
      </c>
      <c r="AJ48" s="47">
        <f t="shared" si="34"/>
        <v>0</v>
      </c>
    </row>
    <row r="49" spans="24:36" x14ac:dyDescent="0.25">
      <c r="X49">
        <f t="shared" si="24"/>
        <v>0</v>
      </c>
      <c r="Y49">
        <f t="shared" si="25"/>
        <v>0</v>
      </c>
      <c r="Z49">
        <f t="shared" si="26"/>
        <v>0</v>
      </c>
      <c r="AA49">
        <f t="shared" si="27"/>
        <v>0</v>
      </c>
      <c r="AB49">
        <f t="shared" si="28"/>
        <v>0</v>
      </c>
      <c r="AC49">
        <f t="shared" si="29"/>
        <v>0</v>
      </c>
      <c r="AD49">
        <f t="shared" si="30"/>
        <v>0</v>
      </c>
      <c r="AE49">
        <f t="shared" si="31"/>
        <v>0</v>
      </c>
      <c r="AF49">
        <f t="shared" si="32"/>
        <v>0</v>
      </c>
      <c r="AG49">
        <f t="shared" si="33"/>
        <v>0</v>
      </c>
      <c r="AH49">
        <f t="shared" si="13"/>
        <v>0</v>
      </c>
      <c r="AI49">
        <f t="shared" si="14"/>
        <v>0</v>
      </c>
      <c r="AJ49" s="47">
        <f t="shared" si="34"/>
        <v>0</v>
      </c>
    </row>
    <row r="50" spans="24:36" x14ac:dyDescent="0.25">
      <c r="X50">
        <f t="shared" si="24"/>
        <v>0</v>
      </c>
      <c r="Y50">
        <f t="shared" si="25"/>
        <v>0</v>
      </c>
      <c r="Z50">
        <f t="shared" si="26"/>
        <v>0</v>
      </c>
      <c r="AA50">
        <f t="shared" si="27"/>
        <v>0</v>
      </c>
      <c r="AB50">
        <f t="shared" si="28"/>
        <v>0</v>
      </c>
      <c r="AC50">
        <f t="shared" si="29"/>
        <v>0</v>
      </c>
      <c r="AD50">
        <f t="shared" si="30"/>
        <v>0</v>
      </c>
      <c r="AE50">
        <f t="shared" si="31"/>
        <v>0</v>
      </c>
      <c r="AF50">
        <f t="shared" si="32"/>
        <v>0</v>
      </c>
      <c r="AG50">
        <f t="shared" si="33"/>
        <v>0</v>
      </c>
      <c r="AH50">
        <f t="shared" si="13"/>
        <v>0</v>
      </c>
      <c r="AI50">
        <f t="shared" si="14"/>
        <v>0</v>
      </c>
      <c r="AJ50" s="47">
        <f t="shared" si="34"/>
        <v>0</v>
      </c>
    </row>
    <row r="51" spans="24:36" x14ac:dyDescent="0.25">
      <c r="X51">
        <f t="shared" si="24"/>
        <v>0</v>
      </c>
      <c r="Y51">
        <f t="shared" si="25"/>
        <v>0</v>
      </c>
      <c r="Z51">
        <f t="shared" si="26"/>
        <v>0</v>
      </c>
      <c r="AA51">
        <f t="shared" si="27"/>
        <v>0</v>
      </c>
      <c r="AB51">
        <f t="shared" si="28"/>
        <v>0</v>
      </c>
      <c r="AC51">
        <f t="shared" si="29"/>
        <v>0</v>
      </c>
      <c r="AD51">
        <f t="shared" si="30"/>
        <v>0</v>
      </c>
      <c r="AE51">
        <f t="shared" si="31"/>
        <v>0</v>
      </c>
      <c r="AF51">
        <f t="shared" si="32"/>
        <v>0</v>
      </c>
      <c r="AG51">
        <f t="shared" si="33"/>
        <v>0</v>
      </c>
      <c r="AH51">
        <f t="shared" si="13"/>
        <v>0</v>
      </c>
      <c r="AI51">
        <f t="shared" si="14"/>
        <v>0</v>
      </c>
      <c r="AJ51" s="47">
        <f t="shared" si="34"/>
        <v>0</v>
      </c>
    </row>
    <row r="52" spans="24:36" x14ac:dyDescent="0.25">
      <c r="X52">
        <f t="shared" si="24"/>
        <v>0</v>
      </c>
      <c r="Y52">
        <f t="shared" si="25"/>
        <v>0</v>
      </c>
      <c r="Z52">
        <f t="shared" si="26"/>
        <v>0</v>
      </c>
      <c r="AA52">
        <f t="shared" si="27"/>
        <v>0</v>
      </c>
      <c r="AB52">
        <f t="shared" si="28"/>
        <v>0</v>
      </c>
      <c r="AC52">
        <f t="shared" si="29"/>
        <v>0</v>
      </c>
      <c r="AD52">
        <f t="shared" si="30"/>
        <v>0</v>
      </c>
      <c r="AE52">
        <f t="shared" si="31"/>
        <v>0</v>
      </c>
      <c r="AF52">
        <f t="shared" si="32"/>
        <v>0</v>
      </c>
      <c r="AG52">
        <f t="shared" si="33"/>
        <v>0</v>
      </c>
      <c r="AH52">
        <f t="shared" si="13"/>
        <v>0</v>
      </c>
      <c r="AI52">
        <f t="shared" si="14"/>
        <v>0</v>
      </c>
      <c r="AJ52" s="47">
        <f t="shared" si="34"/>
        <v>0</v>
      </c>
    </row>
    <row r="53" spans="24:36" x14ac:dyDescent="0.25">
      <c r="X53">
        <f t="shared" si="24"/>
        <v>0</v>
      </c>
      <c r="Y53">
        <f t="shared" si="25"/>
        <v>0</v>
      </c>
      <c r="Z53">
        <f t="shared" si="26"/>
        <v>0</v>
      </c>
      <c r="AA53">
        <f t="shared" si="27"/>
        <v>0</v>
      </c>
      <c r="AB53">
        <f t="shared" si="28"/>
        <v>0</v>
      </c>
      <c r="AC53">
        <f t="shared" si="29"/>
        <v>0</v>
      </c>
      <c r="AD53">
        <f t="shared" si="30"/>
        <v>0</v>
      </c>
      <c r="AE53">
        <f t="shared" si="31"/>
        <v>0</v>
      </c>
      <c r="AF53">
        <f t="shared" si="32"/>
        <v>0</v>
      </c>
      <c r="AG53">
        <f t="shared" si="33"/>
        <v>0</v>
      </c>
      <c r="AH53">
        <f t="shared" si="13"/>
        <v>0</v>
      </c>
      <c r="AI53">
        <f t="shared" si="14"/>
        <v>0</v>
      </c>
      <c r="AJ53" s="47">
        <f t="shared" si="34"/>
        <v>0</v>
      </c>
    </row>
    <row r="54" spans="24:36" x14ac:dyDescent="0.25">
      <c r="X54">
        <f t="shared" si="24"/>
        <v>0</v>
      </c>
      <c r="Y54">
        <f t="shared" si="25"/>
        <v>0</v>
      </c>
      <c r="Z54">
        <f t="shared" si="26"/>
        <v>0</v>
      </c>
      <c r="AA54">
        <f t="shared" si="27"/>
        <v>0</v>
      </c>
      <c r="AB54">
        <f t="shared" si="28"/>
        <v>0</v>
      </c>
      <c r="AC54">
        <f t="shared" si="29"/>
        <v>0</v>
      </c>
      <c r="AD54">
        <f t="shared" si="30"/>
        <v>0</v>
      </c>
      <c r="AE54">
        <f t="shared" si="31"/>
        <v>0</v>
      </c>
      <c r="AF54">
        <f t="shared" si="32"/>
        <v>0</v>
      </c>
      <c r="AG54">
        <f t="shared" si="33"/>
        <v>0</v>
      </c>
      <c r="AH54">
        <f t="shared" si="13"/>
        <v>0</v>
      </c>
      <c r="AI54">
        <f t="shared" si="14"/>
        <v>0</v>
      </c>
      <c r="AJ54" s="47">
        <f t="shared" si="34"/>
        <v>0</v>
      </c>
    </row>
    <row r="55" spans="24:36" x14ac:dyDescent="0.25">
      <c r="X55">
        <f t="shared" si="24"/>
        <v>0</v>
      </c>
      <c r="Y55">
        <f t="shared" si="25"/>
        <v>0</v>
      </c>
      <c r="Z55">
        <f t="shared" si="26"/>
        <v>0</v>
      </c>
      <c r="AA55">
        <f t="shared" si="27"/>
        <v>0</v>
      </c>
      <c r="AB55">
        <f t="shared" si="28"/>
        <v>0</v>
      </c>
      <c r="AC55">
        <f t="shared" si="29"/>
        <v>0</v>
      </c>
      <c r="AD55">
        <f t="shared" si="30"/>
        <v>0</v>
      </c>
      <c r="AE55">
        <f t="shared" si="31"/>
        <v>0</v>
      </c>
      <c r="AF55">
        <f t="shared" si="32"/>
        <v>0</v>
      </c>
      <c r="AG55">
        <f t="shared" si="33"/>
        <v>0</v>
      </c>
      <c r="AH55">
        <f t="shared" si="13"/>
        <v>0</v>
      </c>
      <c r="AI55">
        <f t="shared" si="14"/>
        <v>0</v>
      </c>
      <c r="AJ55" s="47">
        <f t="shared" si="34"/>
        <v>0</v>
      </c>
    </row>
    <row r="56" spans="24:36" x14ac:dyDescent="0.25">
      <c r="X56">
        <f t="shared" si="24"/>
        <v>0</v>
      </c>
      <c r="Y56">
        <f t="shared" si="25"/>
        <v>0</v>
      </c>
      <c r="Z56">
        <f t="shared" si="26"/>
        <v>0</v>
      </c>
      <c r="AA56">
        <f t="shared" si="27"/>
        <v>0</v>
      </c>
      <c r="AB56">
        <f t="shared" si="28"/>
        <v>0</v>
      </c>
      <c r="AC56">
        <f t="shared" si="29"/>
        <v>0</v>
      </c>
      <c r="AD56">
        <f t="shared" si="30"/>
        <v>0</v>
      </c>
      <c r="AE56">
        <f t="shared" si="31"/>
        <v>0</v>
      </c>
      <c r="AF56">
        <f t="shared" si="32"/>
        <v>0</v>
      </c>
      <c r="AG56">
        <f t="shared" si="33"/>
        <v>0</v>
      </c>
      <c r="AH56">
        <f t="shared" si="13"/>
        <v>0</v>
      </c>
      <c r="AI56">
        <f t="shared" si="14"/>
        <v>0</v>
      </c>
      <c r="AJ56" s="47">
        <f t="shared" si="34"/>
        <v>0</v>
      </c>
    </row>
    <row r="57" spans="24:36" x14ac:dyDescent="0.25">
      <c r="X57">
        <f t="shared" si="24"/>
        <v>0</v>
      </c>
      <c r="Y57">
        <f t="shared" si="25"/>
        <v>0</v>
      </c>
      <c r="Z57">
        <f t="shared" si="26"/>
        <v>0</v>
      </c>
      <c r="AA57">
        <f t="shared" si="27"/>
        <v>0</v>
      </c>
      <c r="AB57">
        <f t="shared" si="28"/>
        <v>0</v>
      </c>
      <c r="AC57">
        <f t="shared" si="29"/>
        <v>0</v>
      </c>
      <c r="AD57">
        <f t="shared" si="30"/>
        <v>0</v>
      </c>
      <c r="AE57">
        <f t="shared" si="31"/>
        <v>0</v>
      </c>
      <c r="AF57">
        <f t="shared" si="32"/>
        <v>0</v>
      </c>
      <c r="AG57">
        <f t="shared" si="33"/>
        <v>0</v>
      </c>
      <c r="AH57">
        <f t="shared" si="13"/>
        <v>0</v>
      </c>
      <c r="AI57">
        <f t="shared" si="14"/>
        <v>0</v>
      </c>
      <c r="AJ57" s="47">
        <f t="shared" si="34"/>
        <v>0</v>
      </c>
    </row>
    <row r="58" spans="24:36" x14ac:dyDescent="0.25">
      <c r="X58">
        <f t="shared" si="24"/>
        <v>0</v>
      </c>
      <c r="Y58">
        <f t="shared" si="25"/>
        <v>0</v>
      </c>
      <c r="Z58">
        <f t="shared" si="26"/>
        <v>0</v>
      </c>
      <c r="AA58">
        <f t="shared" si="27"/>
        <v>0</v>
      </c>
      <c r="AB58">
        <f t="shared" si="28"/>
        <v>0</v>
      </c>
      <c r="AC58">
        <f t="shared" si="29"/>
        <v>0</v>
      </c>
      <c r="AD58">
        <f t="shared" si="30"/>
        <v>0</v>
      </c>
      <c r="AE58">
        <f t="shared" si="31"/>
        <v>0</v>
      </c>
      <c r="AF58">
        <f t="shared" si="32"/>
        <v>0</v>
      </c>
      <c r="AG58">
        <f t="shared" si="33"/>
        <v>0</v>
      </c>
      <c r="AH58">
        <f t="shared" si="13"/>
        <v>0</v>
      </c>
      <c r="AI58">
        <f t="shared" si="14"/>
        <v>0</v>
      </c>
      <c r="AJ58" s="47">
        <f t="shared" si="34"/>
        <v>0</v>
      </c>
    </row>
    <row r="59" spans="24:36" x14ac:dyDescent="0.25">
      <c r="X59">
        <f t="shared" si="24"/>
        <v>0</v>
      </c>
      <c r="Y59">
        <f t="shared" si="25"/>
        <v>0</v>
      </c>
      <c r="Z59">
        <f t="shared" si="26"/>
        <v>0</v>
      </c>
      <c r="AA59">
        <f t="shared" si="27"/>
        <v>0</v>
      </c>
      <c r="AB59">
        <f t="shared" si="28"/>
        <v>0</v>
      </c>
      <c r="AC59">
        <f t="shared" si="29"/>
        <v>0</v>
      </c>
      <c r="AD59">
        <f t="shared" si="30"/>
        <v>0</v>
      </c>
      <c r="AE59">
        <f t="shared" si="31"/>
        <v>0</v>
      </c>
      <c r="AF59">
        <f t="shared" si="32"/>
        <v>0</v>
      </c>
      <c r="AG59">
        <f t="shared" si="33"/>
        <v>0</v>
      </c>
      <c r="AH59">
        <f t="shared" si="13"/>
        <v>0</v>
      </c>
      <c r="AI59">
        <f t="shared" si="14"/>
        <v>0</v>
      </c>
      <c r="AJ59" s="47">
        <f t="shared" si="34"/>
        <v>0</v>
      </c>
    </row>
    <row r="60" spans="24:36" x14ac:dyDescent="0.25">
      <c r="X60">
        <f t="shared" si="24"/>
        <v>0</v>
      </c>
      <c r="Y60">
        <f t="shared" si="25"/>
        <v>0</v>
      </c>
      <c r="Z60">
        <f t="shared" si="26"/>
        <v>0</v>
      </c>
      <c r="AA60">
        <f t="shared" si="27"/>
        <v>0</v>
      </c>
      <c r="AB60">
        <f t="shared" si="28"/>
        <v>0</v>
      </c>
      <c r="AC60">
        <f t="shared" si="29"/>
        <v>0</v>
      </c>
      <c r="AD60">
        <f t="shared" si="30"/>
        <v>0</v>
      </c>
      <c r="AE60">
        <f t="shared" si="31"/>
        <v>0</v>
      </c>
      <c r="AF60">
        <f t="shared" si="32"/>
        <v>0</v>
      </c>
      <c r="AG60">
        <f t="shared" si="33"/>
        <v>0</v>
      </c>
      <c r="AH60">
        <f t="shared" si="13"/>
        <v>0</v>
      </c>
      <c r="AI60">
        <f t="shared" si="14"/>
        <v>0</v>
      </c>
      <c r="AJ60" s="47">
        <f t="shared" si="34"/>
        <v>0</v>
      </c>
    </row>
    <row r="61" spans="24:36" x14ac:dyDescent="0.25">
      <c r="X61">
        <f t="shared" si="24"/>
        <v>0</v>
      </c>
      <c r="Y61">
        <f t="shared" si="25"/>
        <v>0</v>
      </c>
      <c r="Z61">
        <f t="shared" si="26"/>
        <v>0</v>
      </c>
      <c r="AA61">
        <f t="shared" si="27"/>
        <v>0</v>
      </c>
      <c r="AB61">
        <f t="shared" si="28"/>
        <v>0</v>
      </c>
      <c r="AC61">
        <f t="shared" si="29"/>
        <v>0</v>
      </c>
      <c r="AD61">
        <f t="shared" si="30"/>
        <v>0</v>
      </c>
      <c r="AE61">
        <f t="shared" si="31"/>
        <v>0</v>
      </c>
      <c r="AF61">
        <f t="shared" si="32"/>
        <v>0</v>
      </c>
      <c r="AG61">
        <f t="shared" si="33"/>
        <v>0</v>
      </c>
      <c r="AH61">
        <f t="shared" si="13"/>
        <v>0</v>
      </c>
      <c r="AI61">
        <f t="shared" si="14"/>
        <v>0</v>
      </c>
      <c r="AJ61" s="47">
        <f t="shared" si="34"/>
        <v>0</v>
      </c>
    </row>
    <row r="62" spans="24:36" x14ac:dyDescent="0.25">
      <c r="X62">
        <f t="shared" si="24"/>
        <v>0</v>
      </c>
      <c r="Y62">
        <f t="shared" si="25"/>
        <v>0</v>
      </c>
      <c r="Z62">
        <f t="shared" si="26"/>
        <v>0</v>
      </c>
      <c r="AA62">
        <f t="shared" si="27"/>
        <v>0</v>
      </c>
      <c r="AB62">
        <f t="shared" si="28"/>
        <v>0</v>
      </c>
      <c r="AC62">
        <f t="shared" si="29"/>
        <v>0</v>
      </c>
      <c r="AD62">
        <f t="shared" si="30"/>
        <v>0</v>
      </c>
      <c r="AE62">
        <f t="shared" si="31"/>
        <v>0</v>
      </c>
      <c r="AF62">
        <f t="shared" si="32"/>
        <v>0</v>
      </c>
      <c r="AG62">
        <f t="shared" si="33"/>
        <v>0</v>
      </c>
      <c r="AH62">
        <f t="shared" si="13"/>
        <v>0</v>
      </c>
      <c r="AI62">
        <f t="shared" si="14"/>
        <v>0</v>
      </c>
      <c r="AJ62" s="47">
        <f t="shared" si="34"/>
        <v>0</v>
      </c>
    </row>
    <row r="63" spans="24:36" x14ac:dyDescent="0.25">
      <c r="X63">
        <f t="shared" si="24"/>
        <v>0</v>
      </c>
      <c r="Y63">
        <f t="shared" si="25"/>
        <v>0</v>
      </c>
      <c r="Z63">
        <f t="shared" si="26"/>
        <v>0</v>
      </c>
      <c r="AA63">
        <f t="shared" si="27"/>
        <v>0</v>
      </c>
      <c r="AB63">
        <f t="shared" si="28"/>
        <v>0</v>
      </c>
      <c r="AC63">
        <f t="shared" si="29"/>
        <v>0</v>
      </c>
      <c r="AD63">
        <f t="shared" si="30"/>
        <v>0</v>
      </c>
      <c r="AE63">
        <f t="shared" si="31"/>
        <v>0</v>
      </c>
      <c r="AF63">
        <f t="shared" si="32"/>
        <v>0</v>
      </c>
      <c r="AG63">
        <f t="shared" si="33"/>
        <v>0</v>
      </c>
      <c r="AH63">
        <f t="shared" si="13"/>
        <v>0</v>
      </c>
      <c r="AI63">
        <f t="shared" si="14"/>
        <v>0</v>
      </c>
      <c r="AJ63" s="47">
        <f t="shared" si="34"/>
        <v>0</v>
      </c>
    </row>
    <row r="64" spans="24:36" x14ac:dyDescent="0.25">
      <c r="X64">
        <f t="shared" si="24"/>
        <v>0</v>
      </c>
      <c r="Y64">
        <f t="shared" si="25"/>
        <v>0</v>
      </c>
      <c r="Z64">
        <f t="shared" si="26"/>
        <v>0</v>
      </c>
      <c r="AA64">
        <f t="shared" si="27"/>
        <v>0</v>
      </c>
      <c r="AB64">
        <f t="shared" si="28"/>
        <v>0</v>
      </c>
      <c r="AC64">
        <f t="shared" si="29"/>
        <v>0</v>
      </c>
      <c r="AD64">
        <f t="shared" si="30"/>
        <v>0</v>
      </c>
      <c r="AE64">
        <f t="shared" si="31"/>
        <v>0</v>
      </c>
      <c r="AF64">
        <f t="shared" si="32"/>
        <v>0</v>
      </c>
      <c r="AG64">
        <f t="shared" si="33"/>
        <v>0</v>
      </c>
      <c r="AH64">
        <f t="shared" si="13"/>
        <v>0</v>
      </c>
      <c r="AI64">
        <f t="shared" si="14"/>
        <v>0</v>
      </c>
      <c r="AJ64" s="47">
        <f t="shared" si="34"/>
        <v>0</v>
      </c>
    </row>
    <row r="65" spans="24:36" x14ac:dyDescent="0.25">
      <c r="X65">
        <f t="shared" si="24"/>
        <v>0</v>
      </c>
      <c r="Y65">
        <f t="shared" si="25"/>
        <v>0</v>
      </c>
      <c r="Z65">
        <f t="shared" si="26"/>
        <v>0</v>
      </c>
      <c r="AA65">
        <f t="shared" si="27"/>
        <v>0</v>
      </c>
      <c r="AB65">
        <f t="shared" si="28"/>
        <v>0</v>
      </c>
      <c r="AC65">
        <f t="shared" si="29"/>
        <v>0</v>
      </c>
      <c r="AD65">
        <f t="shared" si="30"/>
        <v>0</v>
      </c>
      <c r="AE65">
        <f t="shared" si="31"/>
        <v>0</v>
      </c>
      <c r="AF65">
        <f t="shared" si="32"/>
        <v>0</v>
      </c>
      <c r="AG65">
        <f t="shared" si="33"/>
        <v>0</v>
      </c>
      <c r="AH65">
        <f t="shared" si="13"/>
        <v>0</v>
      </c>
      <c r="AI65">
        <f t="shared" si="14"/>
        <v>0</v>
      </c>
      <c r="AJ65" s="47">
        <f t="shared" si="34"/>
        <v>0</v>
      </c>
    </row>
    <row r="66" spans="24:36" x14ac:dyDescent="0.25">
      <c r="X66">
        <f t="shared" si="24"/>
        <v>0</v>
      </c>
      <c r="Y66">
        <f t="shared" si="25"/>
        <v>0</v>
      </c>
      <c r="Z66">
        <f t="shared" si="26"/>
        <v>0</v>
      </c>
      <c r="AA66">
        <f t="shared" si="27"/>
        <v>0</v>
      </c>
      <c r="AB66">
        <f t="shared" si="28"/>
        <v>0</v>
      </c>
      <c r="AC66">
        <f t="shared" si="29"/>
        <v>0</v>
      </c>
      <c r="AD66">
        <f t="shared" si="30"/>
        <v>0</v>
      </c>
      <c r="AE66">
        <f t="shared" si="31"/>
        <v>0</v>
      </c>
      <c r="AF66">
        <f t="shared" si="32"/>
        <v>0</v>
      </c>
      <c r="AG66">
        <f t="shared" si="33"/>
        <v>0</v>
      </c>
      <c r="AH66">
        <f t="shared" si="13"/>
        <v>0</v>
      </c>
      <c r="AI66">
        <f t="shared" si="14"/>
        <v>0</v>
      </c>
      <c r="AJ66" s="47">
        <f t="shared" si="34"/>
        <v>0</v>
      </c>
    </row>
    <row r="67" spans="24:36" x14ac:dyDescent="0.25">
      <c r="X67">
        <f t="shared" si="24"/>
        <v>0</v>
      </c>
      <c r="Y67">
        <f t="shared" si="25"/>
        <v>0</v>
      </c>
      <c r="Z67">
        <f t="shared" si="26"/>
        <v>0</v>
      </c>
      <c r="AA67">
        <f t="shared" si="27"/>
        <v>0</v>
      </c>
      <c r="AB67">
        <f t="shared" si="28"/>
        <v>0</v>
      </c>
      <c r="AC67">
        <f t="shared" si="29"/>
        <v>0</v>
      </c>
      <c r="AD67">
        <f t="shared" si="30"/>
        <v>0</v>
      </c>
      <c r="AE67">
        <f t="shared" si="31"/>
        <v>0</v>
      </c>
      <c r="AF67">
        <f t="shared" si="32"/>
        <v>0</v>
      </c>
      <c r="AG67">
        <f t="shared" si="33"/>
        <v>0</v>
      </c>
      <c r="AH67">
        <f t="shared" si="13"/>
        <v>0</v>
      </c>
      <c r="AI67">
        <f t="shared" si="14"/>
        <v>0</v>
      </c>
      <c r="AJ67" s="47">
        <f t="shared" si="34"/>
        <v>0</v>
      </c>
    </row>
    <row r="68" spans="24:36" x14ac:dyDescent="0.25">
      <c r="X68">
        <f t="shared" si="24"/>
        <v>0</v>
      </c>
      <c r="Y68">
        <f t="shared" si="25"/>
        <v>0</v>
      </c>
      <c r="Z68">
        <f t="shared" si="26"/>
        <v>0</v>
      </c>
      <c r="AA68">
        <f t="shared" si="27"/>
        <v>0</v>
      </c>
      <c r="AB68">
        <f t="shared" si="28"/>
        <v>0</v>
      </c>
      <c r="AC68">
        <f t="shared" si="29"/>
        <v>0</v>
      </c>
      <c r="AD68">
        <f t="shared" si="30"/>
        <v>0</v>
      </c>
      <c r="AE68">
        <f t="shared" si="31"/>
        <v>0</v>
      </c>
      <c r="AF68">
        <f t="shared" si="32"/>
        <v>0</v>
      </c>
      <c r="AG68">
        <f t="shared" si="33"/>
        <v>0</v>
      </c>
      <c r="AH68">
        <f t="shared" si="13"/>
        <v>0</v>
      </c>
      <c r="AI68">
        <f t="shared" si="14"/>
        <v>0</v>
      </c>
      <c r="AJ68" s="47">
        <f t="shared" si="34"/>
        <v>0</v>
      </c>
    </row>
    <row r="69" spans="24:36" x14ac:dyDescent="0.25">
      <c r="X69">
        <f t="shared" si="24"/>
        <v>0</v>
      </c>
      <c r="Y69">
        <f t="shared" si="25"/>
        <v>0</v>
      </c>
      <c r="Z69">
        <f t="shared" si="26"/>
        <v>0</v>
      </c>
      <c r="AA69">
        <f t="shared" si="27"/>
        <v>0</v>
      </c>
      <c r="AB69">
        <f t="shared" si="28"/>
        <v>0</v>
      </c>
      <c r="AC69">
        <f t="shared" si="29"/>
        <v>0</v>
      </c>
      <c r="AD69">
        <f t="shared" si="30"/>
        <v>0</v>
      </c>
      <c r="AE69">
        <f t="shared" si="31"/>
        <v>0</v>
      </c>
      <c r="AF69">
        <f t="shared" si="32"/>
        <v>0</v>
      </c>
      <c r="AG69">
        <f t="shared" ref="AG69:AG100" si="35">IFERROR(K69," ")</f>
        <v>0</v>
      </c>
      <c r="AH69">
        <f t="shared" si="13"/>
        <v>0</v>
      </c>
      <c r="AI69">
        <f t="shared" si="14"/>
        <v>0</v>
      </c>
      <c r="AJ69" s="47">
        <f t="shared" si="34"/>
        <v>0</v>
      </c>
    </row>
    <row r="70" spans="24:36" x14ac:dyDescent="0.25">
      <c r="X70">
        <f t="shared" si="24"/>
        <v>0</v>
      </c>
      <c r="Y70">
        <f t="shared" si="25"/>
        <v>0</v>
      </c>
      <c r="Z70">
        <f t="shared" si="26"/>
        <v>0</v>
      </c>
      <c r="AA70">
        <f t="shared" si="27"/>
        <v>0</v>
      </c>
      <c r="AB70">
        <f t="shared" si="28"/>
        <v>0</v>
      </c>
      <c r="AC70">
        <f t="shared" si="29"/>
        <v>0</v>
      </c>
      <c r="AD70">
        <f t="shared" si="30"/>
        <v>0</v>
      </c>
      <c r="AE70">
        <f t="shared" si="31"/>
        <v>0</v>
      </c>
      <c r="AF70">
        <f t="shared" si="32"/>
        <v>0</v>
      </c>
      <c r="AG70">
        <f t="shared" si="35"/>
        <v>0</v>
      </c>
      <c r="AH70">
        <f t="shared" si="13"/>
        <v>0</v>
      </c>
      <c r="AI70">
        <f t="shared" si="14"/>
        <v>0</v>
      </c>
      <c r="AJ70" s="47">
        <f t="shared" si="34"/>
        <v>0</v>
      </c>
    </row>
    <row r="71" spans="24:36" x14ac:dyDescent="0.25">
      <c r="X71">
        <f t="shared" si="24"/>
        <v>0</v>
      </c>
      <c r="Y71">
        <f t="shared" si="25"/>
        <v>0</v>
      </c>
      <c r="Z71">
        <f t="shared" si="26"/>
        <v>0</v>
      </c>
      <c r="AA71">
        <f t="shared" si="27"/>
        <v>0</v>
      </c>
      <c r="AB71">
        <f t="shared" si="28"/>
        <v>0</v>
      </c>
      <c r="AC71">
        <f t="shared" si="29"/>
        <v>0</v>
      </c>
      <c r="AD71">
        <f t="shared" si="30"/>
        <v>0</v>
      </c>
      <c r="AE71">
        <f t="shared" si="31"/>
        <v>0</v>
      </c>
      <c r="AF71">
        <f t="shared" si="32"/>
        <v>0</v>
      </c>
      <c r="AG71">
        <f t="shared" si="35"/>
        <v>0</v>
      </c>
      <c r="AH71">
        <f t="shared" si="13"/>
        <v>0</v>
      </c>
      <c r="AI71">
        <f t="shared" si="14"/>
        <v>0</v>
      </c>
      <c r="AJ71" s="47">
        <f t="shared" si="34"/>
        <v>0</v>
      </c>
    </row>
    <row r="72" spans="24:36" x14ac:dyDescent="0.25">
      <c r="X72">
        <f t="shared" si="24"/>
        <v>0</v>
      </c>
      <c r="Y72">
        <f t="shared" si="25"/>
        <v>0</v>
      </c>
      <c r="Z72">
        <f t="shared" si="26"/>
        <v>0</v>
      </c>
      <c r="AA72">
        <f t="shared" si="27"/>
        <v>0</v>
      </c>
      <c r="AB72">
        <f t="shared" si="28"/>
        <v>0</v>
      </c>
      <c r="AC72">
        <f t="shared" si="29"/>
        <v>0</v>
      </c>
      <c r="AD72">
        <f t="shared" si="30"/>
        <v>0</v>
      </c>
      <c r="AE72">
        <f t="shared" si="31"/>
        <v>0</v>
      </c>
      <c r="AF72">
        <f t="shared" si="32"/>
        <v>0</v>
      </c>
      <c r="AG72">
        <f t="shared" si="35"/>
        <v>0</v>
      </c>
      <c r="AH72">
        <f t="shared" si="13"/>
        <v>0</v>
      </c>
      <c r="AI72">
        <f t="shared" si="14"/>
        <v>0</v>
      </c>
      <c r="AJ72" s="47">
        <f t="shared" si="34"/>
        <v>0</v>
      </c>
    </row>
    <row r="73" spans="24:36" x14ac:dyDescent="0.25">
      <c r="X73">
        <f t="shared" si="24"/>
        <v>0</v>
      </c>
      <c r="Y73">
        <f t="shared" si="25"/>
        <v>0</v>
      </c>
      <c r="Z73">
        <f t="shared" si="26"/>
        <v>0</v>
      </c>
      <c r="AA73">
        <f t="shared" si="27"/>
        <v>0</v>
      </c>
      <c r="AB73">
        <f t="shared" si="28"/>
        <v>0</v>
      </c>
      <c r="AC73">
        <f t="shared" si="29"/>
        <v>0</v>
      </c>
      <c r="AD73">
        <f t="shared" si="30"/>
        <v>0</v>
      </c>
      <c r="AE73">
        <f t="shared" si="31"/>
        <v>0</v>
      </c>
      <c r="AF73">
        <f t="shared" si="32"/>
        <v>0</v>
      </c>
      <c r="AG73">
        <f t="shared" si="35"/>
        <v>0</v>
      </c>
      <c r="AH73">
        <f t="shared" si="13"/>
        <v>0</v>
      </c>
      <c r="AI73">
        <f t="shared" si="14"/>
        <v>0</v>
      </c>
      <c r="AJ73" s="47">
        <f t="shared" si="34"/>
        <v>0</v>
      </c>
    </row>
    <row r="74" spans="24:36" x14ac:dyDescent="0.25">
      <c r="X74">
        <f t="shared" si="24"/>
        <v>0</v>
      </c>
      <c r="Y74">
        <f t="shared" si="25"/>
        <v>0</v>
      </c>
      <c r="Z74">
        <f t="shared" si="26"/>
        <v>0</v>
      </c>
      <c r="AA74">
        <f t="shared" si="27"/>
        <v>0</v>
      </c>
      <c r="AB74">
        <f t="shared" si="28"/>
        <v>0</v>
      </c>
      <c r="AC74">
        <f t="shared" si="29"/>
        <v>0</v>
      </c>
      <c r="AD74">
        <f t="shared" si="30"/>
        <v>0</v>
      </c>
      <c r="AE74">
        <f t="shared" si="31"/>
        <v>0</v>
      </c>
      <c r="AF74">
        <f t="shared" si="32"/>
        <v>0</v>
      </c>
      <c r="AG74">
        <f t="shared" si="35"/>
        <v>0</v>
      </c>
      <c r="AH74">
        <f t="shared" ref="AH74:AH105" si="36">IFERROR(L74," ")</f>
        <v>0</v>
      </c>
      <c r="AI74">
        <f t="shared" si="14"/>
        <v>0</v>
      </c>
      <c r="AJ74" s="47">
        <f t="shared" si="34"/>
        <v>0</v>
      </c>
    </row>
    <row r="75" spans="24:36" x14ac:dyDescent="0.25">
      <c r="X75">
        <f t="shared" si="24"/>
        <v>0</v>
      </c>
      <c r="Y75">
        <f t="shared" si="25"/>
        <v>0</v>
      </c>
      <c r="Z75">
        <f t="shared" si="26"/>
        <v>0</v>
      </c>
      <c r="AA75">
        <f t="shared" si="27"/>
        <v>0</v>
      </c>
      <c r="AB75">
        <f t="shared" si="28"/>
        <v>0</v>
      </c>
      <c r="AC75">
        <f t="shared" si="29"/>
        <v>0</v>
      </c>
      <c r="AD75">
        <f t="shared" si="30"/>
        <v>0</v>
      </c>
      <c r="AE75">
        <f t="shared" si="31"/>
        <v>0</v>
      </c>
      <c r="AF75">
        <f t="shared" si="32"/>
        <v>0</v>
      </c>
      <c r="AG75">
        <f t="shared" si="35"/>
        <v>0</v>
      </c>
      <c r="AH75">
        <f t="shared" si="36"/>
        <v>0</v>
      </c>
      <c r="AI75">
        <f t="shared" ref="AI75:AI138" si="37">R75</f>
        <v>0</v>
      </c>
      <c r="AJ75" s="47">
        <f t="shared" si="34"/>
        <v>0</v>
      </c>
    </row>
    <row r="76" spans="24:36" x14ac:dyDescent="0.25">
      <c r="X76">
        <f t="shared" si="24"/>
        <v>0</v>
      </c>
      <c r="Y76">
        <f t="shared" si="25"/>
        <v>0</v>
      </c>
      <c r="Z76">
        <f t="shared" si="26"/>
        <v>0</v>
      </c>
      <c r="AA76">
        <f t="shared" si="27"/>
        <v>0</v>
      </c>
      <c r="AB76">
        <f t="shared" si="28"/>
        <v>0</v>
      </c>
      <c r="AC76">
        <f t="shared" si="29"/>
        <v>0</v>
      </c>
      <c r="AD76">
        <f t="shared" si="30"/>
        <v>0</v>
      </c>
      <c r="AE76">
        <f t="shared" si="31"/>
        <v>0</v>
      </c>
      <c r="AF76">
        <f t="shared" si="32"/>
        <v>0</v>
      </c>
      <c r="AG76">
        <f t="shared" si="35"/>
        <v>0</v>
      </c>
      <c r="AH76">
        <f t="shared" si="36"/>
        <v>0</v>
      </c>
      <c r="AI76">
        <f t="shared" si="37"/>
        <v>0</v>
      </c>
      <c r="AJ76" s="47">
        <f t="shared" si="34"/>
        <v>0</v>
      </c>
    </row>
    <row r="77" spans="24:36" x14ac:dyDescent="0.25">
      <c r="X77">
        <f t="shared" si="24"/>
        <v>0</v>
      </c>
      <c r="Y77">
        <f t="shared" si="25"/>
        <v>0</v>
      </c>
      <c r="Z77">
        <f t="shared" si="26"/>
        <v>0</v>
      </c>
      <c r="AA77">
        <f t="shared" si="27"/>
        <v>0</v>
      </c>
      <c r="AB77">
        <f t="shared" si="28"/>
        <v>0</v>
      </c>
      <c r="AC77">
        <f t="shared" si="29"/>
        <v>0</v>
      </c>
      <c r="AD77">
        <f t="shared" si="30"/>
        <v>0</v>
      </c>
      <c r="AE77">
        <f t="shared" si="31"/>
        <v>0</v>
      </c>
      <c r="AF77">
        <f t="shared" si="32"/>
        <v>0</v>
      </c>
      <c r="AG77">
        <f t="shared" si="35"/>
        <v>0</v>
      </c>
      <c r="AH77">
        <f t="shared" si="36"/>
        <v>0</v>
      </c>
      <c r="AI77">
        <f t="shared" si="37"/>
        <v>0</v>
      </c>
      <c r="AJ77" s="47">
        <f t="shared" si="34"/>
        <v>0</v>
      </c>
    </row>
    <row r="78" spans="24:36" x14ac:dyDescent="0.25">
      <c r="X78">
        <f t="shared" si="24"/>
        <v>0</v>
      </c>
      <c r="Y78">
        <f t="shared" si="25"/>
        <v>0</v>
      </c>
      <c r="Z78">
        <f t="shared" si="26"/>
        <v>0</v>
      </c>
      <c r="AA78">
        <f t="shared" si="27"/>
        <v>0</v>
      </c>
      <c r="AB78">
        <f t="shared" si="28"/>
        <v>0</v>
      </c>
      <c r="AC78">
        <f t="shared" si="29"/>
        <v>0</v>
      </c>
      <c r="AD78">
        <f t="shared" si="30"/>
        <v>0</v>
      </c>
      <c r="AE78">
        <f t="shared" si="31"/>
        <v>0</v>
      </c>
      <c r="AF78">
        <f t="shared" si="32"/>
        <v>0</v>
      </c>
      <c r="AG78">
        <f t="shared" si="35"/>
        <v>0</v>
      </c>
      <c r="AH78">
        <f t="shared" si="36"/>
        <v>0</v>
      </c>
      <c r="AI78">
        <f t="shared" si="37"/>
        <v>0</v>
      </c>
      <c r="AJ78" s="47">
        <f t="shared" si="34"/>
        <v>0</v>
      </c>
    </row>
    <row r="79" spans="24:36" x14ac:dyDescent="0.25">
      <c r="X79">
        <f t="shared" si="24"/>
        <v>0</v>
      </c>
      <c r="Y79">
        <f t="shared" si="25"/>
        <v>0</v>
      </c>
      <c r="Z79">
        <f t="shared" si="26"/>
        <v>0</v>
      </c>
      <c r="AA79">
        <f t="shared" si="27"/>
        <v>0</v>
      </c>
      <c r="AB79">
        <f t="shared" si="28"/>
        <v>0</v>
      </c>
      <c r="AC79">
        <f t="shared" si="29"/>
        <v>0</v>
      </c>
      <c r="AD79">
        <f t="shared" si="30"/>
        <v>0</v>
      </c>
      <c r="AE79">
        <f t="shared" si="31"/>
        <v>0</v>
      </c>
      <c r="AF79">
        <f t="shared" si="32"/>
        <v>0</v>
      </c>
      <c r="AG79">
        <f t="shared" si="35"/>
        <v>0</v>
      </c>
      <c r="AH79">
        <f t="shared" si="36"/>
        <v>0</v>
      </c>
      <c r="AI79">
        <f t="shared" si="37"/>
        <v>0</v>
      </c>
      <c r="AJ79" s="47">
        <f t="shared" si="34"/>
        <v>0</v>
      </c>
    </row>
    <row r="80" spans="24:36" x14ac:dyDescent="0.25">
      <c r="X80">
        <f t="shared" si="24"/>
        <v>0</v>
      </c>
      <c r="Y80">
        <f t="shared" si="25"/>
        <v>0</v>
      </c>
      <c r="Z80">
        <f t="shared" si="26"/>
        <v>0</v>
      </c>
      <c r="AA80">
        <f t="shared" si="27"/>
        <v>0</v>
      </c>
      <c r="AB80">
        <f t="shared" si="28"/>
        <v>0</v>
      </c>
      <c r="AC80">
        <f t="shared" si="29"/>
        <v>0</v>
      </c>
      <c r="AD80">
        <f t="shared" si="30"/>
        <v>0</v>
      </c>
      <c r="AE80">
        <f t="shared" si="31"/>
        <v>0</v>
      </c>
      <c r="AF80">
        <f t="shared" si="32"/>
        <v>0</v>
      </c>
      <c r="AG80">
        <f t="shared" si="35"/>
        <v>0</v>
      </c>
      <c r="AH80">
        <f t="shared" si="36"/>
        <v>0</v>
      </c>
      <c r="AI80">
        <f t="shared" si="37"/>
        <v>0</v>
      </c>
      <c r="AJ80" s="47">
        <f t="shared" si="34"/>
        <v>0</v>
      </c>
    </row>
    <row r="81" spans="24:36" x14ac:dyDescent="0.25">
      <c r="X81">
        <f t="shared" si="24"/>
        <v>0</v>
      </c>
      <c r="Y81">
        <f t="shared" si="25"/>
        <v>0</v>
      </c>
      <c r="Z81">
        <f t="shared" si="26"/>
        <v>0</v>
      </c>
      <c r="AA81">
        <f t="shared" si="27"/>
        <v>0</v>
      </c>
      <c r="AB81">
        <f t="shared" si="28"/>
        <v>0</v>
      </c>
      <c r="AC81">
        <f t="shared" si="29"/>
        <v>0</v>
      </c>
      <c r="AD81">
        <f t="shared" si="30"/>
        <v>0</v>
      </c>
      <c r="AE81">
        <f t="shared" si="31"/>
        <v>0</v>
      </c>
      <c r="AF81">
        <f t="shared" si="32"/>
        <v>0</v>
      </c>
      <c r="AG81">
        <f t="shared" si="35"/>
        <v>0</v>
      </c>
      <c r="AH81">
        <f t="shared" si="36"/>
        <v>0</v>
      </c>
      <c r="AI81">
        <f t="shared" si="37"/>
        <v>0</v>
      </c>
      <c r="AJ81" s="47">
        <f t="shared" si="34"/>
        <v>0</v>
      </c>
    </row>
    <row r="82" spans="24:36" x14ac:dyDescent="0.25">
      <c r="X82">
        <f t="shared" si="24"/>
        <v>0</v>
      </c>
      <c r="Y82">
        <f t="shared" si="25"/>
        <v>0</v>
      </c>
      <c r="Z82">
        <f t="shared" si="26"/>
        <v>0</v>
      </c>
      <c r="AA82">
        <f t="shared" si="27"/>
        <v>0</v>
      </c>
      <c r="AB82">
        <f t="shared" si="28"/>
        <v>0</v>
      </c>
      <c r="AC82">
        <f t="shared" si="29"/>
        <v>0</v>
      </c>
      <c r="AD82">
        <f t="shared" si="30"/>
        <v>0</v>
      </c>
      <c r="AE82">
        <f t="shared" si="31"/>
        <v>0</v>
      </c>
      <c r="AF82">
        <f t="shared" si="32"/>
        <v>0</v>
      </c>
      <c r="AG82">
        <f t="shared" si="35"/>
        <v>0</v>
      </c>
      <c r="AH82">
        <f t="shared" si="36"/>
        <v>0</v>
      </c>
      <c r="AI82">
        <f t="shared" si="37"/>
        <v>0</v>
      </c>
      <c r="AJ82" s="47">
        <f t="shared" si="34"/>
        <v>0</v>
      </c>
    </row>
    <row r="83" spans="24:36" x14ac:dyDescent="0.25">
      <c r="X83">
        <f t="shared" si="24"/>
        <v>0</v>
      </c>
      <c r="Y83">
        <f t="shared" si="25"/>
        <v>0</v>
      </c>
      <c r="Z83">
        <f t="shared" si="26"/>
        <v>0</v>
      </c>
      <c r="AA83">
        <f t="shared" si="27"/>
        <v>0</v>
      </c>
      <c r="AB83">
        <f t="shared" si="28"/>
        <v>0</v>
      </c>
      <c r="AC83">
        <f t="shared" si="29"/>
        <v>0</v>
      </c>
      <c r="AD83">
        <f t="shared" si="30"/>
        <v>0</v>
      </c>
      <c r="AE83">
        <f t="shared" si="31"/>
        <v>0</v>
      </c>
      <c r="AF83">
        <f t="shared" si="32"/>
        <v>0</v>
      </c>
      <c r="AG83">
        <f t="shared" si="35"/>
        <v>0</v>
      </c>
      <c r="AH83">
        <f t="shared" si="36"/>
        <v>0</v>
      </c>
      <c r="AI83">
        <f t="shared" si="37"/>
        <v>0</v>
      </c>
      <c r="AJ83" s="47">
        <f t="shared" si="34"/>
        <v>0</v>
      </c>
    </row>
    <row r="84" spans="24:36" x14ac:dyDescent="0.25">
      <c r="X84">
        <f t="shared" si="24"/>
        <v>0</v>
      </c>
      <c r="Y84">
        <f t="shared" si="25"/>
        <v>0</v>
      </c>
      <c r="Z84">
        <f t="shared" si="26"/>
        <v>0</v>
      </c>
      <c r="AA84">
        <f t="shared" si="27"/>
        <v>0</v>
      </c>
      <c r="AB84">
        <f t="shared" si="28"/>
        <v>0</v>
      </c>
      <c r="AC84">
        <f t="shared" si="29"/>
        <v>0</v>
      </c>
      <c r="AD84">
        <f t="shared" si="30"/>
        <v>0</v>
      </c>
      <c r="AE84">
        <f t="shared" si="31"/>
        <v>0</v>
      </c>
      <c r="AF84">
        <f t="shared" si="32"/>
        <v>0</v>
      </c>
      <c r="AG84">
        <f t="shared" si="35"/>
        <v>0</v>
      </c>
      <c r="AH84">
        <f t="shared" si="36"/>
        <v>0</v>
      </c>
      <c r="AI84">
        <f t="shared" si="37"/>
        <v>0</v>
      </c>
      <c r="AJ84" s="47">
        <f t="shared" si="34"/>
        <v>0</v>
      </c>
    </row>
    <row r="85" spans="24:36" x14ac:dyDescent="0.25">
      <c r="X85">
        <f t="shared" si="24"/>
        <v>0</v>
      </c>
      <c r="Y85">
        <f t="shared" si="25"/>
        <v>0</v>
      </c>
      <c r="Z85">
        <f t="shared" si="26"/>
        <v>0</v>
      </c>
      <c r="AA85">
        <f t="shared" si="27"/>
        <v>0</v>
      </c>
      <c r="AB85">
        <f t="shared" si="28"/>
        <v>0</v>
      </c>
      <c r="AC85">
        <f t="shared" si="29"/>
        <v>0</v>
      </c>
      <c r="AD85">
        <f t="shared" si="30"/>
        <v>0</v>
      </c>
      <c r="AE85">
        <f t="shared" si="31"/>
        <v>0</v>
      </c>
      <c r="AF85">
        <f t="shared" si="32"/>
        <v>0</v>
      </c>
      <c r="AG85">
        <f t="shared" si="35"/>
        <v>0</v>
      </c>
      <c r="AH85">
        <f t="shared" si="36"/>
        <v>0</v>
      </c>
      <c r="AI85">
        <f t="shared" si="37"/>
        <v>0</v>
      </c>
      <c r="AJ85" s="47">
        <f t="shared" si="34"/>
        <v>0</v>
      </c>
    </row>
    <row r="86" spans="24:36" x14ac:dyDescent="0.25">
      <c r="X86">
        <f t="shared" si="24"/>
        <v>0</v>
      </c>
      <c r="Y86">
        <f t="shared" si="25"/>
        <v>0</v>
      </c>
      <c r="Z86">
        <f t="shared" si="26"/>
        <v>0</v>
      </c>
      <c r="AA86">
        <f t="shared" si="27"/>
        <v>0</v>
      </c>
      <c r="AB86">
        <f t="shared" si="28"/>
        <v>0</v>
      </c>
      <c r="AC86">
        <f t="shared" si="29"/>
        <v>0</v>
      </c>
      <c r="AD86">
        <f t="shared" si="30"/>
        <v>0</v>
      </c>
      <c r="AE86">
        <f t="shared" si="31"/>
        <v>0</v>
      </c>
      <c r="AF86">
        <f t="shared" si="32"/>
        <v>0</v>
      </c>
      <c r="AG86">
        <f t="shared" si="35"/>
        <v>0</v>
      </c>
      <c r="AH86">
        <f t="shared" si="36"/>
        <v>0</v>
      </c>
      <c r="AI86">
        <f t="shared" si="37"/>
        <v>0</v>
      </c>
      <c r="AJ86" s="47">
        <f t="shared" si="34"/>
        <v>0</v>
      </c>
    </row>
    <row r="87" spans="24:36" x14ac:dyDescent="0.25">
      <c r="X87">
        <f t="shared" si="24"/>
        <v>0</v>
      </c>
      <c r="Y87">
        <f t="shared" si="25"/>
        <v>0</v>
      </c>
      <c r="Z87">
        <f t="shared" si="26"/>
        <v>0</v>
      </c>
      <c r="AA87">
        <f t="shared" si="27"/>
        <v>0</v>
      </c>
      <c r="AB87">
        <f t="shared" si="28"/>
        <v>0</v>
      </c>
      <c r="AC87">
        <f t="shared" si="29"/>
        <v>0</v>
      </c>
      <c r="AD87">
        <f t="shared" si="30"/>
        <v>0</v>
      </c>
      <c r="AE87">
        <f t="shared" si="31"/>
        <v>0</v>
      </c>
      <c r="AF87">
        <f t="shared" si="32"/>
        <v>0</v>
      </c>
      <c r="AG87">
        <f t="shared" si="35"/>
        <v>0</v>
      </c>
      <c r="AH87">
        <f t="shared" si="36"/>
        <v>0</v>
      </c>
      <c r="AI87">
        <f t="shared" si="37"/>
        <v>0</v>
      </c>
      <c r="AJ87" s="47">
        <f t="shared" si="34"/>
        <v>0</v>
      </c>
    </row>
    <row r="88" spans="24:36" x14ac:dyDescent="0.25">
      <c r="X88">
        <f t="shared" si="24"/>
        <v>0</v>
      </c>
      <c r="Y88">
        <f t="shared" si="25"/>
        <v>0</v>
      </c>
      <c r="Z88">
        <f t="shared" si="26"/>
        <v>0</v>
      </c>
      <c r="AA88">
        <f t="shared" si="27"/>
        <v>0</v>
      </c>
      <c r="AB88">
        <f t="shared" si="28"/>
        <v>0</v>
      </c>
      <c r="AC88">
        <f t="shared" si="29"/>
        <v>0</v>
      </c>
      <c r="AD88">
        <f t="shared" si="30"/>
        <v>0</v>
      </c>
      <c r="AE88">
        <f t="shared" si="31"/>
        <v>0</v>
      </c>
      <c r="AF88">
        <f t="shared" si="32"/>
        <v>0</v>
      </c>
      <c r="AG88">
        <f t="shared" si="35"/>
        <v>0</v>
      </c>
      <c r="AH88">
        <f t="shared" si="36"/>
        <v>0</v>
      </c>
      <c r="AI88">
        <f t="shared" si="37"/>
        <v>0</v>
      </c>
      <c r="AJ88" s="47">
        <f t="shared" si="34"/>
        <v>0</v>
      </c>
    </row>
    <row r="89" spans="24:36" x14ac:dyDescent="0.25">
      <c r="X89">
        <f t="shared" si="24"/>
        <v>0</v>
      </c>
      <c r="Y89">
        <f t="shared" si="25"/>
        <v>0</v>
      </c>
      <c r="Z89">
        <f t="shared" si="26"/>
        <v>0</v>
      </c>
      <c r="AA89">
        <f t="shared" si="27"/>
        <v>0</v>
      </c>
      <c r="AB89">
        <f t="shared" si="28"/>
        <v>0</v>
      </c>
      <c r="AC89">
        <f t="shared" si="29"/>
        <v>0</v>
      </c>
      <c r="AD89">
        <f t="shared" si="30"/>
        <v>0</v>
      </c>
      <c r="AE89">
        <f t="shared" si="31"/>
        <v>0</v>
      </c>
      <c r="AF89">
        <f t="shared" si="32"/>
        <v>0</v>
      </c>
      <c r="AG89">
        <f t="shared" si="35"/>
        <v>0</v>
      </c>
      <c r="AH89">
        <f t="shared" si="36"/>
        <v>0</v>
      </c>
      <c r="AI89">
        <f t="shared" si="37"/>
        <v>0</v>
      </c>
      <c r="AJ89" s="47">
        <f t="shared" si="34"/>
        <v>0</v>
      </c>
    </row>
    <row r="90" spans="24:36" x14ac:dyDescent="0.25">
      <c r="X90">
        <f t="shared" si="24"/>
        <v>0</v>
      </c>
      <c r="Y90">
        <f t="shared" si="25"/>
        <v>0</v>
      </c>
      <c r="Z90">
        <f t="shared" si="26"/>
        <v>0</v>
      </c>
      <c r="AA90">
        <f t="shared" si="27"/>
        <v>0</v>
      </c>
      <c r="AB90">
        <f t="shared" si="28"/>
        <v>0</v>
      </c>
      <c r="AC90">
        <f t="shared" si="29"/>
        <v>0</v>
      </c>
      <c r="AD90">
        <f t="shared" si="30"/>
        <v>0</v>
      </c>
      <c r="AE90">
        <f t="shared" si="31"/>
        <v>0</v>
      </c>
      <c r="AF90">
        <f t="shared" si="32"/>
        <v>0</v>
      </c>
      <c r="AG90">
        <f t="shared" si="35"/>
        <v>0</v>
      </c>
      <c r="AH90">
        <f t="shared" si="36"/>
        <v>0</v>
      </c>
      <c r="AI90">
        <f t="shared" si="37"/>
        <v>0</v>
      </c>
      <c r="AJ90" s="47">
        <f t="shared" si="34"/>
        <v>0</v>
      </c>
    </row>
    <row r="91" spans="24:36" x14ac:dyDescent="0.25">
      <c r="X91">
        <f t="shared" si="24"/>
        <v>0</v>
      </c>
      <c r="Y91">
        <f t="shared" si="25"/>
        <v>0</v>
      </c>
      <c r="Z91">
        <f t="shared" si="26"/>
        <v>0</v>
      </c>
      <c r="AA91">
        <f t="shared" si="27"/>
        <v>0</v>
      </c>
      <c r="AB91">
        <f t="shared" si="28"/>
        <v>0</v>
      </c>
      <c r="AC91">
        <f t="shared" si="29"/>
        <v>0</v>
      </c>
      <c r="AD91">
        <f t="shared" si="30"/>
        <v>0</v>
      </c>
      <c r="AE91">
        <f t="shared" si="31"/>
        <v>0</v>
      </c>
      <c r="AF91">
        <f t="shared" si="32"/>
        <v>0</v>
      </c>
      <c r="AG91">
        <f t="shared" si="35"/>
        <v>0</v>
      </c>
      <c r="AH91">
        <f t="shared" si="36"/>
        <v>0</v>
      </c>
      <c r="AI91">
        <f t="shared" si="37"/>
        <v>0</v>
      </c>
      <c r="AJ91" s="47">
        <f t="shared" si="34"/>
        <v>0</v>
      </c>
    </row>
    <row r="92" spans="24:36" x14ac:dyDescent="0.25">
      <c r="X92">
        <f t="shared" si="24"/>
        <v>0</v>
      </c>
      <c r="Y92">
        <f t="shared" si="25"/>
        <v>0</v>
      </c>
      <c r="Z92">
        <f t="shared" si="26"/>
        <v>0</v>
      </c>
      <c r="AA92">
        <f t="shared" si="27"/>
        <v>0</v>
      </c>
      <c r="AB92">
        <f t="shared" si="28"/>
        <v>0</v>
      </c>
      <c r="AC92">
        <f t="shared" si="29"/>
        <v>0</v>
      </c>
      <c r="AD92">
        <f t="shared" si="30"/>
        <v>0</v>
      </c>
      <c r="AE92">
        <f t="shared" si="31"/>
        <v>0</v>
      </c>
      <c r="AF92">
        <f t="shared" si="32"/>
        <v>0</v>
      </c>
      <c r="AG92">
        <f t="shared" si="35"/>
        <v>0</v>
      </c>
      <c r="AH92">
        <f t="shared" si="36"/>
        <v>0</v>
      </c>
      <c r="AI92">
        <f t="shared" si="37"/>
        <v>0</v>
      </c>
      <c r="AJ92" s="47">
        <f t="shared" si="34"/>
        <v>0</v>
      </c>
    </row>
    <row r="93" spans="24:36" x14ac:dyDescent="0.25">
      <c r="X93">
        <f t="shared" si="24"/>
        <v>0</v>
      </c>
      <c r="Y93">
        <f t="shared" si="25"/>
        <v>0</v>
      </c>
      <c r="Z93">
        <f t="shared" si="26"/>
        <v>0</v>
      </c>
      <c r="AA93">
        <f t="shared" si="27"/>
        <v>0</v>
      </c>
      <c r="AB93">
        <f t="shared" si="28"/>
        <v>0</v>
      </c>
      <c r="AC93">
        <f t="shared" si="29"/>
        <v>0</v>
      </c>
      <c r="AD93">
        <f t="shared" si="30"/>
        <v>0</v>
      </c>
      <c r="AE93">
        <f t="shared" si="31"/>
        <v>0</v>
      </c>
      <c r="AF93">
        <f t="shared" si="32"/>
        <v>0</v>
      </c>
      <c r="AG93">
        <f t="shared" si="35"/>
        <v>0</v>
      </c>
      <c r="AH93">
        <f t="shared" si="36"/>
        <v>0</v>
      </c>
      <c r="AI93">
        <f t="shared" si="37"/>
        <v>0</v>
      </c>
      <c r="AJ93" s="47">
        <f t="shared" si="34"/>
        <v>0</v>
      </c>
    </row>
    <row r="94" spans="24:36" x14ac:dyDescent="0.25">
      <c r="X94">
        <f t="shared" si="24"/>
        <v>0</v>
      </c>
      <c r="Y94">
        <f t="shared" si="25"/>
        <v>0</v>
      </c>
      <c r="Z94">
        <f t="shared" si="26"/>
        <v>0</v>
      </c>
      <c r="AA94">
        <f t="shared" si="27"/>
        <v>0</v>
      </c>
      <c r="AB94">
        <f t="shared" si="28"/>
        <v>0</v>
      </c>
      <c r="AC94">
        <f t="shared" si="29"/>
        <v>0</v>
      </c>
      <c r="AD94">
        <f t="shared" si="30"/>
        <v>0</v>
      </c>
      <c r="AE94">
        <f t="shared" si="31"/>
        <v>0</v>
      </c>
      <c r="AF94">
        <f t="shared" si="32"/>
        <v>0</v>
      </c>
      <c r="AG94">
        <f t="shared" si="35"/>
        <v>0</v>
      </c>
      <c r="AH94">
        <f t="shared" si="36"/>
        <v>0</v>
      </c>
      <c r="AI94">
        <f t="shared" si="37"/>
        <v>0</v>
      </c>
      <c r="AJ94" s="47">
        <f t="shared" si="34"/>
        <v>0</v>
      </c>
    </row>
    <row r="95" spans="24:36" x14ac:dyDescent="0.25">
      <c r="X95">
        <f t="shared" si="24"/>
        <v>0</v>
      </c>
      <c r="Y95">
        <f t="shared" si="25"/>
        <v>0</v>
      </c>
      <c r="Z95">
        <f t="shared" si="26"/>
        <v>0</v>
      </c>
      <c r="AA95">
        <f t="shared" si="27"/>
        <v>0</v>
      </c>
      <c r="AB95">
        <f t="shared" si="28"/>
        <v>0</v>
      </c>
      <c r="AC95">
        <f t="shared" si="29"/>
        <v>0</v>
      </c>
      <c r="AD95">
        <f t="shared" si="30"/>
        <v>0</v>
      </c>
      <c r="AE95">
        <f t="shared" si="31"/>
        <v>0</v>
      </c>
      <c r="AF95">
        <f t="shared" si="32"/>
        <v>0</v>
      </c>
      <c r="AG95">
        <f t="shared" si="35"/>
        <v>0</v>
      </c>
      <c r="AH95">
        <f t="shared" si="36"/>
        <v>0</v>
      </c>
      <c r="AI95">
        <f t="shared" si="37"/>
        <v>0</v>
      </c>
      <c r="AJ95" s="47">
        <f t="shared" si="34"/>
        <v>0</v>
      </c>
    </row>
    <row r="96" spans="24:36" x14ac:dyDescent="0.25">
      <c r="X96">
        <f t="shared" si="24"/>
        <v>0</v>
      </c>
      <c r="Y96">
        <f t="shared" si="25"/>
        <v>0</v>
      </c>
      <c r="Z96">
        <f t="shared" si="26"/>
        <v>0</v>
      </c>
      <c r="AA96">
        <f t="shared" si="27"/>
        <v>0</v>
      </c>
      <c r="AB96">
        <f t="shared" si="28"/>
        <v>0</v>
      </c>
      <c r="AC96">
        <f t="shared" si="29"/>
        <v>0</v>
      </c>
      <c r="AD96">
        <f t="shared" si="30"/>
        <v>0</v>
      </c>
      <c r="AE96">
        <f t="shared" si="31"/>
        <v>0</v>
      </c>
      <c r="AF96">
        <f t="shared" si="32"/>
        <v>0</v>
      </c>
      <c r="AG96">
        <f t="shared" si="35"/>
        <v>0</v>
      </c>
      <c r="AH96">
        <f t="shared" si="36"/>
        <v>0</v>
      </c>
      <c r="AI96">
        <f t="shared" si="37"/>
        <v>0</v>
      </c>
      <c r="AJ96" s="47">
        <f t="shared" si="34"/>
        <v>0</v>
      </c>
    </row>
    <row r="97" spans="24:36" x14ac:dyDescent="0.25">
      <c r="X97">
        <f t="shared" si="24"/>
        <v>0</v>
      </c>
      <c r="Y97">
        <f t="shared" si="25"/>
        <v>0</v>
      </c>
      <c r="Z97">
        <f t="shared" si="26"/>
        <v>0</v>
      </c>
      <c r="AA97">
        <f t="shared" si="27"/>
        <v>0</v>
      </c>
      <c r="AB97">
        <f t="shared" si="28"/>
        <v>0</v>
      </c>
      <c r="AC97">
        <f t="shared" si="29"/>
        <v>0</v>
      </c>
      <c r="AD97">
        <f t="shared" si="30"/>
        <v>0</v>
      </c>
      <c r="AE97">
        <f t="shared" si="31"/>
        <v>0</v>
      </c>
      <c r="AF97">
        <f t="shared" si="32"/>
        <v>0</v>
      </c>
      <c r="AG97">
        <f t="shared" si="35"/>
        <v>0</v>
      </c>
      <c r="AH97">
        <f t="shared" si="36"/>
        <v>0</v>
      </c>
      <c r="AI97">
        <f t="shared" si="37"/>
        <v>0</v>
      </c>
      <c r="AJ97" s="47">
        <f t="shared" si="34"/>
        <v>0</v>
      </c>
    </row>
    <row r="98" spans="24:36" x14ac:dyDescent="0.25">
      <c r="X98">
        <f t="shared" si="24"/>
        <v>0</v>
      </c>
      <c r="Y98">
        <f t="shared" si="25"/>
        <v>0</v>
      </c>
      <c r="Z98">
        <f t="shared" si="26"/>
        <v>0</v>
      </c>
      <c r="AA98">
        <f t="shared" si="27"/>
        <v>0</v>
      </c>
      <c r="AB98">
        <f t="shared" si="28"/>
        <v>0</v>
      </c>
      <c r="AC98">
        <f t="shared" si="29"/>
        <v>0</v>
      </c>
      <c r="AD98">
        <f t="shared" si="30"/>
        <v>0</v>
      </c>
      <c r="AE98">
        <f t="shared" si="31"/>
        <v>0</v>
      </c>
      <c r="AF98">
        <f t="shared" si="32"/>
        <v>0</v>
      </c>
      <c r="AG98">
        <f t="shared" si="35"/>
        <v>0</v>
      </c>
      <c r="AH98">
        <f t="shared" si="36"/>
        <v>0</v>
      </c>
      <c r="AI98">
        <f t="shared" si="37"/>
        <v>0</v>
      </c>
      <c r="AJ98" s="47">
        <f t="shared" si="34"/>
        <v>0</v>
      </c>
    </row>
    <row r="99" spans="24:36" x14ac:dyDescent="0.25">
      <c r="X99">
        <f t="shared" si="24"/>
        <v>0</v>
      </c>
      <c r="Y99">
        <f t="shared" si="25"/>
        <v>0</v>
      </c>
      <c r="Z99">
        <f t="shared" si="26"/>
        <v>0</v>
      </c>
      <c r="AA99">
        <f t="shared" si="27"/>
        <v>0</v>
      </c>
      <c r="AB99">
        <f t="shared" si="28"/>
        <v>0</v>
      </c>
      <c r="AC99">
        <f t="shared" si="29"/>
        <v>0</v>
      </c>
      <c r="AD99">
        <f t="shared" si="30"/>
        <v>0</v>
      </c>
      <c r="AE99">
        <f t="shared" si="31"/>
        <v>0</v>
      </c>
      <c r="AF99">
        <f t="shared" si="32"/>
        <v>0</v>
      </c>
      <c r="AG99">
        <f t="shared" si="35"/>
        <v>0</v>
      </c>
      <c r="AH99">
        <f t="shared" si="36"/>
        <v>0</v>
      </c>
      <c r="AI99">
        <f t="shared" si="37"/>
        <v>0</v>
      </c>
      <c r="AJ99" s="47">
        <f t="shared" si="34"/>
        <v>0</v>
      </c>
    </row>
    <row r="100" spans="24:36" x14ac:dyDescent="0.25">
      <c r="X100">
        <f t="shared" si="24"/>
        <v>0</v>
      </c>
      <c r="Y100">
        <f t="shared" si="25"/>
        <v>0</v>
      </c>
      <c r="Z100">
        <f t="shared" si="26"/>
        <v>0</v>
      </c>
      <c r="AA100">
        <f t="shared" si="27"/>
        <v>0</v>
      </c>
      <c r="AB100">
        <f t="shared" si="28"/>
        <v>0</v>
      </c>
      <c r="AC100">
        <f t="shared" si="29"/>
        <v>0</v>
      </c>
      <c r="AD100">
        <f t="shared" si="30"/>
        <v>0</v>
      </c>
      <c r="AE100">
        <f t="shared" si="31"/>
        <v>0</v>
      </c>
      <c r="AF100">
        <f t="shared" si="32"/>
        <v>0</v>
      </c>
      <c r="AG100">
        <f t="shared" si="35"/>
        <v>0</v>
      </c>
      <c r="AH100">
        <f t="shared" si="36"/>
        <v>0</v>
      </c>
      <c r="AI100">
        <f t="shared" si="37"/>
        <v>0</v>
      </c>
      <c r="AJ100" s="47">
        <f t="shared" si="34"/>
        <v>0</v>
      </c>
    </row>
    <row r="101" spans="24:36" x14ac:dyDescent="0.25">
      <c r="X101">
        <f t="shared" ref="X101:X164" si="38">IFERROR(B101," ")</f>
        <v>0</v>
      </c>
      <c r="Y101">
        <f t="shared" ref="Y101:Y164" si="39">IFERROR(C101," ")</f>
        <v>0</v>
      </c>
      <c r="Z101">
        <f t="shared" ref="Z101:Z164" si="40">IFERROR(D101," ")</f>
        <v>0</v>
      </c>
      <c r="AA101">
        <f t="shared" ref="AA101:AA164" si="41">IFERROR(E101," ")</f>
        <v>0</v>
      </c>
      <c r="AB101">
        <f t="shared" ref="AB101:AB164" si="42">IFERROR(F101," ")</f>
        <v>0</v>
      </c>
      <c r="AC101">
        <f t="shared" ref="AC101:AC164" si="43">IFERROR(G101," ")</f>
        <v>0</v>
      </c>
      <c r="AD101">
        <f t="shared" ref="AD101:AD164" si="44">IFERROR(H101," ")</f>
        <v>0</v>
      </c>
      <c r="AE101">
        <f t="shared" ref="AE101:AE164" si="45">IFERROR(I101," ")</f>
        <v>0</v>
      </c>
      <c r="AF101">
        <f t="shared" ref="AF101:AF164" si="46">IFERROR(J101," ")</f>
        <v>0</v>
      </c>
      <c r="AG101">
        <f t="shared" ref="AG101:AG132" si="47">IFERROR(K101," ")</f>
        <v>0</v>
      </c>
      <c r="AH101">
        <f t="shared" si="36"/>
        <v>0</v>
      </c>
      <c r="AI101">
        <f t="shared" si="37"/>
        <v>0</v>
      </c>
      <c r="AJ101" s="47">
        <f t="shared" ref="AJ101:AJ164" si="48">IFERROR(V101," ")</f>
        <v>0</v>
      </c>
    </row>
    <row r="102" spans="24:36" x14ac:dyDescent="0.25">
      <c r="X102">
        <f t="shared" si="38"/>
        <v>0</v>
      </c>
      <c r="Y102">
        <f t="shared" si="39"/>
        <v>0</v>
      </c>
      <c r="Z102">
        <f t="shared" si="40"/>
        <v>0</v>
      </c>
      <c r="AA102">
        <f t="shared" si="41"/>
        <v>0</v>
      </c>
      <c r="AB102">
        <f t="shared" si="42"/>
        <v>0</v>
      </c>
      <c r="AC102">
        <f t="shared" si="43"/>
        <v>0</v>
      </c>
      <c r="AD102">
        <f t="shared" si="44"/>
        <v>0</v>
      </c>
      <c r="AE102">
        <f t="shared" si="45"/>
        <v>0</v>
      </c>
      <c r="AF102">
        <f t="shared" si="46"/>
        <v>0</v>
      </c>
      <c r="AG102">
        <f t="shared" si="47"/>
        <v>0</v>
      </c>
      <c r="AH102">
        <f t="shared" si="36"/>
        <v>0</v>
      </c>
      <c r="AI102">
        <f t="shared" si="37"/>
        <v>0</v>
      </c>
      <c r="AJ102" s="47">
        <f t="shared" si="48"/>
        <v>0</v>
      </c>
    </row>
    <row r="103" spans="24:36" x14ac:dyDescent="0.25">
      <c r="X103">
        <f t="shared" si="38"/>
        <v>0</v>
      </c>
      <c r="Y103">
        <f t="shared" si="39"/>
        <v>0</v>
      </c>
      <c r="Z103">
        <f t="shared" si="40"/>
        <v>0</v>
      </c>
      <c r="AA103">
        <f t="shared" si="41"/>
        <v>0</v>
      </c>
      <c r="AB103">
        <f t="shared" si="42"/>
        <v>0</v>
      </c>
      <c r="AC103">
        <f t="shared" si="43"/>
        <v>0</v>
      </c>
      <c r="AD103">
        <f t="shared" si="44"/>
        <v>0</v>
      </c>
      <c r="AE103">
        <f t="shared" si="45"/>
        <v>0</v>
      </c>
      <c r="AF103">
        <f t="shared" si="46"/>
        <v>0</v>
      </c>
      <c r="AG103">
        <f t="shared" si="47"/>
        <v>0</v>
      </c>
      <c r="AH103">
        <f t="shared" si="36"/>
        <v>0</v>
      </c>
      <c r="AI103">
        <f t="shared" si="37"/>
        <v>0</v>
      </c>
      <c r="AJ103" s="47">
        <f t="shared" si="48"/>
        <v>0</v>
      </c>
    </row>
    <row r="104" spans="24:36" x14ac:dyDescent="0.25">
      <c r="X104">
        <f t="shared" si="38"/>
        <v>0</v>
      </c>
      <c r="Y104">
        <f t="shared" si="39"/>
        <v>0</v>
      </c>
      <c r="Z104">
        <f t="shared" si="40"/>
        <v>0</v>
      </c>
      <c r="AA104">
        <f t="shared" si="41"/>
        <v>0</v>
      </c>
      <c r="AB104">
        <f t="shared" si="42"/>
        <v>0</v>
      </c>
      <c r="AC104">
        <f t="shared" si="43"/>
        <v>0</v>
      </c>
      <c r="AD104">
        <f t="shared" si="44"/>
        <v>0</v>
      </c>
      <c r="AE104">
        <f t="shared" si="45"/>
        <v>0</v>
      </c>
      <c r="AF104">
        <f t="shared" si="46"/>
        <v>0</v>
      </c>
      <c r="AG104">
        <f t="shared" si="47"/>
        <v>0</v>
      </c>
      <c r="AH104">
        <f t="shared" si="36"/>
        <v>0</v>
      </c>
      <c r="AI104">
        <f t="shared" si="37"/>
        <v>0</v>
      </c>
      <c r="AJ104" s="47">
        <f t="shared" si="48"/>
        <v>0</v>
      </c>
    </row>
    <row r="105" spans="24:36" x14ac:dyDescent="0.25">
      <c r="X105">
        <f t="shared" si="38"/>
        <v>0</v>
      </c>
      <c r="Y105">
        <f t="shared" si="39"/>
        <v>0</v>
      </c>
      <c r="Z105">
        <f t="shared" si="40"/>
        <v>0</v>
      </c>
      <c r="AA105">
        <f t="shared" si="41"/>
        <v>0</v>
      </c>
      <c r="AB105">
        <f t="shared" si="42"/>
        <v>0</v>
      </c>
      <c r="AC105">
        <f t="shared" si="43"/>
        <v>0</v>
      </c>
      <c r="AD105">
        <f t="shared" si="44"/>
        <v>0</v>
      </c>
      <c r="AE105">
        <f t="shared" si="45"/>
        <v>0</v>
      </c>
      <c r="AF105">
        <f t="shared" si="46"/>
        <v>0</v>
      </c>
      <c r="AG105">
        <f t="shared" si="47"/>
        <v>0</v>
      </c>
      <c r="AH105">
        <f t="shared" si="36"/>
        <v>0</v>
      </c>
      <c r="AI105">
        <f t="shared" si="37"/>
        <v>0</v>
      </c>
      <c r="AJ105" s="47">
        <f t="shared" si="48"/>
        <v>0</v>
      </c>
    </row>
    <row r="106" spans="24:36" x14ac:dyDescent="0.25">
      <c r="X106">
        <f t="shared" si="38"/>
        <v>0</v>
      </c>
      <c r="Y106">
        <f t="shared" si="39"/>
        <v>0</v>
      </c>
      <c r="Z106">
        <f t="shared" si="40"/>
        <v>0</v>
      </c>
      <c r="AA106">
        <f t="shared" si="41"/>
        <v>0</v>
      </c>
      <c r="AB106">
        <f t="shared" si="42"/>
        <v>0</v>
      </c>
      <c r="AC106">
        <f t="shared" si="43"/>
        <v>0</v>
      </c>
      <c r="AD106">
        <f t="shared" si="44"/>
        <v>0</v>
      </c>
      <c r="AE106">
        <f t="shared" si="45"/>
        <v>0</v>
      </c>
      <c r="AF106">
        <f t="shared" si="46"/>
        <v>0</v>
      </c>
      <c r="AG106">
        <f t="shared" si="47"/>
        <v>0</v>
      </c>
      <c r="AH106">
        <f t="shared" ref="AH106:AH137" si="49">IFERROR(L106," ")</f>
        <v>0</v>
      </c>
      <c r="AI106">
        <f t="shared" si="37"/>
        <v>0</v>
      </c>
      <c r="AJ106" s="47">
        <f t="shared" si="48"/>
        <v>0</v>
      </c>
    </row>
    <row r="107" spans="24:36" x14ac:dyDescent="0.25">
      <c r="X107">
        <f t="shared" si="38"/>
        <v>0</v>
      </c>
      <c r="Y107">
        <f t="shared" si="39"/>
        <v>0</v>
      </c>
      <c r="Z107">
        <f t="shared" si="40"/>
        <v>0</v>
      </c>
      <c r="AA107">
        <f t="shared" si="41"/>
        <v>0</v>
      </c>
      <c r="AB107">
        <f t="shared" si="42"/>
        <v>0</v>
      </c>
      <c r="AC107">
        <f t="shared" si="43"/>
        <v>0</v>
      </c>
      <c r="AD107">
        <f t="shared" si="44"/>
        <v>0</v>
      </c>
      <c r="AE107">
        <f t="shared" si="45"/>
        <v>0</v>
      </c>
      <c r="AF107">
        <f t="shared" si="46"/>
        <v>0</v>
      </c>
      <c r="AG107">
        <f t="shared" si="47"/>
        <v>0</v>
      </c>
      <c r="AH107">
        <f t="shared" si="49"/>
        <v>0</v>
      </c>
      <c r="AI107">
        <f t="shared" si="37"/>
        <v>0</v>
      </c>
      <c r="AJ107" s="47">
        <f t="shared" si="48"/>
        <v>0</v>
      </c>
    </row>
    <row r="108" spans="24:36" x14ac:dyDescent="0.25">
      <c r="X108">
        <f t="shared" si="38"/>
        <v>0</v>
      </c>
      <c r="Y108">
        <f t="shared" si="39"/>
        <v>0</v>
      </c>
      <c r="Z108">
        <f t="shared" si="40"/>
        <v>0</v>
      </c>
      <c r="AA108">
        <f t="shared" si="41"/>
        <v>0</v>
      </c>
      <c r="AB108">
        <f t="shared" si="42"/>
        <v>0</v>
      </c>
      <c r="AC108">
        <f t="shared" si="43"/>
        <v>0</v>
      </c>
      <c r="AD108">
        <f t="shared" si="44"/>
        <v>0</v>
      </c>
      <c r="AE108">
        <f t="shared" si="45"/>
        <v>0</v>
      </c>
      <c r="AF108">
        <f t="shared" si="46"/>
        <v>0</v>
      </c>
      <c r="AG108">
        <f t="shared" si="47"/>
        <v>0</v>
      </c>
      <c r="AH108">
        <f t="shared" si="49"/>
        <v>0</v>
      </c>
      <c r="AI108">
        <f t="shared" si="37"/>
        <v>0</v>
      </c>
      <c r="AJ108" s="47">
        <f t="shared" si="48"/>
        <v>0</v>
      </c>
    </row>
    <row r="109" spans="24:36" x14ac:dyDescent="0.25">
      <c r="X109">
        <f t="shared" si="38"/>
        <v>0</v>
      </c>
      <c r="Y109">
        <f t="shared" si="39"/>
        <v>0</v>
      </c>
      <c r="Z109">
        <f t="shared" si="40"/>
        <v>0</v>
      </c>
      <c r="AA109">
        <f t="shared" si="41"/>
        <v>0</v>
      </c>
      <c r="AB109">
        <f t="shared" si="42"/>
        <v>0</v>
      </c>
      <c r="AC109">
        <f t="shared" si="43"/>
        <v>0</v>
      </c>
      <c r="AD109">
        <f t="shared" si="44"/>
        <v>0</v>
      </c>
      <c r="AE109">
        <f t="shared" si="45"/>
        <v>0</v>
      </c>
      <c r="AF109">
        <f t="shared" si="46"/>
        <v>0</v>
      </c>
      <c r="AG109">
        <f t="shared" si="47"/>
        <v>0</v>
      </c>
      <c r="AH109">
        <f t="shared" si="49"/>
        <v>0</v>
      </c>
      <c r="AI109">
        <f t="shared" si="37"/>
        <v>0</v>
      </c>
      <c r="AJ109" s="47">
        <f t="shared" si="48"/>
        <v>0</v>
      </c>
    </row>
    <row r="110" spans="24:36" x14ac:dyDescent="0.25">
      <c r="X110">
        <f t="shared" si="38"/>
        <v>0</v>
      </c>
      <c r="Y110">
        <f t="shared" si="39"/>
        <v>0</v>
      </c>
      <c r="Z110">
        <f t="shared" si="40"/>
        <v>0</v>
      </c>
      <c r="AA110">
        <f t="shared" si="41"/>
        <v>0</v>
      </c>
      <c r="AB110">
        <f t="shared" si="42"/>
        <v>0</v>
      </c>
      <c r="AC110">
        <f t="shared" si="43"/>
        <v>0</v>
      </c>
      <c r="AD110">
        <f t="shared" si="44"/>
        <v>0</v>
      </c>
      <c r="AE110">
        <f t="shared" si="45"/>
        <v>0</v>
      </c>
      <c r="AF110">
        <f t="shared" si="46"/>
        <v>0</v>
      </c>
      <c r="AG110">
        <f t="shared" si="47"/>
        <v>0</v>
      </c>
      <c r="AH110">
        <f t="shared" si="49"/>
        <v>0</v>
      </c>
      <c r="AI110">
        <f t="shared" si="37"/>
        <v>0</v>
      </c>
      <c r="AJ110" s="47">
        <f t="shared" si="48"/>
        <v>0</v>
      </c>
    </row>
    <row r="111" spans="24:36" x14ac:dyDescent="0.25">
      <c r="X111">
        <f t="shared" si="38"/>
        <v>0</v>
      </c>
      <c r="Y111">
        <f t="shared" si="39"/>
        <v>0</v>
      </c>
      <c r="Z111">
        <f t="shared" si="40"/>
        <v>0</v>
      </c>
      <c r="AA111">
        <f t="shared" si="41"/>
        <v>0</v>
      </c>
      <c r="AB111">
        <f t="shared" si="42"/>
        <v>0</v>
      </c>
      <c r="AC111">
        <f t="shared" si="43"/>
        <v>0</v>
      </c>
      <c r="AD111">
        <f t="shared" si="44"/>
        <v>0</v>
      </c>
      <c r="AE111">
        <f t="shared" si="45"/>
        <v>0</v>
      </c>
      <c r="AF111">
        <f t="shared" si="46"/>
        <v>0</v>
      </c>
      <c r="AG111">
        <f t="shared" si="47"/>
        <v>0</v>
      </c>
      <c r="AH111">
        <f t="shared" si="49"/>
        <v>0</v>
      </c>
      <c r="AI111">
        <f t="shared" si="37"/>
        <v>0</v>
      </c>
      <c r="AJ111" s="47">
        <f t="shared" si="48"/>
        <v>0</v>
      </c>
    </row>
    <row r="112" spans="24:36" x14ac:dyDescent="0.25">
      <c r="X112">
        <f t="shared" si="38"/>
        <v>0</v>
      </c>
      <c r="Y112">
        <f t="shared" si="39"/>
        <v>0</v>
      </c>
      <c r="Z112">
        <f t="shared" si="40"/>
        <v>0</v>
      </c>
      <c r="AA112">
        <f t="shared" si="41"/>
        <v>0</v>
      </c>
      <c r="AB112">
        <f t="shared" si="42"/>
        <v>0</v>
      </c>
      <c r="AC112">
        <f t="shared" si="43"/>
        <v>0</v>
      </c>
      <c r="AD112">
        <f t="shared" si="44"/>
        <v>0</v>
      </c>
      <c r="AE112">
        <f t="shared" si="45"/>
        <v>0</v>
      </c>
      <c r="AF112">
        <f t="shared" si="46"/>
        <v>0</v>
      </c>
      <c r="AG112">
        <f t="shared" si="47"/>
        <v>0</v>
      </c>
      <c r="AH112">
        <f t="shared" si="49"/>
        <v>0</v>
      </c>
      <c r="AI112">
        <f t="shared" si="37"/>
        <v>0</v>
      </c>
      <c r="AJ112" s="47">
        <f t="shared" si="48"/>
        <v>0</v>
      </c>
    </row>
    <row r="113" spans="24:36" x14ac:dyDescent="0.25">
      <c r="X113">
        <f t="shared" si="38"/>
        <v>0</v>
      </c>
      <c r="Y113">
        <f t="shared" si="39"/>
        <v>0</v>
      </c>
      <c r="Z113">
        <f t="shared" si="40"/>
        <v>0</v>
      </c>
      <c r="AA113">
        <f t="shared" si="41"/>
        <v>0</v>
      </c>
      <c r="AB113">
        <f t="shared" si="42"/>
        <v>0</v>
      </c>
      <c r="AC113">
        <f t="shared" si="43"/>
        <v>0</v>
      </c>
      <c r="AD113">
        <f t="shared" si="44"/>
        <v>0</v>
      </c>
      <c r="AE113">
        <f t="shared" si="45"/>
        <v>0</v>
      </c>
      <c r="AF113">
        <f t="shared" si="46"/>
        <v>0</v>
      </c>
      <c r="AG113">
        <f t="shared" si="47"/>
        <v>0</v>
      </c>
      <c r="AH113">
        <f t="shared" si="49"/>
        <v>0</v>
      </c>
      <c r="AI113">
        <f t="shared" si="37"/>
        <v>0</v>
      </c>
      <c r="AJ113" s="47">
        <f t="shared" si="48"/>
        <v>0</v>
      </c>
    </row>
    <row r="114" spans="24:36" x14ac:dyDescent="0.25">
      <c r="X114">
        <f t="shared" si="38"/>
        <v>0</v>
      </c>
      <c r="Y114">
        <f t="shared" si="39"/>
        <v>0</v>
      </c>
      <c r="Z114">
        <f t="shared" si="40"/>
        <v>0</v>
      </c>
      <c r="AA114">
        <f t="shared" si="41"/>
        <v>0</v>
      </c>
      <c r="AB114">
        <f t="shared" si="42"/>
        <v>0</v>
      </c>
      <c r="AC114">
        <f t="shared" si="43"/>
        <v>0</v>
      </c>
      <c r="AD114">
        <f t="shared" si="44"/>
        <v>0</v>
      </c>
      <c r="AE114">
        <f t="shared" si="45"/>
        <v>0</v>
      </c>
      <c r="AF114">
        <f t="shared" si="46"/>
        <v>0</v>
      </c>
      <c r="AG114">
        <f t="shared" si="47"/>
        <v>0</v>
      </c>
      <c r="AH114">
        <f t="shared" si="49"/>
        <v>0</v>
      </c>
      <c r="AI114">
        <f t="shared" si="37"/>
        <v>0</v>
      </c>
      <c r="AJ114" s="47">
        <f t="shared" si="48"/>
        <v>0</v>
      </c>
    </row>
    <row r="115" spans="24:36" x14ac:dyDescent="0.25">
      <c r="X115">
        <f t="shared" si="38"/>
        <v>0</v>
      </c>
      <c r="Y115">
        <f t="shared" si="39"/>
        <v>0</v>
      </c>
      <c r="Z115">
        <f t="shared" si="40"/>
        <v>0</v>
      </c>
      <c r="AA115">
        <f t="shared" si="41"/>
        <v>0</v>
      </c>
      <c r="AB115">
        <f t="shared" si="42"/>
        <v>0</v>
      </c>
      <c r="AC115">
        <f t="shared" si="43"/>
        <v>0</v>
      </c>
      <c r="AD115">
        <f t="shared" si="44"/>
        <v>0</v>
      </c>
      <c r="AE115">
        <f t="shared" si="45"/>
        <v>0</v>
      </c>
      <c r="AF115">
        <f t="shared" si="46"/>
        <v>0</v>
      </c>
      <c r="AG115">
        <f t="shared" si="47"/>
        <v>0</v>
      </c>
      <c r="AH115">
        <f t="shared" si="49"/>
        <v>0</v>
      </c>
      <c r="AI115">
        <f t="shared" si="37"/>
        <v>0</v>
      </c>
      <c r="AJ115" s="47">
        <f t="shared" si="48"/>
        <v>0</v>
      </c>
    </row>
    <row r="116" spans="24:36" x14ac:dyDescent="0.25">
      <c r="X116">
        <f t="shared" si="38"/>
        <v>0</v>
      </c>
      <c r="Y116">
        <f t="shared" si="39"/>
        <v>0</v>
      </c>
      <c r="Z116">
        <f t="shared" si="40"/>
        <v>0</v>
      </c>
      <c r="AA116">
        <f t="shared" si="41"/>
        <v>0</v>
      </c>
      <c r="AB116">
        <f t="shared" si="42"/>
        <v>0</v>
      </c>
      <c r="AC116">
        <f t="shared" si="43"/>
        <v>0</v>
      </c>
      <c r="AD116">
        <f t="shared" si="44"/>
        <v>0</v>
      </c>
      <c r="AE116">
        <f t="shared" si="45"/>
        <v>0</v>
      </c>
      <c r="AF116">
        <f t="shared" si="46"/>
        <v>0</v>
      </c>
      <c r="AG116">
        <f t="shared" si="47"/>
        <v>0</v>
      </c>
      <c r="AH116">
        <f t="shared" si="49"/>
        <v>0</v>
      </c>
      <c r="AI116">
        <f t="shared" si="37"/>
        <v>0</v>
      </c>
      <c r="AJ116" s="47">
        <f t="shared" si="48"/>
        <v>0</v>
      </c>
    </row>
    <row r="117" spans="24:36" x14ac:dyDescent="0.25">
      <c r="X117">
        <f t="shared" si="38"/>
        <v>0</v>
      </c>
      <c r="Y117">
        <f t="shared" si="39"/>
        <v>0</v>
      </c>
      <c r="Z117">
        <f t="shared" si="40"/>
        <v>0</v>
      </c>
      <c r="AA117">
        <f t="shared" si="41"/>
        <v>0</v>
      </c>
      <c r="AB117">
        <f t="shared" si="42"/>
        <v>0</v>
      </c>
      <c r="AC117">
        <f t="shared" si="43"/>
        <v>0</v>
      </c>
      <c r="AD117">
        <f t="shared" si="44"/>
        <v>0</v>
      </c>
      <c r="AE117">
        <f t="shared" si="45"/>
        <v>0</v>
      </c>
      <c r="AF117">
        <f t="shared" si="46"/>
        <v>0</v>
      </c>
      <c r="AG117">
        <f t="shared" si="47"/>
        <v>0</v>
      </c>
      <c r="AH117">
        <f t="shared" si="49"/>
        <v>0</v>
      </c>
      <c r="AI117">
        <f t="shared" si="37"/>
        <v>0</v>
      </c>
      <c r="AJ117" s="47">
        <f t="shared" si="48"/>
        <v>0</v>
      </c>
    </row>
    <row r="118" spans="24:36" x14ac:dyDescent="0.25">
      <c r="X118">
        <f t="shared" si="38"/>
        <v>0</v>
      </c>
      <c r="Y118">
        <f t="shared" si="39"/>
        <v>0</v>
      </c>
      <c r="Z118">
        <f t="shared" si="40"/>
        <v>0</v>
      </c>
      <c r="AA118">
        <f t="shared" si="41"/>
        <v>0</v>
      </c>
      <c r="AB118">
        <f t="shared" si="42"/>
        <v>0</v>
      </c>
      <c r="AC118">
        <f t="shared" si="43"/>
        <v>0</v>
      </c>
      <c r="AD118">
        <f t="shared" si="44"/>
        <v>0</v>
      </c>
      <c r="AE118">
        <f t="shared" si="45"/>
        <v>0</v>
      </c>
      <c r="AF118">
        <f t="shared" si="46"/>
        <v>0</v>
      </c>
      <c r="AG118">
        <f t="shared" si="47"/>
        <v>0</v>
      </c>
      <c r="AH118">
        <f t="shared" si="49"/>
        <v>0</v>
      </c>
      <c r="AI118">
        <f t="shared" si="37"/>
        <v>0</v>
      </c>
      <c r="AJ118" s="47">
        <f t="shared" si="48"/>
        <v>0</v>
      </c>
    </row>
    <row r="119" spans="24:36" x14ac:dyDescent="0.25">
      <c r="X119">
        <f t="shared" si="38"/>
        <v>0</v>
      </c>
      <c r="Y119">
        <f t="shared" si="39"/>
        <v>0</v>
      </c>
      <c r="Z119">
        <f t="shared" si="40"/>
        <v>0</v>
      </c>
      <c r="AA119">
        <f t="shared" si="41"/>
        <v>0</v>
      </c>
      <c r="AB119">
        <f t="shared" si="42"/>
        <v>0</v>
      </c>
      <c r="AC119">
        <f t="shared" si="43"/>
        <v>0</v>
      </c>
      <c r="AD119">
        <f t="shared" si="44"/>
        <v>0</v>
      </c>
      <c r="AE119">
        <f t="shared" si="45"/>
        <v>0</v>
      </c>
      <c r="AF119">
        <f t="shared" si="46"/>
        <v>0</v>
      </c>
      <c r="AG119">
        <f t="shared" si="47"/>
        <v>0</v>
      </c>
      <c r="AH119">
        <f t="shared" si="49"/>
        <v>0</v>
      </c>
      <c r="AI119">
        <f t="shared" si="37"/>
        <v>0</v>
      </c>
      <c r="AJ119" s="47">
        <f t="shared" si="48"/>
        <v>0</v>
      </c>
    </row>
    <row r="120" spans="24:36" x14ac:dyDescent="0.25">
      <c r="X120">
        <f t="shared" si="38"/>
        <v>0</v>
      </c>
      <c r="Y120">
        <f t="shared" si="39"/>
        <v>0</v>
      </c>
      <c r="Z120">
        <f t="shared" si="40"/>
        <v>0</v>
      </c>
      <c r="AA120">
        <f t="shared" si="41"/>
        <v>0</v>
      </c>
      <c r="AB120">
        <f t="shared" si="42"/>
        <v>0</v>
      </c>
      <c r="AC120">
        <f t="shared" si="43"/>
        <v>0</v>
      </c>
      <c r="AD120">
        <f t="shared" si="44"/>
        <v>0</v>
      </c>
      <c r="AE120">
        <f t="shared" si="45"/>
        <v>0</v>
      </c>
      <c r="AF120">
        <f t="shared" si="46"/>
        <v>0</v>
      </c>
      <c r="AG120">
        <f t="shared" si="47"/>
        <v>0</v>
      </c>
      <c r="AH120">
        <f t="shared" si="49"/>
        <v>0</v>
      </c>
      <c r="AI120">
        <f t="shared" si="37"/>
        <v>0</v>
      </c>
      <c r="AJ120" s="47">
        <f t="shared" si="48"/>
        <v>0</v>
      </c>
    </row>
    <row r="121" spans="24:36" x14ac:dyDescent="0.25">
      <c r="X121">
        <f t="shared" si="38"/>
        <v>0</v>
      </c>
      <c r="Y121">
        <f t="shared" si="39"/>
        <v>0</v>
      </c>
      <c r="Z121">
        <f t="shared" si="40"/>
        <v>0</v>
      </c>
      <c r="AA121">
        <f t="shared" si="41"/>
        <v>0</v>
      </c>
      <c r="AB121">
        <f t="shared" si="42"/>
        <v>0</v>
      </c>
      <c r="AC121">
        <f t="shared" si="43"/>
        <v>0</v>
      </c>
      <c r="AD121">
        <f t="shared" si="44"/>
        <v>0</v>
      </c>
      <c r="AE121">
        <f t="shared" si="45"/>
        <v>0</v>
      </c>
      <c r="AF121">
        <f t="shared" si="46"/>
        <v>0</v>
      </c>
      <c r="AG121">
        <f t="shared" si="47"/>
        <v>0</v>
      </c>
      <c r="AH121">
        <f t="shared" si="49"/>
        <v>0</v>
      </c>
      <c r="AI121">
        <f t="shared" si="37"/>
        <v>0</v>
      </c>
      <c r="AJ121" s="47">
        <f t="shared" si="48"/>
        <v>0</v>
      </c>
    </row>
    <row r="122" spans="24:36" x14ac:dyDescent="0.25">
      <c r="X122">
        <f t="shared" si="38"/>
        <v>0</v>
      </c>
      <c r="Y122">
        <f t="shared" si="39"/>
        <v>0</v>
      </c>
      <c r="Z122">
        <f t="shared" si="40"/>
        <v>0</v>
      </c>
      <c r="AA122">
        <f t="shared" si="41"/>
        <v>0</v>
      </c>
      <c r="AB122">
        <f t="shared" si="42"/>
        <v>0</v>
      </c>
      <c r="AC122">
        <f t="shared" si="43"/>
        <v>0</v>
      </c>
      <c r="AD122">
        <f t="shared" si="44"/>
        <v>0</v>
      </c>
      <c r="AE122">
        <f t="shared" si="45"/>
        <v>0</v>
      </c>
      <c r="AF122">
        <f t="shared" si="46"/>
        <v>0</v>
      </c>
      <c r="AG122">
        <f t="shared" si="47"/>
        <v>0</v>
      </c>
      <c r="AH122">
        <f t="shared" si="49"/>
        <v>0</v>
      </c>
      <c r="AI122">
        <f t="shared" si="37"/>
        <v>0</v>
      </c>
      <c r="AJ122" s="47">
        <f t="shared" si="48"/>
        <v>0</v>
      </c>
    </row>
    <row r="123" spans="24:36" x14ac:dyDescent="0.25">
      <c r="X123">
        <f t="shared" si="38"/>
        <v>0</v>
      </c>
      <c r="Y123">
        <f t="shared" si="39"/>
        <v>0</v>
      </c>
      <c r="Z123">
        <f t="shared" si="40"/>
        <v>0</v>
      </c>
      <c r="AA123">
        <f t="shared" si="41"/>
        <v>0</v>
      </c>
      <c r="AB123">
        <f t="shared" si="42"/>
        <v>0</v>
      </c>
      <c r="AC123">
        <f t="shared" si="43"/>
        <v>0</v>
      </c>
      <c r="AD123">
        <f t="shared" si="44"/>
        <v>0</v>
      </c>
      <c r="AE123">
        <f t="shared" si="45"/>
        <v>0</v>
      </c>
      <c r="AF123">
        <f t="shared" si="46"/>
        <v>0</v>
      </c>
      <c r="AG123">
        <f t="shared" si="47"/>
        <v>0</v>
      </c>
      <c r="AH123">
        <f t="shared" si="49"/>
        <v>0</v>
      </c>
      <c r="AI123">
        <f t="shared" si="37"/>
        <v>0</v>
      </c>
      <c r="AJ123" s="47">
        <f t="shared" si="48"/>
        <v>0</v>
      </c>
    </row>
    <row r="124" spans="24:36" x14ac:dyDescent="0.25">
      <c r="X124">
        <f t="shared" si="38"/>
        <v>0</v>
      </c>
      <c r="Y124">
        <f t="shared" si="39"/>
        <v>0</v>
      </c>
      <c r="Z124">
        <f t="shared" si="40"/>
        <v>0</v>
      </c>
      <c r="AA124">
        <f t="shared" si="41"/>
        <v>0</v>
      </c>
      <c r="AB124">
        <f t="shared" si="42"/>
        <v>0</v>
      </c>
      <c r="AC124">
        <f t="shared" si="43"/>
        <v>0</v>
      </c>
      <c r="AD124">
        <f t="shared" si="44"/>
        <v>0</v>
      </c>
      <c r="AE124">
        <f t="shared" si="45"/>
        <v>0</v>
      </c>
      <c r="AF124">
        <f t="shared" si="46"/>
        <v>0</v>
      </c>
      <c r="AG124">
        <f t="shared" si="47"/>
        <v>0</v>
      </c>
      <c r="AH124">
        <f t="shared" si="49"/>
        <v>0</v>
      </c>
      <c r="AI124">
        <f t="shared" si="37"/>
        <v>0</v>
      </c>
      <c r="AJ124" s="47">
        <f t="shared" si="48"/>
        <v>0</v>
      </c>
    </row>
    <row r="125" spans="24:36" x14ac:dyDescent="0.25">
      <c r="X125">
        <f t="shared" si="38"/>
        <v>0</v>
      </c>
      <c r="Y125">
        <f t="shared" si="39"/>
        <v>0</v>
      </c>
      <c r="Z125">
        <f t="shared" si="40"/>
        <v>0</v>
      </c>
      <c r="AA125">
        <f t="shared" si="41"/>
        <v>0</v>
      </c>
      <c r="AB125">
        <f t="shared" si="42"/>
        <v>0</v>
      </c>
      <c r="AC125">
        <f t="shared" si="43"/>
        <v>0</v>
      </c>
      <c r="AD125">
        <f t="shared" si="44"/>
        <v>0</v>
      </c>
      <c r="AE125">
        <f t="shared" si="45"/>
        <v>0</v>
      </c>
      <c r="AF125">
        <f t="shared" si="46"/>
        <v>0</v>
      </c>
      <c r="AG125">
        <f t="shared" si="47"/>
        <v>0</v>
      </c>
      <c r="AH125">
        <f t="shared" si="49"/>
        <v>0</v>
      </c>
      <c r="AI125">
        <f t="shared" si="37"/>
        <v>0</v>
      </c>
      <c r="AJ125" s="47">
        <f t="shared" si="48"/>
        <v>0</v>
      </c>
    </row>
    <row r="126" spans="24:36" x14ac:dyDescent="0.25">
      <c r="X126">
        <f t="shared" si="38"/>
        <v>0</v>
      </c>
      <c r="Y126">
        <f t="shared" si="39"/>
        <v>0</v>
      </c>
      <c r="Z126">
        <f t="shared" si="40"/>
        <v>0</v>
      </c>
      <c r="AA126">
        <f t="shared" si="41"/>
        <v>0</v>
      </c>
      <c r="AB126">
        <f t="shared" si="42"/>
        <v>0</v>
      </c>
      <c r="AC126">
        <f t="shared" si="43"/>
        <v>0</v>
      </c>
      <c r="AD126">
        <f t="shared" si="44"/>
        <v>0</v>
      </c>
      <c r="AE126">
        <f t="shared" si="45"/>
        <v>0</v>
      </c>
      <c r="AF126">
        <f t="shared" si="46"/>
        <v>0</v>
      </c>
      <c r="AG126">
        <f t="shared" si="47"/>
        <v>0</v>
      </c>
      <c r="AH126">
        <f t="shared" si="49"/>
        <v>0</v>
      </c>
      <c r="AI126">
        <f t="shared" si="37"/>
        <v>0</v>
      </c>
      <c r="AJ126" s="47">
        <f t="shared" si="48"/>
        <v>0</v>
      </c>
    </row>
    <row r="127" spans="24:36" x14ac:dyDescent="0.25">
      <c r="X127">
        <f t="shared" si="38"/>
        <v>0</v>
      </c>
      <c r="Y127">
        <f t="shared" si="39"/>
        <v>0</v>
      </c>
      <c r="Z127">
        <f t="shared" si="40"/>
        <v>0</v>
      </c>
      <c r="AA127">
        <f t="shared" si="41"/>
        <v>0</v>
      </c>
      <c r="AB127">
        <f t="shared" si="42"/>
        <v>0</v>
      </c>
      <c r="AC127">
        <f t="shared" si="43"/>
        <v>0</v>
      </c>
      <c r="AD127">
        <f t="shared" si="44"/>
        <v>0</v>
      </c>
      <c r="AE127">
        <f t="shared" si="45"/>
        <v>0</v>
      </c>
      <c r="AF127">
        <f t="shared" si="46"/>
        <v>0</v>
      </c>
      <c r="AG127">
        <f t="shared" si="47"/>
        <v>0</v>
      </c>
      <c r="AH127">
        <f t="shared" si="49"/>
        <v>0</v>
      </c>
      <c r="AI127">
        <f t="shared" si="37"/>
        <v>0</v>
      </c>
      <c r="AJ127" s="47">
        <f t="shared" si="48"/>
        <v>0</v>
      </c>
    </row>
    <row r="128" spans="24:36" x14ac:dyDescent="0.25">
      <c r="X128">
        <f t="shared" si="38"/>
        <v>0</v>
      </c>
      <c r="Y128">
        <f t="shared" si="39"/>
        <v>0</v>
      </c>
      <c r="Z128">
        <f t="shared" si="40"/>
        <v>0</v>
      </c>
      <c r="AA128">
        <f t="shared" si="41"/>
        <v>0</v>
      </c>
      <c r="AB128">
        <f t="shared" si="42"/>
        <v>0</v>
      </c>
      <c r="AC128">
        <f t="shared" si="43"/>
        <v>0</v>
      </c>
      <c r="AD128">
        <f t="shared" si="44"/>
        <v>0</v>
      </c>
      <c r="AE128">
        <f t="shared" si="45"/>
        <v>0</v>
      </c>
      <c r="AF128">
        <f t="shared" si="46"/>
        <v>0</v>
      </c>
      <c r="AG128">
        <f t="shared" si="47"/>
        <v>0</v>
      </c>
      <c r="AH128">
        <f t="shared" si="49"/>
        <v>0</v>
      </c>
      <c r="AI128">
        <f t="shared" si="37"/>
        <v>0</v>
      </c>
      <c r="AJ128" s="47">
        <f t="shared" si="48"/>
        <v>0</v>
      </c>
    </row>
    <row r="129" spans="24:36" x14ac:dyDescent="0.25">
      <c r="X129">
        <f t="shared" si="38"/>
        <v>0</v>
      </c>
      <c r="Y129">
        <f t="shared" si="39"/>
        <v>0</v>
      </c>
      <c r="Z129">
        <f t="shared" si="40"/>
        <v>0</v>
      </c>
      <c r="AA129">
        <f t="shared" si="41"/>
        <v>0</v>
      </c>
      <c r="AB129">
        <f t="shared" si="42"/>
        <v>0</v>
      </c>
      <c r="AC129">
        <f t="shared" si="43"/>
        <v>0</v>
      </c>
      <c r="AD129">
        <f t="shared" si="44"/>
        <v>0</v>
      </c>
      <c r="AE129">
        <f t="shared" si="45"/>
        <v>0</v>
      </c>
      <c r="AF129">
        <f t="shared" si="46"/>
        <v>0</v>
      </c>
      <c r="AG129">
        <f t="shared" si="47"/>
        <v>0</v>
      </c>
      <c r="AH129">
        <f t="shared" si="49"/>
        <v>0</v>
      </c>
      <c r="AI129">
        <f t="shared" si="37"/>
        <v>0</v>
      </c>
      <c r="AJ129" s="47">
        <f t="shared" si="48"/>
        <v>0</v>
      </c>
    </row>
    <row r="130" spans="24:36" x14ac:dyDescent="0.25">
      <c r="X130">
        <f t="shared" si="38"/>
        <v>0</v>
      </c>
      <c r="Y130">
        <f t="shared" si="39"/>
        <v>0</v>
      </c>
      <c r="Z130">
        <f t="shared" si="40"/>
        <v>0</v>
      </c>
      <c r="AA130">
        <f t="shared" si="41"/>
        <v>0</v>
      </c>
      <c r="AB130">
        <f t="shared" si="42"/>
        <v>0</v>
      </c>
      <c r="AC130">
        <f t="shared" si="43"/>
        <v>0</v>
      </c>
      <c r="AD130">
        <f t="shared" si="44"/>
        <v>0</v>
      </c>
      <c r="AE130">
        <f t="shared" si="45"/>
        <v>0</v>
      </c>
      <c r="AF130">
        <f t="shared" si="46"/>
        <v>0</v>
      </c>
      <c r="AG130">
        <f t="shared" si="47"/>
        <v>0</v>
      </c>
      <c r="AH130">
        <f t="shared" si="49"/>
        <v>0</v>
      </c>
      <c r="AI130">
        <f t="shared" si="37"/>
        <v>0</v>
      </c>
      <c r="AJ130" s="47">
        <f t="shared" si="48"/>
        <v>0</v>
      </c>
    </row>
    <row r="131" spans="24:36" x14ac:dyDescent="0.25">
      <c r="X131">
        <f t="shared" si="38"/>
        <v>0</v>
      </c>
      <c r="Y131">
        <f t="shared" si="39"/>
        <v>0</v>
      </c>
      <c r="Z131">
        <f t="shared" si="40"/>
        <v>0</v>
      </c>
      <c r="AA131">
        <f t="shared" si="41"/>
        <v>0</v>
      </c>
      <c r="AB131">
        <f t="shared" si="42"/>
        <v>0</v>
      </c>
      <c r="AC131">
        <f t="shared" si="43"/>
        <v>0</v>
      </c>
      <c r="AD131">
        <f t="shared" si="44"/>
        <v>0</v>
      </c>
      <c r="AE131">
        <f t="shared" si="45"/>
        <v>0</v>
      </c>
      <c r="AF131">
        <f t="shared" si="46"/>
        <v>0</v>
      </c>
      <c r="AG131">
        <f t="shared" si="47"/>
        <v>0</v>
      </c>
      <c r="AH131">
        <f t="shared" si="49"/>
        <v>0</v>
      </c>
      <c r="AI131">
        <f t="shared" si="37"/>
        <v>0</v>
      </c>
      <c r="AJ131" s="47">
        <f t="shared" si="48"/>
        <v>0</v>
      </c>
    </row>
    <row r="132" spans="24:36" x14ac:dyDescent="0.25">
      <c r="X132">
        <f t="shared" si="38"/>
        <v>0</v>
      </c>
      <c r="Y132">
        <f t="shared" si="39"/>
        <v>0</v>
      </c>
      <c r="Z132">
        <f t="shared" si="40"/>
        <v>0</v>
      </c>
      <c r="AA132">
        <f t="shared" si="41"/>
        <v>0</v>
      </c>
      <c r="AB132">
        <f t="shared" si="42"/>
        <v>0</v>
      </c>
      <c r="AC132">
        <f t="shared" si="43"/>
        <v>0</v>
      </c>
      <c r="AD132">
        <f t="shared" si="44"/>
        <v>0</v>
      </c>
      <c r="AE132">
        <f t="shared" si="45"/>
        <v>0</v>
      </c>
      <c r="AF132">
        <f t="shared" si="46"/>
        <v>0</v>
      </c>
      <c r="AG132">
        <f t="shared" si="47"/>
        <v>0</v>
      </c>
      <c r="AH132">
        <f t="shared" si="49"/>
        <v>0</v>
      </c>
      <c r="AI132">
        <f t="shared" si="37"/>
        <v>0</v>
      </c>
      <c r="AJ132" s="47">
        <f t="shared" si="48"/>
        <v>0</v>
      </c>
    </row>
    <row r="133" spans="24:36" x14ac:dyDescent="0.25">
      <c r="X133">
        <f t="shared" si="38"/>
        <v>0</v>
      </c>
      <c r="Y133">
        <f t="shared" si="39"/>
        <v>0</v>
      </c>
      <c r="Z133">
        <f t="shared" si="40"/>
        <v>0</v>
      </c>
      <c r="AA133">
        <f t="shared" si="41"/>
        <v>0</v>
      </c>
      <c r="AB133">
        <f t="shared" si="42"/>
        <v>0</v>
      </c>
      <c r="AC133">
        <f t="shared" si="43"/>
        <v>0</v>
      </c>
      <c r="AD133">
        <f t="shared" si="44"/>
        <v>0</v>
      </c>
      <c r="AE133">
        <f t="shared" si="45"/>
        <v>0</v>
      </c>
      <c r="AF133">
        <f t="shared" si="46"/>
        <v>0</v>
      </c>
      <c r="AG133">
        <f t="shared" ref="AG133:AG164" si="50">IFERROR(K133," ")</f>
        <v>0</v>
      </c>
      <c r="AH133">
        <f t="shared" si="49"/>
        <v>0</v>
      </c>
      <c r="AI133">
        <f t="shared" si="37"/>
        <v>0</v>
      </c>
      <c r="AJ133" s="47">
        <f t="shared" si="48"/>
        <v>0</v>
      </c>
    </row>
    <row r="134" spans="24:36" x14ac:dyDescent="0.25">
      <c r="X134">
        <f t="shared" si="38"/>
        <v>0</v>
      </c>
      <c r="Y134">
        <f t="shared" si="39"/>
        <v>0</v>
      </c>
      <c r="Z134">
        <f t="shared" si="40"/>
        <v>0</v>
      </c>
      <c r="AA134">
        <f t="shared" si="41"/>
        <v>0</v>
      </c>
      <c r="AB134">
        <f t="shared" si="42"/>
        <v>0</v>
      </c>
      <c r="AC134">
        <f t="shared" si="43"/>
        <v>0</v>
      </c>
      <c r="AD134">
        <f t="shared" si="44"/>
        <v>0</v>
      </c>
      <c r="AE134">
        <f t="shared" si="45"/>
        <v>0</v>
      </c>
      <c r="AF134">
        <f t="shared" si="46"/>
        <v>0</v>
      </c>
      <c r="AG134">
        <f t="shared" si="50"/>
        <v>0</v>
      </c>
      <c r="AH134">
        <f t="shared" si="49"/>
        <v>0</v>
      </c>
      <c r="AI134">
        <f t="shared" si="37"/>
        <v>0</v>
      </c>
      <c r="AJ134" s="47">
        <f t="shared" si="48"/>
        <v>0</v>
      </c>
    </row>
    <row r="135" spans="24:36" x14ac:dyDescent="0.25">
      <c r="X135">
        <f t="shared" si="38"/>
        <v>0</v>
      </c>
      <c r="Y135">
        <f t="shared" si="39"/>
        <v>0</v>
      </c>
      <c r="Z135">
        <f t="shared" si="40"/>
        <v>0</v>
      </c>
      <c r="AA135">
        <f t="shared" si="41"/>
        <v>0</v>
      </c>
      <c r="AB135">
        <f t="shared" si="42"/>
        <v>0</v>
      </c>
      <c r="AC135">
        <f t="shared" si="43"/>
        <v>0</v>
      </c>
      <c r="AD135">
        <f t="shared" si="44"/>
        <v>0</v>
      </c>
      <c r="AE135">
        <f t="shared" si="45"/>
        <v>0</v>
      </c>
      <c r="AF135">
        <f t="shared" si="46"/>
        <v>0</v>
      </c>
      <c r="AG135">
        <f t="shared" si="50"/>
        <v>0</v>
      </c>
      <c r="AH135">
        <f t="shared" si="49"/>
        <v>0</v>
      </c>
      <c r="AI135">
        <f t="shared" si="37"/>
        <v>0</v>
      </c>
      <c r="AJ135" s="47">
        <f t="shared" si="48"/>
        <v>0</v>
      </c>
    </row>
    <row r="136" spans="24:36" x14ac:dyDescent="0.25">
      <c r="X136">
        <f t="shared" si="38"/>
        <v>0</v>
      </c>
      <c r="Y136">
        <f t="shared" si="39"/>
        <v>0</v>
      </c>
      <c r="Z136">
        <f t="shared" si="40"/>
        <v>0</v>
      </c>
      <c r="AA136">
        <f t="shared" si="41"/>
        <v>0</v>
      </c>
      <c r="AB136">
        <f t="shared" si="42"/>
        <v>0</v>
      </c>
      <c r="AC136">
        <f t="shared" si="43"/>
        <v>0</v>
      </c>
      <c r="AD136">
        <f t="shared" si="44"/>
        <v>0</v>
      </c>
      <c r="AE136">
        <f t="shared" si="45"/>
        <v>0</v>
      </c>
      <c r="AF136">
        <f t="shared" si="46"/>
        <v>0</v>
      </c>
      <c r="AG136">
        <f t="shared" si="50"/>
        <v>0</v>
      </c>
      <c r="AH136">
        <f t="shared" si="49"/>
        <v>0</v>
      </c>
      <c r="AI136">
        <f t="shared" si="37"/>
        <v>0</v>
      </c>
      <c r="AJ136" s="47">
        <f t="shared" si="48"/>
        <v>0</v>
      </c>
    </row>
    <row r="137" spans="24:36" x14ac:dyDescent="0.25">
      <c r="X137">
        <f t="shared" si="38"/>
        <v>0</v>
      </c>
      <c r="Y137">
        <f t="shared" si="39"/>
        <v>0</v>
      </c>
      <c r="Z137">
        <f t="shared" si="40"/>
        <v>0</v>
      </c>
      <c r="AA137">
        <f t="shared" si="41"/>
        <v>0</v>
      </c>
      <c r="AB137">
        <f t="shared" si="42"/>
        <v>0</v>
      </c>
      <c r="AC137">
        <f t="shared" si="43"/>
        <v>0</v>
      </c>
      <c r="AD137">
        <f t="shared" si="44"/>
        <v>0</v>
      </c>
      <c r="AE137">
        <f t="shared" si="45"/>
        <v>0</v>
      </c>
      <c r="AF137">
        <f t="shared" si="46"/>
        <v>0</v>
      </c>
      <c r="AG137">
        <f t="shared" si="50"/>
        <v>0</v>
      </c>
      <c r="AH137">
        <f t="shared" si="49"/>
        <v>0</v>
      </c>
      <c r="AI137">
        <f t="shared" si="37"/>
        <v>0</v>
      </c>
      <c r="AJ137" s="47">
        <f t="shared" si="48"/>
        <v>0</v>
      </c>
    </row>
    <row r="138" spans="24:36" x14ac:dyDescent="0.25">
      <c r="X138">
        <f t="shared" si="38"/>
        <v>0</v>
      </c>
      <c r="Y138">
        <f t="shared" si="39"/>
        <v>0</v>
      </c>
      <c r="Z138">
        <f t="shared" si="40"/>
        <v>0</v>
      </c>
      <c r="AA138">
        <f t="shared" si="41"/>
        <v>0</v>
      </c>
      <c r="AB138">
        <f t="shared" si="42"/>
        <v>0</v>
      </c>
      <c r="AC138">
        <f t="shared" si="43"/>
        <v>0</v>
      </c>
      <c r="AD138">
        <f t="shared" si="44"/>
        <v>0</v>
      </c>
      <c r="AE138">
        <f t="shared" si="45"/>
        <v>0</v>
      </c>
      <c r="AF138">
        <f t="shared" si="46"/>
        <v>0</v>
      </c>
      <c r="AG138">
        <f t="shared" si="50"/>
        <v>0</v>
      </c>
      <c r="AH138">
        <f t="shared" ref="AH138:AH164" si="51">IFERROR(L138," ")</f>
        <v>0</v>
      </c>
      <c r="AI138">
        <f t="shared" si="37"/>
        <v>0</v>
      </c>
      <c r="AJ138" s="47">
        <f t="shared" si="48"/>
        <v>0</v>
      </c>
    </row>
    <row r="139" spans="24:36" x14ac:dyDescent="0.25">
      <c r="X139">
        <f t="shared" si="38"/>
        <v>0</v>
      </c>
      <c r="Y139">
        <f t="shared" si="39"/>
        <v>0</v>
      </c>
      <c r="Z139">
        <f t="shared" si="40"/>
        <v>0</v>
      </c>
      <c r="AA139">
        <f t="shared" si="41"/>
        <v>0</v>
      </c>
      <c r="AB139">
        <f t="shared" si="42"/>
        <v>0</v>
      </c>
      <c r="AC139">
        <f t="shared" si="43"/>
        <v>0</v>
      </c>
      <c r="AD139">
        <f t="shared" si="44"/>
        <v>0</v>
      </c>
      <c r="AE139">
        <f t="shared" si="45"/>
        <v>0</v>
      </c>
      <c r="AF139">
        <f t="shared" si="46"/>
        <v>0</v>
      </c>
      <c r="AG139">
        <f t="shared" si="50"/>
        <v>0</v>
      </c>
      <c r="AH139">
        <f t="shared" si="51"/>
        <v>0</v>
      </c>
      <c r="AI139">
        <f t="shared" ref="AI139:AI202" si="52">R139</f>
        <v>0</v>
      </c>
      <c r="AJ139" s="47">
        <f t="shared" si="48"/>
        <v>0</v>
      </c>
    </row>
    <row r="140" spans="24:36" x14ac:dyDescent="0.25">
      <c r="X140">
        <f t="shared" si="38"/>
        <v>0</v>
      </c>
      <c r="Y140">
        <f t="shared" si="39"/>
        <v>0</v>
      </c>
      <c r="Z140">
        <f t="shared" si="40"/>
        <v>0</v>
      </c>
      <c r="AA140">
        <f t="shared" si="41"/>
        <v>0</v>
      </c>
      <c r="AB140">
        <f t="shared" si="42"/>
        <v>0</v>
      </c>
      <c r="AC140">
        <f t="shared" si="43"/>
        <v>0</v>
      </c>
      <c r="AD140">
        <f t="shared" si="44"/>
        <v>0</v>
      </c>
      <c r="AE140">
        <f t="shared" si="45"/>
        <v>0</v>
      </c>
      <c r="AF140">
        <f t="shared" si="46"/>
        <v>0</v>
      </c>
      <c r="AG140">
        <f t="shared" si="50"/>
        <v>0</v>
      </c>
      <c r="AH140">
        <f t="shared" si="51"/>
        <v>0</v>
      </c>
      <c r="AI140">
        <f t="shared" si="52"/>
        <v>0</v>
      </c>
      <c r="AJ140" s="47">
        <f t="shared" si="48"/>
        <v>0</v>
      </c>
    </row>
    <row r="141" spans="24:36" x14ac:dyDescent="0.25">
      <c r="X141">
        <f t="shared" si="38"/>
        <v>0</v>
      </c>
      <c r="Y141">
        <f t="shared" si="39"/>
        <v>0</v>
      </c>
      <c r="Z141">
        <f t="shared" si="40"/>
        <v>0</v>
      </c>
      <c r="AA141">
        <f t="shared" si="41"/>
        <v>0</v>
      </c>
      <c r="AB141">
        <f t="shared" si="42"/>
        <v>0</v>
      </c>
      <c r="AC141">
        <f t="shared" si="43"/>
        <v>0</v>
      </c>
      <c r="AD141">
        <f t="shared" si="44"/>
        <v>0</v>
      </c>
      <c r="AE141">
        <f t="shared" si="45"/>
        <v>0</v>
      </c>
      <c r="AF141">
        <f t="shared" si="46"/>
        <v>0</v>
      </c>
      <c r="AG141">
        <f t="shared" si="50"/>
        <v>0</v>
      </c>
      <c r="AH141">
        <f t="shared" si="51"/>
        <v>0</v>
      </c>
      <c r="AI141">
        <f t="shared" si="52"/>
        <v>0</v>
      </c>
      <c r="AJ141" s="47">
        <f t="shared" si="48"/>
        <v>0</v>
      </c>
    </row>
    <row r="142" spans="24:36" x14ac:dyDescent="0.25">
      <c r="X142">
        <f t="shared" si="38"/>
        <v>0</v>
      </c>
      <c r="Y142">
        <f t="shared" si="39"/>
        <v>0</v>
      </c>
      <c r="Z142">
        <f t="shared" si="40"/>
        <v>0</v>
      </c>
      <c r="AA142">
        <f t="shared" si="41"/>
        <v>0</v>
      </c>
      <c r="AB142">
        <f t="shared" si="42"/>
        <v>0</v>
      </c>
      <c r="AC142">
        <f t="shared" si="43"/>
        <v>0</v>
      </c>
      <c r="AD142">
        <f t="shared" si="44"/>
        <v>0</v>
      </c>
      <c r="AE142">
        <f t="shared" si="45"/>
        <v>0</v>
      </c>
      <c r="AF142">
        <f t="shared" si="46"/>
        <v>0</v>
      </c>
      <c r="AG142">
        <f t="shared" si="50"/>
        <v>0</v>
      </c>
      <c r="AH142">
        <f t="shared" si="51"/>
        <v>0</v>
      </c>
      <c r="AI142">
        <f t="shared" si="52"/>
        <v>0</v>
      </c>
      <c r="AJ142" s="47">
        <f t="shared" si="48"/>
        <v>0</v>
      </c>
    </row>
    <row r="143" spans="24:36" x14ac:dyDescent="0.25">
      <c r="X143">
        <f t="shared" si="38"/>
        <v>0</v>
      </c>
      <c r="Y143">
        <f t="shared" si="39"/>
        <v>0</v>
      </c>
      <c r="Z143">
        <f t="shared" si="40"/>
        <v>0</v>
      </c>
      <c r="AA143">
        <f t="shared" si="41"/>
        <v>0</v>
      </c>
      <c r="AB143">
        <f t="shared" si="42"/>
        <v>0</v>
      </c>
      <c r="AC143">
        <f t="shared" si="43"/>
        <v>0</v>
      </c>
      <c r="AD143">
        <f t="shared" si="44"/>
        <v>0</v>
      </c>
      <c r="AE143">
        <f t="shared" si="45"/>
        <v>0</v>
      </c>
      <c r="AF143">
        <f t="shared" si="46"/>
        <v>0</v>
      </c>
      <c r="AG143">
        <f t="shared" si="50"/>
        <v>0</v>
      </c>
      <c r="AH143">
        <f t="shared" si="51"/>
        <v>0</v>
      </c>
      <c r="AI143">
        <f t="shared" si="52"/>
        <v>0</v>
      </c>
      <c r="AJ143" s="47">
        <f t="shared" si="48"/>
        <v>0</v>
      </c>
    </row>
    <row r="144" spans="24:36" x14ac:dyDescent="0.25">
      <c r="X144">
        <f t="shared" si="38"/>
        <v>0</v>
      </c>
      <c r="Y144">
        <f t="shared" si="39"/>
        <v>0</v>
      </c>
      <c r="Z144">
        <f t="shared" si="40"/>
        <v>0</v>
      </c>
      <c r="AA144">
        <f t="shared" si="41"/>
        <v>0</v>
      </c>
      <c r="AB144">
        <f t="shared" si="42"/>
        <v>0</v>
      </c>
      <c r="AC144">
        <f t="shared" si="43"/>
        <v>0</v>
      </c>
      <c r="AD144">
        <f t="shared" si="44"/>
        <v>0</v>
      </c>
      <c r="AE144">
        <f t="shared" si="45"/>
        <v>0</v>
      </c>
      <c r="AF144">
        <f t="shared" si="46"/>
        <v>0</v>
      </c>
      <c r="AG144">
        <f t="shared" si="50"/>
        <v>0</v>
      </c>
      <c r="AH144">
        <f t="shared" si="51"/>
        <v>0</v>
      </c>
      <c r="AI144">
        <f t="shared" si="52"/>
        <v>0</v>
      </c>
      <c r="AJ144" s="47">
        <f t="shared" si="48"/>
        <v>0</v>
      </c>
    </row>
    <row r="145" spans="24:36" x14ac:dyDescent="0.25">
      <c r="X145">
        <f t="shared" si="38"/>
        <v>0</v>
      </c>
      <c r="Y145">
        <f t="shared" si="39"/>
        <v>0</v>
      </c>
      <c r="Z145">
        <f t="shared" si="40"/>
        <v>0</v>
      </c>
      <c r="AA145">
        <f t="shared" si="41"/>
        <v>0</v>
      </c>
      <c r="AB145">
        <f t="shared" si="42"/>
        <v>0</v>
      </c>
      <c r="AC145">
        <f t="shared" si="43"/>
        <v>0</v>
      </c>
      <c r="AD145">
        <f t="shared" si="44"/>
        <v>0</v>
      </c>
      <c r="AE145">
        <f t="shared" si="45"/>
        <v>0</v>
      </c>
      <c r="AF145">
        <f t="shared" si="46"/>
        <v>0</v>
      </c>
      <c r="AG145">
        <f t="shared" si="50"/>
        <v>0</v>
      </c>
      <c r="AH145">
        <f t="shared" si="51"/>
        <v>0</v>
      </c>
      <c r="AI145">
        <f t="shared" si="52"/>
        <v>0</v>
      </c>
      <c r="AJ145" s="47">
        <f t="shared" si="48"/>
        <v>0</v>
      </c>
    </row>
    <row r="146" spans="24:36" x14ac:dyDescent="0.25">
      <c r="X146">
        <f t="shared" si="38"/>
        <v>0</v>
      </c>
      <c r="Y146">
        <f t="shared" si="39"/>
        <v>0</v>
      </c>
      <c r="Z146">
        <f t="shared" si="40"/>
        <v>0</v>
      </c>
      <c r="AA146">
        <f t="shared" si="41"/>
        <v>0</v>
      </c>
      <c r="AB146">
        <f t="shared" si="42"/>
        <v>0</v>
      </c>
      <c r="AC146">
        <f t="shared" si="43"/>
        <v>0</v>
      </c>
      <c r="AD146">
        <f t="shared" si="44"/>
        <v>0</v>
      </c>
      <c r="AE146">
        <f t="shared" si="45"/>
        <v>0</v>
      </c>
      <c r="AF146">
        <f t="shared" si="46"/>
        <v>0</v>
      </c>
      <c r="AG146">
        <f t="shared" si="50"/>
        <v>0</v>
      </c>
      <c r="AH146">
        <f t="shared" si="51"/>
        <v>0</v>
      </c>
      <c r="AI146">
        <f t="shared" si="52"/>
        <v>0</v>
      </c>
      <c r="AJ146" s="47">
        <f t="shared" si="48"/>
        <v>0</v>
      </c>
    </row>
    <row r="147" spans="24:36" x14ac:dyDescent="0.25">
      <c r="X147">
        <f t="shared" si="38"/>
        <v>0</v>
      </c>
      <c r="Y147">
        <f t="shared" si="39"/>
        <v>0</v>
      </c>
      <c r="Z147">
        <f t="shared" si="40"/>
        <v>0</v>
      </c>
      <c r="AA147">
        <f t="shared" si="41"/>
        <v>0</v>
      </c>
      <c r="AB147">
        <f t="shared" si="42"/>
        <v>0</v>
      </c>
      <c r="AC147">
        <f t="shared" si="43"/>
        <v>0</v>
      </c>
      <c r="AD147">
        <f t="shared" si="44"/>
        <v>0</v>
      </c>
      <c r="AE147">
        <f t="shared" si="45"/>
        <v>0</v>
      </c>
      <c r="AF147">
        <f t="shared" si="46"/>
        <v>0</v>
      </c>
      <c r="AG147">
        <f t="shared" si="50"/>
        <v>0</v>
      </c>
      <c r="AH147">
        <f t="shared" si="51"/>
        <v>0</v>
      </c>
      <c r="AI147">
        <f t="shared" si="52"/>
        <v>0</v>
      </c>
      <c r="AJ147" s="47">
        <f t="shared" si="48"/>
        <v>0</v>
      </c>
    </row>
    <row r="148" spans="24:36" x14ac:dyDescent="0.25">
      <c r="X148">
        <f t="shared" si="38"/>
        <v>0</v>
      </c>
      <c r="Y148">
        <f t="shared" si="39"/>
        <v>0</v>
      </c>
      <c r="Z148">
        <f t="shared" si="40"/>
        <v>0</v>
      </c>
      <c r="AA148">
        <f t="shared" si="41"/>
        <v>0</v>
      </c>
      <c r="AB148">
        <f t="shared" si="42"/>
        <v>0</v>
      </c>
      <c r="AC148">
        <f t="shared" si="43"/>
        <v>0</v>
      </c>
      <c r="AD148">
        <f t="shared" si="44"/>
        <v>0</v>
      </c>
      <c r="AE148">
        <f t="shared" si="45"/>
        <v>0</v>
      </c>
      <c r="AF148">
        <f t="shared" si="46"/>
        <v>0</v>
      </c>
      <c r="AG148">
        <f t="shared" si="50"/>
        <v>0</v>
      </c>
      <c r="AH148">
        <f t="shared" si="51"/>
        <v>0</v>
      </c>
      <c r="AI148">
        <f t="shared" si="52"/>
        <v>0</v>
      </c>
      <c r="AJ148" s="47">
        <f t="shared" si="48"/>
        <v>0</v>
      </c>
    </row>
    <row r="149" spans="24:36" x14ac:dyDescent="0.25">
      <c r="X149">
        <f t="shared" si="38"/>
        <v>0</v>
      </c>
      <c r="Y149">
        <f t="shared" si="39"/>
        <v>0</v>
      </c>
      <c r="Z149">
        <f t="shared" si="40"/>
        <v>0</v>
      </c>
      <c r="AA149">
        <f t="shared" si="41"/>
        <v>0</v>
      </c>
      <c r="AB149">
        <f t="shared" si="42"/>
        <v>0</v>
      </c>
      <c r="AC149">
        <f t="shared" si="43"/>
        <v>0</v>
      </c>
      <c r="AD149">
        <f t="shared" si="44"/>
        <v>0</v>
      </c>
      <c r="AE149">
        <f t="shared" si="45"/>
        <v>0</v>
      </c>
      <c r="AF149">
        <f t="shared" si="46"/>
        <v>0</v>
      </c>
      <c r="AG149">
        <f t="shared" si="50"/>
        <v>0</v>
      </c>
      <c r="AH149">
        <f t="shared" si="51"/>
        <v>0</v>
      </c>
      <c r="AI149">
        <f t="shared" si="52"/>
        <v>0</v>
      </c>
      <c r="AJ149" s="47">
        <f t="shared" si="48"/>
        <v>0</v>
      </c>
    </row>
    <row r="150" spans="24:36" x14ac:dyDescent="0.25">
      <c r="X150">
        <f t="shared" si="38"/>
        <v>0</v>
      </c>
      <c r="Y150">
        <f t="shared" si="39"/>
        <v>0</v>
      </c>
      <c r="Z150">
        <f t="shared" si="40"/>
        <v>0</v>
      </c>
      <c r="AA150">
        <f t="shared" si="41"/>
        <v>0</v>
      </c>
      <c r="AB150">
        <f t="shared" si="42"/>
        <v>0</v>
      </c>
      <c r="AC150">
        <f t="shared" si="43"/>
        <v>0</v>
      </c>
      <c r="AD150">
        <f t="shared" si="44"/>
        <v>0</v>
      </c>
      <c r="AE150">
        <f t="shared" si="45"/>
        <v>0</v>
      </c>
      <c r="AF150">
        <f t="shared" si="46"/>
        <v>0</v>
      </c>
      <c r="AG150">
        <f t="shared" si="50"/>
        <v>0</v>
      </c>
      <c r="AH150">
        <f t="shared" si="51"/>
        <v>0</v>
      </c>
      <c r="AI150">
        <f t="shared" si="52"/>
        <v>0</v>
      </c>
      <c r="AJ150" s="47">
        <f t="shared" si="48"/>
        <v>0</v>
      </c>
    </row>
    <row r="151" spans="24:36" x14ac:dyDescent="0.25">
      <c r="X151">
        <f t="shared" si="38"/>
        <v>0</v>
      </c>
      <c r="Y151">
        <f t="shared" si="39"/>
        <v>0</v>
      </c>
      <c r="Z151">
        <f t="shared" si="40"/>
        <v>0</v>
      </c>
      <c r="AA151">
        <f t="shared" si="41"/>
        <v>0</v>
      </c>
      <c r="AB151">
        <f t="shared" si="42"/>
        <v>0</v>
      </c>
      <c r="AC151">
        <f t="shared" si="43"/>
        <v>0</v>
      </c>
      <c r="AD151">
        <f t="shared" si="44"/>
        <v>0</v>
      </c>
      <c r="AE151">
        <f t="shared" si="45"/>
        <v>0</v>
      </c>
      <c r="AF151">
        <f t="shared" si="46"/>
        <v>0</v>
      </c>
      <c r="AG151">
        <f t="shared" si="50"/>
        <v>0</v>
      </c>
      <c r="AH151">
        <f t="shared" si="51"/>
        <v>0</v>
      </c>
      <c r="AI151">
        <f t="shared" si="52"/>
        <v>0</v>
      </c>
      <c r="AJ151" s="47">
        <f t="shared" si="48"/>
        <v>0</v>
      </c>
    </row>
    <row r="152" spans="24:36" x14ac:dyDescent="0.25">
      <c r="X152">
        <f t="shared" si="38"/>
        <v>0</v>
      </c>
      <c r="Y152">
        <f t="shared" si="39"/>
        <v>0</v>
      </c>
      <c r="Z152">
        <f t="shared" si="40"/>
        <v>0</v>
      </c>
      <c r="AA152">
        <f t="shared" si="41"/>
        <v>0</v>
      </c>
      <c r="AB152">
        <f t="shared" si="42"/>
        <v>0</v>
      </c>
      <c r="AC152">
        <f t="shared" si="43"/>
        <v>0</v>
      </c>
      <c r="AD152">
        <f t="shared" si="44"/>
        <v>0</v>
      </c>
      <c r="AE152">
        <f t="shared" si="45"/>
        <v>0</v>
      </c>
      <c r="AF152">
        <f t="shared" si="46"/>
        <v>0</v>
      </c>
      <c r="AG152">
        <f t="shared" si="50"/>
        <v>0</v>
      </c>
      <c r="AH152">
        <f t="shared" si="51"/>
        <v>0</v>
      </c>
      <c r="AI152">
        <f t="shared" si="52"/>
        <v>0</v>
      </c>
      <c r="AJ152" s="47">
        <f t="shared" si="48"/>
        <v>0</v>
      </c>
    </row>
    <row r="153" spans="24:36" x14ac:dyDescent="0.25">
      <c r="X153">
        <f t="shared" si="38"/>
        <v>0</v>
      </c>
      <c r="Y153">
        <f t="shared" si="39"/>
        <v>0</v>
      </c>
      <c r="Z153">
        <f t="shared" si="40"/>
        <v>0</v>
      </c>
      <c r="AA153">
        <f t="shared" si="41"/>
        <v>0</v>
      </c>
      <c r="AB153">
        <f t="shared" si="42"/>
        <v>0</v>
      </c>
      <c r="AC153">
        <f t="shared" si="43"/>
        <v>0</v>
      </c>
      <c r="AD153">
        <f t="shared" si="44"/>
        <v>0</v>
      </c>
      <c r="AE153">
        <f t="shared" si="45"/>
        <v>0</v>
      </c>
      <c r="AF153">
        <f t="shared" si="46"/>
        <v>0</v>
      </c>
      <c r="AG153">
        <f t="shared" si="50"/>
        <v>0</v>
      </c>
      <c r="AH153">
        <f t="shared" si="51"/>
        <v>0</v>
      </c>
      <c r="AI153">
        <f t="shared" si="52"/>
        <v>0</v>
      </c>
      <c r="AJ153" s="47">
        <f t="shared" si="48"/>
        <v>0</v>
      </c>
    </row>
    <row r="154" spans="24:36" x14ac:dyDescent="0.25">
      <c r="X154">
        <f t="shared" si="38"/>
        <v>0</v>
      </c>
      <c r="Y154">
        <f t="shared" si="39"/>
        <v>0</v>
      </c>
      <c r="Z154">
        <f t="shared" si="40"/>
        <v>0</v>
      </c>
      <c r="AA154">
        <f t="shared" si="41"/>
        <v>0</v>
      </c>
      <c r="AB154">
        <f t="shared" si="42"/>
        <v>0</v>
      </c>
      <c r="AC154">
        <f t="shared" si="43"/>
        <v>0</v>
      </c>
      <c r="AD154">
        <f t="shared" si="44"/>
        <v>0</v>
      </c>
      <c r="AE154">
        <f t="shared" si="45"/>
        <v>0</v>
      </c>
      <c r="AF154">
        <f t="shared" si="46"/>
        <v>0</v>
      </c>
      <c r="AG154">
        <f t="shared" si="50"/>
        <v>0</v>
      </c>
      <c r="AH154">
        <f t="shared" si="51"/>
        <v>0</v>
      </c>
      <c r="AI154">
        <f t="shared" si="52"/>
        <v>0</v>
      </c>
      <c r="AJ154" s="47">
        <f t="shared" si="48"/>
        <v>0</v>
      </c>
    </row>
    <row r="155" spans="24:36" x14ac:dyDescent="0.25">
      <c r="X155">
        <f t="shared" si="38"/>
        <v>0</v>
      </c>
      <c r="Y155">
        <f t="shared" si="39"/>
        <v>0</v>
      </c>
      <c r="Z155">
        <f t="shared" si="40"/>
        <v>0</v>
      </c>
      <c r="AA155">
        <f t="shared" si="41"/>
        <v>0</v>
      </c>
      <c r="AB155">
        <f t="shared" si="42"/>
        <v>0</v>
      </c>
      <c r="AC155">
        <f t="shared" si="43"/>
        <v>0</v>
      </c>
      <c r="AD155">
        <f t="shared" si="44"/>
        <v>0</v>
      </c>
      <c r="AE155">
        <f t="shared" si="45"/>
        <v>0</v>
      </c>
      <c r="AF155">
        <f t="shared" si="46"/>
        <v>0</v>
      </c>
      <c r="AG155">
        <f t="shared" si="50"/>
        <v>0</v>
      </c>
      <c r="AH155">
        <f t="shared" si="51"/>
        <v>0</v>
      </c>
      <c r="AI155">
        <f t="shared" si="52"/>
        <v>0</v>
      </c>
      <c r="AJ155" s="47">
        <f t="shared" si="48"/>
        <v>0</v>
      </c>
    </row>
    <row r="156" spans="24:36" x14ac:dyDescent="0.25">
      <c r="X156">
        <f t="shared" si="38"/>
        <v>0</v>
      </c>
      <c r="Y156">
        <f t="shared" si="39"/>
        <v>0</v>
      </c>
      <c r="Z156">
        <f t="shared" si="40"/>
        <v>0</v>
      </c>
      <c r="AA156">
        <f t="shared" si="41"/>
        <v>0</v>
      </c>
      <c r="AB156">
        <f t="shared" si="42"/>
        <v>0</v>
      </c>
      <c r="AC156">
        <f t="shared" si="43"/>
        <v>0</v>
      </c>
      <c r="AD156">
        <f t="shared" si="44"/>
        <v>0</v>
      </c>
      <c r="AE156">
        <f t="shared" si="45"/>
        <v>0</v>
      </c>
      <c r="AF156">
        <f t="shared" si="46"/>
        <v>0</v>
      </c>
      <c r="AG156">
        <f t="shared" si="50"/>
        <v>0</v>
      </c>
      <c r="AH156">
        <f t="shared" si="51"/>
        <v>0</v>
      </c>
      <c r="AI156">
        <f t="shared" si="52"/>
        <v>0</v>
      </c>
      <c r="AJ156" s="47">
        <f t="shared" si="48"/>
        <v>0</v>
      </c>
    </row>
    <row r="157" spans="24:36" x14ac:dyDescent="0.25">
      <c r="X157">
        <f t="shared" si="38"/>
        <v>0</v>
      </c>
      <c r="Y157">
        <f t="shared" si="39"/>
        <v>0</v>
      </c>
      <c r="Z157">
        <f t="shared" si="40"/>
        <v>0</v>
      </c>
      <c r="AA157">
        <f t="shared" si="41"/>
        <v>0</v>
      </c>
      <c r="AB157">
        <f t="shared" si="42"/>
        <v>0</v>
      </c>
      <c r="AC157">
        <f t="shared" si="43"/>
        <v>0</v>
      </c>
      <c r="AD157">
        <f t="shared" si="44"/>
        <v>0</v>
      </c>
      <c r="AE157">
        <f t="shared" si="45"/>
        <v>0</v>
      </c>
      <c r="AF157">
        <f t="shared" si="46"/>
        <v>0</v>
      </c>
      <c r="AG157">
        <f t="shared" si="50"/>
        <v>0</v>
      </c>
      <c r="AH157">
        <f t="shared" si="51"/>
        <v>0</v>
      </c>
      <c r="AI157">
        <f t="shared" si="52"/>
        <v>0</v>
      </c>
      <c r="AJ157" s="47">
        <f t="shared" si="48"/>
        <v>0</v>
      </c>
    </row>
    <row r="158" spans="24:36" x14ac:dyDescent="0.25">
      <c r="X158">
        <f t="shared" si="38"/>
        <v>0</v>
      </c>
      <c r="Y158">
        <f t="shared" si="39"/>
        <v>0</v>
      </c>
      <c r="Z158">
        <f t="shared" si="40"/>
        <v>0</v>
      </c>
      <c r="AA158">
        <f t="shared" si="41"/>
        <v>0</v>
      </c>
      <c r="AB158">
        <f t="shared" si="42"/>
        <v>0</v>
      </c>
      <c r="AC158">
        <f t="shared" si="43"/>
        <v>0</v>
      </c>
      <c r="AD158">
        <f t="shared" si="44"/>
        <v>0</v>
      </c>
      <c r="AE158">
        <f t="shared" si="45"/>
        <v>0</v>
      </c>
      <c r="AF158">
        <f t="shared" si="46"/>
        <v>0</v>
      </c>
      <c r="AG158">
        <f t="shared" si="50"/>
        <v>0</v>
      </c>
      <c r="AH158">
        <f t="shared" si="51"/>
        <v>0</v>
      </c>
      <c r="AI158">
        <f t="shared" si="52"/>
        <v>0</v>
      </c>
      <c r="AJ158" s="47">
        <f t="shared" si="48"/>
        <v>0</v>
      </c>
    </row>
    <row r="159" spans="24:36" x14ac:dyDescent="0.25">
      <c r="X159">
        <f t="shared" si="38"/>
        <v>0</v>
      </c>
      <c r="Y159">
        <f t="shared" si="39"/>
        <v>0</v>
      </c>
      <c r="Z159">
        <f t="shared" si="40"/>
        <v>0</v>
      </c>
      <c r="AA159">
        <f t="shared" si="41"/>
        <v>0</v>
      </c>
      <c r="AB159">
        <f t="shared" si="42"/>
        <v>0</v>
      </c>
      <c r="AC159">
        <f t="shared" si="43"/>
        <v>0</v>
      </c>
      <c r="AD159">
        <f t="shared" si="44"/>
        <v>0</v>
      </c>
      <c r="AE159">
        <f t="shared" si="45"/>
        <v>0</v>
      </c>
      <c r="AF159">
        <f t="shared" si="46"/>
        <v>0</v>
      </c>
      <c r="AG159">
        <f t="shared" si="50"/>
        <v>0</v>
      </c>
      <c r="AH159">
        <f t="shared" si="51"/>
        <v>0</v>
      </c>
      <c r="AI159">
        <f t="shared" si="52"/>
        <v>0</v>
      </c>
      <c r="AJ159" s="47">
        <f t="shared" si="48"/>
        <v>0</v>
      </c>
    </row>
    <row r="160" spans="24:36" x14ac:dyDescent="0.25">
      <c r="X160">
        <f t="shared" si="38"/>
        <v>0</v>
      </c>
      <c r="Y160">
        <f t="shared" si="39"/>
        <v>0</v>
      </c>
      <c r="Z160">
        <f t="shared" si="40"/>
        <v>0</v>
      </c>
      <c r="AA160">
        <f t="shared" si="41"/>
        <v>0</v>
      </c>
      <c r="AB160">
        <f t="shared" si="42"/>
        <v>0</v>
      </c>
      <c r="AC160">
        <f t="shared" si="43"/>
        <v>0</v>
      </c>
      <c r="AD160">
        <f t="shared" si="44"/>
        <v>0</v>
      </c>
      <c r="AE160">
        <f t="shared" si="45"/>
        <v>0</v>
      </c>
      <c r="AF160">
        <f t="shared" si="46"/>
        <v>0</v>
      </c>
      <c r="AG160">
        <f t="shared" si="50"/>
        <v>0</v>
      </c>
      <c r="AH160">
        <f t="shared" si="51"/>
        <v>0</v>
      </c>
      <c r="AI160">
        <f t="shared" si="52"/>
        <v>0</v>
      </c>
      <c r="AJ160" s="47">
        <f t="shared" si="48"/>
        <v>0</v>
      </c>
    </row>
    <row r="161" spans="24:36" x14ac:dyDescent="0.25">
      <c r="X161">
        <f t="shared" si="38"/>
        <v>0</v>
      </c>
      <c r="Y161">
        <f t="shared" si="39"/>
        <v>0</v>
      </c>
      <c r="Z161">
        <f t="shared" si="40"/>
        <v>0</v>
      </c>
      <c r="AA161">
        <f t="shared" si="41"/>
        <v>0</v>
      </c>
      <c r="AB161">
        <f t="shared" si="42"/>
        <v>0</v>
      </c>
      <c r="AC161">
        <f t="shared" si="43"/>
        <v>0</v>
      </c>
      <c r="AD161">
        <f t="shared" si="44"/>
        <v>0</v>
      </c>
      <c r="AE161">
        <f t="shared" si="45"/>
        <v>0</v>
      </c>
      <c r="AF161">
        <f t="shared" si="46"/>
        <v>0</v>
      </c>
      <c r="AG161">
        <f t="shared" si="50"/>
        <v>0</v>
      </c>
      <c r="AH161">
        <f t="shared" si="51"/>
        <v>0</v>
      </c>
      <c r="AI161">
        <f t="shared" si="52"/>
        <v>0</v>
      </c>
      <c r="AJ161" s="47">
        <f t="shared" si="48"/>
        <v>0</v>
      </c>
    </row>
    <row r="162" spans="24:36" x14ac:dyDescent="0.25">
      <c r="X162">
        <f t="shared" si="38"/>
        <v>0</v>
      </c>
      <c r="Y162">
        <f t="shared" si="39"/>
        <v>0</v>
      </c>
      <c r="Z162">
        <f t="shared" si="40"/>
        <v>0</v>
      </c>
      <c r="AA162">
        <f t="shared" si="41"/>
        <v>0</v>
      </c>
      <c r="AB162">
        <f t="shared" si="42"/>
        <v>0</v>
      </c>
      <c r="AC162">
        <f t="shared" si="43"/>
        <v>0</v>
      </c>
      <c r="AD162">
        <f t="shared" si="44"/>
        <v>0</v>
      </c>
      <c r="AE162">
        <f t="shared" si="45"/>
        <v>0</v>
      </c>
      <c r="AF162">
        <f t="shared" si="46"/>
        <v>0</v>
      </c>
      <c r="AG162">
        <f t="shared" si="50"/>
        <v>0</v>
      </c>
      <c r="AH162">
        <f t="shared" si="51"/>
        <v>0</v>
      </c>
      <c r="AI162">
        <f t="shared" si="52"/>
        <v>0</v>
      </c>
      <c r="AJ162" s="47">
        <f t="shared" si="48"/>
        <v>0</v>
      </c>
    </row>
    <row r="163" spans="24:36" x14ac:dyDescent="0.25">
      <c r="X163">
        <f t="shared" si="38"/>
        <v>0</v>
      </c>
      <c r="Y163">
        <f t="shared" si="39"/>
        <v>0</v>
      </c>
      <c r="Z163">
        <f t="shared" si="40"/>
        <v>0</v>
      </c>
      <c r="AA163">
        <f t="shared" si="41"/>
        <v>0</v>
      </c>
      <c r="AB163">
        <f t="shared" si="42"/>
        <v>0</v>
      </c>
      <c r="AC163">
        <f t="shared" si="43"/>
        <v>0</v>
      </c>
      <c r="AD163">
        <f t="shared" si="44"/>
        <v>0</v>
      </c>
      <c r="AE163">
        <f t="shared" si="45"/>
        <v>0</v>
      </c>
      <c r="AF163">
        <f t="shared" si="46"/>
        <v>0</v>
      </c>
      <c r="AG163">
        <f t="shared" si="50"/>
        <v>0</v>
      </c>
      <c r="AH163">
        <f t="shared" si="51"/>
        <v>0</v>
      </c>
      <c r="AI163">
        <f t="shared" si="52"/>
        <v>0</v>
      </c>
      <c r="AJ163" s="47">
        <f t="shared" si="48"/>
        <v>0</v>
      </c>
    </row>
    <row r="164" spans="24:36" x14ac:dyDescent="0.25">
      <c r="X164">
        <f t="shared" si="38"/>
        <v>0</v>
      </c>
      <c r="Y164">
        <f t="shared" si="39"/>
        <v>0</v>
      </c>
      <c r="Z164">
        <f t="shared" si="40"/>
        <v>0</v>
      </c>
      <c r="AA164">
        <f t="shared" si="41"/>
        <v>0</v>
      </c>
      <c r="AB164">
        <f t="shared" si="42"/>
        <v>0</v>
      </c>
      <c r="AC164">
        <f t="shared" si="43"/>
        <v>0</v>
      </c>
      <c r="AD164">
        <f t="shared" si="44"/>
        <v>0</v>
      </c>
      <c r="AE164">
        <f t="shared" si="45"/>
        <v>0</v>
      </c>
      <c r="AF164">
        <f t="shared" si="46"/>
        <v>0</v>
      </c>
      <c r="AG164">
        <f t="shared" si="50"/>
        <v>0</v>
      </c>
      <c r="AH164">
        <f t="shared" si="51"/>
        <v>0</v>
      </c>
      <c r="AI164">
        <f t="shared" si="52"/>
        <v>0</v>
      </c>
      <c r="AJ164" s="47">
        <f t="shared" si="48"/>
        <v>0</v>
      </c>
    </row>
    <row r="165" spans="24:36" x14ac:dyDescent="0.25">
      <c r="X165">
        <f t="shared" ref="X165:X228" si="53">IFERROR(B165," ")</f>
        <v>0</v>
      </c>
      <c r="Y165">
        <f t="shared" ref="Y165:Y228" si="54">IFERROR(C165," ")</f>
        <v>0</v>
      </c>
      <c r="Z165">
        <f t="shared" ref="Z165:Z228" si="55">IFERROR(D165," ")</f>
        <v>0</v>
      </c>
      <c r="AA165">
        <f t="shared" ref="AA165:AA228" si="56">IFERROR(E165," ")</f>
        <v>0</v>
      </c>
      <c r="AB165">
        <f t="shared" ref="AB165:AB228" si="57">IFERROR(F165," ")</f>
        <v>0</v>
      </c>
      <c r="AC165">
        <f t="shared" ref="AC165:AC228" si="58">IFERROR(G165," ")</f>
        <v>0</v>
      </c>
      <c r="AD165">
        <f t="shared" ref="AD165:AD228" si="59">IFERROR(H165," ")</f>
        <v>0</v>
      </c>
      <c r="AE165">
        <f t="shared" ref="AE165:AE228" si="60">IFERROR(I165," ")</f>
        <v>0</v>
      </c>
      <c r="AF165">
        <f t="shared" ref="AF165:AF228" si="61">IFERROR(J165," ")</f>
        <v>0</v>
      </c>
      <c r="AG165">
        <f t="shared" ref="AG165:AG228" si="62">IFERROR(K165," ")</f>
        <v>0</v>
      </c>
      <c r="AH165">
        <f t="shared" ref="AH165:AH228" si="63">IFERROR(L165," ")</f>
        <v>0</v>
      </c>
      <c r="AI165">
        <f t="shared" si="52"/>
        <v>0</v>
      </c>
      <c r="AJ165" s="47">
        <f t="shared" ref="AJ165:AJ228" si="64">IFERROR(V165," ")</f>
        <v>0</v>
      </c>
    </row>
    <row r="166" spans="24:36" x14ac:dyDescent="0.25">
      <c r="X166">
        <f t="shared" si="53"/>
        <v>0</v>
      </c>
      <c r="Y166">
        <f t="shared" si="54"/>
        <v>0</v>
      </c>
      <c r="Z166">
        <f t="shared" si="55"/>
        <v>0</v>
      </c>
      <c r="AA166">
        <f t="shared" si="56"/>
        <v>0</v>
      </c>
      <c r="AB166">
        <f t="shared" si="57"/>
        <v>0</v>
      </c>
      <c r="AC166">
        <f t="shared" si="58"/>
        <v>0</v>
      </c>
      <c r="AD166">
        <f t="shared" si="59"/>
        <v>0</v>
      </c>
      <c r="AE166">
        <f t="shared" si="60"/>
        <v>0</v>
      </c>
      <c r="AF166">
        <f t="shared" si="61"/>
        <v>0</v>
      </c>
      <c r="AG166">
        <f t="shared" si="62"/>
        <v>0</v>
      </c>
      <c r="AH166">
        <f t="shared" si="63"/>
        <v>0</v>
      </c>
      <c r="AI166">
        <f t="shared" si="52"/>
        <v>0</v>
      </c>
      <c r="AJ166" s="47">
        <f t="shared" si="64"/>
        <v>0</v>
      </c>
    </row>
    <row r="167" spans="24:36" x14ac:dyDescent="0.25">
      <c r="X167">
        <f t="shared" si="53"/>
        <v>0</v>
      </c>
      <c r="Y167">
        <f t="shared" si="54"/>
        <v>0</v>
      </c>
      <c r="Z167">
        <f t="shared" si="55"/>
        <v>0</v>
      </c>
      <c r="AA167">
        <f t="shared" si="56"/>
        <v>0</v>
      </c>
      <c r="AB167">
        <f t="shared" si="57"/>
        <v>0</v>
      </c>
      <c r="AC167">
        <f t="shared" si="58"/>
        <v>0</v>
      </c>
      <c r="AD167">
        <f t="shared" si="59"/>
        <v>0</v>
      </c>
      <c r="AE167">
        <f t="shared" si="60"/>
        <v>0</v>
      </c>
      <c r="AF167">
        <f t="shared" si="61"/>
        <v>0</v>
      </c>
      <c r="AG167">
        <f t="shared" si="62"/>
        <v>0</v>
      </c>
      <c r="AH167">
        <f t="shared" si="63"/>
        <v>0</v>
      </c>
      <c r="AI167">
        <f t="shared" si="52"/>
        <v>0</v>
      </c>
      <c r="AJ167" s="47">
        <f t="shared" si="64"/>
        <v>0</v>
      </c>
    </row>
    <row r="168" spans="24:36" x14ac:dyDescent="0.25">
      <c r="X168">
        <f t="shared" si="53"/>
        <v>0</v>
      </c>
      <c r="Y168">
        <f t="shared" si="54"/>
        <v>0</v>
      </c>
      <c r="Z168">
        <f t="shared" si="55"/>
        <v>0</v>
      </c>
      <c r="AA168">
        <f t="shared" si="56"/>
        <v>0</v>
      </c>
      <c r="AB168">
        <f t="shared" si="57"/>
        <v>0</v>
      </c>
      <c r="AC168">
        <f t="shared" si="58"/>
        <v>0</v>
      </c>
      <c r="AD168">
        <f t="shared" si="59"/>
        <v>0</v>
      </c>
      <c r="AE168">
        <f t="shared" si="60"/>
        <v>0</v>
      </c>
      <c r="AF168">
        <f t="shared" si="61"/>
        <v>0</v>
      </c>
      <c r="AG168">
        <f t="shared" si="62"/>
        <v>0</v>
      </c>
      <c r="AH168">
        <f t="shared" si="63"/>
        <v>0</v>
      </c>
      <c r="AI168">
        <f t="shared" si="52"/>
        <v>0</v>
      </c>
      <c r="AJ168" s="47">
        <f t="shared" si="64"/>
        <v>0</v>
      </c>
    </row>
    <row r="169" spans="24:36" x14ac:dyDescent="0.25">
      <c r="X169">
        <f t="shared" si="53"/>
        <v>0</v>
      </c>
      <c r="Y169">
        <f t="shared" si="54"/>
        <v>0</v>
      </c>
      <c r="Z169">
        <f t="shared" si="55"/>
        <v>0</v>
      </c>
      <c r="AA169">
        <f t="shared" si="56"/>
        <v>0</v>
      </c>
      <c r="AB169">
        <f t="shared" si="57"/>
        <v>0</v>
      </c>
      <c r="AC169">
        <f t="shared" si="58"/>
        <v>0</v>
      </c>
      <c r="AD169">
        <f t="shared" si="59"/>
        <v>0</v>
      </c>
      <c r="AE169">
        <f t="shared" si="60"/>
        <v>0</v>
      </c>
      <c r="AF169">
        <f t="shared" si="61"/>
        <v>0</v>
      </c>
      <c r="AG169">
        <f t="shared" si="62"/>
        <v>0</v>
      </c>
      <c r="AH169">
        <f t="shared" si="63"/>
        <v>0</v>
      </c>
      <c r="AI169">
        <f t="shared" si="52"/>
        <v>0</v>
      </c>
      <c r="AJ169" s="47">
        <f t="shared" si="64"/>
        <v>0</v>
      </c>
    </row>
    <row r="170" spans="24:36" x14ac:dyDescent="0.25">
      <c r="X170">
        <f t="shared" si="53"/>
        <v>0</v>
      </c>
      <c r="Y170">
        <f t="shared" si="54"/>
        <v>0</v>
      </c>
      <c r="Z170">
        <f t="shared" si="55"/>
        <v>0</v>
      </c>
      <c r="AA170">
        <f t="shared" si="56"/>
        <v>0</v>
      </c>
      <c r="AB170">
        <f t="shared" si="57"/>
        <v>0</v>
      </c>
      <c r="AC170">
        <f t="shared" si="58"/>
        <v>0</v>
      </c>
      <c r="AD170">
        <f t="shared" si="59"/>
        <v>0</v>
      </c>
      <c r="AE170">
        <f t="shared" si="60"/>
        <v>0</v>
      </c>
      <c r="AF170">
        <f t="shared" si="61"/>
        <v>0</v>
      </c>
      <c r="AG170">
        <f t="shared" si="62"/>
        <v>0</v>
      </c>
      <c r="AH170">
        <f t="shared" si="63"/>
        <v>0</v>
      </c>
      <c r="AI170">
        <f t="shared" si="52"/>
        <v>0</v>
      </c>
      <c r="AJ170" s="47">
        <f t="shared" si="64"/>
        <v>0</v>
      </c>
    </row>
    <row r="171" spans="24:36" x14ac:dyDescent="0.25">
      <c r="X171">
        <f t="shared" si="53"/>
        <v>0</v>
      </c>
      <c r="Y171">
        <f t="shared" si="54"/>
        <v>0</v>
      </c>
      <c r="Z171">
        <f t="shared" si="55"/>
        <v>0</v>
      </c>
      <c r="AA171">
        <f t="shared" si="56"/>
        <v>0</v>
      </c>
      <c r="AB171">
        <f t="shared" si="57"/>
        <v>0</v>
      </c>
      <c r="AC171">
        <f t="shared" si="58"/>
        <v>0</v>
      </c>
      <c r="AD171">
        <f t="shared" si="59"/>
        <v>0</v>
      </c>
      <c r="AE171">
        <f t="shared" si="60"/>
        <v>0</v>
      </c>
      <c r="AF171">
        <f t="shared" si="61"/>
        <v>0</v>
      </c>
      <c r="AG171">
        <f t="shared" si="62"/>
        <v>0</v>
      </c>
      <c r="AH171">
        <f t="shared" si="63"/>
        <v>0</v>
      </c>
      <c r="AI171">
        <f t="shared" si="52"/>
        <v>0</v>
      </c>
      <c r="AJ171" s="47">
        <f t="shared" si="64"/>
        <v>0</v>
      </c>
    </row>
    <row r="172" spans="24:36" x14ac:dyDescent="0.25">
      <c r="X172">
        <f t="shared" si="53"/>
        <v>0</v>
      </c>
      <c r="Y172">
        <f t="shared" si="54"/>
        <v>0</v>
      </c>
      <c r="Z172">
        <f t="shared" si="55"/>
        <v>0</v>
      </c>
      <c r="AA172">
        <f t="shared" si="56"/>
        <v>0</v>
      </c>
      <c r="AB172">
        <f t="shared" si="57"/>
        <v>0</v>
      </c>
      <c r="AC172">
        <f t="shared" si="58"/>
        <v>0</v>
      </c>
      <c r="AD172">
        <f t="shared" si="59"/>
        <v>0</v>
      </c>
      <c r="AE172">
        <f t="shared" si="60"/>
        <v>0</v>
      </c>
      <c r="AF172">
        <f t="shared" si="61"/>
        <v>0</v>
      </c>
      <c r="AG172">
        <f t="shared" si="62"/>
        <v>0</v>
      </c>
      <c r="AH172">
        <f t="shared" si="63"/>
        <v>0</v>
      </c>
      <c r="AI172">
        <f t="shared" si="52"/>
        <v>0</v>
      </c>
      <c r="AJ172" s="47">
        <f t="shared" si="64"/>
        <v>0</v>
      </c>
    </row>
    <row r="173" spans="24:36" x14ac:dyDescent="0.25">
      <c r="X173">
        <f t="shared" si="53"/>
        <v>0</v>
      </c>
      <c r="Y173">
        <f t="shared" si="54"/>
        <v>0</v>
      </c>
      <c r="Z173">
        <f t="shared" si="55"/>
        <v>0</v>
      </c>
      <c r="AA173">
        <f t="shared" si="56"/>
        <v>0</v>
      </c>
      <c r="AB173">
        <f t="shared" si="57"/>
        <v>0</v>
      </c>
      <c r="AC173">
        <f t="shared" si="58"/>
        <v>0</v>
      </c>
      <c r="AD173">
        <f t="shared" si="59"/>
        <v>0</v>
      </c>
      <c r="AE173">
        <f t="shared" si="60"/>
        <v>0</v>
      </c>
      <c r="AF173">
        <f t="shared" si="61"/>
        <v>0</v>
      </c>
      <c r="AG173">
        <f t="shared" si="62"/>
        <v>0</v>
      </c>
      <c r="AH173">
        <f t="shared" si="63"/>
        <v>0</v>
      </c>
      <c r="AI173">
        <f t="shared" si="52"/>
        <v>0</v>
      </c>
      <c r="AJ173" s="47">
        <f t="shared" si="64"/>
        <v>0</v>
      </c>
    </row>
    <row r="174" spans="24:36" x14ac:dyDescent="0.25">
      <c r="X174">
        <f t="shared" si="53"/>
        <v>0</v>
      </c>
      <c r="Y174">
        <f t="shared" si="54"/>
        <v>0</v>
      </c>
      <c r="Z174">
        <f t="shared" si="55"/>
        <v>0</v>
      </c>
      <c r="AA174">
        <f t="shared" si="56"/>
        <v>0</v>
      </c>
      <c r="AB174">
        <f t="shared" si="57"/>
        <v>0</v>
      </c>
      <c r="AC174">
        <f t="shared" si="58"/>
        <v>0</v>
      </c>
      <c r="AD174">
        <f t="shared" si="59"/>
        <v>0</v>
      </c>
      <c r="AE174">
        <f t="shared" si="60"/>
        <v>0</v>
      </c>
      <c r="AF174">
        <f t="shared" si="61"/>
        <v>0</v>
      </c>
      <c r="AG174">
        <f t="shared" si="62"/>
        <v>0</v>
      </c>
      <c r="AH174">
        <f t="shared" si="63"/>
        <v>0</v>
      </c>
      <c r="AI174">
        <f t="shared" si="52"/>
        <v>0</v>
      </c>
      <c r="AJ174" s="47">
        <f t="shared" si="64"/>
        <v>0</v>
      </c>
    </row>
    <row r="175" spans="24:36" x14ac:dyDescent="0.25">
      <c r="X175">
        <f t="shared" si="53"/>
        <v>0</v>
      </c>
      <c r="Y175">
        <f t="shared" si="54"/>
        <v>0</v>
      </c>
      <c r="Z175">
        <f t="shared" si="55"/>
        <v>0</v>
      </c>
      <c r="AA175">
        <f t="shared" si="56"/>
        <v>0</v>
      </c>
      <c r="AB175">
        <f t="shared" si="57"/>
        <v>0</v>
      </c>
      <c r="AC175">
        <f t="shared" si="58"/>
        <v>0</v>
      </c>
      <c r="AD175">
        <f t="shared" si="59"/>
        <v>0</v>
      </c>
      <c r="AE175">
        <f t="shared" si="60"/>
        <v>0</v>
      </c>
      <c r="AF175">
        <f t="shared" si="61"/>
        <v>0</v>
      </c>
      <c r="AG175">
        <f t="shared" si="62"/>
        <v>0</v>
      </c>
      <c r="AH175">
        <f t="shared" si="63"/>
        <v>0</v>
      </c>
      <c r="AI175">
        <f t="shared" si="52"/>
        <v>0</v>
      </c>
      <c r="AJ175" s="47">
        <f t="shared" si="64"/>
        <v>0</v>
      </c>
    </row>
    <row r="176" spans="24:36" x14ac:dyDescent="0.25">
      <c r="X176">
        <f t="shared" si="53"/>
        <v>0</v>
      </c>
      <c r="Y176">
        <f t="shared" si="54"/>
        <v>0</v>
      </c>
      <c r="Z176">
        <f t="shared" si="55"/>
        <v>0</v>
      </c>
      <c r="AA176">
        <f t="shared" si="56"/>
        <v>0</v>
      </c>
      <c r="AB176">
        <f t="shared" si="57"/>
        <v>0</v>
      </c>
      <c r="AC176">
        <f t="shared" si="58"/>
        <v>0</v>
      </c>
      <c r="AD176">
        <f t="shared" si="59"/>
        <v>0</v>
      </c>
      <c r="AE176">
        <f t="shared" si="60"/>
        <v>0</v>
      </c>
      <c r="AF176">
        <f t="shared" si="61"/>
        <v>0</v>
      </c>
      <c r="AG176">
        <f t="shared" si="62"/>
        <v>0</v>
      </c>
      <c r="AH176">
        <f t="shared" si="63"/>
        <v>0</v>
      </c>
      <c r="AI176">
        <f t="shared" si="52"/>
        <v>0</v>
      </c>
      <c r="AJ176" s="47">
        <f t="shared" si="64"/>
        <v>0</v>
      </c>
    </row>
    <row r="177" spans="24:36" x14ac:dyDescent="0.25">
      <c r="X177">
        <f t="shared" si="53"/>
        <v>0</v>
      </c>
      <c r="Y177">
        <f t="shared" si="54"/>
        <v>0</v>
      </c>
      <c r="Z177">
        <f t="shared" si="55"/>
        <v>0</v>
      </c>
      <c r="AA177">
        <f t="shared" si="56"/>
        <v>0</v>
      </c>
      <c r="AB177">
        <f t="shared" si="57"/>
        <v>0</v>
      </c>
      <c r="AC177">
        <f t="shared" si="58"/>
        <v>0</v>
      </c>
      <c r="AD177">
        <f t="shared" si="59"/>
        <v>0</v>
      </c>
      <c r="AE177">
        <f t="shared" si="60"/>
        <v>0</v>
      </c>
      <c r="AF177">
        <f t="shared" si="61"/>
        <v>0</v>
      </c>
      <c r="AG177">
        <f t="shared" si="62"/>
        <v>0</v>
      </c>
      <c r="AH177">
        <f t="shared" si="63"/>
        <v>0</v>
      </c>
      <c r="AI177">
        <f t="shared" si="52"/>
        <v>0</v>
      </c>
      <c r="AJ177" s="47">
        <f t="shared" si="64"/>
        <v>0</v>
      </c>
    </row>
    <row r="178" spans="24:36" x14ac:dyDescent="0.25">
      <c r="X178">
        <f t="shared" si="53"/>
        <v>0</v>
      </c>
      <c r="Y178">
        <f t="shared" si="54"/>
        <v>0</v>
      </c>
      <c r="Z178">
        <f t="shared" si="55"/>
        <v>0</v>
      </c>
      <c r="AA178">
        <f t="shared" si="56"/>
        <v>0</v>
      </c>
      <c r="AB178">
        <f t="shared" si="57"/>
        <v>0</v>
      </c>
      <c r="AC178">
        <f t="shared" si="58"/>
        <v>0</v>
      </c>
      <c r="AD178">
        <f t="shared" si="59"/>
        <v>0</v>
      </c>
      <c r="AE178">
        <f t="shared" si="60"/>
        <v>0</v>
      </c>
      <c r="AF178">
        <f t="shared" si="61"/>
        <v>0</v>
      </c>
      <c r="AG178">
        <f t="shared" si="62"/>
        <v>0</v>
      </c>
      <c r="AH178">
        <f t="shared" si="63"/>
        <v>0</v>
      </c>
      <c r="AI178">
        <f t="shared" si="52"/>
        <v>0</v>
      </c>
      <c r="AJ178" s="47">
        <f t="shared" si="64"/>
        <v>0</v>
      </c>
    </row>
    <row r="179" spans="24:36" x14ac:dyDescent="0.25">
      <c r="X179">
        <f t="shared" si="53"/>
        <v>0</v>
      </c>
      <c r="Y179">
        <f t="shared" si="54"/>
        <v>0</v>
      </c>
      <c r="Z179">
        <f t="shared" si="55"/>
        <v>0</v>
      </c>
      <c r="AA179">
        <f t="shared" si="56"/>
        <v>0</v>
      </c>
      <c r="AB179">
        <f t="shared" si="57"/>
        <v>0</v>
      </c>
      <c r="AC179">
        <f t="shared" si="58"/>
        <v>0</v>
      </c>
      <c r="AD179">
        <f t="shared" si="59"/>
        <v>0</v>
      </c>
      <c r="AE179">
        <f t="shared" si="60"/>
        <v>0</v>
      </c>
      <c r="AF179">
        <f t="shared" si="61"/>
        <v>0</v>
      </c>
      <c r="AG179">
        <f t="shared" si="62"/>
        <v>0</v>
      </c>
      <c r="AH179">
        <f t="shared" si="63"/>
        <v>0</v>
      </c>
      <c r="AI179">
        <f t="shared" si="52"/>
        <v>0</v>
      </c>
      <c r="AJ179" s="47">
        <f t="shared" si="64"/>
        <v>0</v>
      </c>
    </row>
    <row r="180" spans="24:36" x14ac:dyDescent="0.25">
      <c r="X180">
        <f t="shared" si="53"/>
        <v>0</v>
      </c>
      <c r="Y180">
        <f t="shared" si="54"/>
        <v>0</v>
      </c>
      <c r="Z180">
        <f t="shared" si="55"/>
        <v>0</v>
      </c>
      <c r="AA180">
        <f t="shared" si="56"/>
        <v>0</v>
      </c>
      <c r="AB180">
        <f t="shared" si="57"/>
        <v>0</v>
      </c>
      <c r="AC180">
        <f t="shared" si="58"/>
        <v>0</v>
      </c>
      <c r="AD180">
        <f t="shared" si="59"/>
        <v>0</v>
      </c>
      <c r="AE180">
        <f t="shared" si="60"/>
        <v>0</v>
      </c>
      <c r="AF180">
        <f t="shared" si="61"/>
        <v>0</v>
      </c>
      <c r="AG180">
        <f t="shared" si="62"/>
        <v>0</v>
      </c>
      <c r="AH180">
        <f t="shared" si="63"/>
        <v>0</v>
      </c>
      <c r="AI180">
        <f t="shared" si="52"/>
        <v>0</v>
      </c>
      <c r="AJ180" s="47">
        <f t="shared" si="64"/>
        <v>0</v>
      </c>
    </row>
    <row r="181" spans="24:36" x14ac:dyDescent="0.25">
      <c r="X181">
        <f t="shared" si="53"/>
        <v>0</v>
      </c>
      <c r="Y181">
        <f t="shared" si="54"/>
        <v>0</v>
      </c>
      <c r="Z181">
        <f t="shared" si="55"/>
        <v>0</v>
      </c>
      <c r="AA181">
        <f t="shared" si="56"/>
        <v>0</v>
      </c>
      <c r="AB181">
        <f t="shared" si="57"/>
        <v>0</v>
      </c>
      <c r="AC181">
        <f t="shared" si="58"/>
        <v>0</v>
      </c>
      <c r="AD181">
        <f t="shared" si="59"/>
        <v>0</v>
      </c>
      <c r="AE181">
        <f t="shared" si="60"/>
        <v>0</v>
      </c>
      <c r="AF181">
        <f t="shared" si="61"/>
        <v>0</v>
      </c>
      <c r="AG181">
        <f t="shared" si="62"/>
        <v>0</v>
      </c>
      <c r="AH181">
        <f t="shared" si="63"/>
        <v>0</v>
      </c>
      <c r="AI181">
        <f t="shared" si="52"/>
        <v>0</v>
      </c>
      <c r="AJ181" s="47">
        <f t="shared" si="64"/>
        <v>0</v>
      </c>
    </row>
    <row r="182" spans="24:36" x14ac:dyDescent="0.25">
      <c r="X182">
        <f t="shared" si="53"/>
        <v>0</v>
      </c>
      <c r="Y182">
        <f t="shared" si="54"/>
        <v>0</v>
      </c>
      <c r="Z182">
        <f t="shared" si="55"/>
        <v>0</v>
      </c>
      <c r="AA182">
        <f t="shared" si="56"/>
        <v>0</v>
      </c>
      <c r="AB182">
        <f t="shared" si="57"/>
        <v>0</v>
      </c>
      <c r="AC182">
        <f t="shared" si="58"/>
        <v>0</v>
      </c>
      <c r="AD182">
        <f t="shared" si="59"/>
        <v>0</v>
      </c>
      <c r="AE182">
        <f t="shared" si="60"/>
        <v>0</v>
      </c>
      <c r="AF182">
        <f t="shared" si="61"/>
        <v>0</v>
      </c>
      <c r="AG182">
        <f t="shared" si="62"/>
        <v>0</v>
      </c>
      <c r="AH182">
        <f t="shared" si="63"/>
        <v>0</v>
      </c>
      <c r="AI182">
        <f t="shared" si="52"/>
        <v>0</v>
      </c>
      <c r="AJ182" s="47">
        <f t="shared" si="64"/>
        <v>0</v>
      </c>
    </row>
    <row r="183" spans="24:36" x14ac:dyDescent="0.25">
      <c r="X183">
        <f t="shared" si="53"/>
        <v>0</v>
      </c>
      <c r="Y183">
        <f t="shared" si="54"/>
        <v>0</v>
      </c>
      <c r="Z183">
        <f t="shared" si="55"/>
        <v>0</v>
      </c>
      <c r="AA183">
        <f t="shared" si="56"/>
        <v>0</v>
      </c>
      <c r="AB183">
        <f t="shared" si="57"/>
        <v>0</v>
      </c>
      <c r="AC183">
        <f t="shared" si="58"/>
        <v>0</v>
      </c>
      <c r="AD183">
        <f t="shared" si="59"/>
        <v>0</v>
      </c>
      <c r="AE183">
        <f t="shared" si="60"/>
        <v>0</v>
      </c>
      <c r="AF183">
        <f t="shared" si="61"/>
        <v>0</v>
      </c>
      <c r="AG183">
        <f t="shared" si="62"/>
        <v>0</v>
      </c>
      <c r="AH183">
        <f t="shared" si="63"/>
        <v>0</v>
      </c>
      <c r="AI183">
        <f t="shared" si="52"/>
        <v>0</v>
      </c>
      <c r="AJ183" s="47">
        <f t="shared" si="64"/>
        <v>0</v>
      </c>
    </row>
    <row r="184" spans="24:36" x14ac:dyDescent="0.25">
      <c r="X184">
        <f t="shared" si="53"/>
        <v>0</v>
      </c>
      <c r="Y184">
        <f t="shared" si="54"/>
        <v>0</v>
      </c>
      <c r="Z184">
        <f t="shared" si="55"/>
        <v>0</v>
      </c>
      <c r="AA184">
        <f t="shared" si="56"/>
        <v>0</v>
      </c>
      <c r="AB184">
        <f t="shared" si="57"/>
        <v>0</v>
      </c>
      <c r="AC184">
        <f t="shared" si="58"/>
        <v>0</v>
      </c>
      <c r="AD184">
        <f t="shared" si="59"/>
        <v>0</v>
      </c>
      <c r="AE184">
        <f t="shared" si="60"/>
        <v>0</v>
      </c>
      <c r="AF184">
        <f t="shared" si="61"/>
        <v>0</v>
      </c>
      <c r="AG184">
        <f t="shared" si="62"/>
        <v>0</v>
      </c>
      <c r="AH184">
        <f t="shared" si="63"/>
        <v>0</v>
      </c>
      <c r="AI184">
        <f t="shared" si="52"/>
        <v>0</v>
      </c>
      <c r="AJ184" s="47">
        <f t="shared" si="64"/>
        <v>0</v>
      </c>
    </row>
    <row r="185" spans="24:36" x14ac:dyDescent="0.25">
      <c r="X185">
        <f t="shared" si="53"/>
        <v>0</v>
      </c>
      <c r="Y185">
        <f t="shared" si="54"/>
        <v>0</v>
      </c>
      <c r="Z185">
        <f t="shared" si="55"/>
        <v>0</v>
      </c>
      <c r="AA185">
        <f t="shared" si="56"/>
        <v>0</v>
      </c>
      <c r="AB185">
        <f t="shared" si="57"/>
        <v>0</v>
      </c>
      <c r="AC185">
        <f t="shared" si="58"/>
        <v>0</v>
      </c>
      <c r="AD185">
        <f t="shared" si="59"/>
        <v>0</v>
      </c>
      <c r="AE185">
        <f t="shared" si="60"/>
        <v>0</v>
      </c>
      <c r="AF185">
        <f t="shared" si="61"/>
        <v>0</v>
      </c>
      <c r="AG185">
        <f t="shared" si="62"/>
        <v>0</v>
      </c>
      <c r="AH185">
        <f t="shared" si="63"/>
        <v>0</v>
      </c>
      <c r="AI185">
        <f t="shared" si="52"/>
        <v>0</v>
      </c>
      <c r="AJ185" s="47">
        <f t="shared" si="64"/>
        <v>0</v>
      </c>
    </row>
    <row r="186" spans="24:36" x14ac:dyDescent="0.25">
      <c r="X186">
        <f t="shared" si="53"/>
        <v>0</v>
      </c>
      <c r="Y186">
        <f t="shared" si="54"/>
        <v>0</v>
      </c>
      <c r="Z186">
        <f t="shared" si="55"/>
        <v>0</v>
      </c>
      <c r="AA186">
        <f t="shared" si="56"/>
        <v>0</v>
      </c>
      <c r="AB186">
        <f t="shared" si="57"/>
        <v>0</v>
      </c>
      <c r="AC186">
        <f t="shared" si="58"/>
        <v>0</v>
      </c>
      <c r="AD186">
        <f t="shared" si="59"/>
        <v>0</v>
      </c>
      <c r="AE186">
        <f t="shared" si="60"/>
        <v>0</v>
      </c>
      <c r="AF186">
        <f t="shared" si="61"/>
        <v>0</v>
      </c>
      <c r="AG186">
        <f t="shared" si="62"/>
        <v>0</v>
      </c>
      <c r="AH186">
        <f t="shared" si="63"/>
        <v>0</v>
      </c>
      <c r="AI186">
        <f t="shared" si="52"/>
        <v>0</v>
      </c>
      <c r="AJ186" s="47">
        <f t="shared" si="64"/>
        <v>0</v>
      </c>
    </row>
    <row r="187" spans="24:36" x14ac:dyDescent="0.25">
      <c r="X187">
        <f t="shared" si="53"/>
        <v>0</v>
      </c>
      <c r="Y187">
        <f t="shared" si="54"/>
        <v>0</v>
      </c>
      <c r="Z187">
        <f t="shared" si="55"/>
        <v>0</v>
      </c>
      <c r="AA187">
        <f t="shared" si="56"/>
        <v>0</v>
      </c>
      <c r="AB187">
        <f t="shared" si="57"/>
        <v>0</v>
      </c>
      <c r="AC187">
        <f t="shared" si="58"/>
        <v>0</v>
      </c>
      <c r="AD187">
        <f t="shared" si="59"/>
        <v>0</v>
      </c>
      <c r="AE187">
        <f t="shared" si="60"/>
        <v>0</v>
      </c>
      <c r="AF187">
        <f t="shared" si="61"/>
        <v>0</v>
      </c>
      <c r="AG187">
        <f t="shared" si="62"/>
        <v>0</v>
      </c>
      <c r="AH187">
        <f t="shared" si="63"/>
        <v>0</v>
      </c>
      <c r="AI187">
        <f t="shared" si="52"/>
        <v>0</v>
      </c>
      <c r="AJ187" s="47">
        <f t="shared" si="64"/>
        <v>0</v>
      </c>
    </row>
    <row r="188" spans="24:36" x14ac:dyDescent="0.25">
      <c r="X188">
        <f t="shared" si="53"/>
        <v>0</v>
      </c>
      <c r="Y188">
        <f t="shared" si="54"/>
        <v>0</v>
      </c>
      <c r="Z188">
        <f t="shared" si="55"/>
        <v>0</v>
      </c>
      <c r="AA188">
        <f t="shared" si="56"/>
        <v>0</v>
      </c>
      <c r="AB188">
        <f t="shared" si="57"/>
        <v>0</v>
      </c>
      <c r="AC188">
        <f t="shared" si="58"/>
        <v>0</v>
      </c>
      <c r="AD188">
        <f t="shared" si="59"/>
        <v>0</v>
      </c>
      <c r="AE188">
        <f t="shared" si="60"/>
        <v>0</v>
      </c>
      <c r="AF188">
        <f t="shared" si="61"/>
        <v>0</v>
      </c>
      <c r="AG188">
        <f t="shared" si="62"/>
        <v>0</v>
      </c>
      <c r="AH188">
        <f t="shared" si="63"/>
        <v>0</v>
      </c>
      <c r="AI188">
        <f t="shared" si="52"/>
        <v>0</v>
      </c>
      <c r="AJ188" s="47">
        <f t="shared" si="64"/>
        <v>0</v>
      </c>
    </row>
    <row r="189" spans="24:36" x14ac:dyDescent="0.25">
      <c r="X189">
        <f t="shared" si="53"/>
        <v>0</v>
      </c>
      <c r="Y189">
        <f t="shared" si="54"/>
        <v>0</v>
      </c>
      <c r="Z189">
        <f t="shared" si="55"/>
        <v>0</v>
      </c>
      <c r="AA189">
        <f t="shared" si="56"/>
        <v>0</v>
      </c>
      <c r="AB189">
        <f t="shared" si="57"/>
        <v>0</v>
      </c>
      <c r="AC189">
        <f t="shared" si="58"/>
        <v>0</v>
      </c>
      <c r="AD189">
        <f t="shared" si="59"/>
        <v>0</v>
      </c>
      <c r="AE189">
        <f t="shared" si="60"/>
        <v>0</v>
      </c>
      <c r="AF189">
        <f t="shared" si="61"/>
        <v>0</v>
      </c>
      <c r="AG189">
        <f t="shared" si="62"/>
        <v>0</v>
      </c>
      <c r="AH189">
        <f t="shared" si="63"/>
        <v>0</v>
      </c>
      <c r="AI189">
        <f t="shared" si="52"/>
        <v>0</v>
      </c>
      <c r="AJ189" s="47">
        <f t="shared" si="64"/>
        <v>0</v>
      </c>
    </row>
    <row r="190" spans="24:36" x14ac:dyDescent="0.25">
      <c r="X190">
        <f t="shared" si="53"/>
        <v>0</v>
      </c>
      <c r="Y190">
        <f t="shared" si="54"/>
        <v>0</v>
      </c>
      <c r="Z190">
        <f t="shared" si="55"/>
        <v>0</v>
      </c>
      <c r="AA190">
        <f t="shared" si="56"/>
        <v>0</v>
      </c>
      <c r="AB190">
        <f t="shared" si="57"/>
        <v>0</v>
      </c>
      <c r="AC190">
        <f t="shared" si="58"/>
        <v>0</v>
      </c>
      <c r="AD190">
        <f t="shared" si="59"/>
        <v>0</v>
      </c>
      <c r="AE190">
        <f t="shared" si="60"/>
        <v>0</v>
      </c>
      <c r="AF190">
        <f t="shared" si="61"/>
        <v>0</v>
      </c>
      <c r="AG190">
        <f t="shared" si="62"/>
        <v>0</v>
      </c>
      <c r="AH190">
        <f t="shared" si="63"/>
        <v>0</v>
      </c>
      <c r="AI190">
        <f t="shared" si="52"/>
        <v>0</v>
      </c>
      <c r="AJ190" s="47">
        <f t="shared" si="64"/>
        <v>0</v>
      </c>
    </row>
    <row r="191" spans="24:36" x14ac:dyDescent="0.25">
      <c r="X191">
        <f t="shared" si="53"/>
        <v>0</v>
      </c>
      <c r="Y191">
        <f t="shared" si="54"/>
        <v>0</v>
      </c>
      <c r="Z191">
        <f t="shared" si="55"/>
        <v>0</v>
      </c>
      <c r="AA191">
        <f t="shared" si="56"/>
        <v>0</v>
      </c>
      <c r="AB191">
        <f t="shared" si="57"/>
        <v>0</v>
      </c>
      <c r="AC191">
        <f t="shared" si="58"/>
        <v>0</v>
      </c>
      <c r="AD191">
        <f t="shared" si="59"/>
        <v>0</v>
      </c>
      <c r="AE191">
        <f t="shared" si="60"/>
        <v>0</v>
      </c>
      <c r="AF191">
        <f t="shared" si="61"/>
        <v>0</v>
      </c>
      <c r="AG191">
        <f t="shared" si="62"/>
        <v>0</v>
      </c>
      <c r="AH191">
        <f t="shared" si="63"/>
        <v>0</v>
      </c>
      <c r="AI191">
        <f t="shared" si="52"/>
        <v>0</v>
      </c>
      <c r="AJ191" s="47">
        <f t="shared" si="64"/>
        <v>0</v>
      </c>
    </row>
    <row r="192" spans="24:36" x14ac:dyDescent="0.25">
      <c r="X192">
        <f t="shared" si="53"/>
        <v>0</v>
      </c>
      <c r="Y192">
        <f t="shared" si="54"/>
        <v>0</v>
      </c>
      <c r="Z192">
        <f t="shared" si="55"/>
        <v>0</v>
      </c>
      <c r="AA192">
        <f t="shared" si="56"/>
        <v>0</v>
      </c>
      <c r="AB192">
        <f t="shared" si="57"/>
        <v>0</v>
      </c>
      <c r="AC192">
        <f t="shared" si="58"/>
        <v>0</v>
      </c>
      <c r="AD192">
        <f t="shared" si="59"/>
        <v>0</v>
      </c>
      <c r="AE192">
        <f t="shared" si="60"/>
        <v>0</v>
      </c>
      <c r="AF192">
        <f t="shared" si="61"/>
        <v>0</v>
      </c>
      <c r="AG192">
        <f t="shared" si="62"/>
        <v>0</v>
      </c>
      <c r="AH192">
        <f t="shared" si="63"/>
        <v>0</v>
      </c>
      <c r="AI192">
        <f t="shared" si="52"/>
        <v>0</v>
      </c>
      <c r="AJ192" s="47">
        <f t="shared" si="64"/>
        <v>0</v>
      </c>
    </row>
    <row r="193" spans="24:36" x14ac:dyDescent="0.25">
      <c r="X193">
        <f t="shared" si="53"/>
        <v>0</v>
      </c>
      <c r="Y193">
        <f t="shared" si="54"/>
        <v>0</v>
      </c>
      <c r="Z193">
        <f t="shared" si="55"/>
        <v>0</v>
      </c>
      <c r="AA193">
        <f t="shared" si="56"/>
        <v>0</v>
      </c>
      <c r="AB193">
        <f t="shared" si="57"/>
        <v>0</v>
      </c>
      <c r="AC193">
        <f t="shared" si="58"/>
        <v>0</v>
      </c>
      <c r="AD193">
        <f t="shared" si="59"/>
        <v>0</v>
      </c>
      <c r="AE193">
        <f t="shared" si="60"/>
        <v>0</v>
      </c>
      <c r="AF193">
        <f t="shared" si="61"/>
        <v>0</v>
      </c>
      <c r="AG193">
        <f t="shared" si="62"/>
        <v>0</v>
      </c>
      <c r="AH193">
        <f t="shared" si="63"/>
        <v>0</v>
      </c>
      <c r="AI193">
        <f t="shared" si="52"/>
        <v>0</v>
      </c>
      <c r="AJ193" s="47">
        <f t="shared" si="64"/>
        <v>0</v>
      </c>
    </row>
    <row r="194" spans="24:36" x14ac:dyDescent="0.25">
      <c r="X194">
        <f t="shared" si="53"/>
        <v>0</v>
      </c>
      <c r="Y194">
        <f t="shared" si="54"/>
        <v>0</v>
      </c>
      <c r="Z194">
        <f t="shared" si="55"/>
        <v>0</v>
      </c>
      <c r="AA194">
        <f t="shared" si="56"/>
        <v>0</v>
      </c>
      <c r="AB194">
        <f t="shared" si="57"/>
        <v>0</v>
      </c>
      <c r="AC194">
        <f t="shared" si="58"/>
        <v>0</v>
      </c>
      <c r="AD194">
        <f t="shared" si="59"/>
        <v>0</v>
      </c>
      <c r="AE194">
        <f t="shared" si="60"/>
        <v>0</v>
      </c>
      <c r="AF194">
        <f t="shared" si="61"/>
        <v>0</v>
      </c>
      <c r="AG194">
        <f t="shared" si="62"/>
        <v>0</v>
      </c>
      <c r="AH194">
        <f t="shared" si="63"/>
        <v>0</v>
      </c>
      <c r="AI194">
        <f t="shared" si="52"/>
        <v>0</v>
      </c>
      <c r="AJ194" s="47">
        <f t="shared" si="64"/>
        <v>0</v>
      </c>
    </row>
    <row r="195" spans="24:36" x14ac:dyDescent="0.25">
      <c r="X195">
        <f t="shared" si="53"/>
        <v>0</v>
      </c>
      <c r="Y195">
        <f t="shared" si="54"/>
        <v>0</v>
      </c>
      <c r="Z195">
        <f t="shared" si="55"/>
        <v>0</v>
      </c>
      <c r="AA195">
        <f t="shared" si="56"/>
        <v>0</v>
      </c>
      <c r="AB195">
        <f t="shared" si="57"/>
        <v>0</v>
      </c>
      <c r="AC195">
        <f t="shared" si="58"/>
        <v>0</v>
      </c>
      <c r="AD195">
        <f t="shared" si="59"/>
        <v>0</v>
      </c>
      <c r="AE195">
        <f t="shared" si="60"/>
        <v>0</v>
      </c>
      <c r="AF195">
        <f t="shared" si="61"/>
        <v>0</v>
      </c>
      <c r="AG195">
        <f t="shared" si="62"/>
        <v>0</v>
      </c>
      <c r="AH195">
        <f t="shared" si="63"/>
        <v>0</v>
      </c>
      <c r="AI195">
        <f t="shared" si="52"/>
        <v>0</v>
      </c>
      <c r="AJ195" s="47">
        <f t="shared" si="64"/>
        <v>0</v>
      </c>
    </row>
    <row r="196" spans="24:36" x14ac:dyDescent="0.25">
      <c r="X196">
        <f t="shared" si="53"/>
        <v>0</v>
      </c>
      <c r="Y196">
        <f t="shared" si="54"/>
        <v>0</v>
      </c>
      <c r="Z196">
        <f t="shared" si="55"/>
        <v>0</v>
      </c>
      <c r="AA196">
        <f t="shared" si="56"/>
        <v>0</v>
      </c>
      <c r="AB196">
        <f t="shared" si="57"/>
        <v>0</v>
      </c>
      <c r="AC196">
        <f t="shared" si="58"/>
        <v>0</v>
      </c>
      <c r="AD196">
        <f t="shared" si="59"/>
        <v>0</v>
      </c>
      <c r="AE196">
        <f t="shared" si="60"/>
        <v>0</v>
      </c>
      <c r="AF196">
        <f t="shared" si="61"/>
        <v>0</v>
      </c>
      <c r="AG196">
        <f t="shared" si="62"/>
        <v>0</v>
      </c>
      <c r="AH196">
        <f t="shared" si="63"/>
        <v>0</v>
      </c>
      <c r="AI196">
        <f t="shared" si="52"/>
        <v>0</v>
      </c>
      <c r="AJ196" s="47">
        <f t="shared" si="64"/>
        <v>0</v>
      </c>
    </row>
    <row r="197" spans="24:36" x14ac:dyDescent="0.25">
      <c r="X197">
        <f t="shared" si="53"/>
        <v>0</v>
      </c>
      <c r="Y197">
        <f t="shared" si="54"/>
        <v>0</v>
      </c>
      <c r="Z197">
        <f t="shared" si="55"/>
        <v>0</v>
      </c>
      <c r="AA197">
        <f t="shared" si="56"/>
        <v>0</v>
      </c>
      <c r="AB197">
        <f t="shared" si="57"/>
        <v>0</v>
      </c>
      <c r="AC197">
        <f t="shared" si="58"/>
        <v>0</v>
      </c>
      <c r="AD197">
        <f t="shared" si="59"/>
        <v>0</v>
      </c>
      <c r="AE197">
        <f t="shared" si="60"/>
        <v>0</v>
      </c>
      <c r="AF197">
        <f t="shared" si="61"/>
        <v>0</v>
      </c>
      <c r="AG197">
        <f t="shared" si="62"/>
        <v>0</v>
      </c>
      <c r="AH197">
        <f t="shared" si="63"/>
        <v>0</v>
      </c>
      <c r="AI197">
        <f t="shared" si="52"/>
        <v>0</v>
      </c>
      <c r="AJ197" s="47">
        <f t="shared" si="64"/>
        <v>0</v>
      </c>
    </row>
    <row r="198" spans="24:36" x14ac:dyDescent="0.25">
      <c r="X198">
        <f t="shared" si="53"/>
        <v>0</v>
      </c>
      <c r="Y198">
        <f t="shared" si="54"/>
        <v>0</v>
      </c>
      <c r="Z198">
        <f t="shared" si="55"/>
        <v>0</v>
      </c>
      <c r="AA198">
        <f t="shared" si="56"/>
        <v>0</v>
      </c>
      <c r="AB198">
        <f t="shared" si="57"/>
        <v>0</v>
      </c>
      <c r="AC198">
        <f t="shared" si="58"/>
        <v>0</v>
      </c>
      <c r="AD198">
        <f t="shared" si="59"/>
        <v>0</v>
      </c>
      <c r="AE198">
        <f t="shared" si="60"/>
        <v>0</v>
      </c>
      <c r="AF198">
        <f t="shared" si="61"/>
        <v>0</v>
      </c>
      <c r="AG198">
        <f t="shared" si="62"/>
        <v>0</v>
      </c>
      <c r="AH198">
        <f t="shared" si="63"/>
        <v>0</v>
      </c>
      <c r="AI198">
        <f t="shared" si="52"/>
        <v>0</v>
      </c>
      <c r="AJ198" s="47">
        <f t="shared" si="64"/>
        <v>0</v>
      </c>
    </row>
    <row r="199" spans="24:36" x14ac:dyDescent="0.25">
      <c r="X199">
        <f t="shared" si="53"/>
        <v>0</v>
      </c>
      <c r="Y199">
        <f t="shared" si="54"/>
        <v>0</v>
      </c>
      <c r="Z199">
        <f t="shared" si="55"/>
        <v>0</v>
      </c>
      <c r="AA199">
        <f t="shared" si="56"/>
        <v>0</v>
      </c>
      <c r="AB199">
        <f t="shared" si="57"/>
        <v>0</v>
      </c>
      <c r="AC199">
        <f t="shared" si="58"/>
        <v>0</v>
      </c>
      <c r="AD199">
        <f t="shared" si="59"/>
        <v>0</v>
      </c>
      <c r="AE199">
        <f t="shared" si="60"/>
        <v>0</v>
      </c>
      <c r="AF199">
        <f t="shared" si="61"/>
        <v>0</v>
      </c>
      <c r="AG199">
        <f t="shared" si="62"/>
        <v>0</v>
      </c>
      <c r="AH199">
        <f t="shared" si="63"/>
        <v>0</v>
      </c>
      <c r="AI199">
        <f t="shared" si="52"/>
        <v>0</v>
      </c>
      <c r="AJ199" s="47">
        <f t="shared" si="64"/>
        <v>0</v>
      </c>
    </row>
    <row r="200" spans="24:36" x14ac:dyDescent="0.25">
      <c r="X200">
        <f t="shared" si="53"/>
        <v>0</v>
      </c>
      <c r="Y200">
        <f t="shared" si="54"/>
        <v>0</v>
      </c>
      <c r="Z200">
        <f t="shared" si="55"/>
        <v>0</v>
      </c>
      <c r="AA200">
        <f t="shared" si="56"/>
        <v>0</v>
      </c>
      <c r="AB200">
        <f t="shared" si="57"/>
        <v>0</v>
      </c>
      <c r="AC200">
        <f t="shared" si="58"/>
        <v>0</v>
      </c>
      <c r="AD200">
        <f t="shared" si="59"/>
        <v>0</v>
      </c>
      <c r="AE200">
        <f t="shared" si="60"/>
        <v>0</v>
      </c>
      <c r="AF200">
        <f t="shared" si="61"/>
        <v>0</v>
      </c>
      <c r="AG200">
        <f t="shared" si="62"/>
        <v>0</v>
      </c>
      <c r="AH200">
        <f t="shared" si="63"/>
        <v>0</v>
      </c>
      <c r="AI200">
        <f t="shared" si="52"/>
        <v>0</v>
      </c>
      <c r="AJ200" s="47">
        <f t="shared" si="64"/>
        <v>0</v>
      </c>
    </row>
    <row r="201" spans="24:36" x14ac:dyDescent="0.25">
      <c r="X201">
        <f t="shared" si="53"/>
        <v>0</v>
      </c>
      <c r="Y201">
        <f t="shared" si="54"/>
        <v>0</v>
      </c>
      <c r="Z201">
        <f t="shared" si="55"/>
        <v>0</v>
      </c>
      <c r="AA201">
        <f t="shared" si="56"/>
        <v>0</v>
      </c>
      <c r="AB201">
        <f t="shared" si="57"/>
        <v>0</v>
      </c>
      <c r="AC201">
        <f t="shared" si="58"/>
        <v>0</v>
      </c>
      <c r="AD201">
        <f t="shared" si="59"/>
        <v>0</v>
      </c>
      <c r="AE201">
        <f t="shared" si="60"/>
        <v>0</v>
      </c>
      <c r="AF201">
        <f t="shared" si="61"/>
        <v>0</v>
      </c>
      <c r="AG201">
        <f t="shared" si="62"/>
        <v>0</v>
      </c>
      <c r="AH201">
        <f t="shared" si="63"/>
        <v>0</v>
      </c>
      <c r="AI201">
        <f t="shared" si="52"/>
        <v>0</v>
      </c>
      <c r="AJ201" s="47">
        <f t="shared" si="64"/>
        <v>0</v>
      </c>
    </row>
    <row r="202" spans="24:36" x14ac:dyDescent="0.25">
      <c r="X202">
        <f t="shared" si="53"/>
        <v>0</v>
      </c>
      <c r="Y202">
        <f t="shared" si="54"/>
        <v>0</v>
      </c>
      <c r="Z202">
        <f t="shared" si="55"/>
        <v>0</v>
      </c>
      <c r="AA202">
        <f t="shared" si="56"/>
        <v>0</v>
      </c>
      <c r="AB202">
        <f t="shared" si="57"/>
        <v>0</v>
      </c>
      <c r="AC202">
        <f t="shared" si="58"/>
        <v>0</v>
      </c>
      <c r="AD202">
        <f t="shared" si="59"/>
        <v>0</v>
      </c>
      <c r="AE202">
        <f t="shared" si="60"/>
        <v>0</v>
      </c>
      <c r="AF202">
        <f t="shared" si="61"/>
        <v>0</v>
      </c>
      <c r="AG202">
        <f t="shared" si="62"/>
        <v>0</v>
      </c>
      <c r="AH202">
        <f t="shared" si="63"/>
        <v>0</v>
      </c>
      <c r="AI202">
        <f t="shared" si="52"/>
        <v>0</v>
      </c>
      <c r="AJ202" s="47">
        <f t="shared" si="64"/>
        <v>0</v>
      </c>
    </row>
    <row r="203" spans="24:36" x14ac:dyDescent="0.25">
      <c r="X203">
        <f t="shared" si="53"/>
        <v>0</v>
      </c>
      <c r="Y203">
        <f t="shared" si="54"/>
        <v>0</v>
      </c>
      <c r="Z203">
        <f t="shared" si="55"/>
        <v>0</v>
      </c>
      <c r="AA203">
        <f t="shared" si="56"/>
        <v>0</v>
      </c>
      <c r="AB203">
        <f t="shared" si="57"/>
        <v>0</v>
      </c>
      <c r="AC203">
        <f t="shared" si="58"/>
        <v>0</v>
      </c>
      <c r="AD203">
        <f t="shared" si="59"/>
        <v>0</v>
      </c>
      <c r="AE203">
        <f t="shared" si="60"/>
        <v>0</v>
      </c>
      <c r="AF203">
        <f t="shared" si="61"/>
        <v>0</v>
      </c>
      <c r="AG203">
        <f t="shared" si="62"/>
        <v>0</v>
      </c>
      <c r="AH203">
        <f t="shared" si="63"/>
        <v>0</v>
      </c>
      <c r="AI203">
        <f t="shared" ref="AI203:AI266" si="65">R203</f>
        <v>0</v>
      </c>
      <c r="AJ203" s="47">
        <f t="shared" si="64"/>
        <v>0</v>
      </c>
    </row>
    <row r="204" spans="24:36" x14ac:dyDescent="0.25">
      <c r="X204">
        <f t="shared" si="53"/>
        <v>0</v>
      </c>
      <c r="Y204">
        <f t="shared" si="54"/>
        <v>0</v>
      </c>
      <c r="Z204">
        <f t="shared" si="55"/>
        <v>0</v>
      </c>
      <c r="AA204">
        <f t="shared" si="56"/>
        <v>0</v>
      </c>
      <c r="AB204">
        <f t="shared" si="57"/>
        <v>0</v>
      </c>
      <c r="AC204">
        <f t="shared" si="58"/>
        <v>0</v>
      </c>
      <c r="AD204">
        <f t="shared" si="59"/>
        <v>0</v>
      </c>
      <c r="AE204">
        <f t="shared" si="60"/>
        <v>0</v>
      </c>
      <c r="AF204">
        <f t="shared" si="61"/>
        <v>0</v>
      </c>
      <c r="AG204">
        <f t="shared" si="62"/>
        <v>0</v>
      </c>
      <c r="AH204">
        <f t="shared" si="63"/>
        <v>0</v>
      </c>
      <c r="AI204">
        <f t="shared" si="65"/>
        <v>0</v>
      </c>
      <c r="AJ204" s="47">
        <f t="shared" si="64"/>
        <v>0</v>
      </c>
    </row>
    <row r="205" spans="24:36" x14ac:dyDescent="0.25">
      <c r="X205">
        <f t="shared" si="53"/>
        <v>0</v>
      </c>
      <c r="Y205">
        <f t="shared" si="54"/>
        <v>0</v>
      </c>
      <c r="Z205">
        <f t="shared" si="55"/>
        <v>0</v>
      </c>
      <c r="AA205">
        <f t="shared" si="56"/>
        <v>0</v>
      </c>
      <c r="AB205">
        <f t="shared" si="57"/>
        <v>0</v>
      </c>
      <c r="AC205">
        <f t="shared" si="58"/>
        <v>0</v>
      </c>
      <c r="AD205">
        <f t="shared" si="59"/>
        <v>0</v>
      </c>
      <c r="AE205">
        <f t="shared" si="60"/>
        <v>0</v>
      </c>
      <c r="AF205">
        <f t="shared" si="61"/>
        <v>0</v>
      </c>
      <c r="AG205">
        <f t="shared" si="62"/>
        <v>0</v>
      </c>
      <c r="AH205">
        <f t="shared" si="63"/>
        <v>0</v>
      </c>
      <c r="AI205">
        <f t="shared" si="65"/>
        <v>0</v>
      </c>
      <c r="AJ205" s="47">
        <f t="shared" si="64"/>
        <v>0</v>
      </c>
    </row>
    <row r="206" spans="24:36" x14ac:dyDescent="0.25">
      <c r="X206">
        <f t="shared" si="53"/>
        <v>0</v>
      </c>
      <c r="Y206">
        <f t="shared" si="54"/>
        <v>0</v>
      </c>
      <c r="Z206">
        <f t="shared" si="55"/>
        <v>0</v>
      </c>
      <c r="AA206">
        <f t="shared" si="56"/>
        <v>0</v>
      </c>
      <c r="AB206">
        <f t="shared" si="57"/>
        <v>0</v>
      </c>
      <c r="AC206">
        <f t="shared" si="58"/>
        <v>0</v>
      </c>
      <c r="AD206">
        <f t="shared" si="59"/>
        <v>0</v>
      </c>
      <c r="AE206">
        <f t="shared" si="60"/>
        <v>0</v>
      </c>
      <c r="AF206">
        <f t="shared" si="61"/>
        <v>0</v>
      </c>
      <c r="AG206">
        <f t="shared" si="62"/>
        <v>0</v>
      </c>
      <c r="AH206">
        <f t="shared" si="63"/>
        <v>0</v>
      </c>
      <c r="AI206">
        <f t="shared" si="65"/>
        <v>0</v>
      </c>
      <c r="AJ206" s="47">
        <f t="shared" si="64"/>
        <v>0</v>
      </c>
    </row>
    <row r="207" spans="24:36" x14ac:dyDescent="0.25">
      <c r="X207">
        <f t="shared" si="53"/>
        <v>0</v>
      </c>
      <c r="Y207">
        <f t="shared" si="54"/>
        <v>0</v>
      </c>
      <c r="Z207">
        <f t="shared" si="55"/>
        <v>0</v>
      </c>
      <c r="AA207">
        <f t="shared" si="56"/>
        <v>0</v>
      </c>
      <c r="AB207">
        <f t="shared" si="57"/>
        <v>0</v>
      </c>
      <c r="AC207">
        <f t="shared" si="58"/>
        <v>0</v>
      </c>
      <c r="AD207">
        <f t="shared" si="59"/>
        <v>0</v>
      </c>
      <c r="AE207">
        <f t="shared" si="60"/>
        <v>0</v>
      </c>
      <c r="AF207">
        <f t="shared" si="61"/>
        <v>0</v>
      </c>
      <c r="AG207">
        <f t="shared" si="62"/>
        <v>0</v>
      </c>
      <c r="AH207">
        <f t="shared" si="63"/>
        <v>0</v>
      </c>
      <c r="AI207">
        <f t="shared" si="65"/>
        <v>0</v>
      </c>
      <c r="AJ207" s="47">
        <f t="shared" si="64"/>
        <v>0</v>
      </c>
    </row>
    <row r="208" spans="24:36" x14ac:dyDescent="0.25">
      <c r="X208">
        <f t="shared" si="53"/>
        <v>0</v>
      </c>
      <c r="Y208">
        <f t="shared" si="54"/>
        <v>0</v>
      </c>
      <c r="Z208">
        <f t="shared" si="55"/>
        <v>0</v>
      </c>
      <c r="AA208">
        <f t="shared" si="56"/>
        <v>0</v>
      </c>
      <c r="AB208">
        <f t="shared" si="57"/>
        <v>0</v>
      </c>
      <c r="AC208">
        <f t="shared" si="58"/>
        <v>0</v>
      </c>
      <c r="AD208">
        <f t="shared" si="59"/>
        <v>0</v>
      </c>
      <c r="AE208">
        <f t="shared" si="60"/>
        <v>0</v>
      </c>
      <c r="AF208">
        <f t="shared" si="61"/>
        <v>0</v>
      </c>
      <c r="AG208">
        <f t="shared" si="62"/>
        <v>0</v>
      </c>
      <c r="AH208">
        <f t="shared" si="63"/>
        <v>0</v>
      </c>
      <c r="AI208">
        <f t="shared" si="65"/>
        <v>0</v>
      </c>
      <c r="AJ208" s="47">
        <f t="shared" si="64"/>
        <v>0</v>
      </c>
    </row>
    <row r="209" spans="24:36" x14ac:dyDescent="0.25">
      <c r="X209">
        <f t="shared" si="53"/>
        <v>0</v>
      </c>
      <c r="Y209">
        <f t="shared" si="54"/>
        <v>0</v>
      </c>
      <c r="Z209">
        <f t="shared" si="55"/>
        <v>0</v>
      </c>
      <c r="AA209">
        <f t="shared" si="56"/>
        <v>0</v>
      </c>
      <c r="AB209">
        <f t="shared" si="57"/>
        <v>0</v>
      </c>
      <c r="AC209">
        <f t="shared" si="58"/>
        <v>0</v>
      </c>
      <c r="AD209">
        <f t="shared" si="59"/>
        <v>0</v>
      </c>
      <c r="AE209">
        <f t="shared" si="60"/>
        <v>0</v>
      </c>
      <c r="AF209">
        <f t="shared" si="61"/>
        <v>0</v>
      </c>
      <c r="AG209">
        <f t="shared" si="62"/>
        <v>0</v>
      </c>
      <c r="AH209">
        <f t="shared" si="63"/>
        <v>0</v>
      </c>
      <c r="AI209">
        <f t="shared" si="65"/>
        <v>0</v>
      </c>
      <c r="AJ209" s="47">
        <f t="shared" si="64"/>
        <v>0</v>
      </c>
    </row>
    <row r="210" spans="24:36" x14ac:dyDescent="0.25">
      <c r="X210">
        <f t="shared" si="53"/>
        <v>0</v>
      </c>
      <c r="Y210">
        <f t="shared" si="54"/>
        <v>0</v>
      </c>
      <c r="Z210">
        <f t="shared" si="55"/>
        <v>0</v>
      </c>
      <c r="AA210">
        <f t="shared" si="56"/>
        <v>0</v>
      </c>
      <c r="AB210">
        <f t="shared" si="57"/>
        <v>0</v>
      </c>
      <c r="AC210">
        <f t="shared" si="58"/>
        <v>0</v>
      </c>
      <c r="AD210">
        <f t="shared" si="59"/>
        <v>0</v>
      </c>
      <c r="AE210">
        <f t="shared" si="60"/>
        <v>0</v>
      </c>
      <c r="AF210">
        <f t="shared" si="61"/>
        <v>0</v>
      </c>
      <c r="AG210">
        <f t="shared" si="62"/>
        <v>0</v>
      </c>
      <c r="AH210">
        <f t="shared" si="63"/>
        <v>0</v>
      </c>
      <c r="AI210">
        <f t="shared" si="65"/>
        <v>0</v>
      </c>
      <c r="AJ210" s="47">
        <f t="shared" si="64"/>
        <v>0</v>
      </c>
    </row>
    <row r="211" spans="24:36" x14ac:dyDescent="0.25">
      <c r="X211">
        <f t="shared" si="53"/>
        <v>0</v>
      </c>
      <c r="Y211">
        <f t="shared" si="54"/>
        <v>0</v>
      </c>
      <c r="Z211">
        <f t="shared" si="55"/>
        <v>0</v>
      </c>
      <c r="AA211">
        <f t="shared" si="56"/>
        <v>0</v>
      </c>
      <c r="AB211">
        <f t="shared" si="57"/>
        <v>0</v>
      </c>
      <c r="AC211">
        <f t="shared" si="58"/>
        <v>0</v>
      </c>
      <c r="AD211">
        <f t="shared" si="59"/>
        <v>0</v>
      </c>
      <c r="AE211">
        <f t="shared" si="60"/>
        <v>0</v>
      </c>
      <c r="AF211">
        <f t="shared" si="61"/>
        <v>0</v>
      </c>
      <c r="AG211">
        <f t="shared" si="62"/>
        <v>0</v>
      </c>
      <c r="AH211">
        <f t="shared" si="63"/>
        <v>0</v>
      </c>
      <c r="AI211">
        <f t="shared" si="65"/>
        <v>0</v>
      </c>
      <c r="AJ211" s="47">
        <f t="shared" si="64"/>
        <v>0</v>
      </c>
    </row>
    <row r="212" spans="24:36" x14ac:dyDescent="0.25">
      <c r="X212">
        <f t="shared" si="53"/>
        <v>0</v>
      </c>
      <c r="Y212">
        <f t="shared" si="54"/>
        <v>0</v>
      </c>
      <c r="Z212">
        <f t="shared" si="55"/>
        <v>0</v>
      </c>
      <c r="AA212">
        <f t="shared" si="56"/>
        <v>0</v>
      </c>
      <c r="AB212">
        <f t="shared" si="57"/>
        <v>0</v>
      </c>
      <c r="AC212">
        <f t="shared" si="58"/>
        <v>0</v>
      </c>
      <c r="AD212">
        <f t="shared" si="59"/>
        <v>0</v>
      </c>
      <c r="AE212">
        <f t="shared" si="60"/>
        <v>0</v>
      </c>
      <c r="AF212">
        <f t="shared" si="61"/>
        <v>0</v>
      </c>
      <c r="AG212">
        <f t="shared" si="62"/>
        <v>0</v>
      </c>
      <c r="AH212">
        <f t="shared" si="63"/>
        <v>0</v>
      </c>
      <c r="AI212">
        <f t="shared" si="65"/>
        <v>0</v>
      </c>
      <c r="AJ212" s="47">
        <f t="shared" si="64"/>
        <v>0</v>
      </c>
    </row>
    <row r="213" spans="24:36" x14ac:dyDescent="0.25">
      <c r="X213">
        <f t="shared" si="53"/>
        <v>0</v>
      </c>
      <c r="Y213">
        <f t="shared" si="54"/>
        <v>0</v>
      </c>
      <c r="Z213">
        <f t="shared" si="55"/>
        <v>0</v>
      </c>
      <c r="AA213">
        <f t="shared" si="56"/>
        <v>0</v>
      </c>
      <c r="AB213">
        <f t="shared" si="57"/>
        <v>0</v>
      </c>
      <c r="AC213">
        <f t="shared" si="58"/>
        <v>0</v>
      </c>
      <c r="AD213">
        <f t="shared" si="59"/>
        <v>0</v>
      </c>
      <c r="AE213">
        <f t="shared" si="60"/>
        <v>0</v>
      </c>
      <c r="AF213">
        <f t="shared" si="61"/>
        <v>0</v>
      </c>
      <c r="AG213">
        <f t="shared" si="62"/>
        <v>0</v>
      </c>
      <c r="AH213">
        <f t="shared" si="63"/>
        <v>0</v>
      </c>
      <c r="AI213">
        <f t="shared" si="65"/>
        <v>0</v>
      </c>
      <c r="AJ213" s="47">
        <f t="shared" si="64"/>
        <v>0</v>
      </c>
    </row>
    <row r="214" spans="24:36" x14ac:dyDescent="0.25">
      <c r="X214">
        <f t="shared" si="53"/>
        <v>0</v>
      </c>
      <c r="Y214">
        <f t="shared" si="54"/>
        <v>0</v>
      </c>
      <c r="Z214">
        <f t="shared" si="55"/>
        <v>0</v>
      </c>
      <c r="AA214">
        <f t="shared" si="56"/>
        <v>0</v>
      </c>
      <c r="AB214">
        <f t="shared" si="57"/>
        <v>0</v>
      </c>
      <c r="AC214">
        <f t="shared" si="58"/>
        <v>0</v>
      </c>
      <c r="AD214">
        <f t="shared" si="59"/>
        <v>0</v>
      </c>
      <c r="AE214">
        <f t="shared" si="60"/>
        <v>0</v>
      </c>
      <c r="AF214">
        <f t="shared" si="61"/>
        <v>0</v>
      </c>
      <c r="AG214">
        <f t="shared" si="62"/>
        <v>0</v>
      </c>
      <c r="AH214">
        <f t="shared" si="63"/>
        <v>0</v>
      </c>
      <c r="AI214">
        <f t="shared" si="65"/>
        <v>0</v>
      </c>
      <c r="AJ214" s="47">
        <f t="shared" si="64"/>
        <v>0</v>
      </c>
    </row>
    <row r="215" spans="24:36" x14ac:dyDescent="0.25">
      <c r="X215">
        <f t="shared" si="53"/>
        <v>0</v>
      </c>
      <c r="Y215">
        <f t="shared" si="54"/>
        <v>0</v>
      </c>
      <c r="Z215">
        <f t="shared" si="55"/>
        <v>0</v>
      </c>
      <c r="AA215">
        <f t="shared" si="56"/>
        <v>0</v>
      </c>
      <c r="AB215">
        <f t="shared" si="57"/>
        <v>0</v>
      </c>
      <c r="AC215">
        <f t="shared" si="58"/>
        <v>0</v>
      </c>
      <c r="AD215">
        <f t="shared" si="59"/>
        <v>0</v>
      </c>
      <c r="AE215">
        <f t="shared" si="60"/>
        <v>0</v>
      </c>
      <c r="AF215">
        <f t="shared" si="61"/>
        <v>0</v>
      </c>
      <c r="AG215">
        <f t="shared" si="62"/>
        <v>0</v>
      </c>
      <c r="AH215">
        <f t="shared" si="63"/>
        <v>0</v>
      </c>
      <c r="AI215">
        <f t="shared" si="65"/>
        <v>0</v>
      </c>
      <c r="AJ215" s="47">
        <f t="shared" si="64"/>
        <v>0</v>
      </c>
    </row>
    <row r="216" spans="24:36" x14ac:dyDescent="0.25">
      <c r="X216">
        <f t="shared" si="53"/>
        <v>0</v>
      </c>
      <c r="Y216">
        <f t="shared" si="54"/>
        <v>0</v>
      </c>
      <c r="Z216">
        <f t="shared" si="55"/>
        <v>0</v>
      </c>
      <c r="AA216">
        <f t="shared" si="56"/>
        <v>0</v>
      </c>
      <c r="AB216">
        <f t="shared" si="57"/>
        <v>0</v>
      </c>
      <c r="AC216">
        <f t="shared" si="58"/>
        <v>0</v>
      </c>
      <c r="AD216">
        <f t="shared" si="59"/>
        <v>0</v>
      </c>
      <c r="AE216">
        <f t="shared" si="60"/>
        <v>0</v>
      </c>
      <c r="AF216">
        <f t="shared" si="61"/>
        <v>0</v>
      </c>
      <c r="AG216">
        <f t="shared" si="62"/>
        <v>0</v>
      </c>
      <c r="AH216">
        <f t="shared" si="63"/>
        <v>0</v>
      </c>
      <c r="AI216">
        <f t="shared" si="65"/>
        <v>0</v>
      </c>
      <c r="AJ216" s="47">
        <f t="shared" si="64"/>
        <v>0</v>
      </c>
    </row>
    <row r="217" spans="24:36" x14ac:dyDescent="0.25">
      <c r="X217">
        <f t="shared" si="53"/>
        <v>0</v>
      </c>
      <c r="Y217">
        <f t="shared" si="54"/>
        <v>0</v>
      </c>
      <c r="Z217">
        <f t="shared" si="55"/>
        <v>0</v>
      </c>
      <c r="AA217">
        <f t="shared" si="56"/>
        <v>0</v>
      </c>
      <c r="AB217">
        <f t="shared" si="57"/>
        <v>0</v>
      </c>
      <c r="AC217">
        <f t="shared" si="58"/>
        <v>0</v>
      </c>
      <c r="AD217">
        <f t="shared" si="59"/>
        <v>0</v>
      </c>
      <c r="AE217">
        <f t="shared" si="60"/>
        <v>0</v>
      </c>
      <c r="AF217">
        <f t="shared" si="61"/>
        <v>0</v>
      </c>
      <c r="AG217">
        <f t="shared" si="62"/>
        <v>0</v>
      </c>
      <c r="AH217">
        <f t="shared" si="63"/>
        <v>0</v>
      </c>
      <c r="AI217">
        <f t="shared" si="65"/>
        <v>0</v>
      </c>
      <c r="AJ217" s="47">
        <f t="shared" si="64"/>
        <v>0</v>
      </c>
    </row>
    <row r="218" spans="24:36" x14ac:dyDescent="0.25">
      <c r="X218">
        <f t="shared" si="53"/>
        <v>0</v>
      </c>
      <c r="Y218">
        <f t="shared" si="54"/>
        <v>0</v>
      </c>
      <c r="Z218">
        <f t="shared" si="55"/>
        <v>0</v>
      </c>
      <c r="AA218">
        <f t="shared" si="56"/>
        <v>0</v>
      </c>
      <c r="AB218">
        <f t="shared" si="57"/>
        <v>0</v>
      </c>
      <c r="AC218">
        <f t="shared" si="58"/>
        <v>0</v>
      </c>
      <c r="AD218">
        <f t="shared" si="59"/>
        <v>0</v>
      </c>
      <c r="AE218">
        <f t="shared" si="60"/>
        <v>0</v>
      </c>
      <c r="AF218">
        <f t="shared" si="61"/>
        <v>0</v>
      </c>
      <c r="AG218">
        <f t="shared" si="62"/>
        <v>0</v>
      </c>
      <c r="AH218">
        <f t="shared" si="63"/>
        <v>0</v>
      </c>
      <c r="AI218">
        <f t="shared" si="65"/>
        <v>0</v>
      </c>
      <c r="AJ218" s="47">
        <f t="shared" si="64"/>
        <v>0</v>
      </c>
    </row>
    <row r="219" spans="24:36" x14ac:dyDescent="0.25">
      <c r="X219">
        <f t="shared" si="53"/>
        <v>0</v>
      </c>
      <c r="Y219">
        <f t="shared" si="54"/>
        <v>0</v>
      </c>
      <c r="Z219">
        <f t="shared" si="55"/>
        <v>0</v>
      </c>
      <c r="AA219">
        <f t="shared" si="56"/>
        <v>0</v>
      </c>
      <c r="AB219">
        <f t="shared" si="57"/>
        <v>0</v>
      </c>
      <c r="AC219">
        <f t="shared" si="58"/>
        <v>0</v>
      </c>
      <c r="AD219">
        <f t="shared" si="59"/>
        <v>0</v>
      </c>
      <c r="AE219">
        <f t="shared" si="60"/>
        <v>0</v>
      </c>
      <c r="AF219">
        <f t="shared" si="61"/>
        <v>0</v>
      </c>
      <c r="AG219">
        <f t="shared" si="62"/>
        <v>0</v>
      </c>
      <c r="AH219">
        <f t="shared" si="63"/>
        <v>0</v>
      </c>
      <c r="AI219">
        <f t="shared" si="65"/>
        <v>0</v>
      </c>
      <c r="AJ219" s="47">
        <f t="shared" si="64"/>
        <v>0</v>
      </c>
    </row>
    <row r="220" spans="24:36" x14ac:dyDescent="0.25">
      <c r="X220">
        <f t="shared" si="53"/>
        <v>0</v>
      </c>
      <c r="Y220">
        <f t="shared" si="54"/>
        <v>0</v>
      </c>
      <c r="Z220">
        <f t="shared" si="55"/>
        <v>0</v>
      </c>
      <c r="AA220">
        <f t="shared" si="56"/>
        <v>0</v>
      </c>
      <c r="AB220">
        <f t="shared" si="57"/>
        <v>0</v>
      </c>
      <c r="AC220">
        <f t="shared" si="58"/>
        <v>0</v>
      </c>
      <c r="AD220">
        <f t="shared" si="59"/>
        <v>0</v>
      </c>
      <c r="AE220">
        <f t="shared" si="60"/>
        <v>0</v>
      </c>
      <c r="AF220">
        <f t="shared" si="61"/>
        <v>0</v>
      </c>
      <c r="AG220">
        <f t="shared" si="62"/>
        <v>0</v>
      </c>
      <c r="AH220">
        <f t="shared" si="63"/>
        <v>0</v>
      </c>
      <c r="AI220">
        <f t="shared" si="65"/>
        <v>0</v>
      </c>
      <c r="AJ220" s="47">
        <f t="shared" si="64"/>
        <v>0</v>
      </c>
    </row>
    <row r="221" spans="24:36" x14ac:dyDescent="0.25">
      <c r="X221">
        <f t="shared" si="53"/>
        <v>0</v>
      </c>
      <c r="Y221">
        <f t="shared" si="54"/>
        <v>0</v>
      </c>
      <c r="Z221">
        <f t="shared" si="55"/>
        <v>0</v>
      </c>
      <c r="AA221">
        <f t="shared" si="56"/>
        <v>0</v>
      </c>
      <c r="AB221">
        <f t="shared" si="57"/>
        <v>0</v>
      </c>
      <c r="AC221">
        <f t="shared" si="58"/>
        <v>0</v>
      </c>
      <c r="AD221">
        <f t="shared" si="59"/>
        <v>0</v>
      </c>
      <c r="AE221">
        <f t="shared" si="60"/>
        <v>0</v>
      </c>
      <c r="AF221">
        <f t="shared" si="61"/>
        <v>0</v>
      </c>
      <c r="AG221">
        <f t="shared" si="62"/>
        <v>0</v>
      </c>
      <c r="AH221">
        <f t="shared" si="63"/>
        <v>0</v>
      </c>
      <c r="AI221">
        <f t="shared" si="65"/>
        <v>0</v>
      </c>
      <c r="AJ221" s="47">
        <f t="shared" si="64"/>
        <v>0</v>
      </c>
    </row>
    <row r="222" spans="24:36" x14ac:dyDescent="0.25">
      <c r="X222">
        <f t="shared" si="53"/>
        <v>0</v>
      </c>
      <c r="Y222">
        <f t="shared" si="54"/>
        <v>0</v>
      </c>
      <c r="Z222">
        <f t="shared" si="55"/>
        <v>0</v>
      </c>
      <c r="AA222">
        <f t="shared" si="56"/>
        <v>0</v>
      </c>
      <c r="AB222">
        <f t="shared" si="57"/>
        <v>0</v>
      </c>
      <c r="AC222">
        <f t="shared" si="58"/>
        <v>0</v>
      </c>
      <c r="AD222">
        <f t="shared" si="59"/>
        <v>0</v>
      </c>
      <c r="AE222">
        <f t="shared" si="60"/>
        <v>0</v>
      </c>
      <c r="AF222">
        <f t="shared" si="61"/>
        <v>0</v>
      </c>
      <c r="AG222">
        <f t="shared" si="62"/>
        <v>0</v>
      </c>
      <c r="AH222">
        <f t="shared" si="63"/>
        <v>0</v>
      </c>
      <c r="AI222">
        <f t="shared" si="65"/>
        <v>0</v>
      </c>
      <c r="AJ222" s="47">
        <f t="shared" si="64"/>
        <v>0</v>
      </c>
    </row>
    <row r="223" spans="24:36" x14ac:dyDescent="0.25">
      <c r="X223">
        <f t="shared" si="53"/>
        <v>0</v>
      </c>
      <c r="Y223">
        <f t="shared" si="54"/>
        <v>0</v>
      </c>
      <c r="Z223">
        <f t="shared" si="55"/>
        <v>0</v>
      </c>
      <c r="AA223">
        <f t="shared" si="56"/>
        <v>0</v>
      </c>
      <c r="AB223">
        <f t="shared" si="57"/>
        <v>0</v>
      </c>
      <c r="AC223">
        <f t="shared" si="58"/>
        <v>0</v>
      </c>
      <c r="AD223">
        <f t="shared" si="59"/>
        <v>0</v>
      </c>
      <c r="AE223">
        <f t="shared" si="60"/>
        <v>0</v>
      </c>
      <c r="AF223">
        <f t="shared" si="61"/>
        <v>0</v>
      </c>
      <c r="AG223">
        <f t="shared" si="62"/>
        <v>0</v>
      </c>
      <c r="AH223">
        <f t="shared" si="63"/>
        <v>0</v>
      </c>
      <c r="AI223">
        <f t="shared" si="65"/>
        <v>0</v>
      </c>
      <c r="AJ223" s="47">
        <f t="shared" si="64"/>
        <v>0</v>
      </c>
    </row>
    <row r="224" spans="24:36" x14ac:dyDescent="0.25">
      <c r="X224">
        <f t="shared" si="53"/>
        <v>0</v>
      </c>
      <c r="Y224">
        <f t="shared" si="54"/>
        <v>0</v>
      </c>
      <c r="Z224">
        <f t="shared" si="55"/>
        <v>0</v>
      </c>
      <c r="AA224">
        <f t="shared" si="56"/>
        <v>0</v>
      </c>
      <c r="AB224">
        <f t="shared" si="57"/>
        <v>0</v>
      </c>
      <c r="AC224">
        <f t="shared" si="58"/>
        <v>0</v>
      </c>
      <c r="AD224">
        <f t="shared" si="59"/>
        <v>0</v>
      </c>
      <c r="AE224">
        <f t="shared" si="60"/>
        <v>0</v>
      </c>
      <c r="AF224">
        <f t="shared" si="61"/>
        <v>0</v>
      </c>
      <c r="AG224">
        <f t="shared" si="62"/>
        <v>0</v>
      </c>
      <c r="AH224">
        <f t="shared" si="63"/>
        <v>0</v>
      </c>
      <c r="AI224">
        <f t="shared" si="65"/>
        <v>0</v>
      </c>
      <c r="AJ224" s="47">
        <f t="shared" si="64"/>
        <v>0</v>
      </c>
    </row>
    <row r="225" spans="24:36" x14ac:dyDescent="0.25">
      <c r="X225">
        <f t="shared" si="53"/>
        <v>0</v>
      </c>
      <c r="Y225">
        <f t="shared" si="54"/>
        <v>0</v>
      </c>
      <c r="Z225">
        <f t="shared" si="55"/>
        <v>0</v>
      </c>
      <c r="AA225">
        <f t="shared" si="56"/>
        <v>0</v>
      </c>
      <c r="AB225">
        <f t="shared" si="57"/>
        <v>0</v>
      </c>
      <c r="AC225">
        <f t="shared" si="58"/>
        <v>0</v>
      </c>
      <c r="AD225">
        <f t="shared" si="59"/>
        <v>0</v>
      </c>
      <c r="AE225">
        <f t="shared" si="60"/>
        <v>0</v>
      </c>
      <c r="AF225">
        <f t="shared" si="61"/>
        <v>0</v>
      </c>
      <c r="AG225">
        <f t="shared" si="62"/>
        <v>0</v>
      </c>
      <c r="AH225">
        <f t="shared" si="63"/>
        <v>0</v>
      </c>
      <c r="AI225">
        <f t="shared" si="65"/>
        <v>0</v>
      </c>
      <c r="AJ225" s="47">
        <f t="shared" si="64"/>
        <v>0</v>
      </c>
    </row>
    <row r="226" spans="24:36" x14ac:dyDescent="0.25">
      <c r="X226">
        <f t="shared" si="53"/>
        <v>0</v>
      </c>
      <c r="Y226">
        <f t="shared" si="54"/>
        <v>0</v>
      </c>
      <c r="Z226">
        <f t="shared" si="55"/>
        <v>0</v>
      </c>
      <c r="AA226">
        <f t="shared" si="56"/>
        <v>0</v>
      </c>
      <c r="AB226">
        <f t="shared" si="57"/>
        <v>0</v>
      </c>
      <c r="AC226">
        <f t="shared" si="58"/>
        <v>0</v>
      </c>
      <c r="AD226">
        <f t="shared" si="59"/>
        <v>0</v>
      </c>
      <c r="AE226">
        <f t="shared" si="60"/>
        <v>0</v>
      </c>
      <c r="AF226">
        <f t="shared" si="61"/>
        <v>0</v>
      </c>
      <c r="AG226">
        <f t="shared" si="62"/>
        <v>0</v>
      </c>
      <c r="AH226">
        <f t="shared" si="63"/>
        <v>0</v>
      </c>
      <c r="AI226">
        <f t="shared" si="65"/>
        <v>0</v>
      </c>
      <c r="AJ226" s="47">
        <f t="shared" si="64"/>
        <v>0</v>
      </c>
    </row>
    <row r="227" spans="24:36" x14ac:dyDescent="0.25">
      <c r="X227">
        <f t="shared" si="53"/>
        <v>0</v>
      </c>
      <c r="Y227">
        <f t="shared" si="54"/>
        <v>0</v>
      </c>
      <c r="Z227">
        <f t="shared" si="55"/>
        <v>0</v>
      </c>
      <c r="AA227">
        <f t="shared" si="56"/>
        <v>0</v>
      </c>
      <c r="AB227">
        <f t="shared" si="57"/>
        <v>0</v>
      </c>
      <c r="AC227">
        <f t="shared" si="58"/>
        <v>0</v>
      </c>
      <c r="AD227">
        <f t="shared" si="59"/>
        <v>0</v>
      </c>
      <c r="AE227">
        <f t="shared" si="60"/>
        <v>0</v>
      </c>
      <c r="AF227">
        <f t="shared" si="61"/>
        <v>0</v>
      </c>
      <c r="AG227">
        <f t="shared" si="62"/>
        <v>0</v>
      </c>
      <c r="AH227">
        <f t="shared" si="63"/>
        <v>0</v>
      </c>
      <c r="AI227">
        <f t="shared" si="65"/>
        <v>0</v>
      </c>
      <c r="AJ227" s="47">
        <f t="shared" si="64"/>
        <v>0</v>
      </c>
    </row>
    <row r="228" spans="24:36" x14ac:dyDescent="0.25">
      <c r="X228">
        <f t="shared" si="53"/>
        <v>0</v>
      </c>
      <c r="Y228">
        <f t="shared" si="54"/>
        <v>0</v>
      </c>
      <c r="Z228">
        <f t="shared" si="55"/>
        <v>0</v>
      </c>
      <c r="AA228">
        <f t="shared" si="56"/>
        <v>0</v>
      </c>
      <c r="AB228">
        <f t="shared" si="57"/>
        <v>0</v>
      </c>
      <c r="AC228">
        <f t="shared" si="58"/>
        <v>0</v>
      </c>
      <c r="AD228">
        <f t="shared" si="59"/>
        <v>0</v>
      </c>
      <c r="AE228">
        <f t="shared" si="60"/>
        <v>0</v>
      </c>
      <c r="AF228">
        <f t="shared" si="61"/>
        <v>0</v>
      </c>
      <c r="AG228">
        <f t="shared" si="62"/>
        <v>0</v>
      </c>
      <c r="AH228">
        <f t="shared" si="63"/>
        <v>0</v>
      </c>
      <c r="AI228">
        <f t="shared" si="65"/>
        <v>0</v>
      </c>
      <c r="AJ228" s="47">
        <f t="shared" si="64"/>
        <v>0</v>
      </c>
    </row>
    <row r="229" spans="24:36" x14ac:dyDescent="0.25">
      <c r="X229">
        <f t="shared" ref="X229:X292" si="66">IFERROR(B229," ")</f>
        <v>0</v>
      </c>
      <c r="Y229">
        <f t="shared" ref="Y229:Y292" si="67">IFERROR(C229," ")</f>
        <v>0</v>
      </c>
      <c r="Z229">
        <f t="shared" ref="Z229:Z292" si="68">IFERROR(D229," ")</f>
        <v>0</v>
      </c>
      <c r="AA229">
        <f t="shared" ref="AA229:AA292" si="69">IFERROR(E229," ")</f>
        <v>0</v>
      </c>
      <c r="AB229">
        <f t="shared" ref="AB229:AB292" si="70">IFERROR(F229," ")</f>
        <v>0</v>
      </c>
      <c r="AC229">
        <f t="shared" ref="AC229:AC292" si="71">IFERROR(G229," ")</f>
        <v>0</v>
      </c>
      <c r="AD229">
        <f t="shared" ref="AD229:AD292" si="72">IFERROR(H229," ")</f>
        <v>0</v>
      </c>
      <c r="AE229">
        <f t="shared" ref="AE229:AE292" si="73">IFERROR(I229," ")</f>
        <v>0</v>
      </c>
      <c r="AF229">
        <f t="shared" ref="AF229:AF292" si="74">IFERROR(J229," ")</f>
        <v>0</v>
      </c>
      <c r="AG229">
        <f t="shared" ref="AG229:AG260" si="75">IFERROR(K229," ")</f>
        <v>0</v>
      </c>
      <c r="AH229">
        <f t="shared" ref="AH229:AH260" si="76">IFERROR(L229," ")</f>
        <v>0</v>
      </c>
      <c r="AI229">
        <f t="shared" si="65"/>
        <v>0</v>
      </c>
      <c r="AJ229" s="47">
        <f t="shared" ref="AJ229:AJ292" si="77">IFERROR(V229," ")</f>
        <v>0</v>
      </c>
    </row>
    <row r="230" spans="24:36" x14ac:dyDescent="0.25">
      <c r="X230">
        <f t="shared" si="66"/>
        <v>0</v>
      </c>
      <c r="Y230">
        <f t="shared" si="67"/>
        <v>0</v>
      </c>
      <c r="Z230">
        <f t="shared" si="68"/>
        <v>0</v>
      </c>
      <c r="AA230">
        <f t="shared" si="69"/>
        <v>0</v>
      </c>
      <c r="AB230">
        <f t="shared" si="70"/>
        <v>0</v>
      </c>
      <c r="AC230">
        <f t="shared" si="71"/>
        <v>0</v>
      </c>
      <c r="AD230">
        <f t="shared" si="72"/>
        <v>0</v>
      </c>
      <c r="AE230">
        <f t="shared" si="73"/>
        <v>0</v>
      </c>
      <c r="AF230">
        <f t="shared" si="74"/>
        <v>0</v>
      </c>
      <c r="AG230">
        <f t="shared" si="75"/>
        <v>0</v>
      </c>
      <c r="AH230">
        <f t="shared" si="76"/>
        <v>0</v>
      </c>
      <c r="AI230">
        <f t="shared" si="65"/>
        <v>0</v>
      </c>
      <c r="AJ230" s="47">
        <f t="shared" si="77"/>
        <v>0</v>
      </c>
    </row>
    <row r="231" spans="24:36" x14ac:dyDescent="0.25">
      <c r="X231">
        <f t="shared" si="66"/>
        <v>0</v>
      </c>
      <c r="Y231">
        <f t="shared" si="67"/>
        <v>0</v>
      </c>
      <c r="Z231">
        <f t="shared" si="68"/>
        <v>0</v>
      </c>
      <c r="AA231">
        <f t="shared" si="69"/>
        <v>0</v>
      </c>
      <c r="AB231">
        <f t="shared" si="70"/>
        <v>0</v>
      </c>
      <c r="AC231">
        <f t="shared" si="71"/>
        <v>0</v>
      </c>
      <c r="AD231">
        <f t="shared" si="72"/>
        <v>0</v>
      </c>
      <c r="AE231">
        <f t="shared" si="73"/>
        <v>0</v>
      </c>
      <c r="AF231">
        <f t="shared" si="74"/>
        <v>0</v>
      </c>
      <c r="AG231">
        <f t="shared" si="75"/>
        <v>0</v>
      </c>
      <c r="AH231">
        <f t="shared" si="76"/>
        <v>0</v>
      </c>
      <c r="AI231">
        <f t="shared" si="65"/>
        <v>0</v>
      </c>
      <c r="AJ231" s="47">
        <f t="shared" si="77"/>
        <v>0</v>
      </c>
    </row>
    <row r="232" spans="24:36" x14ac:dyDescent="0.25">
      <c r="X232">
        <f t="shared" si="66"/>
        <v>0</v>
      </c>
      <c r="Y232">
        <f t="shared" si="67"/>
        <v>0</v>
      </c>
      <c r="Z232">
        <f t="shared" si="68"/>
        <v>0</v>
      </c>
      <c r="AA232">
        <f t="shared" si="69"/>
        <v>0</v>
      </c>
      <c r="AB232">
        <f t="shared" si="70"/>
        <v>0</v>
      </c>
      <c r="AC232">
        <f t="shared" si="71"/>
        <v>0</v>
      </c>
      <c r="AD232">
        <f t="shared" si="72"/>
        <v>0</v>
      </c>
      <c r="AE232">
        <f t="shared" si="73"/>
        <v>0</v>
      </c>
      <c r="AF232">
        <f t="shared" si="74"/>
        <v>0</v>
      </c>
      <c r="AG232">
        <f t="shared" si="75"/>
        <v>0</v>
      </c>
      <c r="AH232">
        <f t="shared" si="76"/>
        <v>0</v>
      </c>
      <c r="AI232">
        <f t="shared" si="65"/>
        <v>0</v>
      </c>
      <c r="AJ232" s="47">
        <f t="shared" si="77"/>
        <v>0</v>
      </c>
    </row>
    <row r="233" spans="24:36" x14ac:dyDescent="0.25">
      <c r="X233">
        <f t="shared" si="66"/>
        <v>0</v>
      </c>
      <c r="Y233">
        <f t="shared" si="67"/>
        <v>0</v>
      </c>
      <c r="Z233">
        <f t="shared" si="68"/>
        <v>0</v>
      </c>
      <c r="AA233">
        <f t="shared" si="69"/>
        <v>0</v>
      </c>
      <c r="AB233">
        <f t="shared" si="70"/>
        <v>0</v>
      </c>
      <c r="AC233">
        <f t="shared" si="71"/>
        <v>0</v>
      </c>
      <c r="AD233">
        <f t="shared" si="72"/>
        <v>0</v>
      </c>
      <c r="AE233">
        <f t="shared" si="73"/>
        <v>0</v>
      </c>
      <c r="AF233">
        <f t="shared" si="74"/>
        <v>0</v>
      </c>
      <c r="AG233">
        <f t="shared" si="75"/>
        <v>0</v>
      </c>
      <c r="AH233">
        <f t="shared" si="76"/>
        <v>0</v>
      </c>
      <c r="AI233">
        <f t="shared" si="65"/>
        <v>0</v>
      </c>
      <c r="AJ233" s="47">
        <f t="shared" si="77"/>
        <v>0</v>
      </c>
    </row>
    <row r="234" spans="24:36" x14ac:dyDescent="0.25">
      <c r="X234">
        <f t="shared" si="66"/>
        <v>0</v>
      </c>
      <c r="Y234">
        <f t="shared" si="67"/>
        <v>0</v>
      </c>
      <c r="Z234">
        <f t="shared" si="68"/>
        <v>0</v>
      </c>
      <c r="AA234">
        <f t="shared" si="69"/>
        <v>0</v>
      </c>
      <c r="AB234">
        <f t="shared" si="70"/>
        <v>0</v>
      </c>
      <c r="AC234">
        <f t="shared" si="71"/>
        <v>0</v>
      </c>
      <c r="AD234">
        <f t="shared" si="72"/>
        <v>0</v>
      </c>
      <c r="AE234">
        <f t="shared" si="73"/>
        <v>0</v>
      </c>
      <c r="AF234">
        <f t="shared" si="74"/>
        <v>0</v>
      </c>
      <c r="AG234">
        <f t="shared" si="75"/>
        <v>0</v>
      </c>
      <c r="AH234">
        <f t="shared" si="76"/>
        <v>0</v>
      </c>
      <c r="AI234">
        <f t="shared" si="65"/>
        <v>0</v>
      </c>
      <c r="AJ234" s="47">
        <f t="shared" si="77"/>
        <v>0</v>
      </c>
    </row>
    <row r="235" spans="24:36" x14ac:dyDescent="0.25">
      <c r="X235">
        <f t="shared" si="66"/>
        <v>0</v>
      </c>
      <c r="Y235">
        <f t="shared" si="67"/>
        <v>0</v>
      </c>
      <c r="Z235">
        <f t="shared" si="68"/>
        <v>0</v>
      </c>
      <c r="AA235">
        <f t="shared" si="69"/>
        <v>0</v>
      </c>
      <c r="AB235">
        <f t="shared" si="70"/>
        <v>0</v>
      </c>
      <c r="AC235">
        <f t="shared" si="71"/>
        <v>0</v>
      </c>
      <c r="AD235">
        <f t="shared" si="72"/>
        <v>0</v>
      </c>
      <c r="AE235">
        <f t="shared" si="73"/>
        <v>0</v>
      </c>
      <c r="AF235">
        <f t="shared" si="74"/>
        <v>0</v>
      </c>
      <c r="AG235">
        <f t="shared" si="75"/>
        <v>0</v>
      </c>
      <c r="AH235">
        <f t="shared" si="76"/>
        <v>0</v>
      </c>
      <c r="AI235">
        <f t="shared" si="65"/>
        <v>0</v>
      </c>
      <c r="AJ235" s="47">
        <f t="shared" si="77"/>
        <v>0</v>
      </c>
    </row>
    <row r="236" spans="24:36" x14ac:dyDescent="0.25">
      <c r="X236">
        <f t="shared" si="66"/>
        <v>0</v>
      </c>
      <c r="Y236">
        <f t="shared" si="67"/>
        <v>0</v>
      </c>
      <c r="Z236">
        <f t="shared" si="68"/>
        <v>0</v>
      </c>
      <c r="AA236">
        <f t="shared" si="69"/>
        <v>0</v>
      </c>
      <c r="AB236">
        <f t="shared" si="70"/>
        <v>0</v>
      </c>
      <c r="AC236">
        <f t="shared" si="71"/>
        <v>0</v>
      </c>
      <c r="AD236">
        <f t="shared" si="72"/>
        <v>0</v>
      </c>
      <c r="AE236">
        <f t="shared" si="73"/>
        <v>0</v>
      </c>
      <c r="AF236">
        <f t="shared" si="74"/>
        <v>0</v>
      </c>
      <c r="AG236">
        <f t="shared" si="75"/>
        <v>0</v>
      </c>
      <c r="AH236">
        <f t="shared" si="76"/>
        <v>0</v>
      </c>
      <c r="AI236">
        <f t="shared" si="65"/>
        <v>0</v>
      </c>
      <c r="AJ236" s="47">
        <f t="shared" si="77"/>
        <v>0</v>
      </c>
    </row>
    <row r="237" spans="24:36" x14ac:dyDescent="0.25">
      <c r="X237">
        <f t="shared" si="66"/>
        <v>0</v>
      </c>
      <c r="Y237">
        <f t="shared" si="67"/>
        <v>0</v>
      </c>
      <c r="Z237">
        <f t="shared" si="68"/>
        <v>0</v>
      </c>
      <c r="AA237">
        <f t="shared" si="69"/>
        <v>0</v>
      </c>
      <c r="AB237">
        <f t="shared" si="70"/>
        <v>0</v>
      </c>
      <c r="AC237">
        <f t="shared" si="71"/>
        <v>0</v>
      </c>
      <c r="AD237">
        <f t="shared" si="72"/>
        <v>0</v>
      </c>
      <c r="AE237">
        <f t="shared" si="73"/>
        <v>0</v>
      </c>
      <c r="AF237">
        <f t="shared" si="74"/>
        <v>0</v>
      </c>
      <c r="AG237">
        <f t="shared" si="75"/>
        <v>0</v>
      </c>
      <c r="AH237">
        <f t="shared" si="76"/>
        <v>0</v>
      </c>
      <c r="AI237">
        <f t="shared" si="65"/>
        <v>0</v>
      </c>
      <c r="AJ237" s="47">
        <f t="shared" si="77"/>
        <v>0</v>
      </c>
    </row>
    <row r="238" spans="24:36" x14ac:dyDescent="0.25">
      <c r="X238">
        <f t="shared" si="66"/>
        <v>0</v>
      </c>
      <c r="Y238">
        <f t="shared" si="67"/>
        <v>0</v>
      </c>
      <c r="Z238">
        <f t="shared" si="68"/>
        <v>0</v>
      </c>
      <c r="AA238">
        <f t="shared" si="69"/>
        <v>0</v>
      </c>
      <c r="AB238">
        <f t="shared" si="70"/>
        <v>0</v>
      </c>
      <c r="AC238">
        <f t="shared" si="71"/>
        <v>0</v>
      </c>
      <c r="AD238">
        <f t="shared" si="72"/>
        <v>0</v>
      </c>
      <c r="AE238">
        <f t="shared" si="73"/>
        <v>0</v>
      </c>
      <c r="AF238">
        <f t="shared" si="74"/>
        <v>0</v>
      </c>
      <c r="AG238">
        <f t="shared" si="75"/>
        <v>0</v>
      </c>
      <c r="AH238">
        <f t="shared" si="76"/>
        <v>0</v>
      </c>
      <c r="AI238">
        <f t="shared" si="65"/>
        <v>0</v>
      </c>
      <c r="AJ238" s="47">
        <f t="shared" si="77"/>
        <v>0</v>
      </c>
    </row>
    <row r="239" spans="24:36" x14ac:dyDescent="0.25">
      <c r="X239">
        <f t="shared" si="66"/>
        <v>0</v>
      </c>
      <c r="Y239">
        <f t="shared" si="67"/>
        <v>0</v>
      </c>
      <c r="Z239">
        <f t="shared" si="68"/>
        <v>0</v>
      </c>
      <c r="AA239">
        <f t="shared" si="69"/>
        <v>0</v>
      </c>
      <c r="AB239">
        <f t="shared" si="70"/>
        <v>0</v>
      </c>
      <c r="AC239">
        <f t="shared" si="71"/>
        <v>0</v>
      </c>
      <c r="AD239">
        <f t="shared" si="72"/>
        <v>0</v>
      </c>
      <c r="AE239">
        <f t="shared" si="73"/>
        <v>0</v>
      </c>
      <c r="AF239">
        <f t="shared" si="74"/>
        <v>0</v>
      </c>
      <c r="AG239">
        <f t="shared" si="75"/>
        <v>0</v>
      </c>
      <c r="AH239">
        <f t="shared" si="76"/>
        <v>0</v>
      </c>
      <c r="AI239">
        <f t="shared" si="65"/>
        <v>0</v>
      </c>
      <c r="AJ239" s="47">
        <f t="shared" si="77"/>
        <v>0</v>
      </c>
    </row>
    <row r="240" spans="24:36" x14ac:dyDescent="0.25">
      <c r="X240">
        <f t="shared" si="66"/>
        <v>0</v>
      </c>
      <c r="Y240">
        <f t="shared" si="67"/>
        <v>0</v>
      </c>
      <c r="Z240">
        <f t="shared" si="68"/>
        <v>0</v>
      </c>
      <c r="AA240">
        <f t="shared" si="69"/>
        <v>0</v>
      </c>
      <c r="AB240">
        <f t="shared" si="70"/>
        <v>0</v>
      </c>
      <c r="AC240">
        <f t="shared" si="71"/>
        <v>0</v>
      </c>
      <c r="AD240">
        <f t="shared" si="72"/>
        <v>0</v>
      </c>
      <c r="AE240">
        <f t="shared" si="73"/>
        <v>0</v>
      </c>
      <c r="AF240">
        <f t="shared" si="74"/>
        <v>0</v>
      </c>
      <c r="AG240">
        <f t="shared" si="75"/>
        <v>0</v>
      </c>
      <c r="AH240">
        <f t="shared" si="76"/>
        <v>0</v>
      </c>
      <c r="AI240">
        <f t="shared" si="65"/>
        <v>0</v>
      </c>
      <c r="AJ240" s="47">
        <f t="shared" si="77"/>
        <v>0</v>
      </c>
    </row>
    <row r="241" spans="24:36" x14ac:dyDescent="0.25">
      <c r="X241">
        <f t="shared" si="66"/>
        <v>0</v>
      </c>
      <c r="Y241">
        <f t="shared" si="67"/>
        <v>0</v>
      </c>
      <c r="Z241">
        <f t="shared" si="68"/>
        <v>0</v>
      </c>
      <c r="AA241">
        <f t="shared" si="69"/>
        <v>0</v>
      </c>
      <c r="AB241">
        <f t="shared" si="70"/>
        <v>0</v>
      </c>
      <c r="AC241">
        <f t="shared" si="71"/>
        <v>0</v>
      </c>
      <c r="AD241">
        <f t="shared" si="72"/>
        <v>0</v>
      </c>
      <c r="AE241">
        <f t="shared" si="73"/>
        <v>0</v>
      </c>
      <c r="AF241">
        <f t="shared" si="74"/>
        <v>0</v>
      </c>
      <c r="AG241">
        <f t="shared" si="75"/>
        <v>0</v>
      </c>
      <c r="AH241">
        <f t="shared" si="76"/>
        <v>0</v>
      </c>
      <c r="AI241">
        <f t="shared" si="65"/>
        <v>0</v>
      </c>
      <c r="AJ241" s="47">
        <f t="shared" si="77"/>
        <v>0</v>
      </c>
    </row>
    <row r="242" spans="24:36" x14ac:dyDescent="0.25">
      <c r="X242">
        <f t="shared" si="66"/>
        <v>0</v>
      </c>
      <c r="Y242">
        <f t="shared" si="67"/>
        <v>0</v>
      </c>
      <c r="Z242">
        <f t="shared" si="68"/>
        <v>0</v>
      </c>
      <c r="AA242">
        <f t="shared" si="69"/>
        <v>0</v>
      </c>
      <c r="AB242">
        <f t="shared" si="70"/>
        <v>0</v>
      </c>
      <c r="AC242">
        <f t="shared" si="71"/>
        <v>0</v>
      </c>
      <c r="AD242">
        <f t="shared" si="72"/>
        <v>0</v>
      </c>
      <c r="AE242">
        <f t="shared" si="73"/>
        <v>0</v>
      </c>
      <c r="AF242">
        <f t="shared" si="74"/>
        <v>0</v>
      </c>
      <c r="AG242">
        <f t="shared" si="75"/>
        <v>0</v>
      </c>
      <c r="AH242">
        <f t="shared" si="76"/>
        <v>0</v>
      </c>
      <c r="AI242">
        <f t="shared" si="65"/>
        <v>0</v>
      </c>
      <c r="AJ242" s="47">
        <f t="shared" si="77"/>
        <v>0</v>
      </c>
    </row>
    <row r="243" spans="24:36" x14ac:dyDescent="0.25">
      <c r="X243">
        <f t="shared" si="66"/>
        <v>0</v>
      </c>
      <c r="Y243">
        <f t="shared" si="67"/>
        <v>0</v>
      </c>
      <c r="Z243">
        <f t="shared" si="68"/>
        <v>0</v>
      </c>
      <c r="AA243">
        <f t="shared" si="69"/>
        <v>0</v>
      </c>
      <c r="AB243">
        <f t="shared" si="70"/>
        <v>0</v>
      </c>
      <c r="AC243">
        <f t="shared" si="71"/>
        <v>0</v>
      </c>
      <c r="AD243">
        <f t="shared" si="72"/>
        <v>0</v>
      </c>
      <c r="AE243">
        <f t="shared" si="73"/>
        <v>0</v>
      </c>
      <c r="AF243">
        <f t="shared" si="74"/>
        <v>0</v>
      </c>
      <c r="AG243">
        <f t="shared" si="75"/>
        <v>0</v>
      </c>
      <c r="AH243">
        <f t="shared" si="76"/>
        <v>0</v>
      </c>
      <c r="AI243">
        <f t="shared" si="65"/>
        <v>0</v>
      </c>
      <c r="AJ243" s="47">
        <f t="shared" si="77"/>
        <v>0</v>
      </c>
    </row>
    <row r="244" spans="24:36" x14ac:dyDescent="0.25">
      <c r="X244">
        <f t="shared" si="66"/>
        <v>0</v>
      </c>
      <c r="Y244">
        <f t="shared" si="67"/>
        <v>0</v>
      </c>
      <c r="Z244">
        <f t="shared" si="68"/>
        <v>0</v>
      </c>
      <c r="AA244">
        <f t="shared" si="69"/>
        <v>0</v>
      </c>
      <c r="AB244">
        <f t="shared" si="70"/>
        <v>0</v>
      </c>
      <c r="AC244">
        <f t="shared" si="71"/>
        <v>0</v>
      </c>
      <c r="AD244">
        <f t="shared" si="72"/>
        <v>0</v>
      </c>
      <c r="AE244">
        <f t="shared" si="73"/>
        <v>0</v>
      </c>
      <c r="AF244">
        <f t="shared" si="74"/>
        <v>0</v>
      </c>
      <c r="AG244">
        <f t="shared" si="75"/>
        <v>0</v>
      </c>
      <c r="AH244">
        <f t="shared" si="76"/>
        <v>0</v>
      </c>
      <c r="AI244">
        <f t="shared" si="65"/>
        <v>0</v>
      </c>
      <c r="AJ244" s="47">
        <f t="shared" si="77"/>
        <v>0</v>
      </c>
    </row>
    <row r="245" spans="24:36" x14ac:dyDescent="0.25">
      <c r="X245">
        <f t="shared" si="66"/>
        <v>0</v>
      </c>
      <c r="Y245">
        <f t="shared" si="67"/>
        <v>0</v>
      </c>
      <c r="Z245">
        <f t="shared" si="68"/>
        <v>0</v>
      </c>
      <c r="AA245">
        <f t="shared" si="69"/>
        <v>0</v>
      </c>
      <c r="AB245">
        <f t="shared" si="70"/>
        <v>0</v>
      </c>
      <c r="AC245">
        <f t="shared" si="71"/>
        <v>0</v>
      </c>
      <c r="AD245">
        <f t="shared" si="72"/>
        <v>0</v>
      </c>
      <c r="AE245">
        <f t="shared" si="73"/>
        <v>0</v>
      </c>
      <c r="AF245">
        <f t="shared" si="74"/>
        <v>0</v>
      </c>
      <c r="AG245">
        <f t="shared" si="75"/>
        <v>0</v>
      </c>
      <c r="AH245">
        <f t="shared" si="76"/>
        <v>0</v>
      </c>
      <c r="AI245">
        <f t="shared" si="65"/>
        <v>0</v>
      </c>
      <c r="AJ245" s="47">
        <f t="shared" si="77"/>
        <v>0</v>
      </c>
    </row>
    <row r="246" spans="24:36" x14ac:dyDescent="0.25">
      <c r="X246">
        <f t="shared" si="66"/>
        <v>0</v>
      </c>
      <c r="Y246">
        <f t="shared" si="67"/>
        <v>0</v>
      </c>
      <c r="Z246">
        <f t="shared" si="68"/>
        <v>0</v>
      </c>
      <c r="AA246">
        <f t="shared" si="69"/>
        <v>0</v>
      </c>
      <c r="AB246">
        <f t="shared" si="70"/>
        <v>0</v>
      </c>
      <c r="AC246">
        <f t="shared" si="71"/>
        <v>0</v>
      </c>
      <c r="AD246">
        <f t="shared" si="72"/>
        <v>0</v>
      </c>
      <c r="AE246">
        <f t="shared" si="73"/>
        <v>0</v>
      </c>
      <c r="AF246">
        <f t="shared" si="74"/>
        <v>0</v>
      </c>
      <c r="AG246">
        <f t="shared" si="75"/>
        <v>0</v>
      </c>
      <c r="AH246">
        <f t="shared" si="76"/>
        <v>0</v>
      </c>
      <c r="AI246">
        <f t="shared" si="65"/>
        <v>0</v>
      </c>
      <c r="AJ246" s="47">
        <f t="shared" si="77"/>
        <v>0</v>
      </c>
    </row>
    <row r="247" spans="24:36" x14ac:dyDescent="0.25">
      <c r="X247">
        <f t="shared" si="66"/>
        <v>0</v>
      </c>
      <c r="Y247">
        <f t="shared" si="67"/>
        <v>0</v>
      </c>
      <c r="Z247">
        <f t="shared" si="68"/>
        <v>0</v>
      </c>
      <c r="AA247">
        <f t="shared" si="69"/>
        <v>0</v>
      </c>
      <c r="AB247">
        <f t="shared" si="70"/>
        <v>0</v>
      </c>
      <c r="AC247">
        <f t="shared" si="71"/>
        <v>0</v>
      </c>
      <c r="AD247">
        <f t="shared" si="72"/>
        <v>0</v>
      </c>
      <c r="AE247">
        <f t="shared" si="73"/>
        <v>0</v>
      </c>
      <c r="AF247">
        <f t="shared" si="74"/>
        <v>0</v>
      </c>
      <c r="AG247">
        <f t="shared" si="75"/>
        <v>0</v>
      </c>
      <c r="AH247">
        <f t="shared" si="76"/>
        <v>0</v>
      </c>
      <c r="AI247">
        <f t="shared" si="65"/>
        <v>0</v>
      </c>
      <c r="AJ247" s="47">
        <f t="shared" si="77"/>
        <v>0</v>
      </c>
    </row>
    <row r="248" spans="24:36" x14ac:dyDescent="0.25">
      <c r="X248">
        <f t="shared" si="66"/>
        <v>0</v>
      </c>
      <c r="Y248">
        <f t="shared" si="67"/>
        <v>0</v>
      </c>
      <c r="Z248">
        <f t="shared" si="68"/>
        <v>0</v>
      </c>
      <c r="AA248">
        <f t="shared" si="69"/>
        <v>0</v>
      </c>
      <c r="AB248">
        <f t="shared" si="70"/>
        <v>0</v>
      </c>
      <c r="AC248">
        <f t="shared" si="71"/>
        <v>0</v>
      </c>
      <c r="AD248">
        <f t="shared" si="72"/>
        <v>0</v>
      </c>
      <c r="AE248">
        <f t="shared" si="73"/>
        <v>0</v>
      </c>
      <c r="AF248">
        <f t="shared" si="74"/>
        <v>0</v>
      </c>
      <c r="AG248">
        <f t="shared" si="75"/>
        <v>0</v>
      </c>
      <c r="AH248">
        <f t="shared" si="76"/>
        <v>0</v>
      </c>
      <c r="AI248">
        <f t="shared" si="65"/>
        <v>0</v>
      </c>
      <c r="AJ248" s="47">
        <f t="shared" si="77"/>
        <v>0</v>
      </c>
    </row>
    <row r="249" spans="24:36" x14ac:dyDescent="0.25">
      <c r="X249">
        <f t="shared" si="66"/>
        <v>0</v>
      </c>
      <c r="Y249">
        <f t="shared" si="67"/>
        <v>0</v>
      </c>
      <c r="Z249">
        <f t="shared" si="68"/>
        <v>0</v>
      </c>
      <c r="AA249">
        <f t="shared" si="69"/>
        <v>0</v>
      </c>
      <c r="AB249">
        <f t="shared" si="70"/>
        <v>0</v>
      </c>
      <c r="AC249">
        <f t="shared" si="71"/>
        <v>0</v>
      </c>
      <c r="AD249">
        <f t="shared" si="72"/>
        <v>0</v>
      </c>
      <c r="AE249">
        <f t="shared" si="73"/>
        <v>0</v>
      </c>
      <c r="AF249">
        <f t="shared" si="74"/>
        <v>0</v>
      </c>
      <c r="AG249">
        <f t="shared" si="75"/>
        <v>0</v>
      </c>
      <c r="AH249">
        <f t="shared" si="76"/>
        <v>0</v>
      </c>
      <c r="AI249">
        <f t="shared" si="65"/>
        <v>0</v>
      </c>
      <c r="AJ249" s="47">
        <f t="shared" si="77"/>
        <v>0</v>
      </c>
    </row>
    <row r="250" spans="24:36" x14ac:dyDescent="0.25">
      <c r="X250">
        <f t="shared" si="66"/>
        <v>0</v>
      </c>
      <c r="Y250">
        <f t="shared" si="67"/>
        <v>0</v>
      </c>
      <c r="Z250">
        <f t="shared" si="68"/>
        <v>0</v>
      </c>
      <c r="AA250">
        <f t="shared" si="69"/>
        <v>0</v>
      </c>
      <c r="AB250">
        <f t="shared" si="70"/>
        <v>0</v>
      </c>
      <c r="AC250">
        <f t="shared" si="71"/>
        <v>0</v>
      </c>
      <c r="AD250">
        <f t="shared" si="72"/>
        <v>0</v>
      </c>
      <c r="AE250">
        <f t="shared" si="73"/>
        <v>0</v>
      </c>
      <c r="AF250">
        <f t="shared" si="74"/>
        <v>0</v>
      </c>
      <c r="AG250">
        <f t="shared" si="75"/>
        <v>0</v>
      </c>
      <c r="AH250">
        <f t="shared" si="76"/>
        <v>0</v>
      </c>
      <c r="AI250">
        <f t="shared" si="65"/>
        <v>0</v>
      </c>
      <c r="AJ250" s="47">
        <f t="shared" si="77"/>
        <v>0</v>
      </c>
    </row>
    <row r="251" spans="24:36" x14ac:dyDescent="0.25">
      <c r="X251">
        <f t="shared" si="66"/>
        <v>0</v>
      </c>
      <c r="Y251">
        <f t="shared" si="67"/>
        <v>0</v>
      </c>
      <c r="Z251">
        <f t="shared" si="68"/>
        <v>0</v>
      </c>
      <c r="AA251">
        <f t="shared" si="69"/>
        <v>0</v>
      </c>
      <c r="AB251">
        <f t="shared" si="70"/>
        <v>0</v>
      </c>
      <c r="AC251">
        <f t="shared" si="71"/>
        <v>0</v>
      </c>
      <c r="AD251">
        <f t="shared" si="72"/>
        <v>0</v>
      </c>
      <c r="AE251">
        <f t="shared" si="73"/>
        <v>0</v>
      </c>
      <c r="AF251">
        <f t="shared" si="74"/>
        <v>0</v>
      </c>
      <c r="AG251">
        <f t="shared" si="75"/>
        <v>0</v>
      </c>
      <c r="AH251">
        <f t="shared" si="76"/>
        <v>0</v>
      </c>
      <c r="AI251">
        <f t="shared" si="65"/>
        <v>0</v>
      </c>
      <c r="AJ251" s="47">
        <f t="shared" si="77"/>
        <v>0</v>
      </c>
    </row>
    <row r="252" spans="24:36" x14ac:dyDescent="0.25">
      <c r="X252">
        <f t="shared" si="66"/>
        <v>0</v>
      </c>
      <c r="Y252">
        <f t="shared" si="67"/>
        <v>0</v>
      </c>
      <c r="Z252">
        <f t="shared" si="68"/>
        <v>0</v>
      </c>
      <c r="AA252">
        <f t="shared" si="69"/>
        <v>0</v>
      </c>
      <c r="AB252">
        <f t="shared" si="70"/>
        <v>0</v>
      </c>
      <c r="AC252">
        <f t="shared" si="71"/>
        <v>0</v>
      </c>
      <c r="AD252">
        <f t="shared" si="72"/>
        <v>0</v>
      </c>
      <c r="AE252">
        <f t="shared" si="73"/>
        <v>0</v>
      </c>
      <c r="AF252">
        <f t="shared" si="74"/>
        <v>0</v>
      </c>
      <c r="AG252">
        <f t="shared" si="75"/>
        <v>0</v>
      </c>
      <c r="AH252">
        <f t="shared" si="76"/>
        <v>0</v>
      </c>
      <c r="AI252">
        <f t="shared" si="65"/>
        <v>0</v>
      </c>
      <c r="AJ252" s="47">
        <f t="shared" si="77"/>
        <v>0</v>
      </c>
    </row>
    <row r="253" spans="24:36" x14ac:dyDescent="0.25">
      <c r="X253">
        <f t="shared" si="66"/>
        <v>0</v>
      </c>
      <c r="Y253">
        <f t="shared" si="67"/>
        <v>0</v>
      </c>
      <c r="Z253">
        <f t="shared" si="68"/>
        <v>0</v>
      </c>
      <c r="AA253">
        <f t="shared" si="69"/>
        <v>0</v>
      </c>
      <c r="AB253">
        <f t="shared" si="70"/>
        <v>0</v>
      </c>
      <c r="AC253">
        <f t="shared" si="71"/>
        <v>0</v>
      </c>
      <c r="AD253">
        <f t="shared" si="72"/>
        <v>0</v>
      </c>
      <c r="AE253">
        <f t="shared" si="73"/>
        <v>0</v>
      </c>
      <c r="AF253">
        <f t="shared" si="74"/>
        <v>0</v>
      </c>
      <c r="AG253">
        <f t="shared" si="75"/>
        <v>0</v>
      </c>
      <c r="AH253">
        <f t="shared" si="76"/>
        <v>0</v>
      </c>
      <c r="AI253">
        <f t="shared" si="65"/>
        <v>0</v>
      </c>
      <c r="AJ253" s="47">
        <f t="shared" si="77"/>
        <v>0</v>
      </c>
    </row>
    <row r="254" spans="24:36" x14ac:dyDescent="0.25">
      <c r="X254">
        <f t="shared" si="66"/>
        <v>0</v>
      </c>
      <c r="Y254">
        <f t="shared" si="67"/>
        <v>0</v>
      </c>
      <c r="Z254">
        <f t="shared" si="68"/>
        <v>0</v>
      </c>
      <c r="AA254">
        <f t="shared" si="69"/>
        <v>0</v>
      </c>
      <c r="AB254">
        <f t="shared" si="70"/>
        <v>0</v>
      </c>
      <c r="AC254">
        <f t="shared" si="71"/>
        <v>0</v>
      </c>
      <c r="AD254">
        <f t="shared" si="72"/>
        <v>0</v>
      </c>
      <c r="AE254">
        <f t="shared" si="73"/>
        <v>0</v>
      </c>
      <c r="AF254">
        <f t="shared" si="74"/>
        <v>0</v>
      </c>
      <c r="AG254">
        <f t="shared" si="75"/>
        <v>0</v>
      </c>
      <c r="AH254">
        <f t="shared" si="76"/>
        <v>0</v>
      </c>
      <c r="AI254">
        <f t="shared" si="65"/>
        <v>0</v>
      </c>
      <c r="AJ254" s="47">
        <f t="shared" si="77"/>
        <v>0</v>
      </c>
    </row>
    <row r="255" spans="24:36" x14ac:dyDescent="0.25">
      <c r="X255">
        <f t="shared" si="66"/>
        <v>0</v>
      </c>
      <c r="Y255">
        <f t="shared" si="67"/>
        <v>0</v>
      </c>
      <c r="Z255">
        <f t="shared" si="68"/>
        <v>0</v>
      </c>
      <c r="AA255">
        <f t="shared" si="69"/>
        <v>0</v>
      </c>
      <c r="AB255">
        <f t="shared" si="70"/>
        <v>0</v>
      </c>
      <c r="AC255">
        <f t="shared" si="71"/>
        <v>0</v>
      </c>
      <c r="AD255">
        <f t="shared" si="72"/>
        <v>0</v>
      </c>
      <c r="AE255">
        <f t="shared" si="73"/>
        <v>0</v>
      </c>
      <c r="AF255">
        <f t="shared" si="74"/>
        <v>0</v>
      </c>
      <c r="AG255">
        <f t="shared" si="75"/>
        <v>0</v>
      </c>
      <c r="AH255">
        <f t="shared" si="76"/>
        <v>0</v>
      </c>
      <c r="AI255">
        <f t="shared" si="65"/>
        <v>0</v>
      </c>
      <c r="AJ255" s="47">
        <f t="shared" si="77"/>
        <v>0</v>
      </c>
    </row>
    <row r="256" spans="24:36" x14ac:dyDescent="0.25">
      <c r="X256">
        <f t="shared" si="66"/>
        <v>0</v>
      </c>
      <c r="Y256">
        <f t="shared" si="67"/>
        <v>0</v>
      </c>
      <c r="Z256">
        <f t="shared" si="68"/>
        <v>0</v>
      </c>
      <c r="AA256">
        <f t="shared" si="69"/>
        <v>0</v>
      </c>
      <c r="AB256">
        <f t="shared" si="70"/>
        <v>0</v>
      </c>
      <c r="AC256">
        <f t="shared" si="71"/>
        <v>0</v>
      </c>
      <c r="AD256">
        <f t="shared" si="72"/>
        <v>0</v>
      </c>
      <c r="AE256">
        <f t="shared" si="73"/>
        <v>0</v>
      </c>
      <c r="AF256">
        <f t="shared" si="74"/>
        <v>0</v>
      </c>
      <c r="AG256">
        <f t="shared" si="75"/>
        <v>0</v>
      </c>
      <c r="AH256">
        <f t="shared" si="76"/>
        <v>0</v>
      </c>
      <c r="AI256">
        <f t="shared" si="65"/>
        <v>0</v>
      </c>
      <c r="AJ256" s="47">
        <f t="shared" si="77"/>
        <v>0</v>
      </c>
    </row>
    <row r="257" spans="24:36" x14ac:dyDescent="0.25">
      <c r="X257">
        <f t="shared" si="66"/>
        <v>0</v>
      </c>
      <c r="Y257">
        <f t="shared" si="67"/>
        <v>0</v>
      </c>
      <c r="Z257">
        <f t="shared" si="68"/>
        <v>0</v>
      </c>
      <c r="AA257">
        <f t="shared" si="69"/>
        <v>0</v>
      </c>
      <c r="AB257">
        <f t="shared" si="70"/>
        <v>0</v>
      </c>
      <c r="AC257">
        <f t="shared" si="71"/>
        <v>0</v>
      </c>
      <c r="AD257">
        <f t="shared" si="72"/>
        <v>0</v>
      </c>
      <c r="AE257">
        <f t="shared" si="73"/>
        <v>0</v>
      </c>
      <c r="AF257">
        <f t="shared" si="74"/>
        <v>0</v>
      </c>
      <c r="AG257">
        <f t="shared" si="75"/>
        <v>0</v>
      </c>
      <c r="AH257">
        <f t="shared" si="76"/>
        <v>0</v>
      </c>
      <c r="AI257">
        <f t="shared" si="65"/>
        <v>0</v>
      </c>
      <c r="AJ257" s="47">
        <f t="shared" si="77"/>
        <v>0</v>
      </c>
    </row>
    <row r="258" spans="24:36" x14ac:dyDescent="0.25">
      <c r="X258">
        <f t="shared" si="66"/>
        <v>0</v>
      </c>
      <c r="Y258">
        <f t="shared" si="67"/>
        <v>0</v>
      </c>
      <c r="Z258">
        <f t="shared" si="68"/>
        <v>0</v>
      </c>
      <c r="AA258">
        <f t="shared" si="69"/>
        <v>0</v>
      </c>
      <c r="AB258">
        <f t="shared" si="70"/>
        <v>0</v>
      </c>
      <c r="AC258">
        <f t="shared" si="71"/>
        <v>0</v>
      </c>
      <c r="AD258">
        <f t="shared" si="72"/>
        <v>0</v>
      </c>
      <c r="AE258">
        <f t="shared" si="73"/>
        <v>0</v>
      </c>
      <c r="AF258">
        <f t="shared" si="74"/>
        <v>0</v>
      </c>
      <c r="AG258">
        <f t="shared" si="75"/>
        <v>0</v>
      </c>
      <c r="AH258">
        <f t="shared" si="76"/>
        <v>0</v>
      </c>
      <c r="AI258">
        <f t="shared" si="65"/>
        <v>0</v>
      </c>
      <c r="AJ258" s="47">
        <f t="shared" si="77"/>
        <v>0</v>
      </c>
    </row>
    <row r="259" spans="24:36" x14ac:dyDescent="0.25">
      <c r="X259">
        <f t="shared" si="66"/>
        <v>0</v>
      </c>
      <c r="Y259">
        <f t="shared" si="67"/>
        <v>0</v>
      </c>
      <c r="Z259">
        <f t="shared" si="68"/>
        <v>0</v>
      </c>
      <c r="AA259">
        <f t="shared" si="69"/>
        <v>0</v>
      </c>
      <c r="AB259">
        <f t="shared" si="70"/>
        <v>0</v>
      </c>
      <c r="AC259">
        <f t="shared" si="71"/>
        <v>0</v>
      </c>
      <c r="AD259">
        <f t="shared" si="72"/>
        <v>0</v>
      </c>
      <c r="AE259">
        <f t="shared" si="73"/>
        <v>0</v>
      </c>
      <c r="AF259">
        <f t="shared" si="74"/>
        <v>0</v>
      </c>
      <c r="AG259">
        <f t="shared" si="75"/>
        <v>0</v>
      </c>
      <c r="AH259">
        <f t="shared" si="76"/>
        <v>0</v>
      </c>
      <c r="AI259">
        <f t="shared" si="65"/>
        <v>0</v>
      </c>
      <c r="AJ259" s="47">
        <f t="shared" si="77"/>
        <v>0</v>
      </c>
    </row>
    <row r="260" spans="24:36" x14ac:dyDescent="0.25">
      <c r="X260">
        <f t="shared" si="66"/>
        <v>0</v>
      </c>
      <c r="Y260">
        <f t="shared" si="67"/>
        <v>0</v>
      </c>
      <c r="Z260">
        <f t="shared" si="68"/>
        <v>0</v>
      </c>
      <c r="AA260">
        <f t="shared" si="69"/>
        <v>0</v>
      </c>
      <c r="AB260">
        <f t="shared" si="70"/>
        <v>0</v>
      </c>
      <c r="AC260">
        <f t="shared" si="71"/>
        <v>0</v>
      </c>
      <c r="AD260">
        <f t="shared" si="72"/>
        <v>0</v>
      </c>
      <c r="AE260">
        <f t="shared" si="73"/>
        <v>0</v>
      </c>
      <c r="AF260">
        <f t="shared" si="74"/>
        <v>0</v>
      </c>
      <c r="AG260">
        <f t="shared" si="75"/>
        <v>0</v>
      </c>
      <c r="AH260">
        <f t="shared" si="76"/>
        <v>0</v>
      </c>
      <c r="AI260">
        <f t="shared" si="65"/>
        <v>0</v>
      </c>
      <c r="AJ260" s="47">
        <f t="shared" si="77"/>
        <v>0</v>
      </c>
    </row>
    <row r="261" spans="24:36" x14ac:dyDescent="0.25">
      <c r="X261">
        <f t="shared" si="66"/>
        <v>0</v>
      </c>
      <c r="Y261">
        <f t="shared" si="67"/>
        <v>0</v>
      </c>
      <c r="Z261">
        <f t="shared" si="68"/>
        <v>0</v>
      </c>
      <c r="AA261">
        <f t="shared" si="69"/>
        <v>0</v>
      </c>
      <c r="AB261">
        <f t="shared" si="70"/>
        <v>0</v>
      </c>
      <c r="AC261">
        <f t="shared" si="71"/>
        <v>0</v>
      </c>
      <c r="AD261">
        <f t="shared" si="72"/>
        <v>0</v>
      </c>
      <c r="AE261">
        <f t="shared" si="73"/>
        <v>0</v>
      </c>
      <c r="AF261">
        <f t="shared" si="74"/>
        <v>0</v>
      </c>
      <c r="AG261">
        <f t="shared" ref="AG261:AG292" si="78">IFERROR(K261," ")</f>
        <v>0</v>
      </c>
      <c r="AH261">
        <f t="shared" ref="AH261:AH292" si="79">IFERROR(L261," ")</f>
        <v>0</v>
      </c>
      <c r="AI261">
        <f t="shared" si="65"/>
        <v>0</v>
      </c>
      <c r="AJ261" s="47">
        <f t="shared" si="77"/>
        <v>0</v>
      </c>
    </row>
    <row r="262" spans="24:36" x14ac:dyDescent="0.25">
      <c r="X262">
        <f t="shared" si="66"/>
        <v>0</v>
      </c>
      <c r="Y262">
        <f t="shared" si="67"/>
        <v>0</v>
      </c>
      <c r="Z262">
        <f t="shared" si="68"/>
        <v>0</v>
      </c>
      <c r="AA262">
        <f t="shared" si="69"/>
        <v>0</v>
      </c>
      <c r="AB262">
        <f t="shared" si="70"/>
        <v>0</v>
      </c>
      <c r="AC262">
        <f t="shared" si="71"/>
        <v>0</v>
      </c>
      <c r="AD262">
        <f t="shared" si="72"/>
        <v>0</v>
      </c>
      <c r="AE262">
        <f t="shared" si="73"/>
        <v>0</v>
      </c>
      <c r="AF262">
        <f t="shared" si="74"/>
        <v>0</v>
      </c>
      <c r="AG262">
        <f t="shared" si="78"/>
        <v>0</v>
      </c>
      <c r="AH262">
        <f t="shared" si="79"/>
        <v>0</v>
      </c>
      <c r="AI262">
        <f t="shared" si="65"/>
        <v>0</v>
      </c>
      <c r="AJ262" s="47">
        <f t="shared" si="77"/>
        <v>0</v>
      </c>
    </row>
    <row r="263" spans="24:36" x14ac:dyDescent="0.25">
      <c r="X263">
        <f t="shared" si="66"/>
        <v>0</v>
      </c>
      <c r="Y263">
        <f t="shared" si="67"/>
        <v>0</v>
      </c>
      <c r="Z263">
        <f t="shared" si="68"/>
        <v>0</v>
      </c>
      <c r="AA263">
        <f t="shared" si="69"/>
        <v>0</v>
      </c>
      <c r="AB263">
        <f t="shared" si="70"/>
        <v>0</v>
      </c>
      <c r="AC263">
        <f t="shared" si="71"/>
        <v>0</v>
      </c>
      <c r="AD263">
        <f t="shared" si="72"/>
        <v>0</v>
      </c>
      <c r="AE263">
        <f t="shared" si="73"/>
        <v>0</v>
      </c>
      <c r="AF263">
        <f t="shared" si="74"/>
        <v>0</v>
      </c>
      <c r="AG263">
        <f t="shared" si="78"/>
        <v>0</v>
      </c>
      <c r="AH263">
        <f t="shared" si="79"/>
        <v>0</v>
      </c>
      <c r="AI263">
        <f t="shared" si="65"/>
        <v>0</v>
      </c>
      <c r="AJ263" s="47">
        <f t="shared" si="77"/>
        <v>0</v>
      </c>
    </row>
    <row r="264" spans="24:36" x14ac:dyDescent="0.25">
      <c r="X264">
        <f t="shared" si="66"/>
        <v>0</v>
      </c>
      <c r="Y264">
        <f t="shared" si="67"/>
        <v>0</v>
      </c>
      <c r="Z264">
        <f t="shared" si="68"/>
        <v>0</v>
      </c>
      <c r="AA264">
        <f t="shared" si="69"/>
        <v>0</v>
      </c>
      <c r="AB264">
        <f t="shared" si="70"/>
        <v>0</v>
      </c>
      <c r="AC264">
        <f t="shared" si="71"/>
        <v>0</v>
      </c>
      <c r="AD264">
        <f t="shared" si="72"/>
        <v>0</v>
      </c>
      <c r="AE264">
        <f t="shared" si="73"/>
        <v>0</v>
      </c>
      <c r="AF264">
        <f t="shared" si="74"/>
        <v>0</v>
      </c>
      <c r="AG264">
        <f t="shared" si="78"/>
        <v>0</v>
      </c>
      <c r="AH264">
        <f t="shared" si="79"/>
        <v>0</v>
      </c>
      <c r="AI264">
        <f t="shared" si="65"/>
        <v>0</v>
      </c>
      <c r="AJ264" s="47">
        <f t="shared" si="77"/>
        <v>0</v>
      </c>
    </row>
    <row r="265" spans="24:36" x14ac:dyDescent="0.25">
      <c r="X265">
        <f t="shared" si="66"/>
        <v>0</v>
      </c>
      <c r="Y265">
        <f t="shared" si="67"/>
        <v>0</v>
      </c>
      <c r="Z265">
        <f t="shared" si="68"/>
        <v>0</v>
      </c>
      <c r="AA265">
        <f t="shared" si="69"/>
        <v>0</v>
      </c>
      <c r="AB265">
        <f t="shared" si="70"/>
        <v>0</v>
      </c>
      <c r="AC265">
        <f t="shared" si="71"/>
        <v>0</v>
      </c>
      <c r="AD265">
        <f t="shared" si="72"/>
        <v>0</v>
      </c>
      <c r="AE265">
        <f t="shared" si="73"/>
        <v>0</v>
      </c>
      <c r="AF265">
        <f t="shared" si="74"/>
        <v>0</v>
      </c>
      <c r="AG265">
        <f t="shared" si="78"/>
        <v>0</v>
      </c>
      <c r="AH265">
        <f t="shared" si="79"/>
        <v>0</v>
      </c>
      <c r="AI265">
        <f t="shared" si="65"/>
        <v>0</v>
      </c>
      <c r="AJ265" s="47">
        <f t="shared" si="77"/>
        <v>0</v>
      </c>
    </row>
    <row r="266" spans="24:36" x14ac:dyDescent="0.25">
      <c r="X266">
        <f t="shared" si="66"/>
        <v>0</v>
      </c>
      <c r="Y266">
        <f t="shared" si="67"/>
        <v>0</v>
      </c>
      <c r="Z266">
        <f t="shared" si="68"/>
        <v>0</v>
      </c>
      <c r="AA266">
        <f t="shared" si="69"/>
        <v>0</v>
      </c>
      <c r="AB266">
        <f t="shared" si="70"/>
        <v>0</v>
      </c>
      <c r="AC266">
        <f t="shared" si="71"/>
        <v>0</v>
      </c>
      <c r="AD266">
        <f t="shared" si="72"/>
        <v>0</v>
      </c>
      <c r="AE266">
        <f t="shared" si="73"/>
        <v>0</v>
      </c>
      <c r="AF266">
        <f t="shared" si="74"/>
        <v>0</v>
      </c>
      <c r="AG266">
        <f t="shared" si="78"/>
        <v>0</v>
      </c>
      <c r="AH266">
        <f t="shared" si="79"/>
        <v>0</v>
      </c>
      <c r="AI266">
        <f t="shared" si="65"/>
        <v>0</v>
      </c>
      <c r="AJ266" s="47">
        <f t="shared" si="77"/>
        <v>0</v>
      </c>
    </row>
    <row r="267" spans="24:36" x14ac:dyDescent="0.25">
      <c r="X267">
        <f t="shared" si="66"/>
        <v>0</v>
      </c>
      <c r="Y267">
        <f t="shared" si="67"/>
        <v>0</v>
      </c>
      <c r="Z267">
        <f t="shared" si="68"/>
        <v>0</v>
      </c>
      <c r="AA267">
        <f t="shared" si="69"/>
        <v>0</v>
      </c>
      <c r="AB267">
        <f t="shared" si="70"/>
        <v>0</v>
      </c>
      <c r="AC267">
        <f t="shared" si="71"/>
        <v>0</v>
      </c>
      <c r="AD267">
        <f t="shared" si="72"/>
        <v>0</v>
      </c>
      <c r="AE267">
        <f t="shared" si="73"/>
        <v>0</v>
      </c>
      <c r="AF267">
        <f t="shared" si="74"/>
        <v>0</v>
      </c>
      <c r="AG267">
        <f t="shared" si="78"/>
        <v>0</v>
      </c>
      <c r="AH267">
        <f t="shared" si="79"/>
        <v>0</v>
      </c>
      <c r="AI267">
        <f t="shared" ref="AI267:AI330" si="80">R267</f>
        <v>0</v>
      </c>
      <c r="AJ267" s="47">
        <f t="shared" si="77"/>
        <v>0</v>
      </c>
    </row>
    <row r="268" spans="24:36" x14ac:dyDescent="0.25">
      <c r="X268">
        <f t="shared" si="66"/>
        <v>0</v>
      </c>
      <c r="Y268">
        <f t="shared" si="67"/>
        <v>0</v>
      </c>
      <c r="Z268">
        <f t="shared" si="68"/>
        <v>0</v>
      </c>
      <c r="AA268">
        <f t="shared" si="69"/>
        <v>0</v>
      </c>
      <c r="AB268">
        <f t="shared" si="70"/>
        <v>0</v>
      </c>
      <c r="AC268">
        <f t="shared" si="71"/>
        <v>0</v>
      </c>
      <c r="AD268">
        <f t="shared" si="72"/>
        <v>0</v>
      </c>
      <c r="AE268">
        <f t="shared" si="73"/>
        <v>0</v>
      </c>
      <c r="AF268">
        <f t="shared" si="74"/>
        <v>0</v>
      </c>
      <c r="AG268">
        <f t="shared" si="78"/>
        <v>0</v>
      </c>
      <c r="AH268">
        <f t="shared" si="79"/>
        <v>0</v>
      </c>
      <c r="AI268">
        <f t="shared" si="80"/>
        <v>0</v>
      </c>
      <c r="AJ268" s="47">
        <f t="shared" si="77"/>
        <v>0</v>
      </c>
    </row>
    <row r="269" spans="24:36" x14ac:dyDescent="0.25">
      <c r="X269">
        <f t="shared" si="66"/>
        <v>0</v>
      </c>
      <c r="Y269">
        <f t="shared" si="67"/>
        <v>0</v>
      </c>
      <c r="Z269">
        <f t="shared" si="68"/>
        <v>0</v>
      </c>
      <c r="AA269">
        <f t="shared" si="69"/>
        <v>0</v>
      </c>
      <c r="AB269">
        <f t="shared" si="70"/>
        <v>0</v>
      </c>
      <c r="AC269">
        <f t="shared" si="71"/>
        <v>0</v>
      </c>
      <c r="AD269">
        <f t="shared" si="72"/>
        <v>0</v>
      </c>
      <c r="AE269">
        <f t="shared" si="73"/>
        <v>0</v>
      </c>
      <c r="AF269">
        <f t="shared" si="74"/>
        <v>0</v>
      </c>
      <c r="AG269">
        <f t="shared" si="78"/>
        <v>0</v>
      </c>
      <c r="AH269">
        <f t="shared" si="79"/>
        <v>0</v>
      </c>
      <c r="AI269">
        <f t="shared" si="80"/>
        <v>0</v>
      </c>
      <c r="AJ269" s="47">
        <f t="shared" si="77"/>
        <v>0</v>
      </c>
    </row>
    <row r="270" spans="24:36" x14ac:dyDescent="0.25">
      <c r="X270">
        <f t="shared" si="66"/>
        <v>0</v>
      </c>
      <c r="Y270">
        <f t="shared" si="67"/>
        <v>0</v>
      </c>
      <c r="Z270">
        <f t="shared" si="68"/>
        <v>0</v>
      </c>
      <c r="AA270">
        <f t="shared" si="69"/>
        <v>0</v>
      </c>
      <c r="AB270">
        <f t="shared" si="70"/>
        <v>0</v>
      </c>
      <c r="AC270">
        <f t="shared" si="71"/>
        <v>0</v>
      </c>
      <c r="AD270">
        <f t="shared" si="72"/>
        <v>0</v>
      </c>
      <c r="AE270">
        <f t="shared" si="73"/>
        <v>0</v>
      </c>
      <c r="AF270">
        <f t="shared" si="74"/>
        <v>0</v>
      </c>
      <c r="AG270">
        <f t="shared" si="78"/>
        <v>0</v>
      </c>
      <c r="AH270">
        <f t="shared" si="79"/>
        <v>0</v>
      </c>
      <c r="AI270">
        <f t="shared" si="80"/>
        <v>0</v>
      </c>
      <c r="AJ270" s="47">
        <f t="shared" si="77"/>
        <v>0</v>
      </c>
    </row>
    <row r="271" spans="24:36" x14ac:dyDescent="0.25">
      <c r="X271">
        <f t="shared" si="66"/>
        <v>0</v>
      </c>
      <c r="Y271">
        <f t="shared" si="67"/>
        <v>0</v>
      </c>
      <c r="Z271">
        <f t="shared" si="68"/>
        <v>0</v>
      </c>
      <c r="AA271">
        <f t="shared" si="69"/>
        <v>0</v>
      </c>
      <c r="AB271">
        <f t="shared" si="70"/>
        <v>0</v>
      </c>
      <c r="AC271">
        <f t="shared" si="71"/>
        <v>0</v>
      </c>
      <c r="AD271">
        <f t="shared" si="72"/>
        <v>0</v>
      </c>
      <c r="AE271">
        <f t="shared" si="73"/>
        <v>0</v>
      </c>
      <c r="AF271">
        <f t="shared" si="74"/>
        <v>0</v>
      </c>
      <c r="AG271">
        <f t="shared" si="78"/>
        <v>0</v>
      </c>
      <c r="AH271">
        <f t="shared" si="79"/>
        <v>0</v>
      </c>
      <c r="AI271">
        <f t="shared" si="80"/>
        <v>0</v>
      </c>
      <c r="AJ271" s="47">
        <f t="shared" si="77"/>
        <v>0</v>
      </c>
    </row>
    <row r="272" spans="24:36" x14ac:dyDescent="0.25">
      <c r="X272">
        <f t="shared" si="66"/>
        <v>0</v>
      </c>
      <c r="Y272">
        <f t="shared" si="67"/>
        <v>0</v>
      </c>
      <c r="Z272">
        <f t="shared" si="68"/>
        <v>0</v>
      </c>
      <c r="AA272">
        <f t="shared" si="69"/>
        <v>0</v>
      </c>
      <c r="AB272">
        <f t="shared" si="70"/>
        <v>0</v>
      </c>
      <c r="AC272">
        <f t="shared" si="71"/>
        <v>0</v>
      </c>
      <c r="AD272">
        <f t="shared" si="72"/>
        <v>0</v>
      </c>
      <c r="AE272">
        <f t="shared" si="73"/>
        <v>0</v>
      </c>
      <c r="AF272">
        <f t="shared" si="74"/>
        <v>0</v>
      </c>
      <c r="AG272">
        <f t="shared" si="78"/>
        <v>0</v>
      </c>
      <c r="AH272">
        <f t="shared" si="79"/>
        <v>0</v>
      </c>
      <c r="AI272">
        <f t="shared" si="80"/>
        <v>0</v>
      </c>
      <c r="AJ272" s="47">
        <f t="shared" si="77"/>
        <v>0</v>
      </c>
    </row>
    <row r="273" spans="24:36" x14ac:dyDescent="0.25">
      <c r="X273">
        <f t="shared" si="66"/>
        <v>0</v>
      </c>
      <c r="Y273">
        <f t="shared" si="67"/>
        <v>0</v>
      </c>
      <c r="Z273">
        <f t="shared" si="68"/>
        <v>0</v>
      </c>
      <c r="AA273">
        <f t="shared" si="69"/>
        <v>0</v>
      </c>
      <c r="AB273">
        <f t="shared" si="70"/>
        <v>0</v>
      </c>
      <c r="AC273">
        <f t="shared" si="71"/>
        <v>0</v>
      </c>
      <c r="AD273">
        <f t="shared" si="72"/>
        <v>0</v>
      </c>
      <c r="AE273">
        <f t="shared" si="73"/>
        <v>0</v>
      </c>
      <c r="AF273">
        <f t="shared" si="74"/>
        <v>0</v>
      </c>
      <c r="AG273">
        <f t="shared" si="78"/>
        <v>0</v>
      </c>
      <c r="AH273">
        <f t="shared" si="79"/>
        <v>0</v>
      </c>
      <c r="AI273">
        <f t="shared" si="80"/>
        <v>0</v>
      </c>
      <c r="AJ273" s="47">
        <f t="shared" si="77"/>
        <v>0</v>
      </c>
    </row>
    <row r="274" spans="24:36" x14ac:dyDescent="0.25">
      <c r="X274">
        <f t="shared" si="66"/>
        <v>0</v>
      </c>
      <c r="Y274">
        <f t="shared" si="67"/>
        <v>0</v>
      </c>
      <c r="Z274">
        <f t="shared" si="68"/>
        <v>0</v>
      </c>
      <c r="AA274">
        <f t="shared" si="69"/>
        <v>0</v>
      </c>
      <c r="AB274">
        <f t="shared" si="70"/>
        <v>0</v>
      </c>
      <c r="AC274">
        <f t="shared" si="71"/>
        <v>0</v>
      </c>
      <c r="AD274">
        <f t="shared" si="72"/>
        <v>0</v>
      </c>
      <c r="AE274">
        <f t="shared" si="73"/>
        <v>0</v>
      </c>
      <c r="AF274">
        <f t="shared" si="74"/>
        <v>0</v>
      </c>
      <c r="AG274">
        <f t="shared" si="78"/>
        <v>0</v>
      </c>
      <c r="AH274">
        <f t="shared" si="79"/>
        <v>0</v>
      </c>
      <c r="AI274">
        <f t="shared" si="80"/>
        <v>0</v>
      </c>
      <c r="AJ274" s="47">
        <f t="shared" si="77"/>
        <v>0</v>
      </c>
    </row>
    <row r="275" spans="24:36" x14ac:dyDescent="0.25">
      <c r="X275">
        <f t="shared" si="66"/>
        <v>0</v>
      </c>
      <c r="Y275">
        <f t="shared" si="67"/>
        <v>0</v>
      </c>
      <c r="Z275">
        <f t="shared" si="68"/>
        <v>0</v>
      </c>
      <c r="AA275">
        <f t="shared" si="69"/>
        <v>0</v>
      </c>
      <c r="AB275">
        <f t="shared" si="70"/>
        <v>0</v>
      </c>
      <c r="AC275">
        <f t="shared" si="71"/>
        <v>0</v>
      </c>
      <c r="AD275">
        <f t="shared" si="72"/>
        <v>0</v>
      </c>
      <c r="AE275">
        <f t="shared" si="73"/>
        <v>0</v>
      </c>
      <c r="AF275">
        <f t="shared" si="74"/>
        <v>0</v>
      </c>
      <c r="AG275">
        <f t="shared" si="78"/>
        <v>0</v>
      </c>
      <c r="AH275">
        <f t="shared" si="79"/>
        <v>0</v>
      </c>
      <c r="AI275">
        <f t="shared" si="80"/>
        <v>0</v>
      </c>
      <c r="AJ275" s="47">
        <f t="shared" si="77"/>
        <v>0</v>
      </c>
    </row>
    <row r="276" spans="24:36" x14ac:dyDescent="0.25">
      <c r="X276">
        <f t="shared" si="66"/>
        <v>0</v>
      </c>
      <c r="Y276">
        <f t="shared" si="67"/>
        <v>0</v>
      </c>
      <c r="Z276">
        <f t="shared" si="68"/>
        <v>0</v>
      </c>
      <c r="AA276">
        <f t="shared" si="69"/>
        <v>0</v>
      </c>
      <c r="AB276">
        <f t="shared" si="70"/>
        <v>0</v>
      </c>
      <c r="AC276">
        <f t="shared" si="71"/>
        <v>0</v>
      </c>
      <c r="AD276">
        <f t="shared" si="72"/>
        <v>0</v>
      </c>
      <c r="AE276">
        <f t="shared" si="73"/>
        <v>0</v>
      </c>
      <c r="AF276">
        <f t="shared" si="74"/>
        <v>0</v>
      </c>
      <c r="AG276">
        <f t="shared" si="78"/>
        <v>0</v>
      </c>
      <c r="AH276">
        <f t="shared" si="79"/>
        <v>0</v>
      </c>
      <c r="AI276">
        <f t="shared" si="80"/>
        <v>0</v>
      </c>
      <c r="AJ276" s="47">
        <f t="shared" si="77"/>
        <v>0</v>
      </c>
    </row>
    <row r="277" spans="24:36" x14ac:dyDescent="0.25">
      <c r="X277">
        <f t="shared" si="66"/>
        <v>0</v>
      </c>
      <c r="Y277">
        <f t="shared" si="67"/>
        <v>0</v>
      </c>
      <c r="Z277">
        <f t="shared" si="68"/>
        <v>0</v>
      </c>
      <c r="AA277">
        <f t="shared" si="69"/>
        <v>0</v>
      </c>
      <c r="AB277">
        <f t="shared" si="70"/>
        <v>0</v>
      </c>
      <c r="AC277">
        <f t="shared" si="71"/>
        <v>0</v>
      </c>
      <c r="AD277">
        <f t="shared" si="72"/>
        <v>0</v>
      </c>
      <c r="AE277">
        <f t="shared" si="73"/>
        <v>0</v>
      </c>
      <c r="AF277">
        <f t="shared" si="74"/>
        <v>0</v>
      </c>
      <c r="AG277">
        <f t="shared" si="78"/>
        <v>0</v>
      </c>
      <c r="AH277">
        <f t="shared" si="79"/>
        <v>0</v>
      </c>
      <c r="AI277">
        <f t="shared" si="80"/>
        <v>0</v>
      </c>
      <c r="AJ277" s="47">
        <f t="shared" si="77"/>
        <v>0</v>
      </c>
    </row>
    <row r="278" spans="24:36" x14ac:dyDescent="0.25">
      <c r="X278">
        <f t="shared" si="66"/>
        <v>0</v>
      </c>
      <c r="Y278">
        <f t="shared" si="67"/>
        <v>0</v>
      </c>
      <c r="Z278">
        <f t="shared" si="68"/>
        <v>0</v>
      </c>
      <c r="AA278">
        <f t="shared" si="69"/>
        <v>0</v>
      </c>
      <c r="AB278">
        <f t="shared" si="70"/>
        <v>0</v>
      </c>
      <c r="AC278">
        <f t="shared" si="71"/>
        <v>0</v>
      </c>
      <c r="AD278">
        <f t="shared" si="72"/>
        <v>0</v>
      </c>
      <c r="AE278">
        <f t="shared" si="73"/>
        <v>0</v>
      </c>
      <c r="AF278">
        <f t="shared" si="74"/>
        <v>0</v>
      </c>
      <c r="AG278">
        <f t="shared" si="78"/>
        <v>0</v>
      </c>
      <c r="AH278">
        <f t="shared" si="79"/>
        <v>0</v>
      </c>
      <c r="AI278">
        <f t="shared" si="80"/>
        <v>0</v>
      </c>
      <c r="AJ278" s="47">
        <f t="shared" si="77"/>
        <v>0</v>
      </c>
    </row>
    <row r="279" spans="24:36" x14ac:dyDescent="0.25">
      <c r="X279">
        <f t="shared" si="66"/>
        <v>0</v>
      </c>
      <c r="Y279">
        <f t="shared" si="67"/>
        <v>0</v>
      </c>
      <c r="Z279">
        <f t="shared" si="68"/>
        <v>0</v>
      </c>
      <c r="AA279">
        <f t="shared" si="69"/>
        <v>0</v>
      </c>
      <c r="AB279">
        <f t="shared" si="70"/>
        <v>0</v>
      </c>
      <c r="AC279">
        <f t="shared" si="71"/>
        <v>0</v>
      </c>
      <c r="AD279">
        <f t="shared" si="72"/>
        <v>0</v>
      </c>
      <c r="AE279">
        <f t="shared" si="73"/>
        <v>0</v>
      </c>
      <c r="AF279">
        <f t="shared" si="74"/>
        <v>0</v>
      </c>
      <c r="AG279">
        <f t="shared" si="78"/>
        <v>0</v>
      </c>
      <c r="AH279">
        <f t="shared" si="79"/>
        <v>0</v>
      </c>
      <c r="AI279">
        <f t="shared" si="80"/>
        <v>0</v>
      </c>
      <c r="AJ279" s="47">
        <f t="shared" si="77"/>
        <v>0</v>
      </c>
    </row>
    <row r="280" spans="24:36" x14ac:dyDescent="0.25">
      <c r="X280">
        <f t="shared" si="66"/>
        <v>0</v>
      </c>
      <c r="Y280">
        <f t="shared" si="67"/>
        <v>0</v>
      </c>
      <c r="Z280">
        <f t="shared" si="68"/>
        <v>0</v>
      </c>
      <c r="AA280">
        <f t="shared" si="69"/>
        <v>0</v>
      </c>
      <c r="AB280">
        <f t="shared" si="70"/>
        <v>0</v>
      </c>
      <c r="AC280">
        <f t="shared" si="71"/>
        <v>0</v>
      </c>
      <c r="AD280">
        <f t="shared" si="72"/>
        <v>0</v>
      </c>
      <c r="AE280">
        <f t="shared" si="73"/>
        <v>0</v>
      </c>
      <c r="AF280">
        <f t="shared" si="74"/>
        <v>0</v>
      </c>
      <c r="AG280">
        <f t="shared" si="78"/>
        <v>0</v>
      </c>
      <c r="AH280">
        <f t="shared" si="79"/>
        <v>0</v>
      </c>
      <c r="AI280">
        <f t="shared" si="80"/>
        <v>0</v>
      </c>
      <c r="AJ280" s="47">
        <f t="shared" si="77"/>
        <v>0</v>
      </c>
    </row>
    <row r="281" spans="24:36" x14ac:dyDescent="0.25">
      <c r="X281">
        <f t="shared" si="66"/>
        <v>0</v>
      </c>
      <c r="Y281">
        <f t="shared" si="67"/>
        <v>0</v>
      </c>
      <c r="Z281">
        <f t="shared" si="68"/>
        <v>0</v>
      </c>
      <c r="AA281">
        <f t="shared" si="69"/>
        <v>0</v>
      </c>
      <c r="AB281">
        <f t="shared" si="70"/>
        <v>0</v>
      </c>
      <c r="AC281">
        <f t="shared" si="71"/>
        <v>0</v>
      </c>
      <c r="AD281">
        <f t="shared" si="72"/>
        <v>0</v>
      </c>
      <c r="AE281">
        <f t="shared" si="73"/>
        <v>0</v>
      </c>
      <c r="AF281">
        <f t="shared" si="74"/>
        <v>0</v>
      </c>
      <c r="AG281">
        <f t="shared" si="78"/>
        <v>0</v>
      </c>
      <c r="AH281">
        <f t="shared" si="79"/>
        <v>0</v>
      </c>
      <c r="AI281">
        <f t="shared" si="80"/>
        <v>0</v>
      </c>
      <c r="AJ281" s="47">
        <f t="shared" si="77"/>
        <v>0</v>
      </c>
    </row>
    <row r="282" spans="24:36" x14ac:dyDescent="0.25">
      <c r="X282">
        <f t="shared" si="66"/>
        <v>0</v>
      </c>
      <c r="Y282">
        <f t="shared" si="67"/>
        <v>0</v>
      </c>
      <c r="Z282">
        <f t="shared" si="68"/>
        <v>0</v>
      </c>
      <c r="AA282">
        <f t="shared" si="69"/>
        <v>0</v>
      </c>
      <c r="AB282">
        <f t="shared" si="70"/>
        <v>0</v>
      </c>
      <c r="AC282">
        <f t="shared" si="71"/>
        <v>0</v>
      </c>
      <c r="AD282">
        <f t="shared" si="72"/>
        <v>0</v>
      </c>
      <c r="AE282">
        <f t="shared" si="73"/>
        <v>0</v>
      </c>
      <c r="AF282">
        <f t="shared" si="74"/>
        <v>0</v>
      </c>
      <c r="AG282">
        <f t="shared" si="78"/>
        <v>0</v>
      </c>
      <c r="AH282">
        <f t="shared" si="79"/>
        <v>0</v>
      </c>
      <c r="AI282">
        <f t="shared" si="80"/>
        <v>0</v>
      </c>
      <c r="AJ282" s="47">
        <f t="shared" si="77"/>
        <v>0</v>
      </c>
    </row>
    <row r="283" spans="24:36" x14ac:dyDescent="0.25">
      <c r="X283">
        <f t="shared" si="66"/>
        <v>0</v>
      </c>
      <c r="Y283">
        <f t="shared" si="67"/>
        <v>0</v>
      </c>
      <c r="Z283">
        <f t="shared" si="68"/>
        <v>0</v>
      </c>
      <c r="AA283">
        <f t="shared" si="69"/>
        <v>0</v>
      </c>
      <c r="AB283">
        <f t="shared" si="70"/>
        <v>0</v>
      </c>
      <c r="AC283">
        <f t="shared" si="71"/>
        <v>0</v>
      </c>
      <c r="AD283">
        <f t="shared" si="72"/>
        <v>0</v>
      </c>
      <c r="AE283">
        <f t="shared" si="73"/>
        <v>0</v>
      </c>
      <c r="AF283">
        <f t="shared" si="74"/>
        <v>0</v>
      </c>
      <c r="AG283">
        <f t="shared" si="78"/>
        <v>0</v>
      </c>
      <c r="AH283">
        <f t="shared" si="79"/>
        <v>0</v>
      </c>
      <c r="AI283">
        <f t="shared" si="80"/>
        <v>0</v>
      </c>
      <c r="AJ283" s="47">
        <f t="shared" si="77"/>
        <v>0</v>
      </c>
    </row>
    <row r="284" spans="24:36" x14ac:dyDescent="0.25">
      <c r="X284">
        <f t="shared" si="66"/>
        <v>0</v>
      </c>
      <c r="Y284">
        <f t="shared" si="67"/>
        <v>0</v>
      </c>
      <c r="Z284">
        <f t="shared" si="68"/>
        <v>0</v>
      </c>
      <c r="AA284">
        <f t="shared" si="69"/>
        <v>0</v>
      </c>
      <c r="AB284">
        <f t="shared" si="70"/>
        <v>0</v>
      </c>
      <c r="AC284">
        <f t="shared" si="71"/>
        <v>0</v>
      </c>
      <c r="AD284">
        <f t="shared" si="72"/>
        <v>0</v>
      </c>
      <c r="AE284">
        <f t="shared" si="73"/>
        <v>0</v>
      </c>
      <c r="AF284">
        <f t="shared" si="74"/>
        <v>0</v>
      </c>
      <c r="AG284">
        <f t="shared" si="78"/>
        <v>0</v>
      </c>
      <c r="AH284">
        <f t="shared" si="79"/>
        <v>0</v>
      </c>
      <c r="AI284">
        <f t="shared" si="80"/>
        <v>0</v>
      </c>
      <c r="AJ284" s="47">
        <f t="shared" si="77"/>
        <v>0</v>
      </c>
    </row>
    <row r="285" spans="24:36" x14ac:dyDescent="0.25">
      <c r="X285">
        <f t="shared" si="66"/>
        <v>0</v>
      </c>
      <c r="Y285">
        <f t="shared" si="67"/>
        <v>0</v>
      </c>
      <c r="Z285">
        <f t="shared" si="68"/>
        <v>0</v>
      </c>
      <c r="AA285">
        <f t="shared" si="69"/>
        <v>0</v>
      </c>
      <c r="AB285">
        <f t="shared" si="70"/>
        <v>0</v>
      </c>
      <c r="AC285">
        <f t="shared" si="71"/>
        <v>0</v>
      </c>
      <c r="AD285">
        <f t="shared" si="72"/>
        <v>0</v>
      </c>
      <c r="AE285">
        <f t="shared" si="73"/>
        <v>0</v>
      </c>
      <c r="AF285">
        <f t="shared" si="74"/>
        <v>0</v>
      </c>
      <c r="AG285">
        <f t="shared" si="78"/>
        <v>0</v>
      </c>
      <c r="AH285">
        <f t="shared" si="79"/>
        <v>0</v>
      </c>
      <c r="AI285">
        <f t="shared" si="80"/>
        <v>0</v>
      </c>
      <c r="AJ285" s="47">
        <f t="shared" si="77"/>
        <v>0</v>
      </c>
    </row>
    <row r="286" spans="24:36" x14ac:dyDescent="0.25">
      <c r="X286">
        <f t="shared" si="66"/>
        <v>0</v>
      </c>
      <c r="Y286">
        <f t="shared" si="67"/>
        <v>0</v>
      </c>
      <c r="Z286">
        <f t="shared" si="68"/>
        <v>0</v>
      </c>
      <c r="AA286">
        <f t="shared" si="69"/>
        <v>0</v>
      </c>
      <c r="AB286">
        <f t="shared" si="70"/>
        <v>0</v>
      </c>
      <c r="AC286">
        <f t="shared" si="71"/>
        <v>0</v>
      </c>
      <c r="AD286">
        <f t="shared" si="72"/>
        <v>0</v>
      </c>
      <c r="AE286">
        <f t="shared" si="73"/>
        <v>0</v>
      </c>
      <c r="AF286">
        <f t="shared" si="74"/>
        <v>0</v>
      </c>
      <c r="AG286">
        <f t="shared" si="78"/>
        <v>0</v>
      </c>
      <c r="AH286">
        <f t="shared" si="79"/>
        <v>0</v>
      </c>
      <c r="AI286">
        <f t="shared" si="80"/>
        <v>0</v>
      </c>
      <c r="AJ286" s="47">
        <f t="shared" si="77"/>
        <v>0</v>
      </c>
    </row>
    <row r="287" spans="24:36" x14ac:dyDescent="0.25">
      <c r="X287">
        <f t="shared" si="66"/>
        <v>0</v>
      </c>
      <c r="Y287">
        <f t="shared" si="67"/>
        <v>0</v>
      </c>
      <c r="Z287">
        <f t="shared" si="68"/>
        <v>0</v>
      </c>
      <c r="AA287">
        <f t="shared" si="69"/>
        <v>0</v>
      </c>
      <c r="AB287">
        <f t="shared" si="70"/>
        <v>0</v>
      </c>
      <c r="AC287">
        <f t="shared" si="71"/>
        <v>0</v>
      </c>
      <c r="AD287">
        <f t="shared" si="72"/>
        <v>0</v>
      </c>
      <c r="AE287">
        <f t="shared" si="73"/>
        <v>0</v>
      </c>
      <c r="AF287">
        <f t="shared" si="74"/>
        <v>0</v>
      </c>
      <c r="AG287">
        <f t="shared" si="78"/>
        <v>0</v>
      </c>
      <c r="AH287">
        <f t="shared" si="79"/>
        <v>0</v>
      </c>
      <c r="AI287">
        <f t="shared" si="80"/>
        <v>0</v>
      </c>
      <c r="AJ287" s="47">
        <f t="shared" si="77"/>
        <v>0</v>
      </c>
    </row>
    <row r="288" spans="24:36" x14ac:dyDescent="0.25">
      <c r="X288">
        <f t="shared" si="66"/>
        <v>0</v>
      </c>
      <c r="Y288">
        <f t="shared" si="67"/>
        <v>0</v>
      </c>
      <c r="Z288">
        <f t="shared" si="68"/>
        <v>0</v>
      </c>
      <c r="AA288">
        <f t="shared" si="69"/>
        <v>0</v>
      </c>
      <c r="AB288">
        <f t="shared" si="70"/>
        <v>0</v>
      </c>
      <c r="AC288">
        <f t="shared" si="71"/>
        <v>0</v>
      </c>
      <c r="AD288">
        <f t="shared" si="72"/>
        <v>0</v>
      </c>
      <c r="AE288">
        <f t="shared" si="73"/>
        <v>0</v>
      </c>
      <c r="AF288">
        <f t="shared" si="74"/>
        <v>0</v>
      </c>
      <c r="AG288">
        <f t="shared" si="78"/>
        <v>0</v>
      </c>
      <c r="AH288">
        <f t="shared" si="79"/>
        <v>0</v>
      </c>
      <c r="AI288">
        <f t="shared" si="80"/>
        <v>0</v>
      </c>
      <c r="AJ288" s="47">
        <f t="shared" si="77"/>
        <v>0</v>
      </c>
    </row>
    <row r="289" spans="24:36" x14ac:dyDescent="0.25">
      <c r="X289">
        <f t="shared" si="66"/>
        <v>0</v>
      </c>
      <c r="Y289">
        <f t="shared" si="67"/>
        <v>0</v>
      </c>
      <c r="Z289">
        <f t="shared" si="68"/>
        <v>0</v>
      </c>
      <c r="AA289">
        <f t="shared" si="69"/>
        <v>0</v>
      </c>
      <c r="AB289">
        <f t="shared" si="70"/>
        <v>0</v>
      </c>
      <c r="AC289">
        <f t="shared" si="71"/>
        <v>0</v>
      </c>
      <c r="AD289">
        <f t="shared" si="72"/>
        <v>0</v>
      </c>
      <c r="AE289">
        <f t="shared" si="73"/>
        <v>0</v>
      </c>
      <c r="AF289">
        <f t="shared" si="74"/>
        <v>0</v>
      </c>
      <c r="AG289">
        <f t="shared" si="78"/>
        <v>0</v>
      </c>
      <c r="AH289">
        <f t="shared" si="79"/>
        <v>0</v>
      </c>
      <c r="AI289">
        <f t="shared" si="80"/>
        <v>0</v>
      </c>
      <c r="AJ289" s="47">
        <f t="shared" si="77"/>
        <v>0</v>
      </c>
    </row>
    <row r="290" spans="24:36" x14ac:dyDescent="0.25">
      <c r="X290">
        <f t="shared" si="66"/>
        <v>0</v>
      </c>
      <c r="Y290">
        <f t="shared" si="67"/>
        <v>0</v>
      </c>
      <c r="Z290">
        <f t="shared" si="68"/>
        <v>0</v>
      </c>
      <c r="AA290">
        <f t="shared" si="69"/>
        <v>0</v>
      </c>
      <c r="AB290">
        <f t="shared" si="70"/>
        <v>0</v>
      </c>
      <c r="AC290">
        <f t="shared" si="71"/>
        <v>0</v>
      </c>
      <c r="AD290">
        <f t="shared" si="72"/>
        <v>0</v>
      </c>
      <c r="AE290">
        <f t="shared" si="73"/>
        <v>0</v>
      </c>
      <c r="AF290">
        <f t="shared" si="74"/>
        <v>0</v>
      </c>
      <c r="AG290">
        <f t="shared" si="78"/>
        <v>0</v>
      </c>
      <c r="AH290">
        <f t="shared" si="79"/>
        <v>0</v>
      </c>
      <c r="AI290">
        <f t="shared" si="80"/>
        <v>0</v>
      </c>
      <c r="AJ290" s="47">
        <f t="shared" si="77"/>
        <v>0</v>
      </c>
    </row>
    <row r="291" spans="24:36" x14ac:dyDescent="0.25">
      <c r="X291">
        <f t="shared" si="66"/>
        <v>0</v>
      </c>
      <c r="Y291">
        <f t="shared" si="67"/>
        <v>0</v>
      </c>
      <c r="Z291">
        <f t="shared" si="68"/>
        <v>0</v>
      </c>
      <c r="AA291">
        <f t="shared" si="69"/>
        <v>0</v>
      </c>
      <c r="AB291">
        <f t="shared" si="70"/>
        <v>0</v>
      </c>
      <c r="AC291">
        <f t="shared" si="71"/>
        <v>0</v>
      </c>
      <c r="AD291">
        <f t="shared" si="72"/>
        <v>0</v>
      </c>
      <c r="AE291">
        <f t="shared" si="73"/>
        <v>0</v>
      </c>
      <c r="AF291">
        <f t="shared" si="74"/>
        <v>0</v>
      </c>
      <c r="AG291">
        <f t="shared" si="78"/>
        <v>0</v>
      </c>
      <c r="AH291">
        <f t="shared" si="79"/>
        <v>0</v>
      </c>
      <c r="AI291">
        <f t="shared" si="80"/>
        <v>0</v>
      </c>
      <c r="AJ291" s="47">
        <f t="shared" si="77"/>
        <v>0</v>
      </c>
    </row>
    <row r="292" spans="24:36" x14ac:dyDescent="0.25">
      <c r="X292">
        <f t="shared" si="66"/>
        <v>0</v>
      </c>
      <c r="Y292">
        <f t="shared" si="67"/>
        <v>0</v>
      </c>
      <c r="Z292">
        <f t="shared" si="68"/>
        <v>0</v>
      </c>
      <c r="AA292">
        <f t="shared" si="69"/>
        <v>0</v>
      </c>
      <c r="AB292">
        <f t="shared" si="70"/>
        <v>0</v>
      </c>
      <c r="AC292">
        <f t="shared" si="71"/>
        <v>0</v>
      </c>
      <c r="AD292">
        <f t="shared" si="72"/>
        <v>0</v>
      </c>
      <c r="AE292">
        <f t="shared" si="73"/>
        <v>0</v>
      </c>
      <c r="AF292">
        <f t="shared" si="74"/>
        <v>0</v>
      </c>
      <c r="AG292">
        <f t="shared" si="78"/>
        <v>0</v>
      </c>
      <c r="AH292">
        <f t="shared" si="79"/>
        <v>0</v>
      </c>
      <c r="AI292">
        <f t="shared" si="80"/>
        <v>0</v>
      </c>
      <c r="AJ292" s="47">
        <f t="shared" si="77"/>
        <v>0</v>
      </c>
    </row>
    <row r="293" spans="24:36" x14ac:dyDescent="0.25">
      <c r="X293">
        <f t="shared" ref="X293:X337" si="81">IFERROR(B293," ")</f>
        <v>0</v>
      </c>
      <c r="Y293">
        <f t="shared" ref="Y293:Y337" si="82">IFERROR(C293," ")</f>
        <v>0</v>
      </c>
      <c r="Z293">
        <f t="shared" ref="Z293:Z337" si="83">IFERROR(D293," ")</f>
        <v>0</v>
      </c>
      <c r="AA293">
        <f t="shared" ref="AA293:AA337" si="84">IFERROR(E293," ")</f>
        <v>0</v>
      </c>
      <c r="AB293">
        <f t="shared" ref="AB293:AB337" si="85">IFERROR(F293," ")</f>
        <v>0</v>
      </c>
      <c r="AC293">
        <f t="shared" ref="AC293:AC337" si="86">IFERROR(G293," ")</f>
        <v>0</v>
      </c>
      <c r="AD293">
        <f t="shared" ref="AD293:AD337" si="87">IFERROR(H293," ")</f>
        <v>0</v>
      </c>
      <c r="AE293">
        <f t="shared" ref="AE293:AE337" si="88">IFERROR(I293," ")</f>
        <v>0</v>
      </c>
      <c r="AF293">
        <f t="shared" ref="AF293:AF337" si="89">IFERROR(J293," ")</f>
        <v>0</v>
      </c>
      <c r="AG293">
        <f t="shared" ref="AG293:AG324" si="90">IFERROR(K293," ")</f>
        <v>0</v>
      </c>
      <c r="AH293">
        <f t="shared" ref="AH293:AH324" si="91">IFERROR(L293," ")</f>
        <v>0</v>
      </c>
      <c r="AI293">
        <f t="shared" si="80"/>
        <v>0</v>
      </c>
      <c r="AJ293" s="47">
        <f t="shared" ref="AJ293:AJ337" si="92">IFERROR(V293," ")</f>
        <v>0</v>
      </c>
    </row>
    <row r="294" spans="24:36" x14ac:dyDescent="0.25">
      <c r="X294">
        <f t="shared" si="81"/>
        <v>0</v>
      </c>
      <c r="Y294">
        <f t="shared" si="82"/>
        <v>0</v>
      </c>
      <c r="Z294">
        <f t="shared" si="83"/>
        <v>0</v>
      </c>
      <c r="AA294">
        <f t="shared" si="84"/>
        <v>0</v>
      </c>
      <c r="AB294">
        <f t="shared" si="85"/>
        <v>0</v>
      </c>
      <c r="AC294">
        <f t="shared" si="86"/>
        <v>0</v>
      </c>
      <c r="AD294">
        <f t="shared" si="87"/>
        <v>0</v>
      </c>
      <c r="AE294">
        <f t="shared" si="88"/>
        <v>0</v>
      </c>
      <c r="AF294">
        <f t="shared" si="89"/>
        <v>0</v>
      </c>
      <c r="AG294">
        <f t="shared" si="90"/>
        <v>0</v>
      </c>
      <c r="AH294">
        <f t="shared" si="91"/>
        <v>0</v>
      </c>
      <c r="AI294">
        <f t="shared" si="80"/>
        <v>0</v>
      </c>
      <c r="AJ294" s="47">
        <f t="shared" si="92"/>
        <v>0</v>
      </c>
    </row>
    <row r="295" spans="24:36" x14ac:dyDescent="0.25">
      <c r="X295">
        <f t="shared" si="81"/>
        <v>0</v>
      </c>
      <c r="Y295">
        <f t="shared" si="82"/>
        <v>0</v>
      </c>
      <c r="Z295">
        <f t="shared" si="83"/>
        <v>0</v>
      </c>
      <c r="AA295">
        <f t="shared" si="84"/>
        <v>0</v>
      </c>
      <c r="AB295">
        <f t="shared" si="85"/>
        <v>0</v>
      </c>
      <c r="AC295">
        <f t="shared" si="86"/>
        <v>0</v>
      </c>
      <c r="AD295">
        <f t="shared" si="87"/>
        <v>0</v>
      </c>
      <c r="AE295">
        <f t="shared" si="88"/>
        <v>0</v>
      </c>
      <c r="AF295">
        <f t="shared" si="89"/>
        <v>0</v>
      </c>
      <c r="AG295">
        <f t="shared" si="90"/>
        <v>0</v>
      </c>
      <c r="AH295">
        <f t="shared" si="91"/>
        <v>0</v>
      </c>
      <c r="AI295">
        <f t="shared" si="80"/>
        <v>0</v>
      </c>
      <c r="AJ295" s="47">
        <f t="shared" si="92"/>
        <v>0</v>
      </c>
    </row>
    <row r="296" spans="24:36" x14ac:dyDescent="0.25">
      <c r="X296">
        <f t="shared" si="81"/>
        <v>0</v>
      </c>
      <c r="Y296">
        <f t="shared" si="82"/>
        <v>0</v>
      </c>
      <c r="Z296">
        <f t="shared" si="83"/>
        <v>0</v>
      </c>
      <c r="AA296">
        <f t="shared" si="84"/>
        <v>0</v>
      </c>
      <c r="AB296">
        <f t="shared" si="85"/>
        <v>0</v>
      </c>
      <c r="AC296">
        <f t="shared" si="86"/>
        <v>0</v>
      </c>
      <c r="AD296">
        <f t="shared" si="87"/>
        <v>0</v>
      </c>
      <c r="AE296">
        <f t="shared" si="88"/>
        <v>0</v>
      </c>
      <c r="AF296">
        <f t="shared" si="89"/>
        <v>0</v>
      </c>
      <c r="AG296">
        <f t="shared" si="90"/>
        <v>0</v>
      </c>
      <c r="AH296">
        <f t="shared" si="91"/>
        <v>0</v>
      </c>
      <c r="AI296">
        <f t="shared" si="80"/>
        <v>0</v>
      </c>
      <c r="AJ296" s="47">
        <f t="shared" si="92"/>
        <v>0</v>
      </c>
    </row>
    <row r="297" spans="24:36" x14ac:dyDescent="0.25">
      <c r="X297">
        <f t="shared" si="81"/>
        <v>0</v>
      </c>
      <c r="Y297">
        <f t="shared" si="82"/>
        <v>0</v>
      </c>
      <c r="Z297">
        <f t="shared" si="83"/>
        <v>0</v>
      </c>
      <c r="AA297">
        <f t="shared" si="84"/>
        <v>0</v>
      </c>
      <c r="AB297">
        <f t="shared" si="85"/>
        <v>0</v>
      </c>
      <c r="AC297">
        <f t="shared" si="86"/>
        <v>0</v>
      </c>
      <c r="AD297">
        <f t="shared" si="87"/>
        <v>0</v>
      </c>
      <c r="AE297">
        <f t="shared" si="88"/>
        <v>0</v>
      </c>
      <c r="AF297">
        <f t="shared" si="89"/>
        <v>0</v>
      </c>
      <c r="AG297">
        <f t="shared" si="90"/>
        <v>0</v>
      </c>
      <c r="AH297">
        <f t="shared" si="91"/>
        <v>0</v>
      </c>
      <c r="AI297">
        <f t="shared" si="80"/>
        <v>0</v>
      </c>
      <c r="AJ297" s="47">
        <f t="shared" si="92"/>
        <v>0</v>
      </c>
    </row>
    <row r="298" spans="24:36" x14ac:dyDescent="0.25">
      <c r="X298">
        <f t="shared" si="81"/>
        <v>0</v>
      </c>
      <c r="Y298">
        <f t="shared" si="82"/>
        <v>0</v>
      </c>
      <c r="Z298">
        <f t="shared" si="83"/>
        <v>0</v>
      </c>
      <c r="AA298">
        <f t="shared" si="84"/>
        <v>0</v>
      </c>
      <c r="AB298">
        <f t="shared" si="85"/>
        <v>0</v>
      </c>
      <c r="AC298">
        <f t="shared" si="86"/>
        <v>0</v>
      </c>
      <c r="AD298">
        <f t="shared" si="87"/>
        <v>0</v>
      </c>
      <c r="AE298">
        <f t="shared" si="88"/>
        <v>0</v>
      </c>
      <c r="AF298">
        <f t="shared" si="89"/>
        <v>0</v>
      </c>
      <c r="AG298">
        <f t="shared" si="90"/>
        <v>0</v>
      </c>
      <c r="AH298">
        <f t="shared" si="91"/>
        <v>0</v>
      </c>
      <c r="AI298">
        <f t="shared" si="80"/>
        <v>0</v>
      </c>
      <c r="AJ298" s="47">
        <f t="shared" si="92"/>
        <v>0</v>
      </c>
    </row>
    <row r="299" spans="24:36" x14ac:dyDescent="0.25">
      <c r="X299">
        <f t="shared" si="81"/>
        <v>0</v>
      </c>
      <c r="Y299">
        <f t="shared" si="82"/>
        <v>0</v>
      </c>
      <c r="Z299">
        <f t="shared" si="83"/>
        <v>0</v>
      </c>
      <c r="AA299">
        <f t="shared" si="84"/>
        <v>0</v>
      </c>
      <c r="AB299">
        <f t="shared" si="85"/>
        <v>0</v>
      </c>
      <c r="AC299">
        <f t="shared" si="86"/>
        <v>0</v>
      </c>
      <c r="AD299">
        <f t="shared" si="87"/>
        <v>0</v>
      </c>
      <c r="AE299">
        <f t="shared" si="88"/>
        <v>0</v>
      </c>
      <c r="AF299">
        <f t="shared" si="89"/>
        <v>0</v>
      </c>
      <c r="AG299">
        <f t="shared" si="90"/>
        <v>0</v>
      </c>
      <c r="AH299">
        <f t="shared" si="91"/>
        <v>0</v>
      </c>
      <c r="AI299">
        <f t="shared" si="80"/>
        <v>0</v>
      </c>
      <c r="AJ299" s="47">
        <f t="shared" si="92"/>
        <v>0</v>
      </c>
    </row>
    <row r="300" spans="24:36" x14ac:dyDescent="0.25">
      <c r="X300">
        <f t="shared" si="81"/>
        <v>0</v>
      </c>
      <c r="Y300">
        <f t="shared" si="82"/>
        <v>0</v>
      </c>
      <c r="Z300">
        <f t="shared" si="83"/>
        <v>0</v>
      </c>
      <c r="AA300">
        <f t="shared" si="84"/>
        <v>0</v>
      </c>
      <c r="AB300">
        <f t="shared" si="85"/>
        <v>0</v>
      </c>
      <c r="AC300">
        <f t="shared" si="86"/>
        <v>0</v>
      </c>
      <c r="AD300">
        <f t="shared" si="87"/>
        <v>0</v>
      </c>
      <c r="AE300">
        <f t="shared" si="88"/>
        <v>0</v>
      </c>
      <c r="AF300">
        <f t="shared" si="89"/>
        <v>0</v>
      </c>
      <c r="AG300">
        <f t="shared" si="90"/>
        <v>0</v>
      </c>
      <c r="AH300">
        <f t="shared" si="91"/>
        <v>0</v>
      </c>
      <c r="AI300">
        <f t="shared" si="80"/>
        <v>0</v>
      </c>
      <c r="AJ300" s="47">
        <f t="shared" si="92"/>
        <v>0</v>
      </c>
    </row>
    <row r="301" spans="24:36" x14ac:dyDescent="0.25">
      <c r="X301">
        <f t="shared" si="81"/>
        <v>0</v>
      </c>
      <c r="Y301">
        <f t="shared" si="82"/>
        <v>0</v>
      </c>
      <c r="Z301">
        <f t="shared" si="83"/>
        <v>0</v>
      </c>
      <c r="AA301">
        <f t="shared" si="84"/>
        <v>0</v>
      </c>
      <c r="AB301">
        <f t="shared" si="85"/>
        <v>0</v>
      </c>
      <c r="AC301">
        <f t="shared" si="86"/>
        <v>0</v>
      </c>
      <c r="AD301">
        <f t="shared" si="87"/>
        <v>0</v>
      </c>
      <c r="AE301">
        <f t="shared" si="88"/>
        <v>0</v>
      </c>
      <c r="AF301">
        <f t="shared" si="89"/>
        <v>0</v>
      </c>
      <c r="AG301">
        <f t="shared" si="90"/>
        <v>0</v>
      </c>
      <c r="AH301">
        <f t="shared" si="91"/>
        <v>0</v>
      </c>
      <c r="AI301">
        <f t="shared" si="80"/>
        <v>0</v>
      </c>
      <c r="AJ301" s="47">
        <f t="shared" si="92"/>
        <v>0</v>
      </c>
    </row>
    <row r="302" spans="24:36" x14ac:dyDescent="0.25">
      <c r="X302">
        <f t="shared" si="81"/>
        <v>0</v>
      </c>
      <c r="Y302">
        <f t="shared" si="82"/>
        <v>0</v>
      </c>
      <c r="Z302">
        <f t="shared" si="83"/>
        <v>0</v>
      </c>
      <c r="AA302">
        <f t="shared" si="84"/>
        <v>0</v>
      </c>
      <c r="AB302">
        <f t="shared" si="85"/>
        <v>0</v>
      </c>
      <c r="AC302">
        <f t="shared" si="86"/>
        <v>0</v>
      </c>
      <c r="AD302">
        <f t="shared" si="87"/>
        <v>0</v>
      </c>
      <c r="AE302">
        <f t="shared" si="88"/>
        <v>0</v>
      </c>
      <c r="AF302">
        <f t="shared" si="89"/>
        <v>0</v>
      </c>
      <c r="AG302">
        <f t="shared" si="90"/>
        <v>0</v>
      </c>
      <c r="AH302">
        <f t="shared" si="91"/>
        <v>0</v>
      </c>
      <c r="AI302">
        <f t="shared" si="80"/>
        <v>0</v>
      </c>
      <c r="AJ302" s="47">
        <f t="shared" si="92"/>
        <v>0</v>
      </c>
    </row>
    <row r="303" spans="24:36" x14ac:dyDescent="0.25">
      <c r="X303">
        <f t="shared" si="81"/>
        <v>0</v>
      </c>
      <c r="Y303">
        <f t="shared" si="82"/>
        <v>0</v>
      </c>
      <c r="Z303">
        <f t="shared" si="83"/>
        <v>0</v>
      </c>
      <c r="AA303">
        <f t="shared" si="84"/>
        <v>0</v>
      </c>
      <c r="AB303">
        <f t="shared" si="85"/>
        <v>0</v>
      </c>
      <c r="AC303">
        <f t="shared" si="86"/>
        <v>0</v>
      </c>
      <c r="AD303">
        <f t="shared" si="87"/>
        <v>0</v>
      </c>
      <c r="AE303">
        <f t="shared" si="88"/>
        <v>0</v>
      </c>
      <c r="AF303">
        <f t="shared" si="89"/>
        <v>0</v>
      </c>
      <c r="AG303">
        <f t="shared" si="90"/>
        <v>0</v>
      </c>
      <c r="AH303">
        <f t="shared" si="91"/>
        <v>0</v>
      </c>
      <c r="AI303">
        <f t="shared" si="80"/>
        <v>0</v>
      </c>
      <c r="AJ303" s="47">
        <f t="shared" si="92"/>
        <v>0</v>
      </c>
    </row>
    <row r="304" spans="24:36" x14ac:dyDescent="0.25">
      <c r="X304">
        <f t="shared" si="81"/>
        <v>0</v>
      </c>
      <c r="Y304">
        <f t="shared" si="82"/>
        <v>0</v>
      </c>
      <c r="Z304">
        <f t="shared" si="83"/>
        <v>0</v>
      </c>
      <c r="AA304">
        <f t="shared" si="84"/>
        <v>0</v>
      </c>
      <c r="AB304">
        <f t="shared" si="85"/>
        <v>0</v>
      </c>
      <c r="AC304">
        <f t="shared" si="86"/>
        <v>0</v>
      </c>
      <c r="AD304">
        <f t="shared" si="87"/>
        <v>0</v>
      </c>
      <c r="AE304">
        <f t="shared" si="88"/>
        <v>0</v>
      </c>
      <c r="AF304">
        <f t="shared" si="89"/>
        <v>0</v>
      </c>
      <c r="AG304">
        <f t="shared" si="90"/>
        <v>0</v>
      </c>
      <c r="AH304">
        <f t="shared" si="91"/>
        <v>0</v>
      </c>
      <c r="AI304">
        <f t="shared" si="80"/>
        <v>0</v>
      </c>
      <c r="AJ304" s="47">
        <f t="shared" si="92"/>
        <v>0</v>
      </c>
    </row>
    <row r="305" spans="24:36" x14ac:dyDescent="0.25">
      <c r="X305">
        <f t="shared" si="81"/>
        <v>0</v>
      </c>
      <c r="Y305">
        <f t="shared" si="82"/>
        <v>0</v>
      </c>
      <c r="Z305">
        <f t="shared" si="83"/>
        <v>0</v>
      </c>
      <c r="AA305">
        <f t="shared" si="84"/>
        <v>0</v>
      </c>
      <c r="AB305">
        <f t="shared" si="85"/>
        <v>0</v>
      </c>
      <c r="AC305">
        <f t="shared" si="86"/>
        <v>0</v>
      </c>
      <c r="AD305">
        <f t="shared" si="87"/>
        <v>0</v>
      </c>
      <c r="AE305">
        <f t="shared" si="88"/>
        <v>0</v>
      </c>
      <c r="AF305">
        <f t="shared" si="89"/>
        <v>0</v>
      </c>
      <c r="AG305">
        <f t="shared" si="90"/>
        <v>0</v>
      </c>
      <c r="AH305">
        <f t="shared" si="91"/>
        <v>0</v>
      </c>
      <c r="AI305">
        <f t="shared" si="80"/>
        <v>0</v>
      </c>
      <c r="AJ305" s="47">
        <f t="shared" si="92"/>
        <v>0</v>
      </c>
    </row>
    <row r="306" spans="24:36" x14ac:dyDescent="0.25">
      <c r="X306">
        <f t="shared" si="81"/>
        <v>0</v>
      </c>
      <c r="Y306">
        <f t="shared" si="82"/>
        <v>0</v>
      </c>
      <c r="Z306">
        <f t="shared" si="83"/>
        <v>0</v>
      </c>
      <c r="AA306">
        <f t="shared" si="84"/>
        <v>0</v>
      </c>
      <c r="AB306">
        <f t="shared" si="85"/>
        <v>0</v>
      </c>
      <c r="AC306">
        <f t="shared" si="86"/>
        <v>0</v>
      </c>
      <c r="AD306">
        <f t="shared" si="87"/>
        <v>0</v>
      </c>
      <c r="AE306">
        <f t="shared" si="88"/>
        <v>0</v>
      </c>
      <c r="AF306">
        <f t="shared" si="89"/>
        <v>0</v>
      </c>
      <c r="AG306">
        <f t="shared" si="90"/>
        <v>0</v>
      </c>
      <c r="AH306">
        <f t="shared" si="91"/>
        <v>0</v>
      </c>
      <c r="AI306">
        <f t="shared" si="80"/>
        <v>0</v>
      </c>
      <c r="AJ306" s="47">
        <f t="shared" si="92"/>
        <v>0</v>
      </c>
    </row>
    <row r="307" spans="24:36" x14ac:dyDescent="0.25">
      <c r="X307">
        <f t="shared" si="81"/>
        <v>0</v>
      </c>
      <c r="Y307">
        <f t="shared" si="82"/>
        <v>0</v>
      </c>
      <c r="Z307">
        <f t="shared" si="83"/>
        <v>0</v>
      </c>
      <c r="AA307">
        <f t="shared" si="84"/>
        <v>0</v>
      </c>
      <c r="AB307">
        <f t="shared" si="85"/>
        <v>0</v>
      </c>
      <c r="AC307">
        <f t="shared" si="86"/>
        <v>0</v>
      </c>
      <c r="AD307">
        <f t="shared" si="87"/>
        <v>0</v>
      </c>
      <c r="AE307">
        <f t="shared" si="88"/>
        <v>0</v>
      </c>
      <c r="AF307">
        <f t="shared" si="89"/>
        <v>0</v>
      </c>
      <c r="AG307">
        <f t="shared" si="90"/>
        <v>0</v>
      </c>
      <c r="AH307">
        <f t="shared" si="91"/>
        <v>0</v>
      </c>
      <c r="AI307">
        <f t="shared" si="80"/>
        <v>0</v>
      </c>
      <c r="AJ307" s="47">
        <f t="shared" si="92"/>
        <v>0</v>
      </c>
    </row>
    <row r="308" spans="24:36" x14ac:dyDescent="0.25">
      <c r="X308">
        <f t="shared" si="81"/>
        <v>0</v>
      </c>
      <c r="Y308">
        <f t="shared" si="82"/>
        <v>0</v>
      </c>
      <c r="Z308">
        <f t="shared" si="83"/>
        <v>0</v>
      </c>
      <c r="AA308">
        <f t="shared" si="84"/>
        <v>0</v>
      </c>
      <c r="AB308">
        <f t="shared" si="85"/>
        <v>0</v>
      </c>
      <c r="AC308">
        <f t="shared" si="86"/>
        <v>0</v>
      </c>
      <c r="AD308">
        <f t="shared" si="87"/>
        <v>0</v>
      </c>
      <c r="AE308">
        <f t="shared" si="88"/>
        <v>0</v>
      </c>
      <c r="AF308">
        <f t="shared" si="89"/>
        <v>0</v>
      </c>
      <c r="AG308">
        <f t="shared" si="90"/>
        <v>0</v>
      </c>
      <c r="AH308">
        <f t="shared" si="91"/>
        <v>0</v>
      </c>
      <c r="AI308">
        <f t="shared" si="80"/>
        <v>0</v>
      </c>
      <c r="AJ308" s="47">
        <f t="shared" si="92"/>
        <v>0</v>
      </c>
    </row>
    <row r="309" spans="24:36" x14ac:dyDescent="0.25">
      <c r="X309">
        <f t="shared" si="81"/>
        <v>0</v>
      </c>
      <c r="Y309">
        <f t="shared" si="82"/>
        <v>0</v>
      </c>
      <c r="Z309">
        <f t="shared" si="83"/>
        <v>0</v>
      </c>
      <c r="AA309">
        <f t="shared" si="84"/>
        <v>0</v>
      </c>
      <c r="AB309">
        <f t="shared" si="85"/>
        <v>0</v>
      </c>
      <c r="AC309">
        <f t="shared" si="86"/>
        <v>0</v>
      </c>
      <c r="AD309">
        <f t="shared" si="87"/>
        <v>0</v>
      </c>
      <c r="AE309">
        <f t="shared" si="88"/>
        <v>0</v>
      </c>
      <c r="AF309">
        <f t="shared" si="89"/>
        <v>0</v>
      </c>
      <c r="AG309">
        <f t="shared" si="90"/>
        <v>0</v>
      </c>
      <c r="AH309">
        <f t="shared" si="91"/>
        <v>0</v>
      </c>
      <c r="AI309">
        <f t="shared" si="80"/>
        <v>0</v>
      </c>
      <c r="AJ309" s="47">
        <f t="shared" si="92"/>
        <v>0</v>
      </c>
    </row>
    <row r="310" spans="24:36" x14ac:dyDescent="0.25">
      <c r="X310">
        <f t="shared" si="81"/>
        <v>0</v>
      </c>
      <c r="Y310">
        <f t="shared" si="82"/>
        <v>0</v>
      </c>
      <c r="Z310">
        <f t="shared" si="83"/>
        <v>0</v>
      </c>
      <c r="AA310">
        <f t="shared" si="84"/>
        <v>0</v>
      </c>
      <c r="AB310">
        <f t="shared" si="85"/>
        <v>0</v>
      </c>
      <c r="AC310">
        <f t="shared" si="86"/>
        <v>0</v>
      </c>
      <c r="AD310">
        <f t="shared" si="87"/>
        <v>0</v>
      </c>
      <c r="AE310">
        <f t="shared" si="88"/>
        <v>0</v>
      </c>
      <c r="AF310">
        <f t="shared" si="89"/>
        <v>0</v>
      </c>
      <c r="AG310">
        <f t="shared" si="90"/>
        <v>0</v>
      </c>
      <c r="AH310">
        <f t="shared" si="91"/>
        <v>0</v>
      </c>
      <c r="AI310">
        <f t="shared" si="80"/>
        <v>0</v>
      </c>
      <c r="AJ310" s="47">
        <f t="shared" si="92"/>
        <v>0</v>
      </c>
    </row>
    <row r="311" spans="24:36" x14ac:dyDescent="0.25">
      <c r="X311">
        <f t="shared" si="81"/>
        <v>0</v>
      </c>
      <c r="Y311">
        <f t="shared" si="82"/>
        <v>0</v>
      </c>
      <c r="Z311">
        <f t="shared" si="83"/>
        <v>0</v>
      </c>
      <c r="AA311">
        <f t="shared" si="84"/>
        <v>0</v>
      </c>
      <c r="AB311">
        <f t="shared" si="85"/>
        <v>0</v>
      </c>
      <c r="AC311">
        <f t="shared" si="86"/>
        <v>0</v>
      </c>
      <c r="AD311">
        <f t="shared" si="87"/>
        <v>0</v>
      </c>
      <c r="AE311">
        <f t="shared" si="88"/>
        <v>0</v>
      </c>
      <c r="AF311">
        <f t="shared" si="89"/>
        <v>0</v>
      </c>
      <c r="AG311">
        <f t="shared" si="90"/>
        <v>0</v>
      </c>
      <c r="AH311">
        <f t="shared" si="91"/>
        <v>0</v>
      </c>
      <c r="AI311">
        <f t="shared" si="80"/>
        <v>0</v>
      </c>
      <c r="AJ311" s="47">
        <f t="shared" si="92"/>
        <v>0</v>
      </c>
    </row>
    <row r="312" spans="24:36" x14ac:dyDescent="0.25">
      <c r="X312">
        <f t="shared" si="81"/>
        <v>0</v>
      </c>
      <c r="Y312">
        <f t="shared" si="82"/>
        <v>0</v>
      </c>
      <c r="Z312">
        <f t="shared" si="83"/>
        <v>0</v>
      </c>
      <c r="AA312">
        <f t="shared" si="84"/>
        <v>0</v>
      </c>
      <c r="AB312">
        <f t="shared" si="85"/>
        <v>0</v>
      </c>
      <c r="AC312">
        <f t="shared" si="86"/>
        <v>0</v>
      </c>
      <c r="AD312">
        <f t="shared" si="87"/>
        <v>0</v>
      </c>
      <c r="AE312">
        <f t="shared" si="88"/>
        <v>0</v>
      </c>
      <c r="AF312">
        <f t="shared" si="89"/>
        <v>0</v>
      </c>
      <c r="AG312">
        <f t="shared" si="90"/>
        <v>0</v>
      </c>
      <c r="AH312">
        <f t="shared" si="91"/>
        <v>0</v>
      </c>
      <c r="AI312">
        <f t="shared" si="80"/>
        <v>0</v>
      </c>
      <c r="AJ312" s="47">
        <f t="shared" si="92"/>
        <v>0</v>
      </c>
    </row>
    <row r="313" spans="24:36" x14ac:dyDescent="0.25">
      <c r="X313">
        <f t="shared" si="81"/>
        <v>0</v>
      </c>
      <c r="Y313">
        <f t="shared" si="82"/>
        <v>0</v>
      </c>
      <c r="Z313">
        <f t="shared" si="83"/>
        <v>0</v>
      </c>
      <c r="AA313">
        <f t="shared" si="84"/>
        <v>0</v>
      </c>
      <c r="AB313">
        <f t="shared" si="85"/>
        <v>0</v>
      </c>
      <c r="AC313">
        <f t="shared" si="86"/>
        <v>0</v>
      </c>
      <c r="AD313">
        <f t="shared" si="87"/>
        <v>0</v>
      </c>
      <c r="AE313">
        <f t="shared" si="88"/>
        <v>0</v>
      </c>
      <c r="AF313">
        <f t="shared" si="89"/>
        <v>0</v>
      </c>
      <c r="AG313">
        <f t="shared" si="90"/>
        <v>0</v>
      </c>
      <c r="AH313">
        <f t="shared" si="91"/>
        <v>0</v>
      </c>
      <c r="AI313">
        <f t="shared" si="80"/>
        <v>0</v>
      </c>
      <c r="AJ313" s="47">
        <f t="shared" si="92"/>
        <v>0</v>
      </c>
    </row>
    <row r="314" spans="24:36" x14ac:dyDescent="0.25">
      <c r="X314">
        <f t="shared" si="81"/>
        <v>0</v>
      </c>
      <c r="Y314">
        <f t="shared" si="82"/>
        <v>0</v>
      </c>
      <c r="Z314">
        <f t="shared" si="83"/>
        <v>0</v>
      </c>
      <c r="AA314">
        <f t="shared" si="84"/>
        <v>0</v>
      </c>
      <c r="AB314">
        <f t="shared" si="85"/>
        <v>0</v>
      </c>
      <c r="AC314">
        <f t="shared" si="86"/>
        <v>0</v>
      </c>
      <c r="AD314">
        <f t="shared" si="87"/>
        <v>0</v>
      </c>
      <c r="AE314">
        <f t="shared" si="88"/>
        <v>0</v>
      </c>
      <c r="AF314">
        <f t="shared" si="89"/>
        <v>0</v>
      </c>
      <c r="AG314">
        <f t="shared" si="90"/>
        <v>0</v>
      </c>
      <c r="AH314">
        <f t="shared" si="91"/>
        <v>0</v>
      </c>
      <c r="AI314">
        <f t="shared" si="80"/>
        <v>0</v>
      </c>
      <c r="AJ314" s="47">
        <f t="shared" si="92"/>
        <v>0</v>
      </c>
    </row>
    <row r="315" spans="24:36" x14ac:dyDescent="0.25">
      <c r="X315">
        <f t="shared" si="81"/>
        <v>0</v>
      </c>
      <c r="Y315">
        <f t="shared" si="82"/>
        <v>0</v>
      </c>
      <c r="Z315">
        <f t="shared" si="83"/>
        <v>0</v>
      </c>
      <c r="AA315">
        <f t="shared" si="84"/>
        <v>0</v>
      </c>
      <c r="AB315">
        <f t="shared" si="85"/>
        <v>0</v>
      </c>
      <c r="AC315">
        <f t="shared" si="86"/>
        <v>0</v>
      </c>
      <c r="AD315">
        <f t="shared" si="87"/>
        <v>0</v>
      </c>
      <c r="AE315">
        <f t="shared" si="88"/>
        <v>0</v>
      </c>
      <c r="AF315">
        <f t="shared" si="89"/>
        <v>0</v>
      </c>
      <c r="AG315">
        <f t="shared" si="90"/>
        <v>0</v>
      </c>
      <c r="AH315">
        <f t="shared" si="91"/>
        <v>0</v>
      </c>
      <c r="AI315">
        <f t="shared" si="80"/>
        <v>0</v>
      </c>
      <c r="AJ315" s="47">
        <f t="shared" si="92"/>
        <v>0</v>
      </c>
    </row>
    <row r="316" spans="24:36" x14ac:dyDescent="0.25">
      <c r="X316">
        <f t="shared" si="81"/>
        <v>0</v>
      </c>
      <c r="Y316">
        <f t="shared" si="82"/>
        <v>0</v>
      </c>
      <c r="Z316">
        <f t="shared" si="83"/>
        <v>0</v>
      </c>
      <c r="AA316">
        <f t="shared" si="84"/>
        <v>0</v>
      </c>
      <c r="AB316">
        <f t="shared" si="85"/>
        <v>0</v>
      </c>
      <c r="AC316">
        <f t="shared" si="86"/>
        <v>0</v>
      </c>
      <c r="AD316">
        <f t="shared" si="87"/>
        <v>0</v>
      </c>
      <c r="AE316">
        <f t="shared" si="88"/>
        <v>0</v>
      </c>
      <c r="AF316">
        <f t="shared" si="89"/>
        <v>0</v>
      </c>
      <c r="AG316">
        <f t="shared" si="90"/>
        <v>0</v>
      </c>
      <c r="AH316">
        <f t="shared" si="91"/>
        <v>0</v>
      </c>
      <c r="AI316">
        <f t="shared" si="80"/>
        <v>0</v>
      </c>
      <c r="AJ316" s="47">
        <f t="shared" si="92"/>
        <v>0</v>
      </c>
    </row>
    <row r="317" spans="24:36" x14ac:dyDescent="0.25">
      <c r="X317">
        <f t="shared" si="81"/>
        <v>0</v>
      </c>
      <c r="Y317">
        <f t="shared" si="82"/>
        <v>0</v>
      </c>
      <c r="Z317">
        <f t="shared" si="83"/>
        <v>0</v>
      </c>
      <c r="AA317">
        <f t="shared" si="84"/>
        <v>0</v>
      </c>
      <c r="AB317">
        <f t="shared" si="85"/>
        <v>0</v>
      </c>
      <c r="AC317">
        <f t="shared" si="86"/>
        <v>0</v>
      </c>
      <c r="AD317">
        <f t="shared" si="87"/>
        <v>0</v>
      </c>
      <c r="AE317">
        <f t="shared" si="88"/>
        <v>0</v>
      </c>
      <c r="AF317">
        <f t="shared" si="89"/>
        <v>0</v>
      </c>
      <c r="AG317">
        <f t="shared" si="90"/>
        <v>0</v>
      </c>
      <c r="AH317">
        <f t="shared" si="91"/>
        <v>0</v>
      </c>
      <c r="AI317">
        <f t="shared" si="80"/>
        <v>0</v>
      </c>
      <c r="AJ317" s="47">
        <f t="shared" si="92"/>
        <v>0</v>
      </c>
    </row>
    <row r="318" spans="24:36" x14ac:dyDescent="0.25">
      <c r="X318">
        <f t="shared" si="81"/>
        <v>0</v>
      </c>
      <c r="Y318">
        <f t="shared" si="82"/>
        <v>0</v>
      </c>
      <c r="Z318">
        <f t="shared" si="83"/>
        <v>0</v>
      </c>
      <c r="AA318">
        <f t="shared" si="84"/>
        <v>0</v>
      </c>
      <c r="AB318">
        <f t="shared" si="85"/>
        <v>0</v>
      </c>
      <c r="AC318">
        <f t="shared" si="86"/>
        <v>0</v>
      </c>
      <c r="AD318">
        <f t="shared" si="87"/>
        <v>0</v>
      </c>
      <c r="AE318">
        <f t="shared" si="88"/>
        <v>0</v>
      </c>
      <c r="AF318">
        <f t="shared" si="89"/>
        <v>0</v>
      </c>
      <c r="AG318">
        <f t="shared" si="90"/>
        <v>0</v>
      </c>
      <c r="AH318">
        <f t="shared" si="91"/>
        <v>0</v>
      </c>
      <c r="AI318">
        <f t="shared" si="80"/>
        <v>0</v>
      </c>
      <c r="AJ318" s="47">
        <f t="shared" si="92"/>
        <v>0</v>
      </c>
    </row>
    <row r="319" spans="24:36" x14ac:dyDescent="0.25">
      <c r="X319">
        <f t="shared" si="81"/>
        <v>0</v>
      </c>
      <c r="Y319">
        <f t="shared" si="82"/>
        <v>0</v>
      </c>
      <c r="Z319">
        <f t="shared" si="83"/>
        <v>0</v>
      </c>
      <c r="AA319">
        <f t="shared" si="84"/>
        <v>0</v>
      </c>
      <c r="AB319">
        <f t="shared" si="85"/>
        <v>0</v>
      </c>
      <c r="AC319">
        <f t="shared" si="86"/>
        <v>0</v>
      </c>
      <c r="AD319">
        <f t="shared" si="87"/>
        <v>0</v>
      </c>
      <c r="AE319">
        <f t="shared" si="88"/>
        <v>0</v>
      </c>
      <c r="AF319">
        <f t="shared" si="89"/>
        <v>0</v>
      </c>
      <c r="AG319">
        <f t="shared" si="90"/>
        <v>0</v>
      </c>
      <c r="AH319">
        <f t="shared" si="91"/>
        <v>0</v>
      </c>
      <c r="AI319">
        <f t="shared" si="80"/>
        <v>0</v>
      </c>
      <c r="AJ319" s="47">
        <f t="shared" si="92"/>
        <v>0</v>
      </c>
    </row>
    <row r="320" spans="24:36" x14ac:dyDescent="0.25">
      <c r="X320">
        <f t="shared" si="81"/>
        <v>0</v>
      </c>
      <c r="Y320">
        <f t="shared" si="82"/>
        <v>0</v>
      </c>
      <c r="Z320">
        <f t="shared" si="83"/>
        <v>0</v>
      </c>
      <c r="AA320">
        <f t="shared" si="84"/>
        <v>0</v>
      </c>
      <c r="AB320">
        <f t="shared" si="85"/>
        <v>0</v>
      </c>
      <c r="AC320">
        <f t="shared" si="86"/>
        <v>0</v>
      </c>
      <c r="AD320">
        <f t="shared" si="87"/>
        <v>0</v>
      </c>
      <c r="AE320">
        <f t="shared" si="88"/>
        <v>0</v>
      </c>
      <c r="AF320">
        <f t="shared" si="89"/>
        <v>0</v>
      </c>
      <c r="AG320">
        <f t="shared" si="90"/>
        <v>0</v>
      </c>
      <c r="AH320">
        <f t="shared" si="91"/>
        <v>0</v>
      </c>
      <c r="AI320">
        <f t="shared" si="80"/>
        <v>0</v>
      </c>
      <c r="AJ320" s="47">
        <f t="shared" si="92"/>
        <v>0</v>
      </c>
    </row>
    <row r="321" spans="24:36" x14ac:dyDescent="0.25">
      <c r="X321">
        <f t="shared" si="81"/>
        <v>0</v>
      </c>
      <c r="Y321">
        <f t="shared" si="82"/>
        <v>0</v>
      </c>
      <c r="Z321">
        <f t="shared" si="83"/>
        <v>0</v>
      </c>
      <c r="AA321">
        <f t="shared" si="84"/>
        <v>0</v>
      </c>
      <c r="AB321">
        <f t="shared" si="85"/>
        <v>0</v>
      </c>
      <c r="AC321">
        <f t="shared" si="86"/>
        <v>0</v>
      </c>
      <c r="AD321">
        <f t="shared" si="87"/>
        <v>0</v>
      </c>
      <c r="AE321">
        <f t="shared" si="88"/>
        <v>0</v>
      </c>
      <c r="AF321">
        <f t="shared" si="89"/>
        <v>0</v>
      </c>
      <c r="AG321">
        <f t="shared" si="90"/>
        <v>0</v>
      </c>
      <c r="AH321">
        <f t="shared" si="91"/>
        <v>0</v>
      </c>
      <c r="AI321">
        <f t="shared" si="80"/>
        <v>0</v>
      </c>
      <c r="AJ321" s="47">
        <f t="shared" si="92"/>
        <v>0</v>
      </c>
    </row>
    <row r="322" spans="24:36" x14ac:dyDescent="0.25">
      <c r="X322">
        <f t="shared" si="81"/>
        <v>0</v>
      </c>
      <c r="Y322">
        <f t="shared" si="82"/>
        <v>0</v>
      </c>
      <c r="Z322">
        <f t="shared" si="83"/>
        <v>0</v>
      </c>
      <c r="AA322">
        <f t="shared" si="84"/>
        <v>0</v>
      </c>
      <c r="AB322">
        <f t="shared" si="85"/>
        <v>0</v>
      </c>
      <c r="AC322">
        <f t="shared" si="86"/>
        <v>0</v>
      </c>
      <c r="AD322">
        <f t="shared" si="87"/>
        <v>0</v>
      </c>
      <c r="AE322">
        <f t="shared" si="88"/>
        <v>0</v>
      </c>
      <c r="AF322">
        <f t="shared" si="89"/>
        <v>0</v>
      </c>
      <c r="AG322">
        <f t="shared" si="90"/>
        <v>0</v>
      </c>
      <c r="AH322">
        <f t="shared" si="91"/>
        <v>0</v>
      </c>
      <c r="AI322">
        <f t="shared" si="80"/>
        <v>0</v>
      </c>
      <c r="AJ322" s="47">
        <f t="shared" si="92"/>
        <v>0</v>
      </c>
    </row>
    <row r="323" spans="24:36" x14ac:dyDescent="0.25">
      <c r="X323">
        <f t="shared" si="81"/>
        <v>0</v>
      </c>
      <c r="Y323">
        <f t="shared" si="82"/>
        <v>0</v>
      </c>
      <c r="Z323">
        <f t="shared" si="83"/>
        <v>0</v>
      </c>
      <c r="AA323">
        <f t="shared" si="84"/>
        <v>0</v>
      </c>
      <c r="AB323">
        <f t="shared" si="85"/>
        <v>0</v>
      </c>
      <c r="AC323">
        <f t="shared" si="86"/>
        <v>0</v>
      </c>
      <c r="AD323">
        <f t="shared" si="87"/>
        <v>0</v>
      </c>
      <c r="AE323">
        <f t="shared" si="88"/>
        <v>0</v>
      </c>
      <c r="AF323">
        <f t="shared" si="89"/>
        <v>0</v>
      </c>
      <c r="AG323">
        <f t="shared" si="90"/>
        <v>0</v>
      </c>
      <c r="AH323">
        <f t="shared" si="91"/>
        <v>0</v>
      </c>
      <c r="AI323">
        <f t="shared" si="80"/>
        <v>0</v>
      </c>
      <c r="AJ323" s="47">
        <f t="shared" si="92"/>
        <v>0</v>
      </c>
    </row>
    <row r="324" spans="24:36" x14ac:dyDescent="0.25">
      <c r="X324">
        <f t="shared" si="81"/>
        <v>0</v>
      </c>
      <c r="Y324">
        <f t="shared" si="82"/>
        <v>0</v>
      </c>
      <c r="Z324">
        <f t="shared" si="83"/>
        <v>0</v>
      </c>
      <c r="AA324">
        <f t="shared" si="84"/>
        <v>0</v>
      </c>
      <c r="AB324">
        <f t="shared" si="85"/>
        <v>0</v>
      </c>
      <c r="AC324">
        <f t="shared" si="86"/>
        <v>0</v>
      </c>
      <c r="AD324">
        <f t="shared" si="87"/>
        <v>0</v>
      </c>
      <c r="AE324">
        <f t="shared" si="88"/>
        <v>0</v>
      </c>
      <c r="AF324">
        <f t="shared" si="89"/>
        <v>0</v>
      </c>
      <c r="AG324">
        <f t="shared" si="90"/>
        <v>0</v>
      </c>
      <c r="AH324">
        <f t="shared" si="91"/>
        <v>0</v>
      </c>
      <c r="AI324">
        <f t="shared" si="80"/>
        <v>0</v>
      </c>
      <c r="AJ324" s="47">
        <f t="shared" si="92"/>
        <v>0</v>
      </c>
    </row>
    <row r="325" spans="24:36" x14ac:dyDescent="0.25">
      <c r="X325">
        <f t="shared" si="81"/>
        <v>0</v>
      </c>
      <c r="Y325">
        <f t="shared" si="82"/>
        <v>0</v>
      </c>
      <c r="Z325">
        <f t="shared" si="83"/>
        <v>0</v>
      </c>
      <c r="AA325">
        <f t="shared" si="84"/>
        <v>0</v>
      </c>
      <c r="AB325">
        <f t="shared" si="85"/>
        <v>0</v>
      </c>
      <c r="AC325">
        <f t="shared" si="86"/>
        <v>0</v>
      </c>
      <c r="AD325">
        <f t="shared" si="87"/>
        <v>0</v>
      </c>
      <c r="AE325">
        <f t="shared" si="88"/>
        <v>0</v>
      </c>
      <c r="AF325">
        <f t="shared" si="89"/>
        <v>0</v>
      </c>
      <c r="AG325">
        <f t="shared" ref="AG325:AG337" si="93">IFERROR(K325," ")</f>
        <v>0</v>
      </c>
      <c r="AH325">
        <f t="shared" ref="AH325:AH337" si="94">IFERROR(L325," ")</f>
        <v>0</v>
      </c>
      <c r="AI325">
        <f t="shared" si="80"/>
        <v>0</v>
      </c>
      <c r="AJ325" s="47">
        <f t="shared" si="92"/>
        <v>0</v>
      </c>
    </row>
    <row r="326" spans="24:36" x14ac:dyDescent="0.25">
      <c r="X326">
        <f t="shared" si="81"/>
        <v>0</v>
      </c>
      <c r="Y326">
        <f t="shared" si="82"/>
        <v>0</v>
      </c>
      <c r="Z326">
        <f t="shared" si="83"/>
        <v>0</v>
      </c>
      <c r="AA326">
        <f t="shared" si="84"/>
        <v>0</v>
      </c>
      <c r="AB326">
        <f t="shared" si="85"/>
        <v>0</v>
      </c>
      <c r="AC326">
        <f t="shared" si="86"/>
        <v>0</v>
      </c>
      <c r="AD326">
        <f t="shared" si="87"/>
        <v>0</v>
      </c>
      <c r="AE326">
        <f t="shared" si="88"/>
        <v>0</v>
      </c>
      <c r="AF326">
        <f t="shared" si="89"/>
        <v>0</v>
      </c>
      <c r="AG326">
        <f t="shared" si="93"/>
        <v>0</v>
      </c>
      <c r="AH326">
        <f t="shared" si="94"/>
        <v>0</v>
      </c>
      <c r="AI326">
        <f t="shared" si="80"/>
        <v>0</v>
      </c>
      <c r="AJ326" s="47">
        <f t="shared" si="92"/>
        <v>0</v>
      </c>
    </row>
    <row r="327" spans="24:36" x14ac:dyDescent="0.25">
      <c r="X327">
        <f t="shared" si="81"/>
        <v>0</v>
      </c>
      <c r="Y327">
        <f t="shared" si="82"/>
        <v>0</v>
      </c>
      <c r="Z327">
        <f t="shared" si="83"/>
        <v>0</v>
      </c>
      <c r="AA327">
        <f t="shared" si="84"/>
        <v>0</v>
      </c>
      <c r="AB327">
        <f t="shared" si="85"/>
        <v>0</v>
      </c>
      <c r="AC327">
        <f t="shared" si="86"/>
        <v>0</v>
      </c>
      <c r="AD327">
        <f t="shared" si="87"/>
        <v>0</v>
      </c>
      <c r="AE327">
        <f t="shared" si="88"/>
        <v>0</v>
      </c>
      <c r="AF327">
        <f t="shared" si="89"/>
        <v>0</v>
      </c>
      <c r="AG327">
        <f t="shared" si="93"/>
        <v>0</v>
      </c>
      <c r="AH327">
        <f t="shared" si="94"/>
        <v>0</v>
      </c>
      <c r="AI327">
        <f t="shared" si="80"/>
        <v>0</v>
      </c>
      <c r="AJ327" s="47">
        <f t="shared" si="92"/>
        <v>0</v>
      </c>
    </row>
    <row r="328" spans="24:36" x14ac:dyDescent="0.25">
      <c r="X328">
        <f t="shared" si="81"/>
        <v>0</v>
      </c>
      <c r="Y328">
        <f t="shared" si="82"/>
        <v>0</v>
      </c>
      <c r="Z328">
        <f t="shared" si="83"/>
        <v>0</v>
      </c>
      <c r="AA328">
        <f t="shared" si="84"/>
        <v>0</v>
      </c>
      <c r="AB328">
        <f t="shared" si="85"/>
        <v>0</v>
      </c>
      <c r="AC328">
        <f t="shared" si="86"/>
        <v>0</v>
      </c>
      <c r="AD328">
        <f t="shared" si="87"/>
        <v>0</v>
      </c>
      <c r="AE328">
        <f t="shared" si="88"/>
        <v>0</v>
      </c>
      <c r="AF328">
        <f t="shared" si="89"/>
        <v>0</v>
      </c>
      <c r="AG328">
        <f t="shared" si="93"/>
        <v>0</v>
      </c>
      <c r="AH328">
        <f t="shared" si="94"/>
        <v>0</v>
      </c>
      <c r="AI328">
        <f t="shared" si="80"/>
        <v>0</v>
      </c>
      <c r="AJ328" s="47">
        <f t="shared" si="92"/>
        <v>0</v>
      </c>
    </row>
    <row r="329" spans="24:36" x14ac:dyDescent="0.25">
      <c r="X329">
        <f t="shared" si="81"/>
        <v>0</v>
      </c>
      <c r="Y329">
        <f t="shared" si="82"/>
        <v>0</v>
      </c>
      <c r="Z329">
        <f t="shared" si="83"/>
        <v>0</v>
      </c>
      <c r="AA329">
        <f t="shared" si="84"/>
        <v>0</v>
      </c>
      <c r="AB329">
        <f t="shared" si="85"/>
        <v>0</v>
      </c>
      <c r="AC329">
        <f t="shared" si="86"/>
        <v>0</v>
      </c>
      <c r="AD329">
        <f t="shared" si="87"/>
        <v>0</v>
      </c>
      <c r="AE329">
        <f t="shared" si="88"/>
        <v>0</v>
      </c>
      <c r="AF329">
        <f t="shared" si="89"/>
        <v>0</v>
      </c>
      <c r="AG329">
        <f t="shared" si="93"/>
        <v>0</v>
      </c>
      <c r="AH329">
        <f t="shared" si="94"/>
        <v>0</v>
      </c>
      <c r="AI329">
        <f t="shared" si="80"/>
        <v>0</v>
      </c>
      <c r="AJ329" s="47">
        <f t="shared" si="92"/>
        <v>0</v>
      </c>
    </row>
    <row r="330" spans="24:36" x14ac:dyDescent="0.25">
      <c r="X330">
        <f t="shared" si="81"/>
        <v>0</v>
      </c>
      <c r="Y330">
        <f t="shared" si="82"/>
        <v>0</v>
      </c>
      <c r="Z330">
        <f t="shared" si="83"/>
        <v>0</v>
      </c>
      <c r="AA330">
        <f t="shared" si="84"/>
        <v>0</v>
      </c>
      <c r="AB330">
        <f t="shared" si="85"/>
        <v>0</v>
      </c>
      <c r="AC330">
        <f t="shared" si="86"/>
        <v>0</v>
      </c>
      <c r="AD330">
        <f t="shared" si="87"/>
        <v>0</v>
      </c>
      <c r="AE330">
        <f t="shared" si="88"/>
        <v>0</v>
      </c>
      <c r="AF330">
        <f t="shared" si="89"/>
        <v>0</v>
      </c>
      <c r="AG330">
        <f t="shared" si="93"/>
        <v>0</v>
      </c>
      <c r="AH330">
        <f t="shared" si="94"/>
        <v>0</v>
      </c>
      <c r="AI330">
        <f t="shared" si="80"/>
        <v>0</v>
      </c>
      <c r="AJ330" s="47">
        <f t="shared" si="92"/>
        <v>0</v>
      </c>
    </row>
    <row r="331" spans="24:36" x14ac:dyDescent="0.25">
      <c r="X331">
        <f t="shared" si="81"/>
        <v>0</v>
      </c>
      <c r="Y331">
        <f t="shared" si="82"/>
        <v>0</v>
      </c>
      <c r="Z331">
        <f t="shared" si="83"/>
        <v>0</v>
      </c>
      <c r="AA331">
        <f t="shared" si="84"/>
        <v>0</v>
      </c>
      <c r="AB331">
        <f t="shared" si="85"/>
        <v>0</v>
      </c>
      <c r="AC331">
        <f t="shared" si="86"/>
        <v>0</v>
      </c>
      <c r="AD331">
        <f t="shared" si="87"/>
        <v>0</v>
      </c>
      <c r="AE331">
        <f t="shared" si="88"/>
        <v>0</v>
      </c>
      <c r="AF331">
        <f t="shared" si="89"/>
        <v>0</v>
      </c>
      <c r="AG331">
        <f t="shared" si="93"/>
        <v>0</v>
      </c>
      <c r="AH331">
        <f t="shared" si="94"/>
        <v>0</v>
      </c>
      <c r="AI331">
        <f t="shared" ref="AI331:AI337" si="95">R331</f>
        <v>0</v>
      </c>
      <c r="AJ331" s="47">
        <f t="shared" si="92"/>
        <v>0</v>
      </c>
    </row>
    <row r="332" spans="24:36" x14ac:dyDescent="0.25">
      <c r="X332">
        <f t="shared" si="81"/>
        <v>0</v>
      </c>
      <c r="Y332">
        <f t="shared" si="82"/>
        <v>0</v>
      </c>
      <c r="Z332">
        <f t="shared" si="83"/>
        <v>0</v>
      </c>
      <c r="AA332">
        <f t="shared" si="84"/>
        <v>0</v>
      </c>
      <c r="AB332">
        <f t="shared" si="85"/>
        <v>0</v>
      </c>
      <c r="AC332">
        <f t="shared" si="86"/>
        <v>0</v>
      </c>
      <c r="AD332">
        <f t="shared" si="87"/>
        <v>0</v>
      </c>
      <c r="AE332">
        <f t="shared" si="88"/>
        <v>0</v>
      </c>
      <c r="AF332">
        <f t="shared" si="89"/>
        <v>0</v>
      </c>
      <c r="AG332">
        <f t="shared" si="93"/>
        <v>0</v>
      </c>
      <c r="AH332">
        <f t="shared" si="94"/>
        <v>0</v>
      </c>
      <c r="AI332">
        <f t="shared" si="95"/>
        <v>0</v>
      </c>
      <c r="AJ332" s="47">
        <f t="shared" si="92"/>
        <v>0</v>
      </c>
    </row>
    <row r="333" spans="24:36" x14ac:dyDescent="0.25">
      <c r="X333">
        <f t="shared" si="81"/>
        <v>0</v>
      </c>
      <c r="Y333">
        <f t="shared" si="82"/>
        <v>0</v>
      </c>
      <c r="Z333">
        <f t="shared" si="83"/>
        <v>0</v>
      </c>
      <c r="AA333">
        <f t="shared" si="84"/>
        <v>0</v>
      </c>
      <c r="AB333">
        <f t="shared" si="85"/>
        <v>0</v>
      </c>
      <c r="AC333">
        <f t="shared" si="86"/>
        <v>0</v>
      </c>
      <c r="AD333">
        <f t="shared" si="87"/>
        <v>0</v>
      </c>
      <c r="AE333">
        <f t="shared" si="88"/>
        <v>0</v>
      </c>
      <c r="AF333">
        <f t="shared" si="89"/>
        <v>0</v>
      </c>
      <c r="AG333">
        <f t="shared" si="93"/>
        <v>0</v>
      </c>
      <c r="AH333">
        <f t="shared" si="94"/>
        <v>0</v>
      </c>
      <c r="AI333">
        <f t="shared" si="95"/>
        <v>0</v>
      </c>
      <c r="AJ333" s="47">
        <f t="shared" si="92"/>
        <v>0</v>
      </c>
    </row>
    <row r="334" spans="24:36" x14ac:dyDescent="0.25">
      <c r="X334">
        <f t="shared" si="81"/>
        <v>0</v>
      </c>
      <c r="Y334">
        <f t="shared" si="82"/>
        <v>0</v>
      </c>
      <c r="Z334">
        <f t="shared" si="83"/>
        <v>0</v>
      </c>
      <c r="AA334">
        <f t="shared" si="84"/>
        <v>0</v>
      </c>
      <c r="AB334">
        <f t="shared" si="85"/>
        <v>0</v>
      </c>
      <c r="AC334">
        <f t="shared" si="86"/>
        <v>0</v>
      </c>
      <c r="AD334">
        <f t="shared" si="87"/>
        <v>0</v>
      </c>
      <c r="AE334">
        <f t="shared" si="88"/>
        <v>0</v>
      </c>
      <c r="AF334">
        <f t="shared" si="89"/>
        <v>0</v>
      </c>
      <c r="AG334">
        <f t="shared" si="93"/>
        <v>0</v>
      </c>
      <c r="AH334">
        <f t="shared" si="94"/>
        <v>0</v>
      </c>
      <c r="AI334">
        <f t="shared" si="95"/>
        <v>0</v>
      </c>
      <c r="AJ334" s="47">
        <f t="shared" si="92"/>
        <v>0</v>
      </c>
    </row>
    <row r="335" spans="24:36" x14ac:dyDescent="0.25">
      <c r="X335">
        <f t="shared" si="81"/>
        <v>0</v>
      </c>
      <c r="Y335">
        <f t="shared" si="82"/>
        <v>0</v>
      </c>
      <c r="Z335">
        <f t="shared" si="83"/>
        <v>0</v>
      </c>
      <c r="AA335">
        <f t="shared" si="84"/>
        <v>0</v>
      </c>
      <c r="AB335">
        <f t="shared" si="85"/>
        <v>0</v>
      </c>
      <c r="AC335">
        <f t="shared" si="86"/>
        <v>0</v>
      </c>
      <c r="AD335">
        <f t="shared" si="87"/>
        <v>0</v>
      </c>
      <c r="AE335">
        <f t="shared" si="88"/>
        <v>0</v>
      </c>
      <c r="AF335">
        <f t="shared" si="89"/>
        <v>0</v>
      </c>
      <c r="AG335">
        <f t="shared" si="93"/>
        <v>0</v>
      </c>
      <c r="AH335">
        <f t="shared" si="94"/>
        <v>0</v>
      </c>
      <c r="AI335">
        <f t="shared" si="95"/>
        <v>0</v>
      </c>
      <c r="AJ335" s="47">
        <f t="shared" si="92"/>
        <v>0</v>
      </c>
    </row>
    <row r="336" spans="24:36" x14ac:dyDescent="0.25">
      <c r="X336">
        <f t="shared" si="81"/>
        <v>0</v>
      </c>
      <c r="Y336">
        <f t="shared" si="82"/>
        <v>0</v>
      </c>
      <c r="Z336">
        <f t="shared" si="83"/>
        <v>0</v>
      </c>
      <c r="AA336">
        <f t="shared" si="84"/>
        <v>0</v>
      </c>
      <c r="AB336">
        <f t="shared" si="85"/>
        <v>0</v>
      </c>
      <c r="AC336">
        <f t="shared" si="86"/>
        <v>0</v>
      </c>
      <c r="AD336">
        <f t="shared" si="87"/>
        <v>0</v>
      </c>
      <c r="AE336">
        <f t="shared" si="88"/>
        <v>0</v>
      </c>
      <c r="AF336">
        <f t="shared" si="89"/>
        <v>0</v>
      </c>
      <c r="AG336">
        <f t="shared" si="93"/>
        <v>0</v>
      </c>
      <c r="AH336">
        <f t="shared" si="94"/>
        <v>0</v>
      </c>
      <c r="AI336">
        <f t="shared" si="95"/>
        <v>0</v>
      </c>
      <c r="AJ336" s="47">
        <f t="shared" si="92"/>
        <v>0</v>
      </c>
    </row>
    <row r="337" spans="24:36" x14ac:dyDescent="0.25">
      <c r="X337">
        <f t="shared" si="81"/>
        <v>0</v>
      </c>
      <c r="Y337">
        <f t="shared" si="82"/>
        <v>0</v>
      </c>
      <c r="Z337">
        <f t="shared" si="83"/>
        <v>0</v>
      </c>
      <c r="AA337">
        <f t="shared" si="84"/>
        <v>0</v>
      </c>
      <c r="AB337">
        <f t="shared" si="85"/>
        <v>0</v>
      </c>
      <c r="AC337">
        <f t="shared" si="86"/>
        <v>0</v>
      </c>
      <c r="AD337">
        <f t="shared" si="87"/>
        <v>0</v>
      </c>
      <c r="AE337">
        <f t="shared" si="88"/>
        <v>0</v>
      </c>
      <c r="AF337">
        <f t="shared" si="89"/>
        <v>0</v>
      </c>
      <c r="AG337">
        <f t="shared" si="93"/>
        <v>0</v>
      </c>
      <c r="AH337">
        <f t="shared" si="94"/>
        <v>0</v>
      </c>
      <c r="AI337">
        <f t="shared" si="95"/>
        <v>0</v>
      </c>
      <c r="AJ337" s="47">
        <f t="shared" si="92"/>
        <v>0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B5887-5C6E-4510-A778-989098C3018A}">
  <sheetPr>
    <tabColor rgb="FFFF0000"/>
  </sheetPr>
  <dimension ref="B4:P334"/>
  <sheetViews>
    <sheetView workbookViewId="0">
      <selection activeCell="O20" sqref="O20"/>
    </sheetView>
  </sheetViews>
  <sheetFormatPr baseColWidth="10" defaultRowHeight="15" x14ac:dyDescent="0.25"/>
  <cols>
    <col min="2" max="2" width="15.5703125" bestFit="1" customWidth="1"/>
    <col min="3" max="3" width="18.7109375" bestFit="1" customWidth="1"/>
    <col min="4" max="4" width="10" bestFit="1" customWidth="1"/>
    <col min="5" max="6" width="10" customWidth="1"/>
    <col min="7" max="10" width="13.42578125" customWidth="1"/>
    <col min="14" max="14" width="12.140625" customWidth="1"/>
    <col min="16" max="16" width="16" customWidth="1"/>
  </cols>
  <sheetData>
    <row r="4" spans="2:16" x14ac:dyDescent="0.25">
      <c r="B4" s="1" t="s">
        <v>912</v>
      </c>
      <c r="D4" s="1" t="s">
        <v>902</v>
      </c>
      <c r="G4" s="1" t="s">
        <v>912</v>
      </c>
      <c r="I4" s="1" t="s">
        <v>902</v>
      </c>
    </row>
    <row r="5" spans="2:16" x14ac:dyDescent="0.25">
      <c r="B5" s="1" t="s">
        <v>900</v>
      </c>
      <c r="C5" s="1" t="s">
        <v>899</v>
      </c>
      <c r="D5">
        <v>2013</v>
      </c>
      <c r="E5">
        <v>2022</v>
      </c>
      <c r="G5" s="1" t="s">
        <v>900</v>
      </c>
      <c r="H5" s="1" t="s">
        <v>899</v>
      </c>
      <c r="I5">
        <v>2013</v>
      </c>
      <c r="J5">
        <v>2022</v>
      </c>
      <c r="M5" t="s">
        <v>1326</v>
      </c>
      <c r="N5" t="s">
        <v>899</v>
      </c>
      <c r="O5" t="s">
        <v>1324</v>
      </c>
      <c r="P5" t="s">
        <v>1325</v>
      </c>
    </row>
    <row r="6" spans="2:16" x14ac:dyDescent="0.25">
      <c r="B6" t="s">
        <v>856</v>
      </c>
      <c r="C6" t="s">
        <v>126</v>
      </c>
      <c r="D6" s="14"/>
      <c r="E6" s="14">
        <v>-0.20666388337864935</v>
      </c>
      <c r="F6" s="14"/>
      <c r="G6" t="s">
        <v>856</v>
      </c>
      <c r="H6" t="s">
        <v>126</v>
      </c>
      <c r="J6">
        <v>-609.35899999999992</v>
      </c>
      <c r="M6" t="s">
        <v>856</v>
      </c>
      <c r="N6" t="s">
        <v>126</v>
      </c>
      <c r="O6" s="138">
        <v>-0.20666388337864935</v>
      </c>
      <c r="P6" s="137">
        <v>-609.35899999999992</v>
      </c>
    </row>
    <row r="7" spans="2:16" x14ac:dyDescent="0.25">
      <c r="C7" t="s">
        <v>131</v>
      </c>
      <c r="D7" s="14"/>
      <c r="E7" s="14">
        <v>-0.33849956106946116</v>
      </c>
      <c r="F7" s="14"/>
      <c r="H7" t="s">
        <v>131</v>
      </c>
      <c r="J7">
        <v>-331.99800000000005</v>
      </c>
      <c r="M7" t="s">
        <v>856</v>
      </c>
      <c r="N7" t="s">
        <v>131</v>
      </c>
      <c r="O7" s="138">
        <v>-0.33849956106946116</v>
      </c>
      <c r="P7" s="137">
        <v>-331.99800000000005</v>
      </c>
    </row>
    <row r="8" spans="2:16" x14ac:dyDescent="0.25">
      <c r="C8" t="s">
        <v>135</v>
      </c>
      <c r="D8" s="14"/>
      <c r="E8" s="14">
        <v>1.8365642041006901E-2</v>
      </c>
      <c r="F8" s="14"/>
      <c r="H8" t="s">
        <v>135</v>
      </c>
      <c r="J8">
        <v>8.3759999999999764</v>
      </c>
      <c r="M8" t="s">
        <v>856</v>
      </c>
      <c r="N8" t="s">
        <v>135</v>
      </c>
      <c r="O8" s="138">
        <v>1.8365642041006901E-2</v>
      </c>
      <c r="P8" s="137">
        <v>8.3759999999999764</v>
      </c>
    </row>
    <row r="9" spans="2:16" x14ac:dyDescent="0.25">
      <c r="C9" t="s">
        <v>137</v>
      </c>
      <c r="D9" s="14"/>
      <c r="E9" s="14">
        <v>0.28053726157991549</v>
      </c>
      <c r="F9" s="14"/>
      <c r="H9" t="s">
        <v>137</v>
      </c>
      <c r="J9">
        <v>41.020999999999987</v>
      </c>
      <c r="M9" t="s">
        <v>856</v>
      </c>
      <c r="N9" t="s">
        <v>137</v>
      </c>
      <c r="O9" s="138">
        <v>0.28053726157991549</v>
      </c>
      <c r="P9" s="137">
        <v>41.020999999999987</v>
      </c>
    </row>
    <row r="10" spans="2:16" x14ac:dyDescent="0.25">
      <c r="C10" t="s">
        <v>134</v>
      </c>
      <c r="D10" s="14"/>
      <c r="E10" s="14">
        <v>-0.23092634789722105</v>
      </c>
      <c r="F10" s="14"/>
      <c r="H10" t="s">
        <v>134</v>
      </c>
      <c r="J10">
        <v>-178.97300000000007</v>
      </c>
      <c r="M10" t="s">
        <v>856</v>
      </c>
      <c r="N10" t="s">
        <v>134</v>
      </c>
      <c r="O10" s="138">
        <v>-0.23092634789722105</v>
      </c>
      <c r="P10" s="137">
        <v>-178.97300000000007</v>
      </c>
    </row>
    <row r="11" spans="2:16" x14ac:dyDescent="0.25">
      <c r="C11" t="s">
        <v>140</v>
      </c>
      <c r="D11" s="14"/>
      <c r="E11" s="14">
        <v>0.11326878245181536</v>
      </c>
      <c r="F11" s="14"/>
      <c r="H11" s="136" t="s">
        <v>140</v>
      </c>
      <c r="I11" s="136"/>
      <c r="J11" s="136">
        <v>638.19200000000001</v>
      </c>
      <c r="M11" t="s">
        <v>856</v>
      </c>
      <c r="N11" t="s">
        <v>140</v>
      </c>
      <c r="O11" s="138">
        <v>0.11326878245181536</v>
      </c>
      <c r="P11" s="137">
        <v>638.19200000000001</v>
      </c>
    </row>
    <row r="12" spans="2:16" x14ac:dyDescent="0.25">
      <c r="C12" t="s">
        <v>141</v>
      </c>
      <c r="D12" s="14"/>
      <c r="E12" s="14">
        <v>0.14887941780601818</v>
      </c>
      <c r="F12" s="14"/>
      <c r="H12" t="s">
        <v>141</v>
      </c>
      <c r="J12">
        <v>328.91900000000032</v>
      </c>
      <c r="M12" t="s">
        <v>856</v>
      </c>
      <c r="N12" t="s">
        <v>141</v>
      </c>
      <c r="O12" s="138">
        <v>0.14887941780601818</v>
      </c>
      <c r="P12" s="137">
        <v>328.91900000000032</v>
      </c>
    </row>
    <row r="13" spans="2:16" x14ac:dyDescent="0.25">
      <c r="C13" t="s">
        <v>129</v>
      </c>
      <c r="D13" s="14"/>
      <c r="E13" s="14">
        <v>0.90393436268492777</v>
      </c>
      <c r="F13" s="14"/>
      <c r="H13" t="s">
        <v>129</v>
      </c>
      <c r="J13">
        <v>153.91199999999998</v>
      </c>
      <c r="M13" t="s">
        <v>856</v>
      </c>
      <c r="N13" t="s">
        <v>129</v>
      </c>
      <c r="O13" s="138">
        <v>0.90393436268492777</v>
      </c>
      <c r="P13" s="137">
        <v>153.91199999999998</v>
      </c>
    </row>
    <row r="14" spans="2:16" x14ac:dyDescent="0.25">
      <c r="C14" t="s">
        <v>127</v>
      </c>
      <c r="D14" s="14"/>
      <c r="E14" s="14">
        <v>-0.1928495249513798</v>
      </c>
      <c r="F14" s="14"/>
      <c r="H14" t="s">
        <v>127</v>
      </c>
      <c r="J14">
        <v>-110.66399999999999</v>
      </c>
      <c r="M14" t="s">
        <v>856</v>
      </c>
      <c r="N14" t="s">
        <v>127</v>
      </c>
      <c r="O14" s="138">
        <v>-0.1928495249513798</v>
      </c>
      <c r="P14" s="137">
        <v>-110.66399999999999</v>
      </c>
    </row>
    <row r="15" spans="2:16" x14ac:dyDescent="0.25">
      <c r="C15" t="s">
        <v>125</v>
      </c>
      <c r="D15" s="14"/>
      <c r="E15" s="14">
        <v>0.32897117289197864</v>
      </c>
      <c r="F15" s="14"/>
      <c r="H15" t="s">
        <v>125</v>
      </c>
      <c r="J15">
        <v>651.70900000000006</v>
      </c>
      <c r="M15" t="s">
        <v>856</v>
      </c>
      <c r="N15" t="s">
        <v>125</v>
      </c>
      <c r="O15" s="138">
        <v>0.32897117289197864</v>
      </c>
      <c r="P15" s="137">
        <v>651.70900000000006</v>
      </c>
    </row>
    <row r="16" spans="2:16" x14ac:dyDescent="0.25">
      <c r="C16" t="s">
        <v>150</v>
      </c>
      <c r="D16" s="14"/>
      <c r="E16" s="14">
        <v>4.0060509149543143E-2</v>
      </c>
      <c r="F16" s="14"/>
      <c r="H16" t="s">
        <v>150</v>
      </c>
      <c r="J16">
        <v>74.733000000000175</v>
      </c>
      <c r="M16" t="s">
        <v>856</v>
      </c>
      <c r="N16" t="s">
        <v>150</v>
      </c>
      <c r="O16" s="138">
        <v>4.0060509149543143E-2</v>
      </c>
      <c r="P16" s="137">
        <v>74.733000000000175</v>
      </c>
    </row>
    <row r="17" spans="2:16" x14ac:dyDescent="0.25">
      <c r="C17" t="s">
        <v>133</v>
      </c>
      <c r="D17" s="14"/>
      <c r="E17" s="14">
        <v>-0.22280025378098609</v>
      </c>
      <c r="F17" s="14"/>
      <c r="H17" t="s">
        <v>133</v>
      </c>
      <c r="J17">
        <v>-197.00599999999997</v>
      </c>
      <c r="M17" t="s">
        <v>856</v>
      </c>
      <c r="N17" t="s">
        <v>133</v>
      </c>
      <c r="O17" s="138">
        <v>-0.22280025378098609</v>
      </c>
      <c r="P17" s="137">
        <v>-197.00599999999997</v>
      </c>
    </row>
    <row r="18" spans="2:16" x14ac:dyDescent="0.25">
      <c r="C18" t="s">
        <v>138</v>
      </c>
      <c r="D18" s="14"/>
      <c r="E18" s="14">
        <v>-3.7306610588044915E-2</v>
      </c>
      <c r="F18" s="14"/>
      <c r="H18" t="s">
        <v>138</v>
      </c>
      <c r="J18">
        <v>-123.77300000000014</v>
      </c>
      <c r="M18" t="s">
        <v>856</v>
      </c>
      <c r="N18" t="s">
        <v>138</v>
      </c>
      <c r="O18" s="138">
        <v>-3.7306610588044915E-2</v>
      </c>
      <c r="P18" s="137">
        <v>-123.77300000000014</v>
      </c>
    </row>
    <row r="19" spans="2:16" x14ac:dyDescent="0.25">
      <c r="C19" t="s">
        <v>151</v>
      </c>
      <c r="D19" s="14"/>
      <c r="E19" s="14">
        <v>-0.22507214688991728</v>
      </c>
      <c r="F19" s="14"/>
      <c r="H19" t="s">
        <v>151</v>
      </c>
      <c r="J19">
        <v>-645.53099999999995</v>
      </c>
      <c r="M19" t="s">
        <v>856</v>
      </c>
      <c r="N19" t="s">
        <v>151</v>
      </c>
      <c r="O19" s="138">
        <v>-0.22507214688991728</v>
      </c>
      <c r="P19" s="137">
        <v>-645.53099999999995</v>
      </c>
    </row>
    <row r="20" spans="2:16" x14ac:dyDescent="0.25">
      <c r="C20" t="s">
        <v>130</v>
      </c>
      <c r="D20" s="14"/>
      <c r="E20" s="14">
        <v>0.1934069762792795</v>
      </c>
      <c r="F20" s="14"/>
      <c r="H20" t="s">
        <v>130</v>
      </c>
      <c r="J20">
        <v>135.44599999999991</v>
      </c>
      <c r="M20" t="s">
        <v>856</v>
      </c>
      <c r="N20" t="s">
        <v>130</v>
      </c>
      <c r="O20" s="138">
        <v>0.1934069762792795</v>
      </c>
      <c r="P20" s="137">
        <v>135.44599999999991</v>
      </c>
    </row>
    <row r="21" spans="2:16" x14ac:dyDescent="0.25">
      <c r="C21" t="s">
        <v>148</v>
      </c>
      <c r="D21" s="14"/>
      <c r="E21" s="14">
        <v>-0.23091296684191104</v>
      </c>
      <c r="F21" s="14"/>
      <c r="H21" t="s">
        <v>148</v>
      </c>
      <c r="J21">
        <v>-1691.5280000000002</v>
      </c>
      <c r="M21" t="s">
        <v>856</v>
      </c>
      <c r="N21" t="s">
        <v>148</v>
      </c>
      <c r="O21" s="138">
        <v>-0.23091296684191104</v>
      </c>
      <c r="P21" s="137">
        <v>-1691.5280000000002</v>
      </c>
    </row>
    <row r="22" spans="2:16" x14ac:dyDescent="0.25">
      <c r="C22" t="s">
        <v>149</v>
      </c>
      <c r="D22" s="14"/>
      <c r="E22" s="14">
        <v>-1.0486980748788149E-2</v>
      </c>
      <c r="F22" s="14"/>
      <c r="H22" t="s">
        <v>149</v>
      </c>
      <c r="J22">
        <v>-59.862999999999374</v>
      </c>
      <c r="M22" t="s">
        <v>856</v>
      </c>
      <c r="N22" t="s">
        <v>149</v>
      </c>
      <c r="O22" s="138">
        <v>-1.0486980748788149E-2</v>
      </c>
      <c r="P22" s="137">
        <v>-59.862999999999374</v>
      </c>
    </row>
    <row r="23" spans="2:16" x14ac:dyDescent="0.25">
      <c r="C23" t="s">
        <v>124</v>
      </c>
      <c r="D23" s="14"/>
      <c r="E23" s="14">
        <v>-4.1178550013871676E-2</v>
      </c>
      <c r="F23" s="14"/>
      <c r="H23" t="s">
        <v>124</v>
      </c>
      <c r="J23">
        <v>-18.40500000000003</v>
      </c>
      <c r="M23" t="s">
        <v>856</v>
      </c>
      <c r="N23" t="s">
        <v>124</v>
      </c>
      <c r="O23" s="138">
        <v>-4.1178550013871676E-2</v>
      </c>
      <c r="P23" s="137">
        <v>-18.40500000000003</v>
      </c>
    </row>
    <row r="24" spans="2:16" x14ac:dyDescent="0.25">
      <c r="C24" t="s">
        <v>152</v>
      </c>
      <c r="D24" s="14"/>
      <c r="E24" s="14">
        <v>0.12457265415549605</v>
      </c>
      <c r="F24" s="14"/>
      <c r="H24" t="s">
        <v>152</v>
      </c>
      <c r="J24">
        <v>174.24600000000009</v>
      </c>
      <c r="M24" t="s">
        <v>856</v>
      </c>
      <c r="N24" t="s">
        <v>152</v>
      </c>
      <c r="O24" s="138">
        <v>0.12457265415549605</v>
      </c>
      <c r="P24" s="137">
        <v>174.24600000000009</v>
      </c>
    </row>
    <row r="25" spans="2:16" x14ac:dyDescent="0.25">
      <c r="C25" t="s">
        <v>128</v>
      </c>
      <c r="D25" s="14"/>
      <c r="E25" s="14">
        <v>0.27344938827682758</v>
      </c>
      <c r="F25" s="14"/>
      <c r="H25" t="s">
        <v>128</v>
      </c>
      <c r="J25">
        <v>215.64</v>
      </c>
      <c r="M25" t="s">
        <v>856</v>
      </c>
      <c r="N25" t="s">
        <v>128</v>
      </c>
      <c r="O25" s="138">
        <v>0.27344938827682758</v>
      </c>
      <c r="P25" s="137">
        <v>215.64</v>
      </c>
    </row>
    <row r="26" spans="2:16" x14ac:dyDescent="0.25">
      <c r="C26" t="s">
        <v>136</v>
      </c>
      <c r="D26" s="14"/>
      <c r="E26" s="14">
        <v>-0.41690809652659838</v>
      </c>
      <c r="F26" s="14"/>
      <c r="H26" t="s">
        <v>136</v>
      </c>
      <c r="J26">
        <v>-196.13900000000001</v>
      </c>
      <c r="M26" t="s">
        <v>856</v>
      </c>
      <c r="N26" t="s">
        <v>136</v>
      </c>
      <c r="O26" s="138">
        <v>-0.41690809652659838</v>
      </c>
      <c r="P26" s="137">
        <v>-196.13900000000001</v>
      </c>
    </row>
    <row r="27" spans="2:16" x14ac:dyDescent="0.25">
      <c r="C27" t="s">
        <v>142</v>
      </c>
      <c r="D27" s="14"/>
      <c r="E27" s="14">
        <v>5.1334995849141626E-2</v>
      </c>
      <c r="F27" s="14"/>
      <c r="H27" t="s">
        <v>142</v>
      </c>
      <c r="J27">
        <v>126.02299999999968</v>
      </c>
      <c r="M27" t="s">
        <v>856</v>
      </c>
      <c r="N27" t="s">
        <v>142</v>
      </c>
      <c r="O27" s="138">
        <v>5.1334995849141626E-2</v>
      </c>
      <c r="P27" s="137">
        <v>126.02299999999968</v>
      </c>
    </row>
    <row r="28" spans="2:16" x14ac:dyDescent="0.25">
      <c r="C28" t="s">
        <v>132</v>
      </c>
      <c r="D28" s="14"/>
      <c r="E28" s="14">
        <v>0.22354221597269416</v>
      </c>
      <c r="F28" s="14"/>
      <c r="H28" t="s">
        <v>132</v>
      </c>
      <c r="J28">
        <v>187.11399999999992</v>
      </c>
      <c r="M28" t="s">
        <v>856</v>
      </c>
      <c r="N28" t="s">
        <v>132</v>
      </c>
      <c r="O28" s="138">
        <v>0.22354221597269416</v>
      </c>
      <c r="P28" s="137">
        <v>187.11399999999992</v>
      </c>
    </row>
    <row r="29" spans="2:16" x14ac:dyDescent="0.25">
      <c r="C29" t="s">
        <v>146</v>
      </c>
      <c r="D29" s="14"/>
      <c r="E29" s="14">
        <v>-0.23552387996528404</v>
      </c>
      <c r="F29" s="14"/>
      <c r="H29" t="s">
        <v>146</v>
      </c>
      <c r="J29">
        <v>-275.44399999999985</v>
      </c>
      <c r="M29" t="s">
        <v>856</v>
      </c>
      <c r="N29" t="s">
        <v>146</v>
      </c>
      <c r="O29" s="138">
        <v>-0.23552387996528404</v>
      </c>
      <c r="P29" s="137">
        <v>-275.44399999999985</v>
      </c>
    </row>
    <row r="30" spans="2:16" x14ac:dyDescent="0.25">
      <c r="B30" t="s">
        <v>851</v>
      </c>
      <c r="C30" t="s">
        <v>59</v>
      </c>
      <c r="D30" s="14"/>
      <c r="E30" s="14">
        <v>8.4756436977868374E-2</v>
      </c>
      <c r="F30" s="14"/>
      <c r="G30" t="s">
        <v>851</v>
      </c>
      <c r="H30" t="s">
        <v>59</v>
      </c>
      <c r="J30">
        <v>533.07400000000052</v>
      </c>
      <c r="M30" t="s">
        <v>851</v>
      </c>
      <c r="N30" t="s">
        <v>59</v>
      </c>
      <c r="O30" s="138">
        <v>8.4756436977868374E-2</v>
      </c>
      <c r="P30" s="137">
        <v>533.07400000000052</v>
      </c>
    </row>
    <row r="31" spans="2:16" x14ac:dyDescent="0.25">
      <c r="C31" t="s">
        <v>63</v>
      </c>
      <c r="D31" s="14"/>
      <c r="E31" s="14">
        <v>-5.9235416435003622E-2</v>
      </c>
      <c r="F31" s="14"/>
      <c r="H31" t="s">
        <v>63</v>
      </c>
      <c r="J31">
        <v>-486.35599999999977</v>
      </c>
      <c r="M31" t="s">
        <v>851</v>
      </c>
      <c r="N31" t="s">
        <v>63</v>
      </c>
      <c r="O31" s="138">
        <v>-5.9235416435003622E-2</v>
      </c>
      <c r="P31" s="137">
        <v>-486.35599999999977</v>
      </c>
    </row>
    <row r="32" spans="2:16" x14ac:dyDescent="0.25">
      <c r="C32" t="s">
        <v>48</v>
      </c>
      <c r="D32" s="14"/>
      <c r="E32" s="14">
        <v>-0.49197904184251862</v>
      </c>
      <c r="F32" s="14"/>
      <c r="H32" t="s">
        <v>48</v>
      </c>
      <c r="J32">
        <v>-140.001</v>
      </c>
      <c r="M32" t="s">
        <v>851</v>
      </c>
      <c r="N32" t="s">
        <v>48</v>
      </c>
      <c r="O32" s="138">
        <v>-0.49197904184251862</v>
      </c>
      <c r="P32" s="137">
        <v>-140.001</v>
      </c>
    </row>
    <row r="33" spans="3:16" x14ac:dyDescent="0.25">
      <c r="C33" t="s">
        <v>51</v>
      </c>
      <c r="D33" s="14"/>
      <c r="E33" s="14">
        <v>-0.18963236907603026</v>
      </c>
      <c r="F33" s="14"/>
      <c r="H33" t="s">
        <v>51</v>
      </c>
      <c r="J33">
        <v>-348.2679999999998</v>
      </c>
      <c r="M33" t="s">
        <v>851</v>
      </c>
      <c r="N33" t="s">
        <v>51</v>
      </c>
      <c r="O33" s="138">
        <v>-0.18963236907603026</v>
      </c>
      <c r="P33" s="137">
        <v>-348.2679999999998</v>
      </c>
    </row>
    <row r="34" spans="3:16" x14ac:dyDescent="0.25">
      <c r="C34" t="s">
        <v>56</v>
      </c>
      <c r="D34" s="14"/>
      <c r="E34" s="14">
        <v>-0.26929623574023975</v>
      </c>
      <c r="F34" s="14"/>
      <c r="H34" t="s">
        <v>56</v>
      </c>
      <c r="J34">
        <v>-722.2349999999999</v>
      </c>
      <c r="M34" t="s">
        <v>851</v>
      </c>
      <c r="N34" t="s">
        <v>56</v>
      </c>
      <c r="O34" s="138">
        <v>-0.26929623574023975</v>
      </c>
      <c r="P34" s="137">
        <v>-722.2349999999999</v>
      </c>
    </row>
    <row r="35" spans="3:16" x14ac:dyDescent="0.25">
      <c r="C35" t="s">
        <v>82</v>
      </c>
      <c r="D35" s="14"/>
      <c r="E35" s="14">
        <v>4.723932175638007E-2</v>
      </c>
      <c r="F35" s="14"/>
      <c r="H35" t="s">
        <v>82</v>
      </c>
      <c r="J35">
        <v>138.02299999999968</v>
      </c>
      <c r="M35" t="s">
        <v>851</v>
      </c>
      <c r="N35" t="s">
        <v>82</v>
      </c>
      <c r="O35" s="138">
        <v>4.723932175638007E-2</v>
      </c>
      <c r="P35" s="137">
        <v>138.02299999999968</v>
      </c>
    </row>
    <row r="36" spans="3:16" x14ac:dyDescent="0.25">
      <c r="C36" t="s">
        <v>60</v>
      </c>
      <c r="D36" s="14"/>
      <c r="E36" s="14">
        <v>-0.14213022117525456</v>
      </c>
      <c r="F36" s="14"/>
      <c r="H36" t="s">
        <v>60</v>
      </c>
      <c r="J36">
        <v>-783.21100000000024</v>
      </c>
      <c r="M36" t="s">
        <v>851</v>
      </c>
      <c r="N36" t="s">
        <v>60</v>
      </c>
      <c r="O36" s="138">
        <v>-0.14213022117525456</v>
      </c>
      <c r="P36" s="137">
        <v>-783.21100000000024</v>
      </c>
    </row>
    <row r="37" spans="3:16" x14ac:dyDescent="0.25">
      <c r="C37" t="s">
        <v>73</v>
      </c>
      <c r="D37" s="14"/>
      <c r="E37" s="14">
        <v>-7.8979166687653424E-2</v>
      </c>
      <c r="F37" s="14"/>
      <c r="H37" t="s">
        <v>73</v>
      </c>
      <c r="J37">
        <v>-1254.4279999999999</v>
      </c>
      <c r="M37" t="s">
        <v>851</v>
      </c>
      <c r="N37" t="s">
        <v>73</v>
      </c>
      <c r="O37" s="138">
        <v>-7.8979166687653424E-2</v>
      </c>
      <c r="P37" s="137">
        <v>-1254.4279999999999</v>
      </c>
    </row>
    <row r="38" spans="3:16" x14ac:dyDescent="0.25">
      <c r="C38" t="s">
        <v>62</v>
      </c>
      <c r="D38" s="14"/>
      <c r="E38" s="14">
        <v>9.5759471595168191E-2</v>
      </c>
      <c r="F38" s="14"/>
      <c r="H38" t="s">
        <v>62</v>
      </c>
      <c r="J38">
        <v>1084.7180000000008</v>
      </c>
      <c r="M38" t="s">
        <v>851</v>
      </c>
      <c r="N38" t="s">
        <v>62</v>
      </c>
      <c r="O38" s="138">
        <v>9.5759471595168191E-2</v>
      </c>
      <c r="P38" s="137">
        <v>1084.7180000000008</v>
      </c>
    </row>
    <row r="39" spans="3:16" x14ac:dyDescent="0.25">
      <c r="C39" t="s">
        <v>78</v>
      </c>
      <c r="D39" s="14"/>
      <c r="E39" s="14">
        <v>0.19474602967040558</v>
      </c>
      <c r="F39" s="14"/>
      <c r="H39" t="s">
        <v>78</v>
      </c>
      <c r="J39">
        <v>860.80899999999929</v>
      </c>
      <c r="M39" t="s">
        <v>851</v>
      </c>
      <c r="N39" t="s">
        <v>78</v>
      </c>
      <c r="O39" s="138">
        <v>0.19474602967040558</v>
      </c>
      <c r="P39" s="137">
        <v>860.80899999999929</v>
      </c>
    </row>
    <row r="40" spans="3:16" x14ac:dyDescent="0.25">
      <c r="C40" t="s">
        <v>49</v>
      </c>
      <c r="D40" s="14"/>
      <c r="E40" s="14">
        <v>1.8238270994254404</v>
      </c>
      <c r="F40" s="14"/>
      <c r="H40" t="s">
        <v>49</v>
      </c>
      <c r="J40">
        <v>335.524</v>
      </c>
      <c r="M40" t="s">
        <v>851</v>
      </c>
      <c r="N40" t="s">
        <v>49</v>
      </c>
      <c r="O40" s="138">
        <v>1.8238270994254404</v>
      </c>
      <c r="P40" s="137">
        <v>335.524</v>
      </c>
    </row>
    <row r="41" spans="3:16" x14ac:dyDescent="0.25">
      <c r="C41" t="s">
        <v>42</v>
      </c>
      <c r="D41" s="14"/>
      <c r="E41" s="14">
        <v>3.3921678620560676E-2</v>
      </c>
      <c r="F41" s="14"/>
      <c r="H41" t="s">
        <v>42</v>
      </c>
      <c r="J41">
        <v>20.317999999999984</v>
      </c>
      <c r="M41" t="s">
        <v>851</v>
      </c>
      <c r="N41" t="s">
        <v>42</v>
      </c>
      <c r="O41" s="138">
        <v>3.3921678620560676E-2</v>
      </c>
      <c r="P41" s="137">
        <v>20.317999999999984</v>
      </c>
    </row>
    <row r="42" spans="3:16" x14ac:dyDescent="0.25">
      <c r="C42" t="s">
        <v>41</v>
      </c>
      <c r="D42" s="14"/>
      <c r="E42" s="14">
        <v>-0.13066282965139298</v>
      </c>
      <c r="F42" s="14"/>
      <c r="H42" t="s">
        <v>41</v>
      </c>
      <c r="J42">
        <v>-65.019000000000005</v>
      </c>
      <c r="M42" t="s">
        <v>851</v>
      </c>
      <c r="N42" t="s">
        <v>41</v>
      </c>
      <c r="O42" s="138">
        <v>-0.13066282965139298</v>
      </c>
      <c r="P42" s="137">
        <v>-65.019000000000005</v>
      </c>
    </row>
    <row r="43" spans="3:16" x14ac:dyDescent="0.25">
      <c r="C43" t="s">
        <v>64</v>
      </c>
      <c r="D43" s="14"/>
      <c r="E43" s="14">
        <v>-2.7211362097962998E-2</v>
      </c>
      <c r="F43" s="14"/>
      <c r="H43" t="s">
        <v>64</v>
      </c>
      <c r="J43">
        <v>-330.1239999999998</v>
      </c>
      <c r="M43" t="s">
        <v>851</v>
      </c>
      <c r="N43" t="s">
        <v>64</v>
      </c>
      <c r="O43" s="138">
        <v>-2.7211362097962998E-2</v>
      </c>
      <c r="P43" s="137">
        <v>-330.1239999999998</v>
      </c>
    </row>
    <row r="44" spans="3:16" x14ac:dyDescent="0.25">
      <c r="C44" t="s">
        <v>61</v>
      </c>
      <c r="D44" s="14"/>
      <c r="E44" s="14">
        <v>-0.12314838542396614</v>
      </c>
      <c r="F44" s="14"/>
      <c r="H44" t="s">
        <v>61</v>
      </c>
      <c r="J44">
        <v>-691.53200000000015</v>
      </c>
      <c r="M44" t="s">
        <v>851</v>
      </c>
      <c r="N44" t="s">
        <v>61</v>
      </c>
      <c r="O44" s="138">
        <v>-0.12314838542396614</v>
      </c>
      <c r="P44" s="137">
        <v>-691.53200000000015</v>
      </c>
    </row>
    <row r="45" spans="3:16" x14ac:dyDescent="0.25">
      <c r="C45" t="s">
        <v>66</v>
      </c>
      <c r="D45" s="14"/>
      <c r="E45" s="14">
        <v>-0.11765396924119301</v>
      </c>
      <c r="F45" s="14"/>
      <c r="H45" t="s">
        <v>66</v>
      </c>
      <c r="J45">
        <v>-990.48900000000049</v>
      </c>
      <c r="M45" t="s">
        <v>851</v>
      </c>
      <c r="N45" t="s">
        <v>66</v>
      </c>
      <c r="O45" s="138">
        <v>-0.11765396924119301</v>
      </c>
      <c r="P45" s="137">
        <v>-990.48900000000049</v>
      </c>
    </row>
    <row r="46" spans="3:16" x14ac:dyDescent="0.25">
      <c r="C46" t="s">
        <v>44</v>
      </c>
      <c r="D46" s="14"/>
      <c r="E46" s="14">
        <v>5.2889118406946177E-2</v>
      </c>
      <c r="F46" s="14"/>
      <c r="H46" t="s">
        <v>44</v>
      </c>
      <c r="J46">
        <v>206.16299999999956</v>
      </c>
      <c r="M46" t="s">
        <v>851</v>
      </c>
      <c r="N46" t="s">
        <v>44</v>
      </c>
      <c r="O46" s="138">
        <v>5.2889118406946177E-2</v>
      </c>
      <c r="P46" s="137">
        <v>206.16299999999956</v>
      </c>
    </row>
    <row r="47" spans="3:16" x14ac:dyDescent="0.25">
      <c r="C47" t="s">
        <v>83</v>
      </c>
      <c r="D47" s="14"/>
      <c r="E47" s="14">
        <v>-8.4381433311950318E-2</v>
      </c>
      <c r="F47" s="14"/>
      <c r="H47" t="s">
        <v>83</v>
      </c>
      <c r="J47">
        <v>-493.01000000000022</v>
      </c>
      <c r="M47" t="s">
        <v>851</v>
      </c>
      <c r="N47" t="s">
        <v>83</v>
      </c>
      <c r="O47" s="138">
        <v>-8.4381433311950318E-2</v>
      </c>
      <c r="P47" s="137">
        <v>-493.01000000000022</v>
      </c>
    </row>
    <row r="48" spans="3:16" x14ac:dyDescent="0.25">
      <c r="C48" t="s">
        <v>68</v>
      </c>
      <c r="D48" s="14"/>
      <c r="E48" s="14">
        <v>-0.2250807793896436</v>
      </c>
      <c r="F48" s="14"/>
      <c r="H48" t="s">
        <v>68</v>
      </c>
      <c r="J48">
        <v>-1804.1010000000006</v>
      </c>
      <c r="M48" t="s">
        <v>851</v>
      </c>
      <c r="N48" t="s">
        <v>68</v>
      </c>
      <c r="O48" s="138">
        <v>-0.2250807793896436</v>
      </c>
      <c r="P48" s="137">
        <v>-1804.1010000000006</v>
      </c>
    </row>
    <row r="49" spans="3:16" x14ac:dyDescent="0.25">
      <c r="C49" t="s">
        <v>46</v>
      </c>
      <c r="D49" s="14"/>
      <c r="E49" s="14">
        <v>-0.66906179218391282</v>
      </c>
      <c r="F49" s="14"/>
      <c r="H49" t="s">
        <v>46</v>
      </c>
      <c r="J49">
        <v>-130.267</v>
      </c>
      <c r="M49" t="s">
        <v>851</v>
      </c>
      <c r="N49" t="s">
        <v>46</v>
      </c>
      <c r="O49" s="138">
        <v>-0.66906179218391282</v>
      </c>
      <c r="P49" s="137">
        <v>-130.267</v>
      </c>
    </row>
    <row r="50" spans="3:16" x14ac:dyDescent="0.25">
      <c r="C50" t="s">
        <v>80</v>
      </c>
      <c r="D50" s="14"/>
      <c r="E50" s="14">
        <v>-4.6316889211031408E-2</v>
      </c>
      <c r="F50" s="14"/>
      <c r="H50" t="s">
        <v>80</v>
      </c>
      <c r="J50">
        <v>-323.27599999999984</v>
      </c>
      <c r="M50" t="s">
        <v>851</v>
      </c>
      <c r="N50" t="s">
        <v>80</v>
      </c>
      <c r="O50" s="138">
        <v>-4.6316889211031408E-2</v>
      </c>
      <c r="P50" s="137">
        <v>-323.27599999999984</v>
      </c>
    </row>
    <row r="51" spans="3:16" x14ac:dyDescent="0.25">
      <c r="C51" t="s">
        <v>853</v>
      </c>
      <c r="D51" s="14"/>
      <c r="E51" s="14">
        <v>-5.2512433768413976E-3</v>
      </c>
      <c r="F51" s="14"/>
      <c r="H51" t="s">
        <v>853</v>
      </c>
      <c r="J51">
        <v>-47.533000000001266</v>
      </c>
      <c r="M51" t="s">
        <v>851</v>
      </c>
      <c r="N51" t="s">
        <v>853</v>
      </c>
      <c r="O51" s="138">
        <v>-5.2512433768413976E-3</v>
      </c>
      <c r="P51" s="137">
        <v>-47.533000000001266</v>
      </c>
    </row>
    <row r="52" spans="3:16" x14ac:dyDescent="0.25">
      <c r="C52" t="s">
        <v>55</v>
      </c>
      <c r="D52" s="14"/>
      <c r="E52" s="14">
        <v>2.2630628075172242E-3</v>
      </c>
      <c r="F52" s="14"/>
      <c r="H52" t="s">
        <v>55</v>
      </c>
      <c r="J52">
        <v>5.4890000000000327</v>
      </c>
      <c r="M52" t="s">
        <v>851</v>
      </c>
      <c r="N52" t="s">
        <v>55</v>
      </c>
      <c r="O52" s="138">
        <v>2.2630628075172242E-3</v>
      </c>
      <c r="P52" s="137">
        <v>5.4890000000000327</v>
      </c>
    </row>
    <row r="53" spans="3:16" x14ac:dyDescent="0.25">
      <c r="C53" t="s">
        <v>71</v>
      </c>
      <c r="D53" s="14"/>
      <c r="E53" s="14">
        <v>-8.7824851547397872E-2</v>
      </c>
      <c r="F53" s="14"/>
      <c r="H53" t="s">
        <v>71</v>
      </c>
      <c r="J53">
        <v>-917.0570000000007</v>
      </c>
      <c r="M53" t="s">
        <v>851</v>
      </c>
      <c r="N53" t="s">
        <v>71</v>
      </c>
      <c r="O53" s="138">
        <v>-8.7824851547397872E-2</v>
      </c>
      <c r="P53" s="137">
        <v>-917.0570000000007</v>
      </c>
    </row>
    <row r="54" spans="3:16" x14ac:dyDescent="0.25">
      <c r="C54" t="s">
        <v>43</v>
      </c>
      <c r="D54" s="14"/>
      <c r="E54" s="14">
        <v>-6.0384406150089866E-2</v>
      </c>
      <c r="F54" s="14"/>
      <c r="H54" t="s">
        <v>43</v>
      </c>
      <c r="J54">
        <v>-1336.0920000000006</v>
      </c>
      <c r="M54" t="s">
        <v>851</v>
      </c>
      <c r="N54" t="s">
        <v>43</v>
      </c>
      <c r="O54" s="138">
        <v>-6.0384406150089866E-2</v>
      </c>
      <c r="P54" s="137">
        <v>-1336.0920000000006</v>
      </c>
    </row>
    <row r="55" spans="3:16" x14ac:dyDescent="0.25">
      <c r="C55" t="s">
        <v>69</v>
      </c>
      <c r="D55" s="14"/>
      <c r="E55" s="14">
        <v>-0.10163894188004537</v>
      </c>
      <c r="F55" s="14"/>
      <c r="H55" t="s">
        <v>69</v>
      </c>
      <c r="J55">
        <v>-581.3779999999997</v>
      </c>
      <c r="M55" t="s">
        <v>851</v>
      </c>
      <c r="N55" t="s">
        <v>69</v>
      </c>
      <c r="O55" s="138">
        <v>-0.10163894188004537</v>
      </c>
      <c r="P55" s="137">
        <v>-581.3779999999997</v>
      </c>
    </row>
    <row r="56" spans="3:16" x14ac:dyDescent="0.25">
      <c r="C56" t="s">
        <v>65</v>
      </c>
      <c r="D56" s="14"/>
      <c r="E56" s="14">
        <v>-0.11515087625014642</v>
      </c>
      <c r="F56" s="14"/>
      <c r="H56" t="s">
        <v>65</v>
      </c>
      <c r="J56">
        <v>-736.22299999999996</v>
      </c>
      <c r="M56" t="s">
        <v>851</v>
      </c>
      <c r="N56" t="s">
        <v>65</v>
      </c>
      <c r="O56" s="138">
        <v>-0.11515087625014642</v>
      </c>
      <c r="P56" s="137">
        <v>-736.22299999999996</v>
      </c>
    </row>
    <row r="57" spans="3:16" x14ac:dyDescent="0.25">
      <c r="C57" t="s">
        <v>45</v>
      </c>
      <c r="D57" s="14"/>
      <c r="E57" s="14">
        <v>-0.10174517866906681</v>
      </c>
      <c r="F57" s="14"/>
      <c r="H57" t="s">
        <v>45</v>
      </c>
      <c r="J57">
        <v>-328.06400000000031</v>
      </c>
      <c r="M57" t="s">
        <v>851</v>
      </c>
      <c r="N57" t="s">
        <v>45</v>
      </c>
      <c r="O57" s="138">
        <v>-0.10174517866906681</v>
      </c>
      <c r="P57" s="137">
        <v>-328.06400000000031</v>
      </c>
    </row>
    <row r="58" spans="3:16" x14ac:dyDescent="0.25">
      <c r="C58" t="s">
        <v>54</v>
      </c>
      <c r="D58" s="14"/>
      <c r="E58" s="14">
        <v>0.15340725715573578</v>
      </c>
      <c r="F58" s="14"/>
      <c r="H58" t="s">
        <v>54</v>
      </c>
      <c r="J58">
        <v>170.16699999999992</v>
      </c>
      <c r="M58" t="s">
        <v>851</v>
      </c>
      <c r="N58" t="s">
        <v>54</v>
      </c>
      <c r="O58" s="138">
        <v>0.15340725715573578</v>
      </c>
      <c r="P58" s="137">
        <v>170.16699999999992</v>
      </c>
    </row>
    <row r="59" spans="3:16" x14ac:dyDescent="0.25">
      <c r="C59" t="s">
        <v>79</v>
      </c>
      <c r="D59" s="14"/>
      <c r="E59" s="14">
        <v>-0.25671787006476166</v>
      </c>
      <c r="F59" s="14"/>
      <c r="H59" t="s">
        <v>79</v>
      </c>
      <c r="J59">
        <v>-379.95400000000018</v>
      </c>
      <c r="M59" t="s">
        <v>851</v>
      </c>
      <c r="N59" t="s">
        <v>79</v>
      </c>
      <c r="O59" s="138">
        <v>-0.25671787006476166</v>
      </c>
      <c r="P59" s="137">
        <v>-379.95400000000018</v>
      </c>
    </row>
    <row r="60" spans="3:16" x14ac:dyDescent="0.25">
      <c r="C60" t="s">
        <v>81</v>
      </c>
      <c r="D60" s="14"/>
      <c r="E60" s="14">
        <v>-4.4822784839163889E-3</v>
      </c>
      <c r="F60" s="14"/>
      <c r="H60" t="s">
        <v>81</v>
      </c>
      <c r="J60">
        <v>-11.72400000000016</v>
      </c>
      <c r="M60" t="s">
        <v>851</v>
      </c>
      <c r="N60" t="s">
        <v>81</v>
      </c>
      <c r="O60" s="138">
        <v>-4.4822784839163889E-3</v>
      </c>
      <c r="P60" s="137">
        <v>-11.72400000000016</v>
      </c>
    </row>
    <row r="61" spans="3:16" x14ac:dyDescent="0.25">
      <c r="C61" t="s">
        <v>70</v>
      </c>
      <c r="D61" s="14"/>
      <c r="E61" s="14">
        <v>8.2452485165944334E-2</v>
      </c>
      <c r="F61" s="14"/>
      <c r="H61" t="s">
        <v>70</v>
      </c>
      <c r="J61">
        <v>572.6880000000001</v>
      </c>
      <c r="M61" t="s">
        <v>851</v>
      </c>
      <c r="N61" t="s">
        <v>70</v>
      </c>
      <c r="O61" s="138">
        <v>8.2452485165944334E-2</v>
      </c>
      <c r="P61" s="137">
        <v>572.6880000000001</v>
      </c>
    </row>
    <row r="62" spans="3:16" x14ac:dyDescent="0.25">
      <c r="C62" t="s">
        <v>47</v>
      </c>
      <c r="D62" s="14"/>
      <c r="E62" s="14">
        <v>-0.65162707171818146</v>
      </c>
      <c r="F62" s="14"/>
      <c r="H62" t="s">
        <v>47</v>
      </c>
      <c r="J62">
        <v>-291.37700000000001</v>
      </c>
      <c r="M62" t="s">
        <v>851</v>
      </c>
      <c r="N62" t="s">
        <v>47</v>
      </c>
      <c r="O62" s="138">
        <v>-0.65162707171818146</v>
      </c>
      <c r="P62" s="137">
        <v>-291.37700000000001</v>
      </c>
    </row>
    <row r="63" spans="3:16" x14ac:dyDescent="0.25">
      <c r="C63" t="s">
        <v>57</v>
      </c>
      <c r="D63" s="14"/>
      <c r="E63" s="14">
        <v>9.3654896019210523E-3</v>
      </c>
      <c r="F63" s="14"/>
      <c r="H63" t="s">
        <v>57</v>
      </c>
      <c r="J63">
        <v>89.19800000000032</v>
      </c>
      <c r="M63" t="s">
        <v>851</v>
      </c>
      <c r="N63" t="s">
        <v>57</v>
      </c>
      <c r="O63" s="138">
        <v>9.3654896019210523E-3</v>
      </c>
      <c r="P63" s="137">
        <v>89.19800000000032</v>
      </c>
    </row>
    <row r="64" spans="3:16" x14ac:dyDescent="0.25">
      <c r="C64" t="s">
        <v>52</v>
      </c>
      <c r="D64" s="14"/>
      <c r="E64" s="14">
        <v>-0.13198673924871476</v>
      </c>
      <c r="F64" s="14"/>
      <c r="H64" t="s">
        <v>52</v>
      </c>
      <c r="J64">
        <v>-380.37100000000009</v>
      </c>
      <c r="M64" t="s">
        <v>851</v>
      </c>
      <c r="N64" t="s">
        <v>52</v>
      </c>
      <c r="O64" s="138">
        <v>-0.13198673924871476</v>
      </c>
      <c r="P64" s="137">
        <v>-380.37100000000009</v>
      </c>
    </row>
    <row r="65" spans="2:16" x14ac:dyDescent="0.25">
      <c r="C65" t="s">
        <v>58</v>
      </c>
      <c r="D65" s="14"/>
      <c r="E65" s="14">
        <v>-4.9837510280705571E-2</v>
      </c>
      <c r="F65" s="14"/>
      <c r="H65" t="s">
        <v>58</v>
      </c>
      <c r="J65">
        <v>-618.74499999999898</v>
      </c>
      <c r="M65" t="s">
        <v>851</v>
      </c>
      <c r="N65" t="s">
        <v>58</v>
      </c>
      <c r="O65" s="138">
        <v>-4.9837510280705571E-2</v>
      </c>
      <c r="P65" s="137">
        <v>-618.74499999999898</v>
      </c>
    </row>
    <row r="66" spans="2:16" x14ac:dyDescent="0.25">
      <c r="C66" t="s">
        <v>86</v>
      </c>
      <c r="D66" s="14"/>
      <c r="E66" s="14">
        <v>-0.1272760632324631</v>
      </c>
      <c r="F66" s="14"/>
      <c r="H66" t="s">
        <v>86</v>
      </c>
      <c r="J66">
        <v>-477.94999999999982</v>
      </c>
      <c r="M66" t="s">
        <v>851</v>
      </c>
      <c r="N66" t="s">
        <v>86</v>
      </c>
      <c r="O66" s="138">
        <v>-0.1272760632324631</v>
      </c>
      <c r="P66" s="137">
        <v>-477.94999999999982</v>
      </c>
    </row>
    <row r="67" spans="2:16" x14ac:dyDescent="0.25">
      <c r="C67" t="s">
        <v>84</v>
      </c>
      <c r="D67" s="14"/>
      <c r="E67" s="14">
        <v>-0.16642980974334642</v>
      </c>
      <c r="F67" s="14"/>
      <c r="H67" t="s">
        <v>84</v>
      </c>
      <c r="J67">
        <v>-1094.9780000000001</v>
      </c>
      <c r="M67" t="s">
        <v>851</v>
      </c>
      <c r="N67" t="s">
        <v>84</v>
      </c>
      <c r="O67" s="138">
        <v>-0.16642980974334642</v>
      </c>
      <c r="P67" s="137">
        <v>-1094.9780000000001</v>
      </c>
    </row>
    <row r="68" spans="2:16" x14ac:dyDescent="0.25">
      <c r="C68" t="s">
        <v>75</v>
      </c>
      <c r="D68" s="14"/>
      <c r="E68" s="14">
        <v>-0.14073914818579036</v>
      </c>
      <c r="F68" s="14"/>
      <c r="H68" t="s">
        <v>75</v>
      </c>
      <c r="J68">
        <v>-1101.7190000000001</v>
      </c>
      <c r="M68" t="s">
        <v>851</v>
      </c>
      <c r="N68" t="s">
        <v>75</v>
      </c>
      <c r="O68" s="138">
        <v>-0.14073914818579036</v>
      </c>
      <c r="P68" s="137">
        <v>-1101.7190000000001</v>
      </c>
    </row>
    <row r="69" spans="2:16" x14ac:dyDescent="0.25">
      <c r="C69" t="s">
        <v>67</v>
      </c>
      <c r="D69" s="14"/>
      <c r="E69" s="14">
        <v>-8.2033206234089343E-2</v>
      </c>
      <c r="F69" s="14"/>
      <c r="H69" t="s">
        <v>67</v>
      </c>
      <c r="J69">
        <v>-845.40099999999984</v>
      </c>
      <c r="M69" t="s">
        <v>851</v>
      </c>
      <c r="N69" t="s">
        <v>67</v>
      </c>
      <c r="O69" s="138">
        <v>-8.2033206234089343E-2</v>
      </c>
      <c r="P69" s="137">
        <v>-845.40099999999984</v>
      </c>
    </row>
    <row r="70" spans="2:16" x14ac:dyDescent="0.25">
      <c r="C70" t="s">
        <v>876</v>
      </c>
      <c r="D70" s="14"/>
      <c r="E70" s="14">
        <v>7.2858371301169858E-2</v>
      </c>
      <c r="F70" s="14"/>
      <c r="H70" t="s">
        <v>876</v>
      </c>
      <c r="J70">
        <v>42.024999999999977</v>
      </c>
      <c r="M70" t="s">
        <v>851</v>
      </c>
      <c r="N70" t="s">
        <v>876</v>
      </c>
      <c r="O70" s="138">
        <v>7.2858371301169858E-2</v>
      </c>
      <c r="P70" s="137">
        <v>42.024999999999977</v>
      </c>
    </row>
    <row r="71" spans="2:16" x14ac:dyDescent="0.25">
      <c r="C71" t="s">
        <v>74</v>
      </c>
      <c r="D71" s="14"/>
      <c r="E71" s="14">
        <v>-5.3688022871877412E-2</v>
      </c>
      <c r="F71" s="14"/>
      <c r="H71" t="s">
        <v>74</v>
      </c>
      <c r="J71">
        <v>-494.1239999999998</v>
      </c>
      <c r="M71" t="s">
        <v>851</v>
      </c>
      <c r="N71" t="s">
        <v>74</v>
      </c>
      <c r="O71" s="138">
        <v>-5.3688022871877412E-2</v>
      </c>
      <c r="P71" s="137">
        <v>-494.1239999999998</v>
      </c>
    </row>
    <row r="72" spans="2:16" x14ac:dyDescent="0.25">
      <c r="C72" t="s">
        <v>72</v>
      </c>
      <c r="D72" s="14"/>
      <c r="E72" s="14">
        <v>-0.1129113118761388</v>
      </c>
      <c r="F72" s="14"/>
      <c r="H72" t="s">
        <v>72</v>
      </c>
      <c r="J72">
        <v>-751.11099999999988</v>
      </c>
      <c r="M72" t="s">
        <v>851</v>
      </c>
      <c r="N72" t="s">
        <v>72</v>
      </c>
      <c r="O72" s="138">
        <v>-0.1129113118761388</v>
      </c>
      <c r="P72" s="137">
        <v>-751.11099999999988</v>
      </c>
    </row>
    <row r="73" spans="2:16" x14ac:dyDescent="0.25">
      <c r="C73" t="s">
        <v>85</v>
      </c>
      <c r="D73" s="14"/>
      <c r="E73" s="14">
        <v>-0.2054136117967125</v>
      </c>
      <c r="F73" s="14"/>
      <c r="H73" t="s">
        <v>85</v>
      </c>
      <c r="J73">
        <v>-1354.241</v>
      </c>
      <c r="M73" t="s">
        <v>851</v>
      </c>
      <c r="N73" t="s">
        <v>85</v>
      </c>
      <c r="O73" s="138">
        <v>-0.2054136117967125</v>
      </c>
      <c r="P73" s="137">
        <v>-1354.241</v>
      </c>
    </row>
    <row r="74" spans="2:16" x14ac:dyDescent="0.25">
      <c r="C74" t="s">
        <v>53</v>
      </c>
      <c r="D74" s="14"/>
      <c r="E74" s="14">
        <v>-1.4592469585342976E-2</v>
      </c>
      <c r="F74" s="14"/>
      <c r="H74" t="s">
        <v>53</v>
      </c>
      <c r="J74">
        <v>-10.668000000000006</v>
      </c>
      <c r="M74" t="s">
        <v>851</v>
      </c>
      <c r="N74" t="s">
        <v>53</v>
      </c>
      <c r="O74" s="138">
        <v>-1.4592469585342976E-2</v>
      </c>
      <c r="P74" s="137">
        <v>-10.668000000000006</v>
      </c>
    </row>
    <row r="75" spans="2:16" x14ac:dyDescent="0.25">
      <c r="C75" t="s">
        <v>50</v>
      </c>
      <c r="D75" s="14"/>
      <c r="E75" s="14">
        <v>-7.535431827709109E-2</v>
      </c>
      <c r="F75" s="14"/>
      <c r="H75" t="s">
        <v>50</v>
      </c>
      <c r="J75">
        <v>-96.888999999999896</v>
      </c>
      <c r="M75" t="s">
        <v>851</v>
      </c>
      <c r="N75" t="s">
        <v>50</v>
      </c>
      <c r="O75" s="138">
        <v>-7.535431827709109E-2</v>
      </c>
      <c r="P75" s="137">
        <v>-96.888999999999896</v>
      </c>
    </row>
    <row r="76" spans="2:16" x14ac:dyDescent="0.25">
      <c r="B76" t="s">
        <v>236</v>
      </c>
      <c r="C76" t="s">
        <v>258</v>
      </c>
      <c r="D76" s="14"/>
      <c r="E76" s="14">
        <v>3.0642201676569017E-2</v>
      </c>
      <c r="F76" s="14"/>
      <c r="G76" t="s">
        <v>236</v>
      </c>
      <c r="H76" t="s">
        <v>258</v>
      </c>
      <c r="J76">
        <v>35.519000000000005</v>
      </c>
      <c r="M76" t="s">
        <v>236</v>
      </c>
      <c r="N76" t="s">
        <v>258</v>
      </c>
      <c r="O76" s="138">
        <v>3.0642201676569017E-2</v>
      </c>
      <c r="P76" s="137">
        <v>35.519000000000005</v>
      </c>
    </row>
    <row r="77" spans="2:16" x14ac:dyDescent="0.25">
      <c r="C77" t="s">
        <v>269</v>
      </c>
      <c r="D77" s="14"/>
      <c r="E77" s="14">
        <v>2.4164697795368713E-3</v>
      </c>
      <c r="F77" s="14"/>
      <c r="H77" t="s">
        <v>269</v>
      </c>
      <c r="J77">
        <v>11.179000000000087</v>
      </c>
      <c r="M77" t="s">
        <v>236</v>
      </c>
      <c r="N77" t="s">
        <v>269</v>
      </c>
      <c r="O77" s="138">
        <v>2.4164697795368713E-3</v>
      </c>
      <c r="P77" s="137">
        <v>11.179000000000087</v>
      </c>
    </row>
    <row r="78" spans="2:16" x14ac:dyDescent="0.25">
      <c r="C78" t="s">
        <v>261</v>
      </c>
      <c r="D78" s="14"/>
      <c r="E78" s="14">
        <v>-7.3179094688754096E-2</v>
      </c>
      <c r="F78" s="14"/>
      <c r="H78" t="s">
        <v>261</v>
      </c>
      <c r="J78">
        <v>-401.23599999999988</v>
      </c>
      <c r="M78" t="s">
        <v>236</v>
      </c>
      <c r="N78" t="s">
        <v>261</v>
      </c>
      <c r="O78" s="138">
        <v>-7.3179094688754096E-2</v>
      </c>
      <c r="P78" s="137">
        <v>-401.23599999999988</v>
      </c>
    </row>
    <row r="79" spans="2:16" x14ac:dyDescent="0.25">
      <c r="C79" t="s">
        <v>887</v>
      </c>
      <c r="D79" s="14"/>
      <c r="E79" s="14">
        <v>-3.4908948682794171E-2</v>
      </c>
      <c r="F79" s="14"/>
      <c r="H79" t="s">
        <v>887</v>
      </c>
      <c r="J79">
        <v>-149.76699999999983</v>
      </c>
      <c r="M79" t="s">
        <v>236</v>
      </c>
      <c r="N79" t="s">
        <v>887</v>
      </c>
      <c r="O79" s="138">
        <v>-3.4908948682794171E-2</v>
      </c>
      <c r="P79" s="137">
        <v>-149.76699999999983</v>
      </c>
    </row>
    <row r="80" spans="2:16" x14ac:dyDescent="0.25">
      <c r="C80" t="s">
        <v>251</v>
      </c>
      <c r="D80" s="14"/>
      <c r="E80" s="14">
        <v>-0.13001364420723152</v>
      </c>
      <c r="F80" s="14"/>
      <c r="H80" t="s">
        <v>251</v>
      </c>
      <c r="J80">
        <v>-323.98100000000022</v>
      </c>
      <c r="M80" t="s">
        <v>236</v>
      </c>
      <c r="N80" t="s">
        <v>251</v>
      </c>
      <c r="O80" s="138">
        <v>-0.13001364420723152</v>
      </c>
      <c r="P80" s="137">
        <v>-323.98100000000022</v>
      </c>
    </row>
    <row r="81" spans="3:16" x14ac:dyDescent="0.25">
      <c r="C81" t="s">
        <v>262</v>
      </c>
      <c r="D81" s="14"/>
      <c r="E81" s="14">
        <v>-8.6651458393025446E-2</v>
      </c>
      <c r="F81" s="14"/>
      <c r="H81" t="s">
        <v>262</v>
      </c>
      <c r="J81">
        <v>-570.37299999999959</v>
      </c>
      <c r="M81" t="s">
        <v>236</v>
      </c>
      <c r="N81" t="s">
        <v>262</v>
      </c>
      <c r="O81" s="138">
        <v>-8.6651458393025446E-2</v>
      </c>
      <c r="P81" s="137">
        <v>-570.37299999999959</v>
      </c>
    </row>
    <row r="82" spans="3:16" x14ac:dyDescent="0.25">
      <c r="C82" t="s">
        <v>241</v>
      </c>
      <c r="D82" s="14"/>
      <c r="E82" s="14">
        <v>-6.6362409355254212E-2</v>
      </c>
      <c r="F82" s="14"/>
      <c r="H82" t="s">
        <v>241</v>
      </c>
      <c r="J82">
        <v>-45.381999999999948</v>
      </c>
      <c r="M82" t="s">
        <v>236</v>
      </c>
      <c r="N82" t="s">
        <v>241</v>
      </c>
      <c r="O82" s="138">
        <v>-6.6362409355254212E-2</v>
      </c>
      <c r="P82" s="137">
        <v>-45.381999999999948</v>
      </c>
    </row>
    <row r="83" spans="3:16" x14ac:dyDescent="0.25">
      <c r="C83" t="s">
        <v>886</v>
      </c>
      <c r="D83" s="14"/>
      <c r="E83" s="14">
        <v>-0.45038324479301689</v>
      </c>
      <c r="F83" s="14"/>
      <c r="H83" t="s">
        <v>886</v>
      </c>
      <c r="J83">
        <v>-116.40200000000002</v>
      </c>
      <c r="M83" t="s">
        <v>236</v>
      </c>
      <c r="N83" t="s">
        <v>886</v>
      </c>
      <c r="O83" s="138">
        <v>-0.45038324479301689</v>
      </c>
      <c r="P83" s="137">
        <v>-116.40200000000002</v>
      </c>
    </row>
    <row r="84" spans="3:16" x14ac:dyDescent="0.25">
      <c r="C84" t="s">
        <v>888</v>
      </c>
      <c r="D84" s="14"/>
      <c r="E84" s="14">
        <v>4.8564849919664643E-2</v>
      </c>
      <c r="F84" s="14"/>
      <c r="H84" t="s">
        <v>888</v>
      </c>
      <c r="J84">
        <v>1176.7419999999984</v>
      </c>
      <c r="M84" t="s">
        <v>236</v>
      </c>
      <c r="N84" t="s">
        <v>888</v>
      </c>
      <c r="O84" s="138">
        <v>4.8564849919664643E-2</v>
      </c>
      <c r="P84" s="137">
        <v>1176.7419999999984</v>
      </c>
    </row>
    <row r="85" spans="3:16" x14ac:dyDescent="0.25">
      <c r="C85" t="s">
        <v>238</v>
      </c>
      <c r="D85" s="14"/>
      <c r="E85" s="14">
        <v>-0.60053127806046103</v>
      </c>
      <c r="F85" s="14"/>
      <c r="H85" t="s">
        <v>238</v>
      </c>
      <c r="J85">
        <v>-128.40800000000002</v>
      </c>
      <c r="M85" t="s">
        <v>236</v>
      </c>
      <c r="N85" t="s">
        <v>238</v>
      </c>
      <c r="O85" s="138">
        <v>-0.60053127806046103</v>
      </c>
      <c r="P85" s="137">
        <v>-128.40800000000002</v>
      </c>
    </row>
    <row r="86" spans="3:16" x14ac:dyDescent="0.25">
      <c r="C86" t="s">
        <v>235</v>
      </c>
      <c r="D86" s="14"/>
      <c r="E86" s="14">
        <v>4.8598718908113049E-3</v>
      </c>
      <c r="F86" s="14"/>
      <c r="H86" t="s">
        <v>235</v>
      </c>
      <c r="J86">
        <v>48.966999999998734</v>
      </c>
      <c r="M86" t="s">
        <v>236</v>
      </c>
      <c r="N86" t="s">
        <v>235</v>
      </c>
      <c r="O86" s="138">
        <v>4.8598718908113049E-3</v>
      </c>
      <c r="P86" s="137">
        <v>48.966999999998734</v>
      </c>
    </row>
    <row r="87" spans="3:16" x14ac:dyDescent="0.25">
      <c r="C87" t="s">
        <v>254</v>
      </c>
      <c r="D87" s="14"/>
      <c r="E87" s="14">
        <v>-0.10308257468381865</v>
      </c>
      <c r="F87" s="14"/>
      <c r="H87" t="s">
        <v>254</v>
      </c>
      <c r="J87">
        <v>-864.52499999999964</v>
      </c>
      <c r="M87" t="s">
        <v>236</v>
      </c>
      <c r="N87" t="s">
        <v>254</v>
      </c>
      <c r="O87" s="138">
        <v>-0.10308257468381865</v>
      </c>
      <c r="P87" s="137">
        <v>-864.52499999999964</v>
      </c>
    </row>
    <row r="88" spans="3:16" x14ac:dyDescent="0.25">
      <c r="C88" t="s">
        <v>871</v>
      </c>
      <c r="D88" s="14"/>
      <c r="E88" s="14">
        <v>-0.28974418604651153</v>
      </c>
      <c r="F88" s="14"/>
      <c r="H88" t="s">
        <v>871</v>
      </c>
      <c r="J88">
        <v>-224.26199999999994</v>
      </c>
      <c r="M88" t="s">
        <v>236</v>
      </c>
      <c r="N88" t="s">
        <v>871</v>
      </c>
      <c r="O88" s="138">
        <v>-0.28974418604651153</v>
      </c>
      <c r="P88" s="137">
        <v>-224.26199999999994</v>
      </c>
    </row>
    <row r="89" spans="3:16" x14ac:dyDescent="0.25">
      <c r="C89" t="s">
        <v>268</v>
      </c>
      <c r="D89" s="14"/>
      <c r="E89" s="14">
        <v>-0.15817390303283552</v>
      </c>
      <c r="F89" s="14"/>
      <c r="H89" t="s">
        <v>268</v>
      </c>
      <c r="J89">
        <v>-222.58200000000011</v>
      </c>
      <c r="M89" t="s">
        <v>236</v>
      </c>
      <c r="N89" t="s">
        <v>268</v>
      </c>
      <c r="O89" s="138">
        <v>-0.15817390303283552</v>
      </c>
      <c r="P89" s="137">
        <v>-222.58200000000011</v>
      </c>
    </row>
    <row r="90" spans="3:16" x14ac:dyDescent="0.25">
      <c r="C90" t="s">
        <v>246</v>
      </c>
      <c r="D90" s="14"/>
      <c r="E90" s="14">
        <v>-9.5978844177663308E-2</v>
      </c>
      <c r="F90" s="14"/>
      <c r="H90" t="s">
        <v>246</v>
      </c>
      <c r="J90">
        <v>-470.73400000000038</v>
      </c>
      <c r="M90" t="s">
        <v>236</v>
      </c>
      <c r="N90" t="s">
        <v>246</v>
      </c>
      <c r="O90" s="138">
        <v>-9.5978844177663308E-2</v>
      </c>
      <c r="P90" s="137">
        <v>-470.73400000000038</v>
      </c>
    </row>
    <row r="91" spans="3:16" x14ac:dyDescent="0.25">
      <c r="C91" t="s">
        <v>250</v>
      </c>
      <c r="D91" s="14"/>
      <c r="E91" s="14">
        <v>-0.83188321104690177</v>
      </c>
      <c r="F91" s="14"/>
      <c r="H91" t="s">
        <v>250</v>
      </c>
      <c r="J91">
        <v>-76.871000000000009</v>
      </c>
      <c r="M91" t="s">
        <v>236</v>
      </c>
      <c r="N91" t="s">
        <v>250</v>
      </c>
      <c r="O91" s="138">
        <v>-0.83188321104690177</v>
      </c>
      <c r="P91" s="137">
        <v>-76.871000000000009</v>
      </c>
    </row>
    <row r="92" spans="3:16" x14ac:dyDescent="0.25">
      <c r="C92" t="s">
        <v>264</v>
      </c>
      <c r="D92" s="14"/>
      <c r="E92" s="14">
        <v>-0.23534116799021279</v>
      </c>
      <c r="F92" s="14"/>
      <c r="H92" t="s">
        <v>264</v>
      </c>
      <c r="J92">
        <v>-1125.7220000000002</v>
      </c>
      <c r="M92" t="s">
        <v>236</v>
      </c>
      <c r="N92" t="s">
        <v>264</v>
      </c>
      <c r="O92" s="138">
        <v>-0.23534116799021279</v>
      </c>
      <c r="P92" s="137">
        <v>-1125.7220000000002</v>
      </c>
    </row>
    <row r="93" spans="3:16" x14ac:dyDescent="0.25">
      <c r="C93" t="s">
        <v>265</v>
      </c>
      <c r="D93" s="14"/>
      <c r="E93" s="14">
        <v>0.10431051436274277</v>
      </c>
      <c r="F93" s="14"/>
      <c r="H93" t="s">
        <v>265</v>
      </c>
      <c r="J93">
        <v>1122.3439999999991</v>
      </c>
      <c r="M93" t="s">
        <v>236</v>
      </c>
      <c r="N93" t="s">
        <v>265</v>
      </c>
      <c r="O93" s="138">
        <v>0.10431051436274277</v>
      </c>
      <c r="P93" s="137">
        <v>1122.3439999999991</v>
      </c>
    </row>
    <row r="94" spans="3:16" x14ac:dyDescent="0.25">
      <c r="C94" t="s">
        <v>248</v>
      </c>
      <c r="D94" s="14"/>
      <c r="E94" s="14">
        <v>9.8218568128170688E-2</v>
      </c>
      <c r="F94" s="14"/>
      <c r="H94" t="s">
        <v>248</v>
      </c>
      <c r="J94">
        <v>187.78300000000013</v>
      </c>
      <c r="M94" t="s">
        <v>236</v>
      </c>
      <c r="N94" t="s">
        <v>248</v>
      </c>
      <c r="O94" s="138">
        <v>9.8218568128170688E-2</v>
      </c>
      <c r="P94" s="137">
        <v>187.78300000000013</v>
      </c>
    </row>
    <row r="95" spans="3:16" x14ac:dyDescent="0.25">
      <c r="C95" t="s">
        <v>263</v>
      </c>
      <c r="D95" s="14"/>
      <c r="E95" s="14">
        <v>-2.2159183318258141E-2</v>
      </c>
      <c r="F95" s="14"/>
      <c r="H95" t="s">
        <v>263</v>
      </c>
      <c r="J95">
        <v>-124.25699999999961</v>
      </c>
      <c r="M95" t="s">
        <v>236</v>
      </c>
      <c r="N95" t="s">
        <v>263</v>
      </c>
      <c r="O95" s="138">
        <v>-2.2159183318258141E-2</v>
      </c>
      <c r="P95" s="137">
        <v>-124.25699999999961</v>
      </c>
    </row>
    <row r="96" spans="3:16" x14ac:dyDescent="0.25">
      <c r="C96" t="s">
        <v>240</v>
      </c>
      <c r="D96" s="14"/>
      <c r="E96" s="14">
        <v>-0.3773612225633951</v>
      </c>
      <c r="F96" s="14"/>
      <c r="H96" t="s">
        <v>240</v>
      </c>
      <c r="J96">
        <v>-341.40699999999993</v>
      </c>
      <c r="M96" t="s">
        <v>236</v>
      </c>
      <c r="N96" t="s">
        <v>240</v>
      </c>
      <c r="O96" s="138">
        <v>-0.3773612225633951</v>
      </c>
      <c r="P96" s="137">
        <v>-341.40699999999993</v>
      </c>
    </row>
    <row r="97" spans="2:16" x14ac:dyDescent="0.25">
      <c r="C97" t="s">
        <v>239</v>
      </c>
      <c r="D97" s="14"/>
      <c r="E97" s="14">
        <v>-0.1504201521317573</v>
      </c>
      <c r="F97" s="14"/>
      <c r="H97" t="s">
        <v>239</v>
      </c>
      <c r="J97">
        <v>-642.50900000000001</v>
      </c>
      <c r="M97" t="s">
        <v>236</v>
      </c>
      <c r="N97" t="s">
        <v>239</v>
      </c>
      <c r="O97" s="138">
        <v>-0.1504201521317573</v>
      </c>
      <c r="P97" s="137">
        <v>-642.50900000000001</v>
      </c>
    </row>
    <row r="98" spans="2:16" x14ac:dyDescent="0.25">
      <c r="C98" t="s">
        <v>253</v>
      </c>
      <c r="D98" s="14"/>
      <c r="E98" s="14">
        <v>8.9767084345448514E-2</v>
      </c>
      <c r="F98" s="14"/>
      <c r="H98" t="s">
        <v>253</v>
      </c>
      <c r="J98">
        <v>481.26800000000003</v>
      </c>
      <c r="M98" t="s">
        <v>236</v>
      </c>
      <c r="N98" t="s">
        <v>253</v>
      </c>
      <c r="O98" s="138">
        <v>8.9767084345448514E-2</v>
      </c>
      <c r="P98" s="137">
        <v>481.26800000000003</v>
      </c>
    </row>
    <row r="99" spans="2:16" x14ac:dyDescent="0.25">
      <c r="C99" t="s">
        <v>242</v>
      </c>
      <c r="D99" s="14"/>
      <c r="E99" s="14">
        <v>1.7802481729795518E-2</v>
      </c>
      <c r="F99" s="14"/>
      <c r="H99" t="s">
        <v>242</v>
      </c>
      <c r="J99">
        <v>156.43499999999949</v>
      </c>
      <c r="M99" t="s">
        <v>236</v>
      </c>
      <c r="N99" t="s">
        <v>242</v>
      </c>
      <c r="O99" s="138">
        <v>1.7802481729795518E-2</v>
      </c>
      <c r="P99" s="137">
        <v>156.43499999999949</v>
      </c>
    </row>
    <row r="100" spans="2:16" x14ac:dyDescent="0.25">
      <c r="C100" t="s">
        <v>243</v>
      </c>
      <c r="D100" s="14"/>
      <c r="E100" s="14">
        <v>-0.15633867591598391</v>
      </c>
      <c r="F100" s="14"/>
      <c r="H100" t="s">
        <v>243</v>
      </c>
      <c r="J100">
        <v>-1486.8989999999994</v>
      </c>
      <c r="M100" t="s">
        <v>236</v>
      </c>
      <c r="N100" t="s">
        <v>243</v>
      </c>
      <c r="O100" s="138">
        <v>-0.15633867591598391</v>
      </c>
      <c r="P100" s="137">
        <v>-1486.8989999999994</v>
      </c>
    </row>
    <row r="101" spans="2:16" x14ac:dyDescent="0.25">
      <c r="C101" t="s">
        <v>237</v>
      </c>
      <c r="D101" s="14"/>
      <c r="E101" s="14">
        <v>-9.0641614549430594E-2</v>
      </c>
      <c r="F101" s="14"/>
      <c r="H101" t="s">
        <v>237</v>
      </c>
      <c r="J101">
        <v>-883.39100000000144</v>
      </c>
      <c r="M101" t="s">
        <v>236</v>
      </c>
      <c r="N101" t="s">
        <v>237</v>
      </c>
      <c r="O101" s="138">
        <v>-9.0641614549430594E-2</v>
      </c>
      <c r="P101" s="137">
        <v>-883.39100000000144</v>
      </c>
    </row>
    <row r="102" spans="2:16" x14ac:dyDescent="0.25">
      <c r="B102" t="s">
        <v>365</v>
      </c>
      <c r="C102" t="s">
        <v>372</v>
      </c>
      <c r="D102" s="14"/>
      <c r="E102" s="14">
        <v>3.6112500396938793E-2</v>
      </c>
      <c r="F102" s="14"/>
      <c r="G102" t="s">
        <v>365</v>
      </c>
      <c r="H102" t="s">
        <v>372</v>
      </c>
      <c r="J102">
        <v>181.95499999999993</v>
      </c>
      <c r="M102" t="s">
        <v>365</v>
      </c>
      <c r="N102" t="s">
        <v>372</v>
      </c>
      <c r="O102" s="138">
        <v>3.6112500396938793E-2</v>
      </c>
      <c r="P102" s="137">
        <v>181.95499999999993</v>
      </c>
    </row>
    <row r="103" spans="2:16" x14ac:dyDescent="0.25">
      <c r="C103" t="s">
        <v>401</v>
      </c>
      <c r="D103" s="14"/>
      <c r="E103" s="14">
        <v>-0.18687985998689946</v>
      </c>
      <c r="F103" s="14"/>
      <c r="H103" t="s">
        <v>401</v>
      </c>
      <c r="J103">
        <v>-509.54700000000003</v>
      </c>
      <c r="M103" t="s">
        <v>365</v>
      </c>
      <c r="N103" t="s">
        <v>401</v>
      </c>
      <c r="O103" s="138">
        <v>-0.18687985998689946</v>
      </c>
      <c r="P103" s="137">
        <v>-509.54700000000003</v>
      </c>
    </row>
    <row r="104" spans="2:16" x14ac:dyDescent="0.25">
      <c r="C104" t="s">
        <v>385</v>
      </c>
      <c r="D104" s="14"/>
      <c r="E104" s="14">
        <v>9.444536729834771E-2</v>
      </c>
      <c r="F104" s="14"/>
      <c r="H104" t="s">
        <v>385</v>
      </c>
      <c r="J104">
        <v>126.22000000000003</v>
      </c>
      <c r="M104" t="s">
        <v>365</v>
      </c>
      <c r="N104" t="s">
        <v>385</v>
      </c>
      <c r="O104" s="138">
        <v>9.444536729834771E-2</v>
      </c>
      <c r="P104" s="137">
        <v>126.22000000000003</v>
      </c>
    </row>
    <row r="105" spans="2:16" x14ac:dyDescent="0.25">
      <c r="C105" t="s">
        <v>367</v>
      </c>
      <c r="D105" s="14"/>
      <c r="E105" s="14">
        <v>-2.3544247924365182E-2</v>
      </c>
      <c r="F105" s="14"/>
      <c r="H105" t="s">
        <v>367</v>
      </c>
      <c r="J105">
        <v>-54.086999999999989</v>
      </c>
      <c r="M105" t="s">
        <v>365</v>
      </c>
      <c r="N105" t="s">
        <v>367</v>
      </c>
      <c r="O105" s="138">
        <v>-2.3544247924365182E-2</v>
      </c>
      <c r="P105" s="137">
        <v>-54.086999999999989</v>
      </c>
    </row>
    <row r="106" spans="2:16" x14ac:dyDescent="0.25">
      <c r="C106" t="s">
        <v>364</v>
      </c>
      <c r="D106" s="14"/>
      <c r="E106" s="14">
        <v>-0.26772085921173261</v>
      </c>
      <c r="F106" s="14"/>
      <c r="H106" t="s">
        <v>364</v>
      </c>
      <c r="J106">
        <v>-1031.6459999999997</v>
      </c>
      <c r="M106" t="s">
        <v>365</v>
      </c>
      <c r="N106" t="s">
        <v>364</v>
      </c>
      <c r="O106" s="138">
        <v>-0.26772085921173261</v>
      </c>
      <c r="P106" s="137">
        <v>-1031.6459999999997</v>
      </c>
    </row>
    <row r="107" spans="2:16" x14ac:dyDescent="0.25">
      <c r="C107" t="s">
        <v>369</v>
      </c>
      <c r="D107" s="14"/>
      <c r="E107" s="14">
        <v>3.1713366030613699E-2</v>
      </c>
      <c r="F107" s="14"/>
      <c r="H107" t="s">
        <v>369</v>
      </c>
      <c r="J107">
        <v>179.25200000000041</v>
      </c>
      <c r="M107" t="s">
        <v>365</v>
      </c>
      <c r="N107" t="s">
        <v>369</v>
      </c>
      <c r="O107" s="138">
        <v>3.1713366030613699E-2</v>
      </c>
      <c r="P107" s="137">
        <v>179.25200000000041</v>
      </c>
    </row>
    <row r="108" spans="2:16" x14ac:dyDescent="0.25">
      <c r="C108" t="s">
        <v>894</v>
      </c>
      <c r="D108" s="14"/>
      <c r="E108" s="14">
        <v>-0.17368459724994922</v>
      </c>
      <c r="F108" s="14"/>
      <c r="H108" t="s">
        <v>894</v>
      </c>
      <c r="J108">
        <v>-278.92599999999993</v>
      </c>
      <c r="M108" t="s">
        <v>365</v>
      </c>
      <c r="N108" t="s">
        <v>894</v>
      </c>
      <c r="O108" s="138">
        <v>-0.17368459724994922</v>
      </c>
      <c r="P108" s="137">
        <v>-278.92599999999993</v>
      </c>
    </row>
    <row r="109" spans="2:16" x14ac:dyDescent="0.25">
      <c r="C109" t="s">
        <v>377</v>
      </c>
      <c r="D109" s="14"/>
      <c r="E109" s="14">
        <v>5.2460234532644048E-2</v>
      </c>
      <c r="F109" s="14"/>
      <c r="H109" t="s">
        <v>377</v>
      </c>
      <c r="J109">
        <v>212.22299999999996</v>
      </c>
      <c r="M109" t="s">
        <v>365</v>
      </c>
      <c r="N109" t="s">
        <v>377</v>
      </c>
      <c r="O109" s="138">
        <v>5.2460234532644048E-2</v>
      </c>
      <c r="P109" s="137">
        <v>212.22299999999996</v>
      </c>
    </row>
    <row r="110" spans="2:16" x14ac:dyDescent="0.25">
      <c r="C110" t="s">
        <v>393</v>
      </c>
      <c r="D110" s="14"/>
      <c r="E110" s="14">
        <v>-0.33979994546576536</v>
      </c>
      <c r="F110" s="14"/>
      <c r="H110" t="s">
        <v>393</v>
      </c>
      <c r="J110">
        <v>-236.77599999999995</v>
      </c>
      <c r="M110" t="s">
        <v>365</v>
      </c>
      <c r="N110" t="s">
        <v>393</v>
      </c>
      <c r="O110" s="138">
        <v>-0.33979994546576536</v>
      </c>
      <c r="P110" s="137">
        <v>-236.77599999999995</v>
      </c>
    </row>
    <row r="111" spans="2:16" x14ac:dyDescent="0.25">
      <c r="C111" t="s">
        <v>387</v>
      </c>
      <c r="D111" s="14"/>
      <c r="E111" s="14">
        <v>-6.1025753148748037E-2</v>
      </c>
      <c r="F111" s="14"/>
      <c r="H111" t="s">
        <v>387</v>
      </c>
      <c r="J111">
        <v>-138.16199999999981</v>
      </c>
      <c r="M111" t="s">
        <v>365</v>
      </c>
      <c r="N111" t="s">
        <v>387</v>
      </c>
      <c r="O111" s="138">
        <v>-6.1025753148748037E-2</v>
      </c>
      <c r="P111" s="137">
        <v>-138.16199999999981</v>
      </c>
    </row>
    <row r="112" spans="2:16" x14ac:dyDescent="0.25">
      <c r="C112" t="s">
        <v>395</v>
      </c>
      <c r="D112" s="14"/>
      <c r="E112" s="14">
        <v>-0.20059978831000819</v>
      </c>
      <c r="F112" s="14"/>
      <c r="H112" t="s">
        <v>395</v>
      </c>
      <c r="J112">
        <v>-51.170999999999992</v>
      </c>
      <c r="M112" t="s">
        <v>365</v>
      </c>
      <c r="N112" t="s">
        <v>395</v>
      </c>
      <c r="O112" s="138">
        <v>-0.20059978831000819</v>
      </c>
      <c r="P112" s="137">
        <v>-51.170999999999992</v>
      </c>
    </row>
    <row r="113" spans="3:16" x14ac:dyDescent="0.25">
      <c r="C113" t="s">
        <v>384</v>
      </c>
      <c r="D113" s="14"/>
      <c r="E113" s="14">
        <v>5.5257853114722061E-2</v>
      </c>
      <c r="F113" s="14"/>
      <c r="H113" t="s">
        <v>384</v>
      </c>
      <c r="J113">
        <v>33.854000000000042</v>
      </c>
      <c r="M113" t="s">
        <v>365</v>
      </c>
      <c r="N113" t="s">
        <v>384</v>
      </c>
      <c r="O113" s="138">
        <v>5.5257853114722061E-2</v>
      </c>
      <c r="P113" s="137">
        <v>33.854000000000042</v>
      </c>
    </row>
    <row r="114" spans="3:16" x14ac:dyDescent="0.25">
      <c r="C114" t="s">
        <v>375</v>
      </c>
      <c r="D114" s="14"/>
      <c r="E114" s="14">
        <v>-0.17446412924633894</v>
      </c>
      <c r="F114" s="14"/>
      <c r="H114" t="s">
        <v>375</v>
      </c>
      <c r="J114">
        <v>-297.27100000000019</v>
      </c>
      <c r="M114" t="s">
        <v>365</v>
      </c>
      <c r="N114" t="s">
        <v>375</v>
      </c>
      <c r="O114" s="138">
        <v>-0.17446412924633894</v>
      </c>
      <c r="P114" s="137">
        <v>-297.27100000000019</v>
      </c>
    </row>
    <row r="115" spans="3:16" x14ac:dyDescent="0.25">
      <c r="C115" t="s">
        <v>398</v>
      </c>
      <c r="D115" s="14"/>
      <c r="E115" s="14">
        <v>-0.12017392509401473</v>
      </c>
      <c r="F115" s="14"/>
      <c r="H115" t="s">
        <v>398</v>
      </c>
      <c r="J115">
        <v>-209.85599999999999</v>
      </c>
      <c r="M115" t="s">
        <v>365</v>
      </c>
      <c r="N115" t="s">
        <v>398</v>
      </c>
      <c r="O115" s="138">
        <v>-0.12017392509401473</v>
      </c>
      <c r="P115" s="137">
        <v>-209.85599999999999</v>
      </c>
    </row>
    <row r="116" spans="3:16" x14ac:dyDescent="0.25">
      <c r="C116" t="s">
        <v>390</v>
      </c>
      <c r="D116" s="14"/>
      <c r="E116" s="14">
        <v>-0.39562495002732934</v>
      </c>
      <c r="F116" s="14"/>
      <c r="H116" t="s">
        <v>390</v>
      </c>
      <c r="J116">
        <v>-301.82900000000001</v>
      </c>
      <c r="M116" t="s">
        <v>365</v>
      </c>
      <c r="N116" t="s">
        <v>390</v>
      </c>
      <c r="O116" s="138">
        <v>-0.39562495002732934</v>
      </c>
      <c r="P116" s="137">
        <v>-301.82900000000001</v>
      </c>
    </row>
    <row r="117" spans="3:16" x14ac:dyDescent="0.25">
      <c r="C117" t="s">
        <v>376</v>
      </c>
      <c r="D117" s="14"/>
      <c r="E117" s="14">
        <v>-2.4231367271786097E-2</v>
      </c>
      <c r="F117" s="14"/>
      <c r="H117" t="s">
        <v>376</v>
      </c>
      <c r="J117">
        <v>-82.002000000000407</v>
      </c>
      <c r="M117" t="s">
        <v>365</v>
      </c>
      <c r="N117" t="s">
        <v>376</v>
      </c>
      <c r="O117" s="138">
        <v>-2.4231367271786097E-2</v>
      </c>
      <c r="P117" s="137">
        <v>-82.002000000000407</v>
      </c>
    </row>
    <row r="118" spans="3:16" x14ac:dyDescent="0.25">
      <c r="C118" t="s">
        <v>379</v>
      </c>
      <c r="D118" s="14"/>
      <c r="E118" s="14">
        <v>-2.3555029157476252E-2</v>
      </c>
      <c r="F118" s="14"/>
      <c r="H118" t="s">
        <v>379</v>
      </c>
      <c r="J118">
        <v>-116.10499999999956</v>
      </c>
      <c r="M118" t="s">
        <v>365</v>
      </c>
      <c r="N118" t="s">
        <v>379</v>
      </c>
      <c r="O118" s="138">
        <v>-2.3555029157476252E-2</v>
      </c>
      <c r="P118" s="137">
        <v>-116.10499999999956</v>
      </c>
    </row>
    <row r="119" spans="3:16" x14ac:dyDescent="0.25">
      <c r="C119" t="s">
        <v>886</v>
      </c>
      <c r="D119" s="14"/>
      <c r="E119" s="14">
        <v>9.9783413161054102E-2</v>
      </c>
      <c r="F119" s="14"/>
      <c r="H119" t="s">
        <v>886</v>
      </c>
      <c r="J119">
        <v>120.93600000000015</v>
      </c>
      <c r="M119" t="s">
        <v>365</v>
      </c>
      <c r="N119" t="s">
        <v>886</v>
      </c>
      <c r="O119" s="138">
        <v>9.9783413161054102E-2</v>
      </c>
      <c r="P119" s="137">
        <v>120.93600000000015</v>
      </c>
    </row>
    <row r="120" spans="3:16" x14ac:dyDescent="0.25">
      <c r="C120" t="s">
        <v>373</v>
      </c>
      <c r="D120" s="14"/>
      <c r="E120" s="14">
        <v>7.0761658416388831E-2</v>
      </c>
      <c r="F120" s="14"/>
      <c r="H120" t="s">
        <v>373</v>
      </c>
      <c r="J120">
        <v>352.08100000000013</v>
      </c>
      <c r="M120" t="s">
        <v>365</v>
      </c>
      <c r="N120" t="s">
        <v>373</v>
      </c>
      <c r="O120" s="138">
        <v>7.0761658416388831E-2</v>
      </c>
      <c r="P120" s="137">
        <v>352.08100000000013</v>
      </c>
    </row>
    <row r="121" spans="3:16" x14ac:dyDescent="0.25">
      <c r="C121" t="s">
        <v>381</v>
      </c>
      <c r="D121" s="14"/>
      <c r="E121" s="14">
        <v>-0.11334158002185114</v>
      </c>
      <c r="F121" s="14"/>
      <c r="H121" t="s">
        <v>381</v>
      </c>
      <c r="J121">
        <v>-134.96499999999992</v>
      </c>
      <c r="M121" t="s">
        <v>365</v>
      </c>
      <c r="N121" t="s">
        <v>381</v>
      </c>
      <c r="O121" s="138">
        <v>-0.11334158002185114</v>
      </c>
      <c r="P121" s="137">
        <v>-134.96499999999992</v>
      </c>
    </row>
    <row r="122" spans="3:16" x14ac:dyDescent="0.25">
      <c r="C122" t="s">
        <v>391</v>
      </c>
      <c r="D122" s="14"/>
      <c r="E122" s="14">
        <v>-0.22759550432193548</v>
      </c>
      <c r="F122" s="14"/>
      <c r="H122" t="s">
        <v>391</v>
      </c>
      <c r="J122">
        <v>-189.41999999999996</v>
      </c>
      <c r="M122" t="s">
        <v>365</v>
      </c>
      <c r="N122" t="s">
        <v>391</v>
      </c>
      <c r="O122" s="138">
        <v>-0.22759550432193548</v>
      </c>
      <c r="P122" s="137">
        <v>-189.41999999999996</v>
      </c>
    </row>
    <row r="123" spans="3:16" x14ac:dyDescent="0.25">
      <c r="C123" t="s">
        <v>383</v>
      </c>
      <c r="D123" s="14"/>
      <c r="E123" s="14">
        <v>4.0934642610919815E-2</v>
      </c>
      <c r="F123" s="14"/>
      <c r="H123" t="s">
        <v>383</v>
      </c>
      <c r="J123">
        <v>106.22200000000021</v>
      </c>
      <c r="M123" t="s">
        <v>365</v>
      </c>
      <c r="N123" t="s">
        <v>383</v>
      </c>
      <c r="O123" s="138">
        <v>4.0934642610919815E-2</v>
      </c>
      <c r="P123" s="137">
        <v>106.22200000000021</v>
      </c>
    </row>
    <row r="124" spans="3:16" x14ac:dyDescent="0.25">
      <c r="C124" t="s">
        <v>366</v>
      </c>
      <c r="D124" s="14"/>
      <c r="E124" s="14">
        <v>7.8478472441387143E-2</v>
      </c>
      <c r="F124" s="14"/>
      <c r="H124" t="s">
        <v>366</v>
      </c>
      <c r="J124">
        <v>189.98099999999977</v>
      </c>
      <c r="M124" t="s">
        <v>365</v>
      </c>
      <c r="N124" t="s">
        <v>366</v>
      </c>
      <c r="O124" s="138">
        <v>7.8478472441387143E-2</v>
      </c>
      <c r="P124" s="137">
        <v>189.98099999999977</v>
      </c>
    </row>
    <row r="125" spans="3:16" x14ac:dyDescent="0.25">
      <c r="C125" t="s">
        <v>378</v>
      </c>
      <c r="D125" s="14"/>
      <c r="E125" s="14">
        <v>-0.32721302211764025</v>
      </c>
      <c r="F125" s="14"/>
      <c r="H125" t="s">
        <v>378</v>
      </c>
      <c r="J125">
        <v>-539.67800000000011</v>
      </c>
      <c r="M125" t="s">
        <v>365</v>
      </c>
      <c r="N125" t="s">
        <v>378</v>
      </c>
      <c r="O125" s="138">
        <v>-0.32721302211764025</v>
      </c>
      <c r="P125" s="137">
        <v>-539.67800000000011</v>
      </c>
    </row>
    <row r="126" spans="3:16" x14ac:dyDescent="0.25">
      <c r="C126" t="s">
        <v>380</v>
      </c>
      <c r="D126" s="14"/>
      <c r="E126" s="14">
        <v>2.8742570359562212E-2</v>
      </c>
      <c r="F126" s="14"/>
      <c r="H126" t="s">
        <v>380</v>
      </c>
      <c r="J126">
        <v>103.16200000000026</v>
      </c>
      <c r="M126" t="s">
        <v>365</v>
      </c>
      <c r="N126" t="s">
        <v>380</v>
      </c>
      <c r="O126" s="138">
        <v>2.8742570359562212E-2</v>
      </c>
      <c r="P126" s="137">
        <v>103.16200000000026</v>
      </c>
    </row>
    <row r="127" spans="3:16" x14ac:dyDescent="0.25">
      <c r="C127" t="s">
        <v>382</v>
      </c>
      <c r="D127" s="14"/>
      <c r="E127" s="14">
        <v>0.10777705596139314</v>
      </c>
      <c r="F127" s="14"/>
      <c r="H127" t="s">
        <v>382</v>
      </c>
      <c r="J127">
        <v>162.58600000000001</v>
      </c>
      <c r="M127" t="s">
        <v>365</v>
      </c>
      <c r="N127" t="s">
        <v>382</v>
      </c>
      <c r="O127" s="138">
        <v>0.10777705596139314</v>
      </c>
      <c r="P127" s="137">
        <v>162.58600000000001</v>
      </c>
    </row>
    <row r="128" spans="3:16" x14ac:dyDescent="0.25">
      <c r="C128" t="s">
        <v>386</v>
      </c>
      <c r="D128" s="14"/>
      <c r="E128" s="14">
        <v>-0.45370382257304293</v>
      </c>
      <c r="F128" s="14"/>
      <c r="H128" t="s">
        <v>386</v>
      </c>
      <c r="J128">
        <v>-247.38699999999994</v>
      </c>
      <c r="M128" t="s">
        <v>365</v>
      </c>
      <c r="N128" t="s">
        <v>386</v>
      </c>
      <c r="O128" s="138">
        <v>-0.45370382257304293</v>
      </c>
      <c r="P128" s="137">
        <v>-247.38699999999994</v>
      </c>
    </row>
    <row r="129" spans="2:16" x14ac:dyDescent="0.25">
      <c r="C129" t="s">
        <v>400</v>
      </c>
      <c r="D129" s="14"/>
      <c r="E129" s="14">
        <v>-6.6043977217375566E-2</v>
      </c>
      <c r="F129" s="14"/>
      <c r="H129" t="s">
        <v>400</v>
      </c>
      <c r="J129">
        <v>-232.39699999999993</v>
      </c>
      <c r="M129" t="s">
        <v>365</v>
      </c>
      <c r="N129" t="s">
        <v>400</v>
      </c>
      <c r="O129" s="138">
        <v>-6.6043977217375566E-2</v>
      </c>
      <c r="P129" s="137">
        <v>-232.39699999999993</v>
      </c>
    </row>
    <row r="130" spans="2:16" x14ac:dyDescent="0.25">
      <c r="C130" t="s">
        <v>389</v>
      </c>
      <c r="D130" s="14"/>
      <c r="E130" s="14">
        <v>-0.15737478322526638</v>
      </c>
      <c r="F130" s="14"/>
      <c r="H130" t="s">
        <v>389</v>
      </c>
      <c r="J130">
        <v>-921.09100000000035</v>
      </c>
      <c r="M130" t="s">
        <v>365</v>
      </c>
      <c r="N130" t="s">
        <v>389</v>
      </c>
      <c r="O130" s="138">
        <v>-0.15737478322526638</v>
      </c>
      <c r="P130" s="137">
        <v>-921.09100000000035</v>
      </c>
    </row>
    <row r="131" spans="2:16" x14ac:dyDescent="0.25">
      <c r="C131" t="s">
        <v>368</v>
      </c>
      <c r="D131" s="14"/>
      <c r="E131" s="14">
        <v>0.16694271701620247</v>
      </c>
      <c r="F131" s="14"/>
      <c r="H131" t="s">
        <v>368</v>
      </c>
      <c r="J131">
        <v>1760.7430000000004</v>
      </c>
      <c r="M131" t="s">
        <v>365</v>
      </c>
      <c r="N131" t="s">
        <v>368</v>
      </c>
      <c r="O131" s="138">
        <v>0.16694271701620247</v>
      </c>
      <c r="P131" s="137">
        <v>1760.7430000000004</v>
      </c>
    </row>
    <row r="132" spans="2:16" x14ac:dyDescent="0.25">
      <c r="C132" t="s">
        <v>388</v>
      </c>
      <c r="D132" s="14"/>
      <c r="E132" s="14">
        <v>0.29172034373531786</v>
      </c>
      <c r="F132" s="14"/>
      <c r="H132" t="s">
        <v>388</v>
      </c>
      <c r="J132">
        <v>38.496000000000009</v>
      </c>
      <c r="M132" t="s">
        <v>365</v>
      </c>
      <c r="N132" t="s">
        <v>388</v>
      </c>
      <c r="O132" s="138">
        <v>0.29172034373531786</v>
      </c>
      <c r="P132" s="137">
        <v>38.496000000000009</v>
      </c>
    </row>
    <row r="133" spans="2:16" x14ac:dyDescent="0.25">
      <c r="C133" t="s">
        <v>374</v>
      </c>
      <c r="D133" s="14"/>
      <c r="E133" s="14">
        <v>-0.18356342639683421</v>
      </c>
      <c r="F133" s="14"/>
      <c r="H133" t="s">
        <v>374</v>
      </c>
      <c r="J133">
        <v>-926.51400000000012</v>
      </c>
      <c r="M133" t="s">
        <v>365</v>
      </c>
      <c r="N133" t="s">
        <v>374</v>
      </c>
      <c r="O133" s="138">
        <v>-0.18356342639683421</v>
      </c>
      <c r="P133" s="137">
        <v>-926.51400000000012</v>
      </c>
    </row>
    <row r="134" spans="2:16" x14ac:dyDescent="0.25">
      <c r="C134" t="s">
        <v>370</v>
      </c>
      <c r="D134" s="14"/>
      <c r="E134" s="14">
        <v>-5.7224447485011806E-2</v>
      </c>
      <c r="F134" s="14"/>
      <c r="H134" t="s">
        <v>370</v>
      </c>
      <c r="J134">
        <v>-345.79200000000037</v>
      </c>
      <c r="M134" t="s">
        <v>365</v>
      </c>
      <c r="N134" t="s">
        <v>370</v>
      </c>
      <c r="O134" s="138">
        <v>-5.7224447485011806E-2</v>
      </c>
      <c r="P134" s="137">
        <v>-345.79200000000037</v>
      </c>
    </row>
    <row r="135" spans="2:16" x14ac:dyDescent="0.25">
      <c r="C135" t="s">
        <v>396</v>
      </c>
      <c r="D135" s="14"/>
      <c r="E135" s="14">
        <v>-0.24032286823173563</v>
      </c>
      <c r="F135" s="14"/>
      <c r="H135" t="s">
        <v>396</v>
      </c>
      <c r="J135">
        <v>-1300.6549999999997</v>
      </c>
      <c r="M135" t="s">
        <v>365</v>
      </c>
      <c r="N135" t="s">
        <v>396</v>
      </c>
      <c r="O135" s="138">
        <v>-0.24032286823173563</v>
      </c>
      <c r="P135" s="137">
        <v>-1300.6549999999997</v>
      </c>
    </row>
    <row r="136" spans="2:16" x14ac:dyDescent="0.25">
      <c r="C136" t="s">
        <v>371</v>
      </c>
      <c r="D136" s="14"/>
      <c r="E136" s="14">
        <v>-0.10617236208815063</v>
      </c>
      <c r="F136" s="14"/>
      <c r="H136" t="s">
        <v>371</v>
      </c>
      <c r="J136">
        <v>-224.03600000000006</v>
      </c>
      <c r="M136" t="s">
        <v>365</v>
      </c>
      <c r="N136" t="s">
        <v>371</v>
      </c>
      <c r="O136" s="138">
        <v>-0.10617236208815063</v>
      </c>
      <c r="P136" s="137">
        <v>-224.03600000000006</v>
      </c>
    </row>
    <row r="137" spans="2:16" x14ac:dyDescent="0.25">
      <c r="C137" t="s">
        <v>397</v>
      </c>
      <c r="D137" s="14"/>
      <c r="E137" s="14">
        <v>7.4214199464873717E-2</v>
      </c>
      <c r="F137" s="14"/>
      <c r="H137" t="s">
        <v>397</v>
      </c>
      <c r="J137">
        <v>55.807000000000016</v>
      </c>
      <c r="M137" t="s">
        <v>365</v>
      </c>
      <c r="N137" t="s">
        <v>397</v>
      </c>
      <c r="O137" s="138">
        <v>7.4214199464873717E-2</v>
      </c>
      <c r="P137" s="137">
        <v>55.807000000000016</v>
      </c>
    </row>
    <row r="138" spans="2:16" x14ac:dyDescent="0.25">
      <c r="C138" t="s">
        <v>399</v>
      </c>
      <c r="D138" s="14"/>
      <c r="E138" s="14">
        <v>-0.25440885171252697</v>
      </c>
      <c r="F138" s="14"/>
      <c r="H138" t="s">
        <v>399</v>
      </c>
      <c r="J138">
        <v>-97.995999999999981</v>
      </c>
      <c r="M138" t="s">
        <v>365</v>
      </c>
      <c r="N138" t="s">
        <v>399</v>
      </c>
      <c r="O138" s="138">
        <v>-0.25440885171252697</v>
      </c>
      <c r="P138" s="137">
        <v>-97.995999999999981</v>
      </c>
    </row>
    <row r="139" spans="2:16" x14ac:dyDescent="0.25">
      <c r="B139" t="s">
        <v>154</v>
      </c>
      <c r="C139" t="s">
        <v>160</v>
      </c>
      <c r="D139" s="14"/>
      <c r="E139" s="14">
        <v>-2.5707973936266466E-2</v>
      </c>
      <c r="F139" s="14"/>
      <c r="G139" t="s">
        <v>154</v>
      </c>
      <c r="H139" t="s">
        <v>160</v>
      </c>
      <c r="J139">
        <v>-403.72899999999936</v>
      </c>
      <c r="M139" t="s">
        <v>154</v>
      </c>
      <c r="N139" t="s">
        <v>160</v>
      </c>
      <c r="O139" s="138">
        <v>-2.5707973936266466E-2</v>
      </c>
      <c r="P139" s="137">
        <v>-403.72899999999936</v>
      </c>
    </row>
    <row r="140" spans="2:16" x14ac:dyDescent="0.25">
      <c r="C140" t="s">
        <v>175</v>
      </c>
      <c r="D140" s="14"/>
      <c r="E140" s="14">
        <v>0.38209131373077959</v>
      </c>
      <c r="F140" s="14"/>
      <c r="H140" t="s">
        <v>175</v>
      </c>
      <c r="J140">
        <v>339.93899999999996</v>
      </c>
      <c r="M140" t="s">
        <v>154</v>
      </c>
      <c r="N140" t="s">
        <v>175</v>
      </c>
      <c r="O140" s="138">
        <v>0.38209131373077959</v>
      </c>
      <c r="P140" s="137">
        <v>339.93899999999996</v>
      </c>
    </row>
    <row r="141" spans="2:16" x14ac:dyDescent="0.25">
      <c r="C141" t="s">
        <v>153</v>
      </c>
      <c r="D141" s="14"/>
      <c r="E141" s="14">
        <v>-3.8165792351119193E-2</v>
      </c>
      <c r="F141" s="14"/>
      <c r="H141" t="s">
        <v>153</v>
      </c>
      <c r="J141">
        <v>-245.66000000000076</v>
      </c>
      <c r="M141" t="s">
        <v>154</v>
      </c>
      <c r="N141" t="s">
        <v>153</v>
      </c>
      <c r="O141" s="138">
        <v>-3.8165792351119193E-2</v>
      </c>
      <c r="P141" s="137">
        <v>-245.66000000000076</v>
      </c>
    </row>
    <row r="142" spans="2:16" x14ac:dyDescent="0.25">
      <c r="C142" t="s">
        <v>164</v>
      </c>
      <c r="D142" s="14"/>
      <c r="E142" s="14">
        <v>-3.7753758445764778E-2</v>
      </c>
      <c r="F142" s="14"/>
      <c r="H142" t="s">
        <v>164</v>
      </c>
      <c r="J142">
        <v>-413.77299999999923</v>
      </c>
      <c r="M142" t="s">
        <v>154</v>
      </c>
      <c r="N142" t="s">
        <v>164</v>
      </c>
      <c r="O142" s="138">
        <v>-3.7753758445764778E-2</v>
      </c>
      <c r="P142" s="137">
        <v>-413.77299999999923</v>
      </c>
    </row>
    <row r="143" spans="2:16" x14ac:dyDescent="0.25">
      <c r="C143" t="s">
        <v>157</v>
      </c>
      <c r="D143" s="14"/>
      <c r="E143" s="14">
        <v>-8.7970158532794426E-2</v>
      </c>
      <c r="F143" s="14"/>
      <c r="H143" t="s">
        <v>157</v>
      </c>
      <c r="J143">
        <v>-27.450999999999965</v>
      </c>
      <c r="M143" t="s">
        <v>154</v>
      </c>
      <c r="N143" t="s">
        <v>157</v>
      </c>
      <c r="O143" s="138">
        <v>-8.7970158532794426E-2</v>
      </c>
      <c r="P143" s="137">
        <v>-27.450999999999965</v>
      </c>
    </row>
    <row r="144" spans="2:16" x14ac:dyDescent="0.25">
      <c r="C144" t="s">
        <v>169</v>
      </c>
      <c r="D144" s="14"/>
      <c r="E144" s="14">
        <v>2.310865861518847E-2</v>
      </c>
      <c r="F144" s="14"/>
      <c r="H144" t="s">
        <v>169</v>
      </c>
      <c r="J144">
        <v>139.89699999999993</v>
      </c>
      <c r="M144" t="s">
        <v>154</v>
      </c>
      <c r="N144" t="s">
        <v>169</v>
      </c>
      <c r="O144" s="138">
        <v>2.310865861518847E-2</v>
      </c>
      <c r="P144" s="137">
        <v>139.89699999999993</v>
      </c>
    </row>
    <row r="145" spans="3:16" x14ac:dyDescent="0.25">
      <c r="C145" t="s">
        <v>161</v>
      </c>
      <c r="D145" s="14"/>
      <c r="E145" s="14">
        <v>2.0239178699054453E-2</v>
      </c>
      <c r="F145" s="14"/>
      <c r="H145" t="s">
        <v>161</v>
      </c>
      <c r="J145">
        <v>1272.6719999999987</v>
      </c>
      <c r="M145" t="s">
        <v>154</v>
      </c>
      <c r="N145" t="s">
        <v>161</v>
      </c>
      <c r="O145" s="138">
        <v>2.0239178699054453E-2</v>
      </c>
      <c r="P145" s="137">
        <v>1272.6719999999987</v>
      </c>
    </row>
    <row r="146" spans="3:16" x14ac:dyDescent="0.25">
      <c r="C146" t="s">
        <v>177</v>
      </c>
      <c r="D146" s="14"/>
      <c r="E146" s="14">
        <v>-0.13416227192461472</v>
      </c>
      <c r="F146" s="14"/>
      <c r="H146" t="s">
        <v>177</v>
      </c>
      <c r="J146">
        <v>-674.97199999999975</v>
      </c>
      <c r="M146" t="s">
        <v>154</v>
      </c>
      <c r="N146" t="s">
        <v>177</v>
      </c>
      <c r="O146" s="138">
        <v>-0.13416227192461472</v>
      </c>
      <c r="P146" s="137">
        <v>-674.97199999999975</v>
      </c>
    </row>
    <row r="147" spans="3:16" x14ac:dyDescent="0.25">
      <c r="C147" t="s">
        <v>162</v>
      </c>
      <c r="D147" s="14"/>
      <c r="E147" s="14">
        <v>-4.817953691481143E-2</v>
      </c>
      <c r="F147" s="14"/>
      <c r="H147" t="s">
        <v>162</v>
      </c>
      <c r="J147">
        <v>-1640.6120000000046</v>
      </c>
      <c r="M147" t="s">
        <v>154</v>
      </c>
      <c r="N147" t="s">
        <v>162</v>
      </c>
      <c r="O147" s="138">
        <v>-4.817953691481143E-2</v>
      </c>
      <c r="P147" s="137">
        <v>-1640.6120000000046</v>
      </c>
    </row>
    <row r="148" spans="3:16" x14ac:dyDescent="0.25">
      <c r="C148" t="s">
        <v>174</v>
      </c>
      <c r="D148" s="14"/>
      <c r="E148" s="14">
        <v>0.66958412343498108</v>
      </c>
      <c r="F148" s="14"/>
      <c r="H148" t="s">
        <v>174</v>
      </c>
      <c r="J148">
        <v>325.21500000000003</v>
      </c>
      <c r="M148" t="s">
        <v>154</v>
      </c>
      <c r="N148" t="s">
        <v>174</v>
      </c>
      <c r="O148" s="138">
        <v>0.66958412343498108</v>
      </c>
      <c r="P148" s="137">
        <v>325.21500000000003</v>
      </c>
    </row>
    <row r="149" spans="3:16" x14ac:dyDescent="0.25">
      <c r="C149" t="s">
        <v>159</v>
      </c>
      <c r="D149" s="14"/>
      <c r="E149" s="14">
        <v>5.135169058707429E-2</v>
      </c>
      <c r="F149" s="14"/>
      <c r="H149" t="s">
        <v>159</v>
      </c>
      <c r="J149">
        <v>189.83199999999988</v>
      </c>
      <c r="M149" t="s">
        <v>154</v>
      </c>
      <c r="N149" t="s">
        <v>159</v>
      </c>
      <c r="O149" s="138">
        <v>5.135169058707429E-2</v>
      </c>
      <c r="P149" s="137">
        <v>189.83199999999988</v>
      </c>
    </row>
    <row r="150" spans="3:16" x14ac:dyDescent="0.25">
      <c r="C150" t="s">
        <v>166</v>
      </c>
      <c r="D150" s="14"/>
      <c r="E150" s="14">
        <v>-0.16846228923895559</v>
      </c>
      <c r="F150" s="14"/>
      <c r="H150" t="s">
        <v>166</v>
      </c>
      <c r="J150">
        <v>-815.03099999999995</v>
      </c>
      <c r="M150" t="s">
        <v>154</v>
      </c>
      <c r="N150" t="s">
        <v>166</v>
      </c>
      <c r="O150" s="138">
        <v>-0.16846228923895559</v>
      </c>
      <c r="P150" s="137">
        <v>-815.03099999999995</v>
      </c>
    </row>
    <row r="151" spans="3:16" x14ac:dyDescent="0.25">
      <c r="C151" t="s">
        <v>155</v>
      </c>
      <c r="D151" s="14"/>
      <c r="E151" s="14">
        <v>-0.11646085491704873</v>
      </c>
      <c r="F151" s="14"/>
      <c r="H151" t="s">
        <v>155</v>
      </c>
      <c r="J151">
        <v>-3260.482</v>
      </c>
      <c r="M151" t="s">
        <v>154</v>
      </c>
      <c r="N151" t="s">
        <v>155</v>
      </c>
      <c r="O151" s="138">
        <v>-0.11646085491704873</v>
      </c>
      <c r="P151" s="137">
        <v>-3260.482</v>
      </c>
    </row>
    <row r="152" spans="3:16" x14ac:dyDescent="0.25">
      <c r="C152" t="s">
        <v>171</v>
      </c>
      <c r="D152" s="14"/>
      <c r="E152" s="14">
        <v>-0.28101936305659059</v>
      </c>
      <c r="F152" s="14"/>
      <c r="H152" t="s">
        <v>171</v>
      </c>
      <c r="J152">
        <v>-97.513999999999982</v>
      </c>
      <c r="M152" t="s">
        <v>154</v>
      </c>
      <c r="N152" t="s">
        <v>171</v>
      </c>
      <c r="O152" s="138">
        <v>-0.28101936305659059</v>
      </c>
      <c r="P152" s="137">
        <v>-97.513999999999982</v>
      </c>
    </row>
    <row r="153" spans="3:16" x14ac:dyDescent="0.25">
      <c r="C153" t="s">
        <v>158</v>
      </c>
      <c r="D153" s="14"/>
      <c r="E153" s="14">
        <v>-0.45153383385426321</v>
      </c>
      <c r="F153" s="14"/>
      <c r="H153" t="s">
        <v>158</v>
      </c>
      <c r="J153">
        <v>-435.84799999999996</v>
      </c>
      <c r="M153" t="s">
        <v>154</v>
      </c>
      <c r="N153" t="s">
        <v>158</v>
      </c>
      <c r="O153" s="138">
        <v>-0.45153383385426321</v>
      </c>
      <c r="P153" s="137">
        <v>-435.84799999999996</v>
      </c>
    </row>
    <row r="154" spans="3:16" x14ac:dyDescent="0.25">
      <c r="C154" t="s">
        <v>165</v>
      </c>
      <c r="D154" s="14"/>
      <c r="E154" s="14">
        <v>-9.5920124896956543E-3</v>
      </c>
      <c r="F154" s="14"/>
      <c r="H154" t="s">
        <v>165</v>
      </c>
      <c r="J154">
        <v>-104.14000000000124</v>
      </c>
      <c r="M154" t="s">
        <v>154</v>
      </c>
      <c r="N154" t="s">
        <v>165</v>
      </c>
      <c r="O154" s="138">
        <v>-9.5920124896956543E-3</v>
      </c>
      <c r="P154" s="137">
        <v>-104.14000000000124</v>
      </c>
    </row>
    <row r="155" spans="3:16" x14ac:dyDescent="0.25">
      <c r="C155" t="s">
        <v>156</v>
      </c>
      <c r="D155" s="14"/>
      <c r="E155" s="14">
        <v>-0.1368036325432615</v>
      </c>
      <c r="F155" s="14"/>
      <c r="H155" t="s">
        <v>156</v>
      </c>
      <c r="J155">
        <v>-2942.1939999999995</v>
      </c>
      <c r="M155" t="s">
        <v>154</v>
      </c>
      <c r="N155" t="s">
        <v>156</v>
      </c>
      <c r="O155" s="138">
        <v>-0.1368036325432615</v>
      </c>
      <c r="P155" s="137">
        <v>-2942.1939999999995</v>
      </c>
    </row>
    <row r="156" spans="3:16" x14ac:dyDescent="0.25">
      <c r="C156" t="s">
        <v>168</v>
      </c>
      <c r="D156" s="14"/>
      <c r="E156" s="14">
        <v>0.13989125443383429</v>
      </c>
      <c r="F156" s="14"/>
      <c r="H156" t="s">
        <v>168</v>
      </c>
      <c r="J156">
        <v>634.25099999999929</v>
      </c>
      <c r="M156" t="s">
        <v>154</v>
      </c>
      <c r="N156" t="s">
        <v>168</v>
      </c>
      <c r="O156" s="138">
        <v>0.13989125443383429</v>
      </c>
      <c r="P156" s="137">
        <v>634.25099999999929</v>
      </c>
    </row>
    <row r="157" spans="3:16" x14ac:dyDescent="0.25">
      <c r="C157" t="s">
        <v>170</v>
      </c>
      <c r="D157" s="14"/>
      <c r="E157" s="14">
        <v>-0.18904926328522823</v>
      </c>
      <c r="F157" s="14"/>
      <c r="H157" t="s">
        <v>170</v>
      </c>
      <c r="J157">
        <v>-1040.2119999999995</v>
      </c>
      <c r="M157" t="s">
        <v>154</v>
      </c>
      <c r="N157" t="s">
        <v>170</v>
      </c>
      <c r="O157" s="138">
        <v>-0.18904926328522823</v>
      </c>
      <c r="P157" s="137">
        <v>-1040.2119999999995</v>
      </c>
    </row>
    <row r="158" spans="3:16" x14ac:dyDescent="0.25">
      <c r="C158" t="s">
        <v>163</v>
      </c>
      <c r="D158" s="14"/>
      <c r="E158" s="14">
        <v>3.6506303962500097E-2</v>
      </c>
      <c r="F158" s="14"/>
      <c r="H158" t="s">
        <v>163</v>
      </c>
      <c r="J158">
        <v>1113.2520000000004</v>
      </c>
      <c r="M158" t="s">
        <v>154</v>
      </c>
      <c r="N158" t="s">
        <v>163</v>
      </c>
      <c r="O158" s="138">
        <v>3.6506303962500097E-2</v>
      </c>
      <c r="P158" s="137">
        <v>1113.2520000000004</v>
      </c>
    </row>
    <row r="159" spans="3:16" x14ac:dyDescent="0.25">
      <c r="C159" t="s">
        <v>176</v>
      </c>
      <c r="D159" s="14"/>
      <c r="E159" s="14">
        <v>-4.0464240574236872E-2</v>
      </c>
      <c r="F159" s="14"/>
      <c r="H159" t="s">
        <v>176</v>
      </c>
      <c r="J159">
        <v>-308.49499999999989</v>
      </c>
      <c r="M159" t="s">
        <v>154</v>
      </c>
      <c r="N159" t="s">
        <v>176</v>
      </c>
      <c r="O159" s="138">
        <v>-4.0464240574236872E-2</v>
      </c>
      <c r="P159" s="137">
        <v>-308.49499999999989</v>
      </c>
    </row>
    <row r="160" spans="3:16" x14ac:dyDescent="0.25">
      <c r="C160" t="s">
        <v>178</v>
      </c>
      <c r="D160" s="14"/>
      <c r="E160" s="14">
        <v>-0.15973916241193969</v>
      </c>
      <c r="F160" s="14"/>
      <c r="H160" t="s">
        <v>178</v>
      </c>
      <c r="J160">
        <v>-3370.8189999999995</v>
      </c>
      <c r="M160" t="s">
        <v>154</v>
      </c>
      <c r="N160" t="s">
        <v>178</v>
      </c>
      <c r="O160" s="138">
        <v>-0.15973916241193969</v>
      </c>
      <c r="P160" s="137">
        <v>-3370.8189999999995</v>
      </c>
    </row>
    <row r="161" spans="2:16" x14ac:dyDescent="0.25">
      <c r="B161" t="s">
        <v>863</v>
      </c>
      <c r="C161" t="s">
        <v>423</v>
      </c>
      <c r="D161" s="14"/>
      <c r="E161" s="14">
        <v>0.11847943392732643</v>
      </c>
      <c r="F161" s="14"/>
      <c r="G161" t="s">
        <v>863</v>
      </c>
      <c r="H161" t="s">
        <v>423</v>
      </c>
      <c r="J161">
        <v>987.27999999999884</v>
      </c>
      <c r="M161" t="s">
        <v>863</v>
      </c>
      <c r="N161" t="s">
        <v>423</v>
      </c>
      <c r="O161" s="138">
        <v>0.11847943392732643</v>
      </c>
      <c r="P161" s="137">
        <v>987.27999999999884</v>
      </c>
    </row>
    <row r="162" spans="2:16" x14ac:dyDescent="0.25">
      <c r="C162" t="s">
        <v>415</v>
      </c>
      <c r="D162" s="14"/>
      <c r="E162" s="14">
        <v>-0.20824845646754553</v>
      </c>
      <c r="F162" s="14"/>
      <c r="H162" t="s">
        <v>415</v>
      </c>
      <c r="J162">
        <v>-1454.5379999999996</v>
      </c>
      <c r="M162" t="s">
        <v>863</v>
      </c>
      <c r="N162" t="s">
        <v>415</v>
      </c>
      <c r="O162" s="138">
        <v>-0.20824845646754553</v>
      </c>
      <c r="P162" s="137">
        <v>-1454.5379999999996</v>
      </c>
    </row>
    <row r="163" spans="2:16" x14ac:dyDescent="0.25">
      <c r="C163" t="s">
        <v>408</v>
      </c>
      <c r="D163" s="14"/>
      <c r="E163" s="14">
        <v>-0.16374113594466946</v>
      </c>
      <c r="F163" s="14"/>
      <c r="H163" t="s">
        <v>408</v>
      </c>
      <c r="J163">
        <v>-486.75</v>
      </c>
      <c r="M163" t="s">
        <v>863</v>
      </c>
      <c r="N163" t="s">
        <v>408</v>
      </c>
      <c r="O163" s="138">
        <v>-0.16374113594466946</v>
      </c>
      <c r="P163" s="137">
        <v>-486.75</v>
      </c>
    </row>
    <row r="164" spans="2:16" x14ac:dyDescent="0.25">
      <c r="C164" t="s">
        <v>412</v>
      </c>
      <c r="D164" s="14"/>
      <c r="E164" s="14">
        <v>-0.10792674075010647</v>
      </c>
      <c r="F164" s="14"/>
      <c r="H164" t="s">
        <v>412</v>
      </c>
      <c r="J164">
        <v>-69.140999999999963</v>
      </c>
      <c r="M164" t="s">
        <v>863</v>
      </c>
      <c r="N164" t="s">
        <v>412</v>
      </c>
      <c r="O164" s="138">
        <v>-0.10792674075010647</v>
      </c>
      <c r="P164" s="137">
        <v>-69.140999999999963</v>
      </c>
    </row>
    <row r="165" spans="2:16" x14ac:dyDescent="0.25">
      <c r="C165" t="s">
        <v>407</v>
      </c>
      <c r="D165" s="14"/>
      <c r="E165" s="14">
        <v>1.1531726450748359</v>
      </c>
      <c r="F165" s="14"/>
      <c r="H165" t="s">
        <v>407</v>
      </c>
      <c r="J165">
        <v>330.45199999999994</v>
      </c>
      <c r="M165" t="s">
        <v>863</v>
      </c>
      <c r="N165" t="s">
        <v>407</v>
      </c>
      <c r="O165" s="138">
        <v>1.1531726450748359</v>
      </c>
      <c r="P165" s="137">
        <v>330.45199999999994</v>
      </c>
    </row>
    <row r="166" spans="2:16" x14ac:dyDescent="0.25">
      <c r="C166" t="s">
        <v>403</v>
      </c>
      <c r="D166" s="14"/>
      <c r="E166" s="14">
        <v>-1.9009178771841901E-2</v>
      </c>
      <c r="F166" s="14"/>
      <c r="H166" t="s">
        <v>403</v>
      </c>
      <c r="J166">
        <v>-62.251999999999953</v>
      </c>
      <c r="M166" t="s">
        <v>863</v>
      </c>
      <c r="N166" t="s">
        <v>403</v>
      </c>
      <c r="O166" s="138">
        <v>-1.9009178771841901E-2</v>
      </c>
      <c r="P166" s="137">
        <v>-62.251999999999953</v>
      </c>
    </row>
    <row r="167" spans="2:16" x14ac:dyDescent="0.25">
      <c r="C167" t="s">
        <v>406</v>
      </c>
      <c r="D167" s="14"/>
      <c r="E167" s="14">
        <v>-0.37877570465599131</v>
      </c>
      <c r="F167" s="14"/>
      <c r="H167" t="s">
        <v>406</v>
      </c>
      <c r="J167">
        <v>-213.07799999999997</v>
      </c>
      <c r="M167" t="s">
        <v>863</v>
      </c>
      <c r="N167" t="s">
        <v>406</v>
      </c>
      <c r="O167" s="138">
        <v>-0.37877570465599131</v>
      </c>
      <c r="P167" s="137">
        <v>-213.07799999999997</v>
      </c>
    </row>
    <row r="168" spans="2:16" x14ac:dyDescent="0.25">
      <c r="C168" t="s">
        <v>425</v>
      </c>
      <c r="D168" s="14"/>
      <c r="E168" s="14">
        <v>-0.41655222112388035</v>
      </c>
      <c r="F168" s="14"/>
      <c r="H168" t="s">
        <v>425</v>
      </c>
      <c r="J168">
        <v>-441.62199999999996</v>
      </c>
      <c r="M168" t="s">
        <v>863</v>
      </c>
      <c r="N168" t="s">
        <v>425</v>
      </c>
      <c r="O168" s="138">
        <v>-0.41655222112388035</v>
      </c>
      <c r="P168" s="137">
        <v>-441.62199999999996</v>
      </c>
    </row>
    <row r="169" spans="2:16" x14ac:dyDescent="0.25">
      <c r="C169" t="s">
        <v>422</v>
      </c>
      <c r="D169" s="14"/>
      <c r="E169" s="14">
        <v>3.5156044539070001E-2</v>
      </c>
      <c r="F169" s="14"/>
      <c r="H169" t="s">
        <v>422</v>
      </c>
      <c r="J169">
        <v>15.37299999999999</v>
      </c>
      <c r="M169" t="s">
        <v>863</v>
      </c>
      <c r="N169" t="s">
        <v>422</v>
      </c>
      <c r="O169" s="138">
        <v>3.5156044539070001E-2</v>
      </c>
      <c r="P169" s="137">
        <v>15.37299999999999</v>
      </c>
    </row>
    <row r="170" spans="2:16" x14ac:dyDescent="0.25">
      <c r="C170" t="s">
        <v>404</v>
      </c>
      <c r="D170" s="14"/>
      <c r="E170" s="14">
        <v>0.23284959431513802</v>
      </c>
      <c r="F170" s="14"/>
      <c r="H170" t="s">
        <v>404</v>
      </c>
      <c r="J170">
        <v>666.6909999999998</v>
      </c>
      <c r="M170" t="s">
        <v>863</v>
      </c>
      <c r="N170" t="s">
        <v>404</v>
      </c>
      <c r="O170" s="138">
        <v>0.23284959431513802</v>
      </c>
      <c r="P170" s="137">
        <v>666.6909999999998</v>
      </c>
    </row>
    <row r="171" spans="2:16" x14ac:dyDescent="0.25">
      <c r="C171" t="s">
        <v>420</v>
      </c>
      <c r="D171" s="14"/>
      <c r="E171" s="14">
        <v>-3.5918115304728562E-2</v>
      </c>
      <c r="F171" s="14"/>
      <c r="H171" t="s">
        <v>420</v>
      </c>
      <c r="J171">
        <v>-15.355999999999995</v>
      </c>
      <c r="M171" t="s">
        <v>863</v>
      </c>
      <c r="N171" t="s">
        <v>420</v>
      </c>
      <c r="O171" s="138">
        <v>-3.5918115304728562E-2</v>
      </c>
      <c r="P171" s="137">
        <v>-15.355999999999995</v>
      </c>
    </row>
    <row r="172" spans="2:16" x14ac:dyDescent="0.25">
      <c r="C172" t="s">
        <v>418</v>
      </c>
      <c r="D172" s="14"/>
      <c r="E172" s="14">
        <v>-0.27701609016608664</v>
      </c>
      <c r="F172" s="14"/>
      <c r="H172" t="s">
        <v>418</v>
      </c>
      <c r="J172">
        <v>-500.06999999999994</v>
      </c>
      <c r="M172" t="s">
        <v>863</v>
      </c>
      <c r="N172" t="s">
        <v>418</v>
      </c>
      <c r="O172" s="138">
        <v>-0.27701609016608664</v>
      </c>
      <c r="P172" s="137">
        <v>-500.06999999999994</v>
      </c>
    </row>
    <row r="173" spans="2:16" x14ac:dyDescent="0.25">
      <c r="C173" t="s">
        <v>426</v>
      </c>
      <c r="D173" s="14"/>
      <c r="E173" s="14">
        <v>-0.22035665787759023</v>
      </c>
      <c r="F173" s="14"/>
      <c r="H173" t="s">
        <v>426</v>
      </c>
      <c r="J173">
        <v>-144.74699999999996</v>
      </c>
      <c r="M173" t="s">
        <v>863</v>
      </c>
      <c r="N173" t="s">
        <v>426</v>
      </c>
      <c r="O173" s="138">
        <v>-0.22035665787759023</v>
      </c>
      <c r="P173" s="137">
        <v>-144.74699999999996</v>
      </c>
    </row>
    <row r="174" spans="2:16" x14ac:dyDescent="0.25">
      <c r="C174" t="s">
        <v>416</v>
      </c>
      <c r="D174" s="14"/>
      <c r="E174" s="14">
        <v>-0.36638229011431678</v>
      </c>
      <c r="F174" s="14"/>
      <c r="H174" t="s">
        <v>416</v>
      </c>
      <c r="J174">
        <v>-612.66300000000001</v>
      </c>
      <c r="M174" t="s">
        <v>863</v>
      </c>
      <c r="N174" t="s">
        <v>416</v>
      </c>
      <c r="O174" s="138">
        <v>-0.36638229011431678</v>
      </c>
      <c r="P174" s="137">
        <v>-612.66300000000001</v>
      </c>
    </row>
    <row r="175" spans="2:16" x14ac:dyDescent="0.25">
      <c r="C175" t="s">
        <v>410</v>
      </c>
      <c r="D175" s="14"/>
      <c r="E175" s="14">
        <v>4.5268168343709399E-2</v>
      </c>
      <c r="F175" s="14"/>
      <c r="H175" t="s">
        <v>410</v>
      </c>
      <c r="J175">
        <v>171.84099999999989</v>
      </c>
      <c r="M175" t="s">
        <v>863</v>
      </c>
      <c r="N175" t="s">
        <v>410</v>
      </c>
      <c r="O175" s="138">
        <v>4.5268168343709399E-2</v>
      </c>
      <c r="P175" s="137">
        <v>171.84099999999989</v>
      </c>
    </row>
    <row r="176" spans="2:16" x14ac:dyDescent="0.25">
      <c r="C176" t="s">
        <v>428</v>
      </c>
      <c r="D176" s="14"/>
      <c r="E176" s="14" t="e">
        <v>#NULL!</v>
      </c>
      <c r="F176" s="14"/>
      <c r="H176" t="s">
        <v>428</v>
      </c>
      <c r="J176">
        <v>-138.36699999999999</v>
      </c>
      <c r="M176" t="s">
        <v>863</v>
      </c>
      <c r="N176" t="s">
        <v>428</v>
      </c>
      <c r="O176" s="138">
        <v>0</v>
      </c>
      <c r="P176" s="137">
        <v>-138.36699999999999</v>
      </c>
    </row>
    <row r="177" spans="2:16" x14ac:dyDescent="0.25">
      <c r="C177" t="s">
        <v>419</v>
      </c>
      <c r="D177" s="14"/>
      <c r="E177" s="14">
        <v>-0.13522353153938163</v>
      </c>
      <c r="F177" s="14"/>
      <c r="H177" t="s">
        <v>419</v>
      </c>
      <c r="J177">
        <v>-263.19800000000009</v>
      </c>
      <c r="M177" t="s">
        <v>863</v>
      </c>
      <c r="N177" t="s">
        <v>419</v>
      </c>
      <c r="O177" s="138">
        <v>-0.13522353153938163</v>
      </c>
      <c r="P177" s="137">
        <v>-263.19800000000009</v>
      </c>
    </row>
    <row r="178" spans="2:16" x14ac:dyDescent="0.25">
      <c r="C178" t="s">
        <v>424</v>
      </c>
      <c r="D178" s="14"/>
      <c r="E178" s="14">
        <v>-0.10385096791718978</v>
      </c>
      <c r="F178" s="14"/>
      <c r="H178" t="s">
        <v>424</v>
      </c>
      <c r="J178">
        <v>-118.89700000000016</v>
      </c>
      <c r="M178" t="s">
        <v>863</v>
      </c>
      <c r="N178" t="s">
        <v>424</v>
      </c>
      <c r="O178" s="138">
        <v>-0.10385096791718978</v>
      </c>
      <c r="P178" s="137">
        <v>-118.89700000000016</v>
      </c>
    </row>
    <row r="179" spans="2:16" x14ac:dyDescent="0.25">
      <c r="C179" t="s">
        <v>409</v>
      </c>
      <c r="D179" s="14"/>
      <c r="E179" s="14">
        <v>-0.40755529109503341</v>
      </c>
      <c r="F179" s="14"/>
      <c r="H179" t="s">
        <v>409</v>
      </c>
      <c r="J179">
        <v>-219.86099999999999</v>
      </c>
      <c r="M179" t="s">
        <v>863</v>
      </c>
      <c r="N179" t="s">
        <v>409</v>
      </c>
      <c r="O179" s="138">
        <v>-0.40755529109503341</v>
      </c>
      <c r="P179" s="137">
        <v>-219.86099999999999</v>
      </c>
    </row>
    <row r="180" spans="2:16" x14ac:dyDescent="0.25">
      <c r="C180" t="s">
        <v>864</v>
      </c>
      <c r="D180" s="14"/>
      <c r="E180" s="14">
        <v>-0.34178208938484828</v>
      </c>
      <c r="F180" s="14"/>
      <c r="H180" t="s">
        <v>864</v>
      </c>
      <c r="J180">
        <v>-347.41499999999996</v>
      </c>
      <c r="M180" t="s">
        <v>863</v>
      </c>
      <c r="N180" t="s">
        <v>864</v>
      </c>
      <c r="O180" s="138">
        <v>-0.34178208938484828</v>
      </c>
      <c r="P180" s="137">
        <v>-347.41499999999996</v>
      </c>
    </row>
    <row r="181" spans="2:16" x14ac:dyDescent="0.25">
      <c r="C181" t="s">
        <v>417</v>
      </c>
      <c r="D181" s="14"/>
      <c r="E181" s="14" t="e">
        <v>#NULL!</v>
      </c>
      <c r="F181" s="14"/>
      <c r="H181" t="s">
        <v>417</v>
      </c>
      <c r="J181">
        <v>-39.805</v>
      </c>
      <c r="M181" t="s">
        <v>863</v>
      </c>
      <c r="N181" t="s">
        <v>417</v>
      </c>
      <c r="O181" s="138">
        <v>0</v>
      </c>
      <c r="P181" s="137">
        <v>-39.805</v>
      </c>
    </row>
    <row r="182" spans="2:16" x14ac:dyDescent="0.25">
      <c r="C182" t="s">
        <v>411</v>
      </c>
      <c r="D182" s="14"/>
      <c r="E182" s="14">
        <v>-0.610407915356868</v>
      </c>
      <c r="F182" s="14"/>
      <c r="H182" t="s">
        <v>411</v>
      </c>
      <c r="J182">
        <v>-131.654</v>
      </c>
      <c r="M182" t="s">
        <v>863</v>
      </c>
      <c r="N182" t="s">
        <v>411</v>
      </c>
      <c r="O182" s="138">
        <v>-0.610407915356868</v>
      </c>
      <c r="P182" s="137">
        <v>-131.654</v>
      </c>
    </row>
    <row r="183" spans="2:16" x14ac:dyDescent="0.25">
      <c r="C183" t="s">
        <v>429</v>
      </c>
      <c r="D183" s="14"/>
      <c r="E183" s="14">
        <v>-0.11620349181066783</v>
      </c>
      <c r="F183" s="14"/>
      <c r="H183" t="s">
        <v>429</v>
      </c>
      <c r="J183">
        <v>-267.60199999999986</v>
      </c>
      <c r="M183" t="s">
        <v>863</v>
      </c>
      <c r="N183" t="s">
        <v>429</v>
      </c>
      <c r="O183" s="138">
        <v>-0.11620349181066783</v>
      </c>
      <c r="P183" s="137">
        <v>-267.60199999999986</v>
      </c>
    </row>
    <row r="184" spans="2:16" x14ac:dyDescent="0.25">
      <c r="C184" t="s">
        <v>427</v>
      </c>
      <c r="D184" s="14"/>
      <c r="E184" s="14">
        <v>3.7559016752848534E-2</v>
      </c>
      <c r="F184" s="14"/>
      <c r="H184" t="s">
        <v>427</v>
      </c>
      <c r="J184">
        <v>189.47599999999966</v>
      </c>
      <c r="M184" t="s">
        <v>863</v>
      </c>
      <c r="N184" t="s">
        <v>427</v>
      </c>
      <c r="O184" s="138">
        <v>3.7559016752848534E-2</v>
      </c>
      <c r="P184" s="137">
        <v>189.47599999999966</v>
      </c>
    </row>
    <row r="185" spans="2:16" x14ac:dyDescent="0.25">
      <c r="C185" t="s">
        <v>392</v>
      </c>
      <c r="D185" s="14"/>
      <c r="E185" s="14">
        <v>0.18426701988029923</v>
      </c>
      <c r="F185" s="14"/>
      <c r="H185" t="s">
        <v>392</v>
      </c>
      <c r="J185">
        <v>183.77300000000014</v>
      </c>
      <c r="M185" t="s">
        <v>863</v>
      </c>
      <c r="N185" t="s">
        <v>392</v>
      </c>
      <c r="O185" s="138">
        <v>0.18426701988029923</v>
      </c>
      <c r="P185" s="137">
        <v>183.77300000000014</v>
      </c>
    </row>
    <row r="186" spans="2:16" x14ac:dyDescent="0.25">
      <c r="C186" t="s">
        <v>402</v>
      </c>
      <c r="D186" s="14"/>
      <c r="E186" s="14">
        <v>0.45449414178086428</v>
      </c>
      <c r="F186" s="14"/>
      <c r="H186" t="s">
        <v>402</v>
      </c>
      <c r="J186">
        <v>581.36300000000006</v>
      </c>
      <c r="M186" t="s">
        <v>863</v>
      </c>
      <c r="N186" t="s">
        <v>402</v>
      </c>
      <c r="O186" s="138">
        <v>0.45449414178086428</v>
      </c>
      <c r="P186" s="137">
        <v>581.36300000000006</v>
      </c>
    </row>
    <row r="187" spans="2:16" x14ac:dyDescent="0.25">
      <c r="C187" t="s">
        <v>421</v>
      </c>
      <c r="D187" s="14"/>
      <c r="E187" s="14">
        <v>-0.13054257788987933</v>
      </c>
      <c r="F187" s="14"/>
      <c r="H187" t="s">
        <v>421</v>
      </c>
      <c r="J187">
        <v>-81.980999999999995</v>
      </c>
      <c r="M187" t="s">
        <v>863</v>
      </c>
      <c r="N187" t="s">
        <v>421</v>
      </c>
      <c r="O187" s="138">
        <v>-0.13054257788987933</v>
      </c>
      <c r="P187" s="137">
        <v>-81.980999999999995</v>
      </c>
    </row>
    <row r="188" spans="2:16" x14ac:dyDescent="0.25">
      <c r="B188" t="s">
        <v>271</v>
      </c>
      <c r="C188" t="s">
        <v>355</v>
      </c>
      <c r="D188" s="14"/>
      <c r="E188" s="14">
        <v>-0.34546434993168351</v>
      </c>
      <c r="F188" s="14"/>
      <c r="G188" t="s">
        <v>271</v>
      </c>
      <c r="H188" t="s">
        <v>355</v>
      </c>
      <c r="J188">
        <v>-768.13100000000009</v>
      </c>
      <c r="M188" t="s">
        <v>271</v>
      </c>
      <c r="N188" t="s">
        <v>355</v>
      </c>
      <c r="O188" s="138">
        <v>-0.34546434993168351</v>
      </c>
      <c r="P188" s="137">
        <v>-768.13100000000009</v>
      </c>
    </row>
    <row r="189" spans="2:16" x14ac:dyDescent="0.25">
      <c r="C189" t="s">
        <v>329</v>
      </c>
      <c r="D189" s="14"/>
      <c r="E189" s="14">
        <v>-0.1673280016855265</v>
      </c>
      <c r="F189" s="14"/>
      <c r="H189" t="s">
        <v>329</v>
      </c>
      <c r="J189">
        <v>-228.72600000000011</v>
      </c>
      <c r="M189" t="s">
        <v>271</v>
      </c>
      <c r="N189" t="s">
        <v>329</v>
      </c>
      <c r="O189" s="138">
        <v>-0.1673280016855265</v>
      </c>
      <c r="P189" s="137">
        <v>-228.72600000000011</v>
      </c>
    </row>
    <row r="190" spans="2:16" x14ac:dyDescent="0.25">
      <c r="C190" t="s">
        <v>280</v>
      </c>
      <c r="D190" s="14"/>
      <c r="E190" s="14">
        <v>-2.9111341074871379E-2</v>
      </c>
      <c r="F190" s="14"/>
      <c r="H190" t="s">
        <v>280</v>
      </c>
      <c r="J190">
        <v>-14.994000000000028</v>
      </c>
      <c r="M190" t="s">
        <v>271</v>
      </c>
      <c r="N190" t="s">
        <v>280</v>
      </c>
      <c r="O190" s="138">
        <v>-2.9111341074871379E-2</v>
      </c>
      <c r="P190" s="137">
        <v>-14.994000000000028</v>
      </c>
    </row>
    <row r="191" spans="2:16" x14ac:dyDescent="0.25">
      <c r="C191" t="s">
        <v>347</v>
      </c>
      <c r="D191" s="14"/>
      <c r="E191" s="14">
        <v>8.8397446758327933E-2</v>
      </c>
      <c r="F191" s="14"/>
      <c r="H191" t="s">
        <v>347</v>
      </c>
      <c r="J191">
        <v>473.73499999999967</v>
      </c>
      <c r="M191" t="s">
        <v>271</v>
      </c>
      <c r="N191" t="s">
        <v>347</v>
      </c>
      <c r="O191" s="138">
        <v>8.8397446758327933E-2</v>
      </c>
      <c r="P191" s="137">
        <v>473.73499999999967</v>
      </c>
    </row>
    <row r="192" spans="2:16" x14ac:dyDescent="0.25">
      <c r="C192" t="s">
        <v>889</v>
      </c>
      <c r="D192" s="14"/>
      <c r="E192" s="14">
        <v>0.15633483726889483</v>
      </c>
      <c r="F192" s="14"/>
      <c r="H192" t="s">
        <v>889</v>
      </c>
      <c r="J192">
        <v>1508.8759999999984</v>
      </c>
      <c r="M192" t="s">
        <v>271</v>
      </c>
      <c r="N192" t="s">
        <v>889</v>
      </c>
      <c r="O192" s="138">
        <v>0.15633483726889483</v>
      </c>
      <c r="P192" s="137">
        <v>1508.8759999999984</v>
      </c>
    </row>
    <row r="193" spans="3:16" x14ac:dyDescent="0.25">
      <c r="C193" t="s">
        <v>278</v>
      </c>
      <c r="D193" s="14"/>
      <c r="E193" s="14">
        <v>0.32612729340625063</v>
      </c>
      <c r="F193" s="14"/>
      <c r="H193" t="s">
        <v>278</v>
      </c>
      <c r="J193">
        <v>607.61199999999985</v>
      </c>
      <c r="M193" t="s">
        <v>271</v>
      </c>
      <c r="N193" t="s">
        <v>278</v>
      </c>
      <c r="O193" s="138">
        <v>0.32612729340625063</v>
      </c>
      <c r="P193" s="137">
        <v>607.61199999999985</v>
      </c>
    </row>
    <row r="194" spans="3:16" x14ac:dyDescent="0.25">
      <c r="C194" t="s">
        <v>306</v>
      </c>
      <c r="D194" s="14"/>
      <c r="E194" s="14">
        <v>-0.13073924855122318</v>
      </c>
      <c r="F194" s="14"/>
      <c r="H194" t="s">
        <v>306</v>
      </c>
      <c r="J194">
        <v>-294.9079999999999</v>
      </c>
      <c r="M194" t="s">
        <v>271</v>
      </c>
      <c r="N194" t="s">
        <v>306</v>
      </c>
      <c r="O194" s="138">
        <v>-0.13073924855122318</v>
      </c>
      <c r="P194" s="137">
        <v>-294.9079999999999</v>
      </c>
    </row>
    <row r="195" spans="3:16" x14ac:dyDescent="0.25">
      <c r="C195" t="s">
        <v>349</v>
      </c>
      <c r="D195" s="14"/>
      <c r="E195" s="14">
        <v>-7.6295531504372724E-2</v>
      </c>
      <c r="F195" s="14"/>
      <c r="H195" t="s">
        <v>349</v>
      </c>
      <c r="J195">
        <v>-428.52399999999943</v>
      </c>
      <c r="M195" t="s">
        <v>271</v>
      </c>
      <c r="N195" t="s">
        <v>349</v>
      </c>
      <c r="O195" s="138">
        <v>-7.6295531504372724E-2</v>
      </c>
      <c r="P195" s="137">
        <v>-428.52399999999943</v>
      </c>
    </row>
    <row r="196" spans="3:16" x14ac:dyDescent="0.25">
      <c r="C196" t="s">
        <v>363</v>
      </c>
      <c r="D196" s="14"/>
      <c r="E196" s="14">
        <v>1.4076321758520817E-2</v>
      </c>
      <c r="F196" s="14"/>
      <c r="H196" t="s">
        <v>363</v>
      </c>
      <c r="J196">
        <v>160.03000000000065</v>
      </c>
      <c r="M196" t="s">
        <v>271</v>
      </c>
      <c r="N196" t="s">
        <v>363</v>
      </c>
      <c r="O196" s="138">
        <v>1.4076321758520817E-2</v>
      </c>
      <c r="P196" s="137">
        <v>160.03000000000065</v>
      </c>
    </row>
    <row r="197" spans="3:16" x14ac:dyDescent="0.25">
      <c r="C197" t="s">
        <v>286</v>
      </c>
      <c r="D197" s="14"/>
      <c r="E197" s="14">
        <v>4.5620242829460755E-2</v>
      </c>
      <c r="F197" s="14"/>
      <c r="H197" t="s">
        <v>286</v>
      </c>
      <c r="J197">
        <v>833.65200000000186</v>
      </c>
      <c r="M197" t="s">
        <v>271</v>
      </c>
      <c r="N197" t="s">
        <v>286</v>
      </c>
      <c r="O197" s="138">
        <v>4.5620242829460755E-2</v>
      </c>
      <c r="P197" s="137">
        <v>833.65200000000186</v>
      </c>
    </row>
    <row r="198" spans="3:16" x14ac:dyDescent="0.25">
      <c r="C198" t="s">
        <v>361</v>
      </c>
      <c r="D198" s="14"/>
      <c r="E198" s="14">
        <v>-0.37247620038495549</v>
      </c>
      <c r="F198" s="14"/>
      <c r="H198" t="s">
        <v>361</v>
      </c>
      <c r="J198">
        <v>-1432.0219999999999</v>
      </c>
      <c r="M198" t="s">
        <v>271</v>
      </c>
      <c r="N198" t="s">
        <v>361</v>
      </c>
      <c r="O198" s="138">
        <v>-0.37247620038495549</v>
      </c>
      <c r="P198" s="137">
        <v>-1432.0219999999999</v>
      </c>
    </row>
    <row r="199" spans="3:16" x14ac:dyDescent="0.25">
      <c r="C199" t="s">
        <v>332</v>
      </c>
      <c r="D199" s="14"/>
      <c r="E199" s="14">
        <v>-6.4445931243174603E-2</v>
      </c>
      <c r="F199" s="14"/>
      <c r="H199" t="s">
        <v>332</v>
      </c>
      <c r="J199">
        <v>-1593.6669999999976</v>
      </c>
      <c r="M199" t="s">
        <v>271</v>
      </c>
      <c r="N199" t="s">
        <v>332</v>
      </c>
      <c r="O199" s="138">
        <v>-6.4445931243174603E-2</v>
      </c>
      <c r="P199" s="137">
        <v>-1593.6669999999976</v>
      </c>
    </row>
    <row r="200" spans="3:16" x14ac:dyDescent="0.25">
      <c r="C200" t="s">
        <v>341</v>
      </c>
      <c r="D200" s="14"/>
      <c r="E200" s="14">
        <v>-3.6648433062467609E-2</v>
      </c>
      <c r="F200" s="14"/>
      <c r="H200" t="s">
        <v>341</v>
      </c>
      <c r="J200">
        <v>-122.01000000000022</v>
      </c>
      <c r="M200" t="s">
        <v>271</v>
      </c>
      <c r="N200" t="s">
        <v>341</v>
      </c>
      <c r="O200" s="138">
        <v>-3.6648433062467609E-2</v>
      </c>
      <c r="P200" s="137">
        <v>-122.01000000000022</v>
      </c>
    </row>
    <row r="201" spans="3:16" x14ac:dyDescent="0.25">
      <c r="C201" t="s">
        <v>315</v>
      </c>
      <c r="D201" s="14"/>
      <c r="E201" s="14">
        <v>0.31918123927601549</v>
      </c>
      <c r="F201" s="14"/>
      <c r="H201" t="s">
        <v>315</v>
      </c>
      <c r="J201">
        <v>566.99099999999976</v>
      </c>
      <c r="M201" t="s">
        <v>271</v>
      </c>
      <c r="N201" t="s">
        <v>315</v>
      </c>
      <c r="O201" s="138">
        <v>0.31918123927601549</v>
      </c>
      <c r="P201" s="137">
        <v>566.99099999999976</v>
      </c>
    </row>
    <row r="202" spans="3:16" x14ac:dyDescent="0.25">
      <c r="C202" t="s">
        <v>309</v>
      </c>
      <c r="D202" s="14"/>
      <c r="E202" s="14">
        <v>0.12855144845959796</v>
      </c>
      <c r="F202" s="14"/>
      <c r="H202" t="s">
        <v>309</v>
      </c>
      <c r="J202">
        <v>950.75700000000052</v>
      </c>
      <c r="M202" t="s">
        <v>271</v>
      </c>
      <c r="N202" t="s">
        <v>309</v>
      </c>
      <c r="O202" s="138">
        <v>0.12855144845959796</v>
      </c>
      <c r="P202" s="137">
        <v>950.75700000000052</v>
      </c>
    </row>
    <row r="203" spans="3:16" x14ac:dyDescent="0.25">
      <c r="C203" t="s">
        <v>325</v>
      </c>
      <c r="D203" s="14"/>
      <c r="E203" s="14">
        <v>-0.55888687390669378</v>
      </c>
      <c r="F203" s="14"/>
      <c r="H203" t="s">
        <v>325</v>
      </c>
      <c r="J203">
        <v>-348.24799999999999</v>
      </c>
      <c r="M203" t="s">
        <v>271</v>
      </c>
      <c r="N203" t="s">
        <v>325</v>
      </c>
      <c r="O203" s="138">
        <v>-0.55888687390669378</v>
      </c>
      <c r="P203" s="137">
        <v>-348.24799999999999</v>
      </c>
    </row>
    <row r="204" spans="3:16" x14ac:dyDescent="0.25">
      <c r="C204" t="s">
        <v>891</v>
      </c>
      <c r="D204" s="14"/>
      <c r="E204" s="14">
        <v>-0.10259343770989028</v>
      </c>
      <c r="F204" s="14"/>
      <c r="H204" t="s">
        <v>891</v>
      </c>
      <c r="J204">
        <v>-1330.1350000000002</v>
      </c>
      <c r="M204" t="s">
        <v>271</v>
      </c>
      <c r="N204" t="s">
        <v>891</v>
      </c>
      <c r="O204" s="138">
        <v>-0.10259343770989028</v>
      </c>
      <c r="P204" s="137">
        <v>-1330.1350000000002</v>
      </c>
    </row>
    <row r="205" spans="3:16" x14ac:dyDescent="0.25">
      <c r="C205" t="s">
        <v>323</v>
      </c>
      <c r="D205" s="14"/>
      <c r="E205" s="14">
        <v>4.9297181713963183E-2</v>
      </c>
      <c r="F205" s="14"/>
      <c r="H205" t="s">
        <v>323</v>
      </c>
      <c r="J205">
        <v>885.01499999999942</v>
      </c>
      <c r="M205" t="s">
        <v>271</v>
      </c>
      <c r="N205" t="s">
        <v>323</v>
      </c>
      <c r="O205" s="138">
        <v>4.9297181713963183E-2</v>
      </c>
      <c r="P205" s="137">
        <v>885.01499999999942</v>
      </c>
    </row>
    <row r="206" spans="3:16" x14ac:dyDescent="0.25">
      <c r="C206" t="s">
        <v>345</v>
      </c>
      <c r="D206" s="14"/>
      <c r="E206" s="14">
        <v>0.19550426598333157</v>
      </c>
      <c r="F206" s="14"/>
      <c r="H206" t="s">
        <v>345</v>
      </c>
      <c r="J206">
        <v>308.38099999999986</v>
      </c>
      <c r="M206" t="s">
        <v>271</v>
      </c>
      <c r="N206" t="s">
        <v>345</v>
      </c>
      <c r="O206" s="138">
        <v>0.19550426598333157</v>
      </c>
      <c r="P206" s="137">
        <v>308.38099999999986</v>
      </c>
    </row>
    <row r="207" spans="3:16" x14ac:dyDescent="0.25">
      <c r="C207" t="s">
        <v>893</v>
      </c>
      <c r="D207" s="14"/>
      <c r="E207" s="14">
        <v>-9.0385406397531814E-2</v>
      </c>
      <c r="F207" s="14"/>
      <c r="H207" t="s">
        <v>893</v>
      </c>
      <c r="J207">
        <v>-1663.8799999999974</v>
      </c>
      <c r="M207" t="s">
        <v>271</v>
      </c>
      <c r="N207" t="s">
        <v>893</v>
      </c>
      <c r="O207" s="138">
        <v>-9.0385406397531814E-2</v>
      </c>
      <c r="P207" s="137">
        <v>-1663.8799999999974</v>
      </c>
    </row>
    <row r="208" spans="3:16" x14ac:dyDescent="0.25">
      <c r="C208" t="s">
        <v>296</v>
      </c>
      <c r="D208" s="14"/>
      <c r="E208" s="14">
        <v>-0.1844539772125636</v>
      </c>
      <c r="F208" s="14"/>
      <c r="H208" t="s">
        <v>296</v>
      </c>
      <c r="J208">
        <v>-1813.389000000001</v>
      </c>
      <c r="M208" t="s">
        <v>271</v>
      </c>
      <c r="N208" t="s">
        <v>296</v>
      </c>
      <c r="O208" s="138">
        <v>-0.1844539772125636</v>
      </c>
      <c r="P208" s="137">
        <v>-1813.389000000001</v>
      </c>
    </row>
    <row r="209" spans="3:16" x14ac:dyDescent="0.25">
      <c r="C209" t="s">
        <v>890</v>
      </c>
      <c r="D209" s="14"/>
      <c r="E209" s="14">
        <v>-0.10635449548888062</v>
      </c>
      <c r="F209" s="14"/>
      <c r="H209" t="s">
        <v>890</v>
      </c>
      <c r="J209">
        <v>-3116.7219999999979</v>
      </c>
      <c r="M209" t="s">
        <v>271</v>
      </c>
      <c r="N209" t="s">
        <v>890</v>
      </c>
      <c r="O209" s="138">
        <v>-0.10635449548888062</v>
      </c>
      <c r="P209" s="137">
        <v>-3116.7219999999979</v>
      </c>
    </row>
    <row r="210" spans="3:16" x14ac:dyDescent="0.25">
      <c r="C210" t="s">
        <v>294</v>
      </c>
      <c r="D210" s="14"/>
      <c r="E210" s="14">
        <v>-1.2673263390173691E-3</v>
      </c>
      <c r="F210" s="14"/>
      <c r="H210" t="s">
        <v>294</v>
      </c>
      <c r="J210">
        <v>-4.080000000000382</v>
      </c>
      <c r="M210" t="s">
        <v>271</v>
      </c>
      <c r="N210" t="s">
        <v>294</v>
      </c>
      <c r="O210" s="138">
        <v>-1.2673263390173691E-3</v>
      </c>
      <c r="P210" s="137">
        <v>-4.080000000000382</v>
      </c>
    </row>
    <row r="211" spans="3:16" x14ac:dyDescent="0.25">
      <c r="C211" t="s">
        <v>351</v>
      </c>
      <c r="D211" s="14"/>
      <c r="E211" s="14">
        <v>-7.1584897653474436E-2</v>
      </c>
      <c r="F211" s="14"/>
      <c r="H211" t="s">
        <v>351</v>
      </c>
      <c r="J211">
        <v>-789.45399999999972</v>
      </c>
      <c r="M211" t="s">
        <v>271</v>
      </c>
      <c r="N211" t="s">
        <v>351</v>
      </c>
      <c r="O211" s="138">
        <v>-7.1584897653474436E-2</v>
      </c>
      <c r="P211" s="137">
        <v>-789.45399999999972</v>
      </c>
    </row>
    <row r="212" spans="3:16" x14ac:dyDescent="0.25">
      <c r="C212" t="s">
        <v>298</v>
      </c>
      <c r="D212" s="14"/>
      <c r="E212" s="14">
        <v>-0.12454568275693997</v>
      </c>
      <c r="F212" s="14"/>
      <c r="H212" t="s">
        <v>298</v>
      </c>
      <c r="J212">
        <v>-985.32099999999991</v>
      </c>
      <c r="M212" t="s">
        <v>271</v>
      </c>
      <c r="N212" t="s">
        <v>298</v>
      </c>
      <c r="O212" s="138">
        <v>-0.12454568275693997</v>
      </c>
      <c r="P212" s="137">
        <v>-985.32099999999991</v>
      </c>
    </row>
    <row r="213" spans="3:16" x14ac:dyDescent="0.25">
      <c r="C213" t="s">
        <v>266</v>
      </c>
      <c r="D213" s="14"/>
      <c r="E213" s="14">
        <v>6.5046814652120227E-2</v>
      </c>
      <c r="F213" s="14"/>
      <c r="H213" t="s">
        <v>266</v>
      </c>
      <c r="J213">
        <v>615.29199999999946</v>
      </c>
      <c r="M213" t="s">
        <v>271</v>
      </c>
      <c r="N213" t="s">
        <v>266</v>
      </c>
      <c r="O213" s="138">
        <v>6.5046814652120227E-2</v>
      </c>
      <c r="P213" s="137">
        <v>615.29199999999946</v>
      </c>
    </row>
    <row r="214" spans="3:16" x14ac:dyDescent="0.25">
      <c r="C214" t="s">
        <v>304</v>
      </c>
      <c r="D214" s="14"/>
      <c r="E214" s="14">
        <v>0.15520566695617957</v>
      </c>
      <c r="F214" s="14"/>
      <c r="H214" t="s">
        <v>304</v>
      </c>
      <c r="J214">
        <v>811.64400000000023</v>
      </c>
      <c r="M214" t="s">
        <v>271</v>
      </c>
      <c r="N214" t="s">
        <v>304</v>
      </c>
      <c r="O214" s="138">
        <v>0.15520566695617957</v>
      </c>
      <c r="P214" s="137">
        <v>811.64400000000023</v>
      </c>
    </row>
    <row r="215" spans="3:16" x14ac:dyDescent="0.25">
      <c r="C215" t="s">
        <v>343</v>
      </c>
      <c r="D215" s="14"/>
      <c r="E215" s="14">
        <v>-0.45368035023251879</v>
      </c>
      <c r="F215" s="14"/>
      <c r="H215" t="s">
        <v>343</v>
      </c>
      <c r="J215">
        <v>-246.43100000000004</v>
      </c>
      <c r="M215" t="s">
        <v>271</v>
      </c>
      <c r="N215" t="s">
        <v>343</v>
      </c>
      <c r="O215" s="138">
        <v>-0.45368035023251879</v>
      </c>
      <c r="P215" s="137">
        <v>-246.43100000000004</v>
      </c>
    </row>
    <row r="216" spans="3:16" x14ac:dyDescent="0.25">
      <c r="C216" t="s">
        <v>317</v>
      </c>
      <c r="D216" s="14"/>
      <c r="E216" s="14">
        <v>0.18109597722050461</v>
      </c>
      <c r="F216" s="14"/>
      <c r="H216" t="s">
        <v>317</v>
      </c>
      <c r="J216">
        <v>1361.4139999999998</v>
      </c>
      <c r="M216" t="s">
        <v>271</v>
      </c>
      <c r="N216" t="s">
        <v>317</v>
      </c>
      <c r="O216" s="138">
        <v>0.18109597722050461</v>
      </c>
      <c r="P216" s="137">
        <v>1361.4139999999998</v>
      </c>
    </row>
    <row r="217" spans="3:16" x14ac:dyDescent="0.25">
      <c r="C217" t="s">
        <v>311</v>
      </c>
      <c r="D217" s="14"/>
      <c r="E217" s="14">
        <v>-0.15256215560032416</v>
      </c>
      <c r="F217" s="14"/>
      <c r="H217" t="s">
        <v>311</v>
      </c>
      <c r="J217">
        <v>-505.7170000000001</v>
      </c>
      <c r="M217" t="s">
        <v>271</v>
      </c>
      <c r="N217" t="s">
        <v>311</v>
      </c>
      <c r="O217" s="138">
        <v>-0.15256215560032416</v>
      </c>
      <c r="P217" s="137">
        <v>-505.7170000000001</v>
      </c>
    </row>
    <row r="218" spans="3:16" x14ac:dyDescent="0.25">
      <c r="C218" t="s">
        <v>892</v>
      </c>
      <c r="D218" s="14"/>
      <c r="E218" s="14">
        <v>-9.7273211510002733E-2</v>
      </c>
      <c r="F218" s="14"/>
      <c r="H218" t="s">
        <v>892</v>
      </c>
      <c r="J218">
        <v>-816.84799999999905</v>
      </c>
      <c r="M218" t="s">
        <v>271</v>
      </c>
      <c r="N218" t="s">
        <v>892</v>
      </c>
      <c r="O218" s="138">
        <v>-9.7273211510002733E-2</v>
      </c>
      <c r="P218" s="137">
        <v>-816.84799999999905</v>
      </c>
    </row>
    <row r="219" spans="3:16" x14ac:dyDescent="0.25">
      <c r="C219" t="s">
        <v>321</v>
      </c>
      <c r="D219" s="14"/>
      <c r="E219" s="14">
        <v>-0.13188303065602927</v>
      </c>
      <c r="F219" s="14"/>
      <c r="H219" t="s">
        <v>321</v>
      </c>
      <c r="J219">
        <v>-4482.3840000000018</v>
      </c>
      <c r="M219" t="s">
        <v>271</v>
      </c>
      <c r="N219" t="s">
        <v>321</v>
      </c>
      <c r="O219" s="138">
        <v>-0.13188303065602927</v>
      </c>
      <c r="P219" s="137">
        <v>-4482.3840000000018</v>
      </c>
    </row>
    <row r="220" spans="3:16" x14ac:dyDescent="0.25">
      <c r="C220" t="s">
        <v>327</v>
      </c>
      <c r="D220" s="14"/>
      <c r="E220" s="14">
        <v>-0.27602278975852096</v>
      </c>
      <c r="F220" s="14"/>
      <c r="H220" t="s">
        <v>327</v>
      </c>
      <c r="J220">
        <v>-2043.5349999999999</v>
      </c>
      <c r="M220" t="s">
        <v>271</v>
      </c>
      <c r="N220" t="s">
        <v>327</v>
      </c>
      <c r="O220" s="138">
        <v>-0.27602278975852096</v>
      </c>
      <c r="P220" s="137">
        <v>-2043.5349999999999</v>
      </c>
    </row>
    <row r="221" spans="3:16" x14ac:dyDescent="0.25">
      <c r="C221" t="s">
        <v>272</v>
      </c>
      <c r="D221" s="14"/>
      <c r="E221" s="14">
        <v>-0.36211733248421635</v>
      </c>
      <c r="F221" s="14"/>
      <c r="H221" t="s">
        <v>272</v>
      </c>
      <c r="J221">
        <v>-2083.4159999999997</v>
      </c>
      <c r="M221" t="s">
        <v>271</v>
      </c>
      <c r="N221" t="s">
        <v>272</v>
      </c>
      <c r="O221" s="138">
        <v>-0.36211733248421635</v>
      </c>
      <c r="P221" s="137">
        <v>-2083.4159999999997</v>
      </c>
    </row>
    <row r="222" spans="3:16" x14ac:dyDescent="0.25">
      <c r="C222" t="s">
        <v>319</v>
      </c>
      <c r="D222" s="14"/>
      <c r="E222" s="14">
        <v>0.25512563808027278</v>
      </c>
      <c r="F222" s="14"/>
      <c r="H222" t="s">
        <v>319</v>
      </c>
      <c r="J222">
        <v>555.91800000000012</v>
      </c>
      <c r="M222" t="s">
        <v>271</v>
      </c>
      <c r="N222" t="s">
        <v>319</v>
      </c>
      <c r="O222" s="138">
        <v>0.25512563808027278</v>
      </c>
      <c r="P222" s="137">
        <v>555.91800000000012</v>
      </c>
    </row>
    <row r="223" spans="3:16" x14ac:dyDescent="0.25">
      <c r="C223" t="s">
        <v>334</v>
      </c>
      <c r="D223" s="14"/>
      <c r="E223" s="14">
        <v>4.0228984303995914E-3</v>
      </c>
      <c r="F223" s="14"/>
      <c r="H223" t="s">
        <v>334</v>
      </c>
      <c r="J223">
        <v>50.256999999999607</v>
      </c>
      <c r="M223" t="s">
        <v>271</v>
      </c>
      <c r="N223" t="s">
        <v>334</v>
      </c>
      <c r="O223" s="138">
        <v>4.0228984303995914E-3</v>
      </c>
      <c r="P223" s="137">
        <v>50.256999999999607</v>
      </c>
    </row>
    <row r="224" spans="3:16" x14ac:dyDescent="0.25">
      <c r="C224" t="s">
        <v>282</v>
      </c>
      <c r="D224" s="14"/>
      <c r="E224" s="14">
        <v>-0.13996545783446263</v>
      </c>
      <c r="F224" s="14"/>
      <c r="H224" t="s">
        <v>282</v>
      </c>
      <c r="J224">
        <v>-2014.5009999999984</v>
      </c>
      <c r="M224" t="s">
        <v>271</v>
      </c>
      <c r="N224" t="s">
        <v>282</v>
      </c>
      <c r="O224" s="138">
        <v>-0.13996545783446263</v>
      </c>
      <c r="P224" s="137">
        <v>-2014.5009999999984</v>
      </c>
    </row>
    <row r="225" spans="2:16" x14ac:dyDescent="0.25">
      <c r="C225" t="s">
        <v>290</v>
      </c>
      <c r="D225" s="14"/>
      <c r="E225" s="14">
        <v>-2.029507295157134E-2</v>
      </c>
      <c r="F225" s="14"/>
      <c r="H225" t="s">
        <v>290</v>
      </c>
      <c r="J225">
        <v>-289.76399999999921</v>
      </c>
      <c r="M225" t="s">
        <v>271</v>
      </c>
      <c r="N225" t="s">
        <v>290</v>
      </c>
      <c r="O225" s="138">
        <v>-2.029507295157134E-2</v>
      </c>
      <c r="P225" s="137">
        <v>-289.76399999999921</v>
      </c>
    </row>
    <row r="226" spans="2:16" x14ac:dyDescent="0.25">
      <c r="B226" t="s">
        <v>854</v>
      </c>
      <c r="C226" t="s">
        <v>113</v>
      </c>
      <c r="D226" s="14"/>
      <c r="E226" s="14">
        <v>-0.19844450265396307</v>
      </c>
      <c r="F226" s="14"/>
      <c r="G226" t="s">
        <v>854</v>
      </c>
      <c r="H226" t="s">
        <v>113</v>
      </c>
      <c r="J226">
        <v>-152.27499999999998</v>
      </c>
      <c r="M226" t="s">
        <v>854</v>
      </c>
      <c r="N226" t="s">
        <v>113</v>
      </c>
      <c r="O226" s="138">
        <v>-0.19844450265396307</v>
      </c>
      <c r="P226" s="137">
        <v>-152.27499999999998</v>
      </c>
    </row>
    <row r="227" spans="2:16" x14ac:dyDescent="0.25">
      <c r="C227" t="s">
        <v>115</v>
      </c>
      <c r="D227" s="14"/>
      <c r="E227" s="14">
        <v>-6.0116272068612496E-2</v>
      </c>
      <c r="F227" s="14"/>
      <c r="H227" t="s">
        <v>115</v>
      </c>
      <c r="J227">
        <v>-35.94399999999996</v>
      </c>
      <c r="M227" t="s">
        <v>854</v>
      </c>
      <c r="N227" t="s">
        <v>115</v>
      </c>
      <c r="O227" s="138">
        <v>-6.0116272068612496E-2</v>
      </c>
      <c r="P227" s="137">
        <v>-35.94399999999996</v>
      </c>
    </row>
    <row r="228" spans="2:16" x14ac:dyDescent="0.25">
      <c r="C228" t="s">
        <v>121</v>
      </c>
      <c r="D228" s="14"/>
      <c r="E228" s="14">
        <v>-6.2801064901198949E-3</v>
      </c>
      <c r="F228" s="14"/>
      <c r="H228" t="s">
        <v>121</v>
      </c>
      <c r="J228">
        <v>-4.0219999999999345</v>
      </c>
      <c r="M228" t="s">
        <v>854</v>
      </c>
      <c r="N228" t="s">
        <v>121</v>
      </c>
      <c r="O228" s="138">
        <v>-6.2801064901198949E-3</v>
      </c>
      <c r="P228" s="137">
        <v>-4.0219999999999345</v>
      </c>
    </row>
    <row r="229" spans="2:16" x14ac:dyDescent="0.25">
      <c r="C229" t="s">
        <v>108</v>
      </c>
      <c r="D229" s="14"/>
      <c r="E229" s="14">
        <v>-9.4808451759822554E-2</v>
      </c>
      <c r="F229" s="14"/>
      <c r="H229" t="s">
        <v>108</v>
      </c>
      <c r="J229">
        <v>-32.890000000000043</v>
      </c>
      <c r="M229" t="s">
        <v>854</v>
      </c>
      <c r="N229" t="s">
        <v>108</v>
      </c>
      <c r="O229" s="138">
        <v>-9.4808451759822554E-2</v>
      </c>
      <c r="P229" s="137">
        <v>-32.890000000000043</v>
      </c>
    </row>
    <row r="230" spans="2:16" x14ac:dyDescent="0.25">
      <c r="C230" t="s">
        <v>118</v>
      </c>
      <c r="D230" s="14"/>
      <c r="E230" s="14">
        <v>6.8680198197206589E-3</v>
      </c>
      <c r="F230" s="14"/>
      <c r="H230" t="s">
        <v>118</v>
      </c>
      <c r="J230">
        <v>9.8510000000001128</v>
      </c>
      <c r="M230" t="s">
        <v>854</v>
      </c>
      <c r="N230" t="s">
        <v>118</v>
      </c>
      <c r="O230" s="138">
        <v>6.8680198197206589E-3</v>
      </c>
      <c r="P230" s="137">
        <v>9.8510000000001128</v>
      </c>
    </row>
    <row r="231" spans="2:16" x14ac:dyDescent="0.25">
      <c r="C231" t="s">
        <v>103</v>
      </c>
      <c r="D231" s="14"/>
      <c r="E231" s="14">
        <v>-3.9014004383690119E-2</v>
      </c>
      <c r="F231" s="14"/>
      <c r="H231" t="s">
        <v>103</v>
      </c>
      <c r="J231">
        <v>-130.57800000000043</v>
      </c>
      <c r="M231" t="s">
        <v>854</v>
      </c>
      <c r="N231" t="s">
        <v>103</v>
      </c>
      <c r="O231" s="138">
        <v>-3.9014004383690119E-2</v>
      </c>
      <c r="P231" s="137">
        <v>-130.57800000000043</v>
      </c>
    </row>
    <row r="232" spans="2:16" x14ac:dyDescent="0.25">
      <c r="C232" t="s">
        <v>102</v>
      </c>
      <c r="D232" s="14"/>
      <c r="E232" s="14">
        <v>6.3950864913876443E-2</v>
      </c>
      <c r="F232" s="14"/>
      <c r="H232" t="s">
        <v>102</v>
      </c>
      <c r="J232">
        <v>45.210000000000036</v>
      </c>
      <c r="M232" t="s">
        <v>854</v>
      </c>
      <c r="N232" t="s">
        <v>102</v>
      </c>
      <c r="O232" s="138">
        <v>6.3950864913876443E-2</v>
      </c>
      <c r="P232" s="137">
        <v>45.210000000000036</v>
      </c>
    </row>
    <row r="233" spans="2:16" x14ac:dyDescent="0.25">
      <c r="C233" t="s">
        <v>114</v>
      </c>
      <c r="D233" s="14"/>
      <c r="E233" s="14">
        <v>-0.13629087582895039</v>
      </c>
      <c r="F233" s="14"/>
      <c r="H233" t="s">
        <v>114</v>
      </c>
      <c r="J233">
        <v>-8.3440000000000012</v>
      </c>
      <c r="M233" t="s">
        <v>854</v>
      </c>
      <c r="N233" t="s">
        <v>114</v>
      </c>
      <c r="O233" s="138">
        <v>-0.13629087582895039</v>
      </c>
      <c r="P233" s="137">
        <v>-8.3440000000000012</v>
      </c>
    </row>
    <row r="234" spans="2:16" x14ac:dyDescent="0.25">
      <c r="C234" t="s">
        <v>120</v>
      </c>
      <c r="D234" s="14"/>
      <c r="E234" s="14">
        <v>2.0256412858300956E-2</v>
      </c>
      <c r="F234" s="14"/>
      <c r="H234" t="s">
        <v>120</v>
      </c>
      <c r="J234">
        <v>17.966000000000008</v>
      </c>
      <c r="M234" t="s">
        <v>854</v>
      </c>
      <c r="N234" t="s">
        <v>120</v>
      </c>
      <c r="O234" s="138">
        <v>2.0256412858300956E-2</v>
      </c>
      <c r="P234" s="137">
        <v>17.966000000000008</v>
      </c>
    </row>
    <row r="235" spans="2:16" x14ac:dyDescent="0.25">
      <c r="C235" t="s">
        <v>106</v>
      </c>
      <c r="D235" s="14"/>
      <c r="E235" s="14">
        <v>-7.0634755952596079E-2</v>
      </c>
      <c r="F235" s="14"/>
      <c r="H235" t="s">
        <v>106</v>
      </c>
      <c r="J235">
        <v>-168.16200000000026</v>
      </c>
      <c r="M235" t="s">
        <v>854</v>
      </c>
      <c r="N235" t="s">
        <v>106</v>
      </c>
      <c r="O235" s="138">
        <v>-7.0634755952596079E-2</v>
      </c>
      <c r="P235" s="137">
        <v>-168.16200000000026</v>
      </c>
    </row>
    <row r="236" spans="2:16" x14ac:dyDescent="0.25">
      <c r="C236" t="s">
        <v>855</v>
      </c>
      <c r="D236" s="14"/>
      <c r="E236" s="14">
        <v>0.27368550936993902</v>
      </c>
      <c r="F236" s="14"/>
      <c r="H236" t="s">
        <v>855</v>
      </c>
      <c r="J236">
        <v>177.44399999999996</v>
      </c>
      <c r="M236" t="s">
        <v>854</v>
      </c>
      <c r="N236" t="s">
        <v>855</v>
      </c>
      <c r="O236" s="138">
        <v>0.27368550936993902</v>
      </c>
      <c r="P236" s="137">
        <v>177.44399999999996</v>
      </c>
    </row>
    <row r="237" spans="2:16" x14ac:dyDescent="0.25">
      <c r="C237" t="s">
        <v>116</v>
      </c>
      <c r="D237" s="14"/>
      <c r="E237" s="14">
        <v>-0.42833594890482396</v>
      </c>
      <c r="F237" s="14"/>
      <c r="H237" t="s">
        <v>116</v>
      </c>
      <c r="J237">
        <v>-547.51699999999994</v>
      </c>
      <c r="M237" t="s">
        <v>854</v>
      </c>
      <c r="N237" t="s">
        <v>116</v>
      </c>
      <c r="O237" s="138">
        <v>-0.42833594890482396</v>
      </c>
      <c r="P237" s="137">
        <v>-547.51699999999994</v>
      </c>
    </row>
    <row r="238" spans="2:16" x14ac:dyDescent="0.25">
      <c r="C238" t="s">
        <v>111</v>
      </c>
      <c r="D238" s="14"/>
      <c r="E238" s="14">
        <v>0.23781386253458872</v>
      </c>
      <c r="F238" s="14"/>
      <c r="H238" t="s">
        <v>111</v>
      </c>
      <c r="J238">
        <v>252.58900000000017</v>
      </c>
      <c r="M238" t="s">
        <v>854</v>
      </c>
      <c r="N238" t="s">
        <v>111</v>
      </c>
      <c r="O238" s="138">
        <v>0.23781386253458872</v>
      </c>
      <c r="P238" s="137">
        <v>252.58900000000017</v>
      </c>
    </row>
    <row r="239" spans="2:16" x14ac:dyDescent="0.25">
      <c r="C239" t="s">
        <v>109</v>
      </c>
      <c r="D239" s="14"/>
      <c r="E239" s="14">
        <v>1.0698363619142087E-2</v>
      </c>
      <c r="F239" s="14"/>
      <c r="H239" t="s">
        <v>109</v>
      </c>
      <c r="J239">
        <v>6.6639999999999873</v>
      </c>
      <c r="M239" t="s">
        <v>854</v>
      </c>
      <c r="N239" t="s">
        <v>109</v>
      </c>
      <c r="O239" s="138">
        <v>1.0698363619142087E-2</v>
      </c>
      <c r="P239" s="137">
        <v>6.6639999999999873</v>
      </c>
    </row>
    <row r="240" spans="2:16" x14ac:dyDescent="0.25">
      <c r="C240" t="s">
        <v>105</v>
      </c>
      <c r="D240" s="14"/>
      <c r="E240" s="14">
        <v>-5.7634252433478923E-2</v>
      </c>
      <c r="F240" s="14"/>
      <c r="H240" t="s">
        <v>105</v>
      </c>
      <c r="J240">
        <v>-306.51099999999951</v>
      </c>
      <c r="M240" t="s">
        <v>854</v>
      </c>
      <c r="N240" t="s">
        <v>105</v>
      </c>
      <c r="O240" s="138">
        <v>-5.7634252433478923E-2</v>
      </c>
      <c r="P240" s="137">
        <v>-306.51099999999951</v>
      </c>
    </row>
    <row r="241" spans="2:16" x14ac:dyDescent="0.25">
      <c r="C241" t="s">
        <v>119</v>
      </c>
      <c r="D241" s="14"/>
      <c r="E241" s="14">
        <v>3.5298077664787104E-2</v>
      </c>
      <c r="F241" s="14"/>
      <c r="H241" t="s">
        <v>119</v>
      </c>
      <c r="J241">
        <v>35.235000000000127</v>
      </c>
      <c r="M241" t="s">
        <v>854</v>
      </c>
      <c r="N241" t="s">
        <v>119</v>
      </c>
      <c r="O241" s="138">
        <v>3.5298077664787104E-2</v>
      </c>
      <c r="P241" s="137">
        <v>35.235000000000127</v>
      </c>
    </row>
    <row r="242" spans="2:16" x14ac:dyDescent="0.25">
      <c r="C242" t="s">
        <v>112</v>
      </c>
      <c r="D242" s="14"/>
      <c r="E242" s="14" t="e">
        <v>#NULL!</v>
      </c>
      <c r="F242" s="14"/>
      <c r="H242" t="s">
        <v>112</v>
      </c>
      <c r="J242">
        <v>-122.99</v>
      </c>
      <c r="M242" t="s">
        <v>854</v>
      </c>
      <c r="N242" t="s">
        <v>112</v>
      </c>
      <c r="O242" s="138">
        <v>0</v>
      </c>
      <c r="P242" s="137">
        <v>-122.99</v>
      </c>
    </row>
    <row r="243" spans="2:16" x14ac:dyDescent="0.25">
      <c r="C243" t="s">
        <v>110</v>
      </c>
      <c r="D243" s="14"/>
      <c r="E243" s="14">
        <v>0.32168994243775867</v>
      </c>
      <c r="F243" s="14"/>
      <c r="H243" t="s">
        <v>110</v>
      </c>
      <c r="J243">
        <v>633.01600000000008</v>
      </c>
      <c r="M243" t="s">
        <v>854</v>
      </c>
      <c r="N243" t="s">
        <v>110</v>
      </c>
      <c r="O243" s="138">
        <v>0.32168994243775867</v>
      </c>
      <c r="P243" s="137">
        <v>633.01600000000008</v>
      </c>
    </row>
    <row r="244" spans="2:16" x14ac:dyDescent="0.25">
      <c r="C244" t="s">
        <v>117</v>
      </c>
      <c r="D244" s="14"/>
      <c r="E244" s="14">
        <v>-0.32524825933112661</v>
      </c>
      <c r="F244" s="14"/>
      <c r="H244" t="s">
        <v>117</v>
      </c>
      <c r="J244">
        <v>-245.05700000000002</v>
      </c>
      <c r="M244" t="s">
        <v>854</v>
      </c>
      <c r="N244" t="s">
        <v>117</v>
      </c>
      <c r="O244" s="138">
        <v>-0.32524825933112661</v>
      </c>
      <c r="P244" s="137">
        <v>-245.05700000000002</v>
      </c>
    </row>
    <row r="245" spans="2:16" x14ac:dyDescent="0.25">
      <c r="C245" t="s">
        <v>122</v>
      </c>
      <c r="D245" s="14"/>
      <c r="E245" s="14">
        <v>-0.17769474343705727</v>
      </c>
      <c r="F245" s="14"/>
      <c r="H245" t="s">
        <v>122</v>
      </c>
      <c r="J245">
        <v>-62.963999999999999</v>
      </c>
      <c r="M245" t="s">
        <v>854</v>
      </c>
      <c r="N245" t="s">
        <v>122</v>
      </c>
      <c r="O245" s="138">
        <v>-0.17769474343705727</v>
      </c>
      <c r="P245" s="137">
        <v>-62.963999999999999</v>
      </c>
    </row>
    <row r="246" spans="2:16" x14ac:dyDescent="0.25">
      <c r="C246" t="s">
        <v>104</v>
      </c>
      <c r="D246" s="14"/>
      <c r="E246" s="14">
        <v>-3.1447672058999412E-2</v>
      </c>
      <c r="F246" s="14"/>
      <c r="H246" t="s">
        <v>104</v>
      </c>
      <c r="J246">
        <v>-160.85999999999967</v>
      </c>
      <c r="M246" t="s">
        <v>854</v>
      </c>
      <c r="N246" t="s">
        <v>104</v>
      </c>
      <c r="O246" s="138">
        <v>-3.1447672058999412E-2</v>
      </c>
      <c r="P246" s="137">
        <v>-160.85999999999967</v>
      </c>
    </row>
    <row r="247" spans="2:16" x14ac:dyDescent="0.25">
      <c r="C247" t="s">
        <v>123</v>
      </c>
      <c r="D247" s="14"/>
      <c r="E247" s="14">
        <v>0.21745485526125846</v>
      </c>
      <c r="F247" s="14"/>
      <c r="H247" t="s">
        <v>123</v>
      </c>
      <c r="J247">
        <v>215.42099999999994</v>
      </c>
      <c r="M247" t="s">
        <v>854</v>
      </c>
      <c r="N247" t="s">
        <v>123</v>
      </c>
      <c r="O247" s="138">
        <v>0.21745485526125846</v>
      </c>
      <c r="P247" s="137">
        <v>215.42099999999994</v>
      </c>
    </row>
    <row r="248" spans="2:16" x14ac:dyDescent="0.25">
      <c r="B248" t="s">
        <v>857</v>
      </c>
      <c r="C248" t="s">
        <v>860</v>
      </c>
      <c r="D248" s="14"/>
      <c r="E248" s="14">
        <v>-0.11688245652471906</v>
      </c>
      <c r="F248" s="14"/>
      <c r="G248" t="s">
        <v>857</v>
      </c>
      <c r="H248" t="s">
        <v>860</v>
      </c>
      <c r="J248">
        <v>-997.6279999999997</v>
      </c>
      <c r="M248" t="s">
        <v>857</v>
      </c>
      <c r="N248" t="s">
        <v>860</v>
      </c>
      <c r="O248" s="138">
        <v>-0.11688245652471906</v>
      </c>
      <c r="P248" s="137">
        <v>-997.6279999999997</v>
      </c>
    </row>
    <row r="249" spans="2:16" x14ac:dyDescent="0.25">
      <c r="C249" t="s">
        <v>222</v>
      </c>
      <c r="D249" s="14"/>
      <c r="E249" s="14">
        <v>-6.0185444636132165E-2</v>
      </c>
      <c r="F249" s="14"/>
      <c r="H249" t="s">
        <v>222</v>
      </c>
      <c r="J249">
        <v>-298.5570000000007</v>
      </c>
      <c r="M249" t="s">
        <v>857</v>
      </c>
      <c r="N249" t="s">
        <v>222</v>
      </c>
      <c r="O249" s="138">
        <v>-6.0185444636132165E-2</v>
      </c>
      <c r="P249" s="137">
        <v>-298.5570000000007</v>
      </c>
    </row>
    <row r="250" spans="2:16" x14ac:dyDescent="0.25">
      <c r="C250" t="s">
        <v>219</v>
      </c>
      <c r="D250" s="14"/>
      <c r="E250" s="14">
        <v>-6.5255152787097398E-2</v>
      </c>
      <c r="F250" s="14"/>
      <c r="H250" t="s">
        <v>219</v>
      </c>
      <c r="J250">
        <v>-13.711999999999989</v>
      </c>
      <c r="M250" t="s">
        <v>857</v>
      </c>
      <c r="N250" t="s">
        <v>219</v>
      </c>
      <c r="O250" s="138">
        <v>-6.5255152787097398E-2</v>
      </c>
      <c r="P250" s="137">
        <v>-13.711999999999989</v>
      </c>
    </row>
    <row r="251" spans="2:16" x14ac:dyDescent="0.25">
      <c r="C251" t="s">
        <v>198</v>
      </c>
      <c r="D251" s="14"/>
      <c r="E251" s="14">
        <v>-0.15394139496491949</v>
      </c>
      <c r="F251" s="14"/>
      <c r="H251" t="s">
        <v>198</v>
      </c>
      <c r="J251">
        <v>-67.139999999999986</v>
      </c>
      <c r="M251" t="s">
        <v>857</v>
      </c>
      <c r="N251" t="s">
        <v>198</v>
      </c>
      <c r="O251" s="138">
        <v>-0.15394139496491949</v>
      </c>
      <c r="P251" s="137">
        <v>-67.139999999999986</v>
      </c>
    </row>
    <row r="252" spans="2:16" x14ac:dyDescent="0.25">
      <c r="C252" t="s">
        <v>208</v>
      </c>
      <c r="D252" s="14"/>
      <c r="E252" s="14">
        <v>0.26897282389344818</v>
      </c>
      <c r="F252" s="14"/>
      <c r="H252" t="s">
        <v>208</v>
      </c>
      <c r="J252">
        <v>79.971000000000004</v>
      </c>
      <c r="M252" t="s">
        <v>857</v>
      </c>
      <c r="N252" t="s">
        <v>208</v>
      </c>
      <c r="O252" s="138">
        <v>0.26897282389344818</v>
      </c>
      <c r="P252" s="137">
        <v>79.971000000000004</v>
      </c>
    </row>
    <row r="253" spans="2:16" x14ac:dyDescent="0.25">
      <c r="C253" t="s">
        <v>179</v>
      </c>
      <c r="D253" s="14"/>
      <c r="E253" s="14">
        <v>-0.25271611304461694</v>
      </c>
      <c r="F253" s="14"/>
      <c r="H253" t="s">
        <v>179</v>
      </c>
      <c r="J253">
        <v>-312.67200000000014</v>
      </c>
      <c r="M253" t="s">
        <v>857</v>
      </c>
      <c r="N253" t="s">
        <v>179</v>
      </c>
      <c r="O253" s="138">
        <v>-0.25271611304461694</v>
      </c>
      <c r="P253" s="137">
        <v>-312.67200000000014</v>
      </c>
    </row>
    <row r="254" spans="2:16" x14ac:dyDescent="0.25">
      <c r="C254" t="s">
        <v>859</v>
      </c>
      <c r="D254" s="14"/>
      <c r="E254" s="14">
        <v>-0.21416942187814175</v>
      </c>
      <c r="F254" s="14"/>
      <c r="H254" t="s">
        <v>859</v>
      </c>
      <c r="J254">
        <v>-799.93200000000024</v>
      </c>
      <c r="M254" t="s">
        <v>857</v>
      </c>
      <c r="N254" t="s">
        <v>859</v>
      </c>
      <c r="O254" s="138">
        <v>-0.21416942187814175</v>
      </c>
      <c r="P254" s="137">
        <v>-799.93200000000024</v>
      </c>
    </row>
    <row r="255" spans="2:16" x14ac:dyDescent="0.25">
      <c r="C255" t="s">
        <v>228</v>
      </c>
      <c r="D255" s="14"/>
      <c r="E255" s="14">
        <v>-5.3031870565195781E-3</v>
      </c>
      <c r="F255" s="14"/>
      <c r="H255" t="s">
        <v>228</v>
      </c>
      <c r="J255">
        <v>-4.6389999999998963</v>
      </c>
      <c r="M255" t="s">
        <v>857</v>
      </c>
      <c r="N255" t="s">
        <v>228</v>
      </c>
      <c r="O255" s="138">
        <v>-5.3031870565195781E-3</v>
      </c>
      <c r="P255" s="137">
        <v>-4.6389999999998963</v>
      </c>
    </row>
    <row r="256" spans="2:16" x14ac:dyDescent="0.25">
      <c r="C256" t="s">
        <v>182</v>
      </c>
      <c r="D256" s="14"/>
      <c r="E256" s="14">
        <v>-0.2908273866298986</v>
      </c>
      <c r="F256" s="14"/>
      <c r="H256" t="s">
        <v>182</v>
      </c>
      <c r="J256">
        <v>-305.21199999999999</v>
      </c>
      <c r="M256" t="s">
        <v>857</v>
      </c>
      <c r="N256" t="s">
        <v>182</v>
      </c>
      <c r="O256" s="138">
        <v>-0.2908273866298986</v>
      </c>
      <c r="P256" s="137">
        <v>-305.21199999999999</v>
      </c>
    </row>
    <row r="257" spans="3:16" x14ac:dyDescent="0.25">
      <c r="C257" t="s">
        <v>190</v>
      </c>
      <c r="D257" s="14"/>
      <c r="E257" s="14">
        <v>-3.8154300224814516E-2</v>
      </c>
      <c r="F257" s="14"/>
      <c r="H257" t="s">
        <v>190</v>
      </c>
      <c r="J257">
        <v>-15.461000000000013</v>
      </c>
      <c r="M257" t="s">
        <v>857</v>
      </c>
      <c r="N257" t="s">
        <v>190</v>
      </c>
      <c r="O257" s="138">
        <v>-3.8154300224814516E-2</v>
      </c>
      <c r="P257" s="137">
        <v>-15.461000000000013</v>
      </c>
    </row>
    <row r="258" spans="3:16" x14ac:dyDescent="0.25">
      <c r="C258" t="s">
        <v>180</v>
      </c>
      <c r="D258" s="14"/>
      <c r="E258" s="14">
        <v>-2.5407191579161027E-2</v>
      </c>
      <c r="F258" s="14"/>
      <c r="H258" t="s">
        <v>180</v>
      </c>
      <c r="J258">
        <v>-176.21299999999974</v>
      </c>
      <c r="M258" t="s">
        <v>857</v>
      </c>
      <c r="N258" t="s">
        <v>180</v>
      </c>
      <c r="O258" s="138">
        <v>-2.5407191579161027E-2</v>
      </c>
      <c r="P258" s="137">
        <v>-176.21299999999974</v>
      </c>
    </row>
    <row r="259" spans="3:16" x14ac:dyDescent="0.25">
      <c r="C259" t="s">
        <v>184</v>
      </c>
      <c r="D259" s="14"/>
      <c r="E259" s="14">
        <v>7.2355349178223911E-3</v>
      </c>
      <c r="F259" s="14"/>
      <c r="H259" t="s">
        <v>184</v>
      </c>
      <c r="J259">
        <v>14.802999999999884</v>
      </c>
      <c r="M259" t="s">
        <v>857</v>
      </c>
      <c r="N259" t="s">
        <v>184</v>
      </c>
      <c r="O259" s="138">
        <v>7.2355349178223911E-3</v>
      </c>
      <c r="P259" s="137">
        <v>14.802999999999884</v>
      </c>
    </row>
    <row r="260" spans="3:16" x14ac:dyDescent="0.25">
      <c r="C260" t="s">
        <v>223</v>
      </c>
      <c r="D260" s="14"/>
      <c r="E260" s="14">
        <v>6.7900352137759246E-2</v>
      </c>
      <c r="F260" s="14"/>
      <c r="H260" t="s">
        <v>223</v>
      </c>
      <c r="J260">
        <v>282.13900000000012</v>
      </c>
      <c r="M260" t="s">
        <v>857</v>
      </c>
      <c r="N260" t="s">
        <v>223</v>
      </c>
      <c r="O260" s="138">
        <v>6.7900352137759246E-2</v>
      </c>
      <c r="P260" s="137">
        <v>282.13900000000012</v>
      </c>
    </row>
    <row r="261" spans="3:16" x14ac:dyDescent="0.25">
      <c r="C261" t="s">
        <v>233</v>
      </c>
      <c r="D261" s="14"/>
      <c r="E261" s="14">
        <v>-2.9682674526980996E-2</v>
      </c>
      <c r="F261" s="14"/>
      <c r="H261" t="s">
        <v>233</v>
      </c>
      <c r="J261">
        <v>-438.85299999999916</v>
      </c>
      <c r="M261" t="s">
        <v>857</v>
      </c>
      <c r="N261" t="s">
        <v>233</v>
      </c>
      <c r="O261" s="138">
        <v>-2.9682674526980996E-2</v>
      </c>
      <c r="P261" s="137">
        <v>-438.85299999999916</v>
      </c>
    </row>
    <row r="262" spans="3:16" x14ac:dyDescent="0.25">
      <c r="C262" t="s">
        <v>211</v>
      </c>
      <c r="D262" s="14"/>
      <c r="E262" s="14">
        <v>-3.4109570315328956E-2</v>
      </c>
      <c r="F262" s="14"/>
      <c r="H262" t="s">
        <v>211</v>
      </c>
      <c r="J262">
        <v>-150.71299999999974</v>
      </c>
      <c r="M262" t="s">
        <v>857</v>
      </c>
      <c r="N262" t="s">
        <v>211</v>
      </c>
      <c r="O262" s="138">
        <v>-3.4109570315328956E-2</v>
      </c>
      <c r="P262" s="137">
        <v>-150.71299999999974</v>
      </c>
    </row>
    <row r="263" spans="3:16" x14ac:dyDescent="0.25">
      <c r="C263" t="s">
        <v>213</v>
      </c>
      <c r="D263" s="14"/>
      <c r="E263" s="14">
        <v>-0.18509241849079355</v>
      </c>
      <c r="F263" s="14"/>
      <c r="H263" t="s">
        <v>213</v>
      </c>
      <c r="J263">
        <v>-234.77399999999989</v>
      </c>
      <c r="M263" t="s">
        <v>857</v>
      </c>
      <c r="N263" t="s">
        <v>213</v>
      </c>
      <c r="O263" s="138">
        <v>-0.18509241849079355</v>
      </c>
      <c r="P263" s="137">
        <v>-234.77399999999989</v>
      </c>
    </row>
    <row r="264" spans="3:16" x14ac:dyDescent="0.25">
      <c r="C264" t="s">
        <v>214</v>
      </c>
      <c r="D264" s="14"/>
      <c r="E264" s="14">
        <v>6.7718806150426247E-2</v>
      </c>
      <c r="F264" s="14"/>
      <c r="H264" t="s">
        <v>214</v>
      </c>
      <c r="J264">
        <v>185.46399999999994</v>
      </c>
      <c r="M264" t="s">
        <v>857</v>
      </c>
      <c r="N264" t="s">
        <v>214</v>
      </c>
      <c r="O264" s="138">
        <v>6.7718806150426247E-2</v>
      </c>
      <c r="P264" s="137">
        <v>185.46399999999994</v>
      </c>
    </row>
    <row r="265" spans="3:16" x14ac:dyDescent="0.25">
      <c r="C265" t="s">
        <v>858</v>
      </c>
      <c r="D265" s="14"/>
      <c r="E265" s="14">
        <v>-3.9604794872525238E-2</v>
      </c>
      <c r="F265" s="14"/>
      <c r="H265" t="s">
        <v>858</v>
      </c>
      <c r="J265">
        <v>-101.5</v>
      </c>
      <c r="M265" t="s">
        <v>857</v>
      </c>
      <c r="N265" t="s">
        <v>858</v>
      </c>
      <c r="O265" s="138">
        <v>-3.9604794872525238E-2</v>
      </c>
      <c r="P265" s="137">
        <v>-101.5</v>
      </c>
    </row>
    <row r="266" spans="3:16" x14ac:dyDescent="0.25">
      <c r="C266" t="s">
        <v>194</v>
      </c>
      <c r="D266" s="14"/>
      <c r="E266" s="14">
        <v>-3.3341788417925254E-2</v>
      </c>
      <c r="F266" s="14"/>
      <c r="H266" t="s">
        <v>194</v>
      </c>
      <c r="J266">
        <v>-226.8769999999995</v>
      </c>
      <c r="M266" t="s">
        <v>857</v>
      </c>
      <c r="N266" t="s">
        <v>194</v>
      </c>
      <c r="O266" s="138">
        <v>-3.3341788417925254E-2</v>
      </c>
      <c r="P266" s="137">
        <v>-226.8769999999995</v>
      </c>
    </row>
    <row r="267" spans="3:16" x14ac:dyDescent="0.25">
      <c r="C267" t="s">
        <v>186</v>
      </c>
      <c r="D267" s="14"/>
      <c r="E267" s="14">
        <v>0.11940046761606284</v>
      </c>
      <c r="F267" s="14"/>
      <c r="H267" t="s">
        <v>186</v>
      </c>
      <c r="J267">
        <v>1194.2189999999991</v>
      </c>
      <c r="M267" t="s">
        <v>857</v>
      </c>
      <c r="N267" t="s">
        <v>186</v>
      </c>
      <c r="O267" s="138">
        <v>0.11940046761606284</v>
      </c>
      <c r="P267" s="137">
        <v>1194.2189999999991</v>
      </c>
    </row>
    <row r="268" spans="3:16" x14ac:dyDescent="0.25">
      <c r="C268" t="s">
        <v>221</v>
      </c>
      <c r="D268" s="14"/>
      <c r="E268" s="14">
        <v>6.5729708720563204E-2</v>
      </c>
      <c r="F268" s="14"/>
      <c r="H268" t="s">
        <v>221</v>
      </c>
      <c r="J268">
        <v>374.75799999999981</v>
      </c>
      <c r="M268" t="s">
        <v>857</v>
      </c>
      <c r="N268" t="s">
        <v>221</v>
      </c>
      <c r="O268" s="138">
        <v>6.5729708720563204E-2</v>
      </c>
      <c r="P268" s="137">
        <v>374.75799999999981</v>
      </c>
    </row>
    <row r="269" spans="3:16" x14ac:dyDescent="0.25">
      <c r="C269" t="s">
        <v>220</v>
      </c>
      <c r="D269" s="14"/>
      <c r="E269" s="14">
        <v>-8.2960976345701293E-2</v>
      </c>
      <c r="F269" s="14"/>
      <c r="H269" t="s">
        <v>220</v>
      </c>
      <c r="J269">
        <v>-103.37899999999991</v>
      </c>
      <c r="M269" t="s">
        <v>857</v>
      </c>
      <c r="N269" t="s">
        <v>220</v>
      </c>
      <c r="O269" s="138">
        <v>-8.2960976345701293E-2</v>
      </c>
      <c r="P269" s="137">
        <v>-103.37899999999991</v>
      </c>
    </row>
    <row r="270" spans="3:16" x14ac:dyDescent="0.25">
      <c r="C270" t="s">
        <v>209</v>
      </c>
      <c r="D270" s="14"/>
      <c r="E270" s="14">
        <v>0.12148527663146128</v>
      </c>
      <c r="F270" s="14"/>
      <c r="H270" t="s">
        <v>209</v>
      </c>
      <c r="J270">
        <v>97.2650000000001</v>
      </c>
      <c r="M270" t="s">
        <v>857</v>
      </c>
      <c r="N270" t="s">
        <v>209</v>
      </c>
      <c r="O270" s="138">
        <v>0.12148527663146128</v>
      </c>
      <c r="P270" s="137">
        <v>97.2650000000001</v>
      </c>
    </row>
    <row r="271" spans="3:16" x14ac:dyDescent="0.25">
      <c r="C271" t="s">
        <v>202</v>
      </c>
      <c r="D271" s="14"/>
      <c r="E271" s="14">
        <v>0.33880442448644355</v>
      </c>
      <c r="F271" s="14"/>
      <c r="H271" t="s">
        <v>202</v>
      </c>
      <c r="J271">
        <v>75.90100000000001</v>
      </c>
      <c r="M271" t="s">
        <v>857</v>
      </c>
      <c r="N271" t="s">
        <v>202</v>
      </c>
      <c r="O271" s="138">
        <v>0.33880442448644355</v>
      </c>
      <c r="P271" s="137">
        <v>75.90100000000001</v>
      </c>
    </row>
    <row r="272" spans="3:16" x14ac:dyDescent="0.25">
      <c r="C272" t="s">
        <v>203</v>
      </c>
      <c r="D272" s="14"/>
      <c r="E272" s="14">
        <v>0.12230786698756625</v>
      </c>
      <c r="F272" s="14"/>
      <c r="H272" t="s">
        <v>203</v>
      </c>
      <c r="J272">
        <v>429.26600000000008</v>
      </c>
      <c r="M272" t="s">
        <v>857</v>
      </c>
      <c r="N272" t="s">
        <v>203</v>
      </c>
      <c r="O272" s="138">
        <v>0.12230786698756625</v>
      </c>
      <c r="P272" s="137">
        <v>429.26600000000008</v>
      </c>
    </row>
    <row r="273" spans="2:16" x14ac:dyDescent="0.25">
      <c r="C273" t="s">
        <v>196</v>
      </c>
      <c r="D273" s="14"/>
      <c r="E273" s="14">
        <v>-1.1740757544114905E-2</v>
      </c>
      <c r="F273" s="14"/>
      <c r="H273" t="s">
        <v>196</v>
      </c>
      <c r="J273">
        <v>-4.8910000000000196</v>
      </c>
      <c r="M273" t="s">
        <v>857</v>
      </c>
      <c r="N273" t="s">
        <v>196</v>
      </c>
      <c r="O273" s="138">
        <v>-1.1740757544114905E-2</v>
      </c>
      <c r="P273" s="137">
        <v>-4.8910000000000196</v>
      </c>
    </row>
    <row r="274" spans="2:16" x14ac:dyDescent="0.25">
      <c r="C274" t="s">
        <v>218</v>
      </c>
      <c r="D274" s="14"/>
      <c r="E274" s="14">
        <v>-0.17250676708260354</v>
      </c>
      <c r="F274" s="14"/>
      <c r="H274" t="s">
        <v>218</v>
      </c>
      <c r="J274">
        <v>-765.7810000000004</v>
      </c>
      <c r="M274" t="s">
        <v>857</v>
      </c>
      <c r="N274" t="s">
        <v>218</v>
      </c>
      <c r="O274" s="138">
        <v>-0.17250676708260354</v>
      </c>
      <c r="P274" s="137">
        <v>-765.7810000000004</v>
      </c>
    </row>
    <row r="275" spans="2:16" x14ac:dyDescent="0.25">
      <c r="C275" t="s">
        <v>212</v>
      </c>
      <c r="D275" s="14"/>
      <c r="E275" s="14">
        <v>0.55840759533250905</v>
      </c>
      <c r="F275" s="14"/>
      <c r="H275" t="s">
        <v>212</v>
      </c>
      <c r="J275">
        <v>78.578000000000003</v>
      </c>
      <c r="M275" t="s">
        <v>857</v>
      </c>
      <c r="N275" t="s">
        <v>212</v>
      </c>
      <c r="O275" s="138">
        <v>0.55840759533250905</v>
      </c>
      <c r="P275" s="137">
        <v>78.578000000000003</v>
      </c>
    </row>
    <row r="276" spans="2:16" x14ac:dyDescent="0.25">
      <c r="C276" t="s">
        <v>862</v>
      </c>
      <c r="D276" s="14"/>
      <c r="E276" s="14">
        <v>1.0366097403007859E-2</v>
      </c>
      <c r="F276" s="14"/>
      <c r="H276" t="s">
        <v>862</v>
      </c>
      <c r="J276">
        <v>90.813999999998487</v>
      </c>
      <c r="M276" t="s">
        <v>857</v>
      </c>
      <c r="N276" t="s">
        <v>862</v>
      </c>
      <c r="O276" s="138">
        <v>1.0366097403007859E-2</v>
      </c>
      <c r="P276" s="137">
        <v>90.813999999998487</v>
      </c>
    </row>
    <row r="277" spans="2:16" x14ac:dyDescent="0.25">
      <c r="C277" t="s">
        <v>183</v>
      </c>
      <c r="D277" s="14"/>
      <c r="E277" s="14">
        <v>0.13657418740812483</v>
      </c>
      <c r="F277" s="14"/>
      <c r="H277" t="s">
        <v>183</v>
      </c>
      <c r="J277">
        <v>114.36900000000003</v>
      </c>
      <c r="M277" t="s">
        <v>857</v>
      </c>
      <c r="N277" t="s">
        <v>183</v>
      </c>
      <c r="O277" s="138">
        <v>0.13657418740812483</v>
      </c>
      <c r="P277" s="137">
        <v>114.36900000000003</v>
      </c>
    </row>
    <row r="278" spans="2:16" x14ac:dyDescent="0.25">
      <c r="C278" t="s">
        <v>234</v>
      </c>
      <c r="D278" s="14"/>
      <c r="E278" s="14">
        <v>-0.18136605165044883</v>
      </c>
      <c r="F278" s="14"/>
      <c r="H278" t="s">
        <v>234</v>
      </c>
      <c r="J278">
        <v>-2140.4660000000003</v>
      </c>
      <c r="M278" t="s">
        <v>857</v>
      </c>
      <c r="N278" t="s">
        <v>234</v>
      </c>
      <c r="O278" s="138">
        <v>-0.18136605165044883</v>
      </c>
      <c r="P278" s="137">
        <v>-2140.4660000000003</v>
      </c>
    </row>
    <row r="279" spans="2:16" x14ac:dyDescent="0.25">
      <c r="C279" t="s">
        <v>861</v>
      </c>
      <c r="D279" s="14"/>
      <c r="E279" s="14">
        <v>-0.11642417506579926</v>
      </c>
      <c r="F279" s="14"/>
      <c r="H279" t="s">
        <v>861</v>
      </c>
      <c r="J279">
        <v>-3219.4840000000004</v>
      </c>
      <c r="M279" t="s">
        <v>857</v>
      </c>
      <c r="N279" t="s">
        <v>861</v>
      </c>
      <c r="O279" s="138">
        <v>-0.11642417506579926</v>
      </c>
      <c r="P279" s="137">
        <v>-3219.4840000000004</v>
      </c>
    </row>
    <row r="280" spans="2:16" x14ac:dyDescent="0.25">
      <c r="C280" t="s">
        <v>181</v>
      </c>
      <c r="D280" s="14"/>
      <c r="E280" s="14">
        <v>-0.31970963899895599</v>
      </c>
      <c r="F280" s="14"/>
      <c r="H280" t="s">
        <v>181</v>
      </c>
      <c r="J280">
        <v>-886.89499999999975</v>
      </c>
      <c r="M280" t="s">
        <v>857</v>
      </c>
      <c r="N280" t="s">
        <v>181</v>
      </c>
      <c r="O280" s="138">
        <v>-0.31970963899895599</v>
      </c>
      <c r="P280" s="137">
        <v>-886.89499999999975</v>
      </c>
    </row>
    <row r="281" spans="2:16" x14ac:dyDescent="0.25">
      <c r="C281" t="s">
        <v>185</v>
      </c>
      <c r="D281" s="14"/>
      <c r="E281" s="14">
        <v>-0.30266477083718019</v>
      </c>
      <c r="F281" s="14"/>
      <c r="H281" t="s">
        <v>185</v>
      </c>
      <c r="J281">
        <v>-421.25699999999995</v>
      </c>
      <c r="M281" t="s">
        <v>857</v>
      </c>
      <c r="N281" t="s">
        <v>185</v>
      </c>
      <c r="O281" s="138">
        <v>-0.30266477083718019</v>
      </c>
      <c r="P281" s="137">
        <v>-421.25699999999995</v>
      </c>
    </row>
    <row r="282" spans="2:16" x14ac:dyDescent="0.25">
      <c r="C282" t="s">
        <v>189</v>
      </c>
      <c r="D282" s="14"/>
      <c r="E282" s="14">
        <v>2.2733067154855749E-2</v>
      </c>
      <c r="F282" s="14"/>
      <c r="H282" t="s">
        <v>189</v>
      </c>
      <c r="J282">
        <v>75.077000000000226</v>
      </c>
      <c r="M282" t="s">
        <v>857</v>
      </c>
      <c r="N282" t="s">
        <v>189</v>
      </c>
      <c r="O282" s="138">
        <v>2.2733067154855749E-2</v>
      </c>
      <c r="P282" s="137">
        <v>75.077000000000226</v>
      </c>
    </row>
    <row r="283" spans="2:16" x14ac:dyDescent="0.25">
      <c r="C283" t="s">
        <v>191</v>
      </c>
      <c r="D283" s="14"/>
      <c r="E283" s="14">
        <v>-0.28832955478658817</v>
      </c>
      <c r="F283" s="14"/>
      <c r="H283" t="s">
        <v>191</v>
      </c>
      <c r="J283">
        <v>-205.39300000000003</v>
      </c>
      <c r="M283" t="s">
        <v>857</v>
      </c>
      <c r="N283" t="s">
        <v>191</v>
      </c>
      <c r="O283" s="138">
        <v>-0.28832955478658817</v>
      </c>
      <c r="P283" s="137">
        <v>-205.39300000000003</v>
      </c>
    </row>
    <row r="284" spans="2:16" x14ac:dyDescent="0.25">
      <c r="C284" t="s">
        <v>201</v>
      </c>
      <c r="D284" s="14"/>
      <c r="E284" s="14">
        <v>-2.0595405664389728E-2</v>
      </c>
      <c r="F284" s="14"/>
      <c r="H284" t="s">
        <v>201</v>
      </c>
      <c r="J284">
        <v>-39.41800000000012</v>
      </c>
      <c r="M284" t="s">
        <v>857</v>
      </c>
      <c r="N284" t="s">
        <v>201</v>
      </c>
      <c r="O284" s="138">
        <v>-2.0595405664389728E-2</v>
      </c>
      <c r="P284" s="137">
        <v>-39.41800000000012</v>
      </c>
    </row>
    <row r="285" spans="2:16" x14ac:dyDescent="0.25">
      <c r="C285" t="s">
        <v>215</v>
      </c>
      <c r="D285" s="14"/>
      <c r="E285" s="14">
        <v>-0.11904448135086838</v>
      </c>
      <c r="F285" s="14"/>
      <c r="H285" t="s">
        <v>215</v>
      </c>
      <c r="J285">
        <v>-595.29799999999977</v>
      </c>
      <c r="M285" t="s">
        <v>857</v>
      </c>
      <c r="N285" t="s">
        <v>215</v>
      </c>
      <c r="O285" s="138">
        <v>-0.11904448135086838</v>
      </c>
      <c r="P285" s="137">
        <v>-595.29799999999977</v>
      </c>
    </row>
    <row r="286" spans="2:16" x14ac:dyDescent="0.25">
      <c r="C286" t="s">
        <v>193</v>
      </c>
      <c r="D286" s="14"/>
      <c r="E286" s="14">
        <v>2.8242498477416469E-2</v>
      </c>
      <c r="F286" s="14"/>
      <c r="H286" t="s">
        <v>193</v>
      </c>
      <c r="J286">
        <v>497.625</v>
      </c>
      <c r="M286" t="s">
        <v>857</v>
      </c>
      <c r="N286" t="s">
        <v>193</v>
      </c>
      <c r="O286" s="138">
        <v>2.8242498477416469E-2</v>
      </c>
      <c r="P286" s="137">
        <v>497.625</v>
      </c>
    </row>
    <row r="287" spans="2:16" x14ac:dyDescent="0.25">
      <c r="C287" t="s">
        <v>205</v>
      </c>
      <c r="D287" s="14"/>
      <c r="E287" s="14">
        <v>-0.33199825204675493</v>
      </c>
      <c r="F287" s="14"/>
      <c r="H287" t="s">
        <v>205</v>
      </c>
      <c r="J287">
        <v>-114.72100000000003</v>
      </c>
      <c r="M287" t="s">
        <v>857</v>
      </c>
      <c r="N287" t="s">
        <v>205</v>
      </c>
      <c r="O287" s="138">
        <v>-0.33199825204675493</v>
      </c>
      <c r="P287" s="137">
        <v>-114.72100000000003</v>
      </c>
    </row>
    <row r="288" spans="2:16" x14ac:dyDescent="0.25">
      <c r="B288" t="s">
        <v>842</v>
      </c>
      <c r="C288" t="s">
        <v>10</v>
      </c>
      <c r="D288" s="14"/>
      <c r="E288" s="14">
        <v>0.41942592981115967</v>
      </c>
      <c r="F288" s="14"/>
      <c r="G288" t="s">
        <v>842</v>
      </c>
      <c r="H288" t="s">
        <v>10</v>
      </c>
      <c r="J288">
        <v>233.89999999999998</v>
      </c>
      <c r="M288" t="s">
        <v>842</v>
      </c>
      <c r="N288" t="s">
        <v>10</v>
      </c>
      <c r="O288" s="138">
        <v>0.41942592981115967</v>
      </c>
      <c r="P288" s="137">
        <v>233.89999999999998</v>
      </c>
    </row>
    <row r="289" spans="3:16" x14ac:dyDescent="0.25">
      <c r="C289" t="s">
        <v>25</v>
      </c>
      <c r="D289" s="14"/>
      <c r="E289" s="14">
        <v>-0.1762370096635959</v>
      </c>
      <c r="F289" s="14"/>
      <c r="H289" t="s">
        <v>25</v>
      </c>
      <c r="J289">
        <v>-81.265000000000043</v>
      </c>
      <c r="M289" t="s">
        <v>842</v>
      </c>
      <c r="N289" t="s">
        <v>25</v>
      </c>
      <c r="O289" s="138">
        <v>-0.1762370096635959</v>
      </c>
      <c r="P289" s="137">
        <v>-81.265000000000043</v>
      </c>
    </row>
    <row r="290" spans="3:16" x14ac:dyDescent="0.25">
      <c r="C290" t="s">
        <v>26</v>
      </c>
      <c r="D290" s="14"/>
      <c r="E290" s="14">
        <v>0.3689993786546209</v>
      </c>
      <c r="F290" s="14"/>
      <c r="H290" t="s">
        <v>26</v>
      </c>
      <c r="J290">
        <v>809.44700000000012</v>
      </c>
      <c r="M290" t="s">
        <v>842</v>
      </c>
      <c r="N290" t="s">
        <v>26</v>
      </c>
      <c r="O290" s="138">
        <v>0.3689993786546209</v>
      </c>
      <c r="P290" s="137">
        <v>809.44700000000012</v>
      </c>
    </row>
    <row r="291" spans="3:16" x14ac:dyDescent="0.25">
      <c r="C291" t="s">
        <v>87</v>
      </c>
      <c r="D291" s="14"/>
      <c r="E291" s="14">
        <v>-0.17437095218272911</v>
      </c>
      <c r="F291" s="14"/>
      <c r="H291" t="s">
        <v>87</v>
      </c>
      <c r="J291">
        <v>-175.51499999999999</v>
      </c>
      <c r="M291" t="s">
        <v>842</v>
      </c>
      <c r="N291" t="s">
        <v>87</v>
      </c>
      <c r="O291" s="138">
        <v>-0.17437095218272911</v>
      </c>
      <c r="P291" s="137">
        <v>-175.51499999999999</v>
      </c>
    </row>
    <row r="292" spans="3:16" x14ac:dyDescent="0.25">
      <c r="C292" t="s">
        <v>37</v>
      </c>
      <c r="D292" s="14"/>
      <c r="E292" s="14">
        <v>-0.19497914766149538</v>
      </c>
      <c r="F292" s="14"/>
      <c r="H292" t="s">
        <v>37</v>
      </c>
      <c r="J292">
        <v>-732.4689999999996</v>
      </c>
      <c r="M292" t="s">
        <v>842</v>
      </c>
      <c r="N292" t="s">
        <v>37</v>
      </c>
      <c r="O292" s="138">
        <v>-0.19497914766149538</v>
      </c>
      <c r="P292" s="137">
        <v>-732.4689999999996</v>
      </c>
    </row>
    <row r="293" spans="3:16" x14ac:dyDescent="0.25">
      <c r="C293" t="s">
        <v>30</v>
      </c>
      <c r="D293" s="14"/>
      <c r="E293" s="14">
        <v>-0.45322512503274814</v>
      </c>
      <c r="F293" s="14"/>
      <c r="H293" t="s">
        <v>30</v>
      </c>
      <c r="J293">
        <v>-384.05300000000005</v>
      </c>
      <c r="M293" t="s">
        <v>842</v>
      </c>
      <c r="N293" t="s">
        <v>30</v>
      </c>
      <c r="O293" s="138">
        <v>-0.45322512503274814</v>
      </c>
      <c r="P293" s="137">
        <v>-384.05300000000005</v>
      </c>
    </row>
    <row r="294" spans="3:16" x14ac:dyDescent="0.25">
      <c r="C294" t="s">
        <v>8</v>
      </c>
      <c r="D294" s="14"/>
      <c r="E294" s="14">
        <v>-3.8956965595062412E-2</v>
      </c>
      <c r="F294" s="14"/>
      <c r="H294" t="s">
        <v>8</v>
      </c>
      <c r="J294">
        <v>-85.204999999999927</v>
      </c>
      <c r="M294" t="s">
        <v>842</v>
      </c>
      <c r="N294" t="s">
        <v>8</v>
      </c>
      <c r="O294" s="138">
        <v>-3.8956965595062412E-2</v>
      </c>
      <c r="P294" s="137">
        <v>-85.204999999999927</v>
      </c>
    </row>
    <row r="295" spans="3:16" x14ac:dyDescent="0.25">
      <c r="C295" t="s">
        <v>34</v>
      </c>
      <c r="D295" s="14"/>
      <c r="E295" s="14">
        <v>9.2543488054452477E-2</v>
      </c>
      <c r="F295" s="14"/>
      <c r="H295" t="s">
        <v>34</v>
      </c>
      <c r="J295">
        <v>154.88799999999992</v>
      </c>
      <c r="M295" t="s">
        <v>842</v>
      </c>
      <c r="N295" t="s">
        <v>34</v>
      </c>
      <c r="O295" s="138">
        <v>9.2543488054452477E-2</v>
      </c>
      <c r="P295" s="137">
        <v>154.88799999999992</v>
      </c>
    </row>
    <row r="296" spans="3:16" x14ac:dyDescent="0.25">
      <c r="C296" t="s">
        <v>90</v>
      </c>
      <c r="D296" s="14"/>
      <c r="E296" s="14">
        <v>6.2142504139523873E-2</v>
      </c>
      <c r="F296" s="14"/>
      <c r="H296" t="s">
        <v>90</v>
      </c>
      <c r="J296">
        <v>332.96599999999944</v>
      </c>
      <c r="M296" t="s">
        <v>842</v>
      </c>
      <c r="N296" t="s">
        <v>90</v>
      </c>
      <c r="O296" s="138">
        <v>6.2142504139523873E-2</v>
      </c>
      <c r="P296" s="137">
        <v>332.96599999999944</v>
      </c>
    </row>
    <row r="297" spans="3:16" x14ac:dyDescent="0.25">
      <c r="C297" t="s">
        <v>6</v>
      </c>
      <c r="D297" s="14"/>
      <c r="E297" s="14">
        <v>-0.21870457043576921</v>
      </c>
      <c r="F297" s="14"/>
      <c r="H297" t="s">
        <v>6</v>
      </c>
      <c r="J297">
        <v>-937.55499999999984</v>
      </c>
      <c r="M297" t="s">
        <v>842</v>
      </c>
      <c r="N297" t="s">
        <v>6</v>
      </c>
      <c r="O297" s="138">
        <v>-0.21870457043576921</v>
      </c>
      <c r="P297" s="137">
        <v>-937.55499999999984</v>
      </c>
    </row>
    <row r="298" spans="3:16" x14ac:dyDescent="0.25">
      <c r="C298" t="s">
        <v>91</v>
      </c>
      <c r="D298" s="14"/>
      <c r="E298" s="14">
        <v>-3.1391748369107339E-2</v>
      </c>
      <c r="F298" s="14"/>
      <c r="H298" t="s">
        <v>91</v>
      </c>
      <c r="J298">
        <v>-186.49099999999999</v>
      </c>
      <c r="M298" t="s">
        <v>842</v>
      </c>
      <c r="N298" t="s">
        <v>91</v>
      </c>
      <c r="O298" s="138">
        <v>-3.1391748369107339E-2</v>
      </c>
      <c r="P298" s="137">
        <v>-186.49099999999999</v>
      </c>
    </row>
    <row r="299" spans="3:16" x14ac:dyDescent="0.25">
      <c r="C299" t="s">
        <v>93</v>
      </c>
      <c r="D299" s="14"/>
      <c r="E299" s="14">
        <v>0.25912393720883742</v>
      </c>
      <c r="F299" s="14"/>
      <c r="H299" t="s">
        <v>93</v>
      </c>
      <c r="J299">
        <v>421.34199999999987</v>
      </c>
      <c r="M299" t="s">
        <v>842</v>
      </c>
      <c r="N299" t="s">
        <v>93</v>
      </c>
      <c r="O299" s="138">
        <v>0.25912393720883742</v>
      </c>
      <c r="P299" s="137">
        <v>421.34199999999987</v>
      </c>
    </row>
    <row r="300" spans="3:16" x14ac:dyDescent="0.25">
      <c r="C300" t="s">
        <v>39</v>
      </c>
      <c r="D300" s="14"/>
      <c r="E300" s="14" t="e">
        <v>#NULL!</v>
      </c>
      <c r="F300" s="14"/>
      <c r="H300" t="s">
        <v>39</v>
      </c>
      <c r="J300">
        <v>-99.259</v>
      </c>
      <c r="M300" t="s">
        <v>842</v>
      </c>
      <c r="N300" t="s">
        <v>39</v>
      </c>
      <c r="O300" s="138">
        <v>0</v>
      </c>
      <c r="P300" s="137">
        <v>-99.259</v>
      </c>
    </row>
    <row r="301" spans="3:16" x14ac:dyDescent="0.25">
      <c r="C301" t="s">
        <v>9</v>
      </c>
      <c r="D301" s="14"/>
      <c r="E301" s="14" t="e">
        <v>#NULL!</v>
      </c>
      <c r="F301" s="14"/>
      <c r="H301" t="s">
        <v>9</v>
      </c>
      <c r="J301">
        <v>-79.266999999999996</v>
      </c>
      <c r="M301" t="s">
        <v>842</v>
      </c>
      <c r="N301" t="s">
        <v>9</v>
      </c>
      <c r="O301" s="138">
        <v>0</v>
      </c>
      <c r="P301" s="137">
        <v>-79.266999999999996</v>
      </c>
    </row>
    <row r="302" spans="3:16" x14ac:dyDescent="0.25">
      <c r="C302" t="s">
        <v>844</v>
      </c>
      <c r="D302" s="14"/>
      <c r="E302" s="14">
        <v>-0.13713595254469876</v>
      </c>
      <c r="F302" s="14"/>
      <c r="H302" t="s">
        <v>844</v>
      </c>
      <c r="J302">
        <v>-1272.3870000000006</v>
      </c>
      <c r="M302" t="s">
        <v>842</v>
      </c>
      <c r="N302" t="s">
        <v>844</v>
      </c>
      <c r="O302" s="138">
        <v>-0.13713595254469876</v>
      </c>
      <c r="P302" s="137">
        <v>-1272.3870000000006</v>
      </c>
    </row>
    <row r="303" spans="3:16" x14ac:dyDescent="0.25">
      <c r="C303" t="s">
        <v>76</v>
      </c>
      <c r="D303" s="14"/>
      <c r="E303" s="14">
        <v>-0.10103189841638345</v>
      </c>
      <c r="F303" s="14"/>
      <c r="H303" t="s">
        <v>76</v>
      </c>
      <c r="J303">
        <v>-119.76199999999994</v>
      </c>
      <c r="M303" t="s">
        <v>842</v>
      </c>
      <c r="N303" t="s">
        <v>76</v>
      </c>
      <c r="O303" s="138">
        <v>-0.10103189841638345</v>
      </c>
      <c r="P303" s="137">
        <v>-119.76199999999994</v>
      </c>
    </row>
    <row r="304" spans="3:16" x14ac:dyDescent="0.25">
      <c r="C304" t="s">
        <v>88</v>
      </c>
      <c r="D304" s="14"/>
      <c r="E304" s="14">
        <v>-0.54084627987983092</v>
      </c>
      <c r="F304" s="14"/>
      <c r="H304" t="s">
        <v>88</v>
      </c>
      <c r="J304">
        <v>-849.01400000000001</v>
      </c>
      <c r="M304" t="s">
        <v>842</v>
      </c>
      <c r="N304" t="s">
        <v>88</v>
      </c>
      <c r="O304" s="138">
        <v>-0.54084627987983092</v>
      </c>
      <c r="P304" s="137">
        <v>-849.01400000000001</v>
      </c>
    </row>
    <row r="305" spans="3:16" x14ac:dyDescent="0.25">
      <c r="C305" t="s">
        <v>95</v>
      </c>
      <c r="D305" s="14"/>
      <c r="E305" s="14">
        <v>-4.7275830379414456E-2</v>
      </c>
      <c r="F305" s="14"/>
      <c r="H305" t="s">
        <v>95</v>
      </c>
      <c r="J305">
        <v>-3.6009999999999991</v>
      </c>
      <c r="M305" t="s">
        <v>842</v>
      </c>
      <c r="N305" t="s">
        <v>95</v>
      </c>
      <c r="O305" s="138">
        <v>-4.7275830379414456E-2</v>
      </c>
      <c r="P305" s="137">
        <v>-3.6009999999999991</v>
      </c>
    </row>
    <row r="306" spans="3:16" x14ac:dyDescent="0.25">
      <c r="C306" t="s">
        <v>99</v>
      </c>
      <c r="D306" s="14"/>
      <c r="E306" s="14">
        <v>-0.16190163446481948</v>
      </c>
      <c r="F306" s="14"/>
      <c r="H306" t="s">
        <v>99</v>
      </c>
      <c r="J306">
        <v>-300.25499999999988</v>
      </c>
      <c r="M306" t="s">
        <v>842</v>
      </c>
      <c r="N306" t="s">
        <v>99</v>
      </c>
      <c r="O306" s="138">
        <v>-0.16190163446481948</v>
      </c>
      <c r="P306" s="137">
        <v>-300.25499999999988</v>
      </c>
    </row>
    <row r="307" spans="3:16" x14ac:dyDescent="0.25">
      <c r="C307" t="s">
        <v>847</v>
      </c>
      <c r="D307" s="14"/>
      <c r="E307" s="14">
        <v>-0.14433065280201327</v>
      </c>
      <c r="F307" s="14"/>
      <c r="H307" t="s">
        <v>847</v>
      </c>
      <c r="J307">
        <v>-830.6880000000001</v>
      </c>
      <c r="M307" t="s">
        <v>842</v>
      </c>
      <c r="N307" t="s">
        <v>847</v>
      </c>
      <c r="O307" s="138">
        <v>-0.14433065280201327</v>
      </c>
      <c r="P307" s="137">
        <v>-830.6880000000001</v>
      </c>
    </row>
    <row r="308" spans="3:16" x14ac:dyDescent="0.25">
      <c r="C308" t="s">
        <v>77</v>
      </c>
      <c r="D308" s="14"/>
      <c r="E308" s="14">
        <v>-0.12224662516759439</v>
      </c>
      <c r="F308" s="14"/>
      <c r="H308" t="s">
        <v>77</v>
      </c>
      <c r="J308">
        <v>-231.77299999999991</v>
      </c>
      <c r="M308" t="s">
        <v>842</v>
      </c>
      <c r="N308" t="s">
        <v>77</v>
      </c>
      <c r="O308" s="138">
        <v>-0.12224662516759439</v>
      </c>
      <c r="P308" s="137">
        <v>-231.77299999999991</v>
      </c>
    </row>
    <row r="309" spans="3:16" x14ac:dyDescent="0.25">
      <c r="C309" t="s">
        <v>31</v>
      </c>
      <c r="D309" s="14"/>
      <c r="E309" s="14">
        <v>8.4250960923256138E-2</v>
      </c>
      <c r="F309" s="14"/>
      <c r="H309" t="s">
        <v>31</v>
      </c>
      <c r="J309">
        <v>35.027000000000044</v>
      </c>
      <c r="M309" t="s">
        <v>842</v>
      </c>
      <c r="N309" t="s">
        <v>31</v>
      </c>
      <c r="O309" s="138">
        <v>8.4250960923256138E-2</v>
      </c>
      <c r="P309" s="137">
        <v>35.027000000000044</v>
      </c>
    </row>
    <row r="310" spans="3:16" x14ac:dyDescent="0.25">
      <c r="C310" t="s">
        <v>11</v>
      </c>
      <c r="D310" s="14"/>
      <c r="E310" s="14">
        <v>-1.4972287229855764E-2</v>
      </c>
      <c r="F310" s="14"/>
      <c r="H310" t="s">
        <v>11</v>
      </c>
      <c r="J310">
        <v>-31.195000000000164</v>
      </c>
      <c r="M310" t="s">
        <v>842</v>
      </c>
      <c r="N310" t="s">
        <v>11</v>
      </c>
      <c r="O310" s="138">
        <v>-1.4972287229855764E-2</v>
      </c>
      <c r="P310" s="137">
        <v>-31.195000000000164</v>
      </c>
    </row>
    <row r="311" spans="3:16" x14ac:dyDescent="0.25">
      <c r="C311" t="s">
        <v>96</v>
      </c>
      <c r="D311" s="14"/>
      <c r="E311" s="14">
        <v>0.16909072598639641</v>
      </c>
      <c r="F311" s="14"/>
      <c r="H311" t="s">
        <v>96</v>
      </c>
      <c r="J311">
        <v>354.27500000000009</v>
      </c>
      <c r="M311" t="s">
        <v>842</v>
      </c>
      <c r="N311" t="s">
        <v>96</v>
      </c>
      <c r="O311" s="138">
        <v>0.16909072598639641</v>
      </c>
      <c r="P311" s="137">
        <v>354.27500000000009</v>
      </c>
    </row>
    <row r="312" spans="3:16" x14ac:dyDescent="0.25">
      <c r="C312" t="s">
        <v>7</v>
      </c>
      <c r="D312" s="14"/>
      <c r="E312" s="14">
        <v>-8.9179097843287036E-2</v>
      </c>
      <c r="F312" s="14"/>
      <c r="H312" t="s">
        <v>7</v>
      </c>
      <c r="J312">
        <v>-50.156999999999925</v>
      </c>
      <c r="M312" t="s">
        <v>842</v>
      </c>
      <c r="N312" t="s">
        <v>7</v>
      </c>
      <c r="O312" s="138">
        <v>-8.9179097843287036E-2</v>
      </c>
      <c r="P312" s="137">
        <v>-50.156999999999925</v>
      </c>
    </row>
    <row r="313" spans="3:16" x14ac:dyDescent="0.25">
      <c r="C313" t="s">
        <v>38</v>
      </c>
      <c r="D313" s="14"/>
      <c r="E313" s="14">
        <v>-0.16838689480410884</v>
      </c>
      <c r="F313" s="14"/>
      <c r="H313" t="s">
        <v>38</v>
      </c>
      <c r="J313">
        <v>-716.46300000000019</v>
      </c>
      <c r="M313" t="s">
        <v>842</v>
      </c>
      <c r="N313" t="s">
        <v>38</v>
      </c>
      <c r="O313" s="138">
        <v>-0.16838689480410884</v>
      </c>
      <c r="P313" s="137">
        <v>-716.46300000000019</v>
      </c>
    </row>
    <row r="314" spans="3:16" x14ac:dyDescent="0.25">
      <c r="C314" t="s">
        <v>848</v>
      </c>
      <c r="D314" s="14"/>
      <c r="E314" s="14">
        <v>-0.47049575230675234</v>
      </c>
      <c r="F314" s="14"/>
      <c r="H314" t="s">
        <v>848</v>
      </c>
      <c r="J314">
        <v>-846.3</v>
      </c>
      <c r="M314" t="s">
        <v>842</v>
      </c>
      <c r="N314" t="s">
        <v>848</v>
      </c>
      <c r="O314" s="138">
        <v>-0.47049575230675234</v>
      </c>
      <c r="P314" s="137">
        <v>-846.3</v>
      </c>
    </row>
    <row r="315" spans="3:16" x14ac:dyDescent="0.25">
      <c r="C315" t="s">
        <v>849</v>
      </c>
      <c r="D315" s="14"/>
      <c r="E315" s="14">
        <v>0.22484831415410908</v>
      </c>
      <c r="F315" s="14"/>
      <c r="H315" t="s">
        <v>849</v>
      </c>
      <c r="J315">
        <v>326.52</v>
      </c>
      <c r="M315" t="s">
        <v>842</v>
      </c>
      <c r="N315" t="s">
        <v>849</v>
      </c>
      <c r="O315" s="138">
        <v>0.22484831415410908</v>
      </c>
      <c r="P315" s="137">
        <v>326.52</v>
      </c>
    </row>
    <row r="316" spans="3:16" x14ac:dyDescent="0.25">
      <c r="C316" t="s">
        <v>24</v>
      </c>
      <c r="D316" s="14"/>
      <c r="E316" s="14">
        <v>5.0587552638812122E-2</v>
      </c>
      <c r="F316" s="14"/>
      <c r="H316" t="s">
        <v>24</v>
      </c>
      <c r="J316">
        <v>14.908000000000015</v>
      </c>
      <c r="M316" t="s">
        <v>842</v>
      </c>
      <c r="N316" t="s">
        <v>24</v>
      </c>
      <c r="O316" s="138">
        <v>5.0587552638812122E-2</v>
      </c>
      <c r="P316" s="137">
        <v>14.908000000000015</v>
      </c>
    </row>
    <row r="317" spans="3:16" x14ac:dyDescent="0.25">
      <c r="C317" t="s">
        <v>33</v>
      </c>
      <c r="D317" s="14"/>
      <c r="E317" s="14" t="e">
        <v>#NULL!</v>
      </c>
      <c r="F317" s="14"/>
      <c r="H317" t="s">
        <v>33</v>
      </c>
      <c r="J317">
        <v>-280.85199999999998</v>
      </c>
      <c r="M317" t="s">
        <v>842</v>
      </c>
      <c r="N317" t="s">
        <v>33</v>
      </c>
      <c r="O317" s="138">
        <v>0</v>
      </c>
      <c r="P317" s="137">
        <v>-280.85199999999998</v>
      </c>
    </row>
    <row r="318" spans="3:16" x14ac:dyDescent="0.25">
      <c r="C318" t="s">
        <v>846</v>
      </c>
      <c r="D318" s="14"/>
      <c r="E318" s="14">
        <v>0.58988136136686353</v>
      </c>
      <c r="F318" s="14"/>
      <c r="H318" t="s">
        <v>846</v>
      </c>
      <c r="J318">
        <v>257.55399999999997</v>
      </c>
      <c r="M318" t="s">
        <v>842</v>
      </c>
      <c r="N318" t="s">
        <v>846</v>
      </c>
      <c r="O318" s="138">
        <v>0.58988136136686353</v>
      </c>
      <c r="P318" s="137">
        <v>257.55399999999997</v>
      </c>
    </row>
    <row r="319" spans="3:16" x14ac:dyDescent="0.25">
      <c r="C319" t="s">
        <v>101</v>
      </c>
      <c r="D319" s="14"/>
      <c r="E319" s="14">
        <v>-0.20817690677736359</v>
      </c>
      <c r="F319" s="14"/>
      <c r="H319" t="s">
        <v>101</v>
      </c>
      <c r="J319">
        <v>-287.95800000000008</v>
      </c>
      <c r="M319" t="s">
        <v>842</v>
      </c>
      <c r="N319" t="s">
        <v>101</v>
      </c>
      <c r="O319" s="138">
        <v>-0.20817690677736359</v>
      </c>
      <c r="P319" s="137">
        <v>-287.95800000000008</v>
      </c>
    </row>
    <row r="320" spans="3:16" x14ac:dyDescent="0.25">
      <c r="C320" t="s">
        <v>40</v>
      </c>
      <c r="D320" s="14"/>
      <c r="E320" s="14">
        <v>-4.3932068028192675E-2</v>
      </c>
      <c r="F320" s="14"/>
      <c r="H320" t="s">
        <v>40</v>
      </c>
      <c r="J320">
        <v>-18.262999999999977</v>
      </c>
      <c r="M320" t="s">
        <v>842</v>
      </c>
      <c r="N320" t="s">
        <v>40</v>
      </c>
      <c r="O320" s="138">
        <v>-4.3932068028192675E-2</v>
      </c>
      <c r="P320" s="137">
        <v>-18.262999999999977</v>
      </c>
    </row>
    <row r="321" spans="3:16" x14ac:dyDescent="0.25">
      <c r="C321" t="s">
        <v>17</v>
      </c>
      <c r="D321" s="14"/>
      <c r="E321" s="14">
        <v>-1.0258521068787465E-2</v>
      </c>
      <c r="F321" s="14"/>
      <c r="H321" t="s">
        <v>17</v>
      </c>
      <c r="J321">
        <v>-58.269999999999527</v>
      </c>
      <c r="M321" t="s">
        <v>842</v>
      </c>
      <c r="N321" t="s">
        <v>17</v>
      </c>
      <c r="O321" s="138">
        <v>-1.0258521068787465E-2</v>
      </c>
      <c r="P321" s="137">
        <v>-58.269999999999527</v>
      </c>
    </row>
    <row r="322" spans="3:16" x14ac:dyDescent="0.25">
      <c r="C322" t="s">
        <v>89</v>
      </c>
      <c r="D322" s="14"/>
      <c r="E322" s="14">
        <v>0.1187860879906229</v>
      </c>
      <c r="F322" s="14"/>
      <c r="H322" t="s">
        <v>89</v>
      </c>
      <c r="J322">
        <v>104.28099999999995</v>
      </c>
      <c r="M322" t="s">
        <v>842</v>
      </c>
      <c r="N322" t="s">
        <v>89</v>
      </c>
      <c r="O322" s="138">
        <v>0.1187860879906229</v>
      </c>
      <c r="P322" s="137">
        <v>104.28099999999995</v>
      </c>
    </row>
    <row r="323" spans="3:16" x14ac:dyDescent="0.25">
      <c r="C323" t="s">
        <v>850</v>
      </c>
      <c r="D323" s="14"/>
      <c r="E323" s="14">
        <v>0.37158773662188538</v>
      </c>
      <c r="F323" s="14"/>
      <c r="H323" t="s">
        <v>850</v>
      </c>
      <c r="J323">
        <v>320.24099999999999</v>
      </c>
      <c r="M323" t="s">
        <v>842</v>
      </c>
      <c r="N323" t="s">
        <v>850</v>
      </c>
      <c r="O323" s="138">
        <v>0.37158773662188538</v>
      </c>
      <c r="P323" s="137">
        <v>320.24099999999999</v>
      </c>
    </row>
    <row r="324" spans="3:16" x14ac:dyDescent="0.25">
      <c r="C324" t="s">
        <v>29</v>
      </c>
      <c r="D324" s="14"/>
      <c r="E324" s="14">
        <v>0.16396371617764718</v>
      </c>
      <c r="F324" s="14"/>
      <c r="H324" t="s">
        <v>29</v>
      </c>
      <c r="J324">
        <v>150.22700000000009</v>
      </c>
      <c r="M324" t="s">
        <v>842</v>
      </c>
      <c r="N324" t="s">
        <v>29</v>
      </c>
      <c r="O324" s="138">
        <v>0.16396371617764718</v>
      </c>
      <c r="P324" s="137">
        <v>150.22700000000009</v>
      </c>
    </row>
    <row r="325" spans="3:16" x14ac:dyDescent="0.25">
      <c r="C325" t="s">
        <v>18</v>
      </c>
      <c r="D325" s="14"/>
      <c r="E325" s="14">
        <v>-0.2881184885411131</v>
      </c>
      <c r="F325" s="14"/>
      <c r="H325" t="s">
        <v>18</v>
      </c>
      <c r="J325">
        <v>-224.97300000000007</v>
      </c>
      <c r="M325" t="s">
        <v>842</v>
      </c>
      <c r="N325" t="s">
        <v>18</v>
      </c>
      <c r="O325" s="138">
        <v>-0.2881184885411131</v>
      </c>
      <c r="P325" s="137">
        <v>-224.97300000000007</v>
      </c>
    </row>
    <row r="326" spans="3:16" x14ac:dyDescent="0.25">
      <c r="C326" t="s">
        <v>843</v>
      </c>
      <c r="D326" s="14"/>
      <c r="E326" s="14">
        <v>-0.23601664374142525</v>
      </c>
      <c r="F326" s="14"/>
      <c r="H326" t="s">
        <v>843</v>
      </c>
      <c r="J326">
        <v>-1454.8629999999994</v>
      </c>
      <c r="M326" t="s">
        <v>842</v>
      </c>
      <c r="N326" t="s">
        <v>843</v>
      </c>
      <c r="O326" s="138">
        <v>-0.23601664374142525</v>
      </c>
      <c r="P326" s="137">
        <v>-1454.8629999999994</v>
      </c>
    </row>
    <row r="327" spans="3:16" x14ac:dyDescent="0.25">
      <c r="C327" t="s">
        <v>94</v>
      </c>
      <c r="D327" s="14"/>
      <c r="E327" s="14">
        <v>5.6596444372336421E-2</v>
      </c>
      <c r="F327" s="14"/>
      <c r="H327" t="s">
        <v>94</v>
      </c>
      <c r="J327">
        <v>72.55800000000022</v>
      </c>
      <c r="M327" t="s">
        <v>842</v>
      </c>
      <c r="N327" t="s">
        <v>94</v>
      </c>
      <c r="O327" s="138">
        <v>5.6596444372336421E-2</v>
      </c>
      <c r="P327" s="137">
        <v>72.55800000000022</v>
      </c>
    </row>
    <row r="328" spans="3:16" x14ac:dyDescent="0.25">
      <c r="C328" t="s">
        <v>16</v>
      </c>
      <c r="D328" s="14"/>
      <c r="E328" s="14">
        <v>5.0599883153776568E-3</v>
      </c>
      <c r="F328" s="14"/>
      <c r="H328" t="s">
        <v>16</v>
      </c>
      <c r="J328">
        <v>9.0679999999999836</v>
      </c>
      <c r="M328" t="s">
        <v>842</v>
      </c>
      <c r="N328" t="s">
        <v>16</v>
      </c>
      <c r="O328" s="138">
        <v>5.0599883153776568E-3</v>
      </c>
      <c r="P328" s="137">
        <v>9.0679999999999836</v>
      </c>
    </row>
    <row r="329" spans="3:16" x14ac:dyDescent="0.25">
      <c r="C329" t="s">
        <v>35</v>
      </c>
      <c r="D329" s="14"/>
      <c r="E329" s="14">
        <v>0.2043874191634506</v>
      </c>
      <c r="F329" s="14"/>
      <c r="H329" t="s">
        <v>35</v>
      </c>
      <c r="J329">
        <v>756.846</v>
      </c>
      <c r="M329" t="s">
        <v>842</v>
      </c>
      <c r="N329" t="s">
        <v>35</v>
      </c>
      <c r="O329" s="138">
        <v>0.2043874191634506</v>
      </c>
      <c r="P329" s="137">
        <v>756.846</v>
      </c>
    </row>
    <row r="330" spans="3:16" x14ac:dyDescent="0.25">
      <c r="C330" t="s">
        <v>21</v>
      </c>
      <c r="D330" s="14"/>
      <c r="E330" s="14">
        <v>-0.40379608097842157</v>
      </c>
      <c r="F330" s="14"/>
      <c r="H330" t="s">
        <v>21</v>
      </c>
      <c r="J330">
        <v>-208.89299999999997</v>
      </c>
      <c r="M330" t="s">
        <v>842</v>
      </c>
      <c r="N330" t="s">
        <v>21</v>
      </c>
      <c r="O330" s="138">
        <v>-0.40379608097842157</v>
      </c>
      <c r="P330" s="137">
        <v>-208.89299999999997</v>
      </c>
    </row>
    <row r="331" spans="3:16" x14ac:dyDescent="0.25">
      <c r="C331" t="s">
        <v>877</v>
      </c>
      <c r="D331" s="14"/>
      <c r="E331" s="14">
        <v>0.18020735606233643</v>
      </c>
      <c r="F331" s="14"/>
      <c r="H331" t="s">
        <v>877</v>
      </c>
      <c r="J331">
        <v>286.39400000000001</v>
      </c>
      <c r="M331" t="s">
        <v>842</v>
      </c>
      <c r="N331" t="s">
        <v>877</v>
      </c>
      <c r="O331" s="138">
        <v>0.18020735606233643</v>
      </c>
      <c r="P331" s="137">
        <v>286.39400000000001</v>
      </c>
    </row>
    <row r="332" spans="3:16" x14ac:dyDescent="0.25">
      <c r="C332" t="s">
        <v>97</v>
      </c>
      <c r="D332" s="14"/>
      <c r="E332" s="14">
        <v>-3.8709793439577152E-2</v>
      </c>
      <c r="F332" s="14"/>
      <c r="H332" t="s">
        <v>97</v>
      </c>
      <c r="J332">
        <v>-88.255000000000109</v>
      </c>
      <c r="M332" t="s">
        <v>842</v>
      </c>
      <c r="N332" t="s">
        <v>97</v>
      </c>
      <c r="O332" s="138">
        <v>-3.8709793439577152E-2</v>
      </c>
      <c r="P332" s="137">
        <v>-88.255000000000109</v>
      </c>
    </row>
    <row r="333" spans="3:16" x14ac:dyDescent="0.25">
      <c r="C333" t="s">
        <v>92</v>
      </c>
      <c r="D333" s="14"/>
      <c r="E333" s="14">
        <v>-0.20043228011050582</v>
      </c>
      <c r="F333" s="14"/>
      <c r="H333" t="s">
        <v>92</v>
      </c>
      <c r="J333">
        <v>-869.73899999999958</v>
      </c>
      <c r="M333" t="s">
        <v>842</v>
      </c>
      <c r="N333" t="s">
        <v>92</v>
      </c>
      <c r="O333" s="138">
        <v>-0.20043228011050582</v>
      </c>
      <c r="P333" s="137">
        <v>-869.73899999999958</v>
      </c>
    </row>
    <row r="334" spans="3:16" x14ac:dyDescent="0.25">
      <c r="C334" t="s">
        <v>23</v>
      </c>
      <c r="D334" s="14"/>
      <c r="E334" s="14">
        <v>-2.4950531478624197E-2</v>
      </c>
      <c r="F334" s="14"/>
      <c r="H334" t="s">
        <v>23</v>
      </c>
      <c r="J334">
        <v>-22.784999999999968</v>
      </c>
      <c r="M334" t="s">
        <v>842</v>
      </c>
      <c r="N334" t="s">
        <v>23</v>
      </c>
      <c r="O334" s="138">
        <v>-2.4950531478624197E-2</v>
      </c>
      <c r="P334" s="137">
        <v>-22.784999999999968</v>
      </c>
    </row>
  </sheetData>
  <pageMargins left="0.7" right="0.7" top="0.75" bottom="0.75" header="0.3" footer="0.3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6D9B-4911-474D-84F8-3AD450356072}">
  <sheetPr>
    <tabColor theme="8" tint="0.39997558519241921"/>
  </sheetPr>
  <dimension ref="B4:X338"/>
  <sheetViews>
    <sheetView showGridLines="0" showRowColHeaders="0" workbookViewId="0">
      <selection activeCell="AA39" sqref="AA39"/>
    </sheetView>
  </sheetViews>
  <sheetFormatPr baseColWidth="10" defaultRowHeight="15" x14ac:dyDescent="0.25"/>
  <cols>
    <col min="1" max="1" width="2" style="20" customWidth="1"/>
    <col min="2" max="2" width="14.85546875" style="21" customWidth="1"/>
    <col min="3" max="12" width="5.7109375" style="21" customWidth="1"/>
    <col min="13" max="14" width="11.42578125" style="20"/>
    <col min="15" max="24" width="9.5703125" style="20" customWidth="1"/>
    <col min="25" max="16384" width="11.42578125" style="20"/>
  </cols>
  <sheetData>
    <row r="4" spans="2:24" ht="9.75" customHeight="1" x14ac:dyDescent="0.25"/>
    <row r="6" spans="2:24" ht="40.5" customHeight="1" x14ac:dyDescent="0.25">
      <c r="B6" s="173" t="str">
        <f>'P_Foretak utv'!X3</f>
        <v>Antall foretak med melkeleveranser til meieri i Trøndelag 2013 - 2022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N6" s="89" t="str">
        <f>P_lev_utv!I2</f>
        <v>Melkeleveranser til meieri i Trøndelag 2013 - 2022 i tusen liter</v>
      </c>
      <c r="O6" s="90"/>
      <c r="P6" s="90"/>
      <c r="Q6" s="90"/>
      <c r="R6" s="90"/>
      <c r="S6" s="90"/>
      <c r="T6" s="90"/>
      <c r="U6" s="90"/>
      <c r="V6" s="90"/>
      <c r="W6" s="90"/>
      <c r="X6" s="90"/>
    </row>
    <row r="7" spans="2:24" x14ac:dyDescent="0.25">
      <c r="B7" s="66" t="s">
        <v>1230</v>
      </c>
      <c r="C7" s="57"/>
      <c r="D7" s="57"/>
      <c r="E7" s="57"/>
      <c r="F7" s="57"/>
      <c r="G7" s="57"/>
      <c r="H7" s="57"/>
      <c r="I7" s="57"/>
      <c r="J7" s="57"/>
      <c r="K7" s="57"/>
      <c r="L7" s="57"/>
      <c r="N7" s="61" t="s">
        <v>913</v>
      </c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2:24" ht="36" customHeight="1" x14ac:dyDescent="0.25">
      <c r="B8" s="92"/>
      <c r="C8" s="171" t="s">
        <v>918</v>
      </c>
      <c r="D8" s="171"/>
      <c r="E8" s="171"/>
      <c r="F8" s="171"/>
      <c r="G8" s="171"/>
      <c r="H8" s="171"/>
      <c r="I8" s="171"/>
      <c r="J8" s="171"/>
      <c r="K8" s="171"/>
      <c r="L8" s="171"/>
      <c r="N8" s="50"/>
      <c r="O8" s="172" t="s">
        <v>920</v>
      </c>
      <c r="P8" s="172"/>
      <c r="Q8" s="172"/>
      <c r="R8" s="172"/>
      <c r="S8" s="172"/>
      <c r="T8" s="172"/>
      <c r="U8" s="172"/>
      <c r="V8" s="172"/>
      <c r="W8" s="172"/>
      <c r="X8" s="103"/>
    </row>
    <row r="9" spans="2:24" ht="35.25" customHeight="1" x14ac:dyDescent="0.25">
      <c r="B9" s="50" t="s">
        <v>899</v>
      </c>
      <c r="C9" s="50">
        <f>IF('P_Foretak utv'!Y8=0," ",'P_Foretak utv'!Y8)</f>
        <v>2013</v>
      </c>
      <c r="D9" s="50">
        <f>IF('P_Foretak utv'!Z8=0," ",'P_Foretak utv'!Z8)</f>
        <v>2014</v>
      </c>
      <c r="E9" s="50">
        <f>IF('P_Foretak utv'!AA8=0," ",'P_Foretak utv'!AA8)</f>
        <v>2015</v>
      </c>
      <c r="F9" s="50">
        <f>IF('P_Foretak utv'!AB8=0," ",'P_Foretak utv'!AB8)</f>
        <v>2016</v>
      </c>
      <c r="G9" s="50">
        <f>IF('P_Foretak utv'!AC8=0," ",'P_Foretak utv'!AC8)</f>
        <v>2017</v>
      </c>
      <c r="H9" s="50">
        <f>IF('P_Foretak utv'!AD8=0," ",'P_Foretak utv'!AD8)</f>
        <v>2018</v>
      </c>
      <c r="I9" s="50">
        <f>IF('P_Foretak utv'!AE8=0," ",'P_Foretak utv'!AE8)</f>
        <v>2019</v>
      </c>
      <c r="J9" s="50">
        <f>IF('P_Foretak utv'!AF8=0," ",'P_Foretak utv'!AF8)</f>
        <v>2020</v>
      </c>
      <c r="K9" s="50">
        <f>IF('P_Foretak utv'!AG8=0," ",'P_Foretak utv'!AG8)</f>
        <v>2021</v>
      </c>
      <c r="L9" s="50">
        <v>2022</v>
      </c>
      <c r="N9" s="50" t="s">
        <v>899</v>
      </c>
      <c r="O9" s="49">
        <f>IF(P_lev_utv!Y10=0," ",P_lev_utv!Y10)</f>
        <v>2013</v>
      </c>
      <c r="P9" s="49">
        <f>IF(P_lev_utv!Z10=0," ",P_lev_utv!Z10)</f>
        <v>2014</v>
      </c>
      <c r="Q9" s="49">
        <f>IF(P_lev_utv!AA10=0," ",P_lev_utv!AA10)</f>
        <v>2015</v>
      </c>
      <c r="R9" s="49">
        <f>IF(P_lev_utv!AB10=0," ",P_lev_utv!AB10)</f>
        <v>2016</v>
      </c>
      <c r="S9" s="49">
        <f>IF(P_lev_utv!AC10=0," ",P_lev_utv!AC10)</f>
        <v>2017</v>
      </c>
      <c r="T9" s="49">
        <f>IF(P_lev_utv!AD10=0," ",P_lev_utv!AD10)</f>
        <v>2018</v>
      </c>
      <c r="U9" s="49">
        <f>IF(P_lev_utv!AE10=0," ",P_lev_utv!AE10)</f>
        <v>2019</v>
      </c>
      <c r="V9" s="49">
        <f>IF(P_lev_utv!AF10=0," ",P_lev_utv!AF10)</f>
        <v>2020</v>
      </c>
      <c r="W9" s="49">
        <f>IF(P_lev_utv!AG10=0," ",P_lev_utv!AG10)</f>
        <v>2021</v>
      </c>
      <c r="X9" s="49">
        <f>IF(P_lev_utv!AH10=0," ",P_lev_utv!AH10)</f>
        <v>2022</v>
      </c>
    </row>
    <row r="10" spans="2:24" x14ac:dyDescent="0.25">
      <c r="B10" s="25" t="str">
        <f>IF('P_Foretak utv'!X9=0," ",'P_Foretak utv'!X9)</f>
        <v>Flatanger</v>
      </c>
      <c r="C10" s="88">
        <f>IF('P_Foretak utv'!Y9=0," ",'P_Foretak utv'!Y9)</f>
        <v>12</v>
      </c>
      <c r="D10" s="88">
        <f>IF('P_Foretak utv'!Z9=0," ",'P_Foretak utv'!Z9)</f>
        <v>11</v>
      </c>
      <c r="E10" s="88">
        <f>IF('P_Foretak utv'!AA9=0," ",'P_Foretak utv'!AA9)</f>
        <v>11</v>
      </c>
      <c r="F10" s="88">
        <f>IF('P_Foretak utv'!AB9=0," ",'P_Foretak utv'!AB9)</f>
        <v>9</v>
      </c>
      <c r="G10" s="88">
        <f>IF('P_Foretak utv'!AC9=0," ",'P_Foretak utv'!AC9)</f>
        <v>8</v>
      </c>
      <c r="H10" s="88">
        <f>IF('P_Foretak utv'!AD9=0," ",'P_Foretak utv'!AD9)</f>
        <v>8</v>
      </c>
      <c r="I10" s="88">
        <f>IF('P_Foretak utv'!AE9=0," ",'P_Foretak utv'!AE9)</f>
        <v>8</v>
      </c>
      <c r="J10" s="88">
        <f>IF('P_Foretak utv'!AF9=0," ",'P_Foretak utv'!AF9)</f>
        <v>7</v>
      </c>
      <c r="K10" s="88">
        <f>IF('P_Foretak utv'!AG9=0," ",'P_Foretak utv'!AG9)</f>
        <v>6</v>
      </c>
      <c r="L10" s="88">
        <f>IF('P_Foretak utv'!AH9=0," ",'P_Foretak utv'!AH9)</f>
        <v>6</v>
      </c>
      <c r="N10" s="25" t="str">
        <f>IF(P_lev_utv!X11=0," ",P_lev_utv!X11)</f>
        <v>Flatanger</v>
      </c>
      <c r="O10" s="88">
        <f>IF(P_lev_utv!Y11=0," ",P_lev_utv!Y11)</f>
        <v>2223.4740000000002</v>
      </c>
      <c r="P10" s="88">
        <f>IF(P_lev_utv!Z11=0," ",P_lev_utv!Z11)</f>
        <v>2265.9470000000001</v>
      </c>
      <c r="Q10" s="88">
        <f>IF(P_lev_utv!AA11=0," ",P_lev_utv!AA11)</f>
        <v>2131.009</v>
      </c>
      <c r="R10" s="88">
        <f>IF(P_lev_utv!AB11=0," ",P_lev_utv!AB11)</f>
        <v>1955.259</v>
      </c>
      <c r="S10" s="88">
        <f>IF(P_lev_utv!AC11=0," ",P_lev_utv!AC11)</f>
        <v>1925.424</v>
      </c>
      <c r="T10" s="88">
        <f>IF(P_lev_utv!AD11=0," ",P_lev_utv!AD11)</f>
        <v>1896.059</v>
      </c>
      <c r="U10" s="88">
        <f>IF(P_lev_utv!AE11=0," ",P_lev_utv!AE11)</f>
        <v>1883.184</v>
      </c>
      <c r="V10" s="88">
        <f>IF(P_lev_utv!AF11=0," ",P_lev_utv!AF11)</f>
        <v>1675.8430000000001</v>
      </c>
      <c r="W10" s="27">
        <f>IF(P_lev_utv!AG11=0," ",P_lev_utv!AG11)</f>
        <v>1822.68</v>
      </c>
      <c r="X10" s="27">
        <f>IF(P_lev_utv!AH11=0," ",P_lev_utv!AH11)</f>
        <v>1455.3430000000001</v>
      </c>
    </row>
    <row r="11" spans="2:24" x14ac:dyDescent="0.25">
      <c r="B11" s="25" t="str">
        <f>IF('P_Foretak utv'!X10=0," ",'P_Foretak utv'!X10)</f>
        <v>Frosta</v>
      </c>
      <c r="C11" s="88">
        <f>IF('P_Foretak utv'!Y10=0," ",'P_Foretak utv'!Y10)</f>
        <v>9</v>
      </c>
      <c r="D11" s="88">
        <f>IF('P_Foretak utv'!Z10=0," ",'P_Foretak utv'!Z10)</f>
        <v>10</v>
      </c>
      <c r="E11" s="88">
        <f>IF('P_Foretak utv'!AA10=0," ",'P_Foretak utv'!AA10)</f>
        <v>10</v>
      </c>
      <c r="F11" s="88">
        <f>IF('P_Foretak utv'!AB10=0," ",'P_Foretak utv'!AB10)</f>
        <v>10</v>
      </c>
      <c r="G11" s="88">
        <f>IF('P_Foretak utv'!AC10=0," ",'P_Foretak utv'!AC10)</f>
        <v>10</v>
      </c>
      <c r="H11" s="88">
        <f>IF('P_Foretak utv'!AD10=0," ",'P_Foretak utv'!AD10)</f>
        <v>8</v>
      </c>
      <c r="I11" s="88">
        <f>IF('P_Foretak utv'!AE10=0," ",'P_Foretak utv'!AE10)</f>
        <v>8</v>
      </c>
      <c r="J11" s="88">
        <f>IF('P_Foretak utv'!AF10=0," ",'P_Foretak utv'!AF10)</f>
        <v>7</v>
      </c>
      <c r="K11" s="88">
        <f>IF('P_Foretak utv'!AG10=0," ",'P_Foretak utv'!AG10)</f>
        <v>7</v>
      </c>
      <c r="L11" s="88">
        <f>IF('P_Foretak utv'!AH10=0," ",'P_Foretak utv'!AH10)</f>
        <v>6</v>
      </c>
      <c r="N11" s="25" t="str">
        <f>IF(P_lev_utv!X12=0," ",P_lev_utv!X12)</f>
        <v>Frosta</v>
      </c>
      <c r="O11" s="88">
        <f>IF(P_lev_utv!Y12=0," ",P_lev_utv!Y12)</f>
        <v>1366.932</v>
      </c>
      <c r="P11" s="88">
        <f>IF(P_lev_utv!Z12=0," ",P_lev_utv!Z12)</f>
        <v>1385.9739999999999</v>
      </c>
      <c r="Q11" s="88">
        <f>IF(P_lev_utv!AA12=0," ",P_lev_utv!AA12)</f>
        <v>1517.056</v>
      </c>
      <c r="R11" s="88">
        <f>IF(P_lev_utv!AB12=0," ",P_lev_utv!AB12)</f>
        <v>1595.4359999999999</v>
      </c>
      <c r="S11" s="88">
        <f>IF(P_lev_utv!AC12=0," ",P_lev_utv!AC12)</f>
        <v>1638.7829999999999</v>
      </c>
      <c r="T11" s="88">
        <f>IF(P_lev_utv!AD12=0," ",P_lev_utv!AD12)</f>
        <v>1390.1579999999999</v>
      </c>
      <c r="U11" s="88">
        <f>IF(P_lev_utv!AE12=0," ",P_lev_utv!AE12)</f>
        <v>1257.684</v>
      </c>
      <c r="V11" s="88">
        <f>IF(P_lev_utv!AF12=0," ",P_lev_utv!AF12)</f>
        <v>1234.9649999999999</v>
      </c>
      <c r="W11" s="27">
        <f>IF(P_lev_utv!AG12=0," ",P_lev_utv!AG12)</f>
        <v>1252.6279999999999</v>
      </c>
      <c r="X11" s="27">
        <f>IF(P_lev_utv!AH12=0," ",P_lev_utv!AH12)</f>
        <v>1138.2059999999999</v>
      </c>
    </row>
    <row r="12" spans="2:24" x14ac:dyDescent="0.25">
      <c r="B12" s="25" t="str">
        <f>IF('P_Foretak utv'!X11=0," ",'P_Foretak utv'!X11)</f>
        <v>Frøya</v>
      </c>
      <c r="C12" s="88">
        <f>IF('P_Foretak utv'!Y11=0," ",'P_Foretak utv'!Y11)</f>
        <v>3</v>
      </c>
      <c r="D12" s="88">
        <f>IF('P_Foretak utv'!Z11=0," ",'P_Foretak utv'!Z11)</f>
        <v>3</v>
      </c>
      <c r="E12" s="88">
        <f>IF('P_Foretak utv'!AA11=0," ",'P_Foretak utv'!AA11)</f>
        <v>3</v>
      </c>
      <c r="F12" s="88">
        <f>IF('P_Foretak utv'!AB11=0," ",'P_Foretak utv'!AB11)</f>
        <v>3</v>
      </c>
      <c r="G12" s="88">
        <f>IF('P_Foretak utv'!AC11=0," ",'P_Foretak utv'!AC11)</f>
        <v>3</v>
      </c>
      <c r="H12" s="88">
        <f>IF('P_Foretak utv'!AD11=0," ",'P_Foretak utv'!AD11)</f>
        <v>3</v>
      </c>
      <c r="I12" s="88">
        <f>IF('P_Foretak utv'!AE11=0," ",'P_Foretak utv'!AE11)</f>
        <v>3</v>
      </c>
      <c r="J12" s="88">
        <f>IF('P_Foretak utv'!AF11=0," ",'P_Foretak utv'!AF11)</f>
        <v>3</v>
      </c>
      <c r="K12" s="88">
        <f>IF('P_Foretak utv'!AG11=0," ",'P_Foretak utv'!AG11)</f>
        <v>3</v>
      </c>
      <c r="L12" s="88">
        <f>IF('P_Foretak utv'!AH11=0," ",'P_Foretak utv'!AH11)</f>
        <v>3</v>
      </c>
      <c r="N12" s="25" t="str">
        <f>IF(P_lev_utv!X13=0," ",P_lev_utv!X13)</f>
        <v>Frøya</v>
      </c>
      <c r="O12" s="88">
        <f>IF(P_lev_utv!Y13=0," ",P_lev_utv!Y13)</f>
        <v>515.05700000000002</v>
      </c>
      <c r="P12" s="88">
        <f>IF(P_lev_utv!Z13=0," ",P_lev_utv!Z13)</f>
        <v>518.14300000000003</v>
      </c>
      <c r="Q12" s="88">
        <f>IF(P_lev_utv!AA13=0," ",P_lev_utv!AA13)</f>
        <v>461.27699999999999</v>
      </c>
      <c r="R12" s="88">
        <f>IF(P_lev_utv!AB13=0," ",P_lev_utv!AB13)</f>
        <v>508.65100000000001</v>
      </c>
      <c r="S12" s="88">
        <f>IF(P_lev_utv!AC13=0," ",P_lev_utv!AC13)</f>
        <v>516.76400000000001</v>
      </c>
      <c r="T12" s="88">
        <f>IF(P_lev_utv!AD13=0," ",P_lev_utv!AD13)</f>
        <v>523.75099999999998</v>
      </c>
      <c r="U12" s="88">
        <f>IF(P_lev_utv!AE13=0," ",P_lev_utv!AE13)</f>
        <v>525.89400000000001</v>
      </c>
      <c r="V12" s="88">
        <f>IF(P_lev_utv!AF13=0," ",P_lev_utv!AF13)</f>
        <v>535.17899999999997</v>
      </c>
      <c r="W12" s="27">
        <f>IF(P_lev_utv!AG13=0," ",P_lev_utv!AG13)</f>
        <v>601.28300000000002</v>
      </c>
      <c r="X12" s="27">
        <f>IF(P_lev_utv!AH13=0," ",P_lev_utv!AH13)</f>
        <v>500.06299999999999</v>
      </c>
    </row>
    <row r="13" spans="2:24" x14ac:dyDescent="0.25">
      <c r="B13" s="25" t="str">
        <f>IF('P_Foretak utv'!X12=0," ",'P_Foretak utv'!X12)</f>
        <v>Grong</v>
      </c>
      <c r="C13" s="88">
        <f>IF('P_Foretak utv'!Y12=0," ",'P_Foretak utv'!Y12)</f>
        <v>22</v>
      </c>
      <c r="D13" s="88">
        <f>IF('P_Foretak utv'!Z12=0," ",'P_Foretak utv'!Z12)</f>
        <v>22</v>
      </c>
      <c r="E13" s="88">
        <f>IF('P_Foretak utv'!AA12=0," ",'P_Foretak utv'!AA12)</f>
        <v>20</v>
      </c>
      <c r="F13" s="88">
        <f>IF('P_Foretak utv'!AB12=0," ",'P_Foretak utv'!AB12)</f>
        <v>19</v>
      </c>
      <c r="G13" s="88">
        <f>IF('P_Foretak utv'!AC12=0," ",'P_Foretak utv'!AC12)</f>
        <v>17</v>
      </c>
      <c r="H13" s="88">
        <f>IF('P_Foretak utv'!AD12=0," ",'P_Foretak utv'!AD12)</f>
        <v>17</v>
      </c>
      <c r="I13" s="88">
        <f>IF('P_Foretak utv'!AE12=0," ",'P_Foretak utv'!AE12)</f>
        <v>17</v>
      </c>
      <c r="J13" s="88">
        <f>IF('P_Foretak utv'!AF12=0," ",'P_Foretak utv'!AF12)</f>
        <v>17</v>
      </c>
      <c r="K13" s="88">
        <f>IF('P_Foretak utv'!AG12=0," ",'P_Foretak utv'!AG12)</f>
        <v>17</v>
      </c>
      <c r="L13" s="88">
        <f>IF('P_Foretak utv'!AH12=0," ",'P_Foretak utv'!AH12)</f>
        <v>17</v>
      </c>
      <c r="N13" s="25" t="str">
        <f>IF(P_lev_utv!X14=0," ",P_lev_utv!X14)</f>
        <v>Grong</v>
      </c>
      <c r="O13" s="88">
        <f>IF(P_lev_utv!Y14=0," ",P_lev_utv!Y14)</f>
        <v>5359.1480000000001</v>
      </c>
      <c r="P13" s="88">
        <f>IF(P_lev_utv!Z14=0," ",P_lev_utv!Z14)</f>
        <v>5600.5950000000003</v>
      </c>
      <c r="Q13" s="88">
        <f>IF(P_lev_utv!AA14=0," ",P_lev_utv!AA14)</f>
        <v>5801.4250000000002</v>
      </c>
      <c r="R13" s="88">
        <f>IF(P_lev_utv!AB14=0," ",P_lev_utv!AB14)</f>
        <v>5544.7619999999997</v>
      </c>
      <c r="S13" s="88">
        <f>IF(P_lev_utv!AC14=0," ",P_lev_utv!AC14)</f>
        <v>5555.4369999999999</v>
      </c>
      <c r="T13" s="88">
        <f>IF(P_lev_utv!AD14=0," ",P_lev_utv!AD14)</f>
        <v>5746.8459999999995</v>
      </c>
      <c r="U13" s="88">
        <f>IF(P_lev_utv!AE14=0," ",P_lev_utv!AE14)</f>
        <v>5838.9080000000004</v>
      </c>
      <c r="V13" s="88">
        <f>IF(P_lev_utv!AF14=0," ",P_lev_utv!AF14)</f>
        <v>5949.7790000000005</v>
      </c>
      <c r="W13" s="27">
        <f>IF(P_lev_utv!AG14=0," ",P_lev_utv!AG14)</f>
        <v>6250.4620000000004</v>
      </c>
      <c r="X13" s="27">
        <f>IF(P_lev_utv!AH14=0," ",P_lev_utv!AH14)</f>
        <v>5832.8829999999998</v>
      </c>
    </row>
    <row r="14" spans="2:24" x14ac:dyDescent="0.25">
      <c r="B14" s="25" t="str">
        <f>IF('P_Foretak utv'!X13=0," ",'P_Foretak utv'!X13)</f>
        <v>Heim</v>
      </c>
      <c r="C14" s="88">
        <f>IF('P_Foretak utv'!Y13=0," ",'P_Foretak utv'!Y13)</f>
        <v>54</v>
      </c>
      <c r="D14" s="88">
        <f>IF('P_Foretak utv'!Z13=0," ",'P_Foretak utv'!Z13)</f>
        <v>54</v>
      </c>
      <c r="E14" s="88">
        <f>IF('P_Foretak utv'!AA13=0," ",'P_Foretak utv'!AA13)</f>
        <v>52</v>
      </c>
      <c r="F14" s="88">
        <f>IF('P_Foretak utv'!AB13=0," ",'P_Foretak utv'!AB13)</f>
        <v>48</v>
      </c>
      <c r="G14" s="88">
        <f>IF('P_Foretak utv'!AC13=0," ",'P_Foretak utv'!AC13)</f>
        <v>46</v>
      </c>
      <c r="H14" s="88">
        <f>IF('P_Foretak utv'!AD13=0," ",'P_Foretak utv'!AD13)</f>
        <v>44</v>
      </c>
      <c r="I14" s="88">
        <f>IF('P_Foretak utv'!AE13=0," ",'P_Foretak utv'!AE13)</f>
        <v>51</v>
      </c>
      <c r="J14" s="88">
        <f>IF('P_Foretak utv'!AF13=0," ",'P_Foretak utv'!AF13)</f>
        <v>48</v>
      </c>
      <c r="K14" s="88">
        <f>IF('P_Foretak utv'!AG13=0," ",'P_Foretak utv'!AG13)</f>
        <v>47</v>
      </c>
      <c r="L14" s="88">
        <f>IF('P_Foretak utv'!AH13=0," ",'P_Foretak utv'!AH13)</f>
        <v>49</v>
      </c>
      <c r="N14" s="25" t="str">
        <f>IF(P_lev_utv!X15=0," ",P_lev_utv!X15)</f>
        <v>Heim</v>
      </c>
      <c r="O14" s="88">
        <f>IF(P_lev_utv!Y15=0," ",P_lev_utv!Y15)</f>
        <v>9651.5660000000007</v>
      </c>
      <c r="P14" s="88">
        <f>IF(P_lev_utv!Z15=0," ",P_lev_utv!Z15)</f>
        <v>9874.0030000000006</v>
      </c>
      <c r="Q14" s="88">
        <f>IF(P_lev_utv!AA15=0," ",P_lev_utv!AA15)</f>
        <v>10302.589</v>
      </c>
      <c r="R14" s="88">
        <f>IF(P_lev_utv!AB15=0," ",P_lev_utv!AB15)</f>
        <v>10820.98</v>
      </c>
      <c r="S14" s="88">
        <f>IF(P_lev_utv!AC15=0," ",P_lev_utv!AC15)</f>
        <v>10650.946</v>
      </c>
      <c r="T14" s="88">
        <f>IF(P_lev_utv!AD15=0," ",P_lev_utv!AD15)</f>
        <v>10926.598</v>
      </c>
      <c r="U14" s="88">
        <f>IF(P_lev_utv!AE15=0," ",P_lev_utv!AE15)</f>
        <v>10501.355</v>
      </c>
      <c r="V14" s="88">
        <f>IF(P_lev_utv!AF15=0," ",P_lev_utv!AF15)</f>
        <v>11094.625</v>
      </c>
      <c r="W14" s="27">
        <f>IF(P_lev_utv!AG15=0," ",P_lev_utv!AG15)</f>
        <v>11279.573</v>
      </c>
      <c r="X14" s="27">
        <f>IF(P_lev_utv!AH15=0," ",P_lev_utv!AH15)</f>
        <v>11160.441999999999</v>
      </c>
    </row>
    <row r="15" spans="2:24" x14ac:dyDescent="0.25">
      <c r="B15" s="25" t="str">
        <f>IF('P_Foretak utv'!X14=0," ",'P_Foretak utv'!X14)</f>
        <v>Hitra</v>
      </c>
      <c r="C15" s="88">
        <f>IF('P_Foretak utv'!Y14=0," ",'P_Foretak utv'!Y14)</f>
        <v>19</v>
      </c>
      <c r="D15" s="88">
        <f>IF('P_Foretak utv'!Z14=0," ",'P_Foretak utv'!Z14)</f>
        <v>16</v>
      </c>
      <c r="E15" s="88">
        <f>IF('P_Foretak utv'!AA14=0," ",'P_Foretak utv'!AA14)</f>
        <v>14</v>
      </c>
      <c r="F15" s="88">
        <f>IF('P_Foretak utv'!AB14=0," ",'P_Foretak utv'!AB14)</f>
        <v>15</v>
      </c>
      <c r="G15" s="88">
        <f>IF('P_Foretak utv'!AC14=0," ",'P_Foretak utv'!AC14)</f>
        <v>13</v>
      </c>
      <c r="H15" s="88">
        <f>IF('P_Foretak utv'!AD14=0," ",'P_Foretak utv'!AD14)</f>
        <v>11</v>
      </c>
      <c r="I15" s="88">
        <f>IF('P_Foretak utv'!AE14=0," ",'P_Foretak utv'!AE14)</f>
        <v>12</v>
      </c>
      <c r="J15" s="88">
        <f>IF('P_Foretak utv'!AF14=0," ",'P_Foretak utv'!AF14)</f>
        <v>16</v>
      </c>
      <c r="K15" s="88">
        <f>IF('P_Foretak utv'!AG14=0," ",'P_Foretak utv'!AG14)</f>
        <v>15</v>
      </c>
      <c r="L15" s="88">
        <f>IF('P_Foretak utv'!AH14=0," ",'P_Foretak utv'!AH14)</f>
        <v>14</v>
      </c>
      <c r="N15" s="25" t="str">
        <f>IF(P_lev_utv!X16=0," ",P_lev_utv!X16)</f>
        <v>Hitra</v>
      </c>
      <c r="O15" s="88">
        <f>IF(P_lev_utv!Y16=0," ",P_lev_utv!Y16)</f>
        <v>1863.1130000000001</v>
      </c>
      <c r="P15" s="88">
        <f>IF(P_lev_utv!Z16=0," ",P_lev_utv!Z16)</f>
        <v>1714.826</v>
      </c>
      <c r="Q15" s="88">
        <f>IF(P_lev_utv!AA16=0," ",P_lev_utv!AA16)</f>
        <v>1692.0060000000001</v>
      </c>
      <c r="R15" s="88">
        <f>IF(P_lev_utv!AB16=0," ",P_lev_utv!AB16)</f>
        <v>1569.252</v>
      </c>
      <c r="S15" s="88">
        <f>IF(P_lev_utv!AC16=0," ",P_lev_utv!AC16)</f>
        <v>1442.777</v>
      </c>
      <c r="T15" s="88">
        <f>IF(P_lev_utv!AD16=0," ",P_lev_utv!AD16)</f>
        <v>1444.615</v>
      </c>
      <c r="U15" s="88">
        <f>IF(P_lev_utv!AE16=0," ",P_lev_utv!AE16)</f>
        <v>1378.3789999999999</v>
      </c>
      <c r="V15" s="88">
        <f>IF(P_lev_utv!AF16=0," ",P_lev_utv!AF16)</f>
        <v>2464.681</v>
      </c>
      <c r="W15" s="27">
        <f>IF(P_lev_utv!AG16=0," ",P_lev_utv!AG16)</f>
        <v>2694.2139999999999</v>
      </c>
      <c r="X15" s="27">
        <f>IF(P_lev_utv!AH16=0," ",P_lev_utv!AH16)</f>
        <v>2470.7249999999999</v>
      </c>
    </row>
    <row r="16" spans="2:24" x14ac:dyDescent="0.25">
      <c r="B16" s="25" t="str">
        <f>IF('P_Foretak utv'!X15=0," ",'P_Foretak utv'!X15)</f>
        <v>Holtålen</v>
      </c>
      <c r="C16" s="88">
        <f>IF('P_Foretak utv'!Y15=0," ",'P_Foretak utv'!Y15)</f>
        <v>21</v>
      </c>
      <c r="D16" s="88">
        <f>IF('P_Foretak utv'!Z15=0," ",'P_Foretak utv'!Z15)</f>
        <v>21</v>
      </c>
      <c r="E16" s="88">
        <f>IF('P_Foretak utv'!AA15=0," ",'P_Foretak utv'!AA15)</f>
        <v>22</v>
      </c>
      <c r="F16" s="88">
        <f>IF('P_Foretak utv'!AB15=0," ",'P_Foretak utv'!AB15)</f>
        <v>22</v>
      </c>
      <c r="G16" s="88">
        <f>IF('P_Foretak utv'!AC15=0," ",'P_Foretak utv'!AC15)</f>
        <v>21</v>
      </c>
      <c r="H16" s="88">
        <f>IF('P_Foretak utv'!AD15=0," ",'P_Foretak utv'!AD15)</f>
        <v>20</v>
      </c>
      <c r="I16" s="88">
        <f>IF('P_Foretak utv'!AE15=0," ",'P_Foretak utv'!AE15)</f>
        <v>18</v>
      </c>
      <c r="J16" s="88">
        <f>IF('P_Foretak utv'!AF15=0," ",'P_Foretak utv'!AF15)</f>
        <v>17</v>
      </c>
      <c r="K16" s="88">
        <f>IF('P_Foretak utv'!AG15=0," ",'P_Foretak utv'!AG15)</f>
        <v>18</v>
      </c>
      <c r="L16" s="88">
        <f>IF('P_Foretak utv'!AH15=0," ",'P_Foretak utv'!AH15)</f>
        <v>16</v>
      </c>
      <c r="N16" s="25" t="str">
        <f>IF(P_lev_utv!X17=0," ",P_lev_utv!X17)</f>
        <v>Holtålen</v>
      </c>
      <c r="O16" s="88">
        <f>IF(P_lev_utv!Y17=0," ",P_lev_utv!Y17)</f>
        <v>2255.6959999999999</v>
      </c>
      <c r="P16" s="88">
        <f>IF(P_lev_utv!Z17=0," ",P_lev_utv!Z17)</f>
        <v>2426.6309999999999</v>
      </c>
      <c r="Q16" s="88">
        <f>IF(P_lev_utv!AA17=0," ",P_lev_utv!AA17)</f>
        <v>2390.3380000000002</v>
      </c>
      <c r="R16" s="88">
        <f>IF(P_lev_utv!AB17=0," ",P_lev_utv!AB17)</f>
        <v>2385.1799999999998</v>
      </c>
      <c r="S16" s="88">
        <f>IF(P_lev_utv!AC17=0," ",P_lev_utv!AC17)</f>
        <v>2285.9430000000002</v>
      </c>
      <c r="T16" s="88">
        <f>IF(P_lev_utv!AD17=0," ",P_lev_utv!AD17)</f>
        <v>2256.2910000000002</v>
      </c>
      <c r="U16" s="88">
        <f>IF(P_lev_utv!AE17=0," ",P_lev_utv!AE17)</f>
        <v>2085.1990000000001</v>
      </c>
      <c r="V16" s="88">
        <f>IF(P_lev_utv!AF17=0," ",P_lev_utv!AF17)</f>
        <v>1942.761</v>
      </c>
      <c r="W16" s="27">
        <f>IF(P_lev_utv!AG17=0," ",P_lev_utv!AG17)</f>
        <v>1986.356</v>
      </c>
      <c r="X16" s="27">
        <f>IF(P_lev_utv!AH17=0," ",P_lev_utv!AH17)</f>
        <v>1960.788</v>
      </c>
    </row>
    <row r="17" spans="2:24" x14ac:dyDescent="0.25">
      <c r="B17" s="25" t="str">
        <f>IF('P_Foretak utv'!X16=0," ",'P_Foretak utv'!X16)</f>
        <v>Høylandet</v>
      </c>
      <c r="C17" s="88">
        <f>IF('P_Foretak utv'!Y16=0," ",'P_Foretak utv'!Y16)</f>
        <v>38</v>
      </c>
      <c r="D17" s="88">
        <f>IF('P_Foretak utv'!Z16=0," ",'P_Foretak utv'!Z16)</f>
        <v>35</v>
      </c>
      <c r="E17" s="88">
        <f>IF('P_Foretak utv'!AA16=0," ",'P_Foretak utv'!AA16)</f>
        <v>33</v>
      </c>
      <c r="F17" s="88">
        <f>IF('P_Foretak utv'!AB16=0," ",'P_Foretak utv'!AB16)</f>
        <v>37</v>
      </c>
      <c r="G17" s="88">
        <f>IF('P_Foretak utv'!AC16=0," ",'P_Foretak utv'!AC16)</f>
        <v>33</v>
      </c>
      <c r="H17" s="88">
        <f>IF('P_Foretak utv'!AD16=0," ",'P_Foretak utv'!AD16)</f>
        <v>32</v>
      </c>
      <c r="I17" s="88">
        <f>IF('P_Foretak utv'!AE16=0," ",'P_Foretak utv'!AE16)</f>
        <v>30</v>
      </c>
      <c r="J17" s="88">
        <f>IF('P_Foretak utv'!AF16=0," ",'P_Foretak utv'!AF16)</f>
        <v>28</v>
      </c>
      <c r="K17" s="88">
        <f>IF('P_Foretak utv'!AG16=0," ",'P_Foretak utv'!AG16)</f>
        <v>24</v>
      </c>
      <c r="L17" s="88">
        <f>IF('P_Foretak utv'!AH16=0," ",'P_Foretak utv'!AH16)</f>
        <v>22</v>
      </c>
      <c r="N17" s="25" t="str">
        <f>IF(P_lev_utv!X18=0," ",P_lev_utv!X18)</f>
        <v>Høylandet</v>
      </c>
      <c r="O17" s="88">
        <f>IF(P_lev_utv!Y18=0," ",P_lev_utv!Y18)</f>
        <v>5616.6329999999998</v>
      </c>
      <c r="P17" s="88">
        <f>IF(P_lev_utv!Z18=0," ",P_lev_utv!Z18)</f>
        <v>5530.0690000000004</v>
      </c>
      <c r="Q17" s="88">
        <f>IF(P_lev_utv!AA18=0," ",P_lev_utv!AA18)</f>
        <v>5613.375</v>
      </c>
      <c r="R17" s="88">
        <f>IF(P_lev_utv!AB18=0," ",P_lev_utv!AB18)</f>
        <v>5597.64</v>
      </c>
      <c r="S17" s="88">
        <f>IF(P_lev_utv!AC18=0," ",P_lev_utv!AC18)</f>
        <v>5262.4530000000004</v>
      </c>
      <c r="T17" s="88">
        <f>IF(P_lev_utv!AD18=0," ",P_lev_utv!AD18)</f>
        <v>5373.6750000000002</v>
      </c>
      <c r="U17" s="88">
        <f>IF(P_lev_utv!AE18=0," ",P_lev_utv!AE18)</f>
        <v>5412.44</v>
      </c>
      <c r="V17" s="88">
        <f>IF(P_lev_utv!AF18=0," ",P_lev_utv!AF18)</f>
        <v>5510.299</v>
      </c>
      <c r="W17" s="27">
        <f>IF(P_lev_utv!AG18=0," ",P_lev_utv!AG18)</f>
        <v>5523.7780000000002</v>
      </c>
      <c r="X17" s="27">
        <f>IF(P_lev_utv!AH18=0," ",P_lev_utv!AH18)</f>
        <v>5188.1090000000004</v>
      </c>
    </row>
    <row r="18" spans="2:24" x14ac:dyDescent="0.25">
      <c r="B18" s="25" t="str">
        <f>IF('P_Foretak utv'!X17=0," ",'P_Foretak utv'!X17)</f>
        <v>Inderøy</v>
      </c>
      <c r="C18" s="88">
        <f>IF('P_Foretak utv'!Y17=0," ",'P_Foretak utv'!Y17)</f>
        <v>74</v>
      </c>
      <c r="D18" s="88">
        <f>IF('P_Foretak utv'!Z17=0," ",'P_Foretak utv'!Z17)</f>
        <v>67</v>
      </c>
      <c r="E18" s="88">
        <f>IF('P_Foretak utv'!AA17=0," ",'P_Foretak utv'!AA17)</f>
        <v>61</v>
      </c>
      <c r="F18" s="88">
        <f>IF('P_Foretak utv'!AB17=0," ",'P_Foretak utv'!AB17)</f>
        <v>60</v>
      </c>
      <c r="G18" s="88">
        <f>IF('P_Foretak utv'!AC17=0," ",'P_Foretak utv'!AC17)</f>
        <v>59</v>
      </c>
      <c r="H18" s="88">
        <f>IF('P_Foretak utv'!AD17=0," ",'P_Foretak utv'!AD17)</f>
        <v>55</v>
      </c>
      <c r="I18" s="88">
        <f>IF('P_Foretak utv'!AE17=0," ",'P_Foretak utv'!AE17)</f>
        <v>54</v>
      </c>
      <c r="J18" s="88">
        <f>IF('P_Foretak utv'!AF17=0," ",'P_Foretak utv'!AF17)</f>
        <v>50</v>
      </c>
      <c r="K18" s="88">
        <f>IF('P_Foretak utv'!AG17=0," ",'P_Foretak utv'!AG17)</f>
        <v>48</v>
      </c>
      <c r="L18" s="88">
        <f>IF('P_Foretak utv'!AH17=0," ",'P_Foretak utv'!AH17)</f>
        <v>48</v>
      </c>
      <c r="N18" s="25" t="str">
        <f>IF(P_lev_utv!X19=0," ",P_lev_utv!X19)</f>
        <v>Inderøy</v>
      </c>
      <c r="O18" s="88">
        <f>IF(P_lev_utv!Y19=0," ",P_lev_utv!Y19)</f>
        <v>11368.736999999999</v>
      </c>
      <c r="P18" s="88">
        <f>IF(P_lev_utv!Z19=0," ",P_lev_utv!Z19)</f>
        <v>11037.736999999999</v>
      </c>
      <c r="Q18" s="88">
        <f>IF(P_lev_utv!AA19=0," ",P_lev_utv!AA19)</f>
        <v>11731.868</v>
      </c>
      <c r="R18" s="88">
        <f>IF(P_lev_utv!AB19=0," ",P_lev_utv!AB19)</f>
        <v>11508.27</v>
      </c>
      <c r="S18" s="88">
        <f>IF(P_lev_utv!AC19=0," ",P_lev_utv!AC19)</f>
        <v>11403.775</v>
      </c>
      <c r="T18" s="88">
        <f>IF(P_lev_utv!AD19=0," ",P_lev_utv!AD19)</f>
        <v>11278.946</v>
      </c>
      <c r="U18" s="88">
        <f>IF(P_lev_utv!AE19=0," ",P_lev_utv!AE19)</f>
        <v>11370.775</v>
      </c>
      <c r="V18" s="88">
        <f>IF(P_lev_utv!AF19=0," ",P_lev_utv!AF19)</f>
        <v>11050.699000000001</v>
      </c>
      <c r="W18" s="27">
        <f>IF(P_lev_utv!AG19=0," ",P_lev_utv!AG19)</f>
        <v>11941.591</v>
      </c>
      <c r="X18" s="27">
        <f>IF(P_lev_utv!AH19=0," ",P_lev_utv!AH19)</f>
        <v>11528.767</v>
      </c>
    </row>
    <row r="19" spans="2:24" x14ac:dyDescent="0.25">
      <c r="B19" s="25" t="str">
        <f>IF('P_Foretak utv'!X18=0," ",'P_Foretak utv'!X18)</f>
        <v>Indre Fosen</v>
      </c>
      <c r="C19" s="88">
        <f>IF('P_Foretak utv'!Y18=0," ",'P_Foretak utv'!Y18)</f>
        <v>109</v>
      </c>
      <c r="D19" s="88">
        <f>IF('P_Foretak utv'!Z18=0," ",'P_Foretak utv'!Z18)</f>
        <v>107</v>
      </c>
      <c r="E19" s="88">
        <f>IF('P_Foretak utv'!AA18=0," ",'P_Foretak utv'!AA18)</f>
        <v>98</v>
      </c>
      <c r="F19" s="88">
        <f>IF('P_Foretak utv'!AB18=0," ",'P_Foretak utv'!AB18)</f>
        <v>94</v>
      </c>
      <c r="G19" s="88">
        <f>IF('P_Foretak utv'!AC18=0," ",'P_Foretak utv'!AC18)</f>
        <v>86</v>
      </c>
      <c r="H19" s="88">
        <f>IF('P_Foretak utv'!AD18=0," ",'P_Foretak utv'!AD18)</f>
        <v>84</v>
      </c>
      <c r="I19" s="88">
        <f>IF('P_Foretak utv'!AE18=0," ",'P_Foretak utv'!AE18)</f>
        <v>84</v>
      </c>
      <c r="J19" s="88">
        <f>IF('P_Foretak utv'!AF18=0," ",'P_Foretak utv'!AF18)</f>
        <v>81</v>
      </c>
      <c r="K19" s="88">
        <f>IF('P_Foretak utv'!AG18=0," ",'P_Foretak utv'!AG18)</f>
        <v>78</v>
      </c>
      <c r="L19" s="88">
        <f>IF('P_Foretak utv'!AH18=0," ",'P_Foretak utv'!AH18)</f>
        <v>77</v>
      </c>
      <c r="N19" s="25" t="str">
        <f>IF(P_lev_utv!X20=0," ",P_lev_utv!X20)</f>
        <v>Indre Fosen</v>
      </c>
      <c r="O19" s="88">
        <f>IF(P_lev_utv!Y20=0," ",P_lev_utv!Y20)</f>
        <v>18273.73</v>
      </c>
      <c r="P19" s="88">
        <f>IF(P_lev_utv!Z20=0," ",P_lev_utv!Z20)</f>
        <v>17818.723000000002</v>
      </c>
      <c r="Q19" s="88">
        <f>IF(P_lev_utv!AA20=0," ",P_lev_utv!AA20)</f>
        <v>18203.724999999999</v>
      </c>
      <c r="R19" s="88">
        <f>IF(P_lev_utv!AB20=0," ",P_lev_utv!AB20)</f>
        <v>18422.795999999998</v>
      </c>
      <c r="S19" s="88">
        <f>IF(P_lev_utv!AC20=0," ",P_lev_utv!AC20)</f>
        <v>17938.169000000002</v>
      </c>
      <c r="T19" s="88">
        <f>IF(P_lev_utv!AD20=0," ",P_lev_utv!AD20)</f>
        <v>18144.823</v>
      </c>
      <c r="U19" s="88">
        <f>IF(P_lev_utv!AE20=0," ",P_lev_utv!AE20)</f>
        <v>18028.352999999999</v>
      </c>
      <c r="V19" s="88">
        <f>IF(P_lev_utv!AF20=0," ",P_lev_utv!AF20)</f>
        <v>19034.780999999999</v>
      </c>
      <c r="W19" s="27">
        <f>IF(P_lev_utv!AG20=0," ",P_lev_utv!AG20)</f>
        <v>20077.673999999999</v>
      </c>
      <c r="X19" s="27">
        <f>IF(P_lev_utv!AH20=0," ",P_lev_utv!AH20)</f>
        <v>19107.382000000001</v>
      </c>
    </row>
    <row r="20" spans="2:24" x14ac:dyDescent="0.25">
      <c r="B20" s="25" t="str">
        <f>IF('P_Foretak utv'!X19=0," ",'P_Foretak utv'!X19)</f>
        <v>Leka</v>
      </c>
      <c r="C20" s="88">
        <f>IF('P_Foretak utv'!Y19=0," ",'P_Foretak utv'!Y19)</f>
        <v>30</v>
      </c>
      <c r="D20" s="88">
        <f>IF('P_Foretak utv'!Z19=0," ",'P_Foretak utv'!Z19)</f>
        <v>29</v>
      </c>
      <c r="E20" s="88">
        <f>IF('P_Foretak utv'!AA19=0," ",'P_Foretak utv'!AA19)</f>
        <v>27</v>
      </c>
      <c r="F20" s="88">
        <f>IF('P_Foretak utv'!AB19=0," ",'P_Foretak utv'!AB19)</f>
        <v>25</v>
      </c>
      <c r="G20" s="88">
        <f>IF('P_Foretak utv'!AC19=0," ",'P_Foretak utv'!AC19)</f>
        <v>23</v>
      </c>
      <c r="H20" s="88">
        <f>IF('P_Foretak utv'!AD19=0," ",'P_Foretak utv'!AD19)</f>
        <v>21</v>
      </c>
      <c r="I20" s="88">
        <f>IF('P_Foretak utv'!AE19=0," ",'P_Foretak utv'!AE19)</f>
        <v>20</v>
      </c>
      <c r="J20" s="88">
        <f>IF('P_Foretak utv'!AF19=0," ",'P_Foretak utv'!AF19)</f>
        <v>18</v>
      </c>
      <c r="K20" s="88">
        <f>IF('P_Foretak utv'!AG19=0," ",'P_Foretak utv'!AG19)</f>
        <v>17</v>
      </c>
      <c r="L20" s="88">
        <f>IF('P_Foretak utv'!AH19=0," ",'P_Foretak utv'!AH19)</f>
        <v>17</v>
      </c>
      <c r="N20" s="25" t="str">
        <f>IF(P_lev_utv!X21=0," ",P_lev_utv!X21)</f>
        <v>Leka</v>
      </c>
      <c r="O20" s="88">
        <f>IF(P_lev_utv!Y21=0," ",P_lev_utv!Y21)</f>
        <v>3844.6</v>
      </c>
      <c r="P20" s="88">
        <f>IF(P_lev_utv!Z21=0," ",P_lev_utv!Z21)</f>
        <v>3780.2959999999998</v>
      </c>
      <c r="Q20" s="88">
        <f>IF(P_lev_utv!AA21=0," ",P_lev_utv!AA21)</f>
        <v>3746.7240000000002</v>
      </c>
      <c r="R20" s="88">
        <f>IF(P_lev_utv!AB21=0," ",P_lev_utv!AB21)</f>
        <v>3453.7489999999998</v>
      </c>
      <c r="S20" s="88">
        <f>IF(P_lev_utv!AC21=0," ",P_lev_utv!AC21)</f>
        <v>3113.1210000000001</v>
      </c>
      <c r="T20" s="88">
        <f>IF(P_lev_utv!AD21=0," ",P_lev_utv!AD21)</f>
        <v>3279.6570000000002</v>
      </c>
      <c r="U20" s="88">
        <f>IF(P_lev_utv!AE21=0," ",P_lev_utv!AE21)</f>
        <v>2884.6759999999999</v>
      </c>
      <c r="V20" s="88">
        <f>IF(P_lev_utv!AF21=0," ",P_lev_utv!AF21)</f>
        <v>2611.8240000000001</v>
      </c>
      <c r="W20" s="27">
        <f>IF(P_lev_utv!AG21=0," ",P_lev_utv!AG21)</f>
        <v>2473.0149999999999</v>
      </c>
      <c r="X20" s="27">
        <f>IF(P_lev_utv!AH21=0," ",P_lev_utv!AH21)</f>
        <v>2412.578</v>
      </c>
    </row>
    <row r="21" spans="2:24" x14ac:dyDescent="0.25">
      <c r="B21" s="25" t="str">
        <f>IF('P_Foretak utv'!X20=0," ",'P_Foretak utv'!X20)</f>
        <v>Levanger</v>
      </c>
      <c r="C21" s="88">
        <f>IF('P_Foretak utv'!Y20=0," ",'P_Foretak utv'!Y20)</f>
        <v>111</v>
      </c>
      <c r="D21" s="88">
        <f>IF('P_Foretak utv'!Z20=0," ",'P_Foretak utv'!Z20)</f>
        <v>106</v>
      </c>
      <c r="E21" s="88">
        <f>IF('P_Foretak utv'!AA20=0," ",'P_Foretak utv'!AA20)</f>
        <v>98</v>
      </c>
      <c r="F21" s="88">
        <f>IF('P_Foretak utv'!AB20=0," ",'P_Foretak utv'!AB20)</f>
        <v>97</v>
      </c>
      <c r="G21" s="88">
        <f>IF('P_Foretak utv'!AC20=0," ",'P_Foretak utv'!AC20)</f>
        <v>89</v>
      </c>
      <c r="H21" s="88">
        <f>IF('P_Foretak utv'!AD20=0," ",'P_Foretak utv'!AD20)</f>
        <v>89</v>
      </c>
      <c r="I21" s="88">
        <f>IF('P_Foretak utv'!AE20=0," ",'P_Foretak utv'!AE20)</f>
        <v>84</v>
      </c>
      <c r="J21" s="88">
        <f>IF('P_Foretak utv'!AF20=0," ",'P_Foretak utv'!AF20)</f>
        <v>81</v>
      </c>
      <c r="K21" s="88">
        <f>IF('P_Foretak utv'!AG20=0," ",'P_Foretak utv'!AG20)</f>
        <v>76</v>
      </c>
      <c r="L21" s="88">
        <f>IF('P_Foretak utv'!AH20=0," ",'P_Foretak utv'!AH20)</f>
        <v>75</v>
      </c>
      <c r="N21" s="25" t="str">
        <f>IF(P_lev_utv!X22=0," ",P_lev_utv!X22)</f>
        <v>Levanger</v>
      </c>
      <c r="O21" s="88">
        <f>IF(P_lev_utv!Y22=0," ",P_lev_utv!Y22)</f>
        <v>24728.744999999999</v>
      </c>
      <c r="P21" s="88">
        <f>IF(P_lev_utv!Z22=0," ",P_lev_utv!Z22)</f>
        <v>24779.517</v>
      </c>
      <c r="Q21" s="88">
        <f>IF(P_lev_utv!AA22=0," ",P_lev_utv!AA22)</f>
        <v>24749.205999999998</v>
      </c>
      <c r="R21" s="88">
        <f>IF(P_lev_utv!AB22=0," ",P_lev_utv!AB22)</f>
        <v>24167.937999999998</v>
      </c>
      <c r="S21" s="88">
        <f>IF(P_lev_utv!AC22=0," ",P_lev_utv!AC22)</f>
        <v>23746.984</v>
      </c>
      <c r="T21" s="88">
        <f>IF(P_lev_utv!AD22=0," ",P_lev_utv!AD22)</f>
        <v>24393.505000000001</v>
      </c>
      <c r="U21" s="88">
        <f>IF(P_lev_utv!AE22=0," ",P_lev_utv!AE22)</f>
        <v>24418.646000000001</v>
      </c>
      <c r="V21" s="88">
        <f>IF(P_lev_utv!AF22=0," ",P_lev_utv!AF22)</f>
        <v>24282.395</v>
      </c>
      <c r="W21" s="27">
        <f>IF(P_lev_utv!AG22=0," ",P_lev_utv!AG22)</f>
        <v>24702.777999999998</v>
      </c>
      <c r="X21" s="27">
        <f>IF(P_lev_utv!AH22=0," ",P_lev_utv!AH22)</f>
        <v>23135.078000000001</v>
      </c>
    </row>
    <row r="22" spans="2:24" x14ac:dyDescent="0.25">
      <c r="B22" s="25" t="str">
        <f>IF('P_Foretak utv'!X21=0," ",'P_Foretak utv'!X21)</f>
        <v>Lierne</v>
      </c>
      <c r="C22" s="88">
        <f>IF('P_Foretak utv'!Y21=0," ",'P_Foretak utv'!Y21)</f>
        <v>23</v>
      </c>
      <c r="D22" s="88">
        <f>IF('P_Foretak utv'!Z21=0," ",'P_Foretak utv'!Z21)</f>
        <v>22</v>
      </c>
      <c r="E22" s="88">
        <f>IF('P_Foretak utv'!AA21=0," ",'P_Foretak utv'!AA21)</f>
        <v>20</v>
      </c>
      <c r="F22" s="88">
        <f>IF('P_Foretak utv'!AB21=0," ",'P_Foretak utv'!AB21)</f>
        <v>20</v>
      </c>
      <c r="G22" s="88">
        <f>IF('P_Foretak utv'!AC21=0," ",'P_Foretak utv'!AC21)</f>
        <v>18</v>
      </c>
      <c r="H22" s="88">
        <f>IF('P_Foretak utv'!AD21=0," ",'P_Foretak utv'!AD21)</f>
        <v>17</v>
      </c>
      <c r="I22" s="88">
        <f>IF('P_Foretak utv'!AE21=0," ",'P_Foretak utv'!AE21)</f>
        <v>17</v>
      </c>
      <c r="J22" s="88">
        <f>IF('P_Foretak utv'!AF21=0," ",'P_Foretak utv'!AF21)</f>
        <v>16</v>
      </c>
      <c r="K22" s="88">
        <f>IF('P_Foretak utv'!AG21=0," ",'P_Foretak utv'!AG21)</f>
        <v>13</v>
      </c>
      <c r="L22" s="88">
        <f>IF('P_Foretak utv'!AH21=0," ",'P_Foretak utv'!AH21)</f>
        <v>13</v>
      </c>
      <c r="N22" s="25" t="str">
        <f>IF(P_lev_utv!X23=0," ",P_lev_utv!X23)</f>
        <v>Lierne</v>
      </c>
      <c r="O22" s="88">
        <f>IF(P_lev_utv!Y23=0," ",P_lev_utv!Y23)</f>
        <v>3329.201</v>
      </c>
      <c r="P22" s="88">
        <f>IF(P_lev_utv!Z23=0," ",P_lev_utv!Z23)</f>
        <v>3099.8130000000001</v>
      </c>
      <c r="Q22" s="88">
        <f>IF(P_lev_utv!AA23=0," ",P_lev_utv!AA23)</f>
        <v>3542.3589999999999</v>
      </c>
      <c r="R22" s="88">
        <f>IF(P_lev_utv!AB23=0," ",P_lev_utv!AB23)</f>
        <v>3788.739</v>
      </c>
      <c r="S22" s="88">
        <f>IF(P_lev_utv!AC23=0," ",P_lev_utv!AC23)</f>
        <v>3909.4940000000001</v>
      </c>
      <c r="T22" s="88">
        <f>IF(P_lev_utv!AD23=0," ",P_lev_utv!AD23)</f>
        <v>3919.056</v>
      </c>
      <c r="U22" s="88">
        <f>IF(P_lev_utv!AE23=0," ",P_lev_utv!AE23)</f>
        <v>3819.4960000000001</v>
      </c>
      <c r="V22" s="88">
        <f>IF(P_lev_utv!AF23=0," ",P_lev_utv!AF23)</f>
        <v>3773.4670000000001</v>
      </c>
      <c r="W22" s="27">
        <f>IF(P_lev_utv!AG23=0," ",P_lev_utv!AG23)</f>
        <v>3495.5770000000002</v>
      </c>
      <c r="X22" s="27">
        <f>IF(P_lev_utv!AH23=0," ",P_lev_utv!AH23)</f>
        <v>3207.1909999999998</v>
      </c>
    </row>
    <row r="23" spans="2:24" x14ac:dyDescent="0.25">
      <c r="B23" s="25" t="str">
        <f>IF('P_Foretak utv'!X22=0," ",'P_Foretak utv'!X22)</f>
        <v>Malvik</v>
      </c>
      <c r="C23" s="88">
        <f>IF('P_Foretak utv'!Y22=0," ",'P_Foretak utv'!Y22)</f>
        <v>12</v>
      </c>
      <c r="D23" s="88">
        <f>IF('P_Foretak utv'!Z22=0," ",'P_Foretak utv'!Z22)</f>
        <v>12</v>
      </c>
      <c r="E23" s="88">
        <f>IF('P_Foretak utv'!AA22=0," ",'P_Foretak utv'!AA22)</f>
        <v>11</v>
      </c>
      <c r="F23" s="88">
        <f>IF('P_Foretak utv'!AB22=0," ",'P_Foretak utv'!AB22)</f>
        <v>12</v>
      </c>
      <c r="G23" s="88">
        <f>IF('P_Foretak utv'!AC22=0," ",'P_Foretak utv'!AC22)</f>
        <v>11</v>
      </c>
      <c r="H23" s="88">
        <f>IF('P_Foretak utv'!AD22=0," ",'P_Foretak utv'!AD22)</f>
        <v>11</v>
      </c>
      <c r="I23" s="88">
        <f>IF('P_Foretak utv'!AE22=0," ",'P_Foretak utv'!AE22)</f>
        <v>12</v>
      </c>
      <c r="J23" s="88">
        <f>IF('P_Foretak utv'!AF22=0," ",'P_Foretak utv'!AF22)</f>
        <v>12</v>
      </c>
      <c r="K23" s="88">
        <f>IF('P_Foretak utv'!AG22=0," ",'P_Foretak utv'!AG22)</f>
        <v>11</v>
      </c>
      <c r="L23" s="88">
        <f>IF('P_Foretak utv'!AH22=0," ",'P_Foretak utv'!AH22)</f>
        <v>11</v>
      </c>
      <c r="N23" s="25" t="str">
        <f>IF(P_lev_utv!X24=0," ",P_lev_utv!X24)</f>
        <v>Malvik</v>
      </c>
      <c r="O23" s="88">
        <f>IF(P_lev_utv!Y24=0," ",P_lev_utv!Y24)</f>
        <v>1776.3920000000001</v>
      </c>
      <c r="P23" s="88">
        <f>IF(P_lev_utv!Z24=0," ",P_lev_utv!Z24)</f>
        <v>1755.556</v>
      </c>
      <c r="Q23" s="88">
        <f>IF(P_lev_utv!AA24=0," ",P_lev_utv!AA24)</f>
        <v>1876.2</v>
      </c>
      <c r="R23" s="88">
        <f>IF(P_lev_utv!AB24=0," ",P_lev_utv!AB24)</f>
        <v>1924.3589999999999</v>
      </c>
      <c r="S23" s="88">
        <f>IF(P_lev_utv!AC24=0," ",P_lev_utv!AC24)</f>
        <v>2022.7470000000001</v>
      </c>
      <c r="T23" s="88">
        <f>IF(P_lev_utv!AD24=0," ",P_lev_utv!AD24)</f>
        <v>2065.7919999999999</v>
      </c>
      <c r="U23" s="88">
        <f>IF(P_lev_utv!AE24=0," ",P_lev_utv!AE24)</f>
        <v>2227.0479999999998</v>
      </c>
      <c r="V23" s="88">
        <f>IF(P_lev_utv!AF24=0," ",P_lev_utv!AF24)</f>
        <v>2372.5070000000001</v>
      </c>
      <c r="W23" s="27">
        <f>IF(P_lev_utv!AG24=0," ",P_lev_utv!AG24)</f>
        <v>2475.431</v>
      </c>
      <c r="X23" s="27">
        <f>IF(P_lev_utv!AH24=0," ",P_lev_utv!AH24)</f>
        <v>2343.3829999999998</v>
      </c>
    </row>
    <row r="24" spans="2:24" x14ac:dyDescent="0.25">
      <c r="B24" s="25" t="str">
        <f>IF('P_Foretak utv'!X23=0," ",'P_Foretak utv'!X23)</f>
        <v>Melhus</v>
      </c>
      <c r="C24" s="88">
        <f>IF('P_Foretak utv'!Y23=0," ",'P_Foretak utv'!Y23)</f>
        <v>53</v>
      </c>
      <c r="D24" s="88">
        <f>IF('P_Foretak utv'!Z23=0," ",'P_Foretak utv'!Z23)</f>
        <v>51</v>
      </c>
      <c r="E24" s="88">
        <f>IF('P_Foretak utv'!AA23=0," ",'P_Foretak utv'!AA23)</f>
        <v>50</v>
      </c>
      <c r="F24" s="88">
        <f>IF('P_Foretak utv'!AB23=0," ",'P_Foretak utv'!AB23)</f>
        <v>50</v>
      </c>
      <c r="G24" s="88">
        <f>IF('P_Foretak utv'!AC23=0," ",'P_Foretak utv'!AC23)</f>
        <v>52</v>
      </c>
      <c r="H24" s="88">
        <f>IF('P_Foretak utv'!AD23=0," ",'P_Foretak utv'!AD23)</f>
        <v>45</v>
      </c>
      <c r="I24" s="88">
        <f>IF('P_Foretak utv'!AE23=0," ",'P_Foretak utv'!AE23)</f>
        <v>47</v>
      </c>
      <c r="J24" s="88">
        <f>IF('P_Foretak utv'!AF23=0," ",'P_Foretak utv'!AF23)</f>
        <v>45</v>
      </c>
      <c r="K24" s="88">
        <f>IF('P_Foretak utv'!AG23=0," ",'P_Foretak utv'!AG23)</f>
        <v>43</v>
      </c>
      <c r="L24" s="88">
        <f>IF('P_Foretak utv'!AH23=0," ",'P_Foretak utv'!AH23)</f>
        <v>41</v>
      </c>
      <c r="N24" s="25" t="str">
        <f>IF(P_lev_utv!X25=0," ",P_lev_utv!X25)</f>
        <v>Melhus</v>
      </c>
      <c r="O24" s="88">
        <f>IF(P_lev_utv!Y25=0," ",P_lev_utv!Y25)</f>
        <v>7395.9260000000004</v>
      </c>
      <c r="P24" s="88">
        <f>IF(P_lev_utv!Z25=0," ",P_lev_utv!Z25)</f>
        <v>7330.1189999999997</v>
      </c>
      <c r="Q24" s="88">
        <f>IF(P_lev_utv!AA25=0," ",P_lev_utv!AA25)</f>
        <v>7663.4470000000001</v>
      </c>
      <c r="R24" s="88">
        <f>IF(P_lev_utv!AB25=0," ",P_lev_utv!AB25)</f>
        <v>7927.9</v>
      </c>
      <c r="S24" s="88">
        <f>IF(P_lev_utv!AC25=0," ",P_lev_utv!AC25)</f>
        <v>7898.7709999999997</v>
      </c>
      <c r="T24" s="88">
        <f>IF(P_lev_utv!AD25=0," ",P_lev_utv!AD25)</f>
        <v>8091.0829999999996</v>
      </c>
      <c r="U24" s="88">
        <f>IF(P_lev_utv!AE25=0," ",P_lev_utv!AE25)</f>
        <v>8916.3649999999998</v>
      </c>
      <c r="V24" s="88">
        <f>IF(P_lev_utv!AF25=0," ",P_lev_utv!AF25)</f>
        <v>9340.875</v>
      </c>
      <c r="W24" s="27">
        <f>IF(P_lev_utv!AG25=0," ",P_lev_utv!AG25)</f>
        <v>8900.9619999999995</v>
      </c>
      <c r="X24" s="27">
        <f>IF(P_lev_utv!AH25=0," ",P_lev_utv!AH25)</f>
        <v>8346.6830000000009</v>
      </c>
    </row>
    <row r="25" spans="2:24" x14ac:dyDescent="0.25">
      <c r="B25" s="25" t="str">
        <f>IF('P_Foretak utv'!X24=0," ",'P_Foretak utv'!X24)</f>
        <v>Meråker</v>
      </c>
      <c r="C25" s="88">
        <f>IF('P_Foretak utv'!Y24=0," ",'P_Foretak utv'!Y24)</f>
        <v>3</v>
      </c>
      <c r="D25" s="88">
        <f>IF('P_Foretak utv'!Z24=0," ",'P_Foretak utv'!Z24)</f>
        <v>3</v>
      </c>
      <c r="E25" s="88">
        <f>IF('P_Foretak utv'!AA24=0," ",'P_Foretak utv'!AA24)</f>
        <v>2</v>
      </c>
      <c r="F25" s="88">
        <f>IF('P_Foretak utv'!AB24=0," ",'P_Foretak utv'!AB24)</f>
        <v>2</v>
      </c>
      <c r="G25" s="88">
        <f>IF('P_Foretak utv'!AC24=0," ",'P_Foretak utv'!AC24)</f>
        <v>2</v>
      </c>
      <c r="H25" s="88">
        <f>IF('P_Foretak utv'!AD24=0," ",'P_Foretak utv'!AD24)</f>
        <v>2</v>
      </c>
      <c r="I25" s="88">
        <f>IF('P_Foretak utv'!AE24=0," ",'P_Foretak utv'!AE24)</f>
        <v>2</v>
      </c>
      <c r="J25" s="88">
        <f>IF('P_Foretak utv'!AF24=0," ",'P_Foretak utv'!AF24)</f>
        <v>2</v>
      </c>
      <c r="K25" s="88">
        <f>IF('P_Foretak utv'!AG24=0," ",'P_Foretak utv'!AG24)</f>
        <v>1</v>
      </c>
      <c r="L25" s="88">
        <f>IF('P_Foretak utv'!AH24=0," ",'P_Foretak utv'!AH24)</f>
        <v>1</v>
      </c>
      <c r="N25" s="25" t="str">
        <f>IF(P_lev_utv!X26=0," ",P_lev_utv!X26)</f>
        <v>Meråker</v>
      </c>
      <c r="O25" s="88">
        <f>IF(P_lev_utv!Y26=0," ",P_lev_utv!Y26)</f>
        <v>623.11</v>
      </c>
      <c r="P25" s="88">
        <f>IF(P_lev_utv!Z26=0," ",P_lev_utv!Z26)</f>
        <v>576.70399999999995</v>
      </c>
      <c r="Q25" s="88">
        <f>IF(P_lev_utv!AA26=0," ",P_lev_utv!AA26)</f>
        <v>619.27599999999995</v>
      </c>
      <c r="R25" s="88">
        <f>IF(P_lev_utv!AB26=0," ",P_lev_utv!AB26)</f>
        <v>605.46199999999999</v>
      </c>
      <c r="S25" s="88">
        <f>IF(P_lev_utv!AC26=0," ",P_lev_utv!AC26)</f>
        <v>653.923</v>
      </c>
      <c r="T25" s="88">
        <f>IF(P_lev_utv!AD26=0," ",P_lev_utv!AD26)</f>
        <v>656.49300000000005</v>
      </c>
      <c r="U25" s="88">
        <f>IF(P_lev_utv!AE26=0," ",P_lev_utv!AE26)</f>
        <v>588.73599999999999</v>
      </c>
      <c r="V25" s="88">
        <f>IF(P_lev_utv!AF26=0," ",P_lev_utv!AF26)</f>
        <v>530.19500000000005</v>
      </c>
      <c r="W25" s="27">
        <f>IF(P_lev_utv!AG26=0," ",P_lev_utv!AG26)</f>
        <v>281.24299999999999</v>
      </c>
      <c r="X25" s="27">
        <f>IF(P_lev_utv!AH26=0," ",P_lev_utv!AH26)</f>
        <v>274.86200000000002</v>
      </c>
    </row>
    <row r="26" spans="2:24" x14ac:dyDescent="0.25">
      <c r="B26" s="25" t="str">
        <f>IF('P_Foretak utv'!X25=0," ",'P_Foretak utv'!X25)</f>
        <v>Midtre Gauldal</v>
      </c>
      <c r="C26" s="88">
        <f>IF('P_Foretak utv'!Y25=0," ",'P_Foretak utv'!Y25)</f>
        <v>109</v>
      </c>
      <c r="D26" s="88">
        <f>IF('P_Foretak utv'!Z25=0," ",'P_Foretak utv'!Z25)</f>
        <v>98</v>
      </c>
      <c r="E26" s="88">
        <f>IF('P_Foretak utv'!AA25=0," ",'P_Foretak utv'!AA25)</f>
        <v>96</v>
      </c>
      <c r="F26" s="88">
        <f>IF('P_Foretak utv'!AB25=0," ",'P_Foretak utv'!AB25)</f>
        <v>96</v>
      </c>
      <c r="G26" s="88">
        <f>IF('P_Foretak utv'!AC25=0," ",'P_Foretak utv'!AC25)</f>
        <v>92</v>
      </c>
      <c r="H26" s="88">
        <f>IF('P_Foretak utv'!AD25=0," ",'P_Foretak utv'!AD25)</f>
        <v>86</v>
      </c>
      <c r="I26" s="88">
        <f>IF('P_Foretak utv'!AE25=0," ",'P_Foretak utv'!AE25)</f>
        <v>81</v>
      </c>
      <c r="J26" s="88">
        <f>IF('P_Foretak utv'!AF25=0," ",'P_Foretak utv'!AF25)</f>
        <v>72</v>
      </c>
      <c r="K26" s="88">
        <f>IF('P_Foretak utv'!AG25=0," ",'P_Foretak utv'!AG25)</f>
        <v>71</v>
      </c>
      <c r="L26" s="88">
        <f>IF('P_Foretak utv'!AH25=0," ",'P_Foretak utv'!AH25)</f>
        <v>72</v>
      </c>
      <c r="N26" s="25" t="str">
        <f>IF(P_lev_utv!X27=0," ",P_lev_utv!X27)</f>
        <v>Midtre Gauldal</v>
      </c>
      <c r="O26" s="88">
        <f>IF(P_lev_utv!Y27=0," ",P_lev_utv!Y27)</f>
        <v>12965.108</v>
      </c>
      <c r="P26" s="88">
        <f>IF(P_lev_utv!Z27=0," ",P_lev_utv!Z27)</f>
        <v>12960.566999999999</v>
      </c>
      <c r="Q26" s="88">
        <f>IF(P_lev_utv!AA27=0," ",P_lev_utv!AA27)</f>
        <v>13169.884</v>
      </c>
      <c r="R26" s="88">
        <f>IF(P_lev_utv!AB27=0," ",P_lev_utv!AB27)</f>
        <v>12683.833000000001</v>
      </c>
      <c r="S26" s="88">
        <f>IF(P_lev_utv!AC27=0," ",P_lev_utv!AC27)</f>
        <v>13122.041999999999</v>
      </c>
      <c r="T26" s="88">
        <f>IF(P_lev_utv!AD27=0," ",P_lev_utv!AD27)</f>
        <v>12754.313</v>
      </c>
      <c r="U26" s="88">
        <f>IF(P_lev_utv!AE27=0," ",P_lev_utv!AE27)</f>
        <v>11866.103999999999</v>
      </c>
      <c r="V26" s="88">
        <f>IF(P_lev_utv!AF27=0," ",P_lev_utv!AF27)</f>
        <v>11617.143</v>
      </c>
      <c r="W26" s="27">
        <f>IF(P_lev_utv!AG27=0," ",P_lev_utv!AG27)</f>
        <v>11890.357</v>
      </c>
      <c r="X26" s="27">
        <f>IF(P_lev_utv!AH27=0," ",P_lev_utv!AH27)</f>
        <v>11634.973</v>
      </c>
    </row>
    <row r="27" spans="2:24" x14ac:dyDescent="0.25">
      <c r="B27" s="25" t="str">
        <f>IF('P_Foretak utv'!X26=0," ",'P_Foretak utv'!X26)</f>
        <v>Namsos</v>
      </c>
      <c r="C27" s="88">
        <f>IF('P_Foretak utv'!Y26=0," ",'P_Foretak utv'!Y26)</f>
        <v>97</v>
      </c>
      <c r="D27" s="88">
        <f>IF('P_Foretak utv'!Z26=0," ",'P_Foretak utv'!Z26)</f>
        <v>102</v>
      </c>
      <c r="E27" s="88">
        <f>IF('P_Foretak utv'!AA26=0," ",'P_Foretak utv'!AA26)</f>
        <v>96</v>
      </c>
      <c r="F27" s="88">
        <f>IF('P_Foretak utv'!AB26=0," ",'P_Foretak utv'!AB26)</f>
        <v>93</v>
      </c>
      <c r="G27" s="88">
        <f>IF('P_Foretak utv'!AC26=0," ",'P_Foretak utv'!AC26)</f>
        <v>88</v>
      </c>
      <c r="H27" s="88">
        <f>IF('P_Foretak utv'!AD26=0," ",'P_Foretak utv'!AD26)</f>
        <v>84</v>
      </c>
      <c r="I27" s="88">
        <f>IF('P_Foretak utv'!AE26=0," ",'P_Foretak utv'!AE26)</f>
        <v>81</v>
      </c>
      <c r="J27" s="88">
        <f>IF('P_Foretak utv'!AF26=0," ",'P_Foretak utv'!AF26)</f>
        <v>73</v>
      </c>
      <c r="K27" s="88">
        <f>IF('P_Foretak utv'!AG26=0," ",'P_Foretak utv'!AG26)</f>
        <v>71</v>
      </c>
      <c r="L27" s="88">
        <f>IF('P_Foretak utv'!AH26=0," ",'P_Foretak utv'!AH26)</f>
        <v>68</v>
      </c>
      <c r="N27" s="25" t="str">
        <f>IF(P_lev_utv!X28=0," ",P_lev_utv!X28)</f>
        <v>Namsos</v>
      </c>
      <c r="O27" s="88">
        <f>IF(P_lev_utv!Y28=0," ",P_lev_utv!Y28)</f>
        <v>17952.649000000001</v>
      </c>
      <c r="P27" s="88">
        <f>IF(P_lev_utv!Z28=0," ",P_lev_utv!Z28)</f>
        <v>18267.944</v>
      </c>
      <c r="Q27" s="88">
        <f>IF(P_lev_utv!AA28=0," ",P_lev_utv!AA28)</f>
        <v>19268.575000000001</v>
      </c>
      <c r="R27" s="88">
        <f>IF(P_lev_utv!AB28=0," ",P_lev_utv!AB28)</f>
        <v>19113.955000000002</v>
      </c>
      <c r="S27" s="88">
        <f>IF(P_lev_utv!AC28=0," ",P_lev_utv!AC28)</f>
        <v>18555.273000000001</v>
      </c>
      <c r="T27" s="88">
        <f>IF(P_lev_utv!AD28=0," ",P_lev_utv!AD28)</f>
        <v>19041.153999999999</v>
      </c>
      <c r="U27" s="88">
        <f>IF(P_lev_utv!AE28=0," ",P_lev_utv!AE28)</f>
        <v>19299.295999999998</v>
      </c>
      <c r="V27" s="88">
        <f>IF(P_lev_utv!AF28=0," ",P_lev_utv!AF28)</f>
        <v>19500.185000000001</v>
      </c>
      <c r="W27" s="27">
        <f>IF(P_lev_utv!AG28=0," ",P_lev_utv!AG28)</f>
        <v>19943.111000000001</v>
      </c>
      <c r="X27" s="27">
        <f>IF(P_lev_utv!AH28=0," ",P_lev_utv!AH28)</f>
        <v>18837.664000000001</v>
      </c>
    </row>
    <row r="28" spans="2:24" x14ac:dyDescent="0.25">
      <c r="B28" s="25" t="str">
        <f>IF('P_Foretak utv'!X27=0," ",'P_Foretak utv'!X27)</f>
        <v>Namsskogan</v>
      </c>
      <c r="C28" s="88">
        <f>IF('P_Foretak utv'!Y27=0," ",'P_Foretak utv'!Y27)</f>
        <v>10</v>
      </c>
      <c r="D28" s="88">
        <f>IF('P_Foretak utv'!Z27=0," ",'P_Foretak utv'!Z27)</f>
        <v>9</v>
      </c>
      <c r="E28" s="88">
        <f>IF('P_Foretak utv'!AA27=0," ",'P_Foretak utv'!AA27)</f>
        <v>10</v>
      </c>
      <c r="F28" s="88">
        <f>IF('P_Foretak utv'!AB27=0," ",'P_Foretak utv'!AB27)</f>
        <v>9</v>
      </c>
      <c r="G28" s="88">
        <f>IF('P_Foretak utv'!AC27=0," ",'P_Foretak utv'!AC27)</f>
        <v>8</v>
      </c>
      <c r="H28" s="88">
        <f>IF('P_Foretak utv'!AD27=0," ",'P_Foretak utv'!AD27)</f>
        <v>8</v>
      </c>
      <c r="I28" s="88">
        <f>IF('P_Foretak utv'!AE27=0," ",'P_Foretak utv'!AE27)</f>
        <v>8</v>
      </c>
      <c r="J28" s="88">
        <f>IF('P_Foretak utv'!AF27=0," ",'P_Foretak utv'!AF27)</f>
        <v>8</v>
      </c>
      <c r="K28" s="88">
        <f>IF('P_Foretak utv'!AG27=0," ",'P_Foretak utv'!AG27)</f>
        <v>8</v>
      </c>
      <c r="L28" s="88">
        <f>IF('P_Foretak utv'!AH27=0," ",'P_Foretak utv'!AH27)</f>
        <v>8</v>
      </c>
      <c r="N28" s="25" t="str">
        <f>IF(P_lev_utv!X29=0," ",P_lev_utv!X29)</f>
        <v>Namsskogan</v>
      </c>
      <c r="O28" s="88">
        <f>IF(P_lev_utv!Y29=0," ",P_lev_utv!Y29)</f>
        <v>1577.3620000000001</v>
      </c>
      <c r="P28" s="88">
        <f>IF(P_lev_utv!Z29=0," ",P_lev_utv!Z29)</f>
        <v>1586.499</v>
      </c>
      <c r="Q28" s="88">
        <f>IF(P_lev_utv!AA29=0," ",P_lev_utv!AA29)</f>
        <v>1671.626</v>
      </c>
      <c r="R28" s="88">
        <f>IF(P_lev_utv!AB29=0," ",P_lev_utv!AB29)</f>
        <v>1797.222</v>
      </c>
      <c r="S28" s="88">
        <f>IF(P_lev_utv!AC29=0," ",P_lev_utv!AC29)</f>
        <v>1651.6179999999999</v>
      </c>
      <c r="T28" s="88">
        <f>IF(P_lev_utv!AD29=0," ",P_lev_utv!AD29)</f>
        <v>1710.704</v>
      </c>
      <c r="U28" s="88">
        <f>IF(P_lev_utv!AE29=0," ",P_lev_utv!AE29)</f>
        <v>1890.6780000000001</v>
      </c>
      <c r="V28" s="88">
        <f>IF(P_lev_utv!AF29=0," ",P_lev_utv!AF29)</f>
        <v>1950.8889999999999</v>
      </c>
      <c r="W28" s="27">
        <f>IF(P_lev_utv!AG29=0," ",P_lev_utv!AG29)</f>
        <v>2053.6080000000002</v>
      </c>
      <c r="X28" s="27">
        <f>IF(P_lev_utv!AH29=0," ",P_lev_utv!AH29)</f>
        <v>1885.7429999999999</v>
      </c>
    </row>
    <row r="29" spans="2:24" x14ac:dyDescent="0.25">
      <c r="B29" s="25" t="str">
        <f>IF('P_Foretak utv'!X28=0," ",'P_Foretak utv'!X28)</f>
        <v>Nærøysund</v>
      </c>
      <c r="C29" s="88">
        <f>IF('P_Foretak utv'!Y28=0," ",'P_Foretak utv'!Y28)</f>
        <v>99</v>
      </c>
      <c r="D29" s="88">
        <f>IF('P_Foretak utv'!Z28=0," ",'P_Foretak utv'!Z28)</f>
        <v>96</v>
      </c>
      <c r="E29" s="88">
        <f>IF('P_Foretak utv'!AA28=0," ",'P_Foretak utv'!AA28)</f>
        <v>88</v>
      </c>
      <c r="F29" s="88">
        <f>IF('P_Foretak utv'!AB28=0," ",'P_Foretak utv'!AB28)</f>
        <v>85</v>
      </c>
      <c r="G29" s="88">
        <f>IF('P_Foretak utv'!AC28=0," ",'P_Foretak utv'!AC28)</f>
        <v>84</v>
      </c>
      <c r="H29" s="88">
        <f>IF('P_Foretak utv'!AD28=0," ",'P_Foretak utv'!AD28)</f>
        <v>82</v>
      </c>
      <c r="I29" s="88">
        <f>IF('P_Foretak utv'!AE28=0," ",'P_Foretak utv'!AE28)</f>
        <v>79</v>
      </c>
      <c r="J29" s="88">
        <f>IF('P_Foretak utv'!AF28=0," ",'P_Foretak utv'!AF28)</f>
        <v>74</v>
      </c>
      <c r="K29" s="88">
        <f>IF('P_Foretak utv'!AG28=0," ",'P_Foretak utv'!AG28)</f>
        <v>72</v>
      </c>
      <c r="L29" s="88">
        <f>IF('P_Foretak utv'!AH28=0," ",'P_Foretak utv'!AH28)</f>
        <v>69</v>
      </c>
      <c r="N29" s="25" t="str">
        <f>IF(P_lev_utv!X30=0," ",P_lev_utv!X30)</f>
        <v>Nærøysund</v>
      </c>
      <c r="O29" s="88">
        <f>IF(P_lev_utv!Y30=0," ",P_lev_utv!Y30)</f>
        <v>18408.723999999998</v>
      </c>
      <c r="P29" s="88">
        <f>IF(P_lev_utv!Z30=0," ",P_lev_utv!Z30)</f>
        <v>17933.772000000001</v>
      </c>
      <c r="Q29" s="88">
        <f>IF(P_lev_utv!AA30=0," ",P_lev_utv!AA30)</f>
        <v>18470.463</v>
      </c>
      <c r="R29" s="88">
        <f>IF(P_lev_utv!AB30=0," ",P_lev_utv!AB30)</f>
        <v>18558.819</v>
      </c>
      <c r="S29" s="88">
        <f>IF(P_lev_utv!AC30=0," ",P_lev_utv!AC30)</f>
        <v>18348.311000000002</v>
      </c>
      <c r="T29" s="88">
        <f>IF(P_lev_utv!AD30=0," ",P_lev_utv!AD30)</f>
        <v>18873.024000000001</v>
      </c>
      <c r="U29" s="88">
        <f>IF(P_lev_utv!AE30=0," ",P_lev_utv!AE30)</f>
        <v>18089.764999999999</v>
      </c>
      <c r="V29" s="88">
        <f>IF(P_lev_utv!AF30=0," ",P_lev_utv!AF30)</f>
        <v>18493.792000000001</v>
      </c>
      <c r="W29" s="27">
        <f>IF(P_lev_utv!AG30=0," ",P_lev_utv!AG30)</f>
        <v>18142.583999999999</v>
      </c>
      <c r="X29" s="27">
        <f>IF(P_lev_utv!AH30=0," ",P_lev_utv!AH30)</f>
        <v>16744.844000000001</v>
      </c>
    </row>
    <row r="30" spans="2:24" x14ac:dyDescent="0.25">
      <c r="B30" s="25" t="str">
        <f>IF('P_Foretak utv'!X29=0," ",'P_Foretak utv'!X29)</f>
        <v>Oppdal</v>
      </c>
      <c r="C30" s="88">
        <f>IF('P_Foretak utv'!Y29=0," ",'P_Foretak utv'!Y29)</f>
        <v>71</v>
      </c>
      <c r="D30" s="88">
        <f>IF('P_Foretak utv'!Z29=0," ",'P_Foretak utv'!Z29)</f>
        <v>63</v>
      </c>
      <c r="E30" s="88">
        <f>IF('P_Foretak utv'!AA29=0," ",'P_Foretak utv'!AA29)</f>
        <v>60</v>
      </c>
      <c r="F30" s="88">
        <f>IF('P_Foretak utv'!AB29=0," ",'P_Foretak utv'!AB29)</f>
        <v>59</v>
      </c>
      <c r="G30" s="88">
        <f>IF('P_Foretak utv'!AC29=0," ",'P_Foretak utv'!AC29)</f>
        <v>55</v>
      </c>
      <c r="H30" s="88">
        <f>IF('P_Foretak utv'!AD29=0," ",'P_Foretak utv'!AD29)</f>
        <v>52</v>
      </c>
      <c r="I30" s="88">
        <f>IF('P_Foretak utv'!AE29=0," ",'P_Foretak utv'!AE29)</f>
        <v>52</v>
      </c>
      <c r="J30" s="88">
        <f>IF('P_Foretak utv'!AF29=0," ",'P_Foretak utv'!AF29)</f>
        <v>48</v>
      </c>
      <c r="K30" s="88">
        <f>IF('P_Foretak utv'!AG29=0," ",'P_Foretak utv'!AG29)</f>
        <v>44</v>
      </c>
      <c r="L30" s="88">
        <f>IF('P_Foretak utv'!AH29=0," ",'P_Foretak utv'!AH29)</f>
        <v>43</v>
      </c>
      <c r="N30" s="25" t="str">
        <f>IF(P_lev_utv!X31=0," ",P_lev_utv!X31)</f>
        <v>Oppdal</v>
      </c>
      <c r="O30" s="88">
        <f>IF(P_lev_utv!Y31=0," ",P_lev_utv!Y31)</f>
        <v>9831.1190000000006</v>
      </c>
      <c r="P30" s="88">
        <f>IF(P_lev_utv!Z31=0," ",P_lev_utv!Z31)</f>
        <v>9546.0220000000008</v>
      </c>
      <c r="Q30" s="88">
        <f>IF(P_lev_utv!AA31=0," ",P_lev_utv!AA31)</f>
        <v>9101.4249999999993</v>
      </c>
      <c r="R30" s="88">
        <f>IF(P_lev_utv!AB31=0," ",P_lev_utv!AB31)</f>
        <v>8966.8739999999998</v>
      </c>
      <c r="S30" s="88">
        <f>IF(P_lev_utv!AC31=0," ",P_lev_utv!AC31)</f>
        <v>9048.7659999999996</v>
      </c>
      <c r="T30" s="88">
        <f>IF(P_lev_utv!AD31=0," ",P_lev_utv!AD31)</f>
        <v>9414.9840000000004</v>
      </c>
      <c r="U30" s="88">
        <f>IF(P_lev_utv!AE31=0," ",P_lev_utv!AE31)</f>
        <v>9015.8510000000006</v>
      </c>
      <c r="V30" s="88">
        <f>IF(P_lev_utv!AF31=0," ",P_lev_utv!AF31)</f>
        <v>8576.4629999999997</v>
      </c>
      <c r="W30" s="27">
        <f>IF(P_lev_utv!AG31=0," ",P_lev_utv!AG31)</f>
        <v>8507.3369999999995</v>
      </c>
      <c r="X30" s="27">
        <f>IF(P_lev_utv!AH31=0," ",P_lev_utv!AH31)</f>
        <v>8017.73</v>
      </c>
    </row>
    <row r="31" spans="2:24" x14ac:dyDescent="0.25">
      <c r="B31" s="25" t="str">
        <f>IF('P_Foretak utv'!X30=0," ",'P_Foretak utv'!X30)</f>
        <v>Orkland</v>
      </c>
      <c r="C31" s="88">
        <f>IF('P_Foretak utv'!Y30=0," ",'P_Foretak utv'!Y30)</f>
        <v>175</v>
      </c>
      <c r="D31" s="88">
        <f>IF('P_Foretak utv'!Z30=0," ",'P_Foretak utv'!Z30)</f>
        <v>163</v>
      </c>
      <c r="E31" s="88">
        <f>IF('P_Foretak utv'!AA30=0," ",'P_Foretak utv'!AA30)</f>
        <v>157</v>
      </c>
      <c r="F31" s="88">
        <f>IF('P_Foretak utv'!AB30=0," ",'P_Foretak utv'!AB30)</f>
        <v>146</v>
      </c>
      <c r="G31" s="88">
        <f>IF('P_Foretak utv'!AC30=0," ",'P_Foretak utv'!AC30)</f>
        <v>140</v>
      </c>
      <c r="H31" s="88">
        <f>IF('P_Foretak utv'!AD30=0," ",'P_Foretak utv'!AD30)</f>
        <v>129</v>
      </c>
      <c r="I31" s="88">
        <f>IF('P_Foretak utv'!AE30=0," ",'P_Foretak utv'!AE30)</f>
        <v>123</v>
      </c>
      <c r="J31" s="88">
        <f>IF('P_Foretak utv'!AF30=0," ",'P_Foretak utv'!AF30)</f>
        <v>103</v>
      </c>
      <c r="K31" s="88">
        <f>IF('P_Foretak utv'!AG30=0," ",'P_Foretak utv'!AG30)</f>
        <v>99</v>
      </c>
      <c r="L31" s="88">
        <f>IF('P_Foretak utv'!AH30=0," ",'P_Foretak utv'!AH30)</f>
        <v>97</v>
      </c>
      <c r="N31" s="25" t="str">
        <f>IF(P_lev_utv!X32=0," ",P_lev_utv!X32)</f>
        <v>Orkland</v>
      </c>
      <c r="O31" s="88">
        <f>IF(P_lev_utv!Y32=0," ",P_lev_utv!Y32)</f>
        <v>29305.032999999999</v>
      </c>
      <c r="P31" s="88">
        <f>IF(P_lev_utv!Z32=0," ",P_lev_utv!Z32)</f>
        <v>28823.54</v>
      </c>
      <c r="Q31" s="88">
        <f>IF(P_lev_utv!AA32=0," ",P_lev_utv!AA32)</f>
        <v>29992.098000000002</v>
      </c>
      <c r="R31" s="88">
        <f>IF(P_lev_utv!AB32=0," ",P_lev_utv!AB32)</f>
        <v>30097.704000000002</v>
      </c>
      <c r="S31" s="88">
        <f>IF(P_lev_utv!AC32=0," ",P_lev_utv!AC32)</f>
        <v>29613.03</v>
      </c>
      <c r="T31" s="88">
        <f>IF(P_lev_utv!AD32=0," ",P_lev_utv!AD32)</f>
        <v>29836.967000000001</v>
      </c>
      <c r="U31" s="88">
        <f>IF(P_lev_utv!AE32=0," ",P_lev_utv!AE32)</f>
        <v>27993.078000000001</v>
      </c>
      <c r="V31" s="88">
        <f>IF(P_lev_utv!AF32=0," ",P_lev_utv!AF32)</f>
        <v>25490.863000000001</v>
      </c>
      <c r="W31" s="27">
        <f>IF(P_lev_utv!AG32=0," ",P_lev_utv!AG32)</f>
        <v>26955.494999999999</v>
      </c>
      <c r="X31" s="27">
        <f>IF(P_lev_utv!AH32=0," ",P_lev_utv!AH32)</f>
        <v>26188.311000000002</v>
      </c>
    </row>
    <row r="32" spans="2:24" x14ac:dyDescent="0.25">
      <c r="B32" s="25" t="str">
        <f>IF('P_Foretak utv'!X31=0," ",'P_Foretak utv'!X31)</f>
        <v>Osen</v>
      </c>
      <c r="C32" s="88">
        <f>IF('P_Foretak utv'!Y31=0," ",'P_Foretak utv'!Y31)</f>
        <v>18</v>
      </c>
      <c r="D32" s="88">
        <f>IF('P_Foretak utv'!Z31=0," ",'P_Foretak utv'!Z31)</f>
        <v>16</v>
      </c>
      <c r="E32" s="88">
        <f>IF('P_Foretak utv'!AA31=0," ",'P_Foretak utv'!AA31)</f>
        <v>16</v>
      </c>
      <c r="F32" s="88">
        <f>IF('P_Foretak utv'!AB31=0," ",'P_Foretak utv'!AB31)</f>
        <v>17</v>
      </c>
      <c r="G32" s="88">
        <f>IF('P_Foretak utv'!AC31=0," ",'P_Foretak utv'!AC31)</f>
        <v>16</v>
      </c>
      <c r="H32" s="88">
        <f>IF('P_Foretak utv'!AD31=0," ",'P_Foretak utv'!AD31)</f>
        <v>14</v>
      </c>
      <c r="I32" s="88">
        <f>IF('P_Foretak utv'!AE31=0," ",'P_Foretak utv'!AE31)</f>
        <v>13</v>
      </c>
      <c r="J32" s="88">
        <f>IF('P_Foretak utv'!AF31=0," ",'P_Foretak utv'!AF31)</f>
        <v>13</v>
      </c>
      <c r="K32" s="88">
        <f>IF('P_Foretak utv'!AG31=0," ",'P_Foretak utv'!AG31)</f>
        <v>14</v>
      </c>
      <c r="L32" s="88">
        <f>IF('P_Foretak utv'!AH31=0," ",'P_Foretak utv'!AH31)</f>
        <v>13</v>
      </c>
      <c r="N32" s="25" t="str">
        <f>IF(P_lev_utv!X33=0," ",P_lev_utv!X33)</f>
        <v>Osen</v>
      </c>
      <c r="O32" s="88">
        <f>IF(P_lev_utv!Y33=0," ",P_lev_utv!Y33)</f>
        <v>3219.3760000000002</v>
      </c>
      <c r="P32" s="88">
        <f>IF(P_lev_utv!Z33=0," ",P_lev_utv!Z33)</f>
        <v>3392.7730000000001</v>
      </c>
      <c r="Q32" s="88">
        <f>IF(P_lev_utv!AA33=0," ",P_lev_utv!AA33)</f>
        <v>3615.1860000000001</v>
      </c>
      <c r="R32" s="88">
        <f>IF(P_lev_utv!AB33=0," ",P_lev_utv!AB33)</f>
        <v>3715.2779999999998</v>
      </c>
      <c r="S32" s="88">
        <f>IF(P_lev_utv!AC33=0," ",P_lev_utv!AC33)</f>
        <v>3527.3980000000001</v>
      </c>
      <c r="T32" s="88">
        <f>IF(P_lev_utv!AD33=0," ",P_lev_utv!AD33)</f>
        <v>3568.9</v>
      </c>
      <c r="U32" s="88">
        <f>IF(P_lev_utv!AE33=0," ",P_lev_utv!AE33)</f>
        <v>3427.973</v>
      </c>
      <c r="V32" s="88">
        <f>IF(P_lev_utv!AF33=0," ",P_lev_utv!AF33)</f>
        <v>3356.366</v>
      </c>
      <c r="W32" s="27">
        <f>IF(P_lev_utv!AG33=0," ",P_lev_utv!AG33)</f>
        <v>3491.1779999999999</v>
      </c>
      <c r="X32" s="27">
        <f>IF(P_lev_utv!AH33=0," ",P_lev_utv!AH33)</f>
        <v>3215.2959999999998</v>
      </c>
    </row>
    <row r="33" spans="2:24" x14ac:dyDescent="0.25">
      <c r="B33" s="25" t="str">
        <f>IF('P_Foretak utv'!X32=0," ",'P_Foretak utv'!X32)</f>
        <v>Overhalla</v>
      </c>
      <c r="C33" s="88">
        <f>IF('P_Foretak utv'!Y32=0," ",'P_Foretak utv'!Y32)</f>
        <v>57</v>
      </c>
      <c r="D33" s="88">
        <f>IF('P_Foretak utv'!Z32=0," ",'P_Foretak utv'!Z32)</f>
        <v>60</v>
      </c>
      <c r="E33" s="88">
        <f>IF('P_Foretak utv'!AA32=0," ",'P_Foretak utv'!AA32)</f>
        <v>55</v>
      </c>
      <c r="F33" s="88">
        <f>IF('P_Foretak utv'!AB32=0," ",'P_Foretak utv'!AB32)</f>
        <v>54</v>
      </c>
      <c r="G33" s="88">
        <f>IF('P_Foretak utv'!AC32=0," ",'P_Foretak utv'!AC32)</f>
        <v>50</v>
      </c>
      <c r="H33" s="88">
        <f>IF('P_Foretak utv'!AD32=0," ",'P_Foretak utv'!AD32)</f>
        <v>48</v>
      </c>
      <c r="I33" s="88">
        <f>IF('P_Foretak utv'!AE32=0," ",'P_Foretak utv'!AE32)</f>
        <v>47</v>
      </c>
      <c r="J33" s="88">
        <f>IF('P_Foretak utv'!AF32=0," ",'P_Foretak utv'!AF32)</f>
        <v>45</v>
      </c>
      <c r="K33" s="88">
        <f>IF('P_Foretak utv'!AG32=0," ",'P_Foretak utv'!AG32)</f>
        <v>42</v>
      </c>
      <c r="L33" s="88">
        <f>IF('P_Foretak utv'!AH32=0," ",'P_Foretak utv'!AH32)</f>
        <v>40</v>
      </c>
      <c r="N33" s="25" t="str">
        <f>IF(P_lev_utv!X34=0," ",P_lev_utv!X34)</f>
        <v>Overhalla</v>
      </c>
      <c r="O33" s="88">
        <f>IF(P_lev_utv!Y34=0," ",P_lev_utv!Y34)</f>
        <v>11028.22</v>
      </c>
      <c r="P33" s="88">
        <f>IF(P_lev_utv!Z34=0," ",P_lev_utv!Z34)</f>
        <v>10893.557000000001</v>
      </c>
      <c r="Q33" s="88">
        <f>IF(P_lev_utv!AA34=0," ",P_lev_utv!AA34)</f>
        <v>11385.965</v>
      </c>
      <c r="R33" s="88">
        <f>IF(P_lev_utv!AB34=0," ",P_lev_utv!AB34)</f>
        <v>11028.538</v>
      </c>
      <c r="S33" s="88">
        <f>IF(P_lev_utv!AC34=0," ",P_lev_utv!AC34)</f>
        <v>10518.450999999999</v>
      </c>
      <c r="T33" s="88">
        <f>IF(P_lev_utv!AD34=0," ",P_lev_utv!AD34)</f>
        <v>10524.81</v>
      </c>
      <c r="U33" s="88">
        <f>IF(P_lev_utv!AE34=0," ",P_lev_utv!AE34)</f>
        <v>10601.366</v>
      </c>
      <c r="V33" s="88">
        <f>IF(P_lev_utv!AF34=0," ",P_lev_utv!AF34)</f>
        <v>10950.343000000001</v>
      </c>
      <c r="W33" s="27">
        <f>IF(P_lev_utv!AG34=0," ",P_lev_utv!AG34)</f>
        <v>10938.125</v>
      </c>
      <c r="X33" s="27">
        <f>IF(P_lev_utv!AH34=0," ",P_lev_utv!AH34)</f>
        <v>10238.766</v>
      </c>
    </row>
    <row r="34" spans="2:24" x14ac:dyDescent="0.25">
      <c r="B34" s="25" t="str">
        <f>IF('P_Foretak utv'!X33=0," ",'P_Foretak utv'!X33)</f>
        <v>Rennebu</v>
      </c>
      <c r="C34" s="88">
        <f>IF('P_Foretak utv'!Y33=0," ",'P_Foretak utv'!Y33)</f>
        <v>60</v>
      </c>
      <c r="D34" s="88">
        <f>IF('P_Foretak utv'!Z33=0," ",'P_Foretak utv'!Z33)</f>
        <v>55</v>
      </c>
      <c r="E34" s="88">
        <f>IF('P_Foretak utv'!AA33=0," ",'P_Foretak utv'!AA33)</f>
        <v>54</v>
      </c>
      <c r="F34" s="88">
        <f>IF('P_Foretak utv'!AB33=0," ",'P_Foretak utv'!AB33)</f>
        <v>53</v>
      </c>
      <c r="G34" s="88">
        <f>IF('P_Foretak utv'!AC33=0," ",'P_Foretak utv'!AC33)</f>
        <v>49</v>
      </c>
      <c r="H34" s="88">
        <f>IF('P_Foretak utv'!AD33=0," ",'P_Foretak utv'!AD33)</f>
        <v>45</v>
      </c>
      <c r="I34" s="88">
        <f>IF('P_Foretak utv'!AE33=0," ",'P_Foretak utv'!AE33)</f>
        <v>44</v>
      </c>
      <c r="J34" s="88">
        <f>IF('P_Foretak utv'!AF33=0," ",'P_Foretak utv'!AF33)</f>
        <v>42</v>
      </c>
      <c r="K34" s="88">
        <f>IF('P_Foretak utv'!AG33=0," ",'P_Foretak utv'!AG33)</f>
        <v>41</v>
      </c>
      <c r="L34" s="88">
        <f>IF('P_Foretak utv'!AH33=0," ",'P_Foretak utv'!AH33)</f>
        <v>39</v>
      </c>
      <c r="N34" s="25" t="str">
        <f>IF(P_lev_utv!X35=0," ",P_lev_utv!X35)</f>
        <v>Rennebu</v>
      </c>
      <c r="O34" s="88">
        <f>IF(P_lev_utv!Y35=0," ",P_lev_utv!Y35)</f>
        <v>7911.3220000000001</v>
      </c>
      <c r="P34" s="88">
        <f>IF(P_lev_utv!Z35=0," ",P_lev_utv!Z35)</f>
        <v>7854.5739999999996</v>
      </c>
      <c r="Q34" s="88">
        <f>IF(P_lev_utv!AA35=0," ",P_lev_utv!AA35)</f>
        <v>8137.1620000000003</v>
      </c>
      <c r="R34" s="88">
        <f>IF(P_lev_utv!AB35=0," ",P_lev_utv!AB35)</f>
        <v>7955.6279999999997</v>
      </c>
      <c r="S34" s="88">
        <f>IF(P_lev_utv!AC35=0," ",P_lev_utv!AC35)</f>
        <v>7712.549</v>
      </c>
      <c r="T34" s="88">
        <f>IF(P_lev_utv!AD35=0," ",P_lev_utv!AD35)</f>
        <v>7384.5720000000001</v>
      </c>
      <c r="U34" s="88">
        <f>IF(P_lev_utv!AE35=0," ",P_lev_utv!AE35)</f>
        <v>7249.27</v>
      </c>
      <c r="V34" s="88">
        <f>IF(P_lev_utv!AF35=0," ",P_lev_utv!AF35)</f>
        <v>7250.7709999999997</v>
      </c>
      <c r="W34" s="27">
        <f>IF(P_lev_utv!AG35=0," ",P_lev_utv!AG35)</f>
        <v>7245.7790000000005</v>
      </c>
      <c r="X34" s="27">
        <f>IF(P_lev_utv!AH35=0," ",P_lev_utv!AH35)</f>
        <v>6926.0010000000002</v>
      </c>
    </row>
    <row r="35" spans="2:24" x14ac:dyDescent="0.25">
      <c r="B35" s="25" t="str">
        <f>IF('P_Foretak utv'!X34=0," ",'P_Foretak utv'!X34)</f>
        <v>Rindal</v>
      </c>
      <c r="C35" s="88">
        <f>IF('P_Foretak utv'!Y34=0," ",'P_Foretak utv'!Y34)</f>
        <v>58</v>
      </c>
      <c r="D35" s="88">
        <f>IF('P_Foretak utv'!Z34=0," ",'P_Foretak utv'!Z34)</f>
        <v>54</v>
      </c>
      <c r="E35" s="88">
        <f>IF('P_Foretak utv'!AA34=0," ",'P_Foretak utv'!AA34)</f>
        <v>52</v>
      </c>
      <c r="F35" s="88">
        <f>IF('P_Foretak utv'!AB34=0," ",'P_Foretak utv'!AB34)</f>
        <v>54</v>
      </c>
      <c r="G35" s="88">
        <f>IF('P_Foretak utv'!AC34=0," ",'P_Foretak utv'!AC34)</f>
        <v>49</v>
      </c>
      <c r="H35" s="88">
        <f>IF('P_Foretak utv'!AD34=0," ",'P_Foretak utv'!AD34)</f>
        <v>49</v>
      </c>
      <c r="I35" s="88">
        <f>IF('P_Foretak utv'!AE34=0," ",'P_Foretak utv'!AE34)</f>
        <v>47</v>
      </c>
      <c r="J35" s="88">
        <f>IF('P_Foretak utv'!AF34=0," ",'P_Foretak utv'!AF34)</f>
        <v>44</v>
      </c>
      <c r="K35" s="88">
        <f>IF('P_Foretak utv'!AG34=0," ",'P_Foretak utv'!AG34)</f>
        <v>43</v>
      </c>
      <c r="L35" s="88">
        <f>IF('P_Foretak utv'!AH34=0," ",'P_Foretak utv'!AH34)</f>
        <v>42</v>
      </c>
      <c r="N35" s="25" t="str">
        <f>IF(P_lev_utv!X36=0," ",P_lev_utv!X36)</f>
        <v>Rindal</v>
      </c>
      <c r="O35" s="88">
        <f>IF(P_lev_utv!Y36=0," ",P_lev_utv!Y36)</f>
        <v>9459.2180000000008</v>
      </c>
      <c r="P35" s="88">
        <f>IF(P_lev_utv!Z36=0," ",P_lev_utv!Z36)</f>
        <v>9285.9439999999995</v>
      </c>
      <c r="Q35" s="88">
        <f>IF(P_lev_utv!AA36=0," ",P_lev_utv!AA36)</f>
        <v>9467.8449999999993</v>
      </c>
      <c r="R35" s="88">
        <f>IF(P_lev_utv!AB36=0," ",P_lev_utv!AB36)</f>
        <v>9970.3880000000008</v>
      </c>
      <c r="S35" s="88">
        <f>IF(P_lev_utv!AC36=0," ",P_lev_utv!AC36)</f>
        <v>10079.679</v>
      </c>
      <c r="T35" s="88">
        <f>IF(P_lev_utv!AD36=0," ",P_lev_utv!AD36)</f>
        <v>10436.85</v>
      </c>
      <c r="U35" s="88">
        <f>IF(P_lev_utv!AE36=0," ",P_lev_utv!AE36)</f>
        <v>10418.496999999999</v>
      </c>
      <c r="V35" s="88">
        <f>IF(P_lev_utv!AF36=0," ",P_lev_utv!AF36)</f>
        <v>10260.280000000001</v>
      </c>
      <c r="W35" s="27">
        <f>IF(P_lev_utv!AG36=0," ",P_lev_utv!AG36)</f>
        <v>10654.691999999999</v>
      </c>
      <c r="X35" s="27">
        <f>IF(P_lev_utv!AH36=0," ",P_lev_utv!AH36)</f>
        <v>10074.51</v>
      </c>
    </row>
    <row r="36" spans="2:24" x14ac:dyDescent="0.25">
      <c r="B36" s="25" t="str">
        <f>IF('P_Foretak utv'!X35=0," ",'P_Foretak utv'!X35)</f>
        <v>Røros</v>
      </c>
      <c r="C36" s="88">
        <f>IF('P_Foretak utv'!Y35=0," ",'P_Foretak utv'!Y35)</f>
        <v>41</v>
      </c>
      <c r="D36" s="88">
        <f>IF('P_Foretak utv'!Z35=0," ",'P_Foretak utv'!Z35)</f>
        <v>37</v>
      </c>
      <c r="E36" s="88">
        <f>IF('P_Foretak utv'!AA35=0," ",'P_Foretak utv'!AA35)</f>
        <v>39</v>
      </c>
      <c r="F36" s="88">
        <f>IF('P_Foretak utv'!AB35=0," ",'P_Foretak utv'!AB35)</f>
        <v>39</v>
      </c>
      <c r="G36" s="88">
        <f>IF('P_Foretak utv'!AC35=0," ",'P_Foretak utv'!AC35)</f>
        <v>38</v>
      </c>
      <c r="H36" s="88">
        <f>IF('P_Foretak utv'!AD35=0," ",'P_Foretak utv'!AD35)</f>
        <v>38</v>
      </c>
      <c r="I36" s="88">
        <f>IF('P_Foretak utv'!AE35=0," ",'P_Foretak utv'!AE35)</f>
        <v>33</v>
      </c>
      <c r="J36" s="88">
        <f>IF('P_Foretak utv'!AF35=0," ",'P_Foretak utv'!AF35)</f>
        <v>34</v>
      </c>
      <c r="K36" s="88">
        <f>IF('P_Foretak utv'!AG35=0," ",'P_Foretak utv'!AG35)</f>
        <v>32</v>
      </c>
      <c r="L36" s="88">
        <f>IF('P_Foretak utv'!AH35=0," ",'P_Foretak utv'!AH35)</f>
        <v>30</v>
      </c>
      <c r="N36" s="25" t="str">
        <f>IF(P_lev_utv!X37=0," ",P_lev_utv!X37)</f>
        <v>Røros</v>
      </c>
      <c r="O36" s="88">
        <f>IF(P_lev_utv!Y37=0," ",P_lev_utv!Y37)</f>
        <v>5229.4740000000002</v>
      </c>
      <c r="P36" s="88">
        <f>IF(P_lev_utv!Z37=0," ",P_lev_utv!Z37)</f>
        <v>5260.8270000000002</v>
      </c>
      <c r="Q36" s="88">
        <f>IF(P_lev_utv!AA37=0," ",P_lev_utv!AA37)</f>
        <v>5607.9189999999999</v>
      </c>
      <c r="R36" s="88">
        <f>IF(P_lev_utv!AB37=0," ",P_lev_utv!AB37)</f>
        <v>5672.3639999999996</v>
      </c>
      <c r="S36" s="88">
        <f>IF(P_lev_utv!AC37=0," ",P_lev_utv!AC37)</f>
        <v>5680.8289999999997</v>
      </c>
      <c r="T36" s="88">
        <f>IF(P_lev_utv!AD37=0," ",P_lev_utv!AD37)</f>
        <v>6053.1840000000002</v>
      </c>
      <c r="U36" s="88">
        <f>IF(P_lev_utv!AE37=0," ",P_lev_utv!AE37)</f>
        <v>6159.3310000000001</v>
      </c>
      <c r="V36" s="88">
        <f>IF(P_lev_utv!AF37=0," ",P_lev_utv!AF37)</f>
        <v>6357.4790000000003</v>
      </c>
      <c r="W36" s="27">
        <f>IF(P_lev_utv!AG37=0," ",P_lev_utv!AG37)</f>
        <v>6413.8509999999997</v>
      </c>
      <c r="X36" s="27">
        <f>IF(P_lev_utv!AH37=0," ",P_lev_utv!AH37)</f>
        <v>6041.1180000000004</v>
      </c>
    </row>
    <row r="37" spans="2:24" x14ac:dyDescent="0.25">
      <c r="B37" s="25" t="str">
        <f>IF('P_Foretak utv'!X36=0," ",'P_Foretak utv'!X36)</f>
        <v>Røyrvik</v>
      </c>
      <c r="C37" s="88">
        <f>IF('P_Foretak utv'!Y36=0," ",'P_Foretak utv'!Y36)</f>
        <v>6</v>
      </c>
      <c r="D37" s="88">
        <f>IF('P_Foretak utv'!Z36=0," ",'P_Foretak utv'!Z36)</f>
        <v>6</v>
      </c>
      <c r="E37" s="88">
        <f>IF('P_Foretak utv'!AA36=0," ",'P_Foretak utv'!AA36)</f>
        <v>6</v>
      </c>
      <c r="F37" s="88">
        <f>IF('P_Foretak utv'!AB36=0," ",'P_Foretak utv'!AB36)</f>
        <v>6</v>
      </c>
      <c r="G37" s="88">
        <f>IF('P_Foretak utv'!AC36=0," ",'P_Foretak utv'!AC36)</f>
        <v>6</v>
      </c>
      <c r="H37" s="88">
        <f>IF('P_Foretak utv'!AD36=0," ",'P_Foretak utv'!AD36)</f>
        <v>4</v>
      </c>
      <c r="I37" s="88">
        <f>IF('P_Foretak utv'!AE36=0," ",'P_Foretak utv'!AE36)</f>
        <v>4</v>
      </c>
      <c r="J37" s="88">
        <f>IF('P_Foretak utv'!AF36=0," ",'P_Foretak utv'!AF36)</f>
        <v>3</v>
      </c>
      <c r="K37" s="88">
        <f>IF('P_Foretak utv'!AG36=0," ",'P_Foretak utv'!AG36)</f>
        <v>2</v>
      </c>
      <c r="L37" s="88">
        <f>IF('P_Foretak utv'!AH36=0," ",'P_Foretak utv'!AH36)</f>
        <v>2</v>
      </c>
      <c r="N37" s="25" t="str">
        <f>IF(P_lev_utv!X38=0," ",P_lev_utv!X38)</f>
        <v>Røyrvik</v>
      </c>
      <c r="O37" s="88">
        <f>IF(P_lev_utv!Y38=0," ",P_lev_utv!Y38)</f>
        <v>543.18200000000002</v>
      </c>
      <c r="P37" s="88">
        <f>IF(P_lev_utv!Z38=0," ",P_lev_utv!Z38)</f>
        <v>504.39</v>
      </c>
      <c r="Q37" s="88">
        <f>IF(P_lev_utv!AA38=0," ",P_lev_utv!AA38)</f>
        <v>532.38499999999999</v>
      </c>
      <c r="R37" s="88">
        <f>IF(P_lev_utv!AB38=0," ",P_lev_utv!AB38)</f>
        <v>487.25200000000001</v>
      </c>
      <c r="S37" s="88">
        <f>IF(P_lev_utv!AC38=0," ",P_lev_utv!AC38)</f>
        <v>483.45100000000002</v>
      </c>
      <c r="T37" s="88">
        <f>IF(P_lev_utv!AD38=0," ",P_lev_utv!AD38)</f>
        <v>407.53699999999998</v>
      </c>
      <c r="U37" s="88">
        <f>IF(P_lev_utv!AE38=0," ",P_lev_utv!AE38)</f>
        <v>398.339</v>
      </c>
      <c r="V37" s="88">
        <f>IF(P_lev_utv!AF38=0," ",P_lev_utv!AF38)</f>
        <v>371.00200000000001</v>
      </c>
      <c r="W37" s="27">
        <f>IF(P_lev_utv!AG38=0," ",P_lev_utv!AG38)</f>
        <v>287.245</v>
      </c>
      <c r="X37" s="27">
        <f>IF(P_lev_utv!AH38=0," ",P_lev_utv!AH38)</f>
        <v>296.75099999999998</v>
      </c>
    </row>
    <row r="38" spans="2:24" x14ac:dyDescent="0.25">
      <c r="B38" s="25" t="str">
        <f>IF('P_Foretak utv'!X37=0," ",'P_Foretak utv'!X37)</f>
        <v>Selbu</v>
      </c>
      <c r="C38" s="88">
        <f>IF('P_Foretak utv'!Y37=0," ",'P_Foretak utv'!Y37)</f>
        <v>45</v>
      </c>
      <c r="D38" s="88">
        <f>IF('P_Foretak utv'!Z37=0," ",'P_Foretak utv'!Z37)</f>
        <v>43</v>
      </c>
      <c r="E38" s="88">
        <f>IF('P_Foretak utv'!AA37=0," ",'P_Foretak utv'!AA37)</f>
        <v>43</v>
      </c>
      <c r="F38" s="88">
        <f>IF('P_Foretak utv'!AB37=0," ",'P_Foretak utv'!AB37)</f>
        <v>43</v>
      </c>
      <c r="G38" s="88">
        <f>IF('P_Foretak utv'!AC37=0," ",'P_Foretak utv'!AC37)</f>
        <v>39</v>
      </c>
      <c r="H38" s="88">
        <f>IF('P_Foretak utv'!AD37=0," ",'P_Foretak utv'!AD37)</f>
        <v>40</v>
      </c>
      <c r="I38" s="88">
        <f>IF('P_Foretak utv'!AE37=0," ",'P_Foretak utv'!AE37)</f>
        <v>34</v>
      </c>
      <c r="J38" s="88">
        <f>IF('P_Foretak utv'!AF37=0," ",'P_Foretak utv'!AF37)</f>
        <v>34</v>
      </c>
      <c r="K38" s="88">
        <f>IF('P_Foretak utv'!AG37=0," ",'P_Foretak utv'!AG37)</f>
        <v>33</v>
      </c>
      <c r="L38" s="88">
        <f>IF('P_Foretak utv'!AH37=0," ",'P_Foretak utv'!AH37)</f>
        <v>32</v>
      </c>
      <c r="N38" s="25" t="str">
        <f>IF(P_lev_utv!X39=0," ",P_lev_utv!X39)</f>
        <v>Selbu</v>
      </c>
      <c r="O38" s="88">
        <f>IF(P_lev_utv!Y39=0," ",P_lev_utv!Y39)</f>
        <v>7517.6379999999999</v>
      </c>
      <c r="P38" s="88">
        <f>IF(P_lev_utv!Z39=0," ",P_lev_utv!Z39)</f>
        <v>7593.0969999999998</v>
      </c>
      <c r="Q38" s="88">
        <f>IF(P_lev_utv!AA39=0," ",P_lev_utv!AA39)</f>
        <v>7770.991</v>
      </c>
      <c r="R38" s="88">
        <f>IF(P_lev_utv!AB39=0," ",P_lev_utv!AB39)</f>
        <v>8058.2510000000002</v>
      </c>
      <c r="S38" s="88">
        <f>IF(P_lev_utv!AC39=0," ",P_lev_utv!AC39)</f>
        <v>8183.5150000000003</v>
      </c>
      <c r="T38" s="88">
        <f>IF(P_lev_utv!AD39=0," ",P_lev_utv!AD39)</f>
        <v>8719.4509999999991</v>
      </c>
      <c r="U38" s="88">
        <f>IF(P_lev_utv!AE39=0," ",P_lev_utv!AE39)</f>
        <v>8909.2459999999992</v>
      </c>
      <c r="V38" s="88">
        <f>IF(P_lev_utv!AF39=0," ",P_lev_utv!AF39)</f>
        <v>9155.9840000000004</v>
      </c>
      <c r="W38" s="27">
        <f>IF(P_lev_utv!AG39=0," ",P_lev_utv!AG39)</f>
        <v>9257.3539999999994</v>
      </c>
      <c r="X38" s="27">
        <f>IF(P_lev_utv!AH39=0," ",P_lev_utv!AH39)</f>
        <v>8879.0519999999997</v>
      </c>
    </row>
    <row r="39" spans="2:24" x14ac:dyDescent="0.25">
      <c r="B39" s="25" t="str">
        <f>IF('P_Foretak utv'!X38=0," ",'P_Foretak utv'!X38)</f>
        <v>Skaun</v>
      </c>
      <c r="C39" s="88">
        <f>IF('P_Foretak utv'!Y38=0," ",'P_Foretak utv'!Y38)</f>
        <v>23</v>
      </c>
      <c r="D39" s="88">
        <f>IF('P_Foretak utv'!Z38=0," ",'P_Foretak utv'!Z38)</f>
        <v>21</v>
      </c>
      <c r="E39" s="88">
        <f>IF('P_Foretak utv'!AA38=0," ",'P_Foretak utv'!AA38)</f>
        <v>18</v>
      </c>
      <c r="F39" s="88">
        <f>IF('P_Foretak utv'!AB38=0," ",'P_Foretak utv'!AB38)</f>
        <v>16</v>
      </c>
      <c r="G39" s="88">
        <f>IF('P_Foretak utv'!AC38=0," ",'P_Foretak utv'!AC38)</f>
        <v>16</v>
      </c>
      <c r="H39" s="88">
        <f>IF('P_Foretak utv'!AD38=0," ",'P_Foretak utv'!AD38)</f>
        <v>15</v>
      </c>
      <c r="I39" s="88">
        <f>IF('P_Foretak utv'!AE38=0," ",'P_Foretak utv'!AE38)</f>
        <v>15</v>
      </c>
      <c r="J39" s="88">
        <f>IF('P_Foretak utv'!AF38=0," ",'P_Foretak utv'!AF38)</f>
        <v>13</v>
      </c>
      <c r="K39" s="88">
        <f>IF('P_Foretak utv'!AG38=0," ",'P_Foretak utv'!AG38)</f>
        <v>13</v>
      </c>
      <c r="L39" s="88">
        <f>IF('P_Foretak utv'!AH38=0," ",'P_Foretak utv'!AH38)</f>
        <v>13</v>
      </c>
      <c r="N39" s="25" t="str">
        <f>IF(P_lev_utv!X40=0," ",P_lev_utv!X40)</f>
        <v>Skaun</v>
      </c>
      <c r="O39" s="88">
        <f>IF(P_lev_utv!Y40=0," ",P_lev_utv!Y40)</f>
        <v>3314.826</v>
      </c>
      <c r="P39" s="88">
        <f>IF(P_lev_utv!Z40=0," ",P_lev_utv!Z40)</f>
        <v>3199.6439999999998</v>
      </c>
      <c r="Q39" s="88">
        <f>IF(P_lev_utv!AA40=0," ",P_lev_utv!AA40)</f>
        <v>2890.7460000000001</v>
      </c>
      <c r="R39" s="88">
        <f>IF(P_lev_utv!AB40=0," ",P_lev_utv!AB40)</f>
        <v>2817.873</v>
      </c>
      <c r="S39" s="88">
        <f>IF(P_lev_utv!AC40=0," ",P_lev_utv!AC40)</f>
        <v>2906.2269999999999</v>
      </c>
      <c r="T39" s="88">
        <f>IF(P_lev_utv!AD40=0," ",P_lev_utv!AD40)</f>
        <v>3065.0529999999999</v>
      </c>
      <c r="U39" s="88">
        <f>IF(P_lev_utv!AE40=0," ",P_lev_utv!AE40)</f>
        <v>3087.8580000000002</v>
      </c>
      <c r="V39" s="88">
        <f>IF(P_lev_utv!AF40=0," ",P_lev_utv!AF40)</f>
        <v>2928.8560000000002</v>
      </c>
      <c r="W39" s="27">
        <f>IF(P_lev_utv!AG40=0," ",P_lev_utv!AG40)</f>
        <v>2995.8510000000001</v>
      </c>
      <c r="X39" s="27">
        <f>IF(P_lev_utv!AH40=0," ",P_lev_utv!AH40)</f>
        <v>2809.1089999999999</v>
      </c>
    </row>
    <row r="40" spans="2:24" x14ac:dyDescent="0.25">
      <c r="B40" s="25" t="str">
        <f>IF('P_Foretak utv'!X39=0," ",'P_Foretak utv'!X39)</f>
        <v>Snåsa</v>
      </c>
      <c r="C40" s="88">
        <f>IF('P_Foretak utv'!Y39=0," ",'P_Foretak utv'!Y39)</f>
        <v>59</v>
      </c>
      <c r="D40" s="88">
        <f>IF('P_Foretak utv'!Z39=0," ",'P_Foretak utv'!Z39)</f>
        <v>53</v>
      </c>
      <c r="E40" s="88">
        <f>IF('P_Foretak utv'!AA39=0," ",'P_Foretak utv'!AA39)</f>
        <v>50</v>
      </c>
      <c r="F40" s="88">
        <f>IF('P_Foretak utv'!AB39=0," ",'P_Foretak utv'!AB39)</f>
        <v>49</v>
      </c>
      <c r="G40" s="88">
        <f>IF('P_Foretak utv'!AC39=0," ",'P_Foretak utv'!AC39)</f>
        <v>47</v>
      </c>
      <c r="H40" s="88">
        <f>IF('P_Foretak utv'!AD39=0," ",'P_Foretak utv'!AD39)</f>
        <v>46</v>
      </c>
      <c r="I40" s="88">
        <f>IF('P_Foretak utv'!AE39=0," ",'P_Foretak utv'!AE39)</f>
        <v>41</v>
      </c>
      <c r="J40" s="88">
        <f>IF('P_Foretak utv'!AF39=0," ",'P_Foretak utv'!AF39)</f>
        <v>39</v>
      </c>
      <c r="K40" s="88">
        <f>IF('P_Foretak utv'!AG39=0," ",'P_Foretak utv'!AG39)</f>
        <v>38</v>
      </c>
      <c r="L40" s="88">
        <f>IF('P_Foretak utv'!AH39=0," ",'P_Foretak utv'!AH39)</f>
        <v>33</v>
      </c>
      <c r="N40" s="25" t="str">
        <f>IF(P_lev_utv!X41=0," ",P_lev_utv!X41)</f>
        <v>Snåsa</v>
      </c>
      <c r="O40" s="88">
        <f>IF(P_lev_utv!Y41=0," ",P_lev_utv!Y41)</f>
        <v>8397.4609999999993</v>
      </c>
      <c r="P40" s="88">
        <f>IF(P_lev_utv!Z41=0," ",P_lev_utv!Z41)</f>
        <v>7898.0990000000002</v>
      </c>
      <c r="Q40" s="88">
        <f>IF(P_lev_utv!AA41=0," ",P_lev_utv!AA41)</f>
        <v>8090.7169999999996</v>
      </c>
      <c r="R40" s="88">
        <f>IF(P_lev_utv!AB41=0," ",P_lev_utv!AB41)</f>
        <v>8055.3959999999997</v>
      </c>
      <c r="S40" s="88">
        <f>IF(P_lev_utv!AC41=0," ",P_lev_utv!AC41)</f>
        <v>7889.3909999999996</v>
      </c>
      <c r="T40" s="88">
        <f>IF(P_lev_utv!AD41=0," ",P_lev_utv!AD41)</f>
        <v>8117.1890000000003</v>
      </c>
      <c r="U40" s="88">
        <f>IF(P_lev_utv!AE41=0," ",P_lev_utv!AE41)</f>
        <v>8257.3919999999998</v>
      </c>
      <c r="V40" s="88">
        <f>IF(P_lev_utv!AF41=0," ",P_lev_utv!AF41)</f>
        <v>8024.1030000000001</v>
      </c>
      <c r="W40" s="27">
        <f>IF(P_lev_utv!AG41=0," ",P_lev_utv!AG41)</f>
        <v>8122.6260000000002</v>
      </c>
      <c r="X40" s="27">
        <f>IF(P_lev_utv!AH41=0," ",P_lev_utv!AH41)</f>
        <v>7580.6130000000003</v>
      </c>
    </row>
    <row r="41" spans="2:24" x14ac:dyDescent="0.25">
      <c r="B41" s="25" t="str">
        <f>IF('P_Foretak utv'!X40=0," ",'P_Foretak utv'!X40)</f>
        <v>Steinkjer</v>
      </c>
      <c r="C41" s="88">
        <f>IF('P_Foretak utv'!Y40=0," ",'P_Foretak utv'!Y40)</f>
        <v>182</v>
      </c>
      <c r="D41" s="88">
        <f>IF('P_Foretak utv'!Z40=0," ",'P_Foretak utv'!Z40)</f>
        <v>172</v>
      </c>
      <c r="E41" s="88">
        <f>IF('P_Foretak utv'!AA40=0," ",'P_Foretak utv'!AA40)</f>
        <v>155</v>
      </c>
      <c r="F41" s="88">
        <f>IF('P_Foretak utv'!AB40=0," ",'P_Foretak utv'!AB40)</f>
        <v>149</v>
      </c>
      <c r="G41" s="88">
        <f>IF('P_Foretak utv'!AC40=0," ",'P_Foretak utv'!AC40)</f>
        <v>141</v>
      </c>
      <c r="H41" s="88">
        <f>IF('P_Foretak utv'!AD40=0," ",'P_Foretak utv'!AD40)</f>
        <v>140</v>
      </c>
      <c r="I41" s="88">
        <f>IF('P_Foretak utv'!AE40=0," ",'P_Foretak utv'!AE40)</f>
        <v>133</v>
      </c>
      <c r="J41" s="88">
        <f>IF('P_Foretak utv'!AF40=0," ",'P_Foretak utv'!AF40)</f>
        <v>125</v>
      </c>
      <c r="K41" s="88">
        <f>IF('P_Foretak utv'!AG40=0," ",'P_Foretak utv'!AG40)</f>
        <v>117</v>
      </c>
      <c r="L41" s="88">
        <f>IF('P_Foretak utv'!AH40=0," ",'P_Foretak utv'!AH40)</f>
        <v>116</v>
      </c>
      <c r="N41" s="25" t="str">
        <f>IF(P_lev_utv!X42=0," ",P_lev_utv!X42)</f>
        <v>Steinkjer</v>
      </c>
      <c r="O41" s="88">
        <f>IF(P_lev_utv!Y42=0," ",P_lev_utv!Y42)</f>
        <v>33987.572</v>
      </c>
      <c r="P41" s="88">
        <f>IF(P_lev_utv!Z42=0," ",P_lev_utv!Z42)</f>
        <v>32751.326000000001</v>
      </c>
      <c r="Q41" s="88">
        <f>IF(P_lev_utv!AA42=0," ",P_lev_utv!AA42)</f>
        <v>32759.458999999999</v>
      </c>
      <c r="R41" s="88">
        <f>IF(P_lev_utv!AB42=0," ",P_lev_utv!AB42)</f>
        <v>32842.423000000003</v>
      </c>
      <c r="S41" s="88">
        <f>IF(P_lev_utv!AC42=0," ",P_lev_utv!AC42)</f>
        <v>31450.050999999999</v>
      </c>
      <c r="T41" s="88">
        <f>IF(P_lev_utv!AD42=0," ",P_lev_utv!AD42)</f>
        <v>32306.687000000002</v>
      </c>
      <c r="U41" s="88">
        <f>IF(P_lev_utv!AE42=0," ",P_lev_utv!AE42)</f>
        <v>31391.27</v>
      </c>
      <c r="V41" s="88">
        <f>IF(P_lev_utv!AF42=0," ",P_lev_utv!AF42)</f>
        <v>30350.847000000002</v>
      </c>
      <c r="W41" s="27">
        <f>IF(P_lev_utv!AG42=0," ",P_lev_utv!AG42)</f>
        <v>31255.558000000001</v>
      </c>
      <c r="X41" s="27">
        <f>IF(P_lev_utv!AH42=0," ",P_lev_utv!AH42)</f>
        <v>29505.187999999998</v>
      </c>
    </row>
    <row r="42" spans="2:24" x14ac:dyDescent="0.25">
      <c r="B42" s="25" t="str">
        <f>IF('P_Foretak utv'!X41=0," ",'P_Foretak utv'!X41)</f>
        <v>Stjørdal</v>
      </c>
      <c r="C42" s="88">
        <f>IF('P_Foretak utv'!Y41=0," ",'P_Foretak utv'!Y41)</f>
        <v>70</v>
      </c>
      <c r="D42" s="88">
        <f>IF('P_Foretak utv'!Z41=0," ",'P_Foretak utv'!Z41)</f>
        <v>58</v>
      </c>
      <c r="E42" s="88">
        <f>IF('P_Foretak utv'!AA41=0," ",'P_Foretak utv'!AA41)</f>
        <v>51</v>
      </c>
      <c r="F42" s="88">
        <f>IF('P_Foretak utv'!AB41=0," ",'P_Foretak utv'!AB41)</f>
        <v>50</v>
      </c>
      <c r="G42" s="88">
        <f>IF('P_Foretak utv'!AC41=0," ",'P_Foretak utv'!AC41)</f>
        <v>46</v>
      </c>
      <c r="H42" s="88">
        <f>IF('P_Foretak utv'!AD41=0," ",'P_Foretak utv'!AD41)</f>
        <v>43</v>
      </c>
      <c r="I42" s="88">
        <f>IF('P_Foretak utv'!AE41=0," ",'P_Foretak utv'!AE41)</f>
        <v>39</v>
      </c>
      <c r="J42" s="88">
        <f>IF('P_Foretak utv'!AF41=0," ",'P_Foretak utv'!AF41)</f>
        <v>36</v>
      </c>
      <c r="K42" s="88">
        <f>IF('P_Foretak utv'!AG41=0," ",'P_Foretak utv'!AG41)</f>
        <v>35</v>
      </c>
      <c r="L42" s="88">
        <f>IF('P_Foretak utv'!AH41=0," ",'P_Foretak utv'!AH41)</f>
        <v>33</v>
      </c>
      <c r="N42" s="25" t="str">
        <f>IF(P_lev_utv!X43=0," ",P_lev_utv!X43)</f>
        <v>Stjørdal</v>
      </c>
      <c r="O42" s="88">
        <f>IF(P_lev_utv!Y43=0," ",P_lev_utv!Y43)</f>
        <v>7403.5010000000002</v>
      </c>
      <c r="P42" s="88">
        <f>IF(P_lev_utv!Z43=0," ",P_lev_utv!Z43)</f>
        <v>7064.1009999999997</v>
      </c>
      <c r="Q42" s="88">
        <f>IF(P_lev_utv!AA43=0," ",P_lev_utv!AA43)</f>
        <v>6868.66</v>
      </c>
      <c r="R42" s="88">
        <f>IF(P_lev_utv!AB43=0," ",P_lev_utv!AB43)</f>
        <v>6699.8270000000002</v>
      </c>
      <c r="S42" s="88">
        <f>IF(P_lev_utv!AC43=0," ",P_lev_utv!AC43)</f>
        <v>6179.8040000000001</v>
      </c>
      <c r="T42" s="88">
        <f>IF(P_lev_utv!AD43=0," ",P_lev_utv!AD43)</f>
        <v>6048.3919999999998</v>
      </c>
      <c r="U42" s="88">
        <f>IF(P_lev_utv!AE43=0," ",P_lev_utv!AE43)</f>
        <v>5942.75</v>
      </c>
      <c r="V42" s="88">
        <f>IF(P_lev_utv!AF43=0," ",P_lev_utv!AF43)</f>
        <v>5916.7460000000001</v>
      </c>
      <c r="W42" s="27">
        <f>IF(P_lev_utv!AG43=0," ",P_lev_utv!AG43)</f>
        <v>6032.4989999999998</v>
      </c>
      <c r="X42" s="27">
        <f>IF(P_lev_utv!AH43=0," ",P_lev_utv!AH43)</f>
        <v>5359.9660000000003</v>
      </c>
    </row>
    <row r="43" spans="2:24" x14ac:dyDescent="0.25">
      <c r="B43" s="25" t="str">
        <f>IF('P_Foretak utv'!X42=0," ",'P_Foretak utv'!X42)</f>
        <v>Trondheim</v>
      </c>
      <c r="C43" s="88">
        <f>IF('P_Foretak utv'!Y42=0," ",'P_Foretak utv'!Y42)</f>
        <v>39</v>
      </c>
      <c r="D43" s="88">
        <f>IF('P_Foretak utv'!Z42=0," ",'P_Foretak utv'!Z42)</f>
        <v>38</v>
      </c>
      <c r="E43" s="88">
        <f>IF('P_Foretak utv'!AA42=0," ",'P_Foretak utv'!AA42)</f>
        <v>33</v>
      </c>
      <c r="F43" s="88">
        <f>IF('P_Foretak utv'!AB42=0," ",'P_Foretak utv'!AB42)</f>
        <v>34</v>
      </c>
      <c r="G43" s="88">
        <f>IF('P_Foretak utv'!AC42=0," ",'P_Foretak utv'!AC42)</f>
        <v>34</v>
      </c>
      <c r="H43" s="88">
        <f>IF('P_Foretak utv'!AD42=0," ",'P_Foretak utv'!AD42)</f>
        <v>29</v>
      </c>
      <c r="I43" s="88">
        <f>IF('P_Foretak utv'!AE42=0," ",'P_Foretak utv'!AE42)</f>
        <v>29</v>
      </c>
      <c r="J43" s="88">
        <f>IF('P_Foretak utv'!AF42=0," ",'P_Foretak utv'!AF42)</f>
        <v>25</v>
      </c>
      <c r="K43" s="88">
        <f>IF('P_Foretak utv'!AG42=0," ",'P_Foretak utv'!AG42)</f>
        <v>24</v>
      </c>
      <c r="L43" s="88">
        <f>IF('P_Foretak utv'!AH42=0," ",'P_Foretak utv'!AH42)</f>
        <v>21</v>
      </c>
      <c r="N43" s="25" t="str">
        <f>IF(P_lev_utv!X44=0," ",P_lev_utv!X44)</f>
        <v>Trondheim</v>
      </c>
      <c r="O43" s="88">
        <f>IF(P_lev_utv!Y44=0," ",P_lev_utv!Y44)</f>
        <v>5753.4279999999999</v>
      </c>
      <c r="P43" s="88">
        <f>IF(P_lev_utv!Z44=0," ",P_lev_utv!Z44)</f>
        <v>5497.5050000000001</v>
      </c>
      <c r="Q43" s="88">
        <f>IF(P_lev_utv!AA44=0," ",P_lev_utv!AA44)</f>
        <v>5531.37</v>
      </c>
      <c r="R43" s="88">
        <f>IF(P_lev_utv!AB44=0," ",P_lev_utv!AB44)</f>
        <v>5503.1949999999997</v>
      </c>
      <c r="S43" s="88">
        <f>IF(P_lev_utv!AC44=0," ",P_lev_utv!AC44)</f>
        <v>4923.0680000000002</v>
      </c>
      <c r="T43" s="88">
        <f>IF(P_lev_utv!AD44=0," ",P_lev_utv!AD44)</f>
        <v>4580.3609999999999</v>
      </c>
      <c r="U43" s="88">
        <f>IF(P_lev_utv!AE44=0," ",P_lev_utv!AE44)</f>
        <v>4333.0590000000002</v>
      </c>
      <c r="V43" s="88">
        <f>IF(P_lev_utv!AF44=0," ",P_lev_utv!AF44)</f>
        <v>4166.2809999999999</v>
      </c>
      <c r="W43" s="27">
        <f>IF(P_lev_utv!AG44=0," ",P_lev_utv!AG44)</f>
        <v>4105.4089999999997</v>
      </c>
      <c r="X43" s="27">
        <f>IF(P_lev_utv!AH44=0," ",P_lev_utv!AH44)</f>
        <v>3670.0120000000002</v>
      </c>
    </row>
    <row r="44" spans="2:24" x14ac:dyDescent="0.25">
      <c r="B44" s="25" t="str">
        <f>IF('P_Foretak utv'!X43=0," ",'P_Foretak utv'!X43)</f>
        <v>Tydal</v>
      </c>
      <c r="C44" s="88">
        <f>IF('P_Foretak utv'!Y43=0," ",'P_Foretak utv'!Y43)</f>
        <v>16</v>
      </c>
      <c r="D44" s="88">
        <f>IF('P_Foretak utv'!Z43=0," ",'P_Foretak utv'!Z43)</f>
        <v>15</v>
      </c>
      <c r="E44" s="88">
        <f>IF('P_Foretak utv'!AA43=0," ",'P_Foretak utv'!AA43)</f>
        <v>17</v>
      </c>
      <c r="F44" s="88">
        <f>IF('P_Foretak utv'!AB43=0," ",'P_Foretak utv'!AB43)</f>
        <v>17</v>
      </c>
      <c r="G44" s="88">
        <f>IF('P_Foretak utv'!AC43=0," ",'P_Foretak utv'!AC43)</f>
        <v>15</v>
      </c>
      <c r="H44" s="88">
        <f>IF('P_Foretak utv'!AD43=0," ",'P_Foretak utv'!AD43)</f>
        <v>14</v>
      </c>
      <c r="I44" s="88">
        <f>IF('P_Foretak utv'!AE43=0," ",'P_Foretak utv'!AE43)</f>
        <v>13</v>
      </c>
      <c r="J44" s="88">
        <f>IF('P_Foretak utv'!AF43=0," ",'P_Foretak utv'!AF43)</f>
        <v>13</v>
      </c>
      <c r="K44" s="88">
        <f>IF('P_Foretak utv'!AG43=0," ",'P_Foretak utv'!AG43)</f>
        <v>12</v>
      </c>
      <c r="L44" s="88">
        <f>IF('P_Foretak utv'!AH43=0," ",'P_Foretak utv'!AH43)</f>
        <v>12</v>
      </c>
      <c r="N44" s="25" t="str">
        <f>IF(P_lev_utv!X45=0," ",P_lev_utv!X45)</f>
        <v>Tydal</v>
      </c>
      <c r="O44" s="88">
        <f>IF(P_lev_utv!Y45=0," ",P_lev_utv!Y45)</f>
        <v>2178.9969999999998</v>
      </c>
      <c r="P44" s="88">
        <f>IF(P_lev_utv!Z45=0," ",P_lev_utv!Z45)</f>
        <v>2063.8710000000001</v>
      </c>
      <c r="Q44" s="88">
        <f>IF(P_lev_utv!AA45=0," ",P_lev_utv!AA45)</f>
        <v>2151.8980000000001</v>
      </c>
      <c r="R44" s="88">
        <f>IF(P_lev_utv!AB45=0," ",P_lev_utv!AB45)</f>
        <v>2225.5360000000001</v>
      </c>
      <c r="S44" s="88">
        <f>IF(P_lev_utv!AC45=0," ",P_lev_utv!AC45)</f>
        <v>2304.58</v>
      </c>
      <c r="T44" s="88">
        <f>IF(P_lev_utv!AD45=0," ",P_lev_utv!AD45)</f>
        <v>2207.7959999999998</v>
      </c>
      <c r="U44" s="88">
        <f>IF(P_lev_utv!AE45=0," ",P_lev_utv!AE45)</f>
        <v>2488.7550000000001</v>
      </c>
      <c r="V44" s="88">
        <f>IF(P_lev_utv!AF45=0," ",P_lev_utv!AF45)</f>
        <v>2667.5390000000002</v>
      </c>
      <c r="W44" s="27">
        <f>IF(P_lev_utv!AG45=0," ",P_lev_utv!AG45)</f>
        <v>2829.527</v>
      </c>
      <c r="X44" s="27">
        <f>IF(P_lev_utv!AH45=0," ",P_lev_utv!AH45)</f>
        <v>2734.915</v>
      </c>
    </row>
    <row r="45" spans="2:24" x14ac:dyDescent="0.25">
      <c r="B45" s="25" t="str">
        <f>IF('P_Foretak utv'!X44=0," ",'P_Foretak utv'!X44)</f>
        <v>Verdal</v>
      </c>
      <c r="C45" s="88">
        <f>IF('P_Foretak utv'!Y44=0," ",'P_Foretak utv'!Y44)</f>
        <v>70</v>
      </c>
      <c r="D45" s="88">
        <f>IF('P_Foretak utv'!Z44=0," ",'P_Foretak utv'!Z44)</f>
        <v>71</v>
      </c>
      <c r="E45" s="88">
        <f>IF('P_Foretak utv'!AA44=0," ",'P_Foretak utv'!AA44)</f>
        <v>65</v>
      </c>
      <c r="F45" s="88">
        <f>IF('P_Foretak utv'!AB44=0," ",'P_Foretak utv'!AB44)</f>
        <v>67</v>
      </c>
      <c r="G45" s="88">
        <f>IF('P_Foretak utv'!AC44=0," ",'P_Foretak utv'!AC44)</f>
        <v>64</v>
      </c>
      <c r="H45" s="88">
        <f>IF('P_Foretak utv'!AD44=0," ",'P_Foretak utv'!AD44)</f>
        <v>61</v>
      </c>
      <c r="I45" s="88">
        <f>IF('P_Foretak utv'!AE44=0," ",'P_Foretak utv'!AE44)</f>
        <v>60</v>
      </c>
      <c r="J45" s="88">
        <f>IF('P_Foretak utv'!AF44=0," ",'P_Foretak utv'!AF44)</f>
        <v>54</v>
      </c>
      <c r="K45" s="88">
        <f>IF('P_Foretak utv'!AG44=0," ",'P_Foretak utv'!AG44)</f>
        <v>54</v>
      </c>
      <c r="L45" s="88">
        <f>IF('P_Foretak utv'!AH44=0," ",'P_Foretak utv'!AH44)</f>
        <v>53</v>
      </c>
      <c r="N45" s="25" t="str">
        <f>IF(P_lev_utv!X46=0," ",P_lev_utv!X46)</f>
        <v>Verdal</v>
      </c>
      <c r="O45" s="88">
        <f>IF(P_lev_utv!Y46=0," ",P_lev_utv!Y46)</f>
        <v>12492.734</v>
      </c>
      <c r="P45" s="88">
        <f>IF(P_lev_utv!Z46=0," ",P_lev_utv!Z46)</f>
        <v>12491.262000000001</v>
      </c>
      <c r="Q45" s="88">
        <f>IF(P_lev_utv!AA46=0," ",P_lev_utv!AA46)</f>
        <v>13009.233</v>
      </c>
      <c r="R45" s="88">
        <f>IF(P_lev_utv!AB46=0," ",P_lev_utv!AB46)</f>
        <v>13033.710999999999</v>
      </c>
      <c r="S45" s="88">
        <f>IF(P_lev_utv!AC46=0," ",P_lev_utv!AC46)</f>
        <v>12916.666999999999</v>
      </c>
      <c r="T45" s="88">
        <f>IF(P_lev_utv!AD46=0," ",P_lev_utv!AD46)</f>
        <v>13235.398999999999</v>
      </c>
      <c r="U45" s="88">
        <f>IF(P_lev_utv!AE46=0," ",P_lev_utv!AE46)</f>
        <v>12989.2</v>
      </c>
      <c r="V45" s="88">
        <f>IF(P_lev_utv!AF46=0," ",P_lev_utv!AF46)</f>
        <v>13132.902</v>
      </c>
      <c r="W45" s="27">
        <f>IF(P_lev_utv!AG46=0," ",P_lev_utv!AG46)</f>
        <v>13458.721</v>
      </c>
      <c r="X45" s="27">
        <f>IF(P_lev_utv!AH46=0," ",P_lev_utv!AH46)</f>
        <v>12542.991</v>
      </c>
    </row>
    <row r="46" spans="2:24" x14ac:dyDescent="0.25">
      <c r="B46" s="25" t="str">
        <f>IF('P_Foretak utv'!X45=0," ",'P_Foretak utv'!X45)</f>
        <v>Ørland</v>
      </c>
      <c r="C46" s="88">
        <f>IF('P_Foretak utv'!Y45=0," ",'P_Foretak utv'!Y45)</f>
        <v>74</v>
      </c>
      <c r="D46" s="88">
        <f>IF('P_Foretak utv'!Z45=0," ",'P_Foretak utv'!Z45)</f>
        <v>71</v>
      </c>
      <c r="E46" s="88">
        <f>IF('P_Foretak utv'!AA45=0," ",'P_Foretak utv'!AA45)</f>
        <v>68</v>
      </c>
      <c r="F46" s="88">
        <f>IF('P_Foretak utv'!AB45=0," ",'P_Foretak utv'!AB45)</f>
        <v>70</v>
      </c>
      <c r="G46" s="88">
        <f>IF('P_Foretak utv'!AC45=0," ",'P_Foretak utv'!AC45)</f>
        <v>66</v>
      </c>
      <c r="H46" s="88">
        <f>IF('P_Foretak utv'!AD45=0," ",'P_Foretak utv'!AD45)</f>
        <v>56</v>
      </c>
      <c r="I46" s="88">
        <f>IF('P_Foretak utv'!AE45=0," ",'P_Foretak utv'!AE45)</f>
        <v>53</v>
      </c>
      <c r="J46" s="88">
        <f>IF('P_Foretak utv'!AF45=0," ",'P_Foretak utv'!AF45)</f>
        <v>50</v>
      </c>
      <c r="K46" s="88">
        <f>IF('P_Foretak utv'!AG45=0," ",'P_Foretak utv'!AG45)</f>
        <v>47</v>
      </c>
      <c r="L46" s="88">
        <f>IF('P_Foretak utv'!AH45=0," ",'P_Foretak utv'!AH45)</f>
        <v>42</v>
      </c>
      <c r="N46" s="25" t="str">
        <f>IF(P_lev_utv!X47=0," ",P_lev_utv!X47)</f>
        <v>Ørland</v>
      </c>
      <c r="O46" s="88">
        <f>IF(P_lev_utv!Y47=0," ",P_lev_utv!Y47)</f>
        <v>14392.843999999999</v>
      </c>
      <c r="P46" s="88">
        <f>IF(P_lev_utv!Z47=0," ",P_lev_utv!Z47)</f>
        <v>14246.156999999999</v>
      </c>
      <c r="Q46" s="88">
        <f>IF(P_lev_utv!AA47=0," ",P_lev_utv!AA47)</f>
        <v>14499.450999999999</v>
      </c>
      <c r="R46" s="88">
        <f>IF(P_lev_utv!AB47=0," ",P_lev_utv!AB47)</f>
        <v>14387.159</v>
      </c>
      <c r="S46" s="88">
        <f>IF(P_lev_utv!AC47=0," ",P_lev_utv!AC47)</f>
        <v>13786.002</v>
      </c>
      <c r="T46" s="88">
        <f>IF(P_lev_utv!AD47=0," ",P_lev_utv!AD47)</f>
        <v>13517.093999999999</v>
      </c>
      <c r="U46" s="88">
        <f>IF(P_lev_utv!AE47=0," ",P_lev_utv!AE47)</f>
        <v>13341.535</v>
      </c>
      <c r="V46" s="88">
        <f>IF(P_lev_utv!AF47=0," ",P_lev_utv!AF47)</f>
        <v>13953.046</v>
      </c>
      <c r="W46" s="27">
        <f>IF(P_lev_utv!AG47=0," ",P_lev_utv!AG47)</f>
        <v>13659.968999999999</v>
      </c>
      <c r="X46" s="27">
        <f>IF(P_lev_utv!AH47=0," ",P_lev_utv!AH47)</f>
        <v>12378.343000000001</v>
      </c>
    </row>
    <row r="47" spans="2:24" x14ac:dyDescent="0.25">
      <c r="B47" s="25" t="str">
        <f>IF('P_Foretak utv'!X46=0," ",'P_Foretak utv'!X46)</f>
        <v>Åfjord</v>
      </c>
      <c r="C47" s="88">
        <f>IF('P_Foretak utv'!Y46=0," ",'P_Foretak utv'!Y46)</f>
        <v>73</v>
      </c>
      <c r="D47" s="88">
        <f>IF('P_Foretak utv'!Z46=0," ",'P_Foretak utv'!Z46)</f>
        <v>69</v>
      </c>
      <c r="E47" s="88">
        <f>IF('P_Foretak utv'!AA46=0," ",'P_Foretak utv'!AA46)</f>
        <v>76</v>
      </c>
      <c r="F47" s="88">
        <f>IF('P_Foretak utv'!AB46=0," ",'P_Foretak utv'!AB46)</f>
        <v>70</v>
      </c>
      <c r="G47" s="88">
        <f>IF('P_Foretak utv'!AC46=0," ",'P_Foretak utv'!AC46)</f>
        <v>63</v>
      </c>
      <c r="H47" s="88">
        <f>IF('P_Foretak utv'!AD46=0," ",'P_Foretak utv'!AD46)</f>
        <v>61</v>
      </c>
      <c r="I47" s="88">
        <f>IF('P_Foretak utv'!AE46=0," ",'P_Foretak utv'!AE46)</f>
        <v>57</v>
      </c>
      <c r="J47" s="88">
        <f>IF('P_Foretak utv'!AF46=0," ",'P_Foretak utv'!AF46)</f>
        <v>51</v>
      </c>
      <c r="K47" s="88">
        <f>IF('P_Foretak utv'!AG46=0," ",'P_Foretak utv'!AG46)</f>
        <v>49</v>
      </c>
      <c r="L47" s="88">
        <f>IF('P_Foretak utv'!AH46=0," ",'P_Foretak utv'!AH46)</f>
        <v>47</v>
      </c>
      <c r="N47" s="25" t="str">
        <f>IF(P_lev_utv!X48=0," ",P_lev_utv!X48)</f>
        <v>Åfjord</v>
      </c>
      <c r="O47" s="88">
        <f>IF(P_lev_utv!Y48=0," ",P_lev_utv!Y48)</f>
        <v>14277.554</v>
      </c>
      <c r="P47" s="88">
        <f>IF(P_lev_utv!Z48=0," ",P_lev_utv!Z48)</f>
        <v>14182.34</v>
      </c>
      <c r="Q47" s="88">
        <f>IF(P_lev_utv!AA48=0," ",P_lev_utv!AA48)</f>
        <v>14637.243</v>
      </c>
      <c r="R47" s="88">
        <f>IF(P_lev_utv!AB48=0," ",P_lev_utv!AB48)</f>
        <v>14441.076999999999</v>
      </c>
      <c r="S47" s="88">
        <f>IF(P_lev_utv!AC48=0," ",P_lev_utv!AC48)</f>
        <v>14311.384</v>
      </c>
      <c r="T47" s="88">
        <f>IF(P_lev_utv!AD48=0," ",P_lev_utv!AD48)</f>
        <v>14650.424000000001</v>
      </c>
      <c r="U47" s="88">
        <f>IF(P_lev_utv!AE48=0," ",P_lev_utv!AE48)</f>
        <v>14423.727000000001</v>
      </c>
      <c r="V47" s="88">
        <f>IF(P_lev_utv!AF48=0," ",P_lev_utv!AF48)</f>
        <v>14514.293</v>
      </c>
      <c r="W47" s="27">
        <f>IF(P_lev_utv!AG48=0," ",P_lev_utv!AG48)</f>
        <v>15012.419</v>
      </c>
      <c r="X47" s="27">
        <f>IF(P_lev_utv!AH48=0," ",P_lev_utv!AH48)</f>
        <v>13987.79</v>
      </c>
    </row>
    <row r="48" spans="2:24" x14ac:dyDescent="0.25">
      <c r="B48" s="25" t="str">
        <f>IF('P_Foretak utv'!X47=0," ",'P_Foretak utv'!X47)</f>
        <v>Sum kommuner</v>
      </c>
      <c r="C48" s="88">
        <f>IF('P_Foretak utv'!Y47=0," ",'P_Foretak utv'!Y47)</f>
        <v>2044</v>
      </c>
      <c r="D48" s="88">
        <f>IF('P_Foretak utv'!Z47=0," ",'P_Foretak utv'!Z47)</f>
        <v>1939</v>
      </c>
      <c r="E48" s="88">
        <f>IF('P_Foretak utv'!AA47=0," ",'P_Foretak utv'!AA47)</f>
        <v>1835</v>
      </c>
      <c r="F48" s="88">
        <f>IF('P_Foretak utv'!AB47=0," ",'P_Foretak utv'!AB47)</f>
        <v>1799</v>
      </c>
      <c r="G48" s="88">
        <f>IF('P_Foretak utv'!AC47=0," ",'P_Foretak utv'!AC47)</f>
        <v>1696</v>
      </c>
      <c r="H48" s="88">
        <f>IF('P_Foretak utv'!AD47=0," ",'P_Foretak utv'!AD47)</f>
        <v>1611</v>
      </c>
      <c r="I48" s="88">
        <f>IF('P_Foretak utv'!AE47=0," ",'P_Foretak utv'!AE47)</f>
        <v>1548</v>
      </c>
      <c r="J48" s="88">
        <f>IF('P_Foretak utv'!AF47=0," ",'P_Foretak utv'!AF47)</f>
        <v>1447</v>
      </c>
      <c r="K48" s="88">
        <f>IF('P_Foretak utv'!AG47=0," ",'P_Foretak utv'!AG47)</f>
        <v>1385</v>
      </c>
      <c r="L48" s="88">
        <f>IF('P_Foretak utv'!AH47=0," ",'P_Foretak utv'!AH47)</f>
        <v>1341</v>
      </c>
      <c r="N48" s="25" t="str">
        <f>IF(P_lev_utv!X49=0," ",P_lev_utv!X49)</f>
        <v>Sum kommuner</v>
      </c>
      <c r="O48" s="88">
        <f>IF(P_lev_utv!Y49=0," ",P_lev_utv!Y49)</f>
        <v>337339.402</v>
      </c>
      <c r="P48" s="88">
        <f>IF(P_lev_utv!Z49=0," ",P_lev_utv!Z49)</f>
        <v>332792.46399999998</v>
      </c>
      <c r="Q48" s="88">
        <f>IF(P_lev_utv!AA49=0," ",P_lev_utv!AA49)</f>
        <v>340672.18099999998</v>
      </c>
      <c r="R48" s="88">
        <f>IF(P_lev_utv!AB49=0," ",P_lev_utv!AB49)</f>
        <v>339888.67599999998</v>
      </c>
      <c r="S48" s="88">
        <f>IF(P_lev_utv!AC49=0," ",P_lev_utv!AC49)</f>
        <v>333157.59700000001</v>
      </c>
      <c r="T48" s="88">
        <f>IF(P_lev_utv!AD49=0," ",P_lev_utv!AD49)</f>
        <v>337842.19300000003</v>
      </c>
      <c r="U48" s="88">
        <f>IF(P_lev_utv!AE49=0," ",P_lev_utv!AE49)</f>
        <v>332711.478</v>
      </c>
      <c r="V48" s="88">
        <f>IF(P_lev_utv!AF49=0," ",P_lev_utv!AF49)</f>
        <v>332391.04800000001</v>
      </c>
      <c r="W48" s="27">
        <f>IF(P_lev_utv!AG49=0," ",P_lev_utv!AG49)</f>
        <v>339012.54</v>
      </c>
      <c r="X48" s="27">
        <f>IF(P_lev_utv!AH49=0," ",P_lev_utv!AH49)</f>
        <v>319612.16899999999</v>
      </c>
    </row>
    <row r="49" spans="2:24" x14ac:dyDescent="0.25">
      <c r="B49" s="25" t="str">
        <f>IF('P_Foretak utv'!X48=0," ",'P_Foretak utv'!X48)</f>
        <v xml:space="preserve"> </v>
      </c>
      <c r="C49" s="88" t="str">
        <f>IF('P_Foretak utv'!Y48=0," ",'P_Foretak utv'!Y48)</f>
        <v xml:space="preserve"> </v>
      </c>
      <c r="D49" s="88" t="str">
        <f>IF('P_Foretak utv'!Z48=0," ",'P_Foretak utv'!Z48)</f>
        <v xml:space="preserve"> </v>
      </c>
      <c r="E49" s="88" t="str">
        <f>IF('P_Foretak utv'!AA48=0," ",'P_Foretak utv'!AA48)</f>
        <v xml:space="preserve"> </v>
      </c>
      <c r="F49" s="88" t="str">
        <f>IF('P_Foretak utv'!AB48=0," ",'P_Foretak utv'!AB48)</f>
        <v xml:space="preserve"> </v>
      </c>
      <c r="G49" s="88" t="str">
        <f>IF('P_Foretak utv'!AC48=0," ",'P_Foretak utv'!AC48)</f>
        <v xml:space="preserve"> </v>
      </c>
      <c r="H49" s="88" t="str">
        <f>IF('P_Foretak utv'!AD48=0," ",'P_Foretak utv'!AD48)</f>
        <v xml:space="preserve"> </v>
      </c>
      <c r="I49" s="88" t="str">
        <f>IF('P_Foretak utv'!AE48=0," ",'P_Foretak utv'!AE48)</f>
        <v xml:space="preserve"> </v>
      </c>
      <c r="J49" s="88" t="str">
        <f>IF('P_Foretak utv'!AF48=0," ",'P_Foretak utv'!AF48)</f>
        <v xml:space="preserve"> </v>
      </c>
      <c r="K49" s="88" t="str">
        <f>IF('P_Foretak utv'!AG48=0," ",'P_Foretak utv'!AG48)</f>
        <v xml:space="preserve"> </v>
      </c>
      <c r="L49" s="88" t="str">
        <f>IF('P_Foretak utv'!AH48=0," ",'P_Foretak utv'!AH48)</f>
        <v xml:space="preserve"> </v>
      </c>
      <c r="N49" s="25" t="str">
        <f>IF(P_lev_utv!X50=0," ",P_lev_utv!X50)</f>
        <v xml:space="preserve"> </v>
      </c>
      <c r="O49" s="88" t="str">
        <f>IF(P_lev_utv!Y50=0," ",P_lev_utv!Y50)</f>
        <v xml:space="preserve"> </v>
      </c>
      <c r="P49" s="88" t="str">
        <f>IF(P_lev_utv!Z50=0," ",P_lev_utv!Z50)</f>
        <v xml:space="preserve"> </v>
      </c>
      <c r="Q49" s="88" t="str">
        <f>IF(P_lev_utv!AA50=0," ",P_lev_utv!AA50)</f>
        <v xml:space="preserve"> </v>
      </c>
      <c r="R49" s="88" t="str">
        <f>IF(P_lev_utv!AB50=0," ",P_lev_utv!AB50)</f>
        <v xml:space="preserve"> </v>
      </c>
      <c r="S49" s="88" t="str">
        <f>IF(P_lev_utv!AC50=0," ",P_lev_utv!AC50)</f>
        <v xml:space="preserve"> </v>
      </c>
      <c r="T49" s="88" t="str">
        <f>IF(P_lev_utv!AD50=0," ",P_lev_utv!AD50)</f>
        <v xml:space="preserve"> </v>
      </c>
      <c r="U49" s="88" t="str">
        <f>IF(P_lev_utv!AE50=0," ",P_lev_utv!AE50)</f>
        <v xml:space="preserve"> </v>
      </c>
      <c r="V49" s="88" t="str">
        <f>IF(P_lev_utv!AF50=0," ",P_lev_utv!AF50)</f>
        <v xml:space="preserve"> </v>
      </c>
      <c r="W49" s="27" t="str">
        <f>IF(P_lev_utv!AG50=0," ",P_lev_utv!AG50)</f>
        <v xml:space="preserve"> </v>
      </c>
      <c r="X49" s="27" t="str">
        <f>IF(P_lev_utv!AH50=0," ",P_lev_utv!AH50)</f>
        <v xml:space="preserve"> </v>
      </c>
    </row>
    <row r="50" spans="2:24" x14ac:dyDescent="0.25">
      <c r="B50" s="25" t="str">
        <f>IF('P_Foretak utv'!X49=0," ",'P_Foretak utv'!X49)</f>
        <v xml:space="preserve"> </v>
      </c>
      <c r="C50" s="88" t="str">
        <f>IF('P_Foretak utv'!Y49=0," ",'P_Foretak utv'!Y49)</f>
        <v xml:space="preserve"> </v>
      </c>
      <c r="D50" s="88" t="str">
        <f>IF('P_Foretak utv'!Z49=0," ",'P_Foretak utv'!Z49)</f>
        <v xml:space="preserve"> </v>
      </c>
      <c r="E50" s="88" t="str">
        <f>IF('P_Foretak utv'!AA49=0," ",'P_Foretak utv'!AA49)</f>
        <v xml:space="preserve"> </v>
      </c>
      <c r="F50" s="88" t="str">
        <f>IF('P_Foretak utv'!AB49=0," ",'P_Foretak utv'!AB49)</f>
        <v xml:space="preserve"> </v>
      </c>
      <c r="G50" s="88" t="str">
        <f>IF('P_Foretak utv'!AC49=0," ",'P_Foretak utv'!AC49)</f>
        <v xml:space="preserve"> </v>
      </c>
      <c r="H50" s="88" t="str">
        <f>IF('P_Foretak utv'!AD49=0," ",'P_Foretak utv'!AD49)</f>
        <v xml:space="preserve"> </v>
      </c>
      <c r="I50" s="88" t="str">
        <f>IF('P_Foretak utv'!AE49=0," ",'P_Foretak utv'!AE49)</f>
        <v xml:space="preserve"> </v>
      </c>
      <c r="J50" s="88" t="str">
        <f>IF('P_Foretak utv'!AF49=0," ",'P_Foretak utv'!AF49)</f>
        <v xml:space="preserve"> </v>
      </c>
      <c r="K50" s="88" t="str">
        <f>IF('P_Foretak utv'!AG49=0," ",'P_Foretak utv'!AG49)</f>
        <v xml:space="preserve"> </v>
      </c>
      <c r="L50" s="88" t="str">
        <f>IF('P_Foretak utv'!AH49=0," ",'P_Foretak utv'!AH49)</f>
        <v xml:space="preserve"> </v>
      </c>
      <c r="N50" s="25" t="str">
        <f>IF(P_lev_utv!X51=0," ",P_lev_utv!X51)</f>
        <v xml:space="preserve"> </v>
      </c>
      <c r="O50" s="88" t="str">
        <f>IF(P_lev_utv!Y51=0," ",P_lev_utv!Y51)</f>
        <v xml:space="preserve"> </v>
      </c>
      <c r="P50" s="88" t="str">
        <f>IF(P_lev_utv!Z51=0," ",P_lev_utv!Z51)</f>
        <v xml:space="preserve"> </v>
      </c>
      <c r="Q50" s="88" t="str">
        <f>IF(P_lev_utv!AA51=0," ",P_lev_utv!AA51)</f>
        <v xml:space="preserve"> </v>
      </c>
      <c r="R50" s="88" t="str">
        <f>IF(P_lev_utv!AB51=0," ",P_lev_utv!AB51)</f>
        <v xml:space="preserve"> </v>
      </c>
      <c r="S50" s="88" t="str">
        <f>IF(P_lev_utv!AC51=0," ",P_lev_utv!AC51)</f>
        <v xml:space="preserve"> </v>
      </c>
      <c r="T50" s="88" t="str">
        <f>IF(P_lev_utv!AD51=0," ",P_lev_utv!AD51)</f>
        <v xml:space="preserve"> </v>
      </c>
      <c r="U50" s="88" t="str">
        <f>IF(P_lev_utv!AE51=0," ",P_lev_utv!AE51)</f>
        <v xml:space="preserve"> </v>
      </c>
      <c r="V50" s="88" t="str">
        <f>IF(P_lev_utv!AF51=0," ",P_lev_utv!AF51)</f>
        <v xml:space="preserve"> </v>
      </c>
      <c r="W50" s="27" t="str">
        <f>IF(P_lev_utv!AG51=0," ",P_lev_utv!AG51)</f>
        <v xml:space="preserve"> </v>
      </c>
      <c r="X50" s="27" t="str">
        <f>IF(P_lev_utv!AH51=0," ",P_lev_utv!AH51)</f>
        <v xml:space="preserve"> </v>
      </c>
    </row>
    <row r="51" spans="2:24" x14ac:dyDescent="0.25">
      <c r="B51" s="25" t="str">
        <f>IF('P_Foretak utv'!X50=0," ",'P_Foretak utv'!X50)</f>
        <v xml:space="preserve"> </v>
      </c>
      <c r="C51" s="88" t="str">
        <f>IF('P_Foretak utv'!Y50=0," ",'P_Foretak utv'!Y50)</f>
        <v xml:space="preserve"> </v>
      </c>
      <c r="D51" s="88" t="str">
        <f>IF('P_Foretak utv'!Z50=0," ",'P_Foretak utv'!Z50)</f>
        <v xml:space="preserve"> </v>
      </c>
      <c r="E51" s="88" t="str">
        <f>IF('P_Foretak utv'!AA50=0," ",'P_Foretak utv'!AA50)</f>
        <v xml:space="preserve"> </v>
      </c>
      <c r="F51" s="88" t="str">
        <f>IF('P_Foretak utv'!AB50=0," ",'P_Foretak utv'!AB50)</f>
        <v xml:space="preserve"> </v>
      </c>
      <c r="G51" s="88" t="str">
        <f>IF('P_Foretak utv'!AC50=0," ",'P_Foretak utv'!AC50)</f>
        <v xml:space="preserve"> </v>
      </c>
      <c r="H51" s="88" t="str">
        <f>IF('P_Foretak utv'!AD50=0," ",'P_Foretak utv'!AD50)</f>
        <v xml:space="preserve"> </v>
      </c>
      <c r="I51" s="88" t="str">
        <f>IF('P_Foretak utv'!AE50=0," ",'P_Foretak utv'!AE50)</f>
        <v xml:space="preserve"> </v>
      </c>
      <c r="J51" s="88" t="str">
        <f>IF('P_Foretak utv'!AF50=0," ",'P_Foretak utv'!AF50)</f>
        <v xml:space="preserve"> </v>
      </c>
      <c r="K51" s="88" t="str">
        <f>IF('P_Foretak utv'!AG50=0," ",'P_Foretak utv'!AG50)</f>
        <v xml:space="preserve"> </v>
      </c>
      <c r="L51" s="88" t="str">
        <f>IF('P_Foretak utv'!AH50=0," ",'P_Foretak utv'!AH50)</f>
        <v xml:space="preserve"> </v>
      </c>
      <c r="N51" s="25" t="str">
        <f>IF(P_lev_utv!X52=0," ",P_lev_utv!X52)</f>
        <v xml:space="preserve"> </v>
      </c>
      <c r="O51" s="88" t="str">
        <f>IF(P_lev_utv!Y52=0," ",P_lev_utv!Y52)</f>
        <v xml:space="preserve"> </v>
      </c>
      <c r="P51" s="88" t="str">
        <f>IF(P_lev_utv!Z52=0," ",P_lev_utv!Z52)</f>
        <v xml:space="preserve"> </v>
      </c>
      <c r="Q51" s="88" t="str">
        <f>IF(P_lev_utv!AA52=0," ",P_lev_utv!AA52)</f>
        <v xml:space="preserve"> </v>
      </c>
      <c r="R51" s="88" t="str">
        <f>IF(P_lev_utv!AB52=0," ",P_lev_utv!AB52)</f>
        <v xml:space="preserve"> </v>
      </c>
      <c r="S51" s="88" t="str">
        <f>IF(P_lev_utv!AC52=0," ",P_lev_utv!AC52)</f>
        <v xml:space="preserve"> </v>
      </c>
      <c r="T51" s="88" t="str">
        <f>IF(P_lev_utv!AD52=0," ",P_lev_utv!AD52)</f>
        <v xml:space="preserve"> </v>
      </c>
      <c r="U51" s="88" t="str">
        <f>IF(P_lev_utv!AE52=0," ",P_lev_utv!AE52)</f>
        <v xml:space="preserve"> </v>
      </c>
      <c r="V51" s="88" t="str">
        <f>IF(P_lev_utv!AF52=0," ",P_lev_utv!AF52)</f>
        <v xml:space="preserve"> </v>
      </c>
      <c r="W51" s="27" t="str">
        <f>IF(P_lev_utv!AG52=0," ",P_lev_utv!AG52)</f>
        <v xml:space="preserve"> </v>
      </c>
      <c r="X51" s="27" t="str">
        <f>IF(P_lev_utv!AH52=0," ",P_lev_utv!AH52)</f>
        <v xml:space="preserve"> </v>
      </c>
    </row>
    <row r="52" spans="2:24" x14ac:dyDescent="0.25">
      <c r="B52" s="25" t="str">
        <f>IF('P_Foretak utv'!X51=0," ",'P_Foretak utv'!X51)</f>
        <v xml:space="preserve"> </v>
      </c>
      <c r="C52" s="88" t="str">
        <f>IF('P_Foretak utv'!Y51=0," ",'P_Foretak utv'!Y51)</f>
        <v xml:space="preserve"> </v>
      </c>
      <c r="D52" s="88" t="str">
        <f>IF('P_Foretak utv'!Z51=0," ",'P_Foretak utv'!Z51)</f>
        <v xml:space="preserve"> </v>
      </c>
      <c r="E52" s="88" t="str">
        <f>IF('P_Foretak utv'!AA51=0," ",'P_Foretak utv'!AA51)</f>
        <v xml:space="preserve"> </v>
      </c>
      <c r="F52" s="88" t="str">
        <f>IF('P_Foretak utv'!AB51=0," ",'P_Foretak utv'!AB51)</f>
        <v xml:space="preserve"> </v>
      </c>
      <c r="G52" s="88" t="str">
        <f>IF('P_Foretak utv'!AC51=0," ",'P_Foretak utv'!AC51)</f>
        <v xml:space="preserve"> </v>
      </c>
      <c r="H52" s="88" t="str">
        <f>IF('P_Foretak utv'!AD51=0," ",'P_Foretak utv'!AD51)</f>
        <v xml:space="preserve"> </v>
      </c>
      <c r="I52" s="88" t="str">
        <f>IF('P_Foretak utv'!AE51=0," ",'P_Foretak utv'!AE51)</f>
        <v xml:space="preserve"> </v>
      </c>
      <c r="J52" s="88" t="str">
        <f>IF('P_Foretak utv'!AF51=0," ",'P_Foretak utv'!AF51)</f>
        <v xml:space="preserve"> </v>
      </c>
      <c r="K52" s="88" t="str">
        <f>IF('P_Foretak utv'!AG51=0," ",'P_Foretak utv'!AG51)</f>
        <v xml:space="preserve"> </v>
      </c>
      <c r="L52" s="88" t="str">
        <f>IF('P_Foretak utv'!AH51=0," ",'P_Foretak utv'!AH51)</f>
        <v xml:space="preserve"> </v>
      </c>
      <c r="N52" s="25" t="str">
        <f>IF(P_lev_utv!X53=0," ",P_lev_utv!X53)</f>
        <v xml:space="preserve"> </v>
      </c>
      <c r="O52" s="88" t="str">
        <f>IF(P_lev_utv!Y53=0," ",P_lev_utv!Y53)</f>
        <v xml:space="preserve"> </v>
      </c>
      <c r="P52" s="88" t="str">
        <f>IF(P_lev_utv!Z53=0," ",P_lev_utv!Z53)</f>
        <v xml:space="preserve"> </v>
      </c>
      <c r="Q52" s="88" t="str">
        <f>IF(P_lev_utv!AA53=0," ",P_lev_utv!AA53)</f>
        <v xml:space="preserve"> </v>
      </c>
      <c r="R52" s="88" t="str">
        <f>IF(P_lev_utv!AB53=0," ",P_lev_utv!AB53)</f>
        <v xml:space="preserve"> </v>
      </c>
      <c r="S52" s="88" t="str">
        <f>IF(P_lev_utv!AC53=0," ",P_lev_utv!AC53)</f>
        <v xml:space="preserve"> </v>
      </c>
      <c r="T52" s="88" t="str">
        <f>IF(P_lev_utv!AD53=0," ",P_lev_utv!AD53)</f>
        <v xml:space="preserve"> </v>
      </c>
      <c r="U52" s="88" t="str">
        <f>IF(P_lev_utv!AE53=0," ",P_lev_utv!AE53)</f>
        <v xml:space="preserve"> </v>
      </c>
      <c r="V52" s="88" t="str">
        <f>IF(P_lev_utv!AF53=0," ",P_lev_utv!AF53)</f>
        <v xml:space="preserve"> </v>
      </c>
      <c r="W52" s="27" t="str">
        <f>IF(P_lev_utv!AG53=0," ",P_lev_utv!AG53)</f>
        <v xml:space="preserve"> </v>
      </c>
      <c r="X52" s="27" t="str">
        <f>IF(P_lev_utv!AH53=0," ",P_lev_utv!AH53)</f>
        <v xml:space="preserve"> </v>
      </c>
    </row>
    <row r="53" spans="2:24" x14ac:dyDescent="0.25">
      <c r="B53" s="25" t="str">
        <f>IF('P_Foretak utv'!X52=0," ",'P_Foretak utv'!X52)</f>
        <v xml:space="preserve"> </v>
      </c>
      <c r="C53" s="88" t="str">
        <f>IF('P_Foretak utv'!Y52=0," ",'P_Foretak utv'!Y52)</f>
        <v xml:space="preserve"> </v>
      </c>
      <c r="D53" s="88" t="str">
        <f>IF('P_Foretak utv'!Z52=0," ",'P_Foretak utv'!Z52)</f>
        <v xml:space="preserve"> </v>
      </c>
      <c r="E53" s="88" t="str">
        <f>IF('P_Foretak utv'!AA52=0," ",'P_Foretak utv'!AA52)</f>
        <v xml:space="preserve"> </v>
      </c>
      <c r="F53" s="88" t="str">
        <f>IF('P_Foretak utv'!AB52=0," ",'P_Foretak utv'!AB52)</f>
        <v xml:space="preserve"> </v>
      </c>
      <c r="G53" s="88" t="str">
        <f>IF('P_Foretak utv'!AC52=0," ",'P_Foretak utv'!AC52)</f>
        <v xml:space="preserve"> </v>
      </c>
      <c r="H53" s="88" t="str">
        <f>IF('P_Foretak utv'!AD52=0," ",'P_Foretak utv'!AD52)</f>
        <v xml:space="preserve"> </v>
      </c>
      <c r="I53" s="88" t="str">
        <f>IF('P_Foretak utv'!AE52=0," ",'P_Foretak utv'!AE52)</f>
        <v xml:space="preserve"> </v>
      </c>
      <c r="J53" s="88" t="str">
        <f>IF('P_Foretak utv'!AF52=0," ",'P_Foretak utv'!AF52)</f>
        <v xml:space="preserve"> </v>
      </c>
      <c r="K53" s="88" t="str">
        <f>IF('P_Foretak utv'!AG52=0," ",'P_Foretak utv'!AG52)</f>
        <v xml:space="preserve"> </v>
      </c>
      <c r="L53" s="88" t="str">
        <f>IF('P_Foretak utv'!AH52=0," ",'P_Foretak utv'!AH52)</f>
        <v xml:space="preserve"> </v>
      </c>
      <c r="N53" s="25" t="str">
        <f>IF(P_lev_utv!X54=0," ",P_lev_utv!X54)</f>
        <v xml:space="preserve"> </v>
      </c>
      <c r="O53" s="88" t="str">
        <f>IF(P_lev_utv!Y54=0," ",P_lev_utv!Y54)</f>
        <v xml:space="preserve"> </v>
      </c>
      <c r="P53" s="88" t="str">
        <f>IF(P_lev_utv!Z54=0," ",P_lev_utv!Z54)</f>
        <v xml:space="preserve"> </v>
      </c>
      <c r="Q53" s="88" t="str">
        <f>IF(P_lev_utv!AA54=0," ",P_lev_utv!AA54)</f>
        <v xml:space="preserve"> </v>
      </c>
      <c r="R53" s="88" t="str">
        <f>IF(P_lev_utv!AB54=0," ",P_lev_utv!AB54)</f>
        <v xml:space="preserve"> </v>
      </c>
      <c r="S53" s="88" t="str">
        <f>IF(P_lev_utv!AC54=0," ",P_lev_utv!AC54)</f>
        <v xml:space="preserve"> </v>
      </c>
      <c r="T53" s="88" t="str">
        <f>IF(P_lev_utv!AD54=0," ",P_lev_utv!AD54)</f>
        <v xml:space="preserve"> </v>
      </c>
      <c r="U53" s="88" t="str">
        <f>IF(P_lev_utv!AE54=0," ",P_lev_utv!AE54)</f>
        <v xml:space="preserve"> </v>
      </c>
      <c r="V53" s="88" t="str">
        <f>IF(P_lev_utv!AF54=0," ",P_lev_utv!AF54)</f>
        <v xml:space="preserve"> </v>
      </c>
      <c r="W53" s="27" t="str">
        <f>IF(P_lev_utv!AG54=0," ",P_lev_utv!AG54)</f>
        <v xml:space="preserve"> </v>
      </c>
      <c r="X53" s="27" t="str">
        <f>IF(P_lev_utv!AH54=0," ",P_lev_utv!AH54)</f>
        <v xml:space="preserve"> </v>
      </c>
    </row>
    <row r="54" spans="2:24" x14ac:dyDescent="0.25">
      <c r="B54" s="25" t="str">
        <f>IF('P_Foretak utv'!X53=0," ",'P_Foretak utv'!X53)</f>
        <v xml:space="preserve"> </v>
      </c>
      <c r="C54" s="88" t="str">
        <f>IF('P_Foretak utv'!Y53=0," ",'P_Foretak utv'!Y53)</f>
        <v xml:space="preserve"> </v>
      </c>
      <c r="D54" s="88" t="str">
        <f>IF('P_Foretak utv'!Z53=0," ",'P_Foretak utv'!Z53)</f>
        <v xml:space="preserve"> </v>
      </c>
      <c r="E54" s="88" t="str">
        <f>IF('P_Foretak utv'!AA53=0," ",'P_Foretak utv'!AA53)</f>
        <v xml:space="preserve"> </v>
      </c>
      <c r="F54" s="88" t="str">
        <f>IF('P_Foretak utv'!AB53=0," ",'P_Foretak utv'!AB53)</f>
        <v xml:space="preserve"> </v>
      </c>
      <c r="G54" s="88" t="str">
        <f>IF('P_Foretak utv'!AC53=0," ",'P_Foretak utv'!AC53)</f>
        <v xml:space="preserve"> </v>
      </c>
      <c r="H54" s="88" t="str">
        <f>IF('P_Foretak utv'!AD53=0," ",'P_Foretak utv'!AD53)</f>
        <v xml:space="preserve"> </v>
      </c>
      <c r="I54" s="88" t="str">
        <f>IF('P_Foretak utv'!AE53=0," ",'P_Foretak utv'!AE53)</f>
        <v xml:space="preserve"> </v>
      </c>
      <c r="J54" s="88" t="str">
        <f>IF('P_Foretak utv'!AF53=0," ",'P_Foretak utv'!AF53)</f>
        <v xml:space="preserve"> </v>
      </c>
      <c r="K54" s="88" t="str">
        <f>IF('P_Foretak utv'!AG53=0," ",'P_Foretak utv'!AG53)</f>
        <v xml:space="preserve"> </v>
      </c>
      <c r="L54" s="88" t="str">
        <f>IF('P_Foretak utv'!AH53=0," ",'P_Foretak utv'!AH53)</f>
        <v xml:space="preserve"> </v>
      </c>
      <c r="N54" s="25" t="str">
        <f>IF(P_lev_utv!X55=0," ",P_lev_utv!X55)</f>
        <v xml:space="preserve"> </v>
      </c>
      <c r="O54" s="88" t="str">
        <f>IF(P_lev_utv!Y55=0," ",P_lev_utv!Y55)</f>
        <v xml:space="preserve"> </v>
      </c>
      <c r="P54" s="88" t="str">
        <f>IF(P_lev_utv!Z55=0," ",P_lev_utv!Z55)</f>
        <v xml:space="preserve"> </v>
      </c>
      <c r="Q54" s="88" t="str">
        <f>IF(P_lev_utv!AA55=0," ",P_lev_utv!AA55)</f>
        <v xml:space="preserve"> </v>
      </c>
      <c r="R54" s="88" t="str">
        <f>IF(P_lev_utv!AB55=0," ",P_lev_utv!AB55)</f>
        <v xml:space="preserve"> </v>
      </c>
      <c r="S54" s="88" t="str">
        <f>IF(P_lev_utv!AC55=0," ",P_lev_utv!AC55)</f>
        <v xml:space="preserve"> </v>
      </c>
      <c r="T54" s="88" t="str">
        <f>IF(P_lev_utv!AD55=0," ",P_lev_utv!AD55)</f>
        <v xml:space="preserve"> </v>
      </c>
      <c r="U54" s="88" t="str">
        <f>IF(P_lev_utv!AE55=0," ",P_lev_utv!AE55)</f>
        <v xml:space="preserve"> </v>
      </c>
      <c r="V54" s="88" t="str">
        <f>IF(P_lev_utv!AF55=0," ",P_lev_utv!AF55)</f>
        <v xml:space="preserve"> </v>
      </c>
      <c r="W54" s="27" t="str">
        <f>IF(P_lev_utv!AG55=0," ",P_lev_utv!AG55)</f>
        <v xml:space="preserve"> </v>
      </c>
      <c r="X54" s="27" t="str">
        <f>IF(P_lev_utv!AH55=0," ",P_lev_utv!AH55)</f>
        <v xml:space="preserve"> </v>
      </c>
    </row>
    <row r="55" spans="2:24" x14ac:dyDescent="0.25">
      <c r="B55" s="25" t="str">
        <f>IF('P_Foretak utv'!X54=0," ",'P_Foretak utv'!X54)</f>
        <v xml:space="preserve"> </v>
      </c>
      <c r="C55" s="88" t="str">
        <f>IF('P_Foretak utv'!Y54=0," ",'P_Foretak utv'!Y54)</f>
        <v xml:space="preserve"> </v>
      </c>
      <c r="D55" s="88" t="str">
        <f>IF('P_Foretak utv'!Z54=0," ",'P_Foretak utv'!Z54)</f>
        <v xml:space="preserve"> </v>
      </c>
      <c r="E55" s="88" t="str">
        <f>IF('P_Foretak utv'!AA54=0," ",'P_Foretak utv'!AA54)</f>
        <v xml:space="preserve"> </v>
      </c>
      <c r="F55" s="88" t="str">
        <f>IF('P_Foretak utv'!AB54=0," ",'P_Foretak utv'!AB54)</f>
        <v xml:space="preserve"> </v>
      </c>
      <c r="G55" s="88" t="str">
        <f>IF('P_Foretak utv'!AC54=0," ",'P_Foretak utv'!AC54)</f>
        <v xml:space="preserve"> </v>
      </c>
      <c r="H55" s="88" t="str">
        <f>IF('P_Foretak utv'!AD54=0," ",'P_Foretak utv'!AD54)</f>
        <v xml:space="preserve"> </v>
      </c>
      <c r="I55" s="88" t="str">
        <f>IF('P_Foretak utv'!AE54=0," ",'P_Foretak utv'!AE54)</f>
        <v xml:space="preserve"> </v>
      </c>
      <c r="J55" s="88" t="str">
        <f>IF('P_Foretak utv'!AF54=0," ",'P_Foretak utv'!AF54)</f>
        <v xml:space="preserve"> </v>
      </c>
      <c r="K55" s="88" t="str">
        <f>IF('P_Foretak utv'!AG54=0," ",'P_Foretak utv'!AG54)</f>
        <v xml:space="preserve"> </v>
      </c>
      <c r="L55" s="88" t="str">
        <f>IF('P_Foretak utv'!AH54=0," ",'P_Foretak utv'!AH54)</f>
        <v xml:space="preserve"> </v>
      </c>
      <c r="N55" s="25" t="str">
        <f>IF(P_lev_utv!X56=0," ",P_lev_utv!X56)</f>
        <v xml:space="preserve"> </v>
      </c>
      <c r="O55" s="88" t="str">
        <f>IF(P_lev_utv!Y56=0," ",P_lev_utv!Y56)</f>
        <v xml:space="preserve"> </v>
      </c>
      <c r="P55" s="88" t="str">
        <f>IF(P_lev_utv!Z56=0," ",P_lev_utv!Z56)</f>
        <v xml:space="preserve"> </v>
      </c>
      <c r="Q55" s="88" t="str">
        <f>IF(P_lev_utv!AA56=0," ",P_lev_utv!AA56)</f>
        <v xml:space="preserve"> </v>
      </c>
      <c r="R55" s="88" t="str">
        <f>IF(P_lev_utv!AB56=0," ",P_lev_utv!AB56)</f>
        <v xml:space="preserve"> </v>
      </c>
      <c r="S55" s="88" t="str">
        <f>IF(P_lev_utv!AC56=0," ",P_lev_utv!AC56)</f>
        <v xml:space="preserve"> </v>
      </c>
      <c r="T55" s="88" t="str">
        <f>IF(P_lev_utv!AD56=0," ",P_lev_utv!AD56)</f>
        <v xml:space="preserve"> </v>
      </c>
      <c r="U55" s="88" t="str">
        <f>IF(P_lev_utv!AE56=0," ",P_lev_utv!AE56)</f>
        <v xml:space="preserve"> </v>
      </c>
      <c r="V55" s="88" t="str">
        <f>IF(P_lev_utv!AF56=0," ",P_lev_utv!AF56)</f>
        <v xml:space="preserve"> </v>
      </c>
      <c r="W55" s="27" t="str">
        <f>IF(P_lev_utv!AG56=0," ",P_lev_utv!AG56)</f>
        <v xml:space="preserve"> </v>
      </c>
      <c r="X55" s="27" t="str">
        <f>IF(P_lev_utv!AH56=0," ",P_lev_utv!AH56)</f>
        <v xml:space="preserve"> </v>
      </c>
    </row>
    <row r="56" spans="2:24" x14ac:dyDescent="0.25">
      <c r="B56" s="25" t="str">
        <f>IF('P_Foretak utv'!X55=0," ",'P_Foretak utv'!X55)</f>
        <v xml:space="preserve"> </v>
      </c>
      <c r="C56" s="88" t="str">
        <f>IF('P_Foretak utv'!Y55=0," ",'P_Foretak utv'!Y55)</f>
        <v xml:space="preserve"> </v>
      </c>
      <c r="D56" s="88" t="str">
        <f>IF('P_Foretak utv'!Z55=0," ",'P_Foretak utv'!Z55)</f>
        <v xml:space="preserve"> </v>
      </c>
      <c r="E56" s="88" t="str">
        <f>IF('P_Foretak utv'!AA55=0," ",'P_Foretak utv'!AA55)</f>
        <v xml:space="preserve"> </v>
      </c>
      <c r="F56" s="88" t="str">
        <f>IF('P_Foretak utv'!AB55=0," ",'P_Foretak utv'!AB55)</f>
        <v xml:space="preserve"> </v>
      </c>
      <c r="G56" s="88" t="str">
        <f>IF('P_Foretak utv'!AC55=0," ",'P_Foretak utv'!AC55)</f>
        <v xml:space="preserve"> </v>
      </c>
      <c r="H56" s="88" t="str">
        <f>IF('P_Foretak utv'!AD55=0," ",'P_Foretak utv'!AD55)</f>
        <v xml:space="preserve"> </v>
      </c>
      <c r="I56" s="88" t="str">
        <f>IF('P_Foretak utv'!AE55=0," ",'P_Foretak utv'!AE55)</f>
        <v xml:space="preserve"> </v>
      </c>
      <c r="J56" s="88" t="str">
        <f>IF('P_Foretak utv'!AF55=0," ",'P_Foretak utv'!AF55)</f>
        <v xml:space="preserve"> </v>
      </c>
      <c r="K56" s="88" t="str">
        <f>IF('P_Foretak utv'!AG55=0," ",'P_Foretak utv'!AG55)</f>
        <v xml:space="preserve"> </v>
      </c>
      <c r="L56" s="88" t="str">
        <f>IF('P_Foretak utv'!AH55=0," ",'P_Foretak utv'!AH55)</f>
        <v xml:space="preserve"> </v>
      </c>
      <c r="N56" s="25" t="str">
        <f>IF(P_lev_utv!X57=0," ",P_lev_utv!X57)</f>
        <v xml:space="preserve"> </v>
      </c>
      <c r="O56" s="88" t="str">
        <f>IF(P_lev_utv!Y57=0," ",P_lev_utv!Y57)</f>
        <v xml:space="preserve"> </v>
      </c>
      <c r="P56" s="88" t="str">
        <f>IF(P_lev_utv!Z57=0," ",P_lev_utv!Z57)</f>
        <v xml:space="preserve"> </v>
      </c>
      <c r="Q56" s="88" t="str">
        <f>IF(P_lev_utv!AA57=0," ",P_lev_utv!AA57)</f>
        <v xml:space="preserve"> </v>
      </c>
      <c r="R56" s="88" t="str">
        <f>IF(P_lev_utv!AB57=0," ",P_lev_utv!AB57)</f>
        <v xml:space="preserve"> </v>
      </c>
      <c r="S56" s="88" t="str">
        <f>IF(P_lev_utv!AC57=0," ",P_lev_utv!AC57)</f>
        <v xml:space="preserve"> </v>
      </c>
      <c r="T56" s="88" t="str">
        <f>IF(P_lev_utv!AD57=0," ",P_lev_utv!AD57)</f>
        <v xml:space="preserve"> </v>
      </c>
      <c r="U56" s="88" t="str">
        <f>IF(P_lev_utv!AE57=0," ",P_lev_utv!AE57)</f>
        <v xml:space="preserve"> </v>
      </c>
      <c r="V56" s="88" t="str">
        <f>IF(P_lev_utv!AF57=0," ",P_lev_utv!AF57)</f>
        <v xml:space="preserve"> </v>
      </c>
      <c r="W56" s="27" t="str">
        <f>IF(P_lev_utv!AG57=0," ",P_lev_utv!AG57)</f>
        <v xml:space="preserve"> </v>
      </c>
      <c r="X56" s="27" t="str">
        <f>IF(P_lev_utv!AH57=0," ",P_lev_utv!AH57)</f>
        <v xml:space="preserve"> </v>
      </c>
    </row>
    <row r="57" spans="2:24" x14ac:dyDescent="0.25">
      <c r="B57" s="25" t="str">
        <f>IF('P_Foretak utv'!X56=0," ",'P_Foretak utv'!X56)</f>
        <v xml:space="preserve"> </v>
      </c>
      <c r="C57" s="88" t="str">
        <f>IF('P_Foretak utv'!Y56=0," ",'P_Foretak utv'!Y56)</f>
        <v xml:space="preserve"> </v>
      </c>
      <c r="D57" s="88" t="str">
        <f>IF('P_Foretak utv'!Z56=0," ",'P_Foretak utv'!Z56)</f>
        <v xml:space="preserve"> </v>
      </c>
      <c r="E57" s="88" t="str">
        <f>IF('P_Foretak utv'!AA56=0," ",'P_Foretak utv'!AA56)</f>
        <v xml:space="preserve"> </v>
      </c>
      <c r="F57" s="88" t="str">
        <f>IF('P_Foretak utv'!AB56=0," ",'P_Foretak utv'!AB56)</f>
        <v xml:space="preserve"> </v>
      </c>
      <c r="G57" s="88" t="str">
        <f>IF('P_Foretak utv'!AC56=0," ",'P_Foretak utv'!AC56)</f>
        <v xml:space="preserve"> </v>
      </c>
      <c r="H57" s="88" t="str">
        <f>IF('P_Foretak utv'!AD56=0," ",'P_Foretak utv'!AD56)</f>
        <v xml:space="preserve"> </v>
      </c>
      <c r="I57" s="88" t="str">
        <f>IF('P_Foretak utv'!AE56=0," ",'P_Foretak utv'!AE56)</f>
        <v xml:space="preserve"> </v>
      </c>
      <c r="J57" s="88" t="str">
        <f>IF('P_Foretak utv'!AF56=0," ",'P_Foretak utv'!AF56)</f>
        <v xml:space="preserve"> </v>
      </c>
      <c r="K57" s="88" t="str">
        <f>IF('P_Foretak utv'!AG56=0," ",'P_Foretak utv'!AG56)</f>
        <v xml:space="preserve"> </v>
      </c>
      <c r="L57" s="88" t="str">
        <f>IF('P_Foretak utv'!AH56=0," ",'P_Foretak utv'!AH56)</f>
        <v xml:space="preserve"> </v>
      </c>
      <c r="N57" s="25" t="str">
        <f>IF(P_lev_utv!X58=0," ",P_lev_utv!X58)</f>
        <v xml:space="preserve"> </v>
      </c>
      <c r="O57" s="88" t="str">
        <f>IF(P_lev_utv!Y58=0," ",P_lev_utv!Y58)</f>
        <v xml:space="preserve"> </v>
      </c>
      <c r="P57" s="88" t="str">
        <f>IF(P_lev_utv!Z58=0," ",P_lev_utv!Z58)</f>
        <v xml:space="preserve"> </v>
      </c>
      <c r="Q57" s="88" t="str">
        <f>IF(P_lev_utv!AA58=0," ",P_lev_utv!AA58)</f>
        <v xml:space="preserve"> </v>
      </c>
      <c r="R57" s="88" t="str">
        <f>IF(P_lev_utv!AB58=0," ",P_lev_utv!AB58)</f>
        <v xml:space="preserve"> </v>
      </c>
      <c r="S57" s="88" t="str">
        <f>IF(P_lev_utv!AC58=0," ",P_lev_utv!AC58)</f>
        <v xml:space="preserve"> </v>
      </c>
      <c r="T57" s="88" t="str">
        <f>IF(P_lev_utv!AD58=0," ",P_lev_utv!AD58)</f>
        <v xml:space="preserve"> </v>
      </c>
      <c r="U57" s="88" t="str">
        <f>IF(P_lev_utv!AE58=0," ",P_lev_utv!AE58)</f>
        <v xml:space="preserve"> </v>
      </c>
      <c r="V57" s="88" t="str">
        <f>IF(P_lev_utv!AF58=0," ",P_lev_utv!AF58)</f>
        <v xml:space="preserve"> </v>
      </c>
      <c r="W57" s="27" t="str">
        <f>IF(P_lev_utv!AG58=0," ",P_lev_utv!AG58)</f>
        <v xml:space="preserve"> </v>
      </c>
      <c r="X57" s="27" t="str">
        <f>IF(P_lev_utv!AH58=0," ",P_lev_utv!AH58)</f>
        <v xml:space="preserve"> </v>
      </c>
    </row>
    <row r="58" spans="2:24" x14ac:dyDescent="0.25">
      <c r="B58" s="25" t="str">
        <f>IF('P_Foretak utv'!X57=0," ",'P_Foretak utv'!X57)</f>
        <v xml:space="preserve"> </v>
      </c>
      <c r="C58" s="88" t="str">
        <f>IF('P_Foretak utv'!Y57=0," ",'P_Foretak utv'!Y57)</f>
        <v xml:space="preserve"> </v>
      </c>
      <c r="D58" s="88" t="str">
        <f>IF('P_Foretak utv'!Z57=0," ",'P_Foretak utv'!Z57)</f>
        <v xml:space="preserve"> </v>
      </c>
      <c r="E58" s="88" t="str">
        <f>IF('P_Foretak utv'!AA57=0," ",'P_Foretak utv'!AA57)</f>
        <v xml:space="preserve"> </v>
      </c>
      <c r="F58" s="88" t="str">
        <f>IF('P_Foretak utv'!AB57=0," ",'P_Foretak utv'!AB57)</f>
        <v xml:space="preserve"> </v>
      </c>
      <c r="G58" s="88" t="str">
        <f>IF('P_Foretak utv'!AC57=0," ",'P_Foretak utv'!AC57)</f>
        <v xml:space="preserve"> </v>
      </c>
      <c r="H58" s="88" t="str">
        <f>IF('P_Foretak utv'!AD57=0," ",'P_Foretak utv'!AD57)</f>
        <v xml:space="preserve"> </v>
      </c>
      <c r="I58" s="88" t="str">
        <f>IF('P_Foretak utv'!AE57=0," ",'P_Foretak utv'!AE57)</f>
        <v xml:space="preserve"> </v>
      </c>
      <c r="J58" s="88" t="str">
        <f>IF('P_Foretak utv'!AF57=0," ",'P_Foretak utv'!AF57)</f>
        <v xml:space="preserve"> </v>
      </c>
      <c r="K58" s="88" t="str">
        <f>IF('P_Foretak utv'!AG57=0," ",'P_Foretak utv'!AG57)</f>
        <v xml:space="preserve"> </v>
      </c>
      <c r="L58" s="88" t="str">
        <f>IF('P_Foretak utv'!AH57=0," ",'P_Foretak utv'!AH57)</f>
        <v xml:space="preserve"> </v>
      </c>
      <c r="N58" s="25" t="str">
        <f>IF(P_lev_utv!X59=0," ",P_lev_utv!X59)</f>
        <v xml:space="preserve"> </v>
      </c>
      <c r="O58" s="88" t="str">
        <f>IF(P_lev_utv!Y59=0," ",P_lev_utv!Y59)</f>
        <v xml:space="preserve"> </v>
      </c>
      <c r="P58" s="88" t="str">
        <f>IF(P_lev_utv!Z59=0," ",P_lev_utv!Z59)</f>
        <v xml:space="preserve"> </v>
      </c>
      <c r="Q58" s="88" t="str">
        <f>IF(P_lev_utv!AA59=0," ",P_lev_utv!AA59)</f>
        <v xml:space="preserve"> </v>
      </c>
      <c r="R58" s="88" t="str">
        <f>IF(P_lev_utv!AB59=0," ",P_lev_utv!AB59)</f>
        <v xml:space="preserve"> </v>
      </c>
      <c r="S58" s="88" t="str">
        <f>IF(P_lev_utv!AC59=0," ",P_lev_utv!AC59)</f>
        <v xml:space="preserve"> </v>
      </c>
      <c r="T58" s="88" t="str">
        <f>IF(P_lev_utv!AD59=0," ",P_lev_utv!AD59)</f>
        <v xml:space="preserve"> </v>
      </c>
      <c r="U58" s="88" t="str">
        <f>IF(P_lev_utv!AE59=0," ",P_lev_utv!AE59)</f>
        <v xml:space="preserve"> </v>
      </c>
      <c r="V58" s="88" t="str">
        <f>IF(P_lev_utv!AF59=0," ",P_lev_utv!AF59)</f>
        <v xml:space="preserve"> </v>
      </c>
      <c r="W58" s="27" t="str">
        <f>IF(P_lev_utv!AG59=0," ",P_lev_utv!AG59)</f>
        <v xml:space="preserve"> </v>
      </c>
      <c r="X58" s="27" t="str">
        <f>IF(P_lev_utv!AH59=0," ",P_lev_utv!AH59)</f>
        <v xml:space="preserve"> </v>
      </c>
    </row>
    <row r="59" spans="2:24" x14ac:dyDescent="0.25">
      <c r="B59" s="25" t="str">
        <f>IF('P_Foretak utv'!X58=0," ",'P_Foretak utv'!X58)</f>
        <v xml:space="preserve"> </v>
      </c>
      <c r="C59" s="88" t="str">
        <f>IF('P_Foretak utv'!Y58=0," ",'P_Foretak utv'!Y58)</f>
        <v xml:space="preserve"> </v>
      </c>
      <c r="D59" s="88" t="str">
        <f>IF('P_Foretak utv'!Z58=0," ",'P_Foretak utv'!Z58)</f>
        <v xml:space="preserve"> </v>
      </c>
      <c r="E59" s="88" t="str">
        <f>IF('P_Foretak utv'!AA58=0," ",'P_Foretak utv'!AA58)</f>
        <v xml:space="preserve"> </v>
      </c>
      <c r="F59" s="88" t="str">
        <f>IF('P_Foretak utv'!AB58=0," ",'P_Foretak utv'!AB58)</f>
        <v xml:space="preserve"> </v>
      </c>
      <c r="G59" s="88" t="str">
        <f>IF('P_Foretak utv'!AC58=0," ",'P_Foretak utv'!AC58)</f>
        <v xml:space="preserve"> </v>
      </c>
      <c r="H59" s="88" t="str">
        <f>IF('P_Foretak utv'!AD58=0," ",'P_Foretak utv'!AD58)</f>
        <v xml:space="preserve"> </v>
      </c>
      <c r="I59" s="88" t="str">
        <f>IF('P_Foretak utv'!AE58=0," ",'P_Foretak utv'!AE58)</f>
        <v xml:space="preserve"> </v>
      </c>
      <c r="J59" s="88" t="str">
        <f>IF('P_Foretak utv'!AF58=0," ",'P_Foretak utv'!AF58)</f>
        <v xml:space="preserve"> </v>
      </c>
      <c r="K59" s="88" t="str">
        <f>IF('P_Foretak utv'!AG58=0," ",'P_Foretak utv'!AG58)</f>
        <v xml:space="preserve"> </v>
      </c>
      <c r="L59" s="88" t="str">
        <f>IF('P_Foretak utv'!AH58=0," ",'P_Foretak utv'!AH58)</f>
        <v xml:space="preserve"> </v>
      </c>
      <c r="N59" s="25" t="str">
        <f>IF(P_lev_utv!X60=0," ",P_lev_utv!X60)</f>
        <v xml:space="preserve"> </v>
      </c>
      <c r="O59" s="88" t="str">
        <f>IF(P_lev_utv!Y60=0," ",P_lev_utv!Y60)</f>
        <v xml:space="preserve"> </v>
      </c>
      <c r="P59" s="88" t="str">
        <f>IF(P_lev_utv!Z60=0," ",P_lev_utv!Z60)</f>
        <v xml:space="preserve"> </v>
      </c>
      <c r="Q59" s="88" t="str">
        <f>IF(P_lev_utv!AA60=0," ",P_lev_utv!AA60)</f>
        <v xml:space="preserve"> </v>
      </c>
      <c r="R59" s="88" t="str">
        <f>IF(P_lev_utv!AB60=0," ",P_lev_utv!AB60)</f>
        <v xml:space="preserve"> </v>
      </c>
      <c r="S59" s="88" t="str">
        <f>IF(P_lev_utv!AC60=0," ",P_lev_utv!AC60)</f>
        <v xml:space="preserve"> </v>
      </c>
      <c r="T59" s="88" t="str">
        <f>IF(P_lev_utv!AD60=0," ",P_lev_utv!AD60)</f>
        <v xml:space="preserve"> </v>
      </c>
      <c r="U59" s="88" t="str">
        <f>IF(P_lev_utv!AE60=0," ",P_lev_utv!AE60)</f>
        <v xml:space="preserve"> </v>
      </c>
      <c r="V59" s="88" t="str">
        <f>IF(P_lev_utv!AF60=0," ",P_lev_utv!AF60)</f>
        <v xml:space="preserve"> </v>
      </c>
      <c r="W59" s="27" t="str">
        <f>IF(P_lev_utv!AG60=0," ",P_lev_utv!AG60)</f>
        <v xml:space="preserve"> </v>
      </c>
      <c r="X59" s="27" t="str">
        <f>IF(P_lev_utv!AH60=0," ",P_lev_utv!AH60)</f>
        <v xml:space="preserve"> </v>
      </c>
    </row>
    <row r="60" spans="2:24" x14ac:dyDescent="0.25">
      <c r="B60" s="25" t="str">
        <f>IF('P_Foretak utv'!X59=0," ",'P_Foretak utv'!X59)</f>
        <v xml:space="preserve"> </v>
      </c>
      <c r="C60" s="88" t="str">
        <f>IF('P_Foretak utv'!Y59=0," ",'P_Foretak utv'!Y59)</f>
        <v xml:space="preserve"> </v>
      </c>
      <c r="D60" s="88" t="str">
        <f>IF('P_Foretak utv'!Z59=0," ",'P_Foretak utv'!Z59)</f>
        <v xml:space="preserve"> </v>
      </c>
      <c r="E60" s="88" t="str">
        <f>IF('P_Foretak utv'!AA59=0," ",'P_Foretak utv'!AA59)</f>
        <v xml:space="preserve"> </v>
      </c>
      <c r="F60" s="88" t="str">
        <f>IF('P_Foretak utv'!AB59=0," ",'P_Foretak utv'!AB59)</f>
        <v xml:space="preserve"> </v>
      </c>
      <c r="G60" s="88" t="str">
        <f>IF('P_Foretak utv'!AC59=0," ",'P_Foretak utv'!AC59)</f>
        <v xml:space="preserve"> </v>
      </c>
      <c r="H60" s="88" t="str">
        <f>IF('P_Foretak utv'!AD59=0," ",'P_Foretak utv'!AD59)</f>
        <v xml:space="preserve"> </v>
      </c>
      <c r="I60" s="88" t="str">
        <f>IF('P_Foretak utv'!AE59=0," ",'P_Foretak utv'!AE59)</f>
        <v xml:space="preserve"> </v>
      </c>
      <c r="J60" s="88" t="str">
        <f>IF('P_Foretak utv'!AF59=0," ",'P_Foretak utv'!AF59)</f>
        <v xml:space="preserve"> </v>
      </c>
      <c r="K60" s="88" t="str">
        <f>IF('P_Foretak utv'!AG59=0," ",'P_Foretak utv'!AG59)</f>
        <v xml:space="preserve"> </v>
      </c>
      <c r="L60" s="88" t="str">
        <f>IF('P_Foretak utv'!AH59=0," ",'P_Foretak utv'!AH59)</f>
        <v xml:space="preserve"> </v>
      </c>
      <c r="N60" s="25" t="str">
        <f>IF(P_lev_utv!X61=0," ",P_lev_utv!X61)</f>
        <v xml:space="preserve"> </v>
      </c>
      <c r="O60" s="88" t="str">
        <f>IF(P_lev_utv!Y61=0," ",P_lev_utv!Y61)</f>
        <v xml:space="preserve"> </v>
      </c>
      <c r="P60" s="88" t="str">
        <f>IF(P_lev_utv!Z61=0," ",P_lev_utv!Z61)</f>
        <v xml:space="preserve"> </v>
      </c>
      <c r="Q60" s="88" t="str">
        <f>IF(P_lev_utv!AA61=0," ",P_lev_utv!AA61)</f>
        <v xml:space="preserve"> </v>
      </c>
      <c r="R60" s="88" t="str">
        <f>IF(P_lev_utv!AB61=0," ",P_lev_utv!AB61)</f>
        <v xml:space="preserve"> </v>
      </c>
      <c r="S60" s="88" t="str">
        <f>IF(P_lev_utv!AC61=0," ",P_lev_utv!AC61)</f>
        <v xml:space="preserve"> </v>
      </c>
      <c r="T60" s="88" t="str">
        <f>IF(P_lev_utv!AD61=0," ",P_lev_utv!AD61)</f>
        <v xml:space="preserve"> </v>
      </c>
      <c r="U60" s="88" t="str">
        <f>IF(P_lev_utv!AE61=0," ",P_lev_utv!AE61)</f>
        <v xml:space="preserve"> </v>
      </c>
      <c r="V60" s="88" t="str">
        <f>IF(P_lev_utv!AF61=0," ",P_lev_utv!AF61)</f>
        <v xml:space="preserve"> </v>
      </c>
      <c r="W60" s="27" t="str">
        <f>IF(P_lev_utv!AG61=0," ",P_lev_utv!AG61)</f>
        <v xml:space="preserve"> </v>
      </c>
      <c r="X60" s="27" t="str">
        <f>IF(P_lev_utv!AH61=0," ",P_lev_utv!AH61)</f>
        <v xml:space="preserve"> </v>
      </c>
    </row>
    <row r="61" spans="2:24" x14ac:dyDescent="0.25">
      <c r="B61" s="25" t="str">
        <f>IF('P_Foretak utv'!X60=0," ",'P_Foretak utv'!X60)</f>
        <v xml:space="preserve"> </v>
      </c>
      <c r="C61" s="88" t="str">
        <f>IF('P_Foretak utv'!Y60=0," ",'P_Foretak utv'!Y60)</f>
        <v xml:space="preserve"> </v>
      </c>
      <c r="D61" s="88" t="str">
        <f>IF('P_Foretak utv'!Z60=0," ",'P_Foretak utv'!Z60)</f>
        <v xml:space="preserve"> </v>
      </c>
      <c r="E61" s="88" t="str">
        <f>IF('P_Foretak utv'!AA60=0," ",'P_Foretak utv'!AA60)</f>
        <v xml:space="preserve"> </v>
      </c>
      <c r="F61" s="88" t="str">
        <f>IF('P_Foretak utv'!AB60=0," ",'P_Foretak utv'!AB60)</f>
        <v xml:space="preserve"> </v>
      </c>
      <c r="G61" s="88" t="str">
        <f>IF('P_Foretak utv'!AC60=0," ",'P_Foretak utv'!AC60)</f>
        <v xml:space="preserve"> </v>
      </c>
      <c r="H61" s="88" t="str">
        <f>IF('P_Foretak utv'!AD60=0," ",'P_Foretak utv'!AD60)</f>
        <v xml:space="preserve"> </v>
      </c>
      <c r="I61" s="88" t="str">
        <f>IF('P_Foretak utv'!AE60=0," ",'P_Foretak utv'!AE60)</f>
        <v xml:space="preserve"> </v>
      </c>
      <c r="J61" s="88" t="str">
        <f>IF('P_Foretak utv'!AF60=0," ",'P_Foretak utv'!AF60)</f>
        <v xml:space="preserve"> </v>
      </c>
      <c r="K61" s="88" t="str">
        <f>IF('P_Foretak utv'!AG60=0," ",'P_Foretak utv'!AG60)</f>
        <v xml:space="preserve"> </v>
      </c>
      <c r="L61" s="88" t="str">
        <f>IF('P_Foretak utv'!AH60=0," ",'P_Foretak utv'!AH60)</f>
        <v xml:space="preserve"> </v>
      </c>
      <c r="N61" s="25" t="str">
        <f>IF(P_lev_utv!X62=0," ",P_lev_utv!X62)</f>
        <v xml:space="preserve"> </v>
      </c>
      <c r="O61" s="88" t="str">
        <f>IF(P_lev_utv!Y62=0," ",P_lev_utv!Y62)</f>
        <v xml:space="preserve"> </v>
      </c>
      <c r="P61" s="88" t="str">
        <f>IF(P_lev_utv!Z62=0," ",P_lev_utv!Z62)</f>
        <v xml:space="preserve"> </v>
      </c>
      <c r="Q61" s="88" t="str">
        <f>IF(P_lev_utv!AA62=0," ",P_lev_utv!AA62)</f>
        <v xml:space="preserve"> </v>
      </c>
      <c r="R61" s="88" t="str">
        <f>IF(P_lev_utv!AB62=0," ",P_lev_utv!AB62)</f>
        <v xml:space="preserve"> </v>
      </c>
      <c r="S61" s="88" t="str">
        <f>IF(P_lev_utv!AC62=0," ",P_lev_utv!AC62)</f>
        <v xml:space="preserve"> </v>
      </c>
      <c r="T61" s="88" t="str">
        <f>IF(P_lev_utv!AD62=0," ",P_lev_utv!AD62)</f>
        <v xml:space="preserve"> </v>
      </c>
      <c r="U61" s="88" t="str">
        <f>IF(P_lev_utv!AE62=0," ",P_lev_utv!AE62)</f>
        <v xml:space="preserve"> </v>
      </c>
      <c r="V61" s="88" t="str">
        <f>IF(P_lev_utv!AF62=0," ",P_lev_utv!AF62)</f>
        <v xml:space="preserve"> </v>
      </c>
      <c r="W61" s="27" t="str">
        <f>IF(P_lev_utv!AG62=0," ",P_lev_utv!AG62)</f>
        <v xml:space="preserve"> </v>
      </c>
      <c r="X61" s="27" t="str">
        <f>IF(P_lev_utv!AH62=0," ",P_lev_utv!AH62)</f>
        <v xml:space="preserve"> </v>
      </c>
    </row>
    <row r="62" spans="2:24" x14ac:dyDescent="0.25">
      <c r="B62" s="25" t="str">
        <f>IF('P_Foretak utv'!X61=0," ",'P_Foretak utv'!X61)</f>
        <v xml:space="preserve"> </v>
      </c>
      <c r="C62" s="88" t="str">
        <f>IF('P_Foretak utv'!Y61=0," ",'P_Foretak utv'!Y61)</f>
        <v xml:space="preserve"> </v>
      </c>
      <c r="D62" s="88" t="str">
        <f>IF('P_Foretak utv'!Z61=0," ",'P_Foretak utv'!Z61)</f>
        <v xml:space="preserve"> </v>
      </c>
      <c r="E62" s="88" t="str">
        <f>IF('P_Foretak utv'!AA61=0," ",'P_Foretak utv'!AA61)</f>
        <v xml:space="preserve"> </v>
      </c>
      <c r="F62" s="88" t="str">
        <f>IF('P_Foretak utv'!AB61=0," ",'P_Foretak utv'!AB61)</f>
        <v xml:space="preserve"> </v>
      </c>
      <c r="G62" s="88" t="str">
        <f>IF('P_Foretak utv'!AC61=0," ",'P_Foretak utv'!AC61)</f>
        <v xml:space="preserve"> </v>
      </c>
      <c r="H62" s="88" t="str">
        <f>IF('P_Foretak utv'!AD61=0," ",'P_Foretak utv'!AD61)</f>
        <v xml:space="preserve"> </v>
      </c>
      <c r="I62" s="88" t="str">
        <f>IF('P_Foretak utv'!AE61=0," ",'P_Foretak utv'!AE61)</f>
        <v xml:space="preserve"> </v>
      </c>
      <c r="J62" s="88" t="str">
        <f>IF('P_Foretak utv'!AF61=0," ",'P_Foretak utv'!AF61)</f>
        <v xml:space="preserve"> </v>
      </c>
      <c r="K62" s="88" t="str">
        <f>IF('P_Foretak utv'!AG61=0," ",'P_Foretak utv'!AG61)</f>
        <v xml:space="preserve"> </v>
      </c>
      <c r="L62" s="88" t="str">
        <f>IF('P_Foretak utv'!AH61=0," ",'P_Foretak utv'!AH61)</f>
        <v xml:space="preserve"> </v>
      </c>
      <c r="N62" s="25" t="str">
        <f>IF(P_lev_utv!X63=0," ",P_lev_utv!X63)</f>
        <v xml:space="preserve"> </v>
      </c>
      <c r="O62" s="88" t="str">
        <f>IF(P_lev_utv!Y63=0," ",P_lev_utv!Y63)</f>
        <v xml:space="preserve"> </v>
      </c>
      <c r="P62" s="88" t="str">
        <f>IF(P_lev_utv!Z63=0," ",P_lev_utv!Z63)</f>
        <v xml:space="preserve"> </v>
      </c>
      <c r="Q62" s="88" t="str">
        <f>IF(P_lev_utv!AA63=0," ",P_lev_utv!AA63)</f>
        <v xml:space="preserve"> </v>
      </c>
      <c r="R62" s="88" t="str">
        <f>IF(P_lev_utv!AB63=0," ",P_lev_utv!AB63)</f>
        <v xml:space="preserve"> </v>
      </c>
      <c r="S62" s="88" t="str">
        <f>IF(P_lev_utv!AC63=0," ",P_lev_utv!AC63)</f>
        <v xml:space="preserve"> </v>
      </c>
      <c r="T62" s="88" t="str">
        <f>IF(P_lev_utv!AD63=0," ",P_lev_utv!AD63)</f>
        <v xml:space="preserve"> </v>
      </c>
      <c r="U62" s="88" t="str">
        <f>IF(P_lev_utv!AE63=0," ",P_lev_utv!AE63)</f>
        <v xml:space="preserve"> </v>
      </c>
      <c r="V62" s="88" t="str">
        <f>IF(P_lev_utv!AF63=0," ",P_lev_utv!AF63)</f>
        <v xml:space="preserve"> </v>
      </c>
      <c r="W62" s="27" t="str">
        <f>IF(P_lev_utv!AG63=0," ",P_lev_utv!AG63)</f>
        <v xml:space="preserve"> </v>
      </c>
      <c r="X62" s="27" t="str">
        <f>IF(P_lev_utv!AH63=0," ",P_lev_utv!AH63)</f>
        <v xml:space="preserve"> </v>
      </c>
    </row>
    <row r="63" spans="2:24" x14ac:dyDescent="0.25">
      <c r="B63" s="25" t="str">
        <f>IF('P_Foretak utv'!X62=0," ",'P_Foretak utv'!X62)</f>
        <v xml:space="preserve"> </v>
      </c>
      <c r="C63" s="88" t="str">
        <f>IF('P_Foretak utv'!Y62=0," ",'P_Foretak utv'!Y62)</f>
        <v xml:space="preserve"> </v>
      </c>
      <c r="D63" s="88" t="str">
        <f>IF('P_Foretak utv'!Z62=0," ",'P_Foretak utv'!Z62)</f>
        <v xml:space="preserve"> </v>
      </c>
      <c r="E63" s="88" t="str">
        <f>IF('P_Foretak utv'!AA62=0," ",'P_Foretak utv'!AA62)</f>
        <v xml:space="preserve"> </v>
      </c>
      <c r="F63" s="88" t="str">
        <f>IF('P_Foretak utv'!AB62=0," ",'P_Foretak utv'!AB62)</f>
        <v xml:space="preserve"> </v>
      </c>
      <c r="G63" s="88" t="str">
        <f>IF('P_Foretak utv'!AC62=0," ",'P_Foretak utv'!AC62)</f>
        <v xml:space="preserve"> </v>
      </c>
      <c r="H63" s="88" t="str">
        <f>IF('P_Foretak utv'!AD62=0," ",'P_Foretak utv'!AD62)</f>
        <v xml:space="preserve"> </v>
      </c>
      <c r="I63" s="88" t="str">
        <f>IF('P_Foretak utv'!AE62=0," ",'P_Foretak utv'!AE62)</f>
        <v xml:space="preserve"> </v>
      </c>
      <c r="J63" s="88" t="str">
        <f>IF('P_Foretak utv'!AF62=0," ",'P_Foretak utv'!AF62)</f>
        <v xml:space="preserve"> </v>
      </c>
      <c r="K63" s="88" t="str">
        <f>IF('P_Foretak utv'!AG62=0," ",'P_Foretak utv'!AG62)</f>
        <v xml:space="preserve"> </v>
      </c>
      <c r="L63" s="88" t="str">
        <f>IF('P_Foretak utv'!AH62=0," ",'P_Foretak utv'!AH62)</f>
        <v xml:space="preserve"> </v>
      </c>
      <c r="N63" s="25" t="str">
        <f>IF(P_lev_utv!X64=0," ",P_lev_utv!X64)</f>
        <v xml:space="preserve"> </v>
      </c>
      <c r="O63" s="88" t="str">
        <f>IF(P_lev_utv!Y64=0," ",P_lev_utv!Y64)</f>
        <v xml:space="preserve"> </v>
      </c>
      <c r="P63" s="88" t="str">
        <f>IF(P_lev_utv!Z64=0," ",P_lev_utv!Z64)</f>
        <v xml:space="preserve"> </v>
      </c>
      <c r="Q63" s="88" t="str">
        <f>IF(P_lev_utv!AA64=0," ",P_lev_utv!AA64)</f>
        <v xml:space="preserve"> </v>
      </c>
      <c r="R63" s="88" t="str">
        <f>IF(P_lev_utv!AB64=0," ",P_lev_utv!AB64)</f>
        <v xml:space="preserve"> </v>
      </c>
      <c r="S63" s="88" t="str">
        <f>IF(P_lev_utv!AC64=0," ",P_lev_utv!AC64)</f>
        <v xml:space="preserve"> </v>
      </c>
      <c r="T63" s="88" t="str">
        <f>IF(P_lev_utv!AD64=0," ",P_lev_utv!AD64)</f>
        <v xml:space="preserve"> </v>
      </c>
      <c r="U63" s="88" t="str">
        <f>IF(P_lev_utv!AE64=0," ",P_lev_utv!AE64)</f>
        <v xml:space="preserve"> </v>
      </c>
      <c r="V63" s="88" t="str">
        <f>IF(P_lev_utv!AF64=0," ",P_lev_utv!AF64)</f>
        <v xml:space="preserve"> </v>
      </c>
      <c r="W63" s="27" t="str">
        <f>IF(P_lev_utv!AG64=0," ",P_lev_utv!AG64)</f>
        <v xml:space="preserve"> </v>
      </c>
      <c r="X63" s="27" t="str">
        <f>IF(P_lev_utv!AH64=0," ",P_lev_utv!AH64)</f>
        <v xml:space="preserve"> </v>
      </c>
    </row>
    <row r="64" spans="2:24" x14ac:dyDescent="0.25">
      <c r="B64" s="25" t="str">
        <f>IF('P_Foretak utv'!X63=0," ",'P_Foretak utv'!X63)</f>
        <v xml:space="preserve"> </v>
      </c>
      <c r="C64" s="88" t="str">
        <f>IF('P_Foretak utv'!Y63=0," ",'P_Foretak utv'!Y63)</f>
        <v xml:space="preserve"> </v>
      </c>
      <c r="D64" s="88" t="str">
        <f>IF('P_Foretak utv'!Z63=0," ",'P_Foretak utv'!Z63)</f>
        <v xml:space="preserve"> </v>
      </c>
      <c r="E64" s="88" t="str">
        <f>IF('P_Foretak utv'!AA63=0," ",'P_Foretak utv'!AA63)</f>
        <v xml:space="preserve"> </v>
      </c>
      <c r="F64" s="88" t="str">
        <f>IF('P_Foretak utv'!AB63=0," ",'P_Foretak utv'!AB63)</f>
        <v xml:space="preserve"> </v>
      </c>
      <c r="G64" s="88" t="str">
        <f>IF('P_Foretak utv'!AC63=0," ",'P_Foretak utv'!AC63)</f>
        <v xml:space="preserve"> </v>
      </c>
      <c r="H64" s="88" t="str">
        <f>IF('P_Foretak utv'!AD63=0," ",'P_Foretak utv'!AD63)</f>
        <v xml:space="preserve"> </v>
      </c>
      <c r="I64" s="88" t="str">
        <f>IF('P_Foretak utv'!AE63=0," ",'P_Foretak utv'!AE63)</f>
        <v xml:space="preserve"> </v>
      </c>
      <c r="J64" s="88" t="str">
        <f>IF('P_Foretak utv'!AF63=0," ",'P_Foretak utv'!AF63)</f>
        <v xml:space="preserve"> </v>
      </c>
      <c r="K64" s="88" t="str">
        <f>IF('P_Foretak utv'!AG63=0," ",'P_Foretak utv'!AG63)</f>
        <v xml:space="preserve"> </v>
      </c>
      <c r="L64" s="88" t="str">
        <f>IF('P_Foretak utv'!AH63=0," ",'P_Foretak utv'!AH63)</f>
        <v xml:space="preserve"> </v>
      </c>
      <c r="N64" s="25" t="str">
        <f>IF(P_lev_utv!X65=0," ",P_lev_utv!X65)</f>
        <v xml:space="preserve"> </v>
      </c>
      <c r="O64" s="88" t="str">
        <f>IF(P_lev_utv!Y65=0," ",P_lev_utv!Y65)</f>
        <v xml:space="preserve"> </v>
      </c>
      <c r="P64" s="88" t="str">
        <f>IF(P_lev_utv!Z65=0," ",P_lev_utv!Z65)</f>
        <v xml:space="preserve"> </v>
      </c>
      <c r="Q64" s="88" t="str">
        <f>IF(P_lev_utv!AA65=0," ",P_lev_utv!AA65)</f>
        <v xml:space="preserve"> </v>
      </c>
      <c r="R64" s="88" t="str">
        <f>IF(P_lev_utv!AB65=0," ",P_lev_utv!AB65)</f>
        <v xml:space="preserve"> </v>
      </c>
      <c r="S64" s="88" t="str">
        <f>IF(P_lev_utv!AC65=0," ",P_lev_utv!AC65)</f>
        <v xml:space="preserve"> </v>
      </c>
      <c r="T64" s="88" t="str">
        <f>IF(P_lev_utv!AD65=0," ",P_lev_utv!AD65)</f>
        <v xml:space="preserve"> </v>
      </c>
      <c r="U64" s="88" t="str">
        <f>IF(P_lev_utv!AE65=0," ",P_lev_utv!AE65)</f>
        <v xml:space="preserve"> </v>
      </c>
      <c r="V64" s="88" t="str">
        <f>IF(P_lev_utv!AF65=0," ",P_lev_utv!AF65)</f>
        <v xml:space="preserve"> </v>
      </c>
      <c r="W64" s="27" t="str">
        <f>IF(P_lev_utv!AG65=0," ",P_lev_utv!AG65)</f>
        <v xml:space="preserve"> </v>
      </c>
      <c r="X64" s="27" t="str">
        <f>IF(P_lev_utv!AH65=0," ",P_lev_utv!AH65)</f>
        <v xml:space="preserve"> </v>
      </c>
    </row>
    <row r="65" spans="2:24" x14ac:dyDescent="0.25">
      <c r="B65" s="25" t="str">
        <f>IF('P_Foretak utv'!X64=0," ",'P_Foretak utv'!X64)</f>
        <v xml:space="preserve"> </v>
      </c>
      <c r="C65" s="88" t="str">
        <f>IF('P_Foretak utv'!Y64=0," ",'P_Foretak utv'!Y64)</f>
        <v xml:space="preserve"> </v>
      </c>
      <c r="D65" s="88" t="str">
        <f>IF('P_Foretak utv'!Z64=0," ",'P_Foretak utv'!Z64)</f>
        <v xml:space="preserve"> </v>
      </c>
      <c r="E65" s="88" t="str">
        <f>IF('P_Foretak utv'!AA64=0," ",'P_Foretak utv'!AA64)</f>
        <v xml:space="preserve"> </v>
      </c>
      <c r="F65" s="88" t="str">
        <f>IF('P_Foretak utv'!AB64=0," ",'P_Foretak utv'!AB64)</f>
        <v xml:space="preserve"> </v>
      </c>
      <c r="G65" s="88" t="str">
        <f>IF('P_Foretak utv'!AC64=0," ",'P_Foretak utv'!AC64)</f>
        <v xml:space="preserve"> </v>
      </c>
      <c r="H65" s="88" t="str">
        <f>IF('P_Foretak utv'!AD64=0," ",'P_Foretak utv'!AD64)</f>
        <v xml:space="preserve"> </v>
      </c>
      <c r="I65" s="88" t="str">
        <f>IF('P_Foretak utv'!AE64=0," ",'P_Foretak utv'!AE64)</f>
        <v xml:space="preserve"> </v>
      </c>
      <c r="J65" s="88" t="str">
        <f>IF('P_Foretak utv'!AF64=0," ",'P_Foretak utv'!AF64)</f>
        <v xml:space="preserve"> </v>
      </c>
      <c r="K65" s="88" t="str">
        <f>IF('P_Foretak utv'!AG64=0," ",'P_Foretak utv'!AG64)</f>
        <v xml:space="preserve"> </v>
      </c>
      <c r="L65" s="88" t="str">
        <f>IF('P_Foretak utv'!AH64=0," ",'P_Foretak utv'!AH64)</f>
        <v xml:space="preserve"> </v>
      </c>
      <c r="N65" s="25" t="str">
        <f>IF(P_lev_utv!X66=0," ",P_lev_utv!X66)</f>
        <v xml:space="preserve"> </v>
      </c>
      <c r="O65" s="88" t="str">
        <f>IF(P_lev_utv!Y66=0," ",P_lev_utv!Y66)</f>
        <v xml:space="preserve"> </v>
      </c>
      <c r="P65" s="88" t="str">
        <f>IF(P_lev_utv!Z66=0," ",P_lev_utv!Z66)</f>
        <v xml:space="preserve"> </v>
      </c>
      <c r="Q65" s="88" t="str">
        <f>IF(P_lev_utv!AA66=0," ",P_lev_utv!AA66)</f>
        <v xml:space="preserve"> </v>
      </c>
      <c r="R65" s="88" t="str">
        <f>IF(P_lev_utv!AB66=0," ",P_lev_utv!AB66)</f>
        <v xml:space="preserve"> </v>
      </c>
      <c r="S65" s="88" t="str">
        <f>IF(P_lev_utv!AC66=0," ",P_lev_utv!AC66)</f>
        <v xml:space="preserve"> </v>
      </c>
      <c r="T65" s="88" t="str">
        <f>IF(P_lev_utv!AD66=0," ",P_lev_utv!AD66)</f>
        <v xml:space="preserve"> </v>
      </c>
      <c r="U65" s="88" t="str">
        <f>IF(P_lev_utv!AE66=0," ",P_lev_utv!AE66)</f>
        <v xml:space="preserve"> </v>
      </c>
      <c r="V65" s="88" t="str">
        <f>IF(P_lev_utv!AF66=0," ",P_lev_utv!AF66)</f>
        <v xml:space="preserve"> </v>
      </c>
      <c r="W65" s="27" t="str">
        <f>IF(P_lev_utv!AG66=0," ",P_lev_utv!AG66)</f>
        <v xml:space="preserve"> </v>
      </c>
      <c r="X65" s="27" t="str">
        <f>IF(P_lev_utv!AH66=0," ",P_lev_utv!AH66)</f>
        <v xml:space="preserve"> </v>
      </c>
    </row>
    <row r="66" spans="2:24" x14ac:dyDescent="0.25">
      <c r="B66" s="25" t="str">
        <f>IF('P_Foretak utv'!X65=0," ",'P_Foretak utv'!X65)</f>
        <v xml:space="preserve"> </v>
      </c>
      <c r="C66" s="88" t="str">
        <f>IF('P_Foretak utv'!Y65=0," ",'P_Foretak utv'!Y65)</f>
        <v xml:space="preserve"> </v>
      </c>
      <c r="D66" s="88" t="str">
        <f>IF('P_Foretak utv'!Z65=0," ",'P_Foretak utv'!Z65)</f>
        <v xml:space="preserve"> </v>
      </c>
      <c r="E66" s="88" t="str">
        <f>IF('P_Foretak utv'!AA65=0," ",'P_Foretak utv'!AA65)</f>
        <v xml:space="preserve"> </v>
      </c>
      <c r="F66" s="88" t="str">
        <f>IF('P_Foretak utv'!AB65=0," ",'P_Foretak utv'!AB65)</f>
        <v xml:space="preserve"> </v>
      </c>
      <c r="G66" s="88" t="str">
        <f>IF('P_Foretak utv'!AC65=0," ",'P_Foretak utv'!AC65)</f>
        <v xml:space="preserve"> </v>
      </c>
      <c r="H66" s="88" t="str">
        <f>IF('P_Foretak utv'!AD65=0," ",'P_Foretak utv'!AD65)</f>
        <v xml:space="preserve"> </v>
      </c>
      <c r="I66" s="88" t="str">
        <f>IF('P_Foretak utv'!AE65=0," ",'P_Foretak utv'!AE65)</f>
        <v xml:space="preserve"> </v>
      </c>
      <c r="J66" s="88" t="str">
        <f>IF('P_Foretak utv'!AF65=0," ",'P_Foretak utv'!AF65)</f>
        <v xml:space="preserve"> </v>
      </c>
      <c r="K66" s="88" t="str">
        <f>IF('P_Foretak utv'!AG65=0," ",'P_Foretak utv'!AG65)</f>
        <v xml:space="preserve"> </v>
      </c>
      <c r="L66" s="88" t="str">
        <f>IF('P_Foretak utv'!AH65=0," ",'P_Foretak utv'!AH65)</f>
        <v xml:space="preserve"> </v>
      </c>
      <c r="N66" s="25" t="str">
        <f>IF(P_lev_utv!X67=0," ",P_lev_utv!X67)</f>
        <v xml:space="preserve"> </v>
      </c>
      <c r="O66" s="88" t="str">
        <f>IF(P_lev_utv!Y67=0," ",P_lev_utv!Y67)</f>
        <v xml:space="preserve"> </v>
      </c>
      <c r="P66" s="88" t="str">
        <f>IF(P_lev_utv!Z67=0," ",P_lev_utv!Z67)</f>
        <v xml:space="preserve"> </v>
      </c>
      <c r="Q66" s="88" t="str">
        <f>IF(P_lev_utv!AA67=0," ",P_lev_utv!AA67)</f>
        <v xml:space="preserve"> </v>
      </c>
      <c r="R66" s="88" t="str">
        <f>IF(P_lev_utv!AB67=0," ",P_lev_utv!AB67)</f>
        <v xml:space="preserve"> </v>
      </c>
      <c r="S66" s="88" t="str">
        <f>IF(P_lev_utv!AC67=0," ",P_lev_utv!AC67)</f>
        <v xml:space="preserve"> </v>
      </c>
      <c r="T66" s="88" t="str">
        <f>IF(P_lev_utv!AD67=0," ",P_lev_utv!AD67)</f>
        <v xml:space="preserve"> </v>
      </c>
      <c r="U66" s="88" t="str">
        <f>IF(P_lev_utv!AE67=0," ",P_lev_utv!AE67)</f>
        <v xml:space="preserve"> </v>
      </c>
      <c r="V66" s="88" t="str">
        <f>IF(P_lev_utv!AF67=0," ",P_lev_utv!AF67)</f>
        <v xml:space="preserve"> </v>
      </c>
      <c r="W66" s="27" t="str">
        <f>IF(P_lev_utv!AG67=0," ",P_lev_utv!AG67)</f>
        <v xml:space="preserve"> </v>
      </c>
      <c r="X66" s="27" t="str">
        <f>IF(P_lev_utv!AH67=0," ",P_lev_utv!AH67)</f>
        <v xml:space="preserve"> </v>
      </c>
    </row>
    <row r="67" spans="2:24" x14ac:dyDescent="0.25">
      <c r="B67" s="25" t="str">
        <f>IF('P_Foretak utv'!X66=0," ",'P_Foretak utv'!X66)</f>
        <v xml:space="preserve"> </v>
      </c>
      <c r="C67" s="88" t="str">
        <f>IF('P_Foretak utv'!Y66=0," ",'P_Foretak utv'!Y66)</f>
        <v xml:space="preserve"> </v>
      </c>
      <c r="D67" s="88" t="str">
        <f>IF('P_Foretak utv'!Z66=0," ",'P_Foretak utv'!Z66)</f>
        <v xml:space="preserve"> </v>
      </c>
      <c r="E67" s="88" t="str">
        <f>IF('P_Foretak utv'!AA66=0," ",'P_Foretak utv'!AA66)</f>
        <v xml:space="preserve"> </v>
      </c>
      <c r="F67" s="88" t="str">
        <f>IF('P_Foretak utv'!AB66=0," ",'P_Foretak utv'!AB66)</f>
        <v xml:space="preserve"> </v>
      </c>
      <c r="G67" s="88" t="str">
        <f>IF('P_Foretak utv'!AC66=0," ",'P_Foretak utv'!AC66)</f>
        <v xml:space="preserve"> </v>
      </c>
      <c r="H67" s="88" t="str">
        <f>IF('P_Foretak utv'!AD66=0," ",'P_Foretak utv'!AD66)</f>
        <v xml:space="preserve"> </v>
      </c>
      <c r="I67" s="88" t="str">
        <f>IF('P_Foretak utv'!AE66=0," ",'P_Foretak utv'!AE66)</f>
        <v xml:space="preserve"> </v>
      </c>
      <c r="J67" s="88" t="str">
        <f>IF('P_Foretak utv'!AF66=0," ",'P_Foretak utv'!AF66)</f>
        <v xml:space="preserve"> </v>
      </c>
      <c r="K67" s="88" t="str">
        <f>IF('P_Foretak utv'!AG66=0," ",'P_Foretak utv'!AG66)</f>
        <v xml:space="preserve"> </v>
      </c>
      <c r="L67" s="88" t="str">
        <f>IF('P_Foretak utv'!AH66=0," ",'P_Foretak utv'!AH66)</f>
        <v xml:space="preserve"> </v>
      </c>
      <c r="N67" s="25" t="str">
        <f>IF(P_lev_utv!X68=0," ",P_lev_utv!X68)</f>
        <v xml:space="preserve"> </v>
      </c>
      <c r="O67" s="88" t="str">
        <f>IF(P_lev_utv!Y68=0," ",P_lev_utv!Y68)</f>
        <v xml:space="preserve"> </v>
      </c>
      <c r="P67" s="88" t="str">
        <f>IF(P_lev_utv!Z68=0," ",P_lev_utv!Z68)</f>
        <v xml:space="preserve"> </v>
      </c>
      <c r="Q67" s="88" t="str">
        <f>IF(P_lev_utv!AA68=0," ",P_lev_utv!AA68)</f>
        <v xml:space="preserve"> </v>
      </c>
      <c r="R67" s="88" t="str">
        <f>IF(P_lev_utv!AB68=0," ",P_lev_utv!AB68)</f>
        <v xml:space="preserve"> </v>
      </c>
      <c r="S67" s="88" t="str">
        <f>IF(P_lev_utv!AC68=0," ",P_lev_utv!AC68)</f>
        <v xml:space="preserve"> </v>
      </c>
      <c r="T67" s="88" t="str">
        <f>IF(P_lev_utv!AD68=0," ",P_lev_utv!AD68)</f>
        <v xml:space="preserve"> </v>
      </c>
      <c r="U67" s="88" t="str">
        <f>IF(P_lev_utv!AE68=0," ",P_lev_utv!AE68)</f>
        <v xml:space="preserve"> </v>
      </c>
      <c r="V67" s="88" t="str">
        <f>IF(P_lev_utv!AF68=0," ",P_lev_utv!AF68)</f>
        <v xml:space="preserve"> </v>
      </c>
      <c r="W67" s="27" t="str">
        <f>IF(P_lev_utv!AG68=0," ",P_lev_utv!AG68)</f>
        <v xml:space="preserve"> </v>
      </c>
      <c r="X67" s="27" t="str">
        <f>IF(P_lev_utv!AH68=0," ",P_lev_utv!AH68)</f>
        <v xml:space="preserve"> </v>
      </c>
    </row>
    <row r="68" spans="2:24" x14ac:dyDescent="0.25">
      <c r="B68" s="25" t="str">
        <f>IF('P_Foretak utv'!X67=0," ",'P_Foretak utv'!X67)</f>
        <v xml:space="preserve"> </v>
      </c>
      <c r="C68" s="88" t="str">
        <f>IF('P_Foretak utv'!Y67=0," ",'P_Foretak utv'!Y67)</f>
        <v xml:space="preserve"> </v>
      </c>
      <c r="D68" s="88" t="str">
        <f>IF('P_Foretak utv'!Z67=0," ",'P_Foretak utv'!Z67)</f>
        <v xml:space="preserve"> </v>
      </c>
      <c r="E68" s="88" t="str">
        <f>IF('P_Foretak utv'!AA67=0," ",'P_Foretak utv'!AA67)</f>
        <v xml:space="preserve"> </v>
      </c>
      <c r="F68" s="88" t="str">
        <f>IF('P_Foretak utv'!AB67=0," ",'P_Foretak utv'!AB67)</f>
        <v xml:space="preserve"> </v>
      </c>
      <c r="G68" s="88" t="str">
        <f>IF('P_Foretak utv'!AC67=0," ",'P_Foretak utv'!AC67)</f>
        <v xml:space="preserve"> </v>
      </c>
      <c r="H68" s="88" t="str">
        <f>IF('P_Foretak utv'!AD67=0," ",'P_Foretak utv'!AD67)</f>
        <v xml:space="preserve"> </v>
      </c>
      <c r="I68" s="88" t="str">
        <f>IF('P_Foretak utv'!AE67=0," ",'P_Foretak utv'!AE67)</f>
        <v xml:space="preserve"> </v>
      </c>
      <c r="J68" s="88" t="str">
        <f>IF('P_Foretak utv'!AF67=0," ",'P_Foretak utv'!AF67)</f>
        <v xml:space="preserve"> </v>
      </c>
      <c r="K68" s="88" t="str">
        <f>IF('P_Foretak utv'!AG67=0," ",'P_Foretak utv'!AG67)</f>
        <v xml:space="preserve"> </v>
      </c>
      <c r="L68" s="88" t="str">
        <f>IF('P_Foretak utv'!AH67=0," ",'P_Foretak utv'!AH67)</f>
        <v xml:space="preserve"> </v>
      </c>
      <c r="N68" s="25" t="str">
        <f>IF(P_lev_utv!X69=0," ",P_lev_utv!X69)</f>
        <v xml:space="preserve"> </v>
      </c>
      <c r="O68" s="88" t="str">
        <f>IF(P_lev_utv!Y69=0," ",P_lev_utv!Y69)</f>
        <v xml:space="preserve"> </v>
      </c>
      <c r="P68" s="88" t="str">
        <f>IF(P_lev_utv!Z69=0," ",P_lev_utv!Z69)</f>
        <v xml:space="preserve"> </v>
      </c>
      <c r="Q68" s="88" t="str">
        <f>IF(P_lev_utv!AA69=0," ",P_lev_utv!AA69)</f>
        <v xml:space="preserve"> </v>
      </c>
      <c r="R68" s="88" t="str">
        <f>IF(P_lev_utv!AB69=0," ",P_lev_utv!AB69)</f>
        <v xml:space="preserve"> </v>
      </c>
      <c r="S68" s="88" t="str">
        <f>IF(P_lev_utv!AC69=0," ",P_lev_utv!AC69)</f>
        <v xml:space="preserve"> </v>
      </c>
      <c r="T68" s="88" t="str">
        <f>IF(P_lev_utv!AD69=0," ",P_lev_utv!AD69)</f>
        <v xml:space="preserve"> </v>
      </c>
      <c r="U68" s="88" t="str">
        <f>IF(P_lev_utv!AE69=0," ",P_lev_utv!AE69)</f>
        <v xml:space="preserve"> </v>
      </c>
      <c r="V68" s="88" t="str">
        <f>IF(P_lev_utv!AF69=0," ",P_lev_utv!AF69)</f>
        <v xml:space="preserve"> </v>
      </c>
      <c r="W68" s="27" t="str">
        <f>IF(P_lev_utv!AG69=0," ",P_lev_utv!AG69)</f>
        <v xml:space="preserve"> </v>
      </c>
      <c r="X68" s="27" t="str">
        <f>IF(P_lev_utv!AH69=0," ",P_lev_utv!AH69)</f>
        <v xml:space="preserve"> </v>
      </c>
    </row>
    <row r="69" spans="2:24" x14ac:dyDescent="0.25">
      <c r="B69" s="25" t="str">
        <f>IF('P_Foretak utv'!X68=0," ",'P_Foretak utv'!X68)</f>
        <v xml:space="preserve"> </v>
      </c>
      <c r="C69" s="88" t="str">
        <f>IF('P_Foretak utv'!Y68=0," ",'P_Foretak utv'!Y68)</f>
        <v xml:space="preserve"> </v>
      </c>
      <c r="D69" s="88" t="str">
        <f>IF('P_Foretak utv'!Z68=0," ",'P_Foretak utv'!Z68)</f>
        <v xml:space="preserve"> </v>
      </c>
      <c r="E69" s="88" t="str">
        <f>IF('P_Foretak utv'!AA68=0," ",'P_Foretak utv'!AA68)</f>
        <v xml:space="preserve"> </v>
      </c>
      <c r="F69" s="88" t="str">
        <f>IF('P_Foretak utv'!AB68=0," ",'P_Foretak utv'!AB68)</f>
        <v xml:space="preserve"> </v>
      </c>
      <c r="G69" s="88" t="str">
        <f>IF('P_Foretak utv'!AC68=0," ",'P_Foretak utv'!AC68)</f>
        <v xml:space="preserve"> </v>
      </c>
      <c r="H69" s="88" t="str">
        <f>IF('P_Foretak utv'!AD68=0," ",'P_Foretak utv'!AD68)</f>
        <v xml:space="preserve"> </v>
      </c>
      <c r="I69" s="88" t="str">
        <f>IF('P_Foretak utv'!AE68=0," ",'P_Foretak utv'!AE68)</f>
        <v xml:space="preserve"> </v>
      </c>
      <c r="J69" s="88" t="str">
        <f>IF('P_Foretak utv'!AF68=0," ",'P_Foretak utv'!AF68)</f>
        <v xml:space="preserve"> </v>
      </c>
      <c r="K69" s="88" t="str">
        <f>IF('P_Foretak utv'!AG68=0," ",'P_Foretak utv'!AG68)</f>
        <v xml:space="preserve"> </v>
      </c>
      <c r="L69" s="88" t="str">
        <f>IF('P_Foretak utv'!AH68=0," ",'P_Foretak utv'!AH68)</f>
        <v xml:space="preserve"> </v>
      </c>
      <c r="N69" s="25" t="str">
        <f>IF(P_lev_utv!X70=0," ",P_lev_utv!X70)</f>
        <v xml:space="preserve"> </v>
      </c>
      <c r="O69" s="88" t="str">
        <f>IF(P_lev_utv!Y70=0," ",P_lev_utv!Y70)</f>
        <v xml:space="preserve"> </v>
      </c>
      <c r="P69" s="88" t="str">
        <f>IF(P_lev_utv!Z70=0," ",P_lev_utv!Z70)</f>
        <v xml:space="preserve"> </v>
      </c>
      <c r="Q69" s="88" t="str">
        <f>IF(P_lev_utv!AA70=0," ",P_lev_utv!AA70)</f>
        <v xml:space="preserve"> </v>
      </c>
      <c r="R69" s="88" t="str">
        <f>IF(P_lev_utv!AB70=0," ",P_lev_utv!AB70)</f>
        <v xml:space="preserve"> </v>
      </c>
      <c r="S69" s="88" t="str">
        <f>IF(P_lev_utv!AC70=0," ",P_lev_utv!AC70)</f>
        <v xml:space="preserve"> </v>
      </c>
      <c r="T69" s="88" t="str">
        <f>IF(P_lev_utv!AD70=0," ",P_lev_utv!AD70)</f>
        <v xml:space="preserve"> </v>
      </c>
      <c r="U69" s="88" t="str">
        <f>IF(P_lev_utv!AE70=0," ",P_lev_utv!AE70)</f>
        <v xml:space="preserve"> </v>
      </c>
      <c r="V69" s="88" t="str">
        <f>IF(P_lev_utv!AF70=0," ",P_lev_utv!AF70)</f>
        <v xml:space="preserve"> </v>
      </c>
      <c r="W69" s="27" t="str">
        <f>IF(P_lev_utv!AG70=0," ",P_lev_utv!AG70)</f>
        <v xml:space="preserve"> </v>
      </c>
      <c r="X69" s="27" t="str">
        <f>IF(P_lev_utv!AH70=0," ",P_lev_utv!AH70)</f>
        <v xml:space="preserve"> </v>
      </c>
    </row>
    <row r="70" spans="2:24" x14ac:dyDescent="0.25">
      <c r="B70" s="25" t="str">
        <f>IF('P_Foretak utv'!X69=0," ",'P_Foretak utv'!X69)</f>
        <v xml:space="preserve"> </v>
      </c>
      <c r="C70" s="88" t="str">
        <f>IF('P_Foretak utv'!Y69=0," ",'P_Foretak utv'!Y69)</f>
        <v xml:space="preserve"> </v>
      </c>
      <c r="D70" s="88" t="str">
        <f>IF('P_Foretak utv'!Z69=0," ",'P_Foretak utv'!Z69)</f>
        <v xml:space="preserve"> </v>
      </c>
      <c r="E70" s="88" t="str">
        <f>IF('P_Foretak utv'!AA69=0," ",'P_Foretak utv'!AA69)</f>
        <v xml:space="preserve"> </v>
      </c>
      <c r="F70" s="88" t="str">
        <f>IF('P_Foretak utv'!AB69=0," ",'P_Foretak utv'!AB69)</f>
        <v xml:space="preserve"> </v>
      </c>
      <c r="G70" s="88" t="str">
        <f>IF('P_Foretak utv'!AC69=0," ",'P_Foretak utv'!AC69)</f>
        <v xml:space="preserve"> </v>
      </c>
      <c r="H70" s="88" t="str">
        <f>IF('P_Foretak utv'!AD69=0," ",'P_Foretak utv'!AD69)</f>
        <v xml:space="preserve"> </v>
      </c>
      <c r="I70" s="88" t="str">
        <f>IF('P_Foretak utv'!AE69=0," ",'P_Foretak utv'!AE69)</f>
        <v xml:space="preserve"> </v>
      </c>
      <c r="J70" s="88" t="str">
        <f>IF('P_Foretak utv'!AF69=0," ",'P_Foretak utv'!AF69)</f>
        <v xml:space="preserve"> </v>
      </c>
      <c r="K70" s="88" t="str">
        <f>IF('P_Foretak utv'!AG69=0," ",'P_Foretak utv'!AG69)</f>
        <v xml:space="preserve"> </v>
      </c>
      <c r="L70" s="88" t="str">
        <f>IF('P_Foretak utv'!AH69=0," ",'P_Foretak utv'!AH69)</f>
        <v xml:space="preserve"> </v>
      </c>
      <c r="N70" s="25" t="str">
        <f>IF(P_lev_utv!X71=0," ",P_lev_utv!X71)</f>
        <v xml:space="preserve"> </v>
      </c>
      <c r="O70" s="88" t="str">
        <f>IF(P_lev_utv!Y71=0," ",P_lev_utv!Y71)</f>
        <v xml:space="preserve"> </v>
      </c>
      <c r="P70" s="88" t="str">
        <f>IF(P_lev_utv!Z71=0," ",P_lev_utv!Z71)</f>
        <v xml:space="preserve"> </v>
      </c>
      <c r="Q70" s="88" t="str">
        <f>IF(P_lev_utv!AA71=0," ",P_lev_utv!AA71)</f>
        <v xml:space="preserve"> </v>
      </c>
      <c r="R70" s="88" t="str">
        <f>IF(P_lev_utv!AB71=0," ",P_lev_utv!AB71)</f>
        <v xml:space="preserve"> </v>
      </c>
      <c r="S70" s="88" t="str">
        <f>IF(P_lev_utv!AC71=0," ",P_lev_utv!AC71)</f>
        <v xml:space="preserve"> </v>
      </c>
      <c r="T70" s="88" t="str">
        <f>IF(P_lev_utv!AD71=0," ",P_lev_utv!AD71)</f>
        <v xml:space="preserve"> </v>
      </c>
      <c r="U70" s="88" t="str">
        <f>IF(P_lev_utv!AE71=0," ",P_lev_utv!AE71)</f>
        <v xml:space="preserve"> </v>
      </c>
      <c r="V70" s="88" t="str">
        <f>IF(P_lev_utv!AF71=0," ",P_lev_utv!AF71)</f>
        <v xml:space="preserve"> </v>
      </c>
      <c r="W70" s="27" t="str">
        <f>IF(P_lev_utv!AG71=0," ",P_lev_utv!AG71)</f>
        <v xml:space="preserve"> </v>
      </c>
      <c r="X70" s="27" t="str">
        <f>IF(P_lev_utv!AH71=0," ",P_lev_utv!AH71)</f>
        <v xml:space="preserve"> </v>
      </c>
    </row>
    <row r="71" spans="2:24" x14ac:dyDescent="0.25">
      <c r="B71" s="25" t="str">
        <f>IF('P_Foretak utv'!X70=0," ",'P_Foretak utv'!X70)</f>
        <v xml:space="preserve"> </v>
      </c>
      <c r="C71" s="88" t="str">
        <f>IF('P_Foretak utv'!Y70=0," ",'P_Foretak utv'!Y70)</f>
        <v xml:space="preserve"> </v>
      </c>
      <c r="D71" s="88" t="str">
        <f>IF('P_Foretak utv'!Z70=0," ",'P_Foretak utv'!Z70)</f>
        <v xml:space="preserve"> </v>
      </c>
      <c r="E71" s="88" t="str">
        <f>IF('P_Foretak utv'!AA70=0," ",'P_Foretak utv'!AA70)</f>
        <v xml:space="preserve"> </v>
      </c>
      <c r="F71" s="88" t="str">
        <f>IF('P_Foretak utv'!AB70=0," ",'P_Foretak utv'!AB70)</f>
        <v xml:space="preserve"> </v>
      </c>
      <c r="G71" s="88" t="str">
        <f>IF('P_Foretak utv'!AC70=0," ",'P_Foretak utv'!AC70)</f>
        <v xml:space="preserve"> </v>
      </c>
      <c r="H71" s="88" t="str">
        <f>IF('P_Foretak utv'!AD70=0," ",'P_Foretak utv'!AD70)</f>
        <v xml:space="preserve"> </v>
      </c>
      <c r="I71" s="88" t="str">
        <f>IF('P_Foretak utv'!AE70=0," ",'P_Foretak utv'!AE70)</f>
        <v xml:space="preserve"> </v>
      </c>
      <c r="J71" s="88" t="str">
        <f>IF('P_Foretak utv'!AF70=0," ",'P_Foretak utv'!AF70)</f>
        <v xml:space="preserve"> </v>
      </c>
      <c r="K71" s="88" t="str">
        <f>IF('P_Foretak utv'!AG70=0," ",'P_Foretak utv'!AG70)</f>
        <v xml:space="preserve"> </v>
      </c>
      <c r="L71" s="88" t="str">
        <f>IF('P_Foretak utv'!AH70=0," ",'P_Foretak utv'!AH70)</f>
        <v xml:space="preserve"> </v>
      </c>
      <c r="N71" s="25" t="str">
        <f>IF(P_lev_utv!X72=0," ",P_lev_utv!X72)</f>
        <v xml:space="preserve"> </v>
      </c>
      <c r="O71" s="88" t="str">
        <f>IF(P_lev_utv!Y72=0," ",P_lev_utv!Y72)</f>
        <v xml:space="preserve"> </v>
      </c>
      <c r="P71" s="88" t="str">
        <f>IF(P_lev_utv!Z72=0," ",P_lev_utv!Z72)</f>
        <v xml:space="preserve"> </v>
      </c>
      <c r="Q71" s="88" t="str">
        <f>IF(P_lev_utv!AA72=0," ",P_lev_utv!AA72)</f>
        <v xml:space="preserve"> </v>
      </c>
      <c r="R71" s="88" t="str">
        <f>IF(P_lev_utv!AB72=0," ",P_lev_utv!AB72)</f>
        <v xml:space="preserve"> </v>
      </c>
      <c r="S71" s="88" t="str">
        <f>IF(P_lev_utv!AC72=0," ",P_lev_utv!AC72)</f>
        <v xml:space="preserve"> </v>
      </c>
      <c r="T71" s="88" t="str">
        <f>IF(P_lev_utv!AD72=0," ",P_lev_utv!AD72)</f>
        <v xml:space="preserve"> </v>
      </c>
      <c r="U71" s="88" t="str">
        <f>IF(P_lev_utv!AE72=0," ",P_lev_utv!AE72)</f>
        <v xml:space="preserve"> </v>
      </c>
      <c r="V71" s="88" t="str">
        <f>IF(P_lev_utv!AF72=0," ",P_lev_utv!AF72)</f>
        <v xml:space="preserve"> </v>
      </c>
      <c r="W71" s="27" t="str">
        <f>IF(P_lev_utv!AG72=0," ",P_lev_utv!AG72)</f>
        <v xml:space="preserve"> </v>
      </c>
      <c r="X71" s="27" t="str">
        <f>IF(P_lev_utv!AH72=0," ",P_lev_utv!AH72)</f>
        <v xml:space="preserve"> </v>
      </c>
    </row>
    <row r="72" spans="2:24" x14ac:dyDescent="0.25">
      <c r="B72" s="25" t="str">
        <f>IF('P_Foretak utv'!X71=0," ",'P_Foretak utv'!X71)</f>
        <v xml:space="preserve"> </v>
      </c>
      <c r="C72" s="88" t="str">
        <f>IF('P_Foretak utv'!Y71=0," ",'P_Foretak utv'!Y71)</f>
        <v xml:space="preserve"> </v>
      </c>
      <c r="D72" s="88" t="str">
        <f>IF('P_Foretak utv'!Z71=0," ",'P_Foretak utv'!Z71)</f>
        <v xml:space="preserve"> </v>
      </c>
      <c r="E72" s="88" t="str">
        <f>IF('P_Foretak utv'!AA71=0," ",'P_Foretak utv'!AA71)</f>
        <v xml:space="preserve"> </v>
      </c>
      <c r="F72" s="88" t="str">
        <f>IF('P_Foretak utv'!AB71=0," ",'P_Foretak utv'!AB71)</f>
        <v xml:space="preserve"> </v>
      </c>
      <c r="G72" s="88" t="str">
        <f>IF('P_Foretak utv'!AC71=0," ",'P_Foretak utv'!AC71)</f>
        <v xml:space="preserve"> </v>
      </c>
      <c r="H72" s="88" t="str">
        <f>IF('P_Foretak utv'!AD71=0," ",'P_Foretak utv'!AD71)</f>
        <v xml:space="preserve"> </v>
      </c>
      <c r="I72" s="88" t="str">
        <f>IF('P_Foretak utv'!AE71=0," ",'P_Foretak utv'!AE71)</f>
        <v xml:space="preserve"> </v>
      </c>
      <c r="J72" s="88" t="str">
        <f>IF('P_Foretak utv'!AF71=0," ",'P_Foretak utv'!AF71)</f>
        <v xml:space="preserve"> </v>
      </c>
      <c r="K72" s="88" t="str">
        <f>IF('P_Foretak utv'!AG71=0," ",'P_Foretak utv'!AG71)</f>
        <v xml:space="preserve"> </v>
      </c>
      <c r="L72" s="88" t="str">
        <f>IF('P_Foretak utv'!AH71=0," ",'P_Foretak utv'!AH71)</f>
        <v xml:space="preserve"> </v>
      </c>
      <c r="N72" s="25" t="str">
        <f>IF(P_lev_utv!X73=0," ",P_lev_utv!X73)</f>
        <v xml:space="preserve"> </v>
      </c>
      <c r="O72" s="88" t="str">
        <f>IF(P_lev_utv!Y73=0," ",P_lev_utv!Y73)</f>
        <v xml:space="preserve"> </v>
      </c>
      <c r="P72" s="88" t="str">
        <f>IF(P_lev_utv!Z73=0," ",P_lev_utv!Z73)</f>
        <v xml:space="preserve"> </v>
      </c>
      <c r="Q72" s="88" t="str">
        <f>IF(P_lev_utv!AA73=0," ",P_lev_utv!AA73)</f>
        <v xml:space="preserve"> </v>
      </c>
      <c r="R72" s="88" t="str">
        <f>IF(P_lev_utv!AB73=0," ",P_lev_utv!AB73)</f>
        <v xml:space="preserve"> </v>
      </c>
      <c r="S72" s="88" t="str">
        <f>IF(P_lev_utv!AC73=0," ",P_lev_utv!AC73)</f>
        <v xml:space="preserve"> </v>
      </c>
      <c r="T72" s="88" t="str">
        <f>IF(P_lev_utv!AD73=0," ",P_lev_utv!AD73)</f>
        <v xml:space="preserve"> </v>
      </c>
      <c r="U72" s="88" t="str">
        <f>IF(P_lev_utv!AE73=0," ",P_lev_utv!AE73)</f>
        <v xml:space="preserve"> </v>
      </c>
      <c r="V72" s="88" t="str">
        <f>IF(P_lev_utv!AF73=0," ",P_lev_utv!AF73)</f>
        <v xml:space="preserve"> </v>
      </c>
      <c r="W72" s="27" t="str">
        <f>IF(P_lev_utv!AG73=0," ",P_lev_utv!AG73)</f>
        <v xml:space="preserve"> </v>
      </c>
      <c r="X72" s="27" t="str">
        <f>IF(P_lev_utv!AH73=0," ",P_lev_utv!AH73)</f>
        <v xml:space="preserve"> </v>
      </c>
    </row>
    <row r="73" spans="2:24" x14ac:dyDescent="0.25">
      <c r="B73" s="25" t="str">
        <f>IF('P_Foretak utv'!X72=0," ",'P_Foretak utv'!X72)</f>
        <v xml:space="preserve"> </v>
      </c>
      <c r="C73" s="88" t="str">
        <f>IF('P_Foretak utv'!Y72=0," ",'P_Foretak utv'!Y72)</f>
        <v xml:space="preserve"> </v>
      </c>
      <c r="D73" s="88" t="str">
        <f>IF('P_Foretak utv'!Z72=0," ",'P_Foretak utv'!Z72)</f>
        <v xml:space="preserve"> </v>
      </c>
      <c r="E73" s="88" t="str">
        <f>IF('P_Foretak utv'!AA72=0," ",'P_Foretak utv'!AA72)</f>
        <v xml:space="preserve"> </v>
      </c>
      <c r="F73" s="88" t="str">
        <f>IF('P_Foretak utv'!AB72=0," ",'P_Foretak utv'!AB72)</f>
        <v xml:space="preserve"> </v>
      </c>
      <c r="G73" s="88" t="str">
        <f>IF('P_Foretak utv'!AC72=0," ",'P_Foretak utv'!AC72)</f>
        <v xml:space="preserve"> </v>
      </c>
      <c r="H73" s="88" t="str">
        <f>IF('P_Foretak utv'!AD72=0," ",'P_Foretak utv'!AD72)</f>
        <v xml:space="preserve"> </v>
      </c>
      <c r="I73" s="88" t="str">
        <f>IF('P_Foretak utv'!AE72=0," ",'P_Foretak utv'!AE72)</f>
        <v xml:space="preserve"> </v>
      </c>
      <c r="J73" s="88" t="str">
        <f>IF('P_Foretak utv'!AF72=0," ",'P_Foretak utv'!AF72)</f>
        <v xml:space="preserve"> </v>
      </c>
      <c r="K73" s="88" t="str">
        <f>IF('P_Foretak utv'!AG72=0," ",'P_Foretak utv'!AG72)</f>
        <v xml:space="preserve"> </v>
      </c>
      <c r="L73" s="88" t="str">
        <f>IF('P_Foretak utv'!AH72=0," ",'P_Foretak utv'!AH72)</f>
        <v xml:space="preserve"> </v>
      </c>
      <c r="N73" s="25" t="str">
        <f>IF(P_lev_utv!X74=0," ",P_lev_utv!X74)</f>
        <v xml:space="preserve"> </v>
      </c>
      <c r="O73" s="88" t="str">
        <f>IF(P_lev_utv!Y74=0," ",P_lev_utv!Y74)</f>
        <v xml:space="preserve"> </v>
      </c>
      <c r="P73" s="88" t="str">
        <f>IF(P_lev_utv!Z74=0," ",P_lev_utv!Z74)</f>
        <v xml:space="preserve"> </v>
      </c>
      <c r="Q73" s="88" t="str">
        <f>IF(P_lev_utv!AA74=0," ",P_lev_utv!AA74)</f>
        <v xml:space="preserve"> </v>
      </c>
      <c r="R73" s="88" t="str">
        <f>IF(P_lev_utv!AB74=0," ",P_lev_utv!AB74)</f>
        <v xml:space="preserve"> </v>
      </c>
      <c r="S73" s="88" t="str">
        <f>IF(P_lev_utv!AC74=0," ",P_lev_utv!AC74)</f>
        <v xml:space="preserve"> </v>
      </c>
      <c r="T73" s="88" t="str">
        <f>IF(P_lev_utv!AD74=0," ",P_lev_utv!AD74)</f>
        <v xml:space="preserve"> </v>
      </c>
      <c r="U73" s="88" t="str">
        <f>IF(P_lev_utv!AE74=0," ",P_lev_utv!AE74)</f>
        <v xml:space="preserve"> </v>
      </c>
      <c r="V73" s="88" t="str">
        <f>IF(P_lev_utv!AF74=0," ",P_lev_utv!AF74)</f>
        <v xml:space="preserve"> </v>
      </c>
      <c r="W73" s="27" t="str">
        <f>IF(P_lev_utv!AG74=0," ",P_lev_utv!AG74)</f>
        <v xml:space="preserve"> </v>
      </c>
      <c r="X73" s="27" t="str">
        <f>IF(P_lev_utv!AH74=0," ",P_lev_utv!AH74)</f>
        <v xml:space="preserve"> </v>
      </c>
    </row>
    <row r="74" spans="2:24" x14ac:dyDescent="0.25">
      <c r="B74" s="25" t="str">
        <f>IF('P_Foretak utv'!X73=0," ",'P_Foretak utv'!X73)</f>
        <v xml:space="preserve"> </v>
      </c>
      <c r="C74" s="88" t="str">
        <f>IF('P_Foretak utv'!Y73=0," ",'P_Foretak utv'!Y73)</f>
        <v xml:space="preserve"> </v>
      </c>
      <c r="D74" s="88" t="str">
        <f>IF('P_Foretak utv'!Z73=0," ",'P_Foretak utv'!Z73)</f>
        <v xml:space="preserve"> </v>
      </c>
      <c r="E74" s="88" t="str">
        <f>IF('P_Foretak utv'!AA73=0," ",'P_Foretak utv'!AA73)</f>
        <v xml:space="preserve"> </v>
      </c>
      <c r="F74" s="88" t="str">
        <f>IF('P_Foretak utv'!AB73=0," ",'P_Foretak utv'!AB73)</f>
        <v xml:space="preserve"> </v>
      </c>
      <c r="G74" s="88" t="str">
        <f>IF('P_Foretak utv'!AC73=0," ",'P_Foretak utv'!AC73)</f>
        <v xml:space="preserve"> </v>
      </c>
      <c r="H74" s="88" t="str">
        <f>IF('P_Foretak utv'!AD73=0," ",'P_Foretak utv'!AD73)</f>
        <v xml:space="preserve"> </v>
      </c>
      <c r="I74" s="88" t="str">
        <f>IF('P_Foretak utv'!AE73=0," ",'P_Foretak utv'!AE73)</f>
        <v xml:space="preserve"> </v>
      </c>
      <c r="J74" s="88" t="str">
        <f>IF('P_Foretak utv'!AF73=0," ",'P_Foretak utv'!AF73)</f>
        <v xml:space="preserve"> </v>
      </c>
      <c r="K74" s="88" t="str">
        <f>IF('P_Foretak utv'!AG73=0," ",'P_Foretak utv'!AG73)</f>
        <v xml:space="preserve"> </v>
      </c>
      <c r="L74" s="88" t="str">
        <f>IF('P_Foretak utv'!AH73=0," ",'P_Foretak utv'!AH73)</f>
        <v xml:space="preserve"> </v>
      </c>
      <c r="N74" s="25" t="str">
        <f>IF(P_lev_utv!X75=0," ",P_lev_utv!X75)</f>
        <v xml:space="preserve"> </v>
      </c>
      <c r="O74" s="88" t="str">
        <f>IF(P_lev_utv!Y75=0," ",P_lev_utv!Y75)</f>
        <v xml:space="preserve"> </v>
      </c>
      <c r="P74" s="88" t="str">
        <f>IF(P_lev_utv!Z75=0," ",P_lev_utv!Z75)</f>
        <v xml:space="preserve"> </v>
      </c>
      <c r="Q74" s="88" t="str">
        <f>IF(P_lev_utv!AA75=0," ",P_lev_utv!AA75)</f>
        <v xml:space="preserve"> </v>
      </c>
      <c r="R74" s="88" t="str">
        <f>IF(P_lev_utv!AB75=0," ",P_lev_utv!AB75)</f>
        <v xml:space="preserve"> </v>
      </c>
      <c r="S74" s="88" t="str">
        <f>IF(P_lev_utv!AC75=0," ",P_lev_utv!AC75)</f>
        <v xml:space="preserve"> </v>
      </c>
      <c r="T74" s="88" t="str">
        <f>IF(P_lev_utv!AD75=0," ",P_lev_utv!AD75)</f>
        <v xml:space="preserve"> </v>
      </c>
      <c r="U74" s="88" t="str">
        <f>IF(P_lev_utv!AE75=0," ",P_lev_utv!AE75)</f>
        <v xml:space="preserve"> </v>
      </c>
      <c r="V74" s="88" t="str">
        <f>IF(P_lev_utv!AF75=0," ",P_lev_utv!AF75)</f>
        <v xml:space="preserve"> </v>
      </c>
      <c r="W74" s="27" t="str">
        <f>IF(P_lev_utv!AG75=0," ",P_lev_utv!AG75)</f>
        <v xml:space="preserve"> </v>
      </c>
      <c r="X74" s="27" t="str">
        <f>IF(P_lev_utv!AH75=0," ",P_lev_utv!AH75)</f>
        <v xml:space="preserve"> </v>
      </c>
    </row>
    <row r="75" spans="2:24" x14ac:dyDescent="0.25">
      <c r="B75" s="25" t="str">
        <f>IF('P_Foretak utv'!X74=0," ",'P_Foretak utv'!X74)</f>
        <v xml:space="preserve"> </v>
      </c>
      <c r="C75" s="88" t="str">
        <f>IF('P_Foretak utv'!Y74=0," ",'P_Foretak utv'!Y74)</f>
        <v xml:space="preserve"> </v>
      </c>
      <c r="D75" s="88" t="str">
        <f>IF('P_Foretak utv'!Z74=0," ",'P_Foretak utv'!Z74)</f>
        <v xml:space="preserve"> </v>
      </c>
      <c r="E75" s="88" t="str">
        <f>IF('P_Foretak utv'!AA74=0," ",'P_Foretak utv'!AA74)</f>
        <v xml:space="preserve"> </v>
      </c>
      <c r="F75" s="88" t="str">
        <f>IF('P_Foretak utv'!AB74=0," ",'P_Foretak utv'!AB74)</f>
        <v xml:space="preserve"> </v>
      </c>
      <c r="G75" s="88" t="str">
        <f>IF('P_Foretak utv'!AC74=0," ",'P_Foretak utv'!AC74)</f>
        <v xml:space="preserve"> </v>
      </c>
      <c r="H75" s="88" t="str">
        <f>IF('P_Foretak utv'!AD74=0," ",'P_Foretak utv'!AD74)</f>
        <v xml:space="preserve"> </v>
      </c>
      <c r="I75" s="88" t="str">
        <f>IF('P_Foretak utv'!AE74=0," ",'P_Foretak utv'!AE74)</f>
        <v xml:space="preserve"> </v>
      </c>
      <c r="J75" s="88" t="str">
        <f>IF('P_Foretak utv'!AF74=0," ",'P_Foretak utv'!AF74)</f>
        <v xml:space="preserve"> </v>
      </c>
      <c r="K75" s="88" t="str">
        <f>IF('P_Foretak utv'!AG74=0," ",'P_Foretak utv'!AG74)</f>
        <v xml:space="preserve"> </v>
      </c>
      <c r="L75" s="88" t="str">
        <f>IF('P_Foretak utv'!AH74=0," ",'P_Foretak utv'!AH74)</f>
        <v xml:space="preserve"> </v>
      </c>
      <c r="N75" s="25" t="str">
        <f>IF(P_lev_utv!X76=0," ",P_lev_utv!X76)</f>
        <v xml:space="preserve"> </v>
      </c>
      <c r="O75" s="88" t="str">
        <f>IF(P_lev_utv!Y76=0," ",P_lev_utv!Y76)</f>
        <v xml:space="preserve"> </v>
      </c>
      <c r="P75" s="88" t="str">
        <f>IF(P_lev_utv!Z76=0," ",P_lev_utv!Z76)</f>
        <v xml:space="preserve"> </v>
      </c>
      <c r="Q75" s="88" t="str">
        <f>IF(P_lev_utv!AA76=0," ",P_lev_utv!AA76)</f>
        <v xml:space="preserve"> </v>
      </c>
      <c r="R75" s="88" t="str">
        <f>IF(P_lev_utv!AB76=0," ",P_lev_utv!AB76)</f>
        <v xml:space="preserve"> </v>
      </c>
      <c r="S75" s="88" t="str">
        <f>IF(P_lev_utv!AC76=0," ",P_lev_utv!AC76)</f>
        <v xml:space="preserve"> </v>
      </c>
      <c r="T75" s="88" t="str">
        <f>IF(P_lev_utv!AD76=0," ",P_lev_utv!AD76)</f>
        <v xml:space="preserve"> </v>
      </c>
      <c r="U75" s="88" t="str">
        <f>IF(P_lev_utv!AE76=0," ",P_lev_utv!AE76)</f>
        <v xml:space="preserve"> </v>
      </c>
      <c r="V75" s="88" t="str">
        <f>IF(P_lev_utv!AF76=0," ",P_lev_utv!AF76)</f>
        <v xml:space="preserve"> </v>
      </c>
      <c r="W75" s="27" t="str">
        <f>IF(P_lev_utv!AG76=0," ",P_lev_utv!AG76)</f>
        <v xml:space="preserve"> </v>
      </c>
      <c r="X75" s="27" t="str">
        <f>IF(P_lev_utv!AH76=0," ",P_lev_utv!AH76)</f>
        <v xml:space="preserve"> </v>
      </c>
    </row>
    <row r="76" spans="2:24" x14ac:dyDescent="0.25">
      <c r="B76" s="25" t="str">
        <f>IF('P_Foretak utv'!X75=0," ",'P_Foretak utv'!X75)</f>
        <v xml:space="preserve"> </v>
      </c>
      <c r="C76" s="88" t="str">
        <f>IF('P_Foretak utv'!Y75=0," ",'P_Foretak utv'!Y75)</f>
        <v xml:space="preserve"> </v>
      </c>
      <c r="D76" s="88" t="str">
        <f>IF('P_Foretak utv'!Z75=0," ",'P_Foretak utv'!Z75)</f>
        <v xml:space="preserve"> </v>
      </c>
      <c r="E76" s="88" t="str">
        <f>IF('P_Foretak utv'!AA75=0," ",'P_Foretak utv'!AA75)</f>
        <v xml:space="preserve"> </v>
      </c>
      <c r="F76" s="88" t="str">
        <f>IF('P_Foretak utv'!AB75=0," ",'P_Foretak utv'!AB75)</f>
        <v xml:space="preserve"> </v>
      </c>
      <c r="G76" s="88" t="str">
        <f>IF('P_Foretak utv'!AC75=0," ",'P_Foretak utv'!AC75)</f>
        <v xml:space="preserve"> </v>
      </c>
      <c r="H76" s="88" t="str">
        <f>IF('P_Foretak utv'!AD75=0," ",'P_Foretak utv'!AD75)</f>
        <v xml:space="preserve"> </v>
      </c>
      <c r="I76" s="88" t="str">
        <f>IF('P_Foretak utv'!AE75=0," ",'P_Foretak utv'!AE75)</f>
        <v xml:space="preserve"> </v>
      </c>
      <c r="J76" s="88" t="str">
        <f>IF('P_Foretak utv'!AF75=0," ",'P_Foretak utv'!AF75)</f>
        <v xml:space="preserve"> </v>
      </c>
      <c r="K76" s="88" t="str">
        <f>IF('P_Foretak utv'!AG75=0," ",'P_Foretak utv'!AG75)</f>
        <v xml:space="preserve"> </v>
      </c>
      <c r="L76" s="88" t="str">
        <f>IF('P_Foretak utv'!AH75=0," ",'P_Foretak utv'!AH75)</f>
        <v xml:space="preserve"> </v>
      </c>
      <c r="N76" s="25" t="str">
        <f>IF(P_lev_utv!X77=0," ",P_lev_utv!X77)</f>
        <v xml:space="preserve"> </v>
      </c>
      <c r="O76" s="88" t="str">
        <f>IF(P_lev_utv!Y77=0," ",P_lev_utv!Y77)</f>
        <v xml:space="preserve"> </v>
      </c>
      <c r="P76" s="88" t="str">
        <f>IF(P_lev_utv!Z77=0," ",P_lev_utv!Z77)</f>
        <v xml:space="preserve"> </v>
      </c>
      <c r="Q76" s="88" t="str">
        <f>IF(P_lev_utv!AA77=0," ",P_lev_utv!AA77)</f>
        <v xml:space="preserve"> </v>
      </c>
      <c r="R76" s="88" t="str">
        <f>IF(P_lev_utv!AB77=0," ",P_lev_utv!AB77)</f>
        <v xml:space="preserve"> </v>
      </c>
      <c r="S76" s="88" t="str">
        <f>IF(P_lev_utv!AC77=0," ",P_lev_utv!AC77)</f>
        <v xml:space="preserve"> </v>
      </c>
      <c r="T76" s="88" t="str">
        <f>IF(P_lev_utv!AD77=0," ",P_lev_utv!AD77)</f>
        <v xml:space="preserve"> </v>
      </c>
      <c r="U76" s="88" t="str">
        <f>IF(P_lev_utv!AE77=0," ",P_lev_utv!AE77)</f>
        <v xml:space="preserve"> </v>
      </c>
      <c r="V76" s="88" t="str">
        <f>IF(P_lev_utv!AF77=0," ",P_lev_utv!AF77)</f>
        <v xml:space="preserve"> </v>
      </c>
      <c r="W76" s="27" t="str">
        <f>IF(P_lev_utv!AG77=0," ",P_lev_utv!AG77)</f>
        <v xml:space="preserve"> </v>
      </c>
      <c r="X76" s="27" t="str">
        <f>IF(P_lev_utv!AH77=0," ",P_lev_utv!AH77)</f>
        <v xml:space="preserve"> </v>
      </c>
    </row>
    <row r="77" spans="2:24" x14ac:dyDescent="0.25">
      <c r="B77" s="25" t="str">
        <f>IF('P_Foretak utv'!X76=0," ",'P_Foretak utv'!X76)</f>
        <v xml:space="preserve"> </v>
      </c>
      <c r="C77" s="88" t="str">
        <f>IF('P_Foretak utv'!Y76=0," ",'P_Foretak utv'!Y76)</f>
        <v xml:space="preserve"> </v>
      </c>
      <c r="D77" s="88" t="str">
        <f>IF('P_Foretak utv'!Z76=0," ",'P_Foretak utv'!Z76)</f>
        <v xml:space="preserve"> </v>
      </c>
      <c r="E77" s="88" t="str">
        <f>IF('P_Foretak utv'!AA76=0," ",'P_Foretak utv'!AA76)</f>
        <v xml:space="preserve"> </v>
      </c>
      <c r="F77" s="88" t="str">
        <f>IF('P_Foretak utv'!AB76=0," ",'P_Foretak utv'!AB76)</f>
        <v xml:space="preserve"> </v>
      </c>
      <c r="G77" s="88" t="str">
        <f>IF('P_Foretak utv'!AC76=0," ",'P_Foretak utv'!AC76)</f>
        <v xml:space="preserve"> </v>
      </c>
      <c r="H77" s="88" t="str">
        <f>IF('P_Foretak utv'!AD76=0," ",'P_Foretak utv'!AD76)</f>
        <v xml:space="preserve"> </v>
      </c>
      <c r="I77" s="88" t="str">
        <f>IF('P_Foretak utv'!AE76=0," ",'P_Foretak utv'!AE76)</f>
        <v xml:space="preserve"> </v>
      </c>
      <c r="J77" s="88" t="str">
        <f>IF('P_Foretak utv'!AF76=0," ",'P_Foretak utv'!AF76)</f>
        <v xml:space="preserve"> </v>
      </c>
      <c r="K77" s="88" t="str">
        <f>IF('P_Foretak utv'!AG76=0," ",'P_Foretak utv'!AG76)</f>
        <v xml:space="preserve"> </v>
      </c>
      <c r="L77" s="88" t="str">
        <f>IF('P_Foretak utv'!AH76=0," ",'P_Foretak utv'!AH76)</f>
        <v xml:space="preserve"> </v>
      </c>
      <c r="N77" s="25" t="str">
        <f>IF(P_lev_utv!X78=0," ",P_lev_utv!X78)</f>
        <v xml:space="preserve"> </v>
      </c>
      <c r="O77" s="88" t="str">
        <f>IF(P_lev_utv!Y78=0," ",P_lev_utv!Y78)</f>
        <v xml:space="preserve"> </v>
      </c>
      <c r="P77" s="88" t="str">
        <f>IF(P_lev_utv!Z78=0," ",P_lev_utv!Z78)</f>
        <v xml:space="preserve"> </v>
      </c>
      <c r="Q77" s="88" t="str">
        <f>IF(P_lev_utv!AA78=0," ",P_lev_utv!AA78)</f>
        <v xml:space="preserve"> </v>
      </c>
      <c r="R77" s="88" t="str">
        <f>IF(P_lev_utv!AB78=0," ",P_lev_utv!AB78)</f>
        <v xml:space="preserve"> </v>
      </c>
      <c r="S77" s="88" t="str">
        <f>IF(P_lev_utv!AC78=0," ",P_lev_utv!AC78)</f>
        <v xml:space="preserve"> </v>
      </c>
      <c r="T77" s="88" t="str">
        <f>IF(P_lev_utv!AD78=0," ",P_lev_utv!AD78)</f>
        <v xml:space="preserve"> </v>
      </c>
      <c r="U77" s="88" t="str">
        <f>IF(P_lev_utv!AE78=0," ",P_lev_utv!AE78)</f>
        <v xml:space="preserve"> </v>
      </c>
      <c r="V77" s="88" t="str">
        <f>IF(P_lev_utv!AF78=0," ",P_lev_utv!AF78)</f>
        <v xml:space="preserve"> </v>
      </c>
      <c r="W77" s="27" t="str">
        <f>IF(P_lev_utv!AG78=0," ",P_lev_utv!AG78)</f>
        <v xml:space="preserve"> </v>
      </c>
      <c r="X77" s="27" t="str">
        <f>IF(P_lev_utv!AH78=0," ",P_lev_utv!AH78)</f>
        <v xml:space="preserve"> </v>
      </c>
    </row>
    <row r="78" spans="2:24" x14ac:dyDescent="0.25">
      <c r="B78" s="25" t="str">
        <f>IF('P_Foretak utv'!X77=0," ",'P_Foretak utv'!X77)</f>
        <v xml:space="preserve"> </v>
      </c>
      <c r="C78" s="88" t="str">
        <f>IF('P_Foretak utv'!Y77=0," ",'P_Foretak utv'!Y77)</f>
        <v xml:space="preserve"> </v>
      </c>
      <c r="D78" s="88" t="str">
        <f>IF('P_Foretak utv'!Z77=0," ",'P_Foretak utv'!Z77)</f>
        <v xml:space="preserve"> </v>
      </c>
      <c r="E78" s="88" t="str">
        <f>IF('P_Foretak utv'!AA77=0," ",'P_Foretak utv'!AA77)</f>
        <v xml:space="preserve"> </v>
      </c>
      <c r="F78" s="88" t="str">
        <f>IF('P_Foretak utv'!AB77=0," ",'P_Foretak utv'!AB77)</f>
        <v xml:space="preserve"> </v>
      </c>
      <c r="G78" s="88" t="str">
        <f>IF('P_Foretak utv'!AC77=0," ",'P_Foretak utv'!AC77)</f>
        <v xml:space="preserve"> </v>
      </c>
      <c r="H78" s="88" t="str">
        <f>IF('P_Foretak utv'!AD77=0," ",'P_Foretak utv'!AD77)</f>
        <v xml:space="preserve"> </v>
      </c>
      <c r="I78" s="88" t="str">
        <f>IF('P_Foretak utv'!AE77=0," ",'P_Foretak utv'!AE77)</f>
        <v xml:space="preserve"> </v>
      </c>
      <c r="J78" s="88" t="str">
        <f>IF('P_Foretak utv'!AF77=0," ",'P_Foretak utv'!AF77)</f>
        <v xml:space="preserve"> </v>
      </c>
      <c r="K78" s="88" t="str">
        <f>IF('P_Foretak utv'!AG77=0," ",'P_Foretak utv'!AG77)</f>
        <v xml:space="preserve"> </v>
      </c>
      <c r="L78" s="88" t="str">
        <f>IF('P_Foretak utv'!AH77=0," ",'P_Foretak utv'!AH77)</f>
        <v xml:space="preserve"> </v>
      </c>
      <c r="N78" s="25" t="str">
        <f>IF(P_lev_utv!X79=0," ",P_lev_utv!X79)</f>
        <v xml:space="preserve"> </v>
      </c>
      <c r="O78" s="88" t="str">
        <f>IF(P_lev_utv!Y79=0," ",P_lev_utv!Y79)</f>
        <v xml:space="preserve"> </v>
      </c>
      <c r="P78" s="88" t="str">
        <f>IF(P_lev_utv!Z79=0," ",P_lev_utv!Z79)</f>
        <v xml:space="preserve"> </v>
      </c>
      <c r="Q78" s="88" t="str">
        <f>IF(P_lev_utv!AA79=0," ",P_lev_utv!AA79)</f>
        <v xml:space="preserve"> </v>
      </c>
      <c r="R78" s="88" t="str">
        <f>IF(P_lev_utv!AB79=0," ",P_lev_utv!AB79)</f>
        <v xml:space="preserve"> </v>
      </c>
      <c r="S78" s="88" t="str">
        <f>IF(P_lev_utv!AC79=0," ",P_lev_utv!AC79)</f>
        <v xml:space="preserve"> </v>
      </c>
      <c r="T78" s="88" t="str">
        <f>IF(P_lev_utv!AD79=0," ",P_lev_utv!AD79)</f>
        <v xml:space="preserve"> </v>
      </c>
      <c r="U78" s="88" t="str">
        <f>IF(P_lev_utv!AE79=0," ",P_lev_utv!AE79)</f>
        <v xml:space="preserve"> </v>
      </c>
      <c r="V78" s="88" t="str">
        <f>IF(P_lev_utv!AF79=0," ",P_lev_utv!AF79)</f>
        <v xml:space="preserve"> </v>
      </c>
      <c r="W78" s="27" t="str">
        <f>IF(P_lev_utv!AG79=0," ",P_lev_utv!AG79)</f>
        <v xml:space="preserve"> </v>
      </c>
      <c r="X78" s="27" t="str">
        <f>IF(P_lev_utv!AH79=0," ",P_lev_utv!AH79)</f>
        <v xml:space="preserve"> </v>
      </c>
    </row>
    <row r="79" spans="2:24" x14ac:dyDescent="0.25">
      <c r="B79" s="25" t="str">
        <f>IF('P_Foretak utv'!X78=0," ",'P_Foretak utv'!X78)</f>
        <v xml:space="preserve"> </v>
      </c>
      <c r="C79" s="88" t="str">
        <f>IF('P_Foretak utv'!Y78=0," ",'P_Foretak utv'!Y78)</f>
        <v xml:space="preserve"> </v>
      </c>
      <c r="D79" s="88" t="str">
        <f>IF('P_Foretak utv'!Z78=0," ",'P_Foretak utv'!Z78)</f>
        <v xml:space="preserve"> </v>
      </c>
      <c r="E79" s="88" t="str">
        <f>IF('P_Foretak utv'!AA78=0," ",'P_Foretak utv'!AA78)</f>
        <v xml:space="preserve"> </v>
      </c>
      <c r="F79" s="88" t="str">
        <f>IF('P_Foretak utv'!AB78=0," ",'P_Foretak utv'!AB78)</f>
        <v xml:space="preserve"> </v>
      </c>
      <c r="G79" s="88" t="str">
        <f>IF('P_Foretak utv'!AC78=0," ",'P_Foretak utv'!AC78)</f>
        <v xml:space="preserve"> </v>
      </c>
      <c r="H79" s="88" t="str">
        <f>IF('P_Foretak utv'!AD78=0," ",'P_Foretak utv'!AD78)</f>
        <v xml:space="preserve"> </v>
      </c>
      <c r="I79" s="88" t="str">
        <f>IF('P_Foretak utv'!AE78=0," ",'P_Foretak utv'!AE78)</f>
        <v xml:space="preserve"> </v>
      </c>
      <c r="J79" s="88" t="str">
        <f>IF('P_Foretak utv'!AF78=0," ",'P_Foretak utv'!AF78)</f>
        <v xml:space="preserve"> </v>
      </c>
      <c r="K79" s="88" t="str">
        <f>IF('P_Foretak utv'!AG78=0," ",'P_Foretak utv'!AG78)</f>
        <v xml:space="preserve"> </v>
      </c>
      <c r="L79" s="88" t="str">
        <f>IF('P_Foretak utv'!AH78=0," ",'P_Foretak utv'!AH78)</f>
        <v xml:space="preserve"> </v>
      </c>
      <c r="N79" s="25" t="str">
        <f>IF(P_lev_utv!X80=0," ",P_lev_utv!X80)</f>
        <v xml:space="preserve"> </v>
      </c>
      <c r="O79" s="88" t="str">
        <f>IF(P_lev_utv!Y80=0," ",P_lev_utv!Y80)</f>
        <v xml:space="preserve"> </v>
      </c>
      <c r="P79" s="88" t="str">
        <f>IF(P_lev_utv!Z80=0," ",P_lev_utv!Z80)</f>
        <v xml:space="preserve"> </v>
      </c>
      <c r="Q79" s="88" t="str">
        <f>IF(P_lev_utv!AA80=0," ",P_lev_utv!AA80)</f>
        <v xml:space="preserve"> </v>
      </c>
      <c r="R79" s="88" t="str">
        <f>IF(P_lev_utv!AB80=0," ",P_lev_utv!AB80)</f>
        <v xml:space="preserve"> </v>
      </c>
      <c r="S79" s="88" t="str">
        <f>IF(P_lev_utv!AC80=0," ",P_lev_utv!AC80)</f>
        <v xml:space="preserve"> </v>
      </c>
      <c r="T79" s="88" t="str">
        <f>IF(P_lev_utv!AD80=0," ",P_lev_utv!AD80)</f>
        <v xml:space="preserve"> </v>
      </c>
      <c r="U79" s="88" t="str">
        <f>IF(P_lev_utv!AE80=0," ",P_lev_utv!AE80)</f>
        <v xml:space="preserve"> </v>
      </c>
      <c r="V79" s="88" t="str">
        <f>IF(P_lev_utv!AF80=0," ",P_lev_utv!AF80)</f>
        <v xml:space="preserve"> </v>
      </c>
      <c r="W79" s="27" t="str">
        <f>IF(P_lev_utv!AG80=0," ",P_lev_utv!AG80)</f>
        <v xml:space="preserve"> </v>
      </c>
      <c r="X79" s="27" t="str">
        <f>IF(P_lev_utv!AH80=0," ",P_lev_utv!AH80)</f>
        <v xml:space="preserve"> </v>
      </c>
    </row>
    <row r="80" spans="2:24" x14ac:dyDescent="0.25">
      <c r="B80" s="25" t="str">
        <f>IF('P_Foretak utv'!X79=0," ",'P_Foretak utv'!X79)</f>
        <v xml:space="preserve"> </v>
      </c>
      <c r="C80" s="88" t="str">
        <f>IF('P_Foretak utv'!Y79=0," ",'P_Foretak utv'!Y79)</f>
        <v xml:space="preserve"> </v>
      </c>
      <c r="D80" s="88" t="str">
        <f>IF('P_Foretak utv'!Z79=0," ",'P_Foretak utv'!Z79)</f>
        <v xml:space="preserve"> </v>
      </c>
      <c r="E80" s="88" t="str">
        <f>IF('P_Foretak utv'!AA79=0," ",'P_Foretak utv'!AA79)</f>
        <v xml:space="preserve"> </v>
      </c>
      <c r="F80" s="88" t="str">
        <f>IF('P_Foretak utv'!AB79=0," ",'P_Foretak utv'!AB79)</f>
        <v xml:space="preserve"> </v>
      </c>
      <c r="G80" s="88" t="str">
        <f>IF('P_Foretak utv'!AC79=0," ",'P_Foretak utv'!AC79)</f>
        <v xml:space="preserve"> </v>
      </c>
      <c r="H80" s="88" t="str">
        <f>IF('P_Foretak utv'!AD79=0," ",'P_Foretak utv'!AD79)</f>
        <v xml:space="preserve"> </v>
      </c>
      <c r="I80" s="88" t="str">
        <f>IF('P_Foretak utv'!AE79=0," ",'P_Foretak utv'!AE79)</f>
        <v xml:space="preserve"> </v>
      </c>
      <c r="J80" s="88" t="str">
        <f>IF('P_Foretak utv'!AF79=0," ",'P_Foretak utv'!AF79)</f>
        <v xml:space="preserve"> </v>
      </c>
      <c r="K80" s="88" t="str">
        <f>IF('P_Foretak utv'!AG79=0," ",'P_Foretak utv'!AG79)</f>
        <v xml:space="preserve"> </v>
      </c>
      <c r="L80" s="88" t="str">
        <f>IF('P_Foretak utv'!AH79=0," ",'P_Foretak utv'!AH79)</f>
        <v xml:space="preserve"> </v>
      </c>
      <c r="N80" s="25" t="str">
        <f>IF(P_lev_utv!X81=0," ",P_lev_utv!X81)</f>
        <v xml:space="preserve"> </v>
      </c>
      <c r="O80" s="88" t="str">
        <f>IF(P_lev_utv!Y81=0," ",P_lev_utv!Y81)</f>
        <v xml:space="preserve"> </v>
      </c>
      <c r="P80" s="88" t="str">
        <f>IF(P_lev_utv!Z81=0," ",P_lev_utv!Z81)</f>
        <v xml:space="preserve"> </v>
      </c>
      <c r="Q80" s="88" t="str">
        <f>IF(P_lev_utv!AA81=0," ",P_lev_utv!AA81)</f>
        <v xml:space="preserve"> </v>
      </c>
      <c r="R80" s="88" t="str">
        <f>IF(P_lev_utv!AB81=0," ",P_lev_utv!AB81)</f>
        <v xml:space="preserve"> </v>
      </c>
      <c r="S80" s="88" t="str">
        <f>IF(P_lev_utv!AC81=0," ",P_lev_utv!AC81)</f>
        <v xml:space="preserve"> </v>
      </c>
      <c r="T80" s="88" t="str">
        <f>IF(P_lev_utv!AD81=0," ",P_lev_utv!AD81)</f>
        <v xml:space="preserve"> </v>
      </c>
      <c r="U80" s="88" t="str">
        <f>IF(P_lev_utv!AE81=0," ",P_lev_utv!AE81)</f>
        <v xml:space="preserve"> </v>
      </c>
      <c r="V80" s="88" t="str">
        <f>IF(P_lev_utv!AF81=0," ",P_lev_utv!AF81)</f>
        <v xml:space="preserve"> </v>
      </c>
      <c r="W80" s="27" t="str">
        <f>IF(P_lev_utv!AG81=0," ",P_lev_utv!AG81)</f>
        <v xml:space="preserve"> </v>
      </c>
      <c r="X80" s="27" t="str">
        <f>IF(P_lev_utv!AH81=0," ",P_lev_utv!AH81)</f>
        <v xml:space="preserve"> </v>
      </c>
    </row>
    <row r="81" spans="2:24" x14ac:dyDescent="0.25">
      <c r="B81" s="25" t="str">
        <f>IF('P_Foretak utv'!X80=0," ",'P_Foretak utv'!X80)</f>
        <v xml:space="preserve"> </v>
      </c>
      <c r="C81" s="88" t="str">
        <f>IF('P_Foretak utv'!Y80=0," ",'P_Foretak utv'!Y80)</f>
        <v xml:space="preserve"> </v>
      </c>
      <c r="D81" s="88" t="str">
        <f>IF('P_Foretak utv'!Z80=0," ",'P_Foretak utv'!Z80)</f>
        <v xml:space="preserve"> </v>
      </c>
      <c r="E81" s="88" t="str">
        <f>IF('P_Foretak utv'!AA80=0," ",'P_Foretak utv'!AA80)</f>
        <v xml:space="preserve"> </v>
      </c>
      <c r="F81" s="88" t="str">
        <f>IF('P_Foretak utv'!AB80=0," ",'P_Foretak utv'!AB80)</f>
        <v xml:space="preserve"> </v>
      </c>
      <c r="G81" s="88" t="str">
        <f>IF('P_Foretak utv'!AC80=0," ",'P_Foretak utv'!AC80)</f>
        <v xml:space="preserve"> </v>
      </c>
      <c r="H81" s="88" t="str">
        <f>IF('P_Foretak utv'!AD80=0," ",'P_Foretak utv'!AD80)</f>
        <v xml:space="preserve"> </v>
      </c>
      <c r="I81" s="88" t="str">
        <f>IF('P_Foretak utv'!AE80=0," ",'P_Foretak utv'!AE80)</f>
        <v xml:space="preserve"> </v>
      </c>
      <c r="J81" s="88" t="str">
        <f>IF('P_Foretak utv'!AF80=0," ",'P_Foretak utv'!AF80)</f>
        <v xml:space="preserve"> </v>
      </c>
      <c r="K81" s="88" t="str">
        <f>IF('P_Foretak utv'!AG80=0," ",'P_Foretak utv'!AG80)</f>
        <v xml:space="preserve"> </v>
      </c>
      <c r="L81" s="88" t="str">
        <f>IF('P_Foretak utv'!AH80=0," ",'P_Foretak utv'!AH80)</f>
        <v xml:space="preserve"> </v>
      </c>
      <c r="N81" s="25" t="str">
        <f>IF(P_lev_utv!X82=0," ",P_lev_utv!X82)</f>
        <v xml:space="preserve"> </v>
      </c>
      <c r="O81" s="88" t="str">
        <f>IF(P_lev_utv!Y82=0," ",P_lev_utv!Y82)</f>
        <v xml:space="preserve"> </v>
      </c>
      <c r="P81" s="88" t="str">
        <f>IF(P_lev_utv!Z82=0," ",P_lev_utv!Z82)</f>
        <v xml:space="preserve"> </v>
      </c>
      <c r="Q81" s="88" t="str">
        <f>IF(P_lev_utv!AA82=0," ",P_lev_utv!AA82)</f>
        <v xml:space="preserve"> </v>
      </c>
      <c r="R81" s="88" t="str">
        <f>IF(P_lev_utv!AB82=0," ",P_lev_utv!AB82)</f>
        <v xml:space="preserve"> </v>
      </c>
      <c r="S81" s="88" t="str">
        <f>IF(P_lev_utv!AC82=0," ",P_lev_utv!AC82)</f>
        <v xml:space="preserve"> </v>
      </c>
      <c r="T81" s="88" t="str">
        <f>IF(P_lev_utv!AD82=0," ",P_lev_utv!AD82)</f>
        <v xml:space="preserve"> </v>
      </c>
      <c r="U81" s="88" t="str">
        <f>IF(P_lev_utv!AE82=0," ",P_lev_utv!AE82)</f>
        <v xml:space="preserve"> </v>
      </c>
      <c r="V81" s="88" t="str">
        <f>IF(P_lev_utv!AF82=0," ",P_lev_utv!AF82)</f>
        <v xml:space="preserve"> </v>
      </c>
      <c r="W81" s="27" t="str">
        <f>IF(P_lev_utv!AG82=0," ",P_lev_utv!AG82)</f>
        <v xml:space="preserve"> </v>
      </c>
      <c r="X81" s="27" t="str">
        <f>IF(P_lev_utv!AH82=0," ",P_lev_utv!AH82)</f>
        <v xml:space="preserve"> </v>
      </c>
    </row>
    <row r="82" spans="2:24" x14ac:dyDescent="0.25">
      <c r="B82" s="25" t="str">
        <f>IF('P_Foretak utv'!X81=0," ",'P_Foretak utv'!X81)</f>
        <v xml:space="preserve"> </v>
      </c>
      <c r="C82" s="88" t="str">
        <f>IF('P_Foretak utv'!Y81=0," ",'P_Foretak utv'!Y81)</f>
        <v xml:space="preserve"> </v>
      </c>
      <c r="D82" s="88" t="str">
        <f>IF('P_Foretak utv'!Z81=0," ",'P_Foretak utv'!Z81)</f>
        <v xml:space="preserve"> </v>
      </c>
      <c r="E82" s="88" t="str">
        <f>IF('P_Foretak utv'!AA81=0," ",'P_Foretak utv'!AA81)</f>
        <v xml:space="preserve"> </v>
      </c>
      <c r="F82" s="88" t="str">
        <f>IF('P_Foretak utv'!AB81=0," ",'P_Foretak utv'!AB81)</f>
        <v xml:space="preserve"> </v>
      </c>
      <c r="G82" s="88" t="str">
        <f>IF('P_Foretak utv'!AC81=0," ",'P_Foretak utv'!AC81)</f>
        <v xml:space="preserve"> </v>
      </c>
      <c r="H82" s="88" t="str">
        <f>IF('P_Foretak utv'!AD81=0," ",'P_Foretak utv'!AD81)</f>
        <v xml:space="preserve"> </v>
      </c>
      <c r="I82" s="88" t="str">
        <f>IF('P_Foretak utv'!AE81=0," ",'P_Foretak utv'!AE81)</f>
        <v xml:space="preserve"> </v>
      </c>
      <c r="J82" s="88" t="str">
        <f>IF('P_Foretak utv'!AF81=0," ",'P_Foretak utv'!AF81)</f>
        <v xml:space="preserve"> </v>
      </c>
      <c r="K82" s="88" t="str">
        <f>IF('P_Foretak utv'!AG81=0," ",'P_Foretak utv'!AG81)</f>
        <v xml:space="preserve"> </v>
      </c>
      <c r="L82" s="88" t="str">
        <f>IF('P_Foretak utv'!AH81=0," ",'P_Foretak utv'!AH81)</f>
        <v xml:space="preserve"> </v>
      </c>
      <c r="N82" s="25" t="str">
        <f>IF(P_lev_utv!X83=0," ",P_lev_utv!X83)</f>
        <v xml:space="preserve"> </v>
      </c>
      <c r="O82" s="88" t="str">
        <f>IF(P_lev_utv!Y83=0," ",P_lev_utv!Y83)</f>
        <v xml:space="preserve"> </v>
      </c>
      <c r="P82" s="88" t="str">
        <f>IF(P_lev_utv!Z83=0," ",P_lev_utv!Z83)</f>
        <v xml:space="preserve"> </v>
      </c>
      <c r="Q82" s="88" t="str">
        <f>IF(P_lev_utv!AA83=0," ",P_lev_utv!AA83)</f>
        <v xml:space="preserve"> </v>
      </c>
      <c r="R82" s="88" t="str">
        <f>IF(P_lev_utv!AB83=0," ",P_lev_utv!AB83)</f>
        <v xml:space="preserve"> </v>
      </c>
      <c r="S82" s="88" t="str">
        <f>IF(P_lev_utv!AC83=0," ",P_lev_utv!AC83)</f>
        <v xml:space="preserve"> </v>
      </c>
      <c r="T82" s="88" t="str">
        <f>IF(P_lev_utv!AD83=0," ",P_lev_utv!AD83)</f>
        <v xml:space="preserve"> </v>
      </c>
      <c r="U82" s="88" t="str">
        <f>IF(P_lev_utv!AE83=0," ",P_lev_utv!AE83)</f>
        <v xml:space="preserve"> </v>
      </c>
      <c r="V82" s="88" t="str">
        <f>IF(P_lev_utv!AF83=0," ",P_lev_utv!AF83)</f>
        <v xml:space="preserve"> </v>
      </c>
      <c r="W82" s="27" t="str">
        <f>IF(P_lev_utv!AG83=0," ",P_lev_utv!AG83)</f>
        <v xml:space="preserve"> </v>
      </c>
      <c r="X82" s="27" t="str">
        <f>IF(P_lev_utv!AH83=0," ",P_lev_utv!AH83)</f>
        <v xml:space="preserve"> </v>
      </c>
    </row>
    <row r="83" spans="2:24" x14ac:dyDescent="0.25">
      <c r="B83" s="25" t="str">
        <f>IF('P_Foretak utv'!X82=0," ",'P_Foretak utv'!X82)</f>
        <v xml:space="preserve"> </v>
      </c>
      <c r="C83" s="88" t="str">
        <f>IF('P_Foretak utv'!Y82=0," ",'P_Foretak utv'!Y82)</f>
        <v xml:space="preserve"> </v>
      </c>
      <c r="D83" s="88" t="str">
        <f>IF('P_Foretak utv'!Z82=0," ",'P_Foretak utv'!Z82)</f>
        <v xml:space="preserve"> </v>
      </c>
      <c r="E83" s="88" t="str">
        <f>IF('P_Foretak utv'!AA82=0," ",'P_Foretak utv'!AA82)</f>
        <v xml:space="preserve"> </v>
      </c>
      <c r="F83" s="88" t="str">
        <f>IF('P_Foretak utv'!AB82=0," ",'P_Foretak utv'!AB82)</f>
        <v xml:space="preserve"> </v>
      </c>
      <c r="G83" s="88" t="str">
        <f>IF('P_Foretak utv'!AC82=0," ",'P_Foretak utv'!AC82)</f>
        <v xml:space="preserve"> </v>
      </c>
      <c r="H83" s="88" t="str">
        <f>IF('P_Foretak utv'!AD82=0," ",'P_Foretak utv'!AD82)</f>
        <v xml:space="preserve"> </v>
      </c>
      <c r="I83" s="88" t="str">
        <f>IF('P_Foretak utv'!AE82=0," ",'P_Foretak utv'!AE82)</f>
        <v xml:space="preserve"> </v>
      </c>
      <c r="J83" s="88" t="str">
        <f>IF('P_Foretak utv'!AF82=0," ",'P_Foretak utv'!AF82)</f>
        <v xml:space="preserve"> </v>
      </c>
      <c r="K83" s="88" t="str">
        <f>IF('P_Foretak utv'!AG82=0," ",'P_Foretak utv'!AG82)</f>
        <v xml:space="preserve"> </v>
      </c>
      <c r="L83" s="88" t="str">
        <f>IF('P_Foretak utv'!AH82=0," ",'P_Foretak utv'!AH82)</f>
        <v xml:space="preserve"> </v>
      </c>
      <c r="N83" s="25" t="str">
        <f>IF(P_lev_utv!X84=0," ",P_lev_utv!X84)</f>
        <v xml:space="preserve"> </v>
      </c>
      <c r="O83" s="88" t="str">
        <f>IF(P_lev_utv!Y84=0," ",P_lev_utv!Y84)</f>
        <v xml:space="preserve"> </v>
      </c>
      <c r="P83" s="88" t="str">
        <f>IF(P_lev_utv!Z84=0," ",P_lev_utv!Z84)</f>
        <v xml:space="preserve"> </v>
      </c>
      <c r="Q83" s="88" t="str">
        <f>IF(P_lev_utv!AA84=0," ",P_lev_utv!AA84)</f>
        <v xml:space="preserve"> </v>
      </c>
      <c r="R83" s="88" t="str">
        <f>IF(P_lev_utv!AB84=0," ",P_lev_utv!AB84)</f>
        <v xml:space="preserve"> </v>
      </c>
      <c r="S83" s="88" t="str">
        <f>IF(P_lev_utv!AC84=0," ",P_lev_utv!AC84)</f>
        <v xml:space="preserve"> </v>
      </c>
      <c r="T83" s="88" t="str">
        <f>IF(P_lev_utv!AD84=0," ",P_lev_utv!AD84)</f>
        <v xml:space="preserve"> </v>
      </c>
      <c r="U83" s="88" t="str">
        <f>IF(P_lev_utv!AE84=0," ",P_lev_utv!AE84)</f>
        <v xml:space="preserve"> </v>
      </c>
      <c r="V83" s="88" t="str">
        <f>IF(P_lev_utv!AF84=0," ",P_lev_utv!AF84)</f>
        <v xml:space="preserve"> </v>
      </c>
      <c r="W83" s="27" t="str">
        <f>IF(P_lev_utv!AG84=0," ",P_lev_utv!AG84)</f>
        <v xml:space="preserve"> </v>
      </c>
      <c r="X83" s="27" t="str">
        <f>IF(P_lev_utv!AH84=0," ",P_lev_utv!AH84)</f>
        <v xml:space="preserve"> </v>
      </c>
    </row>
    <row r="84" spans="2:24" x14ac:dyDescent="0.25">
      <c r="B84" s="25" t="str">
        <f>IF('P_Foretak utv'!X83=0," ",'P_Foretak utv'!X83)</f>
        <v xml:space="preserve"> </v>
      </c>
      <c r="C84" s="88" t="str">
        <f>IF('P_Foretak utv'!Y83=0," ",'P_Foretak utv'!Y83)</f>
        <v xml:space="preserve"> </v>
      </c>
      <c r="D84" s="88" t="str">
        <f>IF('P_Foretak utv'!Z83=0," ",'P_Foretak utv'!Z83)</f>
        <v xml:space="preserve"> </v>
      </c>
      <c r="E84" s="88" t="str">
        <f>IF('P_Foretak utv'!AA83=0," ",'P_Foretak utv'!AA83)</f>
        <v xml:space="preserve"> </v>
      </c>
      <c r="F84" s="88" t="str">
        <f>IF('P_Foretak utv'!AB83=0," ",'P_Foretak utv'!AB83)</f>
        <v xml:space="preserve"> </v>
      </c>
      <c r="G84" s="88" t="str">
        <f>IF('P_Foretak utv'!AC83=0," ",'P_Foretak utv'!AC83)</f>
        <v xml:space="preserve"> </v>
      </c>
      <c r="H84" s="88" t="str">
        <f>IF('P_Foretak utv'!AD83=0," ",'P_Foretak utv'!AD83)</f>
        <v xml:space="preserve"> </v>
      </c>
      <c r="I84" s="88" t="str">
        <f>IF('P_Foretak utv'!AE83=0," ",'P_Foretak utv'!AE83)</f>
        <v xml:space="preserve"> </v>
      </c>
      <c r="J84" s="88" t="str">
        <f>IF('P_Foretak utv'!AF83=0," ",'P_Foretak utv'!AF83)</f>
        <v xml:space="preserve"> </v>
      </c>
      <c r="K84" s="88" t="str">
        <f>IF('P_Foretak utv'!AG83=0," ",'P_Foretak utv'!AG83)</f>
        <v xml:space="preserve"> </v>
      </c>
      <c r="L84" s="88" t="str">
        <f>IF('P_Foretak utv'!AH83=0," ",'P_Foretak utv'!AH83)</f>
        <v xml:space="preserve"> </v>
      </c>
      <c r="N84" s="25" t="str">
        <f>IF(P_lev_utv!X85=0," ",P_lev_utv!X85)</f>
        <v xml:space="preserve"> </v>
      </c>
      <c r="O84" s="88" t="str">
        <f>IF(P_lev_utv!Y85=0," ",P_lev_utv!Y85)</f>
        <v xml:space="preserve"> </v>
      </c>
      <c r="P84" s="88" t="str">
        <f>IF(P_lev_utv!Z85=0," ",P_lev_utv!Z85)</f>
        <v xml:space="preserve"> </v>
      </c>
      <c r="Q84" s="88" t="str">
        <f>IF(P_lev_utv!AA85=0," ",P_lev_utv!AA85)</f>
        <v xml:space="preserve"> </v>
      </c>
      <c r="R84" s="88" t="str">
        <f>IF(P_lev_utv!AB85=0," ",P_lev_utv!AB85)</f>
        <v xml:space="preserve"> </v>
      </c>
      <c r="S84" s="88" t="str">
        <f>IF(P_lev_utv!AC85=0," ",P_lev_utv!AC85)</f>
        <v xml:space="preserve"> </v>
      </c>
      <c r="T84" s="88" t="str">
        <f>IF(P_lev_utv!AD85=0," ",P_lev_utv!AD85)</f>
        <v xml:space="preserve"> </v>
      </c>
      <c r="U84" s="88" t="str">
        <f>IF(P_lev_utv!AE85=0," ",P_lev_utv!AE85)</f>
        <v xml:space="preserve"> </v>
      </c>
      <c r="V84" s="88" t="str">
        <f>IF(P_lev_utv!AF85=0," ",P_lev_utv!AF85)</f>
        <v xml:space="preserve"> </v>
      </c>
      <c r="W84" s="27" t="str">
        <f>IF(P_lev_utv!AG85=0," ",P_lev_utv!AG85)</f>
        <v xml:space="preserve"> </v>
      </c>
      <c r="X84" s="27" t="str">
        <f>IF(P_lev_utv!AH85=0," ",P_lev_utv!AH85)</f>
        <v xml:space="preserve"> </v>
      </c>
    </row>
    <row r="85" spans="2:24" x14ac:dyDescent="0.25">
      <c r="B85" s="25" t="str">
        <f>IF('P_Foretak utv'!X84=0," ",'P_Foretak utv'!X84)</f>
        <v xml:space="preserve"> </v>
      </c>
      <c r="C85" s="88" t="str">
        <f>IF('P_Foretak utv'!Y84=0," ",'P_Foretak utv'!Y84)</f>
        <v xml:space="preserve"> </v>
      </c>
      <c r="D85" s="88" t="str">
        <f>IF('P_Foretak utv'!Z84=0," ",'P_Foretak utv'!Z84)</f>
        <v xml:space="preserve"> </v>
      </c>
      <c r="E85" s="88" t="str">
        <f>IF('P_Foretak utv'!AA84=0," ",'P_Foretak utv'!AA84)</f>
        <v xml:space="preserve"> </v>
      </c>
      <c r="F85" s="88" t="str">
        <f>IF('P_Foretak utv'!AB84=0," ",'P_Foretak utv'!AB84)</f>
        <v xml:space="preserve"> </v>
      </c>
      <c r="G85" s="88" t="str">
        <f>IF('P_Foretak utv'!AC84=0," ",'P_Foretak utv'!AC84)</f>
        <v xml:space="preserve"> </v>
      </c>
      <c r="H85" s="88" t="str">
        <f>IF('P_Foretak utv'!AD84=0," ",'P_Foretak utv'!AD84)</f>
        <v xml:space="preserve"> </v>
      </c>
      <c r="I85" s="88" t="str">
        <f>IF('P_Foretak utv'!AE84=0," ",'P_Foretak utv'!AE84)</f>
        <v xml:space="preserve"> </v>
      </c>
      <c r="J85" s="88" t="str">
        <f>IF('P_Foretak utv'!AF84=0," ",'P_Foretak utv'!AF84)</f>
        <v xml:space="preserve"> </v>
      </c>
      <c r="K85" s="88" t="str">
        <f>IF('P_Foretak utv'!AG84=0," ",'P_Foretak utv'!AG84)</f>
        <v xml:space="preserve"> </v>
      </c>
      <c r="L85" s="88" t="str">
        <f>IF('P_Foretak utv'!AH84=0," ",'P_Foretak utv'!AH84)</f>
        <v xml:space="preserve"> </v>
      </c>
      <c r="N85" s="25" t="str">
        <f>IF(P_lev_utv!X86=0," ",P_lev_utv!X86)</f>
        <v xml:space="preserve"> </v>
      </c>
      <c r="O85" s="88" t="str">
        <f>IF(P_lev_utv!Y86=0," ",P_lev_utv!Y86)</f>
        <v xml:space="preserve"> </v>
      </c>
      <c r="P85" s="88" t="str">
        <f>IF(P_lev_utv!Z86=0," ",P_lev_utv!Z86)</f>
        <v xml:space="preserve"> </v>
      </c>
      <c r="Q85" s="88" t="str">
        <f>IF(P_lev_utv!AA86=0," ",P_lev_utv!AA86)</f>
        <v xml:space="preserve"> </v>
      </c>
      <c r="R85" s="88" t="str">
        <f>IF(P_lev_utv!AB86=0," ",P_lev_utv!AB86)</f>
        <v xml:space="preserve"> </v>
      </c>
      <c r="S85" s="88" t="str">
        <f>IF(P_lev_utv!AC86=0," ",P_lev_utv!AC86)</f>
        <v xml:space="preserve"> </v>
      </c>
      <c r="T85" s="88" t="str">
        <f>IF(P_lev_utv!AD86=0," ",P_lev_utv!AD86)</f>
        <v xml:space="preserve"> </v>
      </c>
      <c r="U85" s="88" t="str">
        <f>IF(P_lev_utv!AE86=0," ",P_lev_utv!AE86)</f>
        <v xml:space="preserve"> </v>
      </c>
      <c r="V85" s="88" t="str">
        <f>IF(P_lev_utv!AF86=0," ",P_lev_utv!AF86)</f>
        <v xml:space="preserve"> </v>
      </c>
      <c r="W85" s="27" t="str">
        <f>IF(P_lev_utv!AG86=0," ",P_lev_utv!AG86)</f>
        <v xml:space="preserve"> </v>
      </c>
      <c r="X85" s="27" t="str">
        <f>IF(P_lev_utv!AH86=0," ",P_lev_utv!AH86)</f>
        <v xml:space="preserve"> </v>
      </c>
    </row>
    <row r="86" spans="2:24" x14ac:dyDescent="0.25">
      <c r="B86" s="25" t="str">
        <f>IF('P_Foretak utv'!X85=0," ",'P_Foretak utv'!X85)</f>
        <v xml:space="preserve"> </v>
      </c>
      <c r="C86" s="88" t="str">
        <f>IF('P_Foretak utv'!Y85=0," ",'P_Foretak utv'!Y85)</f>
        <v xml:space="preserve"> </v>
      </c>
      <c r="D86" s="88" t="str">
        <f>IF('P_Foretak utv'!Z85=0," ",'P_Foretak utv'!Z85)</f>
        <v xml:space="preserve"> </v>
      </c>
      <c r="E86" s="88" t="str">
        <f>IF('P_Foretak utv'!AA85=0," ",'P_Foretak utv'!AA85)</f>
        <v xml:space="preserve"> </v>
      </c>
      <c r="F86" s="88" t="str">
        <f>IF('P_Foretak utv'!AB85=0," ",'P_Foretak utv'!AB85)</f>
        <v xml:space="preserve"> </v>
      </c>
      <c r="G86" s="88" t="str">
        <f>IF('P_Foretak utv'!AC85=0," ",'P_Foretak utv'!AC85)</f>
        <v xml:space="preserve"> </v>
      </c>
      <c r="H86" s="88" t="str">
        <f>IF('P_Foretak utv'!AD85=0," ",'P_Foretak utv'!AD85)</f>
        <v xml:space="preserve"> </v>
      </c>
      <c r="I86" s="88" t="str">
        <f>IF('P_Foretak utv'!AE85=0," ",'P_Foretak utv'!AE85)</f>
        <v xml:space="preserve"> </v>
      </c>
      <c r="J86" s="88" t="str">
        <f>IF('P_Foretak utv'!AF85=0," ",'P_Foretak utv'!AF85)</f>
        <v xml:space="preserve"> </v>
      </c>
      <c r="K86" s="88" t="str">
        <f>IF('P_Foretak utv'!AG85=0," ",'P_Foretak utv'!AG85)</f>
        <v xml:space="preserve"> </v>
      </c>
      <c r="L86" s="88" t="str">
        <f>IF('P_Foretak utv'!AH85=0," ",'P_Foretak utv'!AH85)</f>
        <v xml:space="preserve"> </v>
      </c>
      <c r="N86" s="25" t="str">
        <f>IF(P_lev_utv!X87=0," ",P_lev_utv!X87)</f>
        <v xml:space="preserve"> </v>
      </c>
      <c r="O86" s="88" t="str">
        <f>IF(P_lev_utv!Y87=0," ",P_lev_utv!Y87)</f>
        <v xml:space="preserve"> </v>
      </c>
      <c r="P86" s="88" t="str">
        <f>IF(P_lev_utv!Z87=0," ",P_lev_utv!Z87)</f>
        <v xml:space="preserve"> </v>
      </c>
      <c r="Q86" s="88" t="str">
        <f>IF(P_lev_utv!AA87=0," ",P_lev_utv!AA87)</f>
        <v xml:space="preserve"> </v>
      </c>
      <c r="R86" s="88" t="str">
        <f>IF(P_lev_utv!AB87=0," ",P_lev_utv!AB87)</f>
        <v xml:space="preserve"> </v>
      </c>
      <c r="S86" s="88" t="str">
        <f>IF(P_lev_utv!AC87=0," ",P_lev_utv!AC87)</f>
        <v xml:space="preserve"> </v>
      </c>
      <c r="T86" s="88" t="str">
        <f>IF(P_lev_utv!AD87=0," ",P_lev_utv!AD87)</f>
        <v xml:space="preserve"> </v>
      </c>
      <c r="U86" s="88" t="str">
        <f>IF(P_lev_utv!AE87=0," ",P_lev_utv!AE87)</f>
        <v xml:space="preserve"> </v>
      </c>
      <c r="V86" s="88" t="str">
        <f>IF(P_lev_utv!AF87=0," ",P_lev_utv!AF87)</f>
        <v xml:space="preserve"> </v>
      </c>
      <c r="W86" s="27" t="str">
        <f>IF(P_lev_utv!AG87=0," ",P_lev_utv!AG87)</f>
        <v xml:space="preserve"> </v>
      </c>
      <c r="X86" s="27" t="str">
        <f>IF(P_lev_utv!AH87=0," ",P_lev_utv!AH87)</f>
        <v xml:space="preserve"> </v>
      </c>
    </row>
    <row r="87" spans="2:24" x14ac:dyDescent="0.25">
      <c r="B87" s="25" t="str">
        <f>IF('P_Foretak utv'!X86=0," ",'P_Foretak utv'!X86)</f>
        <v xml:space="preserve"> </v>
      </c>
      <c r="C87" s="88" t="str">
        <f>IF('P_Foretak utv'!Y86=0," ",'P_Foretak utv'!Y86)</f>
        <v xml:space="preserve"> </v>
      </c>
      <c r="D87" s="88" t="str">
        <f>IF('P_Foretak utv'!Z86=0," ",'P_Foretak utv'!Z86)</f>
        <v xml:space="preserve"> </v>
      </c>
      <c r="E87" s="88" t="str">
        <f>IF('P_Foretak utv'!AA86=0," ",'P_Foretak utv'!AA86)</f>
        <v xml:space="preserve"> </v>
      </c>
      <c r="F87" s="88" t="str">
        <f>IF('P_Foretak utv'!AB86=0," ",'P_Foretak utv'!AB86)</f>
        <v xml:space="preserve"> </v>
      </c>
      <c r="G87" s="88" t="str">
        <f>IF('P_Foretak utv'!AC86=0," ",'P_Foretak utv'!AC86)</f>
        <v xml:space="preserve"> </v>
      </c>
      <c r="H87" s="88" t="str">
        <f>IF('P_Foretak utv'!AD86=0," ",'P_Foretak utv'!AD86)</f>
        <v xml:space="preserve"> </v>
      </c>
      <c r="I87" s="88" t="str">
        <f>IF('P_Foretak utv'!AE86=0," ",'P_Foretak utv'!AE86)</f>
        <v xml:space="preserve"> </v>
      </c>
      <c r="J87" s="88" t="str">
        <f>IF('P_Foretak utv'!AF86=0," ",'P_Foretak utv'!AF86)</f>
        <v xml:space="preserve"> </v>
      </c>
      <c r="K87" s="88" t="str">
        <f>IF('P_Foretak utv'!AG86=0," ",'P_Foretak utv'!AG86)</f>
        <v xml:space="preserve"> </v>
      </c>
      <c r="L87" s="88" t="str">
        <f>IF('P_Foretak utv'!AH86=0," ",'P_Foretak utv'!AH86)</f>
        <v xml:space="preserve"> </v>
      </c>
      <c r="N87" s="25" t="str">
        <f>IF(P_lev_utv!X88=0," ",P_lev_utv!X88)</f>
        <v xml:space="preserve"> </v>
      </c>
      <c r="O87" s="88" t="str">
        <f>IF(P_lev_utv!Y88=0," ",P_lev_utv!Y88)</f>
        <v xml:space="preserve"> </v>
      </c>
      <c r="P87" s="88" t="str">
        <f>IF(P_lev_utv!Z88=0," ",P_lev_utv!Z88)</f>
        <v xml:space="preserve"> </v>
      </c>
      <c r="Q87" s="88" t="str">
        <f>IF(P_lev_utv!AA88=0," ",P_lev_utv!AA88)</f>
        <v xml:space="preserve"> </v>
      </c>
      <c r="R87" s="88" t="str">
        <f>IF(P_lev_utv!AB88=0," ",P_lev_utv!AB88)</f>
        <v xml:space="preserve"> </v>
      </c>
      <c r="S87" s="88" t="str">
        <f>IF(P_lev_utv!AC88=0," ",P_lev_utv!AC88)</f>
        <v xml:space="preserve"> </v>
      </c>
      <c r="T87" s="88" t="str">
        <f>IF(P_lev_utv!AD88=0," ",P_lev_utv!AD88)</f>
        <v xml:space="preserve"> </v>
      </c>
      <c r="U87" s="88" t="str">
        <f>IF(P_lev_utv!AE88=0," ",P_lev_utv!AE88)</f>
        <v xml:space="preserve"> </v>
      </c>
      <c r="V87" s="88" t="str">
        <f>IF(P_lev_utv!AF88=0," ",P_lev_utv!AF88)</f>
        <v xml:space="preserve"> </v>
      </c>
      <c r="W87" s="27" t="str">
        <f>IF(P_lev_utv!AG88=0," ",P_lev_utv!AG88)</f>
        <v xml:space="preserve"> </v>
      </c>
      <c r="X87" s="27" t="str">
        <f>IF(P_lev_utv!AH88=0," ",P_lev_utv!AH88)</f>
        <v xml:space="preserve"> </v>
      </c>
    </row>
    <row r="88" spans="2:24" x14ac:dyDescent="0.25">
      <c r="B88" s="25" t="str">
        <f>IF('P_Foretak utv'!X87=0," ",'P_Foretak utv'!X87)</f>
        <v xml:space="preserve"> </v>
      </c>
      <c r="C88" s="88" t="str">
        <f>IF('P_Foretak utv'!Y87=0," ",'P_Foretak utv'!Y87)</f>
        <v xml:space="preserve"> </v>
      </c>
      <c r="D88" s="88" t="str">
        <f>IF('P_Foretak utv'!Z87=0," ",'P_Foretak utv'!Z87)</f>
        <v xml:space="preserve"> </v>
      </c>
      <c r="E88" s="88" t="str">
        <f>IF('P_Foretak utv'!AA87=0," ",'P_Foretak utv'!AA87)</f>
        <v xml:space="preserve"> </v>
      </c>
      <c r="F88" s="88" t="str">
        <f>IF('P_Foretak utv'!AB87=0," ",'P_Foretak utv'!AB87)</f>
        <v xml:space="preserve"> </v>
      </c>
      <c r="G88" s="88" t="str">
        <f>IF('P_Foretak utv'!AC87=0," ",'P_Foretak utv'!AC87)</f>
        <v xml:space="preserve"> </v>
      </c>
      <c r="H88" s="88" t="str">
        <f>IF('P_Foretak utv'!AD87=0," ",'P_Foretak utv'!AD87)</f>
        <v xml:space="preserve"> </v>
      </c>
      <c r="I88" s="88" t="str">
        <f>IF('P_Foretak utv'!AE87=0," ",'P_Foretak utv'!AE87)</f>
        <v xml:space="preserve"> </v>
      </c>
      <c r="J88" s="88" t="str">
        <f>IF('P_Foretak utv'!AF87=0," ",'P_Foretak utv'!AF87)</f>
        <v xml:space="preserve"> </v>
      </c>
      <c r="K88" s="88" t="str">
        <f>IF('P_Foretak utv'!AG87=0," ",'P_Foretak utv'!AG87)</f>
        <v xml:space="preserve"> </v>
      </c>
      <c r="L88" s="88" t="str">
        <f>IF('P_Foretak utv'!AH87=0," ",'P_Foretak utv'!AH87)</f>
        <v xml:space="preserve"> </v>
      </c>
      <c r="N88" s="25" t="str">
        <f>IF(P_lev_utv!X89=0," ",P_lev_utv!X89)</f>
        <v xml:space="preserve"> </v>
      </c>
      <c r="O88" s="88" t="str">
        <f>IF(P_lev_utv!Y89=0," ",P_lev_utv!Y89)</f>
        <v xml:space="preserve"> </v>
      </c>
      <c r="P88" s="88" t="str">
        <f>IF(P_lev_utv!Z89=0," ",P_lev_utv!Z89)</f>
        <v xml:space="preserve"> </v>
      </c>
      <c r="Q88" s="88" t="str">
        <f>IF(P_lev_utv!AA89=0," ",P_lev_utv!AA89)</f>
        <v xml:space="preserve"> </v>
      </c>
      <c r="R88" s="88" t="str">
        <f>IF(P_lev_utv!AB89=0," ",P_lev_utv!AB89)</f>
        <v xml:space="preserve"> </v>
      </c>
      <c r="S88" s="88" t="str">
        <f>IF(P_lev_utv!AC89=0," ",P_lev_utv!AC89)</f>
        <v xml:space="preserve"> </v>
      </c>
      <c r="T88" s="88" t="str">
        <f>IF(P_lev_utv!AD89=0," ",P_lev_utv!AD89)</f>
        <v xml:space="preserve"> </v>
      </c>
      <c r="U88" s="88" t="str">
        <f>IF(P_lev_utv!AE89=0," ",P_lev_utv!AE89)</f>
        <v xml:space="preserve"> </v>
      </c>
      <c r="V88" s="88" t="str">
        <f>IF(P_lev_utv!AF89=0," ",P_lev_utv!AF89)</f>
        <v xml:space="preserve"> </v>
      </c>
      <c r="W88" s="27" t="str">
        <f>IF(P_lev_utv!AG89=0," ",P_lev_utv!AG89)</f>
        <v xml:space="preserve"> </v>
      </c>
      <c r="X88" s="27" t="str">
        <f>IF(P_lev_utv!AH89=0," ",P_lev_utv!AH89)</f>
        <v xml:space="preserve"> </v>
      </c>
    </row>
    <row r="89" spans="2:24" x14ac:dyDescent="0.25">
      <c r="B89" s="25" t="str">
        <f>IF('P_Foretak utv'!X88=0," ",'P_Foretak utv'!X88)</f>
        <v xml:space="preserve"> </v>
      </c>
      <c r="C89" s="88" t="str">
        <f>IF('P_Foretak utv'!Y88=0," ",'P_Foretak utv'!Y88)</f>
        <v xml:space="preserve"> </v>
      </c>
      <c r="D89" s="88" t="str">
        <f>IF('P_Foretak utv'!Z88=0," ",'P_Foretak utv'!Z88)</f>
        <v xml:space="preserve"> </v>
      </c>
      <c r="E89" s="88" t="str">
        <f>IF('P_Foretak utv'!AA88=0," ",'P_Foretak utv'!AA88)</f>
        <v xml:space="preserve"> </v>
      </c>
      <c r="F89" s="88" t="str">
        <f>IF('P_Foretak utv'!AB88=0," ",'P_Foretak utv'!AB88)</f>
        <v xml:space="preserve"> </v>
      </c>
      <c r="G89" s="88" t="str">
        <f>IF('P_Foretak utv'!AC88=0," ",'P_Foretak utv'!AC88)</f>
        <v xml:space="preserve"> </v>
      </c>
      <c r="H89" s="88" t="str">
        <f>IF('P_Foretak utv'!AD88=0," ",'P_Foretak utv'!AD88)</f>
        <v xml:space="preserve"> </v>
      </c>
      <c r="I89" s="88" t="str">
        <f>IF('P_Foretak utv'!AE88=0," ",'P_Foretak utv'!AE88)</f>
        <v xml:space="preserve"> </v>
      </c>
      <c r="J89" s="88" t="str">
        <f>IF('P_Foretak utv'!AF88=0," ",'P_Foretak utv'!AF88)</f>
        <v xml:space="preserve"> </v>
      </c>
      <c r="K89" s="88" t="str">
        <f>IF('P_Foretak utv'!AG88=0," ",'P_Foretak utv'!AG88)</f>
        <v xml:space="preserve"> </v>
      </c>
      <c r="L89" s="88" t="str">
        <f>IF('P_Foretak utv'!AH88=0," ",'P_Foretak utv'!AH88)</f>
        <v xml:space="preserve"> </v>
      </c>
      <c r="N89" s="25" t="str">
        <f>IF(P_lev_utv!X90=0," ",P_lev_utv!X90)</f>
        <v xml:space="preserve"> </v>
      </c>
      <c r="O89" s="88" t="str">
        <f>IF(P_lev_utv!Y90=0," ",P_lev_utv!Y90)</f>
        <v xml:space="preserve"> </v>
      </c>
      <c r="P89" s="88" t="str">
        <f>IF(P_lev_utv!Z90=0," ",P_lev_utv!Z90)</f>
        <v xml:space="preserve"> </v>
      </c>
      <c r="Q89" s="88" t="str">
        <f>IF(P_lev_utv!AA90=0," ",P_lev_utv!AA90)</f>
        <v xml:space="preserve"> </v>
      </c>
      <c r="R89" s="88" t="str">
        <f>IF(P_lev_utv!AB90=0," ",P_lev_utv!AB90)</f>
        <v xml:space="preserve"> </v>
      </c>
      <c r="S89" s="88" t="str">
        <f>IF(P_lev_utv!AC90=0," ",P_lev_utv!AC90)</f>
        <v xml:space="preserve"> </v>
      </c>
      <c r="T89" s="88" t="str">
        <f>IF(P_lev_utv!AD90=0," ",P_lev_utv!AD90)</f>
        <v xml:space="preserve"> </v>
      </c>
      <c r="U89" s="88" t="str">
        <f>IF(P_lev_utv!AE90=0," ",P_lev_utv!AE90)</f>
        <v xml:space="preserve"> </v>
      </c>
      <c r="V89" s="88" t="str">
        <f>IF(P_lev_utv!AF90=0," ",P_lev_utv!AF90)</f>
        <v xml:space="preserve"> </v>
      </c>
      <c r="W89" s="27" t="str">
        <f>IF(P_lev_utv!AG90=0," ",P_lev_utv!AG90)</f>
        <v xml:space="preserve"> </v>
      </c>
      <c r="X89" s="27" t="str">
        <f>IF(P_lev_utv!AH90=0," ",P_lev_utv!AH90)</f>
        <v xml:space="preserve"> </v>
      </c>
    </row>
    <row r="90" spans="2:24" x14ac:dyDescent="0.25">
      <c r="B90" s="25" t="str">
        <f>IF('P_Foretak utv'!X89=0," ",'P_Foretak utv'!X89)</f>
        <v xml:space="preserve"> </v>
      </c>
      <c r="C90" s="88" t="str">
        <f>IF('P_Foretak utv'!Y89=0," ",'P_Foretak utv'!Y89)</f>
        <v xml:space="preserve"> </v>
      </c>
      <c r="D90" s="88" t="str">
        <f>IF('P_Foretak utv'!Z89=0," ",'P_Foretak utv'!Z89)</f>
        <v xml:space="preserve"> </v>
      </c>
      <c r="E90" s="88" t="str">
        <f>IF('P_Foretak utv'!AA89=0," ",'P_Foretak utv'!AA89)</f>
        <v xml:space="preserve"> </v>
      </c>
      <c r="F90" s="88" t="str">
        <f>IF('P_Foretak utv'!AB89=0," ",'P_Foretak utv'!AB89)</f>
        <v xml:space="preserve"> </v>
      </c>
      <c r="G90" s="88" t="str">
        <f>IF('P_Foretak utv'!AC89=0," ",'P_Foretak utv'!AC89)</f>
        <v xml:space="preserve"> </v>
      </c>
      <c r="H90" s="88" t="str">
        <f>IF('P_Foretak utv'!AD89=0," ",'P_Foretak utv'!AD89)</f>
        <v xml:space="preserve"> </v>
      </c>
      <c r="I90" s="88" t="str">
        <f>IF('P_Foretak utv'!AE89=0," ",'P_Foretak utv'!AE89)</f>
        <v xml:space="preserve"> </v>
      </c>
      <c r="J90" s="88" t="str">
        <f>IF('P_Foretak utv'!AF89=0," ",'P_Foretak utv'!AF89)</f>
        <v xml:space="preserve"> </v>
      </c>
      <c r="K90" s="88" t="str">
        <f>IF('P_Foretak utv'!AG89=0," ",'P_Foretak utv'!AG89)</f>
        <v xml:space="preserve"> </v>
      </c>
      <c r="L90" s="88" t="str">
        <f>IF('P_Foretak utv'!AH89=0," ",'P_Foretak utv'!AH89)</f>
        <v xml:space="preserve"> </v>
      </c>
      <c r="N90" s="25" t="str">
        <f>IF(P_lev_utv!X91=0," ",P_lev_utv!X91)</f>
        <v xml:space="preserve"> </v>
      </c>
      <c r="O90" s="88" t="str">
        <f>IF(P_lev_utv!Y91=0," ",P_lev_utv!Y91)</f>
        <v xml:space="preserve"> </v>
      </c>
      <c r="P90" s="88" t="str">
        <f>IF(P_lev_utv!Z91=0," ",P_lev_utv!Z91)</f>
        <v xml:space="preserve"> </v>
      </c>
      <c r="Q90" s="88" t="str">
        <f>IF(P_lev_utv!AA91=0," ",P_lev_utv!AA91)</f>
        <v xml:space="preserve"> </v>
      </c>
      <c r="R90" s="88" t="str">
        <f>IF(P_lev_utv!AB91=0," ",P_lev_utv!AB91)</f>
        <v xml:space="preserve"> </v>
      </c>
      <c r="S90" s="88" t="str">
        <f>IF(P_lev_utv!AC91=0," ",P_lev_utv!AC91)</f>
        <v xml:space="preserve"> </v>
      </c>
      <c r="T90" s="88" t="str">
        <f>IF(P_lev_utv!AD91=0," ",P_lev_utv!AD91)</f>
        <v xml:space="preserve"> </v>
      </c>
      <c r="U90" s="88" t="str">
        <f>IF(P_lev_utv!AE91=0," ",P_lev_utv!AE91)</f>
        <v xml:space="preserve"> </v>
      </c>
      <c r="V90" s="88" t="str">
        <f>IF(P_lev_utv!AF91=0," ",P_lev_utv!AF91)</f>
        <v xml:space="preserve"> </v>
      </c>
      <c r="W90" s="27" t="str">
        <f>IF(P_lev_utv!AG91=0," ",P_lev_utv!AG91)</f>
        <v xml:space="preserve"> </v>
      </c>
      <c r="X90" s="27" t="str">
        <f>IF(P_lev_utv!AH91=0," ",P_lev_utv!AH91)</f>
        <v xml:space="preserve"> </v>
      </c>
    </row>
    <row r="91" spans="2:24" x14ac:dyDescent="0.25">
      <c r="B91" s="25" t="str">
        <f>IF('P_Foretak utv'!X90=0," ",'P_Foretak utv'!X90)</f>
        <v xml:space="preserve"> </v>
      </c>
      <c r="C91" s="88" t="str">
        <f>IF('P_Foretak utv'!Y90=0," ",'P_Foretak utv'!Y90)</f>
        <v xml:space="preserve"> </v>
      </c>
      <c r="D91" s="88" t="str">
        <f>IF('P_Foretak utv'!Z90=0," ",'P_Foretak utv'!Z90)</f>
        <v xml:space="preserve"> </v>
      </c>
      <c r="E91" s="88" t="str">
        <f>IF('P_Foretak utv'!AA90=0," ",'P_Foretak utv'!AA90)</f>
        <v xml:space="preserve"> </v>
      </c>
      <c r="F91" s="88" t="str">
        <f>IF('P_Foretak utv'!AB90=0," ",'P_Foretak utv'!AB90)</f>
        <v xml:space="preserve"> </v>
      </c>
      <c r="G91" s="88" t="str">
        <f>IF('P_Foretak utv'!AC90=0," ",'P_Foretak utv'!AC90)</f>
        <v xml:space="preserve"> </v>
      </c>
      <c r="H91" s="88" t="str">
        <f>IF('P_Foretak utv'!AD90=0," ",'P_Foretak utv'!AD90)</f>
        <v xml:space="preserve"> </v>
      </c>
      <c r="I91" s="88" t="str">
        <f>IF('P_Foretak utv'!AE90=0," ",'P_Foretak utv'!AE90)</f>
        <v xml:space="preserve"> </v>
      </c>
      <c r="J91" s="88" t="str">
        <f>IF('P_Foretak utv'!AF90=0," ",'P_Foretak utv'!AF90)</f>
        <v xml:space="preserve"> </v>
      </c>
      <c r="K91" s="88" t="str">
        <f>IF('P_Foretak utv'!AG90=0," ",'P_Foretak utv'!AG90)</f>
        <v xml:space="preserve"> </v>
      </c>
      <c r="L91" s="88" t="str">
        <f>IF('P_Foretak utv'!AH90=0," ",'P_Foretak utv'!AH90)</f>
        <v xml:space="preserve"> </v>
      </c>
      <c r="N91" s="25" t="str">
        <f>IF(P_lev_utv!X92=0," ",P_lev_utv!X92)</f>
        <v xml:space="preserve"> </v>
      </c>
      <c r="O91" s="88" t="str">
        <f>IF(P_lev_utv!Y92=0," ",P_lev_utv!Y92)</f>
        <v xml:space="preserve"> </v>
      </c>
      <c r="P91" s="88" t="str">
        <f>IF(P_lev_utv!Z92=0," ",P_lev_utv!Z92)</f>
        <v xml:space="preserve"> </v>
      </c>
      <c r="Q91" s="88" t="str">
        <f>IF(P_lev_utv!AA92=0," ",P_lev_utv!AA92)</f>
        <v xml:space="preserve"> </v>
      </c>
      <c r="R91" s="88" t="str">
        <f>IF(P_lev_utv!AB92=0," ",P_lev_utv!AB92)</f>
        <v xml:space="preserve"> </v>
      </c>
      <c r="S91" s="88" t="str">
        <f>IF(P_lev_utv!AC92=0," ",P_lev_utv!AC92)</f>
        <v xml:space="preserve"> </v>
      </c>
      <c r="T91" s="88" t="str">
        <f>IF(P_lev_utv!AD92=0," ",P_lev_utv!AD92)</f>
        <v xml:space="preserve"> </v>
      </c>
      <c r="U91" s="88" t="str">
        <f>IF(P_lev_utv!AE92=0," ",P_lev_utv!AE92)</f>
        <v xml:space="preserve"> </v>
      </c>
      <c r="V91" s="88" t="str">
        <f>IF(P_lev_utv!AF92=0," ",P_lev_utv!AF92)</f>
        <v xml:space="preserve"> </v>
      </c>
      <c r="W91" s="27" t="str">
        <f>IF(P_lev_utv!AG92=0," ",P_lev_utv!AG92)</f>
        <v xml:space="preserve"> </v>
      </c>
      <c r="X91" s="27" t="str">
        <f>IF(P_lev_utv!AH92=0," ",P_lev_utv!AH92)</f>
        <v xml:space="preserve"> </v>
      </c>
    </row>
    <row r="92" spans="2:24" x14ac:dyDescent="0.25">
      <c r="B92" s="25" t="str">
        <f>IF('P_Foretak utv'!X91=0," ",'P_Foretak utv'!X91)</f>
        <v xml:space="preserve"> </v>
      </c>
      <c r="C92" s="88" t="str">
        <f>IF('P_Foretak utv'!Y91=0," ",'P_Foretak utv'!Y91)</f>
        <v xml:space="preserve"> </v>
      </c>
      <c r="D92" s="88" t="str">
        <f>IF('P_Foretak utv'!Z91=0," ",'P_Foretak utv'!Z91)</f>
        <v xml:space="preserve"> </v>
      </c>
      <c r="E92" s="88" t="str">
        <f>IF('P_Foretak utv'!AA91=0," ",'P_Foretak utv'!AA91)</f>
        <v xml:space="preserve"> </v>
      </c>
      <c r="F92" s="88" t="str">
        <f>IF('P_Foretak utv'!AB91=0," ",'P_Foretak utv'!AB91)</f>
        <v xml:space="preserve"> </v>
      </c>
      <c r="G92" s="88" t="str">
        <f>IF('P_Foretak utv'!AC91=0," ",'P_Foretak utv'!AC91)</f>
        <v xml:space="preserve"> </v>
      </c>
      <c r="H92" s="88" t="str">
        <f>IF('P_Foretak utv'!AD91=0," ",'P_Foretak utv'!AD91)</f>
        <v xml:space="preserve"> </v>
      </c>
      <c r="I92" s="88" t="str">
        <f>IF('P_Foretak utv'!AE91=0," ",'P_Foretak utv'!AE91)</f>
        <v xml:space="preserve"> </v>
      </c>
      <c r="J92" s="88" t="str">
        <f>IF('P_Foretak utv'!AF91=0," ",'P_Foretak utv'!AF91)</f>
        <v xml:space="preserve"> </v>
      </c>
      <c r="K92" s="88" t="str">
        <f>IF('P_Foretak utv'!AG91=0," ",'P_Foretak utv'!AG91)</f>
        <v xml:space="preserve"> </v>
      </c>
      <c r="L92" s="88" t="str">
        <f>IF('P_Foretak utv'!AH91=0," ",'P_Foretak utv'!AH91)</f>
        <v xml:space="preserve"> </v>
      </c>
      <c r="N92" s="25" t="str">
        <f>IF(P_lev_utv!X93=0," ",P_lev_utv!X93)</f>
        <v xml:space="preserve"> </v>
      </c>
      <c r="O92" s="88" t="str">
        <f>IF(P_lev_utv!Y93=0," ",P_lev_utv!Y93)</f>
        <v xml:space="preserve"> </v>
      </c>
      <c r="P92" s="88" t="str">
        <f>IF(P_lev_utv!Z93=0," ",P_lev_utv!Z93)</f>
        <v xml:space="preserve"> </v>
      </c>
      <c r="Q92" s="88" t="str">
        <f>IF(P_lev_utv!AA93=0," ",P_lev_utv!AA93)</f>
        <v xml:space="preserve"> </v>
      </c>
      <c r="R92" s="88" t="str">
        <f>IF(P_lev_utv!AB93=0," ",P_lev_utv!AB93)</f>
        <v xml:space="preserve"> </v>
      </c>
      <c r="S92" s="88" t="str">
        <f>IF(P_lev_utv!AC93=0," ",P_lev_utv!AC93)</f>
        <v xml:space="preserve"> </v>
      </c>
      <c r="T92" s="88" t="str">
        <f>IF(P_lev_utv!AD93=0," ",P_lev_utv!AD93)</f>
        <v xml:space="preserve"> </v>
      </c>
      <c r="U92" s="88" t="str">
        <f>IF(P_lev_utv!AE93=0," ",P_lev_utv!AE93)</f>
        <v xml:space="preserve"> </v>
      </c>
      <c r="V92" s="88" t="str">
        <f>IF(P_lev_utv!AF93=0," ",P_lev_utv!AF93)</f>
        <v xml:space="preserve"> </v>
      </c>
      <c r="W92" s="27" t="str">
        <f>IF(P_lev_utv!AG93=0," ",P_lev_utv!AG93)</f>
        <v xml:space="preserve"> </v>
      </c>
      <c r="X92" s="27" t="str">
        <f>IF(P_lev_utv!AH93=0," ",P_lev_utv!AH93)</f>
        <v xml:space="preserve"> </v>
      </c>
    </row>
    <row r="93" spans="2:24" x14ac:dyDescent="0.25">
      <c r="B93" s="25" t="str">
        <f>IF('P_Foretak utv'!X92=0," ",'P_Foretak utv'!X92)</f>
        <v xml:space="preserve"> </v>
      </c>
      <c r="C93" s="88" t="str">
        <f>IF('P_Foretak utv'!Y92=0," ",'P_Foretak utv'!Y92)</f>
        <v xml:space="preserve"> </v>
      </c>
      <c r="D93" s="88" t="str">
        <f>IF('P_Foretak utv'!Z92=0," ",'P_Foretak utv'!Z92)</f>
        <v xml:space="preserve"> </v>
      </c>
      <c r="E93" s="88" t="str">
        <f>IF('P_Foretak utv'!AA92=0," ",'P_Foretak utv'!AA92)</f>
        <v xml:space="preserve"> </v>
      </c>
      <c r="F93" s="88" t="str">
        <f>IF('P_Foretak utv'!AB92=0," ",'P_Foretak utv'!AB92)</f>
        <v xml:space="preserve"> </v>
      </c>
      <c r="G93" s="88" t="str">
        <f>IF('P_Foretak utv'!AC92=0," ",'P_Foretak utv'!AC92)</f>
        <v xml:space="preserve"> </v>
      </c>
      <c r="H93" s="88" t="str">
        <f>IF('P_Foretak utv'!AD92=0," ",'P_Foretak utv'!AD92)</f>
        <v xml:space="preserve"> </v>
      </c>
      <c r="I93" s="88" t="str">
        <f>IF('P_Foretak utv'!AE92=0," ",'P_Foretak utv'!AE92)</f>
        <v xml:space="preserve"> </v>
      </c>
      <c r="J93" s="88" t="str">
        <f>IF('P_Foretak utv'!AF92=0," ",'P_Foretak utv'!AF92)</f>
        <v xml:space="preserve"> </v>
      </c>
      <c r="K93" s="88" t="str">
        <f>IF('P_Foretak utv'!AG92=0," ",'P_Foretak utv'!AG92)</f>
        <v xml:space="preserve"> </v>
      </c>
      <c r="L93" s="88" t="str">
        <f>IF('P_Foretak utv'!AH92=0," ",'P_Foretak utv'!AH92)</f>
        <v xml:space="preserve"> </v>
      </c>
      <c r="N93" s="25" t="str">
        <f>IF(P_lev_utv!X94=0," ",P_lev_utv!X94)</f>
        <v xml:space="preserve"> </v>
      </c>
      <c r="O93" s="88" t="str">
        <f>IF(P_lev_utv!Y94=0," ",P_lev_utv!Y94)</f>
        <v xml:space="preserve"> </v>
      </c>
      <c r="P93" s="88" t="str">
        <f>IF(P_lev_utv!Z94=0," ",P_lev_utv!Z94)</f>
        <v xml:space="preserve"> </v>
      </c>
      <c r="Q93" s="88" t="str">
        <f>IF(P_lev_utv!AA94=0," ",P_lev_utv!AA94)</f>
        <v xml:space="preserve"> </v>
      </c>
      <c r="R93" s="88" t="str">
        <f>IF(P_lev_utv!AB94=0," ",P_lev_utv!AB94)</f>
        <v xml:space="preserve"> </v>
      </c>
      <c r="S93" s="88" t="str">
        <f>IF(P_lev_utv!AC94=0," ",P_lev_utv!AC94)</f>
        <v xml:space="preserve"> </v>
      </c>
      <c r="T93" s="88" t="str">
        <f>IF(P_lev_utv!AD94=0," ",P_lev_utv!AD94)</f>
        <v xml:space="preserve"> </v>
      </c>
      <c r="U93" s="88" t="str">
        <f>IF(P_lev_utv!AE94=0," ",P_lev_utv!AE94)</f>
        <v xml:space="preserve"> </v>
      </c>
      <c r="V93" s="88" t="str">
        <f>IF(P_lev_utv!AF94=0," ",P_lev_utv!AF94)</f>
        <v xml:space="preserve"> </v>
      </c>
      <c r="W93" s="27" t="str">
        <f>IF(P_lev_utv!AG94=0," ",P_lev_utv!AG94)</f>
        <v xml:space="preserve"> </v>
      </c>
      <c r="X93" s="27" t="str">
        <f>IF(P_lev_utv!AH94=0," ",P_lev_utv!AH94)</f>
        <v xml:space="preserve"> </v>
      </c>
    </row>
    <row r="94" spans="2:24" x14ac:dyDescent="0.25">
      <c r="B94" s="25" t="str">
        <f>IF('P_Foretak utv'!X93=0," ",'P_Foretak utv'!X93)</f>
        <v xml:space="preserve"> </v>
      </c>
      <c r="C94" s="88" t="str">
        <f>IF('P_Foretak utv'!Y93=0," ",'P_Foretak utv'!Y93)</f>
        <v xml:space="preserve"> </v>
      </c>
      <c r="D94" s="88" t="str">
        <f>IF('P_Foretak utv'!Z93=0," ",'P_Foretak utv'!Z93)</f>
        <v xml:space="preserve"> </v>
      </c>
      <c r="E94" s="88" t="str">
        <f>IF('P_Foretak utv'!AA93=0," ",'P_Foretak utv'!AA93)</f>
        <v xml:space="preserve"> </v>
      </c>
      <c r="F94" s="88" t="str">
        <f>IF('P_Foretak utv'!AB93=0," ",'P_Foretak utv'!AB93)</f>
        <v xml:space="preserve"> </v>
      </c>
      <c r="G94" s="88" t="str">
        <f>IF('P_Foretak utv'!AC93=0," ",'P_Foretak utv'!AC93)</f>
        <v xml:space="preserve"> </v>
      </c>
      <c r="H94" s="88" t="str">
        <f>IF('P_Foretak utv'!AD93=0," ",'P_Foretak utv'!AD93)</f>
        <v xml:space="preserve"> </v>
      </c>
      <c r="I94" s="88" t="str">
        <f>IF('P_Foretak utv'!AE93=0," ",'P_Foretak utv'!AE93)</f>
        <v xml:space="preserve"> </v>
      </c>
      <c r="J94" s="88" t="str">
        <f>IF('P_Foretak utv'!AF93=0," ",'P_Foretak utv'!AF93)</f>
        <v xml:space="preserve"> </v>
      </c>
      <c r="K94" s="88" t="str">
        <f>IF('P_Foretak utv'!AG93=0," ",'P_Foretak utv'!AG93)</f>
        <v xml:space="preserve"> </v>
      </c>
      <c r="L94" s="88" t="str">
        <f>IF('P_Foretak utv'!AH93=0," ",'P_Foretak utv'!AH93)</f>
        <v xml:space="preserve"> </v>
      </c>
      <c r="N94" s="25" t="str">
        <f>IF(P_lev_utv!X95=0," ",P_lev_utv!X95)</f>
        <v xml:space="preserve"> </v>
      </c>
      <c r="O94" s="88" t="str">
        <f>IF(P_lev_utv!Y95=0," ",P_lev_utv!Y95)</f>
        <v xml:space="preserve"> </v>
      </c>
      <c r="P94" s="88" t="str">
        <f>IF(P_lev_utv!Z95=0," ",P_lev_utv!Z95)</f>
        <v xml:space="preserve"> </v>
      </c>
      <c r="Q94" s="88" t="str">
        <f>IF(P_lev_utv!AA95=0," ",P_lev_utv!AA95)</f>
        <v xml:space="preserve"> </v>
      </c>
      <c r="R94" s="88" t="str">
        <f>IF(P_lev_utv!AB95=0," ",P_lev_utv!AB95)</f>
        <v xml:space="preserve"> </v>
      </c>
      <c r="S94" s="88" t="str">
        <f>IF(P_lev_utv!AC95=0," ",P_lev_utv!AC95)</f>
        <v xml:space="preserve"> </v>
      </c>
      <c r="T94" s="88" t="str">
        <f>IF(P_lev_utv!AD95=0," ",P_lev_utv!AD95)</f>
        <v xml:space="preserve"> </v>
      </c>
      <c r="U94" s="88" t="str">
        <f>IF(P_lev_utv!AE95=0," ",P_lev_utv!AE95)</f>
        <v xml:space="preserve"> </v>
      </c>
      <c r="V94" s="88" t="str">
        <f>IF(P_lev_utv!AF95=0," ",P_lev_utv!AF95)</f>
        <v xml:space="preserve"> </v>
      </c>
      <c r="W94" s="27" t="str">
        <f>IF(P_lev_utv!AG95=0," ",P_lev_utv!AG95)</f>
        <v xml:space="preserve"> </v>
      </c>
      <c r="X94" s="27" t="str">
        <f>IF(P_lev_utv!AH95=0," ",P_lev_utv!AH95)</f>
        <v xml:space="preserve"> </v>
      </c>
    </row>
    <row r="95" spans="2:24" x14ac:dyDescent="0.25">
      <c r="B95" s="25" t="str">
        <f>IF('P_Foretak utv'!X94=0," ",'P_Foretak utv'!X94)</f>
        <v xml:space="preserve"> </v>
      </c>
      <c r="C95" s="88" t="str">
        <f>IF('P_Foretak utv'!Y94=0," ",'P_Foretak utv'!Y94)</f>
        <v xml:space="preserve"> </v>
      </c>
      <c r="D95" s="88" t="str">
        <f>IF('P_Foretak utv'!Z94=0," ",'P_Foretak utv'!Z94)</f>
        <v xml:space="preserve"> </v>
      </c>
      <c r="E95" s="88" t="str">
        <f>IF('P_Foretak utv'!AA94=0," ",'P_Foretak utv'!AA94)</f>
        <v xml:space="preserve"> </v>
      </c>
      <c r="F95" s="88" t="str">
        <f>IF('P_Foretak utv'!AB94=0," ",'P_Foretak utv'!AB94)</f>
        <v xml:space="preserve"> </v>
      </c>
      <c r="G95" s="88" t="str">
        <f>IF('P_Foretak utv'!AC94=0," ",'P_Foretak utv'!AC94)</f>
        <v xml:space="preserve"> </v>
      </c>
      <c r="H95" s="88" t="str">
        <f>IF('P_Foretak utv'!AD94=0," ",'P_Foretak utv'!AD94)</f>
        <v xml:space="preserve"> </v>
      </c>
      <c r="I95" s="88" t="str">
        <f>IF('P_Foretak utv'!AE94=0," ",'P_Foretak utv'!AE94)</f>
        <v xml:space="preserve"> </v>
      </c>
      <c r="J95" s="88" t="str">
        <f>IF('P_Foretak utv'!AF94=0," ",'P_Foretak utv'!AF94)</f>
        <v xml:space="preserve"> </v>
      </c>
      <c r="K95" s="88" t="str">
        <f>IF('P_Foretak utv'!AG94=0," ",'P_Foretak utv'!AG94)</f>
        <v xml:space="preserve"> </v>
      </c>
      <c r="L95" s="88" t="str">
        <f>IF('P_Foretak utv'!AH94=0," ",'P_Foretak utv'!AH94)</f>
        <v xml:space="preserve"> </v>
      </c>
      <c r="N95" s="25" t="str">
        <f>IF(P_lev_utv!X96=0," ",P_lev_utv!X96)</f>
        <v xml:space="preserve"> </v>
      </c>
      <c r="O95" s="88" t="str">
        <f>IF(P_lev_utv!Y96=0," ",P_lev_utv!Y96)</f>
        <v xml:space="preserve"> </v>
      </c>
      <c r="P95" s="88" t="str">
        <f>IF(P_lev_utv!Z96=0," ",P_lev_utv!Z96)</f>
        <v xml:space="preserve"> </v>
      </c>
      <c r="Q95" s="88" t="str">
        <f>IF(P_lev_utv!AA96=0," ",P_lev_utv!AA96)</f>
        <v xml:space="preserve"> </v>
      </c>
      <c r="R95" s="88" t="str">
        <f>IF(P_lev_utv!AB96=0," ",P_lev_utv!AB96)</f>
        <v xml:space="preserve"> </v>
      </c>
      <c r="S95" s="88" t="str">
        <f>IF(P_lev_utv!AC96=0," ",P_lev_utv!AC96)</f>
        <v xml:space="preserve"> </v>
      </c>
      <c r="T95" s="88" t="str">
        <f>IF(P_lev_utv!AD96=0," ",P_lev_utv!AD96)</f>
        <v xml:space="preserve"> </v>
      </c>
      <c r="U95" s="88" t="str">
        <f>IF(P_lev_utv!AE96=0," ",P_lev_utv!AE96)</f>
        <v xml:space="preserve"> </v>
      </c>
      <c r="V95" s="88" t="str">
        <f>IF(P_lev_utv!AF96=0," ",P_lev_utv!AF96)</f>
        <v xml:space="preserve"> </v>
      </c>
      <c r="W95" s="27" t="str">
        <f>IF(P_lev_utv!AG96=0," ",P_lev_utv!AG96)</f>
        <v xml:space="preserve"> </v>
      </c>
      <c r="X95" s="27" t="str">
        <f>IF(P_lev_utv!AH96=0," ",P_lev_utv!AH96)</f>
        <v xml:space="preserve"> </v>
      </c>
    </row>
    <row r="96" spans="2:24" x14ac:dyDescent="0.25">
      <c r="B96" s="25" t="str">
        <f>IF('P_Foretak utv'!X95=0," ",'P_Foretak utv'!X95)</f>
        <v xml:space="preserve"> </v>
      </c>
      <c r="C96" s="88" t="str">
        <f>IF('P_Foretak utv'!Y95=0," ",'P_Foretak utv'!Y95)</f>
        <v xml:space="preserve"> </v>
      </c>
      <c r="D96" s="88" t="str">
        <f>IF('P_Foretak utv'!Z95=0," ",'P_Foretak utv'!Z95)</f>
        <v xml:space="preserve"> </v>
      </c>
      <c r="E96" s="88" t="str">
        <f>IF('P_Foretak utv'!AA95=0," ",'P_Foretak utv'!AA95)</f>
        <v xml:space="preserve"> </v>
      </c>
      <c r="F96" s="88" t="str">
        <f>IF('P_Foretak utv'!AB95=0," ",'P_Foretak utv'!AB95)</f>
        <v xml:space="preserve"> </v>
      </c>
      <c r="G96" s="88" t="str">
        <f>IF('P_Foretak utv'!AC95=0," ",'P_Foretak utv'!AC95)</f>
        <v xml:space="preserve"> </v>
      </c>
      <c r="H96" s="88" t="str">
        <f>IF('P_Foretak utv'!AD95=0," ",'P_Foretak utv'!AD95)</f>
        <v xml:space="preserve"> </v>
      </c>
      <c r="I96" s="88" t="str">
        <f>IF('P_Foretak utv'!AE95=0," ",'P_Foretak utv'!AE95)</f>
        <v xml:space="preserve"> </v>
      </c>
      <c r="J96" s="88" t="str">
        <f>IF('P_Foretak utv'!AF95=0," ",'P_Foretak utv'!AF95)</f>
        <v xml:space="preserve"> </v>
      </c>
      <c r="K96" s="88" t="str">
        <f>IF('P_Foretak utv'!AG95=0," ",'P_Foretak utv'!AG95)</f>
        <v xml:space="preserve"> </v>
      </c>
      <c r="L96" s="88" t="str">
        <f>IF('P_Foretak utv'!AH95=0," ",'P_Foretak utv'!AH95)</f>
        <v xml:space="preserve"> </v>
      </c>
      <c r="N96" s="25" t="str">
        <f>IF(P_lev_utv!X97=0," ",P_lev_utv!X97)</f>
        <v xml:space="preserve"> </v>
      </c>
      <c r="O96" s="88" t="str">
        <f>IF(P_lev_utv!Y97=0," ",P_lev_utv!Y97)</f>
        <v xml:space="preserve"> </v>
      </c>
      <c r="P96" s="88" t="str">
        <f>IF(P_lev_utv!Z97=0," ",P_lev_utv!Z97)</f>
        <v xml:space="preserve"> </v>
      </c>
      <c r="Q96" s="88" t="str">
        <f>IF(P_lev_utv!AA97=0," ",P_lev_utv!AA97)</f>
        <v xml:space="preserve"> </v>
      </c>
      <c r="R96" s="88" t="str">
        <f>IF(P_lev_utv!AB97=0," ",P_lev_utv!AB97)</f>
        <v xml:space="preserve"> </v>
      </c>
      <c r="S96" s="88" t="str">
        <f>IF(P_lev_utv!AC97=0," ",P_lev_utv!AC97)</f>
        <v xml:space="preserve"> </v>
      </c>
      <c r="T96" s="88" t="str">
        <f>IF(P_lev_utv!AD97=0," ",P_lev_utv!AD97)</f>
        <v xml:space="preserve"> </v>
      </c>
      <c r="U96" s="88" t="str">
        <f>IF(P_lev_utv!AE97=0," ",P_lev_utv!AE97)</f>
        <v xml:space="preserve"> </v>
      </c>
      <c r="V96" s="88" t="str">
        <f>IF(P_lev_utv!AF97=0," ",P_lev_utv!AF97)</f>
        <v xml:space="preserve"> </v>
      </c>
      <c r="W96" s="27" t="str">
        <f>IF(P_lev_utv!AG97=0," ",P_lev_utv!AG97)</f>
        <v xml:space="preserve"> </v>
      </c>
      <c r="X96" s="27" t="str">
        <f>IF(P_lev_utv!AH97=0," ",P_lev_utv!AH97)</f>
        <v xml:space="preserve"> </v>
      </c>
    </row>
    <row r="97" spans="2:24" x14ac:dyDescent="0.25">
      <c r="B97" s="25" t="str">
        <f>IF('P_Foretak utv'!X96=0," ",'P_Foretak utv'!X96)</f>
        <v xml:space="preserve"> </v>
      </c>
      <c r="C97" s="88" t="str">
        <f>IF('P_Foretak utv'!Y96=0," ",'P_Foretak utv'!Y96)</f>
        <v xml:space="preserve"> </v>
      </c>
      <c r="D97" s="88" t="str">
        <f>IF('P_Foretak utv'!Z96=0," ",'P_Foretak utv'!Z96)</f>
        <v xml:space="preserve"> </v>
      </c>
      <c r="E97" s="88" t="str">
        <f>IF('P_Foretak utv'!AA96=0," ",'P_Foretak utv'!AA96)</f>
        <v xml:space="preserve"> </v>
      </c>
      <c r="F97" s="88" t="str">
        <f>IF('P_Foretak utv'!AB96=0," ",'P_Foretak utv'!AB96)</f>
        <v xml:space="preserve"> </v>
      </c>
      <c r="G97" s="88" t="str">
        <f>IF('P_Foretak utv'!AC96=0," ",'P_Foretak utv'!AC96)</f>
        <v xml:space="preserve"> </v>
      </c>
      <c r="H97" s="88" t="str">
        <f>IF('P_Foretak utv'!AD96=0," ",'P_Foretak utv'!AD96)</f>
        <v xml:space="preserve"> </v>
      </c>
      <c r="I97" s="88" t="str">
        <f>IF('P_Foretak utv'!AE96=0," ",'P_Foretak utv'!AE96)</f>
        <v xml:space="preserve"> </v>
      </c>
      <c r="J97" s="88" t="str">
        <f>IF('P_Foretak utv'!AF96=0," ",'P_Foretak utv'!AF96)</f>
        <v xml:space="preserve"> </v>
      </c>
      <c r="K97" s="88" t="str">
        <f>IF('P_Foretak utv'!AG96=0," ",'P_Foretak utv'!AG96)</f>
        <v xml:space="preserve"> </v>
      </c>
      <c r="L97" s="88" t="str">
        <f>IF('P_Foretak utv'!AH96=0," ",'P_Foretak utv'!AH96)</f>
        <v xml:space="preserve"> </v>
      </c>
      <c r="N97" s="25" t="str">
        <f>IF(P_lev_utv!X98=0," ",P_lev_utv!X98)</f>
        <v xml:space="preserve"> </v>
      </c>
      <c r="O97" s="88" t="str">
        <f>IF(P_lev_utv!Y98=0," ",P_lev_utv!Y98)</f>
        <v xml:space="preserve"> </v>
      </c>
      <c r="P97" s="88" t="str">
        <f>IF(P_lev_utv!Z98=0," ",P_lev_utv!Z98)</f>
        <v xml:space="preserve"> </v>
      </c>
      <c r="Q97" s="88" t="str">
        <f>IF(P_lev_utv!AA98=0," ",P_lev_utv!AA98)</f>
        <v xml:space="preserve"> </v>
      </c>
      <c r="R97" s="88" t="str">
        <f>IF(P_lev_utv!AB98=0," ",P_lev_utv!AB98)</f>
        <v xml:space="preserve"> </v>
      </c>
      <c r="S97" s="88" t="str">
        <f>IF(P_lev_utv!AC98=0," ",P_lev_utv!AC98)</f>
        <v xml:space="preserve"> </v>
      </c>
      <c r="T97" s="88" t="str">
        <f>IF(P_lev_utv!AD98=0," ",P_lev_utv!AD98)</f>
        <v xml:space="preserve"> </v>
      </c>
      <c r="U97" s="88" t="str">
        <f>IF(P_lev_utv!AE98=0," ",P_lev_utv!AE98)</f>
        <v xml:space="preserve"> </v>
      </c>
      <c r="V97" s="88" t="str">
        <f>IF(P_lev_utv!AF98=0," ",P_lev_utv!AF98)</f>
        <v xml:space="preserve"> </v>
      </c>
      <c r="W97" s="27" t="str">
        <f>IF(P_lev_utv!AG98=0," ",P_lev_utv!AG98)</f>
        <v xml:space="preserve"> </v>
      </c>
      <c r="X97" s="27" t="str">
        <f>IF(P_lev_utv!AH98=0," ",P_lev_utv!AH98)</f>
        <v xml:space="preserve"> </v>
      </c>
    </row>
    <row r="98" spans="2:24" x14ac:dyDescent="0.25">
      <c r="B98" s="25" t="str">
        <f>IF('P_Foretak utv'!X97=0," ",'P_Foretak utv'!X97)</f>
        <v xml:space="preserve"> </v>
      </c>
      <c r="C98" s="88" t="str">
        <f>IF('P_Foretak utv'!Y97=0," ",'P_Foretak utv'!Y97)</f>
        <v xml:space="preserve"> </v>
      </c>
      <c r="D98" s="88" t="str">
        <f>IF('P_Foretak utv'!Z97=0," ",'P_Foretak utv'!Z97)</f>
        <v xml:space="preserve"> </v>
      </c>
      <c r="E98" s="88" t="str">
        <f>IF('P_Foretak utv'!AA97=0," ",'P_Foretak utv'!AA97)</f>
        <v xml:space="preserve"> </v>
      </c>
      <c r="F98" s="88" t="str">
        <f>IF('P_Foretak utv'!AB97=0," ",'P_Foretak utv'!AB97)</f>
        <v xml:space="preserve"> </v>
      </c>
      <c r="G98" s="88" t="str">
        <f>IF('P_Foretak utv'!AC97=0," ",'P_Foretak utv'!AC97)</f>
        <v xml:space="preserve"> </v>
      </c>
      <c r="H98" s="88" t="str">
        <f>IF('P_Foretak utv'!AD97=0," ",'P_Foretak utv'!AD97)</f>
        <v xml:space="preserve"> </v>
      </c>
      <c r="I98" s="88" t="str">
        <f>IF('P_Foretak utv'!AE97=0," ",'P_Foretak utv'!AE97)</f>
        <v xml:space="preserve"> </v>
      </c>
      <c r="J98" s="88" t="str">
        <f>IF('P_Foretak utv'!AF97=0," ",'P_Foretak utv'!AF97)</f>
        <v xml:space="preserve"> </v>
      </c>
      <c r="K98" s="88" t="str">
        <f>IF('P_Foretak utv'!AG97=0," ",'P_Foretak utv'!AG97)</f>
        <v xml:space="preserve"> </v>
      </c>
      <c r="L98" s="88" t="str">
        <f>IF('P_Foretak utv'!AH97=0," ",'P_Foretak utv'!AH97)</f>
        <v xml:space="preserve"> </v>
      </c>
      <c r="N98" s="25" t="str">
        <f>IF(P_lev_utv!X99=0," ",P_lev_utv!X99)</f>
        <v xml:space="preserve"> </v>
      </c>
      <c r="O98" s="88" t="str">
        <f>IF(P_lev_utv!Y99=0," ",P_lev_utv!Y99)</f>
        <v xml:space="preserve"> </v>
      </c>
      <c r="P98" s="88" t="str">
        <f>IF(P_lev_utv!Z99=0," ",P_lev_utv!Z99)</f>
        <v xml:space="preserve"> </v>
      </c>
      <c r="Q98" s="88" t="str">
        <f>IF(P_lev_utv!AA99=0," ",P_lev_utv!AA99)</f>
        <v xml:space="preserve"> </v>
      </c>
      <c r="R98" s="88" t="str">
        <f>IF(P_lev_utv!AB99=0," ",P_lev_utv!AB99)</f>
        <v xml:space="preserve"> </v>
      </c>
      <c r="S98" s="88" t="str">
        <f>IF(P_lev_utv!AC99=0," ",P_lev_utv!AC99)</f>
        <v xml:space="preserve"> </v>
      </c>
      <c r="T98" s="88" t="str">
        <f>IF(P_lev_utv!AD99=0," ",P_lev_utv!AD99)</f>
        <v xml:space="preserve"> </v>
      </c>
      <c r="U98" s="88" t="str">
        <f>IF(P_lev_utv!AE99=0," ",P_lev_utv!AE99)</f>
        <v xml:space="preserve"> </v>
      </c>
      <c r="V98" s="88" t="str">
        <f>IF(P_lev_utv!AF99=0," ",P_lev_utv!AF99)</f>
        <v xml:space="preserve"> </v>
      </c>
      <c r="W98" s="27" t="str">
        <f>IF(P_lev_utv!AG99=0," ",P_lev_utv!AG99)</f>
        <v xml:space="preserve"> </v>
      </c>
      <c r="X98" s="27" t="str">
        <f>IF(P_lev_utv!AH99=0," ",P_lev_utv!AH99)</f>
        <v xml:space="preserve"> </v>
      </c>
    </row>
    <row r="99" spans="2:24" x14ac:dyDescent="0.25">
      <c r="B99" s="25" t="str">
        <f>IF('P_Foretak utv'!X98=0," ",'P_Foretak utv'!X98)</f>
        <v xml:space="preserve"> </v>
      </c>
      <c r="C99" s="88" t="str">
        <f>IF('P_Foretak utv'!Y98=0," ",'P_Foretak utv'!Y98)</f>
        <v xml:space="preserve"> </v>
      </c>
      <c r="D99" s="88" t="str">
        <f>IF('P_Foretak utv'!Z98=0," ",'P_Foretak utv'!Z98)</f>
        <v xml:space="preserve"> </v>
      </c>
      <c r="E99" s="88" t="str">
        <f>IF('P_Foretak utv'!AA98=0," ",'P_Foretak utv'!AA98)</f>
        <v xml:space="preserve"> </v>
      </c>
      <c r="F99" s="88" t="str">
        <f>IF('P_Foretak utv'!AB98=0," ",'P_Foretak utv'!AB98)</f>
        <v xml:space="preserve"> </v>
      </c>
      <c r="G99" s="88" t="str">
        <f>IF('P_Foretak utv'!AC98=0," ",'P_Foretak utv'!AC98)</f>
        <v xml:space="preserve"> </v>
      </c>
      <c r="H99" s="88" t="str">
        <f>IF('P_Foretak utv'!AD98=0," ",'P_Foretak utv'!AD98)</f>
        <v xml:space="preserve"> </v>
      </c>
      <c r="I99" s="88" t="str">
        <f>IF('P_Foretak utv'!AE98=0," ",'P_Foretak utv'!AE98)</f>
        <v xml:space="preserve"> </v>
      </c>
      <c r="J99" s="88" t="str">
        <f>IF('P_Foretak utv'!AF98=0," ",'P_Foretak utv'!AF98)</f>
        <v xml:space="preserve"> </v>
      </c>
      <c r="K99" s="88" t="str">
        <f>IF('P_Foretak utv'!AG98=0," ",'P_Foretak utv'!AG98)</f>
        <v xml:space="preserve"> </v>
      </c>
      <c r="L99" s="88" t="str">
        <f>IF('P_Foretak utv'!AH98=0," ",'P_Foretak utv'!AH98)</f>
        <v xml:space="preserve"> </v>
      </c>
      <c r="N99" s="25" t="str">
        <f>IF(P_lev_utv!X100=0," ",P_lev_utv!X100)</f>
        <v xml:space="preserve"> </v>
      </c>
      <c r="O99" s="88" t="str">
        <f>IF(P_lev_utv!Y100=0," ",P_lev_utv!Y100)</f>
        <v xml:space="preserve"> </v>
      </c>
      <c r="P99" s="88" t="str">
        <f>IF(P_lev_utv!Z100=0," ",P_lev_utv!Z100)</f>
        <v xml:space="preserve"> </v>
      </c>
      <c r="Q99" s="88" t="str">
        <f>IF(P_lev_utv!AA100=0," ",P_lev_utv!AA100)</f>
        <v xml:space="preserve"> </v>
      </c>
      <c r="R99" s="88" t="str">
        <f>IF(P_lev_utv!AB100=0," ",P_lev_utv!AB100)</f>
        <v xml:space="preserve"> </v>
      </c>
      <c r="S99" s="88" t="str">
        <f>IF(P_lev_utv!AC100=0," ",P_lev_utv!AC100)</f>
        <v xml:space="preserve"> </v>
      </c>
      <c r="T99" s="88" t="str">
        <f>IF(P_lev_utv!AD100=0," ",P_lev_utv!AD100)</f>
        <v xml:space="preserve"> </v>
      </c>
      <c r="U99" s="88" t="str">
        <f>IF(P_lev_utv!AE100=0," ",P_lev_utv!AE100)</f>
        <v xml:space="preserve"> </v>
      </c>
      <c r="V99" s="88" t="str">
        <f>IF(P_lev_utv!AF100=0," ",P_lev_utv!AF100)</f>
        <v xml:space="preserve"> </v>
      </c>
      <c r="W99" s="27" t="str">
        <f>IF(P_lev_utv!AG100=0," ",P_lev_utv!AG100)</f>
        <v xml:space="preserve"> </v>
      </c>
      <c r="X99" s="27" t="str">
        <f>IF(P_lev_utv!AH100=0," ",P_lev_utv!AH100)</f>
        <v xml:space="preserve"> </v>
      </c>
    </row>
    <row r="100" spans="2:24" x14ac:dyDescent="0.25">
      <c r="B100" s="25" t="str">
        <f>IF('P_Foretak utv'!X99=0," ",'P_Foretak utv'!X99)</f>
        <v xml:space="preserve"> </v>
      </c>
      <c r="C100" s="88" t="str">
        <f>IF('P_Foretak utv'!Y99=0," ",'P_Foretak utv'!Y99)</f>
        <v xml:space="preserve"> </v>
      </c>
      <c r="D100" s="88" t="str">
        <f>IF('P_Foretak utv'!Z99=0," ",'P_Foretak utv'!Z99)</f>
        <v xml:space="preserve"> </v>
      </c>
      <c r="E100" s="88" t="str">
        <f>IF('P_Foretak utv'!AA99=0," ",'P_Foretak utv'!AA99)</f>
        <v xml:space="preserve"> </v>
      </c>
      <c r="F100" s="88" t="str">
        <f>IF('P_Foretak utv'!AB99=0," ",'P_Foretak utv'!AB99)</f>
        <v xml:space="preserve"> </v>
      </c>
      <c r="G100" s="88" t="str">
        <f>IF('P_Foretak utv'!AC99=0," ",'P_Foretak utv'!AC99)</f>
        <v xml:space="preserve"> </v>
      </c>
      <c r="H100" s="88" t="str">
        <f>IF('P_Foretak utv'!AD99=0," ",'P_Foretak utv'!AD99)</f>
        <v xml:space="preserve"> </v>
      </c>
      <c r="I100" s="88" t="str">
        <f>IF('P_Foretak utv'!AE99=0," ",'P_Foretak utv'!AE99)</f>
        <v xml:space="preserve"> </v>
      </c>
      <c r="J100" s="88" t="str">
        <f>IF('P_Foretak utv'!AF99=0," ",'P_Foretak utv'!AF99)</f>
        <v xml:space="preserve"> </v>
      </c>
      <c r="K100" s="88" t="str">
        <f>IF('P_Foretak utv'!AG99=0," ",'P_Foretak utv'!AG99)</f>
        <v xml:space="preserve"> </v>
      </c>
      <c r="L100" s="88" t="str">
        <f>IF('P_Foretak utv'!AH99=0," ",'P_Foretak utv'!AH99)</f>
        <v xml:space="preserve"> </v>
      </c>
      <c r="N100" s="25" t="str">
        <f>IF(P_lev_utv!X101=0," ",P_lev_utv!X101)</f>
        <v xml:space="preserve"> </v>
      </c>
      <c r="O100" s="88" t="str">
        <f>IF(P_lev_utv!Y101=0," ",P_lev_utv!Y101)</f>
        <v xml:space="preserve"> </v>
      </c>
      <c r="P100" s="88" t="str">
        <f>IF(P_lev_utv!Z101=0," ",P_lev_utv!Z101)</f>
        <v xml:space="preserve"> </v>
      </c>
      <c r="Q100" s="88" t="str">
        <f>IF(P_lev_utv!AA101=0," ",P_lev_utv!AA101)</f>
        <v xml:space="preserve"> </v>
      </c>
      <c r="R100" s="88" t="str">
        <f>IF(P_lev_utv!AB101=0," ",P_lev_utv!AB101)</f>
        <v xml:space="preserve"> </v>
      </c>
      <c r="S100" s="88" t="str">
        <f>IF(P_lev_utv!AC101=0," ",P_lev_utv!AC101)</f>
        <v xml:space="preserve"> </v>
      </c>
      <c r="T100" s="88" t="str">
        <f>IF(P_lev_utv!AD101=0," ",P_lev_utv!AD101)</f>
        <v xml:space="preserve"> </v>
      </c>
      <c r="U100" s="88" t="str">
        <f>IF(P_lev_utv!AE101=0," ",P_lev_utv!AE101)</f>
        <v xml:space="preserve"> </v>
      </c>
      <c r="V100" s="88" t="str">
        <f>IF(P_lev_utv!AF101=0," ",P_lev_utv!AF101)</f>
        <v xml:space="preserve"> </v>
      </c>
      <c r="W100" s="27" t="str">
        <f>IF(P_lev_utv!AG101=0," ",P_lev_utv!AG101)</f>
        <v xml:space="preserve"> </v>
      </c>
      <c r="X100" s="27" t="str">
        <f>IF(P_lev_utv!AH101=0," ",P_lev_utv!AH101)</f>
        <v xml:space="preserve"> </v>
      </c>
    </row>
    <row r="101" spans="2:24" x14ac:dyDescent="0.25">
      <c r="B101" s="25" t="str">
        <f>IF('P_Foretak utv'!X100=0," ",'P_Foretak utv'!X100)</f>
        <v xml:space="preserve"> </v>
      </c>
      <c r="C101" s="88" t="str">
        <f>IF('P_Foretak utv'!Y100=0," ",'P_Foretak utv'!Y100)</f>
        <v xml:space="preserve"> </v>
      </c>
      <c r="D101" s="88" t="str">
        <f>IF('P_Foretak utv'!Z100=0," ",'P_Foretak utv'!Z100)</f>
        <v xml:space="preserve"> </v>
      </c>
      <c r="E101" s="88" t="str">
        <f>IF('P_Foretak utv'!AA100=0," ",'P_Foretak utv'!AA100)</f>
        <v xml:space="preserve"> </v>
      </c>
      <c r="F101" s="88" t="str">
        <f>IF('P_Foretak utv'!AB100=0," ",'P_Foretak utv'!AB100)</f>
        <v xml:space="preserve"> </v>
      </c>
      <c r="G101" s="88" t="str">
        <f>IF('P_Foretak utv'!AC100=0," ",'P_Foretak utv'!AC100)</f>
        <v xml:space="preserve"> </v>
      </c>
      <c r="H101" s="88" t="str">
        <f>IF('P_Foretak utv'!AD100=0," ",'P_Foretak utv'!AD100)</f>
        <v xml:space="preserve"> </v>
      </c>
      <c r="I101" s="88" t="str">
        <f>IF('P_Foretak utv'!AE100=0," ",'P_Foretak utv'!AE100)</f>
        <v xml:space="preserve"> </v>
      </c>
      <c r="J101" s="88" t="str">
        <f>IF('P_Foretak utv'!AF100=0," ",'P_Foretak utv'!AF100)</f>
        <v xml:space="preserve"> </v>
      </c>
      <c r="K101" s="88" t="str">
        <f>IF('P_Foretak utv'!AG100=0," ",'P_Foretak utv'!AG100)</f>
        <v xml:space="preserve"> </v>
      </c>
      <c r="L101" s="88" t="str">
        <f>IF('P_Foretak utv'!AH100=0," ",'P_Foretak utv'!AH100)</f>
        <v xml:space="preserve"> </v>
      </c>
      <c r="N101" s="25" t="str">
        <f>IF(P_lev_utv!X102=0," ",P_lev_utv!X102)</f>
        <v xml:space="preserve"> </v>
      </c>
      <c r="O101" s="88" t="str">
        <f>IF(P_lev_utv!Y102=0," ",P_lev_utv!Y102)</f>
        <v xml:space="preserve"> </v>
      </c>
      <c r="P101" s="88" t="str">
        <f>IF(P_lev_utv!Z102=0," ",P_lev_utv!Z102)</f>
        <v xml:space="preserve"> </v>
      </c>
      <c r="Q101" s="88" t="str">
        <f>IF(P_lev_utv!AA102=0," ",P_lev_utv!AA102)</f>
        <v xml:space="preserve"> </v>
      </c>
      <c r="R101" s="88" t="str">
        <f>IF(P_lev_utv!AB102=0," ",P_lev_utv!AB102)</f>
        <v xml:space="preserve"> </v>
      </c>
      <c r="S101" s="88" t="str">
        <f>IF(P_lev_utv!AC102=0," ",P_lev_utv!AC102)</f>
        <v xml:space="preserve"> </v>
      </c>
      <c r="T101" s="88" t="str">
        <f>IF(P_lev_utv!AD102=0," ",P_lev_utv!AD102)</f>
        <v xml:space="preserve"> </v>
      </c>
      <c r="U101" s="88" t="str">
        <f>IF(P_lev_utv!AE102=0," ",P_lev_utv!AE102)</f>
        <v xml:space="preserve"> </v>
      </c>
      <c r="V101" s="88" t="str">
        <f>IF(P_lev_utv!AF102=0," ",P_lev_utv!AF102)</f>
        <v xml:space="preserve"> </v>
      </c>
      <c r="W101" s="27" t="str">
        <f>IF(P_lev_utv!AG102=0," ",P_lev_utv!AG102)</f>
        <v xml:space="preserve"> </v>
      </c>
      <c r="X101" s="27" t="str">
        <f>IF(P_lev_utv!AH102=0," ",P_lev_utv!AH102)</f>
        <v xml:space="preserve"> </v>
      </c>
    </row>
    <row r="102" spans="2:24" x14ac:dyDescent="0.25">
      <c r="B102" s="25" t="str">
        <f>IF('P_Foretak utv'!X101=0," ",'P_Foretak utv'!X101)</f>
        <v xml:space="preserve"> </v>
      </c>
      <c r="C102" s="88" t="str">
        <f>IF('P_Foretak utv'!Y101=0," ",'P_Foretak utv'!Y101)</f>
        <v xml:space="preserve"> </v>
      </c>
      <c r="D102" s="88" t="str">
        <f>IF('P_Foretak utv'!Z101=0," ",'P_Foretak utv'!Z101)</f>
        <v xml:space="preserve"> </v>
      </c>
      <c r="E102" s="88" t="str">
        <f>IF('P_Foretak utv'!AA101=0," ",'P_Foretak utv'!AA101)</f>
        <v xml:space="preserve"> </v>
      </c>
      <c r="F102" s="88" t="str">
        <f>IF('P_Foretak utv'!AB101=0," ",'P_Foretak utv'!AB101)</f>
        <v xml:space="preserve"> </v>
      </c>
      <c r="G102" s="88" t="str">
        <f>IF('P_Foretak utv'!AC101=0," ",'P_Foretak utv'!AC101)</f>
        <v xml:space="preserve"> </v>
      </c>
      <c r="H102" s="88" t="str">
        <f>IF('P_Foretak utv'!AD101=0," ",'P_Foretak utv'!AD101)</f>
        <v xml:space="preserve"> </v>
      </c>
      <c r="I102" s="88" t="str">
        <f>IF('P_Foretak utv'!AE101=0," ",'P_Foretak utv'!AE101)</f>
        <v xml:space="preserve"> </v>
      </c>
      <c r="J102" s="88" t="str">
        <f>IF('P_Foretak utv'!AF101=0," ",'P_Foretak utv'!AF101)</f>
        <v xml:space="preserve"> </v>
      </c>
      <c r="K102" s="88" t="str">
        <f>IF('P_Foretak utv'!AG101=0," ",'P_Foretak utv'!AG101)</f>
        <v xml:space="preserve"> </v>
      </c>
      <c r="L102" s="88" t="str">
        <f>IF('P_Foretak utv'!AH101=0," ",'P_Foretak utv'!AH101)</f>
        <v xml:space="preserve"> </v>
      </c>
      <c r="N102" s="25" t="str">
        <f>IF(P_lev_utv!X103=0," ",P_lev_utv!X103)</f>
        <v xml:space="preserve"> </v>
      </c>
      <c r="O102" s="88" t="str">
        <f>IF(P_lev_utv!Y103=0," ",P_lev_utv!Y103)</f>
        <v xml:space="preserve"> </v>
      </c>
      <c r="P102" s="88" t="str">
        <f>IF(P_lev_utv!Z103=0," ",P_lev_utv!Z103)</f>
        <v xml:space="preserve"> </v>
      </c>
      <c r="Q102" s="88" t="str">
        <f>IF(P_lev_utv!AA103=0," ",P_lev_utv!AA103)</f>
        <v xml:space="preserve"> </v>
      </c>
      <c r="R102" s="88" t="str">
        <f>IF(P_lev_utv!AB103=0," ",P_lev_utv!AB103)</f>
        <v xml:space="preserve"> </v>
      </c>
      <c r="S102" s="88" t="str">
        <f>IF(P_lev_utv!AC103=0," ",P_lev_utv!AC103)</f>
        <v xml:space="preserve"> </v>
      </c>
      <c r="T102" s="88" t="str">
        <f>IF(P_lev_utv!AD103=0," ",P_lev_utv!AD103)</f>
        <v xml:space="preserve"> </v>
      </c>
      <c r="U102" s="88" t="str">
        <f>IF(P_lev_utv!AE103=0," ",P_lev_utv!AE103)</f>
        <v xml:space="preserve"> </v>
      </c>
      <c r="V102" s="88" t="str">
        <f>IF(P_lev_utv!AF103=0," ",P_lev_utv!AF103)</f>
        <v xml:space="preserve"> </v>
      </c>
      <c r="W102" s="27" t="str">
        <f>IF(P_lev_utv!AG103=0," ",P_lev_utv!AG103)</f>
        <v xml:space="preserve"> </v>
      </c>
      <c r="X102" s="27" t="str">
        <f>IF(P_lev_utv!AH103=0," ",P_lev_utv!AH103)</f>
        <v xml:space="preserve"> </v>
      </c>
    </row>
    <row r="103" spans="2:24" x14ac:dyDescent="0.25">
      <c r="B103" s="25" t="str">
        <f>IF('P_Foretak utv'!X102=0," ",'P_Foretak utv'!X102)</f>
        <v xml:space="preserve"> </v>
      </c>
      <c r="C103" s="88" t="str">
        <f>IF('P_Foretak utv'!Y102=0," ",'P_Foretak utv'!Y102)</f>
        <v xml:space="preserve"> </v>
      </c>
      <c r="D103" s="88" t="str">
        <f>IF('P_Foretak utv'!Z102=0," ",'P_Foretak utv'!Z102)</f>
        <v xml:space="preserve"> </v>
      </c>
      <c r="E103" s="88" t="str">
        <f>IF('P_Foretak utv'!AA102=0," ",'P_Foretak utv'!AA102)</f>
        <v xml:space="preserve"> </v>
      </c>
      <c r="F103" s="88" t="str">
        <f>IF('P_Foretak utv'!AB102=0," ",'P_Foretak utv'!AB102)</f>
        <v xml:space="preserve"> </v>
      </c>
      <c r="G103" s="88" t="str">
        <f>IF('P_Foretak utv'!AC102=0," ",'P_Foretak utv'!AC102)</f>
        <v xml:space="preserve"> </v>
      </c>
      <c r="H103" s="88" t="str">
        <f>IF('P_Foretak utv'!AD102=0," ",'P_Foretak utv'!AD102)</f>
        <v xml:space="preserve"> </v>
      </c>
      <c r="I103" s="88" t="str">
        <f>IF('P_Foretak utv'!AE102=0," ",'P_Foretak utv'!AE102)</f>
        <v xml:space="preserve"> </v>
      </c>
      <c r="J103" s="88" t="str">
        <f>IF('P_Foretak utv'!AF102=0," ",'P_Foretak utv'!AF102)</f>
        <v xml:space="preserve"> </v>
      </c>
      <c r="K103" s="88" t="str">
        <f>IF('P_Foretak utv'!AG102=0," ",'P_Foretak utv'!AG102)</f>
        <v xml:space="preserve"> </v>
      </c>
      <c r="L103" s="88" t="str">
        <f>IF('P_Foretak utv'!AH102=0," ",'P_Foretak utv'!AH102)</f>
        <v xml:space="preserve"> </v>
      </c>
      <c r="N103" s="25" t="str">
        <f>IF(P_lev_utv!X104=0," ",P_lev_utv!X104)</f>
        <v xml:space="preserve"> </v>
      </c>
      <c r="O103" s="88" t="str">
        <f>IF(P_lev_utv!Y104=0," ",P_lev_utv!Y104)</f>
        <v xml:space="preserve"> </v>
      </c>
      <c r="P103" s="88" t="str">
        <f>IF(P_lev_utv!Z104=0," ",P_lev_utv!Z104)</f>
        <v xml:space="preserve"> </v>
      </c>
      <c r="Q103" s="88" t="str">
        <f>IF(P_lev_utv!AA104=0," ",P_lev_utv!AA104)</f>
        <v xml:space="preserve"> </v>
      </c>
      <c r="R103" s="88" t="str">
        <f>IF(P_lev_utv!AB104=0," ",P_lev_utv!AB104)</f>
        <v xml:space="preserve"> </v>
      </c>
      <c r="S103" s="88" t="str">
        <f>IF(P_lev_utv!AC104=0," ",P_lev_utv!AC104)</f>
        <v xml:space="preserve"> </v>
      </c>
      <c r="T103" s="88" t="str">
        <f>IF(P_lev_utv!AD104=0," ",P_lev_utv!AD104)</f>
        <v xml:space="preserve"> </v>
      </c>
      <c r="U103" s="88" t="str">
        <f>IF(P_lev_utv!AE104=0," ",P_lev_utv!AE104)</f>
        <v xml:space="preserve"> </v>
      </c>
      <c r="V103" s="88" t="str">
        <f>IF(P_lev_utv!AF104=0," ",P_lev_utv!AF104)</f>
        <v xml:space="preserve"> </v>
      </c>
      <c r="W103" s="27" t="str">
        <f>IF(P_lev_utv!AG104=0," ",P_lev_utv!AG104)</f>
        <v xml:space="preserve"> </v>
      </c>
      <c r="X103" s="27" t="str">
        <f>IF(P_lev_utv!AH104=0," ",P_lev_utv!AH104)</f>
        <v xml:space="preserve"> </v>
      </c>
    </row>
    <row r="104" spans="2:24" x14ac:dyDescent="0.25">
      <c r="B104" s="25" t="str">
        <f>IF('P_Foretak utv'!X103=0," ",'P_Foretak utv'!X103)</f>
        <v xml:space="preserve"> </v>
      </c>
      <c r="C104" s="88" t="str">
        <f>IF('P_Foretak utv'!Y103=0," ",'P_Foretak utv'!Y103)</f>
        <v xml:space="preserve"> </v>
      </c>
      <c r="D104" s="88" t="str">
        <f>IF('P_Foretak utv'!Z103=0," ",'P_Foretak utv'!Z103)</f>
        <v xml:space="preserve"> </v>
      </c>
      <c r="E104" s="88" t="str">
        <f>IF('P_Foretak utv'!AA103=0," ",'P_Foretak utv'!AA103)</f>
        <v xml:space="preserve"> </v>
      </c>
      <c r="F104" s="88" t="str">
        <f>IF('P_Foretak utv'!AB103=0," ",'P_Foretak utv'!AB103)</f>
        <v xml:space="preserve"> </v>
      </c>
      <c r="G104" s="88" t="str">
        <f>IF('P_Foretak utv'!AC103=0," ",'P_Foretak utv'!AC103)</f>
        <v xml:space="preserve"> </v>
      </c>
      <c r="H104" s="88" t="str">
        <f>IF('P_Foretak utv'!AD103=0," ",'P_Foretak utv'!AD103)</f>
        <v xml:space="preserve"> </v>
      </c>
      <c r="I104" s="88" t="str">
        <f>IF('P_Foretak utv'!AE103=0," ",'P_Foretak utv'!AE103)</f>
        <v xml:space="preserve"> </v>
      </c>
      <c r="J104" s="88" t="str">
        <f>IF('P_Foretak utv'!AF103=0," ",'P_Foretak utv'!AF103)</f>
        <v xml:space="preserve"> </v>
      </c>
      <c r="K104" s="88" t="str">
        <f>IF('P_Foretak utv'!AG103=0," ",'P_Foretak utv'!AG103)</f>
        <v xml:space="preserve"> </v>
      </c>
      <c r="L104" s="88" t="str">
        <f>IF('P_Foretak utv'!AH103=0," ",'P_Foretak utv'!AH103)</f>
        <v xml:space="preserve"> </v>
      </c>
      <c r="N104" s="25" t="str">
        <f>IF(P_lev_utv!X105=0," ",P_lev_utv!X105)</f>
        <v xml:space="preserve"> </v>
      </c>
      <c r="O104" s="88" t="str">
        <f>IF(P_lev_utv!Y105=0," ",P_lev_utv!Y105)</f>
        <v xml:space="preserve"> </v>
      </c>
      <c r="P104" s="88" t="str">
        <f>IF(P_lev_utv!Z105=0," ",P_lev_utv!Z105)</f>
        <v xml:space="preserve"> </v>
      </c>
      <c r="Q104" s="88" t="str">
        <f>IF(P_lev_utv!AA105=0," ",P_lev_utv!AA105)</f>
        <v xml:space="preserve"> </v>
      </c>
      <c r="R104" s="88" t="str">
        <f>IF(P_lev_utv!AB105=0," ",P_lev_utv!AB105)</f>
        <v xml:space="preserve"> </v>
      </c>
      <c r="S104" s="88" t="str">
        <f>IF(P_lev_utv!AC105=0," ",P_lev_utv!AC105)</f>
        <v xml:space="preserve"> </v>
      </c>
      <c r="T104" s="88" t="str">
        <f>IF(P_lev_utv!AD105=0," ",P_lev_utv!AD105)</f>
        <v xml:space="preserve"> </v>
      </c>
      <c r="U104" s="88" t="str">
        <f>IF(P_lev_utv!AE105=0," ",P_lev_utv!AE105)</f>
        <v xml:space="preserve"> </v>
      </c>
      <c r="V104" s="88" t="str">
        <f>IF(P_lev_utv!AF105=0," ",P_lev_utv!AF105)</f>
        <v xml:space="preserve"> </v>
      </c>
      <c r="W104" s="27" t="str">
        <f>IF(P_lev_utv!AG105=0," ",P_lev_utv!AG105)</f>
        <v xml:space="preserve"> </v>
      </c>
      <c r="X104" s="27" t="str">
        <f>IF(P_lev_utv!AH105=0," ",P_lev_utv!AH105)</f>
        <v xml:space="preserve"> </v>
      </c>
    </row>
    <row r="105" spans="2:24" x14ac:dyDescent="0.25">
      <c r="B105" s="25" t="str">
        <f>IF('P_Foretak utv'!X104=0," ",'P_Foretak utv'!X104)</f>
        <v xml:space="preserve"> </v>
      </c>
      <c r="C105" s="88" t="str">
        <f>IF('P_Foretak utv'!Y104=0," ",'P_Foretak utv'!Y104)</f>
        <v xml:space="preserve"> </v>
      </c>
      <c r="D105" s="88" t="str">
        <f>IF('P_Foretak utv'!Z104=0," ",'P_Foretak utv'!Z104)</f>
        <v xml:space="preserve"> </v>
      </c>
      <c r="E105" s="88" t="str">
        <f>IF('P_Foretak utv'!AA104=0," ",'P_Foretak utv'!AA104)</f>
        <v xml:space="preserve"> </v>
      </c>
      <c r="F105" s="88" t="str">
        <f>IF('P_Foretak utv'!AB104=0," ",'P_Foretak utv'!AB104)</f>
        <v xml:space="preserve"> </v>
      </c>
      <c r="G105" s="88" t="str">
        <f>IF('P_Foretak utv'!AC104=0," ",'P_Foretak utv'!AC104)</f>
        <v xml:space="preserve"> </v>
      </c>
      <c r="H105" s="88" t="str">
        <f>IF('P_Foretak utv'!AD104=0," ",'P_Foretak utv'!AD104)</f>
        <v xml:space="preserve"> </v>
      </c>
      <c r="I105" s="88" t="str">
        <f>IF('P_Foretak utv'!AE104=0," ",'P_Foretak utv'!AE104)</f>
        <v xml:space="preserve"> </v>
      </c>
      <c r="J105" s="88" t="str">
        <f>IF('P_Foretak utv'!AF104=0," ",'P_Foretak utv'!AF104)</f>
        <v xml:space="preserve"> </v>
      </c>
      <c r="K105" s="88" t="str">
        <f>IF('P_Foretak utv'!AG104=0," ",'P_Foretak utv'!AG104)</f>
        <v xml:space="preserve"> </v>
      </c>
      <c r="L105" s="88" t="str">
        <f>IF('P_Foretak utv'!AH104=0," ",'P_Foretak utv'!AH104)</f>
        <v xml:space="preserve"> </v>
      </c>
      <c r="N105" s="25" t="str">
        <f>IF(P_lev_utv!X106=0," ",P_lev_utv!X106)</f>
        <v xml:space="preserve"> </v>
      </c>
      <c r="O105" s="88" t="str">
        <f>IF(P_lev_utv!Y106=0," ",P_lev_utv!Y106)</f>
        <v xml:space="preserve"> </v>
      </c>
      <c r="P105" s="88" t="str">
        <f>IF(P_lev_utv!Z106=0," ",P_lev_utv!Z106)</f>
        <v xml:space="preserve"> </v>
      </c>
      <c r="Q105" s="88" t="str">
        <f>IF(P_lev_utv!AA106=0," ",P_lev_utv!AA106)</f>
        <v xml:space="preserve"> </v>
      </c>
      <c r="R105" s="88" t="str">
        <f>IF(P_lev_utv!AB106=0," ",P_lev_utv!AB106)</f>
        <v xml:space="preserve"> </v>
      </c>
      <c r="S105" s="88" t="str">
        <f>IF(P_lev_utv!AC106=0," ",P_lev_utv!AC106)</f>
        <v xml:space="preserve"> </v>
      </c>
      <c r="T105" s="88" t="str">
        <f>IF(P_lev_utv!AD106=0," ",P_lev_utv!AD106)</f>
        <v xml:space="preserve"> </v>
      </c>
      <c r="U105" s="88" t="str">
        <f>IF(P_lev_utv!AE106=0," ",P_lev_utv!AE106)</f>
        <v xml:space="preserve"> </v>
      </c>
      <c r="V105" s="88" t="str">
        <f>IF(P_lev_utv!AF106=0," ",P_lev_utv!AF106)</f>
        <v xml:space="preserve"> </v>
      </c>
      <c r="W105" s="27" t="str">
        <f>IF(P_lev_utv!AG106=0," ",P_lev_utv!AG106)</f>
        <v xml:space="preserve"> </v>
      </c>
      <c r="X105" s="27" t="str">
        <f>IF(P_lev_utv!AH106=0," ",P_lev_utv!AH106)</f>
        <v xml:space="preserve"> </v>
      </c>
    </row>
    <row r="106" spans="2:24" x14ac:dyDescent="0.25">
      <c r="B106" s="25" t="str">
        <f>IF('P_Foretak utv'!X105=0," ",'P_Foretak utv'!X105)</f>
        <v xml:space="preserve"> </v>
      </c>
      <c r="C106" s="88" t="str">
        <f>IF('P_Foretak utv'!Y105=0," ",'P_Foretak utv'!Y105)</f>
        <v xml:space="preserve"> </v>
      </c>
      <c r="D106" s="88" t="str">
        <f>IF('P_Foretak utv'!Z105=0," ",'P_Foretak utv'!Z105)</f>
        <v xml:space="preserve"> </v>
      </c>
      <c r="E106" s="88" t="str">
        <f>IF('P_Foretak utv'!AA105=0," ",'P_Foretak utv'!AA105)</f>
        <v xml:space="preserve"> </v>
      </c>
      <c r="F106" s="88" t="str">
        <f>IF('P_Foretak utv'!AB105=0," ",'P_Foretak utv'!AB105)</f>
        <v xml:space="preserve"> </v>
      </c>
      <c r="G106" s="88" t="str">
        <f>IF('P_Foretak utv'!AC105=0," ",'P_Foretak utv'!AC105)</f>
        <v xml:space="preserve"> </v>
      </c>
      <c r="H106" s="88" t="str">
        <f>IF('P_Foretak utv'!AD105=0," ",'P_Foretak utv'!AD105)</f>
        <v xml:space="preserve"> </v>
      </c>
      <c r="I106" s="88" t="str">
        <f>IF('P_Foretak utv'!AE105=0," ",'P_Foretak utv'!AE105)</f>
        <v xml:space="preserve"> </v>
      </c>
      <c r="J106" s="88" t="str">
        <f>IF('P_Foretak utv'!AF105=0," ",'P_Foretak utv'!AF105)</f>
        <v xml:space="preserve"> </v>
      </c>
      <c r="K106" s="88" t="str">
        <f>IF('P_Foretak utv'!AG105=0," ",'P_Foretak utv'!AG105)</f>
        <v xml:space="preserve"> </v>
      </c>
      <c r="L106" s="88" t="str">
        <f>IF('P_Foretak utv'!AH105=0," ",'P_Foretak utv'!AH105)</f>
        <v xml:space="preserve"> </v>
      </c>
      <c r="N106" s="25" t="str">
        <f>IF(P_lev_utv!X107=0," ",P_lev_utv!X107)</f>
        <v xml:space="preserve"> </v>
      </c>
      <c r="O106" s="88" t="str">
        <f>IF(P_lev_utv!Y107=0," ",P_lev_utv!Y107)</f>
        <v xml:space="preserve"> </v>
      </c>
      <c r="P106" s="88" t="str">
        <f>IF(P_lev_utv!Z107=0," ",P_lev_utv!Z107)</f>
        <v xml:space="preserve"> </v>
      </c>
      <c r="Q106" s="88" t="str">
        <f>IF(P_lev_utv!AA107=0," ",P_lev_utv!AA107)</f>
        <v xml:space="preserve"> </v>
      </c>
      <c r="R106" s="88" t="str">
        <f>IF(P_lev_utv!AB107=0," ",P_lev_utv!AB107)</f>
        <v xml:space="preserve"> </v>
      </c>
      <c r="S106" s="88" t="str">
        <f>IF(P_lev_utv!AC107=0," ",P_lev_utv!AC107)</f>
        <v xml:space="preserve"> </v>
      </c>
      <c r="T106" s="88" t="str">
        <f>IF(P_lev_utv!AD107=0," ",P_lev_utv!AD107)</f>
        <v xml:space="preserve"> </v>
      </c>
      <c r="U106" s="88" t="str">
        <f>IF(P_lev_utv!AE107=0," ",P_lev_utv!AE107)</f>
        <v xml:space="preserve"> </v>
      </c>
      <c r="V106" s="88" t="str">
        <f>IF(P_lev_utv!AF107=0," ",P_lev_utv!AF107)</f>
        <v xml:space="preserve"> </v>
      </c>
      <c r="W106" s="27" t="str">
        <f>IF(P_lev_utv!AG107=0," ",P_lev_utv!AG107)</f>
        <v xml:space="preserve"> </v>
      </c>
      <c r="X106" s="27" t="str">
        <f>IF(P_lev_utv!AH107=0," ",P_lev_utv!AH107)</f>
        <v xml:space="preserve"> </v>
      </c>
    </row>
    <row r="107" spans="2:24" x14ac:dyDescent="0.25">
      <c r="B107" s="25" t="str">
        <f>IF('P_Foretak utv'!X106=0," ",'P_Foretak utv'!X106)</f>
        <v xml:space="preserve"> </v>
      </c>
      <c r="C107" s="88" t="str">
        <f>IF('P_Foretak utv'!Y106=0," ",'P_Foretak utv'!Y106)</f>
        <v xml:space="preserve"> </v>
      </c>
      <c r="D107" s="88" t="str">
        <f>IF('P_Foretak utv'!Z106=0," ",'P_Foretak utv'!Z106)</f>
        <v xml:space="preserve"> </v>
      </c>
      <c r="E107" s="88" t="str">
        <f>IF('P_Foretak utv'!AA106=0," ",'P_Foretak utv'!AA106)</f>
        <v xml:space="preserve"> </v>
      </c>
      <c r="F107" s="88" t="str">
        <f>IF('P_Foretak utv'!AB106=0," ",'P_Foretak utv'!AB106)</f>
        <v xml:space="preserve"> </v>
      </c>
      <c r="G107" s="88" t="str">
        <f>IF('P_Foretak utv'!AC106=0," ",'P_Foretak utv'!AC106)</f>
        <v xml:space="preserve"> </v>
      </c>
      <c r="H107" s="88" t="str">
        <f>IF('P_Foretak utv'!AD106=0," ",'P_Foretak utv'!AD106)</f>
        <v xml:space="preserve"> </v>
      </c>
      <c r="I107" s="88" t="str">
        <f>IF('P_Foretak utv'!AE106=0," ",'P_Foretak utv'!AE106)</f>
        <v xml:space="preserve"> </v>
      </c>
      <c r="J107" s="88" t="str">
        <f>IF('P_Foretak utv'!AF106=0," ",'P_Foretak utv'!AF106)</f>
        <v xml:space="preserve"> </v>
      </c>
      <c r="K107" s="88" t="str">
        <f>IF('P_Foretak utv'!AG106=0," ",'P_Foretak utv'!AG106)</f>
        <v xml:space="preserve"> </v>
      </c>
      <c r="L107" s="88" t="str">
        <f>IF('P_Foretak utv'!AH106=0," ",'P_Foretak utv'!AH106)</f>
        <v xml:space="preserve"> </v>
      </c>
      <c r="N107" s="25" t="str">
        <f>IF(P_lev_utv!X108=0," ",P_lev_utv!X108)</f>
        <v xml:space="preserve"> </v>
      </c>
      <c r="O107" s="88" t="str">
        <f>IF(P_lev_utv!Y108=0," ",P_lev_utv!Y108)</f>
        <v xml:space="preserve"> </v>
      </c>
      <c r="P107" s="88" t="str">
        <f>IF(P_lev_utv!Z108=0," ",P_lev_utv!Z108)</f>
        <v xml:space="preserve"> </v>
      </c>
      <c r="Q107" s="88" t="str">
        <f>IF(P_lev_utv!AA108=0," ",P_lev_utv!AA108)</f>
        <v xml:space="preserve"> </v>
      </c>
      <c r="R107" s="88" t="str">
        <f>IF(P_lev_utv!AB108=0," ",P_lev_utv!AB108)</f>
        <v xml:space="preserve"> </v>
      </c>
      <c r="S107" s="88" t="str">
        <f>IF(P_lev_utv!AC108=0," ",P_lev_utv!AC108)</f>
        <v xml:space="preserve"> </v>
      </c>
      <c r="T107" s="88" t="str">
        <f>IF(P_lev_utv!AD108=0," ",P_lev_utv!AD108)</f>
        <v xml:space="preserve"> </v>
      </c>
      <c r="U107" s="88" t="str">
        <f>IF(P_lev_utv!AE108=0," ",P_lev_utv!AE108)</f>
        <v xml:space="preserve"> </v>
      </c>
      <c r="V107" s="88" t="str">
        <f>IF(P_lev_utv!AF108=0," ",P_lev_utv!AF108)</f>
        <v xml:space="preserve"> </v>
      </c>
      <c r="W107" s="27" t="str">
        <f>IF(P_lev_utv!AG108=0," ",P_lev_utv!AG108)</f>
        <v xml:space="preserve"> </v>
      </c>
      <c r="X107" s="27" t="str">
        <f>IF(P_lev_utv!AH108=0," ",P_lev_utv!AH108)</f>
        <v xml:space="preserve"> </v>
      </c>
    </row>
    <row r="108" spans="2:24" x14ac:dyDescent="0.25">
      <c r="B108" s="25" t="str">
        <f>IF('P_Foretak utv'!X107=0," ",'P_Foretak utv'!X107)</f>
        <v xml:space="preserve"> </v>
      </c>
      <c r="C108" s="88" t="str">
        <f>IF('P_Foretak utv'!Y107=0," ",'P_Foretak utv'!Y107)</f>
        <v xml:space="preserve"> </v>
      </c>
      <c r="D108" s="88" t="str">
        <f>IF('P_Foretak utv'!Z107=0," ",'P_Foretak utv'!Z107)</f>
        <v xml:space="preserve"> </v>
      </c>
      <c r="E108" s="88" t="str">
        <f>IF('P_Foretak utv'!AA107=0," ",'P_Foretak utv'!AA107)</f>
        <v xml:space="preserve"> </v>
      </c>
      <c r="F108" s="88" t="str">
        <f>IF('P_Foretak utv'!AB107=0," ",'P_Foretak utv'!AB107)</f>
        <v xml:space="preserve"> </v>
      </c>
      <c r="G108" s="88" t="str">
        <f>IF('P_Foretak utv'!AC107=0," ",'P_Foretak utv'!AC107)</f>
        <v xml:space="preserve"> </v>
      </c>
      <c r="H108" s="88" t="str">
        <f>IF('P_Foretak utv'!AD107=0," ",'P_Foretak utv'!AD107)</f>
        <v xml:space="preserve"> </v>
      </c>
      <c r="I108" s="88" t="str">
        <f>IF('P_Foretak utv'!AE107=0," ",'P_Foretak utv'!AE107)</f>
        <v xml:space="preserve"> </v>
      </c>
      <c r="J108" s="88" t="str">
        <f>IF('P_Foretak utv'!AF107=0," ",'P_Foretak utv'!AF107)</f>
        <v xml:space="preserve"> </v>
      </c>
      <c r="K108" s="88" t="str">
        <f>IF('P_Foretak utv'!AG107=0," ",'P_Foretak utv'!AG107)</f>
        <v xml:space="preserve"> </v>
      </c>
      <c r="L108" s="88" t="str">
        <f>IF('P_Foretak utv'!AH107=0," ",'P_Foretak utv'!AH107)</f>
        <v xml:space="preserve"> </v>
      </c>
      <c r="N108" s="25" t="str">
        <f>IF(P_lev_utv!X109=0," ",P_lev_utv!X109)</f>
        <v xml:space="preserve"> </v>
      </c>
      <c r="O108" s="88" t="str">
        <f>IF(P_lev_utv!Y109=0," ",P_lev_utv!Y109)</f>
        <v xml:space="preserve"> </v>
      </c>
      <c r="P108" s="88" t="str">
        <f>IF(P_lev_utv!Z109=0," ",P_lev_utv!Z109)</f>
        <v xml:space="preserve"> </v>
      </c>
      <c r="Q108" s="88" t="str">
        <f>IF(P_lev_utv!AA109=0," ",P_lev_utv!AA109)</f>
        <v xml:space="preserve"> </v>
      </c>
      <c r="R108" s="88" t="str">
        <f>IF(P_lev_utv!AB109=0," ",P_lev_utv!AB109)</f>
        <v xml:space="preserve"> </v>
      </c>
      <c r="S108" s="88" t="str">
        <f>IF(P_lev_utv!AC109=0," ",P_lev_utv!AC109)</f>
        <v xml:space="preserve"> </v>
      </c>
      <c r="T108" s="88" t="str">
        <f>IF(P_lev_utv!AD109=0," ",P_lev_utv!AD109)</f>
        <v xml:space="preserve"> </v>
      </c>
      <c r="U108" s="88" t="str">
        <f>IF(P_lev_utv!AE109=0," ",P_lev_utv!AE109)</f>
        <v xml:space="preserve"> </v>
      </c>
      <c r="V108" s="88" t="str">
        <f>IF(P_lev_utv!AF109=0," ",P_lev_utv!AF109)</f>
        <v xml:space="preserve"> </v>
      </c>
      <c r="W108" s="27" t="str">
        <f>IF(P_lev_utv!AG109=0," ",P_lev_utv!AG109)</f>
        <v xml:space="preserve"> </v>
      </c>
      <c r="X108" s="27" t="str">
        <f>IF(P_lev_utv!AH109=0," ",P_lev_utv!AH109)</f>
        <v xml:space="preserve"> </v>
      </c>
    </row>
    <row r="109" spans="2:24" x14ac:dyDescent="0.25">
      <c r="B109" s="25" t="str">
        <f>IF('P_Foretak utv'!X108=0," ",'P_Foretak utv'!X108)</f>
        <v xml:space="preserve"> </v>
      </c>
      <c r="C109" s="88" t="str">
        <f>IF('P_Foretak utv'!Y108=0," ",'P_Foretak utv'!Y108)</f>
        <v xml:space="preserve"> </v>
      </c>
      <c r="D109" s="88" t="str">
        <f>IF('P_Foretak utv'!Z108=0," ",'P_Foretak utv'!Z108)</f>
        <v xml:space="preserve"> </v>
      </c>
      <c r="E109" s="88" t="str">
        <f>IF('P_Foretak utv'!AA108=0," ",'P_Foretak utv'!AA108)</f>
        <v xml:space="preserve"> </v>
      </c>
      <c r="F109" s="88" t="str">
        <f>IF('P_Foretak utv'!AB108=0," ",'P_Foretak utv'!AB108)</f>
        <v xml:space="preserve"> </v>
      </c>
      <c r="G109" s="88" t="str">
        <f>IF('P_Foretak utv'!AC108=0," ",'P_Foretak utv'!AC108)</f>
        <v xml:space="preserve"> </v>
      </c>
      <c r="H109" s="88" t="str">
        <f>IF('P_Foretak utv'!AD108=0," ",'P_Foretak utv'!AD108)</f>
        <v xml:space="preserve"> </v>
      </c>
      <c r="I109" s="88" t="str">
        <f>IF('P_Foretak utv'!AE108=0," ",'P_Foretak utv'!AE108)</f>
        <v xml:space="preserve"> </v>
      </c>
      <c r="J109" s="88" t="str">
        <f>IF('P_Foretak utv'!AF108=0," ",'P_Foretak utv'!AF108)</f>
        <v xml:space="preserve"> </v>
      </c>
      <c r="K109" s="88" t="str">
        <f>IF('P_Foretak utv'!AG108=0," ",'P_Foretak utv'!AG108)</f>
        <v xml:space="preserve"> </v>
      </c>
      <c r="L109" s="88" t="str">
        <f>IF('P_Foretak utv'!AH108=0," ",'P_Foretak utv'!AH108)</f>
        <v xml:space="preserve"> </v>
      </c>
      <c r="N109" s="25" t="str">
        <f>IF(P_lev_utv!X110=0," ",P_lev_utv!X110)</f>
        <v xml:space="preserve"> </v>
      </c>
      <c r="O109" s="88" t="str">
        <f>IF(P_lev_utv!Y110=0," ",P_lev_utv!Y110)</f>
        <v xml:space="preserve"> </v>
      </c>
      <c r="P109" s="88" t="str">
        <f>IF(P_lev_utv!Z110=0," ",P_lev_utv!Z110)</f>
        <v xml:space="preserve"> </v>
      </c>
      <c r="Q109" s="88" t="str">
        <f>IF(P_lev_utv!AA110=0," ",P_lev_utv!AA110)</f>
        <v xml:space="preserve"> </v>
      </c>
      <c r="R109" s="88" t="str">
        <f>IF(P_lev_utv!AB110=0," ",P_lev_utv!AB110)</f>
        <v xml:space="preserve"> </v>
      </c>
      <c r="S109" s="88" t="str">
        <f>IF(P_lev_utv!AC110=0," ",P_lev_utv!AC110)</f>
        <v xml:space="preserve"> </v>
      </c>
      <c r="T109" s="88" t="str">
        <f>IF(P_lev_utv!AD110=0," ",P_lev_utv!AD110)</f>
        <v xml:space="preserve"> </v>
      </c>
      <c r="U109" s="88" t="str">
        <f>IF(P_lev_utv!AE110=0," ",P_lev_utv!AE110)</f>
        <v xml:space="preserve"> </v>
      </c>
      <c r="V109" s="88" t="str">
        <f>IF(P_lev_utv!AF110=0," ",P_lev_utv!AF110)</f>
        <v xml:space="preserve"> </v>
      </c>
      <c r="W109" s="27" t="str">
        <f>IF(P_lev_utv!AG110=0," ",P_lev_utv!AG110)</f>
        <v xml:space="preserve"> </v>
      </c>
      <c r="X109" s="27" t="str">
        <f>IF(P_lev_utv!AH110=0," ",P_lev_utv!AH110)</f>
        <v xml:space="preserve"> </v>
      </c>
    </row>
    <row r="110" spans="2:24" x14ac:dyDescent="0.25">
      <c r="B110" s="25" t="str">
        <f>IF('P_Foretak utv'!X109=0," ",'P_Foretak utv'!X109)</f>
        <v xml:space="preserve"> </v>
      </c>
      <c r="C110" s="88" t="str">
        <f>IF('P_Foretak utv'!Y109=0," ",'P_Foretak utv'!Y109)</f>
        <v xml:space="preserve"> </v>
      </c>
      <c r="D110" s="88" t="str">
        <f>IF('P_Foretak utv'!Z109=0," ",'P_Foretak utv'!Z109)</f>
        <v xml:space="preserve"> </v>
      </c>
      <c r="E110" s="88" t="str">
        <f>IF('P_Foretak utv'!AA109=0," ",'P_Foretak utv'!AA109)</f>
        <v xml:space="preserve"> </v>
      </c>
      <c r="F110" s="88" t="str">
        <f>IF('P_Foretak utv'!AB109=0," ",'P_Foretak utv'!AB109)</f>
        <v xml:space="preserve"> </v>
      </c>
      <c r="G110" s="88" t="str">
        <f>IF('P_Foretak utv'!AC109=0," ",'P_Foretak utv'!AC109)</f>
        <v xml:space="preserve"> </v>
      </c>
      <c r="H110" s="88" t="str">
        <f>IF('P_Foretak utv'!AD109=0," ",'P_Foretak utv'!AD109)</f>
        <v xml:space="preserve"> </v>
      </c>
      <c r="I110" s="88" t="str">
        <f>IF('P_Foretak utv'!AE109=0," ",'P_Foretak utv'!AE109)</f>
        <v xml:space="preserve"> </v>
      </c>
      <c r="J110" s="88" t="str">
        <f>IF('P_Foretak utv'!AF109=0," ",'P_Foretak utv'!AF109)</f>
        <v xml:space="preserve"> </v>
      </c>
      <c r="K110" s="88" t="str">
        <f>IF('P_Foretak utv'!AG109=0," ",'P_Foretak utv'!AG109)</f>
        <v xml:space="preserve"> </v>
      </c>
      <c r="L110" s="88" t="str">
        <f>IF('P_Foretak utv'!AH109=0," ",'P_Foretak utv'!AH109)</f>
        <v xml:space="preserve"> </v>
      </c>
      <c r="N110" s="25" t="str">
        <f>IF(P_lev_utv!X111=0," ",P_lev_utv!X111)</f>
        <v xml:space="preserve"> </v>
      </c>
      <c r="O110" s="88" t="str">
        <f>IF(P_lev_utv!Y111=0," ",P_lev_utv!Y111)</f>
        <v xml:space="preserve"> </v>
      </c>
      <c r="P110" s="88" t="str">
        <f>IF(P_lev_utv!Z111=0," ",P_lev_utv!Z111)</f>
        <v xml:space="preserve"> </v>
      </c>
      <c r="Q110" s="88" t="str">
        <f>IF(P_lev_utv!AA111=0," ",P_lev_utv!AA111)</f>
        <v xml:space="preserve"> </v>
      </c>
      <c r="R110" s="88" t="str">
        <f>IF(P_lev_utv!AB111=0," ",P_lev_utv!AB111)</f>
        <v xml:space="preserve"> </v>
      </c>
      <c r="S110" s="88" t="str">
        <f>IF(P_lev_utv!AC111=0," ",P_lev_utv!AC111)</f>
        <v xml:space="preserve"> </v>
      </c>
      <c r="T110" s="88" t="str">
        <f>IF(P_lev_utv!AD111=0," ",P_lev_utv!AD111)</f>
        <v xml:space="preserve"> </v>
      </c>
      <c r="U110" s="88" t="str">
        <f>IF(P_lev_utv!AE111=0," ",P_lev_utv!AE111)</f>
        <v xml:space="preserve"> </v>
      </c>
      <c r="V110" s="88" t="str">
        <f>IF(P_lev_utv!AF111=0," ",P_lev_utv!AF111)</f>
        <v xml:space="preserve"> </v>
      </c>
      <c r="W110" s="27" t="str">
        <f>IF(P_lev_utv!AG111=0," ",P_lev_utv!AG111)</f>
        <v xml:space="preserve"> </v>
      </c>
      <c r="X110" s="27" t="str">
        <f>IF(P_lev_utv!AH111=0," ",P_lev_utv!AH111)</f>
        <v xml:space="preserve"> </v>
      </c>
    </row>
    <row r="111" spans="2:24" x14ac:dyDescent="0.25">
      <c r="B111" s="25" t="str">
        <f>IF('P_Foretak utv'!X110=0," ",'P_Foretak utv'!X110)</f>
        <v xml:space="preserve"> </v>
      </c>
      <c r="C111" s="88" t="str">
        <f>IF('P_Foretak utv'!Y110=0," ",'P_Foretak utv'!Y110)</f>
        <v xml:space="preserve"> </v>
      </c>
      <c r="D111" s="88" t="str">
        <f>IF('P_Foretak utv'!Z110=0," ",'P_Foretak utv'!Z110)</f>
        <v xml:space="preserve"> </v>
      </c>
      <c r="E111" s="88" t="str">
        <f>IF('P_Foretak utv'!AA110=0," ",'P_Foretak utv'!AA110)</f>
        <v xml:space="preserve"> </v>
      </c>
      <c r="F111" s="88" t="str">
        <f>IF('P_Foretak utv'!AB110=0," ",'P_Foretak utv'!AB110)</f>
        <v xml:space="preserve"> </v>
      </c>
      <c r="G111" s="88" t="str">
        <f>IF('P_Foretak utv'!AC110=0," ",'P_Foretak utv'!AC110)</f>
        <v xml:space="preserve"> </v>
      </c>
      <c r="H111" s="88" t="str">
        <f>IF('P_Foretak utv'!AD110=0," ",'P_Foretak utv'!AD110)</f>
        <v xml:space="preserve"> </v>
      </c>
      <c r="I111" s="88" t="str">
        <f>IF('P_Foretak utv'!AE110=0," ",'P_Foretak utv'!AE110)</f>
        <v xml:space="preserve"> </v>
      </c>
      <c r="J111" s="88" t="str">
        <f>IF('P_Foretak utv'!AF110=0," ",'P_Foretak utv'!AF110)</f>
        <v xml:space="preserve"> </v>
      </c>
      <c r="K111" s="88" t="str">
        <f>IF('P_Foretak utv'!AG110=0," ",'P_Foretak utv'!AG110)</f>
        <v xml:space="preserve"> </v>
      </c>
      <c r="L111" s="88" t="str">
        <f>IF('P_Foretak utv'!AH110=0," ",'P_Foretak utv'!AH110)</f>
        <v xml:space="preserve"> </v>
      </c>
      <c r="N111" s="25" t="str">
        <f>IF(P_lev_utv!X112=0," ",P_lev_utv!X112)</f>
        <v xml:space="preserve"> </v>
      </c>
      <c r="O111" s="88" t="str">
        <f>IF(P_lev_utv!Y112=0," ",P_lev_utv!Y112)</f>
        <v xml:space="preserve"> </v>
      </c>
      <c r="P111" s="88" t="str">
        <f>IF(P_lev_utv!Z112=0," ",P_lev_utv!Z112)</f>
        <v xml:space="preserve"> </v>
      </c>
      <c r="Q111" s="88" t="str">
        <f>IF(P_lev_utv!AA112=0," ",P_lev_utv!AA112)</f>
        <v xml:space="preserve"> </v>
      </c>
      <c r="R111" s="88" t="str">
        <f>IF(P_lev_utv!AB112=0," ",P_lev_utv!AB112)</f>
        <v xml:space="preserve"> </v>
      </c>
      <c r="S111" s="88" t="str">
        <f>IF(P_lev_utv!AC112=0," ",P_lev_utv!AC112)</f>
        <v xml:space="preserve"> </v>
      </c>
      <c r="T111" s="88" t="str">
        <f>IF(P_lev_utv!AD112=0," ",P_lev_utv!AD112)</f>
        <v xml:space="preserve"> </v>
      </c>
      <c r="U111" s="88" t="str">
        <f>IF(P_lev_utv!AE112=0," ",P_lev_utv!AE112)</f>
        <v xml:space="preserve"> </v>
      </c>
      <c r="V111" s="88" t="str">
        <f>IF(P_lev_utv!AF112=0," ",P_lev_utv!AF112)</f>
        <v xml:space="preserve"> </v>
      </c>
      <c r="W111" s="27" t="str">
        <f>IF(P_lev_utv!AG112=0," ",P_lev_utv!AG112)</f>
        <v xml:space="preserve"> </v>
      </c>
      <c r="X111" s="27" t="str">
        <f>IF(P_lev_utv!AH112=0," ",P_lev_utv!AH112)</f>
        <v xml:space="preserve"> </v>
      </c>
    </row>
    <row r="112" spans="2:24" x14ac:dyDescent="0.25">
      <c r="B112" s="25" t="str">
        <f>IF('P_Foretak utv'!X111=0," ",'P_Foretak utv'!X111)</f>
        <v xml:space="preserve"> </v>
      </c>
      <c r="C112" s="88" t="str">
        <f>IF('P_Foretak utv'!Y111=0," ",'P_Foretak utv'!Y111)</f>
        <v xml:space="preserve"> </v>
      </c>
      <c r="D112" s="88" t="str">
        <f>IF('P_Foretak utv'!Z111=0," ",'P_Foretak utv'!Z111)</f>
        <v xml:space="preserve"> </v>
      </c>
      <c r="E112" s="88" t="str">
        <f>IF('P_Foretak utv'!AA111=0," ",'P_Foretak utv'!AA111)</f>
        <v xml:space="preserve"> </v>
      </c>
      <c r="F112" s="88" t="str">
        <f>IF('P_Foretak utv'!AB111=0," ",'P_Foretak utv'!AB111)</f>
        <v xml:space="preserve"> </v>
      </c>
      <c r="G112" s="88" t="str">
        <f>IF('P_Foretak utv'!AC111=0," ",'P_Foretak utv'!AC111)</f>
        <v xml:space="preserve"> </v>
      </c>
      <c r="H112" s="88" t="str">
        <f>IF('P_Foretak utv'!AD111=0," ",'P_Foretak utv'!AD111)</f>
        <v xml:space="preserve"> </v>
      </c>
      <c r="I112" s="88" t="str">
        <f>IF('P_Foretak utv'!AE111=0," ",'P_Foretak utv'!AE111)</f>
        <v xml:space="preserve"> </v>
      </c>
      <c r="J112" s="88" t="str">
        <f>IF('P_Foretak utv'!AF111=0," ",'P_Foretak utv'!AF111)</f>
        <v xml:space="preserve"> </v>
      </c>
      <c r="K112" s="88" t="str">
        <f>IF('P_Foretak utv'!AG111=0," ",'P_Foretak utv'!AG111)</f>
        <v xml:space="preserve"> </v>
      </c>
      <c r="L112" s="88" t="str">
        <f>IF('P_Foretak utv'!AH111=0," ",'P_Foretak utv'!AH111)</f>
        <v xml:space="preserve"> </v>
      </c>
      <c r="N112" s="25" t="str">
        <f>IF(P_lev_utv!X113=0," ",P_lev_utv!X113)</f>
        <v xml:space="preserve"> </v>
      </c>
      <c r="O112" s="88" t="str">
        <f>IF(P_lev_utv!Y113=0," ",P_lev_utv!Y113)</f>
        <v xml:space="preserve"> </v>
      </c>
      <c r="P112" s="88" t="str">
        <f>IF(P_lev_utv!Z113=0," ",P_lev_utv!Z113)</f>
        <v xml:space="preserve"> </v>
      </c>
      <c r="Q112" s="88" t="str">
        <f>IF(P_lev_utv!AA113=0," ",P_lev_utv!AA113)</f>
        <v xml:space="preserve"> </v>
      </c>
      <c r="R112" s="88" t="str">
        <f>IF(P_lev_utv!AB113=0," ",P_lev_utv!AB113)</f>
        <v xml:space="preserve"> </v>
      </c>
      <c r="S112" s="88" t="str">
        <f>IF(P_lev_utv!AC113=0," ",P_lev_utv!AC113)</f>
        <v xml:space="preserve"> </v>
      </c>
      <c r="T112" s="88" t="str">
        <f>IF(P_lev_utv!AD113=0," ",P_lev_utv!AD113)</f>
        <v xml:space="preserve"> </v>
      </c>
      <c r="U112" s="88" t="str">
        <f>IF(P_lev_utv!AE113=0," ",P_lev_utv!AE113)</f>
        <v xml:space="preserve"> </v>
      </c>
      <c r="V112" s="88" t="str">
        <f>IF(P_lev_utv!AF113=0," ",P_lev_utv!AF113)</f>
        <v xml:space="preserve"> </v>
      </c>
      <c r="W112" s="27" t="str">
        <f>IF(P_lev_utv!AG113=0," ",P_lev_utv!AG113)</f>
        <v xml:space="preserve"> </v>
      </c>
      <c r="X112" s="27" t="str">
        <f>IF(P_lev_utv!AH113=0," ",P_lev_utv!AH113)</f>
        <v xml:space="preserve"> </v>
      </c>
    </row>
    <row r="113" spans="2:24" x14ac:dyDescent="0.25">
      <c r="B113" s="25" t="str">
        <f>IF('P_Foretak utv'!X112=0," ",'P_Foretak utv'!X112)</f>
        <v xml:space="preserve"> </v>
      </c>
      <c r="C113" s="88" t="str">
        <f>IF('P_Foretak utv'!Y112=0," ",'P_Foretak utv'!Y112)</f>
        <v xml:space="preserve"> </v>
      </c>
      <c r="D113" s="88" t="str">
        <f>IF('P_Foretak utv'!Z112=0," ",'P_Foretak utv'!Z112)</f>
        <v xml:space="preserve"> </v>
      </c>
      <c r="E113" s="88" t="str">
        <f>IF('P_Foretak utv'!AA112=0," ",'P_Foretak utv'!AA112)</f>
        <v xml:space="preserve"> </v>
      </c>
      <c r="F113" s="88" t="str">
        <f>IF('P_Foretak utv'!AB112=0," ",'P_Foretak utv'!AB112)</f>
        <v xml:space="preserve"> </v>
      </c>
      <c r="G113" s="88" t="str">
        <f>IF('P_Foretak utv'!AC112=0," ",'P_Foretak utv'!AC112)</f>
        <v xml:space="preserve"> </v>
      </c>
      <c r="H113" s="88" t="str">
        <f>IF('P_Foretak utv'!AD112=0," ",'P_Foretak utv'!AD112)</f>
        <v xml:space="preserve"> </v>
      </c>
      <c r="I113" s="88" t="str">
        <f>IF('P_Foretak utv'!AE112=0," ",'P_Foretak utv'!AE112)</f>
        <v xml:space="preserve"> </v>
      </c>
      <c r="J113" s="88" t="str">
        <f>IF('P_Foretak utv'!AF112=0," ",'P_Foretak utv'!AF112)</f>
        <v xml:space="preserve"> </v>
      </c>
      <c r="K113" s="88" t="str">
        <f>IF('P_Foretak utv'!AG112=0," ",'P_Foretak utv'!AG112)</f>
        <v xml:space="preserve"> </v>
      </c>
      <c r="L113" s="88" t="str">
        <f>IF('P_Foretak utv'!AH112=0," ",'P_Foretak utv'!AH112)</f>
        <v xml:space="preserve"> </v>
      </c>
      <c r="N113" s="25" t="str">
        <f>IF(P_lev_utv!X114=0," ",P_lev_utv!X114)</f>
        <v xml:space="preserve"> </v>
      </c>
      <c r="O113" s="88" t="str">
        <f>IF(P_lev_utv!Y114=0," ",P_lev_utv!Y114)</f>
        <v xml:space="preserve"> </v>
      </c>
      <c r="P113" s="88" t="str">
        <f>IF(P_lev_utv!Z114=0," ",P_lev_utv!Z114)</f>
        <v xml:space="preserve"> </v>
      </c>
      <c r="Q113" s="88" t="str">
        <f>IF(P_lev_utv!AA114=0," ",P_lev_utv!AA114)</f>
        <v xml:space="preserve"> </v>
      </c>
      <c r="R113" s="88" t="str">
        <f>IF(P_lev_utv!AB114=0," ",P_lev_utv!AB114)</f>
        <v xml:space="preserve"> </v>
      </c>
      <c r="S113" s="88" t="str">
        <f>IF(P_lev_utv!AC114=0," ",P_lev_utv!AC114)</f>
        <v xml:space="preserve"> </v>
      </c>
      <c r="T113" s="88" t="str">
        <f>IF(P_lev_utv!AD114=0," ",P_lev_utv!AD114)</f>
        <v xml:space="preserve"> </v>
      </c>
      <c r="U113" s="88" t="str">
        <f>IF(P_lev_utv!AE114=0," ",P_lev_utv!AE114)</f>
        <v xml:space="preserve"> </v>
      </c>
      <c r="V113" s="88" t="str">
        <f>IF(P_lev_utv!AF114=0," ",P_lev_utv!AF114)</f>
        <v xml:space="preserve"> </v>
      </c>
      <c r="W113" s="27" t="str">
        <f>IF(P_lev_utv!AG114=0," ",P_lev_utv!AG114)</f>
        <v xml:space="preserve"> </v>
      </c>
      <c r="X113" s="27" t="str">
        <f>IF(P_lev_utv!AH114=0," ",P_lev_utv!AH114)</f>
        <v xml:space="preserve"> </v>
      </c>
    </row>
    <row r="114" spans="2:24" x14ac:dyDescent="0.25">
      <c r="B114" s="25" t="str">
        <f>IF('P_Foretak utv'!X113=0," ",'P_Foretak utv'!X113)</f>
        <v xml:space="preserve"> </v>
      </c>
      <c r="C114" s="88" t="str">
        <f>IF('P_Foretak utv'!Y113=0," ",'P_Foretak utv'!Y113)</f>
        <v xml:space="preserve"> </v>
      </c>
      <c r="D114" s="88" t="str">
        <f>IF('P_Foretak utv'!Z113=0," ",'P_Foretak utv'!Z113)</f>
        <v xml:space="preserve"> </v>
      </c>
      <c r="E114" s="88" t="str">
        <f>IF('P_Foretak utv'!AA113=0," ",'P_Foretak utv'!AA113)</f>
        <v xml:space="preserve"> </v>
      </c>
      <c r="F114" s="88" t="str">
        <f>IF('P_Foretak utv'!AB113=0," ",'P_Foretak utv'!AB113)</f>
        <v xml:space="preserve"> </v>
      </c>
      <c r="G114" s="88" t="str">
        <f>IF('P_Foretak utv'!AC113=0," ",'P_Foretak utv'!AC113)</f>
        <v xml:space="preserve"> </v>
      </c>
      <c r="H114" s="88" t="str">
        <f>IF('P_Foretak utv'!AD113=0," ",'P_Foretak utv'!AD113)</f>
        <v xml:space="preserve"> </v>
      </c>
      <c r="I114" s="88" t="str">
        <f>IF('P_Foretak utv'!AE113=0," ",'P_Foretak utv'!AE113)</f>
        <v xml:space="preserve"> </v>
      </c>
      <c r="J114" s="88" t="str">
        <f>IF('P_Foretak utv'!AF113=0," ",'P_Foretak utv'!AF113)</f>
        <v xml:space="preserve"> </v>
      </c>
      <c r="K114" s="88" t="str">
        <f>IF('P_Foretak utv'!AG113=0," ",'P_Foretak utv'!AG113)</f>
        <v xml:space="preserve"> </v>
      </c>
      <c r="L114" s="88" t="str">
        <f>IF('P_Foretak utv'!AH113=0," ",'P_Foretak utv'!AH113)</f>
        <v xml:space="preserve"> </v>
      </c>
      <c r="N114" s="25" t="str">
        <f>IF(P_lev_utv!X115=0," ",P_lev_utv!X115)</f>
        <v xml:space="preserve"> </v>
      </c>
      <c r="O114" s="88" t="str">
        <f>IF(P_lev_utv!Y115=0," ",P_lev_utv!Y115)</f>
        <v xml:space="preserve"> </v>
      </c>
      <c r="P114" s="88" t="str">
        <f>IF(P_lev_utv!Z115=0," ",P_lev_utv!Z115)</f>
        <v xml:space="preserve"> </v>
      </c>
      <c r="Q114" s="88" t="str">
        <f>IF(P_lev_utv!AA115=0," ",P_lev_utv!AA115)</f>
        <v xml:space="preserve"> </v>
      </c>
      <c r="R114" s="88" t="str">
        <f>IF(P_lev_utv!AB115=0," ",P_lev_utv!AB115)</f>
        <v xml:space="preserve"> </v>
      </c>
      <c r="S114" s="88" t="str">
        <f>IF(P_lev_utv!AC115=0," ",P_lev_utv!AC115)</f>
        <v xml:space="preserve"> </v>
      </c>
      <c r="T114" s="88" t="str">
        <f>IF(P_lev_utv!AD115=0," ",P_lev_utv!AD115)</f>
        <v xml:space="preserve"> </v>
      </c>
      <c r="U114" s="88" t="str">
        <f>IF(P_lev_utv!AE115=0," ",P_lev_utv!AE115)</f>
        <v xml:space="preserve"> </v>
      </c>
      <c r="V114" s="88" t="str">
        <f>IF(P_lev_utv!AF115=0," ",P_lev_utv!AF115)</f>
        <v xml:space="preserve"> </v>
      </c>
      <c r="W114" s="27" t="str">
        <f>IF(P_lev_utv!AG115=0," ",P_lev_utv!AG115)</f>
        <v xml:space="preserve"> </v>
      </c>
      <c r="X114" s="27" t="str">
        <f>IF(P_lev_utv!AH115=0," ",P_lev_utv!AH115)</f>
        <v xml:space="preserve"> </v>
      </c>
    </row>
    <row r="115" spans="2:24" x14ac:dyDescent="0.25">
      <c r="B115" s="25" t="str">
        <f>IF('P_Foretak utv'!X114=0," ",'P_Foretak utv'!X114)</f>
        <v xml:space="preserve"> </v>
      </c>
      <c r="C115" s="88" t="str">
        <f>IF('P_Foretak utv'!Y114=0," ",'P_Foretak utv'!Y114)</f>
        <v xml:space="preserve"> </v>
      </c>
      <c r="D115" s="88" t="str">
        <f>IF('P_Foretak utv'!Z114=0," ",'P_Foretak utv'!Z114)</f>
        <v xml:space="preserve"> </v>
      </c>
      <c r="E115" s="88" t="str">
        <f>IF('P_Foretak utv'!AA114=0," ",'P_Foretak utv'!AA114)</f>
        <v xml:space="preserve"> </v>
      </c>
      <c r="F115" s="88" t="str">
        <f>IF('P_Foretak utv'!AB114=0," ",'P_Foretak utv'!AB114)</f>
        <v xml:space="preserve"> </v>
      </c>
      <c r="G115" s="88" t="str">
        <f>IF('P_Foretak utv'!AC114=0," ",'P_Foretak utv'!AC114)</f>
        <v xml:space="preserve"> </v>
      </c>
      <c r="H115" s="88" t="str">
        <f>IF('P_Foretak utv'!AD114=0," ",'P_Foretak utv'!AD114)</f>
        <v xml:space="preserve"> </v>
      </c>
      <c r="I115" s="88" t="str">
        <f>IF('P_Foretak utv'!AE114=0," ",'P_Foretak utv'!AE114)</f>
        <v xml:space="preserve"> </v>
      </c>
      <c r="J115" s="88" t="str">
        <f>IF('P_Foretak utv'!AF114=0," ",'P_Foretak utv'!AF114)</f>
        <v xml:space="preserve"> </v>
      </c>
      <c r="K115" s="88" t="str">
        <f>IF('P_Foretak utv'!AG114=0," ",'P_Foretak utv'!AG114)</f>
        <v xml:space="preserve"> </v>
      </c>
      <c r="L115" s="88" t="str">
        <f>IF('P_Foretak utv'!AH114=0," ",'P_Foretak utv'!AH114)</f>
        <v xml:space="preserve"> </v>
      </c>
      <c r="N115" s="25" t="str">
        <f>IF(P_lev_utv!X116=0," ",P_lev_utv!X116)</f>
        <v xml:space="preserve"> </v>
      </c>
      <c r="O115" s="88" t="str">
        <f>IF(P_lev_utv!Y116=0," ",P_lev_utv!Y116)</f>
        <v xml:space="preserve"> </v>
      </c>
      <c r="P115" s="88" t="str">
        <f>IF(P_lev_utv!Z116=0," ",P_lev_utv!Z116)</f>
        <v xml:space="preserve"> </v>
      </c>
      <c r="Q115" s="88" t="str">
        <f>IF(P_lev_utv!AA116=0," ",P_lev_utv!AA116)</f>
        <v xml:space="preserve"> </v>
      </c>
      <c r="R115" s="88" t="str">
        <f>IF(P_lev_utv!AB116=0," ",P_lev_utv!AB116)</f>
        <v xml:space="preserve"> </v>
      </c>
      <c r="S115" s="88" t="str">
        <f>IF(P_lev_utv!AC116=0," ",P_lev_utv!AC116)</f>
        <v xml:space="preserve"> </v>
      </c>
      <c r="T115" s="88" t="str">
        <f>IF(P_lev_utv!AD116=0," ",P_lev_utv!AD116)</f>
        <v xml:space="preserve"> </v>
      </c>
      <c r="U115" s="88" t="str">
        <f>IF(P_lev_utv!AE116=0," ",P_lev_utv!AE116)</f>
        <v xml:space="preserve"> </v>
      </c>
      <c r="V115" s="88" t="str">
        <f>IF(P_lev_utv!AF116=0," ",P_lev_utv!AF116)</f>
        <v xml:space="preserve"> </v>
      </c>
      <c r="W115" s="27" t="str">
        <f>IF(P_lev_utv!AG116=0," ",P_lev_utv!AG116)</f>
        <v xml:space="preserve"> </v>
      </c>
      <c r="X115" s="27" t="str">
        <f>IF(P_lev_utv!AH116=0," ",P_lev_utv!AH116)</f>
        <v xml:space="preserve"> </v>
      </c>
    </row>
    <row r="116" spans="2:24" x14ac:dyDescent="0.25">
      <c r="B116" s="25" t="str">
        <f>IF('P_Foretak utv'!X115=0," ",'P_Foretak utv'!X115)</f>
        <v xml:space="preserve"> </v>
      </c>
      <c r="C116" s="88" t="str">
        <f>IF('P_Foretak utv'!Y115=0," ",'P_Foretak utv'!Y115)</f>
        <v xml:space="preserve"> </v>
      </c>
      <c r="D116" s="88" t="str">
        <f>IF('P_Foretak utv'!Z115=0," ",'P_Foretak utv'!Z115)</f>
        <v xml:space="preserve"> </v>
      </c>
      <c r="E116" s="88" t="str">
        <f>IF('P_Foretak utv'!AA115=0," ",'P_Foretak utv'!AA115)</f>
        <v xml:space="preserve"> </v>
      </c>
      <c r="F116" s="88" t="str">
        <f>IF('P_Foretak utv'!AB115=0," ",'P_Foretak utv'!AB115)</f>
        <v xml:space="preserve"> </v>
      </c>
      <c r="G116" s="88" t="str">
        <f>IF('P_Foretak utv'!AC115=0," ",'P_Foretak utv'!AC115)</f>
        <v xml:space="preserve"> </v>
      </c>
      <c r="H116" s="88" t="str">
        <f>IF('P_Foretak utv'!AD115=0," ",'P_Foretak utv'!AD115)</f>
        <v xml:space="preserve"> </v>
      </c>
      <c r="I116" s="88" t="str">
        <f>IF('P_Foretak utv'!AE115=0," ",'P_Foretak utv'!AE115)</f>
        <v xml:space="preserve"> </v>
      </c>
      <c r="J116" s="88" t="str">
        <f>IF('P_Foretak utv'!AF115=0," ",'P_Foretak utv'!AF115)</f>
        <v xml:space="preserve"> </v>
      </c>
      <c r="K116" s="88" t="str">
        <f>IF('P_Foretak utv'!AG115=0," ",'P_Foretak utv'!AG115)</f>
        <v xml:space="preserve"> </v>
      </c>
      <c r="L116" s="88" t="str">
        <f>IF('P_Foretak utv'!AH115=0," ",'P_Foretak utv'!AH115)</f>
        <v xml:space="preserve"> </v>
      </c>
      <c r="N116" s="25" t="str">
        <f>IF(P_lev_utv!X117=0," ",P_lev_utv!X117)</f>
        <v xml:space="preserve"> </v>
      </c>
      <c r="O116" s="88" t="str">
        <f>IF(P_lev_utv!Y117=0," ",P_lev_utv!Y117)</f>
        <v xml:space="preserve"> </v>
      </c>
      <c r="P116" s="88" t="str">
        <f>IF(P_lev_utv!Z117=0," ",P_lev_utv!Z117)</f>
        <v xml:space="preserve"> </v>
      </c>
      <c r="Q116" s="88" t="str">
        <f>IF(P_lev_utv!AA117=0," ",P_lev_utv!AA117)</f>
        <v xml:space="preserve"> </v>
      </c>
      <c r="R116" s="88" t="str">
        <f>IF(P_lev_utv!AB117=0," ",P_lev_utv!AB117)</f>
        <v xml:space="preserve"> </v>
      </c>
      <c r="S116" s="88" t="str">
        <f>IF(P_lev_utv!AC117=0," ",P_lev_utv!AC117)</f>
        <v xml:space="preserve"> </v>
      </c>
      <c r="T116" s="88" t="str">
        <f>IF(P_lev_utv!AD117=0," ",P_lev_utv!AD117)</f>
        <v xml:space="preserve"> </v>
      </c>
      <c r="U116" s="88" t="str">
        <f>IF(P_lev_utv!AE117=0," ",P_lev_utv!AE117)</f>
        <v xml:space="preserve"> </v>
      </c>
      <c r="V116" s="88" t="str">
        <f>IF(P_lev_utv!AF117=0," ",P_lev_utv!AF117)</f>
        <v xml:space="preserve"> </v>
      </c>
      <c r="W116" s="27" t="str">
        <f>IF(P_lev_utv!AG117=0," ",P_lev_utv!AG117)</f>
        <v xml:space="preserve"> </v>
      </c>
      <c r="X116" s="27" t="str">
        <f>IF(P_lev_utv!AH117=0," ",P_lev_utv!AH117)</f>
        <v xml:space="preserve"> </v>
      </c>
    </row>
    <row r="117" spans="2:24" x14ac:dyDescent="0.25">
      <c r="B117" s="25" t="str">
        <f>IF('P_Foretak utv'!X116=0," ",'P_Foretak utv'!X116)</f>
        <v xml:space="preserve"> </v>
      </c>
      <c r="C117" s="88" t="str">
        <f>IF('P_Foretak utv'!Y116=0," ",'P_Foretak utv'!Y116)</f>
        <v xml:space="preserve"> </v>
      </c>
      <c r="D117" s="88" t="str">
        <f>IF('P_Foretak utv'!Z116=0," ",'P_Foretak utv'!Z116)</f>
        <v xml:space="preserve"> </v>
      </c>
      <c r="E117" s="88" t="str">
        <f>IF('P_Foretak utv'!AA116=0," ",'P_Foretak utv'!AA116)</f>
        <v xml:space="preserve"> </v>
      </c>
      <c r="F117" s="88" t="str">
        <f>IF('P_Foretak utv'!AB116=0," ",'P_Foretak utv'!AB116)</f>
        <v xml:space="preserve"> </v>
      </c>
      <c r="G117" s="88" t="str">
        <f>IF('P_Foretak utv'!AC116=0," ",'P_Foretak utv'!AC116)</f>
        <v xml:space="preserve"> </v>
      </c>
      <c r="H117" s="88" t="str">
        <f>IF('P_Foretak utv'!AD116=0," ",'P_Foretak utv'!AD116)</f>
        <v xml:space="preserve"> </v>
      </c>
      <c r="I117" s="88" t="str">
        <f>IF('P_Foretak utv'!AE116=0," ",'P_Foretak utv'!AE116)</f>
        <v xml:space="preserve"> </v>
      </c>
      <c r="J117" s="88" t="str">
        <f>IF('P_Foretak utv'!AF116=0," ",'P_Foretak utv'!AF116)</f>
        <v xml:space="preserve"> </v>
      </c>
      <c r="K117" s="88" t="str">
        <f>IF('P_Foretak utv'!AG116=0," ",'P_Foretak utv'!AG116)</f>
        <v xml:space="preserve"> </v>
      </c>
      <c r="L117" s="88" t="str">
        <f>IF('P_Foretak utv'!AH116=0," ",'P_Foretak utv'!AH116)</f>
        <v xml:space="preserve"> </v>
      </c>
      <c r="N117" s="25" t="str">
        <f>IF(P_lev_utv!X118=0," ",P_lev_utv!X118)</f>
        <v xml:space="preserve"> </v>
      </c>
      <c r="O117" s="88" t="str">
        <f>IF(P_lev_utv!Y118=0," ",P_lev_utv!Y118)</f>
        <v xml:space="preserve"> </v>
      </c>
      <c r="P117" s="88" t="str">
        <f>IF(P_lev_utv!Z118=0," ",P_lev_utv!Z118)</f>
        <v xml:space="preserve"> </v>
      </c>
      <c r="Q117" s="88" t="str">
        <f>IF(P_lev_utv!AA118=0," ",P_lev_utv!AA118)</f>
        <v xml:space="preserve"> </v>
      </c>
      <c r="R117" s="88" t="str">
        <f>IF(P_lev_utv!AB118=0," ",P_lev_utv!AB118)</f>
        <v xml:space="preserve"> </v>
      </c>
      <c r="S117" s="88" t="str">
        <f>IF(P_lev_utv!AC118=0," ",P_lev_utv!AC118)</f>
        <v xml:space="preserve"> </v>
      </c>
      <c r="T117" s="88" t="str">
        <f>IF(P_lev_utv!AD118=0," ",P_lev_utv!AD118)</f>
        <v xml:space="preserve"> </v>
      </c>
      <c r="U117" s="88" t="str">
        <f>IF(P_lev_utv!AE118=0," ",P_lev_utv!AE118)</f>
        <v xml:space="preserve"> </v>
      </c>
      <c r="V117" s="88" t="str">
        <f>IF(P_lev_utv!AF118=0," ",P_lev_utv!AF118)</f>
        <v xml:space="preserve"> </v>
      </c>
      <c r="W117" s="27" t="str">
        <f>IF(P_lev_utv!AG118=0," ",P_lev_utv!AG118)</f>
        <v xml:space="preserve"> </v>
      </c>
      <c r="X117" s="27" t="str">
        <f>IF(P_lev_utv!AH118=0," ",P_lev_utv!AH118)</f>
        <v xml:space="preserve"> </v>
      </c>
    </row>
    <row r="118" spans="2:24" x14ac:dyDescent="0.25">
      <c r="B118" s="25" t="str">
        <f>IF('P_Foretak utv'!X117=0," ",'P_Foretak utv'!X117)</f>
        <v xml:space="preserve"> </v>
      </c>
      <c r="C118" s="88" t="str">
        <f>IF('P_Foretak utv'!Y117=0," ",'P_Foretak utv'!Y117)</f>
        <v xml:space="preserve"> </v>
      </c>
      <c r="D118" s="88" t="str">
        <f>IF('P_Foretak utv'!Z117=0," ",'P_Foretak utv'!Z117)</f>
        <v xml:space="preserve"> </v>
      </c>
      <c r="E118" s="88" t="str">
        <f>IF('P_Foretak utv'!AA117=0," ",'P_Foretak utv'!AA117)</f>
        <v xml:space="preserve"> </v>
      </c>
      <c r="F118" s="88" t="str">
        <f>IF('P_Foretak utv'!AB117=0," ",'P_Foretak utv'!AB117)</f>
        <v xml:space="preserve"> </v>
      </c>
      <c r="G118" s="88" t="str">
        <f>IF('P_Foretak utv'!AC117=0," ",'P_Foretak utv'!AC117)</f>
        <v xml:space="preserve"> </v>
      </c>
      <c r="H118" s="88" t="str">
        <f>IF('P_Foretak utv'!AD117=0," ",'P_Foretak utv'!AD117)</f>
        <v xml:space="preserve"> </v>
      </c>
      <c r="I118" s="88" t="str">
        <f>IF('P_Foretak utv'!AE117=0," ",'P_Foretak utv'!AE117)</f>
        <v xml:space="preserve"> </v>
      </c>
      <c r="J118" s="88" t="str">
        <f>IF('P_Foretak utv'!AF117=0," ",'P_Foretak utv'!AF117)</f>
        <v xml:space="preserve"> </v>
      </c>
      <c r="K118" s="88" t="str">
        <f>IF('P_Foretak utv'!AG117=0," ",'P_Foretak utv'!AG117)</f>
        <v xml:space="preserve"> </v>
      </c>
      <c r="L118" s="88" t="str">
        <f>IF('P_Foretak utv'!AH117=0," ",'P_Foretak utv'!AH117)</f>
        <v xml:space="preserve"> </v>
      </c>
      <c r="N118" s="25" t="str">
        <f>IF(P_lev_utv!X119=0," ",P_lev_utv!X119)</f>
        <v xml:space="preserve"> </v>
      </c>
      <c r="O118" s="88" t="str">
        <f>IF(P_lev_utv!Y119=0," ",P_lev_utv!Y119)</f>
        <v xml:space="preserve"> </v>
      </c>
      <c r="P118" s="88" t="str">
        <f>IF(P_lev_utv!Z119=0," ",P_lev_utv!Z119)</f>
        <v xml:space="preserve"> </v>
      </c>
      <c r="Q118" s="88" t="str">
        <f>IF(P_lev_utv!AA119=0," ",P_lev_utv!AA119)</f>
        <v xml:space="preserve"> </v>
      </c>
      <c r="R118" s="88" t="str">
        <f>IF(P_lev_utv!AB119=0," ",P_lev_utv!AB119)</f>
        <v xml:space="preserve"> </v>
      </c>
      <c r="S118" s="88" t="str">
        <f>IF(P_lev_utv!AC119=0," ",P_lev_utv!AC119)</f>
        <v xml:space="preserve"> </v>
      </c>
      <c r="T118" s="88" t="str">
        <f>IF(P_lev_utv!AD119=0," ",P_lev_utv!AD119)</f>
        <v xml:space="preserve"> </v>
      </c>
      <c r="U118" s="88" t="str">
        <f>IF(P_lev_utv!AE119=0," ",P_lev_utv!AE119)</f>
        <v xml:space="preserve"> </v>
      </c>
      <c r="V118" s="88" t="str">
        <f>IF(P_lev_utv!AF119=0," ",P_lev_utv!AF119)</f>
        <v xml:space="preserve"> </v>
      </c>
      <c r="W118" s="27" t="str">
        <f>IF(P_lev_utv!AG119=0," ",P_lev_utv!AG119)</f>
        <v xml:space="preserve"> </v>
      </c>
      <c r="X118" s="27" t="str">
        <f>IF(P_lev_utv!AH119=0," ",P_lev_utv!AH119)</f>
        <v xml:space="preserve"> </v>
      </c>
    </row>
    <row r="119" spans="2:24" x14ac:dyDescent="0.25">
      <c r="B119" s="25" t="str">
        <f>IF('P_Foretak utv'!X118=0," ",'P_Foretak utv'!X118)</f>
        <v xml:space="preserve"> </v>
      </c>
      <c r="C119" s="88" t="str">
        <f>IF('P_Foretak utv'!Y118=0," ",'P_Foretak utv'!Y118)</f>
        <v xml:space="preserve"> </v>
      </c>
      <c r="D119" s="88" t="str">
        <f>IF('P_Foretak utv'!Z118=0," ",'P_Foretak utv'!Z118)</f>
        <v xml:space="preserve"> </v>
      </c>
      <c r="E119" s="88" t="str">
        <f>IF('P_Foretak utv'!AA118=0," ",'P_Foretak utv'!AA118)</f>
        <v xml:space="preserve"> </v>
      </c>
      <c r="F119" s="88" t="str">
        <f>IF('P_Foretak utv'!AB118=0," ",'P_Foretak utv'!AB118)</f>
        <v xml:space="preserve"> </v>
      </c>
      <c r="G119" s="88" t="str">
        <f>IF('P_Foretak utv'!AC118=0," ",'P_Foretak utv'!AC118)</f>
        <v xml:space="preserve"> </v>
      </c>
      <c r="H119" s="88" t="str">
        <f>IF('P_Foretak utv'!AD118=0," ",'P_Foretak utv'!AD118)</f>
        <v xml:space="preserve"> </v>
      </c>
      <c r="I119" s="88" t="str">
        <f>IF('P_Foretak utv'!AE118=0," ",'P_Foretak utv'!AE118)</f>
        <v xml:space="preserve"> </v>
      </c>
      <c r="J119" s="88" t="str">
        <f>IF('P_Foretak utv'!AF118=0," ",'P_Foretak utv'!AF118)</f>
        <v xml:space="preserve"> </v>
      </c>
      <c r="K119" s="88" t="str">
        <f>IF('P_Foretak utv'!AG118=0," ",'P_Foretak utv'!AG118)</f>
        <v xml:space="preserve"> </v>
      </c>
      <c r="L119" s="88" t="str">
        <f>IF('P_Foretak utv'!AH118=0," ",'P_Foretak utv'!AH118)</f>
        <v xml:space="preserve"> </v>
      </c>
      <c r="N119" s="25" t="str">
        <f>IF(P_lev_utv!X120=0," ",P_lev_utv!X120)</f>
        <v xml:space="preserve"> </v>
      </c>
      <c r="O119" s="88" t="str">
        <f>IF(P_lev_utv!Y120=0," ",P_lev_utv!Y120)</f>
        <v xml:space="preserve"> </v>
      </c>
      <c r="P119" s="88" t="str">
        <f>IF(P_lev_utv!Z120=0," ",P_lev_utv!Z120)</f>
        <v xml:space="preserve"> </v>
      </c>
      <c r="Q119" s="88" t="str">
        <f>IF(P_lev_utv!AA120=0," ",P_lev_utv!AA120)</f>
        <v xml:space="preserve"> </v>
      </c>
      <c r="R119" s="88" t="str">
        <f>IF(P_lev_utv!AB120=0," ",P_lev_utv!AB120)</f>
        <v xml:space="preserve"> </v>
      </c>
      <c r="S119" s="88" t="str">
        <f>IF(P_lev_utv!AC120=0," ",P_lev_utv!AC120)</f>
        <v xml:space="preserve"> </v>
      </c>
      <c r="T119" s="88" t="str">
        <f>IF(P_lev_utv!AD120=0," ",P_lev_utv!AD120)</f>
        <v xml:space="preserve"> </v>
      </c>
      <c r="U119" s="88" t="str">
        <f>IF(P_lev_utv!AE120=0," ",P_lev_utv!AE120)</f>
        <v xml:space="preserve"> </v>
      </c>
      <c r="V119" s="88" t="str">
        <f>IF(P_lev_utv!AF120=0," ",P_lev_utv!AF120)</f>
        <v xml:space="preserve"> </v>
      </c>
      <c r="W119" s="27" t="str">
        <f>IF(P_lev_utv!AG120=0," ",P_lev_utv!AG120)</f>
        <v xml:space="preserve"> </v>
      </c>
      <c r="X119" s="27" t="str">
        <f>IF(P_lev_utv!AH120=0," ",P_lev_utv!AH120)</f>
        <v xml:space="preserve"> </v>
      </c>
    </row>
    <row r="120" spans="2:24" x14ac:dyDescent="0.25">
      <c r="B120" s="25" t="str">
        <f>IF('P_Foretak utv'!X119=0," ",'P_Foretak utv'!X119)</f>
        <v xml:space="preserve"> </v>
      </c>
      <c r="C120" s="88" t="str">
        <f>IF('P_Foretak utv'!Y119=0," ",'P_Foretak utv'!Y119)</f>
        <v xml:space="preserve"> </v>
      </c>
      <c r="D120" s="88" t="str">
        <f>IF('P_Foretak utv'!Z119=0," ",'P_Foretak utv'!Z119)</f>
        <v xml:space="preserve"> </v>
      </c>
      <c r="E120" s="88" t="str">
        <f>IF('P_Foretak utv'!AA119=0," ",'P_Foretak utv'!AA119)</f>
        <v xml:space="preserve"> </v>
      </c>
      <c r="F120" s="88" t="str">
        <f>IF('P_Foretak utv'!AB119=0," ",'P_Foretak utv'!AB119)</f>
        <v xml:space="preserve"> </v>
      </c>
      <c r="G120" s="88" t="str">
        <f>IF('P_Foretak utv'!AC119=0," ",'P_Foretak utv'!AC119)</f>
        <v xml:space="preserve"> </v>
      </c>
      <c r="H120" s="88" t="str">
        <f>IF('P_Foretak utv'!AD119=0," ",'P_Foretak utv'!AD119)</f>
        <v xml:space="preserve"> </v>
      </c>
      <c r="I120" s="88" t="str">
        <f>IF('P_Foretak utv'!AE119=0," ",'P_Foretak utv'!AE119)</f>
        <v xml:space="preserve"> </v>
      </c>
      <c r="J120" s="88" t="str">
        <f>IF('P_Foretak utv'!AF119=0," ",'P_Foretak utv'!AF119)</f>
        <v xml:space="preserve"> </v>
      </c>
      <c r="K120" s="88" t="str">
        <f>IF('P_Foretak utv'!AG119=0," ",'P_Foretak utv'!AG119)</f>
        <v xml:space="preserve"> </v>
      </c>
      <c r="L120" s="88" t="str">
        <f>IF('P_Foretak utv'!AH119=0," ",'P_Foretak utv'!AH119)</f>
        <v xml:space="preserve"> </v>
      </c>
      <c r="N120" s="25" t="str">
        <f>IF(P_lev_utv!X121=0," ",P_lev_utv!X121)</f>
        <v xml:space="preserve"> </v>
      </c>
      <c r="O120" s="88" t="str">
        <f>IF(P_lev_utv!Y121=0," ",P_lev_utv!Y121)</f>
        <v xml:space="preserve"> </v>
      </c>
      <c r="P120" s="88" t="str">
        <f>IF(P_lev_utv!Z121=0," ",P_lev_utv!Z121)</f>
        <v xml:space="preserve"> </v>
      </c>
      <c r="Q120" s="88" t="str">
        <f>IF(P_lev_utv!AA121=0," ",P_lev_utv!AA121)</f>
        <v xml:space="preserve"> </v>
      </c>
      <c r="R120" s="88" t="str">
        <f>IF(P_lev_utv!AB121=0," ",P_lev_utv!AB121)</f>
        <v xml:space="preserve"> </v>
      </c>
      <c r="S120" s="88" t="str">
        <f>IF(P_lev_utv!AC121=0," ",P_lev_utv!AC121)</f>
        <v xml:space="preserve"> </v>
      </c>
      <c r="T120" s="88" t="str">
        <f>IF(P_lev_utv!AD121=0," ",P_lev_utv!AD121)</f>
        <v xml:space="preserve"> </v>
      </c>
      <c r="U120" s="88" t="str">
        <f>IF(P_lev_utv!AE121=0," ",P_lev_utv!AE121)</f>
        <v xml:space="preserve"> </v>
      </c>
      <c r="V120" s="88" t="str">
        <f>IF(P_lev_utv!AF121=0," ",P_lev_utv!AF121)</f>
        <v xml:space="preserve"> </v>
      </c>
      <c r="W120" s="27" t="str">
        <f>IF(P_lev_utv!AG121=0," ",P_lev_utv!AG121)</f>
        <v xml:space="preserve"> </v>
      </c>
      <c r="X120" s="27" t="str">
        <f>IF(P_lev_utv!AH121=0," ",P_lev_utv!AH121)</f>
        <v xml:space="preserve"> </v>
      </c>
    </row>
    <row r="121" spans="2:24" x14ac:dyDescent="0.25">
      <c r="B121" s="25" t="str">
        <f>IF('P_Foretak utv'!X120=0," ",'P_Foretak utv'!X120)</f>
        <v xml:space="preserve"> </v>
      </c>
      <c r="C121" s="88" t="str">
        <f>IF('P_Foretak utv'!Y120=0," ",'P_Foretak utv'!Y120)</f>
        <v xml:space="preserve"> </v>
      </c>
      <c r="D121" s="88" t="str">
        <f>IF('P_Foretak utv'!Z120=0," ",'P_Foretak utv'!Z120)</f>
        <v xml:space="preserve"> </v>
      </c>
      <c r="E121" s="88" t="str">
        <f>IF('P_Foretak utv'!AA120=0," ",'P_Foretak utv'!AA120)</f>
        <v xml:space="preserve"> </v>
      </c>
      <c r="F121" s="88" t="str">
        <f>IF('P_Foretak utv'!AB120=0," ",'P_Foretak utv'!AB120)</f>
        <v xml:space="preserve"> </v>
      </c>
      <c r="G121" s="88" t="str">
        <f>IF('P_Foretak utv'!AC120=0," ",'P_Foretak utv'!AC120)</f>
        <v xml:space="preserve"> </v>
      </c>
      <c r="H121" s="88" t="str">
        <f>IF('P_Foretak utv'!AD120=0," ",'P_Foretak utv'!AD120)</f>
        <v xml:space="preserve"> </v>
      </c>
      <c r="I121" s="88" t="str">
        <f>IF('P_Foretak utv'!AE120=0," ",'P_Foretak utv'!AE120)</f>
        <v xml:space="preserve"> </v>
      </c>
      <c r="J121" s="88" t="str">
        <f>IF('P_Foretak utv'!AF120=0," ",'P_Foretak utv'!AF120)</f>
        <v xml:space="preserve"> </v>
      </c>
      <c r="K121" s="88" t="str">
        <f>IF('P_Foretak utv'!AG120=0," ",'P_Foretak utv'!AG120)</f>
        <v xml:space="preserve"> </v>
      </c>
      <c r="L121" s="88" t="str">
        <f>IF('P_Foretak utv'!AH120=0," ",'P_Foretak utv'!AH120)</f>
        <v xml:space="preserve"> </v>
      </c>
      <c r="N121" s="25" t="str">
        <f>IF(P_lev_utv!X122=0," ",P_lev_utv!X122)</f>
        <v xml:space="preserve"> </v>
      </c>
      <c r="O121" s="88" t="str">
        <f>IF(P_lev_utv!Y122=0," ",P_lev_utv!Y122)</f>
        <v xml:space="preserve"> </v>
      </c>
      <c r="P121" s="88" t="str">
        <f>IF(P_lev_utv!Z122=0," ",P_lev_utv!Z122)</f>
        <v xml:space="preserve"> </v>
      </c>
      <c r="Q121" s="88" t="str">
        <f>IF(P_lev_utv!AA122=0," ",P_lev_utv!AA122)</f>
        <v xml:space="preserve"> </v>
      </c>
      <c r="R121" s="88" t="str">
        <f>IF(P_lev_utv!AB122=0," ",P_lev_utv!AB122)</f>
        <v xml:space="preserve"> </v>
      </c>
      <c r="S121" s="88" t="str">
        <f>IF(P_lev_utv!AC122=0," ",P_lev_utv!AC122)</f>
        <v xml:space="preserve"> </v>
      </c>
      <c r="T121" s="88" t="str">
        <f>IF(P_lev_utv!AD122=0," ",P_lev_utv!AD122)</f>
        <v xml:space="preserve"> </v>
      </c>
      <c r="U121" s="88" t="str">
        <f>IF(P_lev_utv!AE122=0," ",P_lev_utv!AE122)</f>
        <v xml:space="preserve"> </v>
      </c>
      <c r="V121" s="88" t="str">
        <f>IF(P_lev_utv!AF122=0," ",P_lev_utv!AF122)</f>
        <v xml:space="preserve"> </v>
      </c>
      <c r="W121" s="27" t="str">
        <f>IF(P_lev_utv!AG122=0," ",P_lev_utv!AG122)</f>
        <v xml:space="preserve"> </v>
      </c>
      <c r="X121" s="27" t="str">
        <f>IF(P_lev_utv!AH122=0," ",P_lev_utv!AH122)</f>
        <v xml:space="preserve"> </v>
      </c>
    </row>
    <row r="122" spans="2:24" x14ac:dyDescent="0.25">
      <c r="B122" s="25" t="str">
        <f>IF('P_Foretak utv'!X121=0," ",'P_Foretak utv'!X121)</f>
        <v xml:space="preserve"> </v>
      </c>
      <c r="C122" s="88" t="str">
        <f>IF('P_Foretak utv'!Y121=0," ",'P_Foretak utv'!Y121)</f>
        <v xml:space="preserve"> </v>
      </c>
      <c r="D122" s="88" t="str">
        <f>IF('P_Foretak utv'!Z121=0," ",'P_Foretak utv'!Z121)</f>
        <v xml:space="preserve"> </v>
      </c>
      <c r="E122" s="88" t="str">
        <f>IF('P_Foretak utv'!AA121=0," ",'P_Foretak utv'!AA121)</f>
        <v xml:space="preserve"> </v>
      </c>
      <c r="F122" s="88" t="str">
        <f>IF('P_Foretak utv'!AB121=0," ",'P_Foretak utv'!AB121)</f>
        <v xml:space="preserve"> </v>
      </c>
      <c r="G122" s="88" t="str">
        <f>IF('P_Foretak utv'!AC121=0," ",'P_Foretak utv'!AC121)</f>
        <v xml:space="preserve"> </v>
      </c>
      <c r="H122" s="88" t="str">
        <f>IF('P_Foretak utv'!AD121=0," ",'P_Foretak utv'!AD121)</f>
        <v xml:space="preserve"> </v>
      </c>
      <c r="I122" s="88" t="str">
        <f>IF('P_Foretak utv'!AE121=0," ",'P_Foretak utv'!AE121)</f>
        <v xml:space="preserve"> </v>
      </c>
      <c r="J122" s="88" t="str">
        <f>IF('P_Foretak utv'!AF121=0," ",'P_Foretak utv'!AF121)</f>
        <v xml:space="preserve"> </v>
      </c>
      <c r="K122" s="88" t="str">
        <f>IF('P_Foretak utv'!AG121=0," ",'P_Foretak utv'!AG121)</f>
        <v xml:space="preserve"> </v>
      </c>
      <c r="L122" s="88" t="str">
        <f>IF('P_Foretak utv'!AH121=0," ",'P_Foretak utv'!AH121)</f>
        <v xml:space="preserve"> </v>
      </c>
      <c r="N122" s="25" t="str">
        <f>IF(P_lev_utv!X123=0," ",P_lev_utv!X123)</f>
        <v xml:space="preserve"> </v>
      </c>
      <c r="O122" s="88" t="str">
        <f>IF(P_lev_utv!Y123=0," ",P_lev_utv!Y123)</f>
        <v xml:space="preserve"> </v>
      </c>
      <c r="P122" s="88" t="str">
        <f>IF(P_lev_utv!Z123=0," ",P_lev_utv!Z123)</f>
        <v xml:space="preserve"> </v>
      </c>
      <c r="Q122" s="88" t="str">
        <f>IF(P_lev_utv!AA123=0," ",P_lev_utv!AA123)</f>
        <v xml:space="preserve"> </v>
      </c>
      <c r="R122" s="88" t="str">
        <f>IF(P_lev_utv!AB123=0," ",P_lev_utv!AB123)</f>
        <v xml:space="preserve"> </v>
      </c>
      <c r="S122" s="88" t="str">
        <f>IF(P_lev_utv!AC123=0," ",P_lev_utv!AC123)</f>
        <v xml:space="preserve"> </v>
      </c>
      <c r="T122" s="88" t="str">
        <f>IF(P_lev_utv!AD123=0," ",P_lev_utv!AD123)</f>
        <v xml:space="preserve"> </v>
      </c>
      <c r="U122" s="88" t="str">
        <f>IF(P_lev_utv!AE123=0," ",P_lev_utv!AE123)</f>
        <v xml:space="preserve"> </v>
      </c>
      <c r="V122" s="88" t="str">
        <f>IF(P_lev_utv!AF123=0," ",P_lev_utv!AF123)</f>
        <v xml:space="preserve"> </v>
      </c>
      <c r="W122" s="27" t="str">
        <f>IF(P_lev_utv!AG123=0," ",P_lev_utv!AG123)</f>
        <v xml:space="preserve"> </v>
      </c>
      <c r="X122" s="27" t="str">
        <f>IF(P_lev_utv!AH123=0," ",P_lev_utv!AH123)</f>
        <v xml:space="preserve"> </v>
      </c>
    </row>
    <row r="123" spans="2:24" x14ac:dyDescent="0.25">
      <c r="B123" s="25" t="str">
        <f>IF('P_Foretak utv'!X122=0," ",'P_Foretak utv'!X122)</f>
        <v xml:space="preserve"> </v>
      </c>
      <c r="C123" s="88" t="str">
        <f>IF('P_Foretak utv'!Y122=0," ",'P_Foretak utv'!Y122)</f>
        <v xml:space="preserve"> </v>
      </c>
      <c r="D123" s="88" t="str">
        <f>IF('P_Foretak utv'!Z122=0," ",'P_Foretak utv'!Z122)</f>
        <v xml:space="preserve"> </v>
      </c>
      <c r="E123" s="88" t="str">
        <f>IF('P_Foretak utv'!AA122=0," ",'P_Foretak utv'!AA122)</f>
        <v xml:space="preserve"> </v>
      </c>
      <c r="F123" s="88" t="str">
        <f>IF('P_Foretak utv'!AB122=0," ",'P_Foretak utv'!AB122)</f>
        <v xml:space="preserve"> </v>
      </c>
      <c r="G123" s="88" t="str">
        <f>IF('P_Foretak utv'!AC122=0," ",'P_Foretak utv'!AC122)</f>
        <v xml:space="preserve"> </v>
      </c>
      <c r="H123" s="88" t="str">
        <f>IF('P_Foretak utv'!AD122=0," ",'P_Foretak utv'!AD122)</f>
        <v xml:space="preserve"> </v>
      </c>
      <c r="I123" s="88" t="str">
        <f>IF('P_Foretak utv'!AE122=0," ",'P_Foretak utv'!AE122)</f>
        <v xml:space="preserve"> </v>
      </c>
      <c r="J123" s="88" t="str">
        <f>IF('P_Foretak utv'!AF122=0," ",'P_Foretak utv'!AF122)</f>
        <v xml:space="preserve"> </v>
      </c>
      <c r="K123" s="88" t="str">
        <f>IF('P_Foretak utv'!AG122=0," ",'P_Foretak utv'!AG122)</f>
        <v xml:space="preserve"> </v>
      </c>
      <c r="L123" s="88" t="str">
        <f>IF('P_Foretak utv'!AH122=0," ",'P_Foretak utv'!AH122)</f>
        <v xml:space="preserve"> </v>
      </c>
      <c r="N123" s="25" t="str">
        <f>IF(P_lev_utv!X124=0," ",P_lev_utv!X124)</f>
        <v xml:space="preserve"> </v>
      </c>
      <c r="O123" s="88" t="str">
        <f>IF(P_lev_utv!Y124=0," ",P_lev_utv!Y124)</f>
        <v xml:space="preserve"> </v>
      </c>
      <c r="P123" s="88" t="str">
        <f>IF(P_lev_utv!Z124=0," ",P_lev_utv!Z124)</f>
        <v xml:space="preserve"> </v>
      </c>
      <c r="Q123" s="88" t="str">
        <f>IF(P_lev_utv!AA124=0," ",P_lev_utv!AA124)</f>
        <v xml:space="preserve"> </v>
      </c>
      <c r="R123" s="88" t="str">
        <f>IF(P_lev_utv!AB124=0," ",P_lev_utv!AB124)</f>
        <v xml:space="preserve"> </v>
      </c>
      <c r="S123" s="88" t="str">
        <f>IF(P_lev_utv!AC124=0," ",P_lev_utv!AC124)</f>
        <v xml:space="preserve"> </v>
      </c>
      <c r="T123" s="88" t="str">
        <f>IF(P_lev_utv!AD124=0," ",P_lev_utv!AD124)</f>
        <v xml:space="preserve"> </v>
      </c>
      <c r="U123" s="88" t="str">
        <f>IF(P_lev_utv!AE124=0," ",P_lev_utv!AE124)</f>
        <v xml:space="preserve"> </v>
      </c>
      <c r="V123" s="88" t="str">
        <f>IF(P_lev_utv!AF124=0," ",P_lev_utv!AF124)</f>
        <v xml:space="preserve"> </v>
      </c>
      <c r="W123" s="27" t="str">
        <f>IF(P_lev_utv!AG124=0," ",P_lev_utv!AG124)</f>
        <v xml:space="preserve"> </v>
      </c>
      <c r="X123" s="27" t="str">
        <f>IF(P_lev_utv!AH124=0," ",P_lev_utv!AH124)</f>
        <v xml:space="preserve"> </v>
      </c>
    </row>
    <row r="124" spans="2:24" x14ac:dyDescent="0.25">
      <c r="B124" s="25" t="str">
        <f>IF('P_Foretak utv'!X123=0," ",'P_Foretak utv'!X123)</f>
        <v xml:space="preserve"> </v>
      </c>
      <c r="C124" s="88" t="str">
        <f>IF('P_Foretak utv'!Y123=0," ",'P_Foretak utv'!Y123)</f>
        <v xml:space="preserve"> </v>
      </c>
      <c r="D124" s="88" t="str">
        <f>IF('P_Foretak utv'!Z123=0," ",'P_Foretak utv'!Z123)</f>
        <v xml:space="preserve"> </v>
      </c>
      <c r="E124" s="88" t="str">
        <f>IF('P_Foretak utv'!AA123=0," ",'P_Foretak utv'!AA123)</f>
        <v xml:space="preserve"> </v>
      </c>
      <c r="F124" s="88" t="str">
        <f>IF('P_Foretak utv'!AB123=0," ",'P_Foretak utv'!AB123)</f>
        <v xml:space="preserve"> </v>
      </c>
      <c r="G124" s="88" t="str">
        <f>IF('P_Foretak utv'!AC123=0," ",'P_Foretak utv'!AC123)</f>
        <v xml:space="preserve"> </v>
      </c>
      <c r="H124" s="88" t="str">
        <f>IF('P_Foretak utv'!AD123=0," ",'P_Foretak utv'!AD123)</f>
        <v xml:space="preserve"> </v>
      </c>
      <c r="I124" s="88" t="str">
        <f>IF('P_Foretak utv'!AE123=0," ",'P_Foretak utv'!AE123)</f>
        <v xml:space="preserve"> </v>
      </c>
      <c r="J124" s="88" t="str">
        <f>IF('P_Foretak utv'!AF123=0," ",'P_Foretak utv'!AF123)</f>
        <v xml:space="preserve"> </v>
      </c>
      <c r="K124" s="88" t="str">
        <f>IF('P_Foretak utv'!AG123=0," ",'P_Foretak utv'!AG123)</f>
        <v xml:space="preserve"> </v>
      </c>
      <c r="L124" s="88" t="str">
        <f>IF('P_Foretak utv'!AH123=0," ",'P_Foretak utv'!AH123)</f>
        <v xml:space="preserve"> </v>
      </c>
      <c r="N124" s="25" t="str">
        <f>IF(P_lev_utv!X125=0," ",P_lev_utv!X125)</f>
        <v xml:space="preserve"> </v>
      </c>
      <c r="O124" s="88" t="str">
        <f>IF(P_lev_utv!Y125=0," ",P_lev_utv!Y125)</f>
        <v xml:space="preserve"> </v>
      </c>
      <c r="P124" s="88" t="str">
        <f>IF(P_lev_utv!Z125=0," ",P_lev_utv!Z125)</f>
        <v xml:space="preserve"> </v>
      </c>
      <c r="Q124" s="88" t="str">
        <f>IF(P_lev_utv!AA125=0," ",P_lev_utv!AA125)</f>
        <v xml:space="preserve"> </v>
      </c>
      <c r="R124" s="88" t="str">
        <f>IF(P_lev_utv!AB125=0," ",P_lev_utv!AB125)</f>
        <v xml:space="preserve"> </v>
      </c>
      <c r="S124" s="88" t="str">
        <f>IF(P_lev_utv!AC125=0," ",P_lev_utv!AC125)</f>
        <v xml:space="preserve"> </v>
      </c>
      <c r="T124" s="88" t="str">
        <f>IF(P_lev_utv!AD125=0," ",P_lev_utv!AD125)</f>
        <v xml:space="preserve"> </v>
      </c>
      <c r="U124" s="88" t="str">
        <f>IF(P_lev_utv!AE125=0," ",P_lev_utv!AE125)</f>
        <v xml:space="preserve"> </v>
      </c>
      <c r="V124" s="88" t="str">
        <f>IF(P_lev_utv!AF125=0," ",P_lev_utv!AF125)</f>
        <v xml:space="preserve"> </v>
      </c>
      <c r="W124" s="27" t="str">
        <f>IF(P_lev_utv!AG125=0," ",P_lev_utv!AG125)</f>
        <v xml:space="preserve"> </v>
      </c>
      <c r="X124" s="27" t="str">
        <f>IF(P_lev_utv!AH125=0," ",P_lev_utv!AH125)</f>
        <v xml:space="preserve"> </v>
      </c>
    </row>
    <row r="125" spans="2:24" x14ac:dyDescent="0.25">
      <c r="B125" s="25" t="str">
        <f>IF('P_Foretak utv'!X124=0," ",'P_Foretak utv'!X124)</f>
        <v xml:space="preserve"> </v>
      </c>
      <c r="C125" s="88" t="str">
        <f>IF('P_Foretak utv'!Y124=0," ",'P_Foretak utv'!Y124)</f>
        <v xml:space="preserve"> </v>
      </c>
      <c r="D125" s="88" t="str">
        <f>IF('P_Foretak utv'!Z124=0," ",'P_Foretak utv'!Z124)</f>
        <v xml:space="preserve"> </v>
      </c>
      <c r="E125" s="88" t="str">
        <f>IF('P_Foretak utv'!AA124=0," ",'P_Foretak utv'!AA124)</f>
        <v xml:space="preserve"> </v>
      </c>
      <c r="F125" s="88" t="str">
        <f>IF('P_Foretak utv'!AB124=0," ",'P_Foretak utv'!AB124)</f>
        <v xml:space="preserve"> </v>
      </c>
      <c r="G125" s="88" t="str">
        <f>IF('P_Foretak utv'!AC124=0," ",'P_Foretak utv'!AC124)</f>
        <v xml:space="preserve"> </v>
      </c>
      <c r="H125" s="88" t="str">
        <f>IF('P_Foretak utv'!AD124=0," ",'P_Foretak utv'!AD124)</f>
        <v xml:space="preserve"> </v>
      </c>
      <c r="I125" s="88" t="str">
        <f>IF('P_Foretak utv'!AE124=0," ",'P_Foretak utv'!AE124)</f>
        <v xml:space="preserve"> </v>
      </c>
      <c r="J125" s="88" t="str">
        <f>IF('P_Foretak utv'!AF124=0," ",'P_Foretak utv'!AF124)</f>
        <v xml:space="preserve"> </v>
      </c>
      <c r="K125" s="88" t="str">
        <f>IF('P_Foretak utv'!AG124=0," ",'P_Foretak utv'!AG124)</f>
        <v xml:space="preserve"> </v>
      </c>
      <c r="L125" s="88" t="str">
        <f>IF('P_Foretak utv'!AH124=0," ",'P_Foretak utv'!AH124)</f>
        <v xml:space="preserve"> </v>
      </c>
      <c r="N125" s="25" t="str">
        <f>IF(P_lev_utv!X126=0," ",P_lev_utv!X126)</f>
        <v xml:space="preserve"> </v>
      </c>
      <c r="O125" s="88" t="str">
        <f>IF(P_lev_utv!Y126=0," ",P_lev_utv!Y126)</f>
        <v xml:space="preserve"> </v>
      </c>
      <c r="P125" s="88" t="str">
        <f>IF(P_lev_utv!Z126=0," ",P_lev_utv!Z126)</f>
        <v xml:space="preserve"> </v>
      </c>
      <c r="Q125" s="88" t="str">
        <f>IF(P_lev_utv!AA126=0," ",P_lev_utv!AA126)</f>
        <v xml:space="preserve"> </v>
      </c>
      <c r="R125" s="88" t="str">
        <f>IF(P_lev_utv!AB126=0," ",P_lev_utv!AB126)</f>
        <v xml:space="preserve"> </v>
      </c>
      <c r="S125" s="88" t="str">
        <f>IF(P_lev_utv!AC126=0," ",P_lev_utv!AC126)</f>
        <v xml:space="preserve"> </v>
      </c>
      <c r="T125" s="88" t="str">
        <f>IF(P_lev_utv!AD126=0," ",P_lev_utv!AD126)</f>
        <v xml:space="preserve"> </v>
      </c>
      <c r="U125" s="88" t="str">
        <f>IF(P_lev_utv!AE126=0," ",P_lev_utv!AE126)</f>
        <v xml:space="preserve"> </v>
      </c>
      <c r="V125" s="88" t="str">
        <f>IF(P_lev_utv!AF126=0," ",P_lev_utv!AF126)</f>
        <v xml:space="preserve"> </v>
      </c>
      <c r="W125" s="27" t="str">
        <f>IF(P_lev_utv!AG126=0," ",P_lev_utv!AG126)</f>
        <v xml:space="preserve"> </v>
      </c>
      <c r="X125" s="27" t="str">
        <f>IF(P_lev_utv!AH126=0," ",P_lev_utv!AH126)</f>
        <v xml:space="preserve"> </v>
      </c>
    </row>
    <row r="126" spans="2:24" x14ac:dyDescent="0.25">
      <c r="B126" s="25" t="str">
        <f>IF('P_Foretak utv'!X125=0," ",'P_Foretak utv'!X125)</f>
        <v xml:space="preserve"> </v>
      </c>
      <c r="C126" s="88" t="str">
        <f>IF('P_Foretak utv'!Y125=0," ",'P_Foretak utv'!Y125)</f>
        <v xml:space="preserve"> </v>
      </c>
      <c r="D126" s="88" t="str">
        <f>IF('P_Foretak utv'!Z125=0," ",'P_Foretak utv'!Z125)</f>
        <v xml:space="preserve"> </v>
      </c>
      <c r="E126" s="88" t="str">
        <f>IF('P_Foretak utv'!AA125=0," ",'P_Foretak utv'!AA125)</f>
        <v xml:space="preserve"> </v>
      </c>
      <c r="F126" s="88" t="str">
        <f>IF('P_Foretak utv'!AB125=0," ",'P_Foretak utv'!AB125)</f>
        <v xml:space="preserve"> </v>
      </c>
      <c r="G126" s="88" t="str">
        <f>IF('P_Foretak utv'!AC125=0," ",'P_Foretak utv'!AC125)</f>
        <v xml:space="preserve"> </v>
      </c>
      <c r="H126" s="88" t="str">
        <f>IF('P_Foretak utv'!AD125=0," ",'P_Foretak utv'!AD125)</f>
        <v xml:space="preserve"> </v>
      </c>
      <c r="I126" s="88" t="str">
        <f>IF('P_Foretak utv'!AE125=0," ",'P_Foretak utv'!AE125)</f>
        <v xml:space="preserve"> </v>
      </c>
      <c r="J126" s="88" t="str">
        <f>IF('P_Foretak utv'!AF125=0," ",'P_Foretak utv'!AF125)</f>
        <v xml:space="preserve"> </v>
      </c>
      <c r="K126" s="88" t="str">
        <f>IF('P_Foretak utv'!AG125=0," ",'P_Foretak utv'!AG125)</f>
        <v xml:space="preserve"> </v>
      </c>
      <c r="L126" s="88" t="str">
        <f>IF('P_Foretak utv'!AH125=0," ",'P_Foretak utv'!AH125)</f>
        <v xml:space="preserve"> </v>
      </c>
      <c r="N126" s="25" t="str">
        <f>IF(P_lev_utv!X127=0," ",P_lev_utv!X127)</f>
        <v xml:space="preserve"> </v>
      </c>
      <c r="O126" s="88" t="str">
        <f>IF(P_lev_utv!Y127=0," ",P_lev_utv!Y127)</f>
        <v xml:space="preserve"> </v>
      </c>
      <c r="P126" s="88" t="str">
        <f>IF(P_lev_utv!Z127=0," ",P_lev_utv!Z127)</f>
        <v xml:space="preserve"> </v>
      </c>
      <c r="Q126" s="88" t="str">
        <f>IF(P_lev_utv!AA127=0," ",P_lev_utv!AA127)</f>
        <v xml:space="preserve"> </v>
      </c>
      <c r="R126" s="88" t="str">
        <f>IF(P_lev_utv!AB127=0," ",P_lev_utv!AB127)</f>
        <v xml:space="preserve"> </v>
      </c>
      <c r="S126" s="88" t="str">
        <f>IF(P_lev_utv!AC127=0," ",P_lev_utv!AC127)</f>
        <v xml:space="preserve"> </v>
      </c>
      <c r="T126" s="88" t="str">
        <f>IF(P_lev_utv!AD127=0," ",P_lev_utv!AD127)</f>
        <v xml:space="preserve"> </v>
      </c>
      <c r="U126" s="88" t="str">
        <f>IF(P_lev_utv!AE127=0," ",P_lev_utv!AE127)</f>
        <v xml:space="preserve"> </v>
      </c>
      <c r="V126" s="88" t="str">
        <f>IF(P_lev_utv!AF127=0," ",P_lev_utv!AF127)</f>
        <v xml:space="preserve"> </v>
      </c>
      <c r="W126" s="27" t="str">
        <f>IF(P_lev_utv!AG127=0," ",P_lev_utv!AG127)</f>
        <v xml:space="preserve"> </v>
      </c>
      <c r="X126" s="27" t="str">
        <f>IF(P_lev_utv!AH127=0," ",P_lev_utv!AH127)</f>
        <v xml:space="preserve"> </v>
      </c>
    </row>
    <row r="127" spans="2:24" x14ac:dyDescent="0.25">
      <c r="B127" s="25" t="str">
        <f>IF('P_Foretak utv'!X126=0," ",'P_Foretak utv'!X126)</f>
        <v xml:space="preserve"> </v>
      </c>
      <c r="C127" s="88" t="str">
        <f>IF('P_Foretak utv'!Y126=0," ",'P_Foretak utv'!Y126)</f>
        <v xml:space="preserve"> </v>
      </c>
      <c r="D127" s="88" t="str">
        <f>IF('P_Foretak utv'!Z126=0," ",'P_Foretak utv'!Z126)</f>
        <v xml:space="preserve"> </v>
      </c>
      <c r="E127" s="88" t="str">
        <f>IF('P_Foretak utv'!AA126=0," ",'P_Foretak utv'!AA126)</f>
        <v xml:space="preserve"> </v>
      </c>
      <c r="F127" s="88" t="str">
        <f>IF('P_Foretak utv'!AB126=0," ",'P_Foretak utv'!AB126)</f>
        <v xml:space="preserve"> </v>
      </c>
      <c r="G127" s="88" t="str">
        <f>IF('P_Foretak utv'!AC126=0," ",'P_Foretak utv'!AC126)</f>
        <v xml:space="preserve"> </v>
      </c>
      <c r="H127" s="88" t="str">
        <f>IF('P_Foretak utv'!AD126=0," ",'P_Foretak utv'!AD126)</f>
        <v xml:space="preserve"> </v>
      </c>
      <c r="I127" s="88" t="str">
        <f>IF('P_Foretak utv'!AE126=0," ",'P_Foretak utv'!AE126)</f>
        <v xml:space="preserve"> </v>
      </c>
      <c r="J127" s="88" t="str">
        <f>IF('P_Foretak utv'!AF126=0," ",'P_Foretak utv'!AF126)</f>
        <v xml:space="preserve"> </v>
      </c>
      <c r="K127" s="88" t="str">
        <f>IF('P_Foretak utv'!AG126=0," ",'P_Foretak utv'!AG126)</f>
        <v xml:space="preserve"> </v>
      </c>
      <c r="L127" s="88" t="str">
        <f>IF('P_Foretak utv'!AH126=0," ",'P_Foretak utv'!AH126)</f>
        <v xml:space="preserve"> </v>
      </c>
      <c r="N127" s="25" t="str">
        <f>IF(P_lev_utv!X128=0," ",P_lev_utv!X128)</f>
        <v xml:space="preserve"> </v>
      </c>
      <c r="O127" s="88" t="str">
        <f>IF(P_lev_utv!Y128=0," ",P_lev_utv!Y128)</f>
        <v xml:space="preserve"> </v>
      </c>
      <c r="P127" s="88" t="str">
        <f>IF(P_lev_utv!Z128=0," ",P_lev_utv!Z128)</f>
        <v xml:space="preserve"> </v>
      </c>
      <c r="Q127" s="88" t="str">
        <f>IF(P_lev_utv!AA128=0," ",P_lev_utv!AA128)</f>
        <v xml:space="preserve"> </v>
      </c>
      <c r="R127" s="88" t="str">
        <f>IF(P_lev_utv!AB128=0," ",P_lev_utv!AB128)</f>
        <v xml:space="preserve"> </v>
      </c>
      <c r="S127" s="88" t="str">
        <f>IF(P_lev_utv!AC128=0," ",P_lev_utv!AC128)</f>
        <v xml:space="preserve"> </v>
      </c>
      <c r="T127" s="88" t="str">
        <f>IF(P_lev_utv!AD128=0," ",P_lev_utv!AD128)</f>
        <v xml:space="preserve"> </v>
      </c>
      <c r="U127" s="88" t="str">
        <f>IF(P_lev_utv!AE128=0," ",P_lev_utv!AE128)</f>
        <v xml:space="preserve"> </v>
      </c>
      <c r="V127" s="88" t="str">
        <f>IF(P_lev_utv!AF128=0," ",P_lev_utv!AF128)</f>
        <v xml:space="preserve"> </v>
      </c>
      <c r="W127" s="27" t="str">
        <f>IF(P_lev_utv!AG128=0," ",P_lev_utv!AG128)</f>
        <v xml:space="preserve"> </v>
      </c>
      <c r="X127" s="27" t="str">
        <f>IF(P_lev_utv!AH128=0," ",P_lev_utv!AH128)</f>
        <v xml:space="preserve"> </v>
      </c>
    </row>
    <row r="128" spans="2:24" x14ac:dyDescent="0.25">
      <c r="B128" s="25" t="str">
        <f>IF('P_Foretak utv'!X127=0," ",'P_Foretak utv'!X127)</f>
        <v xml:space="preserve"> </v>
      </c>
      <c r="C128" s="88" t="str">
        <f>IF('P_Foretak utv'!Y127=0," ",'P_Foretak utv'!Y127)</f>
        <v xml:space="preserve"> </v>
      </c>
      <c r="D128" s="88" t="str">
        <f>IF('P_Foretak utv'!Z127=0," ",'P_Foretak utv'!Z127)</f>
        <v xml:space="preserve"> </v>
      </c>
      <c r="E128" s="88" t="str">
        <f>IF('P_Foretak utv'!AA127=0," ",'P_Foretak utv'!AA127)</f>
        <v xml:space="preserve"> </v>
      </c>
      <c r="F128" s="88" t="str">
        <f>IF('P_Foretak utv'!AB127=0," ",'P_Foretak utv'!AB127)</f>
        <v xml:space="preserve"> </v>
      </c>
      <c r="G128" s="88" t="str">
        <f>IF('P_Foretak utv'!AC127=0," ",'P_Foretak utv'!AC127)</f>
        <v xml:space="preserve"> </v>
      </c>
      <c r="H128" s="88" t="str">
        <f>IF('P_Foretak utv'!AD127=0," ",'P_Foretak utv'!AD127)</f>
        <v xml:space="preserve"> </v>
      </c>
      <c r="I128" s="88" t="str">
        <f>IF('P_Foretak utv'!AE127=0," ",'P_Foretak utv'!AE127)</f>
        <v xml:space="preserve"> </v>
      </c>
      <c r="J128" s="88" t="str">
        <f>IF('P_Foretak utv'!AF127=0," ",'P_Foretak utv'!AF127)</f>
        <v xml:space="preserve"> </v>
      </c>
      <c r="K128" s="88" t="str">
        <f>IF('P_Foretak utv'!AG127=0," ",'P_Foretak utv'!AG127)</f>
        <v xml:space="preserve"> </v>
      </c>
      <c r="L128" s="88" t="str">
        <f>IF('P_Foretak utv'!AH127=0," ",'P_Foretak utv'!AH127)</f>
        <v xml:space="preserve"> </v>
      </c>
      <c r="N128" s="25" t="str">
        <f>IF(P_lev_utv!X129=0," ",P_lev_utv!X129)</f>
        <v xml:space="preserve"> </v>
      </c>
      <c r="O128" s="88" t="str">
        <f>IF(P_lev_utv!Y129=0," ",P_lev_utv!Y129)</f>
        <v xml:space="preserve"> </v>
      </c>
      <c r="P128" s="88" t="str">
        <f>IF(P_lev_utv!Z129=0," ",P_lev_utv!Z129)</f>
        <v xml:space="preserve"> </v>
      </c>
      <c r="Q128" s="88" t="str">
        <f>IF(P_lev_utv!AA129=0," ",P_lev_utv!AA129)</f>
        <v xml:space="preserve"> </v>
      </c>
      <c r="R128" s="88" t="str">
        <f>IF(P_lev_utv!AB129=0," ",P_lev_utv!AB129)</f>
        <v xml:space="preserve"> </v>
      </c>
      <c r="S128" s="88" t="str">
        <f>IF(P_lev_utv!AC129=0," ",P_lev_utv!AC129)</f>
        <v xml:space="preserve"> </v>
      </c>
      <c r="T128" s="88" t="str">
        <f>IF(P_lev_utv!AD129=0," ",P_lev_utv!AD129)</f>
        <v xml:space="preserve"> </v>
      </c>
      <c r="U128" s="88" t="str">
        <f>IF(P_lev_utv!AE129=0," ",P_lev_utv!AE129)</f>
        <v xml:space="preserve"> </v>
      </c>
      <c r="V128" s="88" t="str">
        <f>IF(P_lev_utv!AF129=0," ",P_lev_utv!AF129)</f>
        <v xml:space="preserve"> </v>
      </c>
      <c r="W128" s="27" t="str">
        <f>IF(P_lev_utv!AG129=0," ",P_lev_utv!AG129)</f>
        <v xml:space="preserve"> </v>
      </c>
      <c r="X128" s="27" t="str">
        <f>IF(P_lev_utv!AH129=0," ",P_lev_utv!AH129)</f>
        <v xml:space="preserve"> </v>
      </c>
    </row>
    <row r="129" spans="2:24" x14ac:dyDescent="0.25">
      <c r="B129" s="25" t="str">
        <f>IF('P_Foretak utv'!X128=0," ",'P_Foretak utv'!X128)</f>
        <v xml:space="preserve"> </v>
      </c>
      <c r="C129" s="88" t="str">
        <f>IF('P_Foretak utv'!Y128=0," ",'P_Foretak utv'!Y128)</f>
        <v xml:space="preserve"> </v>
      </c>
      <c r="D129" s="88" t="str">
        <f>IF('P_Foretak utv'!Z128=0," ",'P_Foretak utv'!Z128)</f>
        <v xml:space="preserve"> </v>
      </c>
      <c r="E129" s="88" t="str">
        <f>IF('P_Foretak utv'!AA128=0," ",'P_Foretak utv'!AA128)</f>
        <v xml:space="preserve"> </v>
      </c>
      <c r="F129" s="88" t="str">
        <f>IF('P_Foretak utv'!AB128=0," ",'P_Foretak utv'!AB128)</f>
        <v xml:space="preserve"> </v>
      </c>
      <c r="G129" s="88" t="str">
        <f>IF('P_Foretak utv'!AC128=0," ",'P_Foretak utv'!AC128)</f>
        <v xml:space="preserve"> </v>
      </c>
      <c r="H129" s="88" t="str">
        <f>IF('P_Foretak utv'!AD128=0," ",'P_Foretak utv'!AD128)</f>
        <v xml:space="preserve"> </v>
      </c>
      <c r="I129" s="88" t="str">
        <f>IF('P_Foretak utv'!AE128=0," ",'P_Foretak utv'!AE128)</f>
        <v xml:space="preserve"> </v>
      </c>
      <c r="J129" s="88" t="str">
        <f>IF('P_Foretak utv'!AF128=0," ",'P_Foretak utv'!AF128)</f>
        <v xml:space="preserve"> </v>
      </c>
      <c r="K129" s="88" t="str">
        <f>IF('P_Foretak utv'!AG128=0," ",'P_Foretak utv'!AG128)</f>
        <v xml:space="preserve"> </v>
      </c>
      <c r="L129" s="88" t="str">
        <f>IF('P_Foretak utv'!AH128=0," ",'P_Foretak utv'!AH128)</f>
        <v xml:space="preserve"> </v>
      </c>
      <c r="N129" s="25" t="str">
        <f>IF(P_lev_utv!X130=0," ",P_lev_utv!X130)</f>
        <v xml:space="preserve"> </v>
      </c>
      <c r="O129" s="88" t="str">
        <f>IF(P_lev_utv!Y130=0," ",P_lev_utv!Y130)</f>
        <v xml:space="preserve"> </v>
      </c>
      <c r="P129" s="88" t="str">
        <f>IF(P_lev_utv!Z130=0," ",P_lev_utv!Z130)</f>
        <v xml:space="preserve"> </v>
      </c>
      <c r="Q129" s="88" t="str">
        <f>IF(P_lev_utv!AA130=0," ",P_lev_utv!AA130)</f>
        <v xml:space="preserve"> </v>
      </c>
      <c r="R129" s="88" t="str">
        <f>IF(P_lev_utv!AB130=0," ",P_lev_utv!AB130)</f>
        <v xml:space="preserve"> </v>
      </c>
      <c r="S129" s="88" t="str">
        <f>IF(P_lev_utv!AC130=0," ",P_lev_utv!AC130)</f>
        <v xml:space="preserve"> </v>
      </c>
      <c r="T129" s="88" t="str">
        <f>IF(P_lev_utv!AD130=0," ",P_lev_utv!AD130)</f>
        <v xml:space="preserve"> </v>
      </c>
      <c r="U129" s="88" t="str">
        <f>IF(P_lev_utv!AE130=0," ",P_lev_utv!AE130)</f>
        <v xml:space="preserve"> </v>
      </c>
      <c r="V129" s="88" t="str">
        <f>IF(P_lev_utv!AF130=0," ",P_lev_utv!AF130)</f>
        <v xml:space="preserve"> </v>
      </c>
      <c r="W129" s="27" t="str">
        <f>IF(P_lev_utv!AG130=0," ",P_lev_utv!AG130)</f>
        <v xml:space="preserve"> </v>
      </c>
      <c r="X129" s="27" t="str">
        <f>IF(P_lev_utv!AH130=0," ",P_lev_utv!AH130)</f>
        <v xml:space="preserve"> </v>
      </c>
    </row>
    <row r="130" spans="2:24" x14ac:dyDescent="0.25">
      <c r="B130" s="25" t="str">
        <f>IF('P_Foretak utv'!X129=0," ",'P_Foretak utv'!X129)</f>
        <v xml:space="preserve"> </v>
      </c>
      <c r="C130" s="88" t="str">
        <f>IF('P_Foretak utv'!Y129=0," ",'P_Foretak utv'!Y129)</f>
        <v xml:space="preserve"> </v>
      </c>
      <c r="D130" s="88" t="str">
        <f>IF('P_Foretak utv'!Z129=0," ",'P_Foretak utv'!Z129)</f>
        <v xml:space="preserve"> </v>
      </c>
      <c r="E130" s="88" t="str">
        <f>IF('P_Foretak utv'!AA129=0," ",'P_Foretak utv'!AA129)</f>
        <v xml:space="preserve"> </v>
      </c>
      <c r="F130" s="88" t="str">
        <f>IF('P_Foretak utv'!AB129=0," ",'P_Foretak utv'!AB129)</f>
        <v xml:space="preserve"> </v>
      </c>
      <c r="G130" s="88" t="str">
        <f>IF('P_Foretak utv'!AC129=0," ",'P_Foretak utv'!AC129)</f>
        <v xml:space="preserve"> </v>
      </c>
      <c r="H130" s="88" t="str">
        <f>IF('P_Foretak utv'!AD129=0," ",'P_Foretak utv'!AD129)</f>
        <v xml:space="preserve"> </v>
      </c>
      <c r="I130" s="88" t="str">
        <f>IF('P_Foretak utv'!AE129=0," ",'P_Foretak utv'!AE129)</f>
        <v xml:space="preserve"> </v>
      </c>
      <c r="J130" s="88" t="str">
        <f>IF('P_Foretak utv'!AF129=0," ",'P_Foretak utv'!AF129)</f>
        <v xml:space="preserve"> </v>
      </c>
      <c r="K130" s="88" t="str">
        <f>IF('P_Foretak utv'!AG129=0," ",'P_Foretak utv'!AG129)</f>
        <v xml:space="preserve"> </v>
      </c>
      <c r="L130" s="88" t="str">
        <f>IF('P_Foretak utv'!AH129=0," ",'P_Foretak utv'!AH129)</f>
        <v xml:space="preserve"> </v>
      </c>
      <c r="N130" s="25" t="str">
        <f>IF(P_lev_utv!X131=0," ",P_lev_utv!X131)</f>
        <v xml:space="preserve"> </v>
      </c>
      <c r="O130" s="88" t="str">
        <f>IF(P_lev_utv!Y131=0," ",P_lev_utv!Y131)</f>
        <v xml:space="preserve"> </v>
      </c>
      <c r="P130" s="88" t="str">
        <f>IF(P_lev_utv!Z131=0," ",P_lev_utv!Z131)</f>
        <v xml:space="preserve"> </v>
      </c>
      <c r="Q130" s="88" t="str">
        <f>IF(P_lev_utv!AA131=0," ",P_lev_utv!AA131)</f>
        <v xml:space="preserve"> </v>
      </c>
      <c r="R130" s="88" t="str">
        <f>IF(P_lev_utv!AB131=0," ",P_lev_utv!AB131)</f>
        <v xml:space="preserve"> </v>
      </c>
      <c r="S130" s="88" t="str">
        <f>IF(P_lev_utv!AC131=0," ",P_lev_utv!AC131)</f>
        <v xml:space="preserve"> </v>
      </c>
      <c r="T130" s="88" t="str">
        <f>IF(P_lev_utv!AD131=0," ",P_lev_utv!AD131)</f>
        <v xml:space="preserve"> </v>
      </c>
      <c r="U130" s="88" t="str">
        <f>IF(P_lev_utv!AE131=0," ",P_lev_utv!AE131)</f>
        <v xml:space="preserve"> </v>
      </c>
      <c r="V130" s="88" t="str">
        <f>IF(P_lev_utv!AF131=0," ",P_lev_utv!AF131)</f>
        <v xml:space="preserve"> </v>
      </c>
      <c r="W130" s="27" t="str">
        <f>IF(P_lev_utv!AG131=0," ",P_lev_utv!AG131)</f>
        <v xml:space="preserve"> </v>
      </c>
      <c r="X130" s="27" t="str">
        <f>IF(P_lev_utv!AH131=0," ",P_lev_utv!AH131)</f>
        <v xml:space="preserve"> </v>
      </c>
    </row>
    <row r="131" spans="2:24" x14ac:dyDescent="0.25">
      <c r="B131" s="25" t="str">
        <f>IF('P_Foretak utv'!X130=0," ",'P_Foretak utv'!X130)</f>
        <v xml:space="preserve"> </v>
      </c>
      <c r="C131" s="88" t="str">
        <f>IF('P_Foretak utv'!Y130=0," ",'P_Foretak utv'!Y130)</f>
        <v xml:space="preserve"> </v>
      </c>
      <c r="D131" s="88" t="str">
        <f>IF('P_Foretak utv'!Z130=0," ",'P_Foretak utv'!Z130)</f>
        <v xml:space="preserve"> </v>
      </c>
      <c r="E131" s="88" t="str">
        <f>IF('P_Foretak utv'!AA130=0," ",'P_Foretak utv'!AA130)</f>
        <v xml:space="preserve"> </v>
      </c>
      <c r="F131" s="88" t="str">
        <f>IF('P_Foretak utv'!AB130=0," ",'P_Foretak utv'!AB130)</f>
        <v xml:space="preserve"> </v>
      </c>
      <c r="G131" s="88" t="str">
        <f>IF('P_Foretak utv'!AC130=0," ",'P_Foretak utv'!AC130)</f>
        <v xml:space="preserve"> </v>
      </c>
      <c r="H131" s="88" t="str">
        <f>IF('P_Foretak utv'!AD130=0," ",'P_Foretak utv'!AD130)</f>
        <v xml:space="preserve"> </v>
      </c>
      <c r="I131" s="88" t="str">
        <f>IF('P_Foretak utv'!AE130=0," ",'P_Foretak utv'!AE130)</f>
        <v xml:space="preserve"> </v>
      </c>
      <c r="J131" s="88" t="str">
        <f>IF('P_Foretak utv'!AF130=0," ",'P_Foretak utv'!AF130)</f>
        <v xml:space="preserve"> </v>
      </c>
      <c r="K131" s="88" t="str">
        <f>IF('P_Foretak utv'!AG130=0," ",'P_Foretak utv'!AG130)</f>
        <v xml:space="preserve"> </v>
      </c>
      <c r="L131" s="88" t="str">
        <f>IF('P_Foretak utv'!AH130=0," ",'P_Foretak utv'!AH130)</f>
        <v xml:space="preserve"> </v>
      </c>
      <c r="N131" s="25" t="str">
        <f>IF(P_lev_utv!X132=0," ",P_lev_utv!X132)</f>
        <v xml:space="preserve"> </v>
      </c>
      <c r="O131" s="88" t="str">
        <f>IF(P_lev_utv!Y132=0," ",P_lev_utv!Y132)</f>
        <v xml:space="preserve"> </v>
      </c>
      <c r="P131" s="88" t="str">
        <f>IF(P_lev_utv!Z132=0," ",P_lev_utv!Z132)</f>
        <v xml:space="preserve"> </v>
      </c>
      <c r="Q131" s="88" t="str">
        <f>IF(P_lev_utv!AA132=0," ",P_lev_utv!AA132)</f>
        <v xml:space="preserve"> </v>
      </c>
      <c r="R131" s="88" t="str">
        <f>IF(P_lev_utv!AB132=0," ",P_lev_utv!AB132)</f>
        <v xml:space="preserve"> </v>
      </c>
      <c r="S131" s="88" t="str">
        <f>IF(P_lev_utv!AC132=0," ",P_lev_utv!AC132)</f>
        <v xml:space="preserve"> </v>
      </c>
      <c r="T131" s="88" t="str">
        <f>IF(P_lev_utv!AD132=0," ",P_lev_utv!AD132)</f>
        <v xml:space="preserve"> </v>
      </c>
      <c r="U131" s="88" t="str">
        <f>IF(P_lev_utv!AE132=0," ",P_lev_utv!AE132)</f>
        <v xml:space="preserve"> </v>
      </c>
      <c r="V131" s="88" t="str">
        <f>IF(P_lev_utv!AF132=0," ",P_lev_utv!AF132)</f>
        <v xml:space="preserve"> </v>
      </c>
      <c r="W131" s="27" t="str">
        <f>IF(P_lev_utv!AG132=0," ",P_lev_utv!AG132)</f>
        <v xml:space="preserve"> </v>
      </c>
      <c r="X131" s="27" t="str">
        <f>IF(P_lev_utv!AH132=0," ",P_lev_utv!AH132)</f>
        <v xml:space="preserve"> </v>
      </c>
    </row>
    <row r="132" spans="2:24" x14ac:dyDescent="0.25">
      <c r="B132" s="25" t="str">
        <f>IF('P_Foretak utv'!X131=0," ",'P_Foretak utv'!X131)</f>
        <v xml:space="preserve"> </v>
      </c>
      <c r="C132" s="88" t="str">
        <f>IF('P_Foretak utv'!Y131=0," ",'P_Foretak utv'!Y131)</f>
        <v xml:space="preserve"> </v>
      </c>
      <c r="D132" s="88" t="str">
        <f>IF('P_Foretak utv'!Z131=0," ",'P_Foretak utv'!Z131)</f>
        <v xml:space="preserve"> </v>
      </c>
      <c r="E132" s="88" t="str">
        <f>IF('P_Foretak utv'!AA131=0," ",'P_Foretak utv'!AA131)</f>
        <v xml:space="preserve"> </v>
      </c>
      <c r="F132" s="88" t="str">
        <f>IF('P_Foretak utv'!AB131=0," ",'P_Foretak utv'!AB131)</f>
        <v xml:space="preserve"> </v>
      </c>
      <c r="G132" s="88" t="str">
        <f>IF('P_Foretak utv'!AC131=0," ",'P_Foretak utv'!AC131)</f>
        <v xml:space="preserve"> </v>
      </c>
      <c r="H132" s="88" t="str">
        <f>IF('P_Foretak utv'!AD131=0," ",'P_Foretak utv'!AD131)</f>
        <v xml:space="preserve"> </v>
      </c>
      <c r="I132" s="88" t="str">
        <f>IF('P_Foretak utv'!AE131=0," ",'P_Foretak utv'!AE131)</f>
        <v xml:space="preserve"> </v>
      </c>
      <c r="J132" s="88" t="str">
        <f>IF('P_Foretak utv'!AF131=0," ",'P_Foretak utv'!AF131)</f>
        <v xml:space="preserve"> </v>
      </c>
      <c r="K132" s="88" t="str">
        <f>IF('P_Foretak utv'!AG131=0," ",'P_Foretak utv'!AG131)</f>
        <v xml:space="preserve"> </v>
      </c>
      <c r="L132" s="88" t="str">
        <f>IF('P_Foretak utv'!AH131=0," ",'P_Foretak utv'!AH131)</f>
        <v xml:space="preserve"> </v>
      </c>
      <c r="N132" s="25" t="str">
        <f>IF(P_lev_utv!X133=0," ",P_lev_utv!X133)</f>
        <v xml:space="preserve"> </v>
      </c>
      <c r="O132" s="88" t="str">
        <f>IF(P_lev_utv!Y133=0," ",P_lev_utv!Y133)</f>
        <v xml:space="preserve"> </v>
      </c>
      <c r="P132" s="88" t="str">
        <f>IF(P_lev_utv!Z133=0," ",P_lev_utv!Z133)</f>
        <v xml:space="preserve"> </v>
      </c>
      <c r="Q132" s="88" t="str">
        <f>IF(P_lev_utv!AA133=0," ",P_lev_utv!AA133)</f>
        <v xml:space="preserve"> </v>
      </c>
      <c r="R132" s="88" t="str">
        <f>IF(P_lev_utv!AB133=0," ",P_lev_utv!AB133)</f>
        <v xml:space="preserve"> </v>
      </c>
      <c r="S132" s="88" t="str">
        <f>IF(P_lev_utv!AC133=0," ",P_lev_utv!AC133)</f>
        <v xml:space="preserve"> </v>
      </c>
      <c r="T132" s="88" t="str">
        <f>IF(P_lev_utv!AD133=0," ",P_lev_utv!AD133)</f>
        <v xml:space="preserve"> </v>
      </c>
      <c r="U132" s="88" t="str">
        <f>IF(P_lev_utv!AE133=0," ",P_lev_utv!AE133)</f>
        <v xml:space="preserve"> </v>
      </c>
      <c r="V132" s="88" t="str">
        <f>IF(P_lev_utv!AF133=0," ",P_lev_utv!AF133)</f>
        <v xml:space="preserve"> </v>
      </c>
      <c r="W132" s="27" t="str">
        <f>IF(P_lev_utv!AG133=0," ",P_lev_utv!AG133)</f>
        <v xml:space="preserve"> </v>
      </c>
      <c r="X132" s="27" t="str">
        <f>IF(P_lev_utv!AH133=0," ",P_lev_utv!AH133)</f>
        <v xml:space="preserve"> </v>
      </c>
    </row>
    <row r="133" spans="2:24" x14ac:dyDescent="0.25">
      <c r="B133" s="25" t="str">
        <f>IF('P_Foretak utv'!X132=0," ",'P_Foretak utv'!X132)</f>
        <v xml:space="preserve"> </v>
      </c>
      <c r="C133" s="88" t="str">
        <f>IF('P_Foretak utv'!Y132=0," ",'P_Foretak utv'!Y132)</f>
        <v xml:space="preserve"> </v>
      </c>
      <c r="D133" s="88" t="str">
        <f>IF('P_Foretak utv'!Z132=0," ",'P_Foretak utv'!Z132)</f>
        <v xml:space="preserve"> </v>
      </c>
      <c r="E133" s="88" t="str">
        <f>IF('P_Foretak utv'!AA132=0," ",'P_Foretak utv'!AA132)</f>
        <v xml:space="preserve"> </v>
      </c>
      <c r="F133" s="88" t="str">
        <f>IF('P_Foretak utv'!AB132=0," ",'P_Foretak utv'!AB132)</f>
        <v xml:space="preserve"> </v>
      </c>
      <c r="G133" s="88" t="str">
        <f>IF('P_Foretak utv'!AC132=0," ",'P_Foretak utv'!AC132)</f>
        <v xml:space="preserve"> </v>
      </c>
      <c r="H133" s="88" t="str">
        <f>IF('P_Foretak utv'!AD132=0," ",'P_Foretak utv'!AD132)</f>
        <v xml:space="preserve"> </v>
      </c>
      <c r="I133" s="88" t="str">
        <f>IF('P_Foretak utv'!AE132=0," ",'P_Foretak utv'!AE132)</f>
        <v xml:space="preserve"> </v>
      </c>
      <c r="J133" s="88" t="str">
        <f>IF('P_Foretak utv'!AF132=0," ",'P_Foretak utv'!AF132)</f>
        <v xml:space="preserve"> </v>
      </c>
      <c r="K133" s="88" t="str">
        <f>IF('P_Foretak utv'!AG132=0," ",'P_Foretak utv'!AG132)</f>
        <v xml:space="preserve"> </v>
      </c>
      <c r="L133" s="88" t="str">
        <f>IF('P_Foretak utv'!AH132=0," ",'P_Foretak utv'!AH132)</f>
        <v xml:space="preserve"> </v>
      </c>
      <c r="N133" s="25" t="str">
        <f>IF(P_lev_utv!X134=0," ",P_lev_utv!X134)</f>
        <v xml:space="preserve"> </v>
      </c>
      <c r="O133" s="88" t="str">
        <f>IF(P_lev_utv!Y134=0," ",P_lev_utv!Y134)</f>
        <v xml:space="preserve"> </v>
      </c>
      <c r="P133" s="88" t="str">
        <f>IF(P_lev_utv!Z134=0," ",P_lev_utv!Z134)</f>
        <v xml:space="preserve"> </v>
      </c>
      <c r="Q133" s="88" t="str">
        <f>IF(P_lev_utv!AA134=0," ",P_lev_utv!AA134)</f>
        <v xml:space="preserve"> </v>
      </c>
      <c r="R133" s="88" t="str">
        <f>IF(P_lev_utv!AB134=0," ",P_lev_utv!AB134)</f>
        <v xml:space="preserve"> </v>
      </c>
      <c r="S133" s="88" t="str">
        <f>IF(P_lev_utv!AC134=0," ",P_lev_utv!AC134)</f>
        <v xml:space="preserve"> </v>
      </c>
      <c r="T133" s="88" t="str">
        <f>IF(P_lev_utv!AD134=0," ",P_lev_utv!AD134)</f>
        <v xml:space="preserve"> </v>
      </c>
      <c r="U133" s="88" t="str">
        <f>IF(P_lev_utv!AE134=0," ",P_lev_utv!AE134)</f>
        <v xml:space="preserve"> </v>
      </c>
      <c r="V133" s="88" t="str">
        <f>IF(P_lev_utv!AF134=0," ",P_lev_utv!AF134)</f>
        <v xml:space="preserve"> </v>
      </c>
      <c r="W133" s="27" t="str">
        <f>IF(P_lev_utv!AG134=0," ",P_lev_utv!AG134)</f>
        <v xml:space="preserve"> </v>
      </c>
      <c r="X133" s="27" t="str">
        <f>IF(P_lev_utv!AH134=0," ",P_lev_utv!AH134)</f>
        <v xml:space="preserve"> </v>
      </c>
    </row>
    <row r="134" spans="2:24" x14ac:dyDescent="0.25">
      <c r="B134" s="25" t="str">
        <f>IF('P_Foretak utv'!X133=0," ",'P_Foretak utv'!X133)</f>
        <v xml:space="preserve"> </v>
      </c>
      <c r="C134" s="88" t="str">
        <f>IF('P_Foretak utv'!Y133=0," ",'P_Foretak utv'!Y133)</f>
        <v xml:space="preserve"> </v>
      </c>
      <c r="D134" s="88" t="str">
        <f>IF('P_Foretak utv'!Z133=0," ",'P_Foretak utv'!Z133)</f>
        <v xml:space="preserve"> </v>
      </c>
      <c r="E134" s="88" t="str">
        <f>IF('P_Foretak utv'!AA133=0," ",'P_Foretak utv'!AA133)</f>
        <v xml:space="preserve"> </v>
      </c>
      <c r="F134" s="88" t="str">
        <f>IF('P_Foretak utv'!AB133=0," ",'P_Foretak utv'!AB133)</f>
        <v xml:space="preserve"> </v>
      </c>
      <c r="G134" s="88" t="str">
        <f>IF('P_Foretak utv'!AC133=0," ",'P_Foretak utv'!AC133)</f>
        <v xml:space="preserve"> </v>
      </c>
      <c r="H134" s="88" t="str">
        <f>IF('P_Foretak utv'!AD133=0," ",'P_Foretak utv'!AD133)</f>
        <v xml:space="preserve"> </v>
      </c>
      <c r="I134" s="88" t="str">
        <f>IF('P_Foretak utv'!AE133=0," ",'P_Foretak utv'!AE133)</f>
        <v xml:space="preserve"> </v>
      </c>
      <c r="J134" s="88" t="str">
        <f>IF('P_Foretak utv'!AF133=0," ",'P_Foretak utv'!AF133)</f>
        <v xml:space="preserve"> </v>
      </c>
      <c r="K134" s="88" t="str">
        <f>IF('P_Foretak utv'!AG133=0," ",'P_Foretak utv'!AG133)</f>
        <v xml:space="preserve"> </v>
      </c>
      <c r="L134" s="88" t="str">
        <f>IF('P_Foretak utv'!AH133=0," ",'P_Foretak utv'!AH133)</f>
        <v xml:space="preserve"> </v>
      </c>
      <c r="N134" s="25" t="str">
        <f>IF(P_lev_utv!X135=0," ",P_lev_utv!X135)</f>
        <v xml:space="preserve"> </v>
      </c>
      <c r="O134" s="88" t="str">
        <f>IF(P_lev_utv!Y135=0," ",P_lev_utv!Y135)</f>
        <v xml:space="preserve"> </v>
      </c>
      <c r="P134" s="88" t="str">
        <f>IF(P_lev_utv!Z135=0," ",P_lev_utv!Z135)</f>
        <v xml:space="preserve"> </v>
      </c>
      <c r="Q134" s="88" t="str">
        <f>IF(P_lev_utv!AA135=0," ",P_lev_utv!AA135)</f>
        <v xml:space="preserve"> </v>
      </c>
      <c r="R134" s="88" t="str">
        <f>IF(P_lev_utv!AB135=0," ",P_lev_utv!AB135)</f>
        <v xml:space="preserve"> </v>
      </c>
      <c r="S134" s="88" t="str">
        <f>IF(P_lev_utv!AC135=0," ",P_lev_utv!AC135)</f>
        <v xml:space="preserve"> </v>
      </c>
      <c r="T134" s="88" t="str">
        <f>IF(P_lev_utv!AD135=0," ",P_lev_utv!AD135)</f>
        <v xml:space="preserve"> </v>
      </c>
      <c r="U134" s="88" t="str">
        <f>IF(P_lev_utv!AE135=0," ",P_lev_utv!AE135)</f>
        <v xml:space="preserve"> </v>
      </c>
      <c r="V134" s="88" t="str">
        <f>IF(P_lev_utv!AF135=0," ",P_lev_utv!AF135)</f>
        <v xml:space="preserve"> </v>
      </c>
      <c r="W134" s="27" t="str">
        <f>IF(P_lev_utv!AG135=0," ",P_lev_utv!AG135)</f>
        <v xml:space="preserve"> </v>
      </c>
      <c r="X134" s="27" t="str">
        <f>IF(P_lev_utv!AH135=0," ",P_lev_utv!AH135)</f>
        <v xml:space="preserve"> </v>
      </c>
    </row>
    <row r="135" spans="2:24" x14ac:dyDescent="0.25">
      <c r="B135" s="25" t="str">
        <f>IF('P_Foretak utv'!X134=0," ",'P_Foretak utv'!X134)</f>
        <v xml:space="preserve"> </v>
      </c>
      <c r="C135" s="88" t="str">
        <f>IF('P_Foretak utv'!Y134=0," ",'P_Foretak utv'!Y134)</f>
        <v xml:space="preserve"> </v>
      </c>
      <c r="D135" s="88" t="str">
        <f>IF('P_Foretak utv'!Z134=0," ",'P_Foretak utv'!Z134)</f>
        <v xml:space="preserve"> </v>
      </c>
      <c r="E135" s="88" t="str">
        <f>IF('P_Foretak utv'!AA134=0," ",'P_Foretak utv'!AA134)</f>
        <v xml:space="preserve"> </v>
      </c>
      <c r="F135" s="88" t="str">
        <f>IF('P_Foretak utv'!AB134=0," ",'P_Foretak utv'!AB134)</f>
        <v xml:space="preserve"> </v>
      </c>
      <c r="G135" s="88" t="str">
        <f>IF('P_Foretak utv'!AC134=0," ",'P_Foretak utv'!AC134)</f>
        <v xml:space="preserve"> </v>
      </c>
      <c r="H135" s="88" t="str">
        <f>IF('P_Foretak utv'!AD134=0," ",'P_Foretak utv'!AD134)</f>
        <v xml:space="preserve"> </v>
      </c>
      <c r="I135" s="88" t="str">
        <f>IF('P_Foretak utv'!AE134=0," ",'P_Foretak utv'!AE134)</f>
        <v xml:space="preserve"> </v>
      </c>
      <c r="J135" s="88" t="str">
        <f>IF('P_Foretak utv'!AF134=0," ",'P_Foretak utv'!AF134)</f>
        <v xml:space="preserve"> </v>
      </c>
      <c r="K135" s="88" t="str">
        <f>IF('P_Foretak utv'!AG134=0," ",'P_Foretak utv'!AG134)</f>
        <v xml:space="preserve"> </v>
      </c>
      <c r="L135" s="88" t="str">
        <f>IF('P_Foretak utv'!AH134=0," ",'P_Foretak utv'!AH134)</f>
        <v xml:space="preserve"> </v>
      </c>
      <c r="N135" s="25" t="str">
        <f>IF(P_lev_utv!X136=0," ",P_lev_utv!X136)</f>
        <v xml:space="preserve"> </v>
      </c>
      <c r="O135" s="88" t="str">
        <f>IF(P_lev_utv!Y136=0," ",P_lev_utv!Y136)</f>
        <v xml:space="preserve"> </v>
      </c>
      <c r="P135" s="88" t="str">
        <f>IF(P_lev_utv!Z136=0," ",P_lev_utv!Z136)</f>
        <v xml:space="preserve"> </v>
      </c>
      <c r="Q135" s="88" t="str">
        <f>IF(P_lev_utv!AA136=0," ",P_lev_utv!AA136)</f>
        <v xml:space="preserve"> </v>
      </c>
      <c r="R135" s="88" t="str">
        <f>IF(P_lev_utv!AB136=0," ",P_lev_utv!AB136)</f>
        <v xml:space="preserve"> </v>
      </c>
      <c r="S135" s="88" t="str">
        <f>IF(P_lev_utv!AC136=0," ",P_lev_utv!AC136)</f>
        <v xml:space="preserve"> </v>
      </c>
      <c r="T135" s="88" t="str">
        <f>IF(P_lev_utv!AD136=0," ",P_lev_utv!AD136)</f>
        <v xml:space="preserve"> </v>
      </c>
      <c r="U135" s="88" t="str">
        <f>IF(P_lev_utv!AE136=0," ",P_lev_utv!AE136)</f>
        <v xml:space="preserve"> </v>
      </c>
      <c r="V135" s="88" t="str">
        <f>IF(P_lev_utv!AF136=0," ",P_lev_utv!AF136)</f>
        <v xml:space="preserve"> </v>
      </c>
      <c r="W135" s="27" t="str">
        <f>IF(P_lev_utv!AG136=0," ",P_lev_utv!AG136)</f>
        <v xml:space="preserve"> </v>
      </c>
      <c r="X135" s="27" t="str">
        <f>IF(P_lev_utv!AH136=0," ",P_lev_utv!AH136)</f>
        <v xml:space="preserve"> </v>
      </c>
    </row>
    <row r="136" spans="2:24" x14ac:dyDescent="0.25">
      <c r="B136" s="25" t="str">
        <f>IF('P_Foretak utv'!X135=0," ",'P_Foretak utv'!X135)</f>
        <v xml:space="preserve"> </v>
      </c>
      <c r="C136" s="88" t="str">
        <f>IF('P_Foretak utv'!Y135=0," ",'P_Foretak utv'!Y135)</f>
        <v xml:space="preserve"> </v>
      </c>
      <c r="D136" s="88" t="str">
        <f>IF('P_Foretak utv'!Z135=0," ",'P_Foretak utv'!Z135)</f>
        <v xml:space="preserve"> </v>
      </c>
      <c r="E136" s="88" t="str">
        <f>IF('P_Foretak utv'!AA135=0," ",'P_Foretak utv'!AA135)</f>
        <v xml:space="preserve"> </v>
      </c>
      <c r="F136" s="88" t="str">
        <f>IF('P_Foretak utv'!AB135=0," ",'P_Foretak utv'!AB135)</f>
        <v xml:space="preserve"> </v>
      </c>
      <c r="G136" s="88" t="str">
        <f>IF('P_Foretak utv'!AC135=0," ",'P_Foretak utv'!AC135)</f>
        <v xml:space="preserve"> </v>
      </c>
      <c r="H136" s="88" t="str">
        <f>IF('P_Foretak utv'!AD135=0," ",'P_Foretak utv'!AD135)</f>
        <v xml:space="preserve"> </v>
      </c>
      <c r="I136" s="88" t="str">
        <f>IF('P_Foretak utv'!AE135=0," ",'P_Foretak utv'!AE135)</f>
        <v xml:space="preserve"> </v>
      </c>
      <c r="J136" s="88" t="str">
        <f>IF('P_Foretak utv'!AF135=0," ",'P_Foretak utv'!AF135)</f>
        <v xml:space="preserve"> </v>
      </c>
      <c r="K136" s="88" t="str">
        <f>IF('P_Foretak utv'!AG135=0," ",'P_Foretak utv'!AG135)</f>
        <v xml:space="preserve"> </v>
      </c>
      <c r="L136" s="88" t="str">
        <f>IF('P_Foretak utv'!AH135=0," ",'P_Foretak utv'!AH135)</f>
        <v xml:space="preserve"> </v>
      </c>
      <c r="N136" s="25" t="str">
        <f>IF(P_lev_utv!X137=0," ",P_lev_utv!X137)</f>
        <v xml:space="preserve"> </v>
      </c>
      <c r="O136" s="88" t="str">
        <f>IF(P_lev_utv!Y137=0," ",P_lev_utv!Y137)</f>
        <v xml:space="preserve"> </v>
      </c>
      <c r="P136" s="88" t="str">
        <f>IF(P_lev_utv!Z137=0," ",P_lev_utv!Z137)</f>
        <v xml:space="preserve"> </v>
      </c>
      <c r="Q136" s="88" t="str">
        <f>IF(P_lev_utv!AA137=0," ",P_lev_utv!AA137)</f>
        <v xml:space="preserve"> </v>
      </c>
      <c r="R136" s="88" t="str">
        <f>IF(P_lev_utv!AB137=0," ",P_lev_utv!AB137)</f>
        <v xml:space="preserve"> </v>
      </c>
      <c r="S136" s="88" t="str">
        <f>IF(P_lev_utv!AC137=0," ",P_lev_utv!AC137)</f>
        <v xml:space="preserve"> </v>
      </c>
      <c r="T136" s="88" t="str">
        <f>IF(P_lev_utv!AD137=0," ",P_lev_utv!AD137)</f>
        <v xml:space="preserve"> </v>
      </c>
      <c r="U136" s="88" t="str">
        <f>IF(P_lev_utv!AE137=0," ",P_lev_utv!AE137)</f>
        <v xml:space="preserve"> </v>
      </c>
      <c r="V136" s="88" t="str">
        <f>IF(P_lev_utv!AF137=0," ",P_lev_utv!AF137)</f>
        <v xml:space="preserve"> </v>
      </c>
      <c r="W136" s="27" t="str">
        <f>IF(P_lev_utv!AG137=0," ",P_lev_utv!AG137)</f>
        <v xml:space="preserve"> </v>
      </c>
      <c r="X136" s="27" t="str">
        <f>IF(P_lev_utv!AH137=0," ",P_lev_utv!AH137)</f>
        <v xml:space="preserve"> </v>
      </c>
    </row>
    <row r="137" spans="2:24" x14ac:dyDescent="0.25">
      <c r="B137" s="25" t="str">
        <f>IF('P_Foretak utv'!X136=0," ",'P_Foretak utv'!X136)</f>
        <v xml:space="preserve"> </v>
      </c>
      <c r="C137" s="88" t="str">
        <f>IF('P_Foretak utv'!Y136=0," ",'P_Foretak utv'!Y136)</f>
        <v xml:space="preserve"> </v>
      </c>
      <c r="D137" s="88" t="str">
        <f>IF('P_Foretak utv'!Z136=0," ",'P_Foretak utv'!Z136)</f>
        <v xml:space="preserve"> </v>
      </c>
      <c r="E137" s="88" t="str">
        <f>IF('P_Foretak utv'!AA136=0," ",'P_Foretak utv'!AA136)</f>
        <v xml:space="preserve"> </v>
      </c>
      <c r="F137" s="88" t="str">
        <f>IF('P_Foretak utv'!AB136=0," ",'P_Foretak utv'!AB136)</f>
        <v xml:space="preserve"> </v>
      </c>
      <c r="G137" s="88" t="str">
        <f>IF('P_Foretak utv'!AC136=0," ",'P_Foretak utv'!AC136)</f>
        <v xml:space="preserve"> </v>
      </c>
      <c r="H137" s="88" t="str">
        <f>IF('P_Foretak utv'!AD136=0," ",'P_Foretak utv'!AD136)</f>
        <v xml:space="preserve"> </v>
      </c>
      <c r="I137" s="88" t="str">
        <f>IF('P_Foretak utv'!AE136=0," ",'P_Foretak utv'!AE136)</f>
        <v xml:space="preserve"> </v>
      </c>
      <c r="J137" s="88" t="str">
        <f>IF('P_Foretak utv'!AF136=0," ",'P_Foretak utv'!AF136)</f>
        <v xml:space="preserve"> </v>
      </c>
      <c r="K137" s="88" t="str">
        <f>IF('P_Foretak utv'!AG136=0," ",'P_Foretak utv'!AG136)</f>
        <v xml:space="preserve"> </v>
      </c>
      <c r="L137" s="88" t="str">
        <f>IF('P_Foretak utv'!AH136=0," ",'P_Foretak utv'!AH136)</f>
        <v xml:space="preserve"> </v>
      </c>
      <c r="N137" s="25" t="str">
        <f>IF(P_lev_utv!X138=0," ",P_lev_utv!X138)</f>
        <v xml:space="preserve"> </v>
      </c>
      <c r="O137" s="88" t="str">
        <f>IF(P_lev_utv!Y138=0," ",P_lev_utv!Y138)</f>
        <v xml:space="preserve"> </v>
      </c>
      <c r="P137" s="88" t="str">
        <f>IF(P_lev_utv!Z138=0," ",P_lev_utv!Z138)</f>
        <v xml:space="preserve"> </v>
      </c>
      <c r="Q137" s="88" t="str">
        <f>IF(P_lev_utv!AA138=0," ",P_lev_utv!AA138)</f>
        <v xml:space="preserve"> </v>
      </c>
      <c r="R137" s="88" t="str">
        <f>IF(P_lev_utv!AB138=0," ",P_lev_utv!AB138)</f>
        <v xml:space="preserve"> </v>
      </c>
      <c r="S137" s="88" t="str">
        <f>IF(P_lev_utv!AC138=0," ",P_lev_utv!AC138)</f>
        <v xml:space="preserve"> </v>
      </c>
      <c r="T137" s="88" t="str">
        <f>IF(P_lev_utv!AD138=0," ",P_lev_utv!AD138)</f>
        <v xml:space="preserve"> </v>
      </c>
      <c r="U137" s="88" t="str">
        <f>IF(P_lev_utv!AE138=0," ",P_lev_utv!AE138)</f>
        <v xml:space="preserve"> </v>
      </c>
      <c r="V137" s="88" t="str">
        <f>IF(P_lev_utv!AF138=0," ",P_lev_utv!AF138)</f>
        <v xml:space="preserve"> </v>
      </c>
      <c r="W137" s="27" t="str">
        <f>IF(P_lev_utv!AG138=0," ",P_lev_utv!AG138)</f>
        <v xml:space="preserve"> </v>
      </c>
      <c r="X137" s="27" t="str">
        <f>IF(P_lev_utv!AH138=0," ",P_lev_utv!AH138)</f>
        <v xml:space="preserve"> </v>
      </c>
    </row>
    <row r="138" spans="2:24" x14ac:dyDescent="0.25">
      <c r="B138" s="25" t="str">
        <f>IF('P_Foretak utv'!X137=0," ",'P_Foretak utv'!X137)</f>
        <v xml:space="preserve"> </v>
      </c>
      <c r="C138" s="88" t="str">
        <f>IF('P_Foretak utv'!Y137=0," ",'P_Foretak utv'!Y137)</f>
        <v xml:space="preserve"> </v>
      </c>
      <c r="D138" s="88" t="str">
        <f>IF('P_Foretak utv'!Z137=0," ",'P_Foretak utv'!Z137)</f>
        <v xml:space="preserve"> </v>
      </c>
      <c r="E138" s="88" t="str">
        <f>IF('P_Foretak utv'!AA137=0," ",'P_Foretak utv'!AA137)</f>
        <v xml:space="preserve"> </v>
      </c>
      <c r="F138" s="88" t="str">
        <f>IF('P_Foretak utv'!AB137=0," ",'P_Foretak utv'!AB137)</f>
        <v xml:space="preserve"> </v>
      </c>
      <c r="G138" s="88" t="str">
        <f>IF('P_Foretak utv'!AC137=0," ",'P_Foretak utv'!AC137)</f>
        <v xml:space="preserve"> </v>
      </c>
      <c r="H138" s="88" t="str">
        <f>IF('P_Foretak utv'!AD137=0," ",'P_Foretak utv'!AD137)</f>
        <v xml:space="preserve"> </v>
      </c>
      <c r="I138" s="88" t="str">
        <f>IF('P_Foretak utv'!AE137=0," ",'P_Foretak utv'!AE137)</f>
        <v xml:space="preserve"> </v>
      </c>
      <c r="J138" s="88" t="str">
        <f>IF('P_Foretak utv'!AF137=0," ",'P_Foretak utv'!AF137)</f>
        <v xml:space="preserve"> </v>
      </c>
      <c r="K138" s="88" t="str">
        <f>IF('P_Foretak utv'!AG137=0," ",'P_Foretak utv'!AG137)</f>
        <v xml:space="preserve"> </v>
      </c>
      <c r="L138" s="88" t="str">
        <f>IF('P_Foretak utv'!AH137=0," ",'P_Foretak utv'!AH137)</f>
        <v xml:space="preserve"> </v>
      </c>
      <c r="N138" s="25" t="str">
        <f>IF(P_lev_utv!X139=0," ",P_lev_utv!X139)</f>
        <v xml:space="preserve"> </v>
      </c>
      <c r="O138" s="88" t="str">
        <f>IF(P_lev_utv!Y139=0," ",P_lev_utv!Y139)</f>
        <v xml:space="preserve"> </v>
      </c>
      <c r="P138" s="88" t="str">
        <f>IF(P_lev_utv!Z139=0," ",P_lev_utv!Z139)</f>
        <v xml:space="preserve"> </v>
      </c>
      <c r="Q138" s="88" t="str">
        <f>IF(P_lev_utv!AA139=0," ",P_lev_utv!AA139)</f>
        <v xml:space="preserve"> </v>
      </c>
      <c r="R138" s="88" t="str">
        <f>IF(P_lev_utv!AB139=0," ",P_lev_utv!AB139)</f>
        <v xml:space="preserve"> </v>
      </c>
      <c r="S138" s="88" t="str">
        <f>IF(P_lev_utv!AC139=0," ",P_lev_utv!AC139)</f>
        <v xml:space="preserve"> </v>
      </c>
      <c r="T138" s="88" t="str">
        <f>IF(P_lev_utv!AD139=0," ",P_lev_utv!AD139)</f>
        <v xml:space="preserve"> </v>
      </c>
      <c r="U138" s="88" t="str">
        <f>IF(P_lev_utv!AE139=0," ",P_lev_utv!AE139)</f>
        <v xml:space="preserve"> </v>
      </c>
      <c r="V138" s="88" t="str">
        <f>IF(P_lev_utv!AF139=0," ",P_lev_utv!AF139)</f>
        <v xml:space="preserve"> </v>
      </c>
      <c r="W138" s="27" t="str">
        <f>IF(P_lev_utv!AG139=0," ",P_lev_utv!AG139)</f>
        <v xml:space="preserve"> </v>
      </c>
      <c r="X138" s="27" t="str">
        <f>IF(P_lev_utv!AH139=0," ",P_lev_utv!AH139)</f>
        <v xml:space="preserve"> </v>
      </c>
    </row>
    <row r="139" spans="2:24" x14ac:dyDescent="0.25">
      <c r="B139" s="25" t="str">
        <f>IF('P_Foretak utv'!X138=0," ",'P_Foretak utv'!X138)</f>
        <v xml:space="preserve"> </v>
      </c>
      <c r="C139" s="88" t="str">
        <f>IF('P_Foretak utv'!Y138=0," ",'P_Foretak utv'!Y138)</f>
        <v xml:space="preserve"> </v>
      </c>
      <c r="D139" s="88" t="str">
        <f>IF('P_Foretak utv'!Z138=0," ",'P_Foretak utv'!Z138)</f>
        <v xml:space="preserve"> </v>
      </c>
      <c r="E139" s="88" t="str">
        <f>IF('P_Foretak utv'!AA138=0," ",'P_Foretak utv'!AA138)</f>
        <v xml:space="preserve"> </v>
      </c>
      <c r="F139" s="88" t="str">
        <f>IF('P_Foretak utv'!AB138=0," ",'P_Foretak utv'!AB138)</f>
        <v xml:space="preserve"> </v>
      </c>
      <c r="G139" s="88" t="str">
        <f>IF('P_Foretak utv'!AC138=0," ",'P_Foretak utv'!AC138)</f>
        <v xml:space="preserve"> </v>
      </c>
      <c r="H139" s="88" t="str">
        <f>IF('P_Foretak utv'!AD138=0," ",'P_Foretak utv'!AD138)</f>
        <v xml:space="preserve"> </v>
      </c>
      <c r="I139" s="88" t="str">
        <f>IF('P_Foretak utv'!AE138=0," ",'P_Foretak utv'!AE138)</f>
        <v xml:space="preserve"> </v>
      </c>
      <c r="J139" s="88" t="str">
        <f>IF('P_Foretak utv'!AF138=0," ",'P_Foretak utv'!AF138)</f>
        <v xml:space="preserve"> </v>
      </c>
      <c r="K139" s="88" t="str">
        <f>IF('P_Foretak utv'!AG138=0," ",'P_Foretak utv'!AG138)</f>
        <v xml:space="preserve"> </v>
      </c>
      <c r="L139" s="88" t="str">
        <f>IF('P_Foretak utv'!AH138=0," ",'P_Foretak utv'!AH138)</f>
        <v xml:space="preserve"> </v>
      </c>
      <c r="N139" s="25" t="str">
        <f>IF(P_lev_utv!X140=0," ",P_lev_utv!X140)</f>
        <v xml:space="preserve"> </v>
      </c>
      <c r="O139" s="88" t="str">
        <f>IF(P_lev_utv!Y140=0," ",P_lev_utv!Y140)</f>
        <v xml:space="preserve"> </v>
      </c>
      <c r="P139" s="88" t="str">
        <f>IF(P_lev_utv!Z140=0," ",P_lev_utv!Z140)</f>
        <v xml:space="preserve"> </v>
      </c>
      <c r="Q139" s="88" t="str">
        <f>IF(P_lev_utv!AA140=0," ",P_lev_utv!AA140)</f>
        <v xml:space="preserve"> </v>
      </c>
      <c r="R139" s="88" t="str">
        <f>IF(P_lev_utv!AB140=0," ",P_lev_utv!AB140)</f>
        <v xml:space="preserve"> </v>
      </c>
      <c r="S139" s="88" t="str">
        <f>IF(P_lev_utv!AC140=0," ",P_lev_utv!AC140)</f>
        <v xml:space="preserve"> </v>
      </c>
      <c r="T139" s="88" t="str">
        <f>IF(P_lev_utv!AD140=0," ",P_lev_utv!AD140)</f>
        <v xml:space="preserve"> </v>
      </c>
      <c r="U139" s="88" t="str">
        <f>IF(P_lev_utv!AE140=0," ",P_lev_utv!AE140)</f>
        <v xml:space="preserve"> </v>
      </c>
      <c r="V139" s="88" t="str">
        <f>IF(P_lev_utv!AF140=0," ",P_lev_utv!AF140)</f>
        <v xml:space="preserve"> </v>
      </c>
      <c r="W139" s="27" t="str">
        <f>IF(P_lev_utv!AG140=0," ",P_lev_utv!AG140)</f>
        <v xml:space="preserve"> </v>
      </c>
      <c r="X139" s="27" t="str">
        <f>IF(P_lev_utv!AH140=0," ",P_lev_utv!AH140)</f>
        <v xml:space="preserve"> </v>
      </c>
    </row>
    <row r="140" spans="2:24" x14ac:dyDescent="0.25">
      <c r="B140" s="25" t="str">
        <f>IF('P_Foretak utv'!X139=0," ",'P_Foretak utv'!X139)</f>
        <v xml:space="preserve"> </v>
      </c>
      <c r="C140" s="88" t="str">
        <f>IF('P_Foretak utv'!Y139=0," ",'P_Foretak utv'!Y139)</f>
        <v xml:space="preserve"> </v>
      </c>
      <c r="D140" s="88" t="str">
        <f>IF('P_Foretak utv'!Z139=0," ",'P_Foretak utv'!Z139)</f>
        <v xml:space="preserve"> </v>
      </c>
      <c r="E140" s="88" t="str">
        <f>IF('P_Foretak utv'!AA139=0," ",'P_Foretak utv'!AA139)</f>
        <v xml:space="preserve"> </v>
      </c>
      <c r="F140" s="88" t="str">
        <f>IF('P_Foretak utv'!AB139=0," ",'P_Foretak utv'!AB139)</f>
        <v xml:space="preserve"> </v>
      </c>
      <c r="G140" s="88" t="str">
        <f>IF('P_Foretak utv'!AC139=0," ",'P_Foretak utv'!AC139)</f>
        <v xml:space="preserve"> </v>
      </c>
      <c r="H140" s="88" t="str">
        <f>IF('P_Foretak utv'!AD139=0," ",'P_Foretak utv'!AD139)</f>
        <v xml:space="preserve"> </v>
      </c>
      <c r="I140" s="88" t="str">
        <f>IF('P_Foretak utv'!AE139=0," ",'P_Foretak utv'!AE139)</f>
        <v xml:space="preserve"> </v>
      </c>
      <c r="J140" s="88" t="str">
        <f>IF('P_Foretak utv'!AF139=0," ",'P_Foretak utv'!AF139)</f>
        <v xml:space="preserve"> </v>
      </c>
      <c r="K140" s="88" t="str">
        <f>IF('P_Foretak utv'!AG139=0," ",'P_Foretak utv'!AG139)</f>
        <v xml:space="preserve"> </v>
      </c>
      <c r="L140" s="88" t="str">
        <f>IF('P_Foretak utv'!AH139=0," ",'P_Foretak utv'!AH139)</f>
        <v xml:space="preserve"> </v>
      </c>
      <c r="N140" s="25" t="str">
        <f>IF(P_lev_utv!X141=0," ",P_lev_utv!X141)</f>
        <v xml:space="preserve"> </v>
      </c>
      <c r="O140" s="88" t="str">
        <f>IF(P_lev_utv!Y141=0," ",P_lev_utv!Y141)</f>
        <v xml:space="preserve"> </v>
      </c>
      <c r="P140" s="88" t="str">
        <f>IF(P_lev_utv!Z141=0," ",P_lev_utv!Z141)</f>
        <v xml:space="preserve"> </v>
      </c>
      <c r="Q140" s="88" t="str">
        <f>IF(P_lev_utv!AA141=0," ",P_lev_utv!AA141)</f>
        <v xml:space="preserve"> </v>
      </c>
      <c r="R140" s="88" t="str">
        <f>IF(P_lev_utv!AB141=0," ",P_lev_utv!AB141)</f>
        <v xml:space="preserve"> </v>
      </c>
      <c r="S140" s="88" t="str">
        <f>IF(P_lev_utv!AC141=0," ",P_lev_utv!AC141)</f>
        <v xml:space="preserve"> </v>
      </c>
      <c r="T140" s="88" t="str">
        <f>IF(P_lev_utv!AD141=0," ",P_lev_utv!AD141)</f>
        <v xml:space="preserve"> </v>
      </c>
      <c r="U140" s="88" t="str">
        <f>IF(P_lev_utv!AE141=0," ",P_lev_utv!AE141)</f>
        <v xml:space="preserve"> </v>
      </c>
      <c r="V140" s="88" t="str">
        <f>IF(P_lev_utv!AF141=0," ",P_lev_utv!AF141)</f>
        <v xml:space="preserve"> </v>
      </c>
      <c r="W140" s="27" t="str">
        <f>IF(P_lev_utv!AG141=0," ",P_lev_utv!AG141)</f>
        <v xml:space="preserve"> </v>
      </c>
      <c r="X140" s="27" t="str">
        <f>IF(P_lev_utv!AH141=0," ",P_lev_utv!AH141)</f>
        <v xml:space="preserve"> </v>
      </c>
    </row>
    <row r="141" spans="2:24" x14ac:dyDescent="0.25">
      <c r="B141" s="25" t="str">
        <f>IF('P_Foretak utv'!X140=0," ",'P_Foretak utv'!X140)</f>
        <v xml:space="preserve"> </v>
      </c>
      <c r="C141" s="88" t="str">
        <f>IF('P_Foretak utv'!Y140=0," ",'P_Foretak utv'!Y140)</f>
        <v xml:space="preserve"> </v>
      </c>
      <c r="D141" s="88" t="str">
        <f>IF('P_Foretak utv'!Z140=0," ",'P_Foretak utv'!Z140)</f>
        <v xml:space="preserve"> </v>
      </c>
      <c r="E141" s="88" t="str">
        <f>IF('P_Foretak utv'!AA140=0," ",'P_Foretak utv'!AA140)</f>
        <v xml:space="preserve"> </v>
      </c>
      <c r="F141" s="88" t="str">
        <f>IF('P_Foretak utv'!AB140=0," ",'P_Foretak utv'!AB140)</f>
        <v xml:space="preserve"> </v>
      </c>
      <c r="G141" s="88" t="str">
        <f>IF('P_Foretak utv'!AC140=0," ",'P_Foretak utv'!AC140)</f>
        <v xml:space="preserve"> </v>
      </c>
      <c r="H141" s="88" t="str">
        <f>IF('P_Foretak utv'!AD140=0," ",'P_Foretak utv'!AD140)</f>
        <v xml:space="preserve"> </v>
      </c>
      <c r="I141" s="88" t="str">
        <f>IF('P_Foretak utv'!AE140=0," ",'P_Foretak utv'!AE140)</f>
        <v xml:space="preserve"> </v>
      </c>
      <c r="J141" s="88" t="str">
        <f>IF('P_Foretak utv'!AF140=0," ",'P_Foretak utv'!AF140)</f>
        <v xml:space="preserve"> </v>
      </c>
      <c r="K141" s="88" t="str">
        <f>IF('P_Foretak utv'!AG140=0," ",'P_Foretak utv'!AG140)</f>
        <v xml:space="preserve"> </v>
      </c>
      <c r="L141" s="88" t="str">
        <f>IF('P_Foretak utv'!AH140=0," ",'P_Foretak utv'!AH140)</f>
        <v xml:space="preserve"> </v>
      </c>
      <c r="N141" s="25" t="str">
        <f>IF(P_lev_utv!X142=0," ",P_lev_utv!X142)</f>
        <v xml:space="preserve"> </v>
      </c>
      <c r="O141" s="88" t="str">
        <f>IF(P_lev_utv!Y142=0," ",P_lev_utv!Y142)</f>
        <v xml:space="preserve"> </v>
      </c>
      <c r="P141" s="88" t="str">
        <f>IF(P_lev_utv!Z142=0," ",P_lev_utv!Z142)</f>
        <v xml:space="preserve"> </v>
      </c>
      <c r="Q141" s="88" t="str">
        <f>IF(P_lev_utv!AA142=0," ",P_lev_utv!AA142)</f>
        <v xml:space="preserve"> </v>
      </c>
      <c r="R141" s="88" t="str">
        <f>IF(P_lev_utv!AB142=0," ",P_lev_utv!AB142)</f>
        <v xml:space="preserve"> </v>
      </c>
      <c r="S141" s="88" t="str">
        <f>IF(P_lev_utv!AC142=0," ",P_lev_utv!AC142)</f>
        <v xml:space="preserve"> </v>
      </c>
      <c r="T141" s="88" t="str">
        <f>IF(P_lev_utv!AD142=0," ",P_lev_utv!AD142)</f>
        <v xml:space="preserve"> </v>
      </c>
      <c r="U141" s="88" t="str">
        <f>IF(P_lev_utv!AE142=0," ",P_lev_utv!AE142)</f>
        <v xml:space="preserve"> </v>
      </c>
      <c r="V141" s="88" t="str">
        <f>IF(P_lev_utv!AF142=0," ",P_lev_utv!AF142)</f>
        <v xml:space="preserve"> </v>
      </c>
      <c r="W141" s="27" t="str">
        <f>IF(P_lev_utv!AG142=0," ",P_lev_utv!AG142)</f>
        <v xml:space="preserve"> </v>
      </c>
      <c r="X141" s="27" t="str">
        <f>IF(P_lev_utv!AH142=0," ",P_lev_utv!AH142)</f>
        <v xml:space="preserve"> </v>
      </c>
    </row>
    <row r="142" spans="2:24" x14ac:dyDescent="0.25">
      <c r="B142" s="25" t="str">
        <f>IF('P_Foretak utv'!X141=0," ",'P_Foretak utv'!X141)</f>
        <v xml:space="preserve"> </v>
      </c>
      <c r="C142" s="88" t="str">
        <f>IF('P_Foretak utv'!Y141=0," ",'P_Foretak utv'!Y141)</f>
        <v xml:space="preserve"> </v>
      </c>
      <c r="D142" s="88" t="str">
        <f>IF('P_Foretak utv'!Z141=0," ",'P_Foretak utv'!Z141)</f>
        <v xml:space="preserve"> </v>
      </c>
      <c r="E142" s="88" t="str">
        <f>IF('P_Foretak utv'!AA141=0," ",'P_Foretak utv'!AA141)</f>
        <v xml:space="preserve"> </v>
      </c>
      <c r="F142" s="88" t="str">
        <f>IF('P_Foretak utv'!AB141=0," ",'P_Foretak utv'!AB141)</f>
        <v xml:space="preserve"> </v>
      </c>
      <c r="G142" s="88" t="str">
        <f>IF('P_Foretak utv'!AC141=0," ",'P_Foretak utv'!AC141)</f>
        <v xml:space="preserve"> </v>
      </c>
      <c r="H142" s="88" t="str">
        <f>IF('P_Foretak utv'!AD141=0," ",'P_Foretak utv'!AD141)</f>
        <v xml:space="preserve"> </v>
      </c>
      <c r="I142" s="88" t="str">
        <f>IF('P_Foretak utv'!AE141=0," ",'P_Foretak utv'!AE141)</f>
        <v xml:space="preserve"> </v>
      </c>
      <c r="J142" s="88" t="str">
        <f>IF('P_Foretak utv'!AF141=0," ",'P_Foretak utv'!AF141)</f>
        <v xml:space="preserve"> </v>
      </c>
      <c r="K142" s="88" t="str">
        <f>IF('P_Foretak utv'!AG141=0," ",'P_Foretak utv'!AG141)</f>
        <v xml:space="preserve"> </v>
      </c>
      <c r="L142" s="88" t="str">
        <f>IF('P_Foretak utv'!AH141=0," ",'P_Foretak utv'!AH141)</f>
        <v xml:space="preserve"> </v>
      </c>
      <c r="N142" s="25" t="str">
        <f>IF(P_lev_utv!X143=0," ",P_lev_utv!X143)</f>
        <v xml:space="preserve"> </v>
      </c>
      <c r="O142" s="88" t="str">
        <f>IF(P_lev_utv!Y143=0," ",P_lev_utv!Y143)</f>
        <v xml:space="preserve"> </v>
      </c>
      <c r="P142" s="88" t="str">
        <f>IF(P_lev_utv!Z143=0," ",P_lev_utv!Z143)</f>
        <v xml:space="preserve"> </v>
      </c>
      <c r="Q142" s="88" t="str">
        <f>IF(P_lev_utv!AA143=0," ",P_lev_utv!AA143)</f>
        <v xml:space="preserve"> </v>
      </c>
      <c r="R142" s="88" t="str">
        <f>IF(P_lev_utv!AB143=0," ",P_lev_utv!AB143)</f>
        <v xml:space="preserve"> </v>
      </c>
      <c r="S142" s="88" t="str">
        <f>IF(P_lev_utv!AC143=0," ",P_lev_utv!AC143)</f>
        <v xml:space="preserve"> </v>
      </c>
      <c r="T142" s="88" t="str">
        <f>IF(P_lev_utv!AD143=0," ",P_lev_utv!AD143)</f>
        <v xml:space="preserve"> </v>
      </c>
      <c r="U142" s="88" t="str">
        <f>IF(P_lev_utv!AE143=0," ",P_lev_utv!AE143)</f>
        <v xml:space="preserve"> </v>
      </c>
      <c r="V142" s="88" t="str">
        <f>IF(P_lev_utv!AF143=0," ",P_lev_utv!AF143)</f>
        <v xml:space="preserve"> </v>
      </c>
      <c r="W142" s="27" t="str">
        <f>IF(P_lev_utv!AG143=0," ",P_lev_utv!AG143)</f>
        <v xml:space="preserve"> </v>
      </c>
      <c r="X142" s="27" t="str">
        <f>IF(P_lev_utv!AH143=0," ",P_lev_utv!AH143)</f>
        <v xml:space="preserve"> </v>
      </c>
    </row>
    <row r="143" spans="2:24" x14ac:dyDescent="0.25">
      <c r="B143" s="25" t="str">
        <f>IF('P_Foretak utv'!X142=0," ",'P_Foretak utv'!X142)</f>
        <v xml:space="preserve"> </v>
      </c>
      <c r="C143" s="88" t="str">
        <f>IF('P_Foretak utv'!Y142=0," ",'P_Foretak utv'!Y142)</f>
        <v xml:space="preserve"> </v>
      </c>
      <c r="D143" s="88" t="str">
        <f>IF('P_Foretak utv'!Z142=0," ",'P_Foretak utv'!Z142)</f>
        <v xml:space="preserve"> </v>
      </c>
      <c r="E143" s="88" t="str">
        <f>IF('P_Foretak utv'!AA142=0," ",'P_Foretak utv'!AA142)</f>
        <v xml:space="preserve"> </v>
      </c>
      <c r="F143" s="88" t="str">
        <f>IF('P_Foretak utv'!AB142=0," ",'P_Foretak utv'!AB142)</f>
        <v xml:space="preserve"> </v>
      </c>
      <c r="G143" s="88" t="str">
        <f>IF('P_Foretak utv'!AC142=0," ",'P_Foretak utv'!AC142)</f>
        <v xml:space="preserve"> </v>
      </c>
      <c r="H143" s="88" t="str">
        <f>IF('P_Foretak utv'!AD142=0," ",'P_Foretak utv'!AD142)</f>
        <v xml:space="preserve"> </v>
      </c>
      <c r="I143" s="88" t="str">
        <f>IF('P_Foretak utv'!AE142=0," ",'P_Foretak utv'!AE142)</f>
        <v xml:space="preserve"> </v>
      </c>
      <c r="J143" s="88" t="str">
        <f>IF('P_Foretak utv'!AF142=0," ",'P_Foretak utv'!AF142)</f>
        <v xml:space="preserve"> </v>
      </c>
      <c r="K143" s="88" t="str">
        <f>IF('P_Foretak utv'!AG142=0," ",'P_Foretak utv'!AG142)</f>
        <v xml:space="preserve"> </v>
      </c>
      <c r="L143" s="88" t="str">
        <f>IF('P_Foretak utv'!AH142=0," ",'P_Foretak utv'!AH142)</f>
        <v xml:space="preserve"> </v>
      </c>
      <c r="N143" s="25" t="str">
        <f>IF(P_lev_utv!X144=0," ",P_lev_utv!X144)</f>
        <v xml:space="preserve"> </v>
      </c>
      <c r="O143" s="88" t="str">
        <f>IF(P_lev_utv!Y144=0," ",P_lev_utv!Y144)</f>
        <v xml:space="preserve"> </v>
      </c>
      <c r="P143" s="88" t="str">
        <f>IF(P_lev_utv!Z144=0," ",P_lev_utv!Z144)</f>
        <v xml:space="preserve"> </v>
      </c>
      <c r="Q143" s="88" t="str">
        <f>IF(P_lev_utv!AA144=0," ",P_lev_utv!AA144)</f>
        <v xml:space="preserve"> </v>
      </c>
      <c r="R143" s="88" t="str">
        <f>IF(P_lev_utv!AB144=0," ",P_lev_utv!AB144)</f>
        <v xml:space="preserve"> </v>
      </c>
      <c r="S143" s="88" t="str">
        <f>IF(P_lev_utv!AC144=0," ",P_lev_utv!AC144)</f>
        <v xml:space="preserve"> </v>
      </c>
      <c r="T143" s="88" t="str">
        <f>IF(P_lev_utv!AD144=0," ",P_lev_utv!AD144)</f>
        <v xml:space="preserve"> </v>
      </c>
      <c r="U143" s="88" t="str">
        <f>IF(P_lev_utv!AE144=0," ",P_lev_utv!AE144)</f>
        <v xml:space="preserve"> </v>
      </c>
      <c r="V143" s="88" t="str">
        <f>IF(P_lev_utv!AF144=0," ",P_lev_utv!AF144)</f>
        <v xml:space="preserve"> </v>
      </c>
      <c r="W143" s="27" t="str">
        <f>IF(P_lev_utv!AG144=0," ",P_lev_utv!AG144)</f>
        <v xml:space="preserve"> </v>
      </c>
      <c r="X143" s="27" t="str">
        <f>IF(P_lev_utv!AH144=0," ",P_lev_utv!AH144)</f>
        <v xml:space="preserve"> </v>
      </c>
    </row>
    <row r="144" spans="2:24" x14ac:dyDescent="0.25">
      <c r="B144" s="25" t="str">
        <f>IF('P_Foretak utv'!X143=0," ",'P_Foretak utv'!X143)</f>
        <v xml:space="preserve"> </v>
      </c>
      <c r="C144" s="88" t="str">
        <f>IF('P_Foretak utv'!Y143=0," ",'P_Foretak utv'!Y143)</f>
        <v xml:space="preserve"> </v>
      </c>
      <c r="D144" s="88" t="str">
        <f>IF('P_Foretak utv'!Z143=0," ",'P_Foretak utv'!Z143)</f>
        <v xml:space="preserve"> </v>
      </c>
      <c r="E144" s="88" t="str">
        <f>IF('P_Foretak utv'!AA143=0," ",'P_Foretak utv'!AA143)</f>
        <v xml:space="preserve"> </v>
      </c>
      <c r="F144" s="88" t="str">
        <f>IF('P_Foretak utv'!AB143=0," ",'P_Foretak utv'!AB143)</f>
        <v xml:space="preserve"> </v>
      </c>
      <c r="G144" s="88" t="str">
        <f>IF('P_Foretak utv'!AC143=0," ",'P_Foretak utv'!AC143)</f>
        <v xml:space="preserve"> </v>
      </c>
      <c r="H144" s="88" t="str">
        <f>IF('P_Foretak utv'!AD143=0," ",'P_Foretak utv'!AD143)</f>
        <v xml:space="preserve"> </v>
      </c>
      <c r="I144" s="88" t="str">
        <f>IF('P_Foretak utv'!AE143=0," ",'P_Foretak utv'!AE143)</f>
        <v xml:space="preserve"> </v>
      </c>
      <c r="J144" s="88" t="str">
        <f>IF('P_Foretak utv'!AF143=0," ",'P_Foretak utv'!AF143)</f>
        <v xml:space="preserve"> </v>
      </c>
      <c r="K144" s="88" t="str">
        <f>IF('P_Foretak utv'!AG143=0," ",'P_Foretak utv'!AG143)</f>
        <v xml:space="preserve"> </v>
      </c>
      <c r="L144" s="88" t="str">
        <f>IF('P_Foretak utv'!AH143=0," ",'P_Foretak utv'!AH143)</f>
        <v xml:space="preserve"> </v>
      </c>
      <c r="N144" s="25" t="str">
        <f>IF(P_lev_utv!X145=0," ",P_lev_utv!X145)</f>
        <v xml:space="preserve"> </v>
      </c>
      <c r="O144" s="88" t="str">
        <f>IF(P_lev_utv!Y145=0," ",P_lev_utv!Y145)</f>
        <v xml:space="preserve"> </v>
      </c>
      <c r="P144" s="88" t="str">
        <f>IF(P_lev_utv!Z145=0," ",P_lev_utv!Z145)</f>
        <v xml:space="preserve"> </v>
      </c>
      <c r="Q144" s="88" t="str">
        <f>IF(P_lev_utv!AA145=0," ",P_lev_utv!AA145)</f>
        <v xml:space="preserve"> </v>
      </c>
      <c r="R144" s="88" t="str">
        <f>IF(P_lev_utv!AB145=0," ",P_lev_utv!AB145)</f>
        <v xml:space="preserve"> </v>
      </c>
      <c r="S144" s="88" t="str">
        <f>IF(P_lev_utv!AC145=0," ",P_lev_utv!AC145)</f>
        <v xml:space="preserve"> </v>
      </c>
      <c r="T144" s="88" t="str">
        <f>IF(P_lev_utv!AD145=0," ",P_lev_utv!AD145)</f>
        <v xml:space="preserve"> </v>
      </c>
      <c r="U144" s="88" t="str">
        <f>IF(P_lev_utv!AE145=0," ",P_lev_utv!AE145)</f>
        <v xml:space="preserve"> </v>
      </c>
      <c r="V144" s="88" t="str">
        <f>IF(P_lev_utv!AF145=0," ",P_lev_utv!AF145)</f>
        <v xml:space="preserve"> </v>
      </c>
      <c r="W144" s="27" t="str">
        <f>IF(P_lev_utv!AG145=0," ",P_lev_utv!AG145)</f>
        <v xml:space="preserve"> </v>
      </c>
      <c r="X144" s="27" t="str">
        <f>IF(P_lev_utv!AH145=0," ",P_lev_utv!AH145)</f>
        <v xml:space="preserve"> </v>
      </c>
    </row>
    <row r="145" spans="2:24" x14ac:dyDescent="0.25">
      <c r="B145" s="25" t="str">
        <f>IF('P_Foretak utv'!X144=0," ",'P_Foretak utv'!X144)</f>
        <v xml:space="preserve"> </v>
      </c>
      <c r="C145" s="88" t="str">
        <f>IF('P_Foretak utv'!Y144=0," ",'P_Foretak utv'!Y144)</f>
        <v xml:space="preserve"> </v>
      </c>
      <c r="D145" s="88" t="str">
        <f>IF('P_Foretak utv'!Z144=0," ",'P_Foretak utv'!Z144)</f>
        <v xml:space="preserve"> </v>
      </c>
      <c r="E145" s="88" t="str">
        <f>IF('P_Foretak utv'!AA144=0," ",'P_Foretak utv'!AA144)</f>
        <v xml:space="preserve"> </v>
      </c>
      <c r="F145" s="88" t="str">
        <f>IF('P_Foretak utv'!AB144=0," ",'P_Foretak utv'!AB144)</f>
        <v xml:space="preserve"> </v>
      </c>
      <c r="G145" s="88" t="str">
        <f>IF('P_Foretak utv'!AC144=0," ",'P_Foretak utv'!AC144)</f>
        <v xml:space="preserve"> </v>
      </c>
      <c r="H145" s="88" t="str">
        <f>IF('P_Foretak utv'!AD144=0," ",'P_Foretak utv'!AD144)</f>
        <v xml:space="preserve"> </v>
      </c>
      <c r="I145" s="88" t="str">
        <f>IF('P_Foretak utv'!AE144=0," ",'P_Foretak utv'!AE144)</f>
        <v xml:space="preserve"> </v>
      </c>
      <c r="J145" s="88" t="str">
        <f>IF('P_Foretak utv'!AF144=0," ",'P_Foretak utv'!AF144)</f>
        <v xml:space="preserve"> </v>
      </c>
      <c r="K145" s="88" t="str">
        <f>IF('P_Foretak utv'!AG144=0," ",'P_Foretak utv'!AG144)</f>
        <v xml:space="preserve"> </v>
      </c>
      <c r="L145" s="88" t="str">
        <f>IF('P_Foretak utv'!AH144=0," ",'P_Foretak utv'!AH144)</f>
        <v xml:space="preserve"> </v>
      </c>
      <c r="N145" s="25" t="str">
        <f>IF(P_lev_utv!X146=0," ",P_lev_utv!X146)</f>
        <v xml:space="preserve"> </v>
      </c>
      <c r="O145" s="88" t="str">
        <f>IF(P_lev_utv!Y146=0," ",P_lev_utv!Y146)</f>
        <v xml:space="preserve"> </v>
      </c>
      <c r="P145" s="88" t="str">
        <f>IF(P_lev_utv!Z146=0," ",P_lev_utv!Z146)</f>
        <v xml:space="preserve"> </v>
      </c>
      <c r="Q145" s="88" t="str">
        <f>IF(P_lev_utv!AA146=0," ",P_lev_utv!AA146)</f>
        <v xml:space="preserve"> </v>
      </c>
      <c r="R145" s="88" t="str">
        <f>IF(P_lev_utv!AB146=0," ",P_lev_utv!AB146)</f>
        <v xml:space="preserve"> </v>
      </c>
      <c r="S145" s="88" t="str">
        <f>IF(P_lev_utv!AC146=0," ",P_lev_utv!AC146)</f>
        <v xml:space="preserve"> </v>
      </c>
      <c r="T145" s="88" t="str">
        <f>IF(P_lev_utv!AD146=0," ",P_lev_utv!AD146)</f>
        <v xml:space="preserve"> </v>
      </c>
      <c r="U145" s="88" t="str">
        <f>IF(P_lev_utv!AE146=0," ",P_lev_utv!AE146)</f>
        <v xml:space="preserve"> </v>
      </c>
      <c r="V145" s="88" t="str">
        <f>IF(P_lev_utv!AF146=0," ",P_lev_utv!AF146)</f>
        <v xml:space="preserve"> </v>
      </c>
      <c r="W145" s="27" t="str">
        <f>IF(P_lev_utv!AG146=0," ",P_lev_utv!AG146)</f>
        <v xml:space="preserve"> </v>
      </c>
      <c r="X145" s="27" t="str">
        <f>IF(P_lev_utv!AH146=0," ",P_lev_utv!AH146)</f>
        <v xml:space="preserve"> </v>
      </c>
    </row>
    <row r="146" spans="2:24" x14ac:dyDescent="0.25">
      <c r="B146" s="25" t="str">
        <f>IF('P_Foretak utv'!X145=0," ",'P_Foretak utv'!X145)</f>
        <v xml:space="preserve"> </v>
      </c>
      <c r="C146" s="88" t="str">
        <f>IF('P_Foretak utv'!Y145=0," ",'P_Foretak utv'!Y145)</f>
        <v xml:space="preserve"> </v>
      </c>
      <c r="D146" s="88" t="str">
        <f>IF('P_Foretak utv'!Z145=0," ",'P_Foretak utv'!Z145)</f>
        <v xml:space="preserve"> </v>
      </c>
      <c r="E146" s="88" t="str">
        <f>IF('P_Foretak utv'!AA145=0," ",'P_Foretak utv'!AA145)</f>
        <v xml:space="preserve"> </v>
      </c>
      <c r="F146" s="88" t="str">
        <f>IF('P_Foretak utv'!AB145=0," ",'P_Foretak utv'!AB145)</f>
        <v xml:space="preserve"> </v>
      </c>
      <c r="G146" s="88" t="str">
        <f>IF('P_Foretak utv'!AC145=0," ",'P_Foretak utv'!AC145)</f>
        <v xml:space="preserve"> </v>
      </c>
      <c r="H146" s="88" t="str">
        <f>IF('P_Foretak utv'!AD145=0," ",'P_Foretak utv'!AD145)</f>
        <v xml:space="preserve"> </v>
      </c>
      <c r="I146" s="88" t="str">
        <f>IF('P_Foretak utv'!AE145=0," ",'P_Foretak utv'!AE145)</f>
        <v xml:space="preserve"> </v>
      </c>
      <c r="J146" s="88" t="str">
        <f>IF('P_Foretak utv'!AF145=0," ",'P_Foretak utv'!AF145)</f>
        <v xml:space="preserve"> </v>
      </c>
      <c r="K146" s="88" t="str">
        <f>IF('P_Foretak utv'!AG145=0," ",'P_Foretak utv'!AG145)</f>
        <v xml:space="preserve"> </v>
      </c>
      <c r="L146" s="88" t="str">
        <f>IF('P_Foretak utv'!AH145=0," ",'P_Foretak utv'!AH145)</f>
        <v xml:space="preserve"> </v>
      </c>
      <c r="N146" s="25" t="str">
        <f>IF(P_lev_utv!X147=0," ",P_lev_utv!X147)</f>
        <v xml:space="preserve"> </v>
      </c>
      <c r="O146" s="88" t="str">
        <f>IF(P_lev_utv!Y147=0," ",P_lev_utv!Y147)</f>
        <v xml:space="preserve"> </v>
      </c>
      <c r="P146" s="88" t="str">
        <f>IF(P_lev_utv!Z147=0," ",P_lev_utv!Z147)</f>
        <v xml:space="preserve"> </v>
      </c>
      <c r="Q146" s="88" t="str">
        <f>IF(P_lev_utv!AA147=0," ",P_lev_utv!AA147)</f>
        <v xml:space="preserve"> </v>
      </c>
      <c r="R146" s="88" t="str">
        <f>IF(P_lev_utv!AB147=0," ",P_lev_utv!AB147)</f>
        <v xml:space="preserve"> </v>
      </c>
      <c r="S146" s="88" t="str">
        <f>IF(P_lev_utv!AC147=0," ",P_lev_utv!AC147)</f>
        <v xml:space="preserve"> </v>
      </c>
      <c r="T146" s="88" t="str">
        <f>IF(P_lev_utv!AD147=0," ",P_lev_utv!AD147)</f>
        <v xml:space="preserve"> </v>
      </c>
      <c r="U146" s="88" t="str">
        <f>IF(P_lev_utv!AE147=0," ",P_lev_utv!AE147)</f>
        <v xml:space="preserve"> </v>
      </c>
      <c r="V146" s="88" t="str">
        <f>IF(P_lev_utv!AF147=0," ",P_lev_utv!AF147)</f>
        <v xml:space="preserve"> </v>
      </c>
      <c r="W146" s="27" t="str">
        <f>IF(P_lev_utv!AG147=0," ",P_lev_utv!AG147)</f>
        <v xml:space="preserve"> </v>
      </c>
      <c r="X146" s="27" t="str">
        <f>IF(P_lev_utv!AH147=0," ",P_lev_utv!AH147)</f>
        <v xml:space="preserve"> </v>
      </c>
    </row>
    <row r="147" spans="2:24" x14ac:dyDescent="0.25">
      <c r="B147" s="25" t="str">
        <f>IF('P_Foretak utv'!X146=0," ",'P_Foretak utv'!X146)</f>
        <v xml:space="preserve"> </v>
      </c>
      <c r="C147" s="88" t="str">
        <f>IF('P_Foretak utv'!Y146=0," ",'P_Foretak utv'!Y146)</f>
        <v xml:space="preserve"> </v>
      </c>
      <c r="D147" s="88" t="str">
        <f>IF('P_Foretak utv'!Z146=0," ",'P_Foretak utv'!Z146)</f>
        <v xml:space="preserve"> </v>
      </c>
      <c r="E147" s="88" t="str">
        <f>IF('P_Foretak utv'!AA146=0," ",'P_Foretak utv'!AA146)</f>
        <v xml:space="preserve"> </v>
      </c>
      <c r="F147" s="88" t="str">
        <f>IF('P_Foretak utv'!AB146=0," ",'P_Foretak utv'!AB146)</f>
        <v xml:space="preserve"> </v>
      </c>
      <c r="G147" s="88" t="str">
        <f>IF('P_Foretak utv'!AC146=0," ",'P_Foretak utv'!AC146)</f>
        <v xml:space="preserve"> </v>
      </c>
      <c r="H147" s="88" t="str">
        <f>IF('P_Foretak utv'!AD146=0," ",'P_Foretak utv'!AD146)</f>
        <v xml:space="preserve"> </v>
      </c>
      <c r="I147" s="88" t="str">
        <f>IF('P_Foretak utv'!AE146=0," ",'P_Foretak utv'!AE146)</f>
        <v xml:space="preserve"> </v>
      </c>
      <c r="J147" s="88" t="str">
        <f>IF('P_Foretak utv'!AF146=0," ",'P_Foretak utv'!AF146)</f>
        <v xml:space="preserve"> </v>
      </c>
      <c r="K147" s="88" t="str">
        <f>IF('P_Foretak utv'!AG146=0," ",'P_Foretak utv'!AG146)</f>
        <v xml:space="preserve"> </v>
      </c>
      <c r="L147" s="88" t="str">
        <f>IF('P_Foretak utv'!AH146=0," ",'P_Foretak utv'!AH146)</f>
        <v xml:space="preserve"> </v>
      </c>
      <c r="N147" s="25" t="str">
        <f>IF(P_lev_utv!X148=0," ",P_lev_utv!X148)</f>
        <v xml:space="preserve"> </v>
      </c>
      <c r="O147" s="88" t="str">
        <f>IF(P_lev_utv!Y148=0," ",P_lev_utv!Y148)</f>
        <v xml:space="preserve"> </v>
      </c>
      <c r="P147" s="88" t="str">
        <f>IF(P_lev_utv!Z148=0," ",P_lev_utv!Z148)</f>
        <v xml:space="preserve"> </v>
      </c>
      <c r="Q147" s="88" t="str">
        <f>IF(P_lev_utv!AA148=0," ",P_lev_utv!AA148)</f>
        <v xml:space="preserve"> </v>
      </c>
      <c r="R147" s="88" t="str">
        <f>IF(P_lev_utv!AB148=0," ",P_lev_utv!AB148)</f>
        <v xml:space="preserve"> </v>
      </c>
      <c r="S147" s="88" t="str">
        <f>IF(P_lev_utv!AC148=0," ",P_lev_utv!AC148)</f>
        <v xml:space="preserve"> </v>
      </c>
      <c r="T147" s="88" t="str">
        <f>IF(P_lev_utv!AD148=0," ",P_lev_utv!AD148)</f>
        <v xml:space="preserve"> </v>
      </c>
      <c r="U147" s="88" t="str">
        <f>IF(P_lev_utv!AE148=0," ",P_lev_utv!AE148)</f>
        <v xml:space="preserve"> </v>
      </c>
      <c r="V147" s="88" t="str">
        <f>IF(P_lev_utv!AF148=0," ",P_lev_utv!AF148)</f>
        <v xml:space="preserve"> </v>
      </c>
      <c r="W147" s="27" t="str">
        <f>IF(P_lev_utv!AG148=0," ",P_lev_utv!AG148)</f>
        <v xml:space="preserve"> </v>
      </c>
      <c r="X147" s="27" t="str">
        <f>IF(P_lev_utv!AH148=0," ",P_lev_utv!AH148)</f>
        <v xml:space="preserve"> </v>
      </c>
    </row>
    <row r="148" spans="2:24" x14ac:dyDescent="0.25">
      <c r="B148" s="25" t="str">
        <f>IF('P_Foretak utv'!X147=0," ",'P_Foretak utv'!X147)</f>
        <v xml:space="preserve"> </v>
      </c>
      <c r="C148" s="88" t="str">
        <f>IF('P_Foretak utv'!Y147=0," ",'P_Foretak utv'!Y147)</f>
        <v xml:space="preserve"> </v>
      </c>
      <c r="D148" s="88" t="str">
        <f>IF('P_Foretak utv'!Z147=0," ",'P_Foretak utv'!Z147)</f>
        <v xml:space="preserve"> </v>
      </c>
      <c r="E148" s="88" t="str">
        <f>IF('P_Foretak utv'!AA147=0," ",'P_Foretak utv'!AA147)</f>
        <v xml:space="preserve"> </v>
      </c>
      <c r="F148" s="88" t="str">
        <f>IF('P_Foretak utv'!AB147=0," ",'P_Foretak utv'!AB147)</f>
        <v xml:space="preserve"> </v>
      </c>
      <c r="G148" s="88" t="str">
        <f>IF('P_Foretak utv'!AC147=0," ",'P_Foretak utv'!AC147)</f>
        <v xml:space="preserve"> </v>
      </c>
      <c r="H148" s="88" t="str">
        <f>IF('P_Foretak utv'!AD147=0," ",'P_Foretak utv'!AD147)</f>
        <v xml:space="preserve"> </v>
      </c>
      <c r="I148" s="88" t="str">
        <f>IF('P_Foretak utv'!AE147=0," ",'P_Foretak utv'!AE147)</f>
        <v xml:space="preserve"> </v>
      </c>
      <c r="J148" s="88" t="str">
        <f>IF('P_Foretak utv'!AF147=0," ",'P_Foretak utv'!AF147)</f>
        <v xml:space="preserve"> </v>
      </c>
      <c r="K148" s="88" t="str">
        <f>IF('P_Foretak utv'!AG147=0," ",'P_Foretak utv'!AG147)</f>
        <v xml:space="preserve"> </v>
      </c>
      <c r="L148" s="88" t="str">
        <f>IF('P_Foretak utv'!AH147=0," ",'P_Foretak utv'!AH147)</f>
        <v xml:space="preserve"> </v>
      </c>
      <c r="N148" s="25" t="str">
        <f>IF(P_lev_utv!X149=0," ",P_lev_utv!X149)</f>
        <v xml:space="preserve"> </v>
      </c>
      <c r="O148" s="88" t="str">
        <f>IF(P_lev_utv!Y149=0," ",P_lev_utv!Y149)</f>
        <v xml:space="preserve"> </v>
      </c>
      <c r="P148" s="88" t="str">
        <f>IF(P_lev_utv!Z149=0," ",P_lev_utv!Z149)</f>
        <v xml:space="preserve"> </v>
      </c>
      <c r="Q148" s="88" t="str">
        <f>IF(P_lev_utv!AA149=0," ",P_lev_utv!AA149)</f>
        <v xml:space="preserve"> </v>
      </c>
      <c r="R148" s="88" t="str">
        <f>IF(P_lev_utv!AB149=0," ",P_lev_utv!AB149)</f>
        <v xml:space="preserve"> </v>
      </c>
      <c r="S148" s="88" t="str">
        <f>IF(P_lev_utv!AC149=0," ",P_lev_utv!AC149)</f>
        <v xml:space="preserve"> </v>
      </c>
      <c r="T148" s="88" t="str">
        <f>IF(P_lev_utv!AD149=0," ",P_lev_utv!AD149)</f>
        <v xml:space="preserve"> </v>
      </c>
      <c r="U148" s="88" t="str">
        <f>IF(P_lev_utv!AE149=0," ",P_lev_utv!AE149)</f>
        <v xml:space="preserve"> </v>
      </c>
      <c r="V148" s="88" t="str">
        <f>IF(P_lev_utv!AF149=0," ",P_lev_utv!AF149)</f>
        <v xml:space="preserve"> </v>
      </c>
      <c r="W148" s="27" t="str">
        <f>IF(P_lev_utv!AG149=0," ",P_lev_utv!AG149)</f>
        <v xml:space="preserve"> </v>
      </c>
      <c r="X148" s="27" t="str">
        <f>IF(P_lev_utv!AH149=0," ",P_lev_utv!AH149)</f>
        <v xml:space="preserve"> </v>
      </c>
    </row>
    <row r="149" spans="2:24" x14ac:dyDescent="0.25">
      <c r="B149" s="25" t="str">
        <f>IF('P_Foretak utv'!X148=0," ",'P_Foretak utv'!X148)</f>
        <v xml:space="preserve"> </v>
      </c>
      <c r="C149" s="88" t="str">
        <f>IF('P_Foretak utv'!Y148=0," ",'P_Foretak utv'!Y148)</f>
        <v xml:space="preserve"> </v>
      </c>
      <c r="D149" s="88" t="str">
        <f>IF('P_Foretak utv'!Z148=0," ",'P_Foretak utv'!Z148)</f>
        <v xml:space="preserve"> </v>
      </c>
      <c r="E149" s="88" t="str">
        <f>IF('P_Foretak utv'!AA148=0," ",'P_Foretak utv'!AA148)</f>
        <v xml:space="preserve"> </v>
      </c>
      <c r="F149" s="88" t="str">
        <f>IF('P_Foretak utv'!AB148=0," ",'P_Foretak utv'!AB148)</f>
        <v xml:space="preserve"> </v>
      </c>
      <c r="G149" s="88" t="str">
        <f>IF('P_Foretak utv'!AC148=0," ",'P_Foretak utv'!AC148)</f>
        <v xml:space="preserve"> </v>
      </c>
      <c r="H149" s="88" t="str">
        <f>IF('P_Foretak utv'!AD148=0," ",'P_Foretak utv'!AD148)</f>
        <v xml:space="preserve"> </v>
      </c>
      <c r="I149" s="88" t="str">
        <f>IF('P_Foretak utv'!AE148=0," ",'P_Foretak utv'!AE148)</f>
        <v xml:space="preserve"> </v>
      </c>
      <c r="J149" s="88" t="str">
        <f>IF('P_Foretak utv'!AF148=0," ",'P_Foretak utv'!AF148)</f>
        <v xml:space="preserve"> </v>
      </c>
      <c r="K149" s="88" t="str">
        <f>IF('P_Foretak utv'!AG148=0," ",'P_Foretak utv'!AG148)</f>
        <v xml:space="preserve"> </v>
      </c>
      <c r="L149" s="88" t="str">
        <f>IF('P_Foretak utv'!AH148=0," ",'P_Foretak utv'!AH148)</f>
        <v xml:space="preserve"> </v>
      </c>
      <c r="N149" s="25" t="str">
        <f>IF(P_lev_utv!X150=0," ",P_lev_utv!X150)</f>
        <v xml:space="preserve"> </v>
      </c>
      <c r="O149" s="88" t="str">
        <f>IF(P_lev_utv!Y150=0," ",P_lev_utv!Y150)</f>
        <v xml:space="preserve"> </v>
      </c>
      <c r="P149" s="88" t="str">
        <f>IF(P_lev_utv!Z150=0," ",P_lev_utv!Z150)</f>
        <v xml:space="preserve"> </v>
      </c>
      <c r="Q149" s="88" t="str">
        <f>IF(P_lev_utv!AA150=0," ",P_lev_utv!AA150)</f>
        <v xml:space="preserve"> </v>
      </c>
      <c r="R149" s="88" t="str">
        <f>IF(P_lev_utv!AB150=0," ",P_lev_utv!AB150)</f>
        <v xml:space="preserve"> </v>
      </c>
      <c r="S149" s="88" t="str">
        <f>IF(P_lev_utv!AC150=0," ",P_lev_utv!AC150)</f>
        <v xml:space="preserve"> </v>
      </c>
      <c r="T149" s="88" t="str">
        <f>IF(P_lev_utv!AD150=0," ",P_lev_utv!AD150)</f>
        <v xml:space="preserve"> </v>
      </c>
      <c r="U149" s="88" t="str">
        <f>IF(P_lev_utv!AE150=0," ",P_lev_utv!AE150)</f>
        <v xml:space="preserve"> </v>
      </c>
      <c r="V149" s="88" t="str">
        <f>IF(P_lev_utv!AF150=0," ",P_lev_utv!AF150)</f>
        <v xml:space="preserve"> </v>
      </c>
      <c r="W149" s="27" t="str">
        <f>IF(P_lev_utv!AG150=0," ",P_lev_utv!AG150)</f>
        <v xml:space="preserve"> </v>
      </c>
      <c r="X149" s="27" t="str">
        <f>IF(P_lev_utv!AH150=0," ",P_lev_utv!AH150)</f>
        <v xml:space="preserve"> </v>
      </c>
    </row>
    <row r="150" spans="2:24" x14ac:dyDescent="0.25">
      <c r="B150" s="25" t="str">
        <f>IF('P_Foretak utv'!X149=0," ",'P_Foretak utv'!X149)</f>
        <v xml:space="preserve"> </v>
      </c>
      <c r="C150" s="88" t="str">
        <f>IF('P_Foretak utv'!Y149=0," ",'P_Foretak utv'!Y149)</f>
        <v xml:space="preserve"> </v>
      </c>
      <c r="D150" s="88" t="str">
        <f>IF('P_Foretak utv'!Z149=0," ",'P_Foretak utv'!Z149)</f>
        <v xml:space="preserve"> </v>
      </c>
      <c r="E150" s="88" t="str">
        <f>IF('P_Foretak utv'!AA149=0," ",'P_Foretak utv'!AA149)</f>
        <v xml:space="preserve"> </v>
      </c>
      <c r="F150" s="88" t="str">
        <f>IF('P_Foretak utv'!AB149=0," ",'P_Foretak utv'!AB149)</f>
        <v xml:space="preserve"> </v>
      </c>
      <c r="G150" s="88" t="str">
        <f>IF('P_Foretak utv'!AC149=0," ",'P_Foretak utv'!AC149)</f>
        <v xml:space="preserve"> </v>
      </c>
      <c r="H150" s="88" t="str">
        <f>IF('P_Foretak utv'!AD149=0," ",'P_Foretak utv'!AD149)</f>
        <v xml:space="preserve"> </v>
      </c>
      <c r="I150" s="88" t="str">
        <f>IF('P_Foretak utv'!AE149=0," ",'P_Foretak utv'!AE149)</f>
        <v xml:space="preserve"> </v>
      </c>
      <c r="J150" s="88" t="str">
        <f>IF('P_Foretak utv'!AF149=0," ",'P_Foretak utv'!AF149)</f>
        <v xml:space="preserve"> </v>
      </c>
      <c r="K150" s="88" t="str">
        <f>IF('P_Foretak utv'!AG149=0," ",'P_Foretak utv'!AG149)</f>
        <v xml:space="preserve"> </v>
      </c>
      <c r="L150" s="88" t="str">
        <f>IF('P_Foretak utv'!AH149=0," ",'P_Foretak utv'!AH149)</f>
        <v xml:space="preserve"> </v>
      </c>
      <c r="N150" s="25" t="str">
        <f>IF(P_lev_utv!X151=0," ",P_lev_utv!X151)</f>
        <v xml:space="preserve"> </v>
      </c>
      <c r="O150" s="88" t="str">
        <f>IF(P_lev_utv!Y151=0," ",P_lev_utv!Y151)</f>
        <v xml:space="preserve"> </v>
      </c>
      <c r="P150" s="88" t="str">
        <f>IF(P_lev_utv!Z151=0," ",P_lev_utv!Z151)</f>
        <v xml:space="preserve"> </v>
      </c>
      <c r="Q150" s="88" t="str">
        <f>IF(P_lev_utv!AA151=0," ",P_lev_utv!AA151)</f>
        <v xml:space="preserve"> </v>
      </c>
      <c r="R150" s="88" t="str">
        <f>IF(P_lev_utv!AB151=0," ",P_lev_utv!AB151)</f>
        <v xml:space="preserve"> </v>
      </c>
      <c r="S150" s="88" t="str">
        <f>IF(P_lev_utv!AC151=0," ",P_lev_utv!AC151)</f>
        <v xml:space="preserve"> </v>
      </c>
      <c r="T150" s="88" t="str">
        <f>IF(P_lev_utv!AD151=0," ",P_lev_utv!AD151)</f>
        <v xml:space="preserve"> </v>
      </c>
      <c r="U150" s="88" t="str">
        <f>IF(P_lev_utv!AE151=0," ",P_lev_utv!AE151)</f>
        <v xml:space="preserve"> </v>
      </c>
      <c r="V150" s="88" t="str">
        <f>IF(P_lev_utv!AF151=0," ",P_lev_utv!AF151)</f>
        <v xml:space="preserve"> </v>
      </c>
      <c r="W150" s="27" t="str">
        <f>IF(P_lev_utv!AG151=0," ",P_lev_utv!AG151)</f>
        <v xml:space="preserve"> </v>
      </c>
      <c r="X150" s="27" t="str">
        <f>IF(P_lev_utv!AH151=0," ",P_lev_utv!AH151)</f>
        <v xml:space="preserve"> </v>
      </c>
    </row>
    <row r="151" spans="2:24" x14ac:dyDescent="0.25">
      <c r="B151" s="25" t="str">
        <f>IF('P_Foretak utv'!X150=0," ",'P_Foretak utv'!X150)</f>
        <v xml:space="preserve"> </v>
      </c>
      <c r="C151" s="88" t="str">
        <f>IF('P_Foretak utv'!Y150=0," ",'P_Foretak utv'!Y150)</f>
        <v xml:space="preserve"> </v>
      </c>
      <c r="D151" s="88" t="str">
        <f>IF('P_Foretak utv'!Z150=0," ",'P_Foretak utv'!Z150)</f>
        <v xml:space="preserve"> </v>
      </c>
      <c r="E151" s="88" t="str">
        <f>IF('P_Foretak utv'!AA150=0," ",'P_Foretak utv'!AA150)</f>
        <v xml:space="preserve"> </v>
      </c>
      <c r="F151" s="88" t="str">
        <f>IF('P_Foretak utv'!AB150=0," ",'P_Foretak utv'!AB150)</f>
        <v xml:space="preserve"> </v>
      </c>
      <c r="G151" s="88" t="str">
        <f>IF('P_Foretak utv'!AC150=0," ",'P_Foretak utv'!AC150)</f>
        <v xml:space="preserve"> </v>
      </c>
      <c r="H151" s="88" t="str">
        <f>IF('P_Foretak utv'!AD150=0," ",'P_Foretak utv'!AD150)</f>
        <v xml:space="preserve"> </v>
      </c>
      <c r="I151" s="88" t="str">
        <f>IF('P_Foretak utv'!AE150=0," ",'P_Foretak utv'!AE150)</f>
        <v xml:space="preserve"> </v>
      </c>
      <c r="J151" s="88" t="str">
        <f>IF('P_Foretak utv'!AF150=0," ",'P_Foretak utv'!AF150)</f>
        <v xml:space="preserve"> </v>
      </c>
      <c r="K151" s="88" t="str">
        <f>IF('P_Foretak utv'!AG150=0," ",'P_Foretak utv'!AG150)</f>
        <v xml:space="preserve"> </v>
      </c>
      <c r="L151" s="88" t="str">
        <f>IF('P_Foretak utv'!AH150=0," ",'P_Foretak utv'!AH150)</f>
        <v xml:space="preserve"> </v>
      </c>
      <c r="N151" s="25" t="str">
        <f>IF(P_lev_utv!X152=0," ",P_lev_utv!X152)</f>
        <v xml:space="preserve"> </v>
      </c>
      <c r="O151" s="88" t="str">
        <f>IF(P_lev_utv!Y152=0," ",P_lev_utv!Y152)</f>
        <v xml:space="preserve"> </v>
      </c>
      <c r="P151" s="88" t="str">
        <f>IF(P_lev_utv!Z152=0," ",P_lev_utv!Z152)</f>
        <v xml:space="preserve"> </v>
      </c>
      <c r="Q151" s="88" t="str">
        <f>IF(P_lev_utv!AA152=0," ",P_lev_utv!AA152)</f>
        <v xml:space="preserve"> </v>
      </c>
      <c r="R151" s="88" t="str">
        <f>IF(P_lev_utv!AB152=0," ",P_lev_utv!AB152)</f>
        <v xml:space="preserve"> </v>
      </c>
      <c r="S151" s="88" t="str">
        <f>IF(P_lev_utv!AC152=0," ",P_lev_utv!AC152)</f>
        <v xml:space="preserve"> </v>
      </c>
      <c r="T151" s="88" t="str">
        <f>IF(P_lev_utv!AD152=0," ",P_lev_utv!AD152)</f>
        <v xml:space="preserve"> </v>
      </c>
      <c r="U151" s="88" t="str">
        <f>IF(P_lev_utv!AE152=0," ",P_lev_utv!AE152)</f>
        <v xml:space="preserve"> </v>
      </c>
      <c r="V151" s="88" t="str">
        <f>IF(P_lev_utv!AF152=0," ",P_lev_utv!AF152)</f>
        <v xml:space="preserve"> </v>
      </c>
      <c r="W151" s="27" t="str">
        <f>IF(P_lev_utv!AG152=0," ",P_lev_utv!AG152)</f>
        <v xml:space="preserve"> </v>
      </c>
      <c r="X151" s="27" t="str">
        <f>IF(P_lev_utv!AH152=0," ",P_lev_utv!AH152)</f>
        <v xml:space="preserve"> </v>
      </c>
    </row>
    <row r="152" spans="2:24" x14ac:dyDescent="0.25">
      <c r="B152" s="25" t="str">
        <f>IF('P_Foretak utv'!X151=0," ",'P_Foretak utv'!X151)</f>
        <v xml:space="preserve"> </v>
      </c>
      <c r="C152" s="88" t="str">
        <f>IF('P_Foretak utv'!Y151=0," ",'P_Foretak utv'!Y151)</f>
        <v xml:space="preserve"> </v>
      </c>
      <c r="D152" s="88" t="str">
        <f>IF('P_Foretak utv'!Z151=0," ",'P_Foretak utv'!Z151)</f>
        <v xml:space="preserve"> </v>
      </c>
      <c r="E152" s="88" t="str">
        <f>IF('P_Foretak utv'!AA151=0," ",'P_Foretak utv'!AA151)</f>
        <v xml:space="preserve"> </v>
      </c>
      <c r="F152" s="88" t="str">
        <f>IF('P_Foretak utv'!AB151=0," ",'P_Foretak utv'!AB151)</f>
        <v xml:space="preserve"> </v>
      </c>
      <c r="G152" s="88" t="str">
        <f>IF('P_Foretak utv'!AC151=0," ",'P_Foretak utv'!AC151)</f>
        <v xml:space="preserve"> </v>
      </c>
      <c r="H152" s="88" t="str">
        <f>IF('P_Foretak utv'!AD151=0," ",'P_Foretak utv'!AD151)</f>
        <v xml:space="preserve"> </v>
      </c>
      <c r="I152" s="88" t="str">
        <f>IF('P_Foretak utv'!AE151=0," ",'P_Foretak utv'!AE151)</f>
        <v xml:space="preserve"> </v>
      </c>
      <c r="J152" s="88" t="str">
        <f>IF('P_Foretak utv'!AF151=0," ",'P_Foretak utv'!AF151)</f>
        <v xml:space="preserve"> </v>
      </c>
      <c r="K152" s="88" t="str">
        <f>IF('P_Foretak utv'!AG151=0," ",'P_Foretak utv'!AG151)</f>
        <v xml:space="preserve"> </v>
      </c>
      <c r="L152" s="88" t="str">
        <f>IF('P_Foretak utv'!AH151=0," ",'P_Foretak utv'!AH151)</f>
        <v xml:space="preserve"> </v>
      </c>
      <c r="N152" s="25" t="str">
        <f>IF(P_lev_utv!X153=0," ",P_lev_utv!X153)</f>
        <v xml:space="preserve"> </v>
      </c>
      <c r="O152" s="88" t="str">
        <f>IF(P_lev_utv!Y153=0," ",P_lev_utv!Y153)</f>
        <v xml:space="preserve"> </v>
      </c>
      <c r="P152" s="88" t="str">
        <f>IF(P_lev_utv!Z153=0," ",P_lev_utv!Z153)</f>
        <v xml:space="preserve"> </v>
      </c>
      <c r="Q152" s="88" t="str">
        <f>IF(P_lev_utv!AA153=0," ",P_lev_utv!AA153)</f>
        <v xml:space="preserve"> </v>
      </c>
      <c r="R152" s="88" t="str">
        <f>IF(P_lev_utv!AB153=0," ",P_lev_utv!AB153)</f>
        <v xml:space="preserve"> </v>
      </c>
      <c r="S152" s="88" t="str">
        <f>IF(P_lev_utv!AC153=0," ",P_lev_utv!AC153)</f>
        <v xml:space="preserve"> </v>
      </c>
      <c r="T152" s="88" t="str">
        <f>IF(P_lev_utv!AD153=0," ",P_lev_utv!AD153)</f>
        <v xml:space="preserve"> </v>
      </c>
      <c r="U152" s="88" t="str">
        <f>IF(P_lev_utv!AE153=0," ",P_lev_utv!AE153)</f>
        <v xml:space="preserve"> </v>
      </c>
      <c r="V152" s="88" t="str">
        <f>IF(P_lev_utv!AF153=0," ",P_lev_utv!AF153)</f>
        <v xml:space="preserve"> </v>
      </c>
      <c r="W152" s="27" t="str">
        <f>IF(P_lev_utv!AG153=0," ",P_lev_utv!AG153)</f>
        <v xml:space="preserve"> </v>
      </c>
      <c r="X152" s="27" t="str">
        <f>IF(P_lev_utv!AH153=0," ",P_lev_utv!AH153)</f>
        <v xml:space="preserve"> </v>
      </c>
    </row>
    <row r="153" spans="2:24" x14ac:dyDescent="0.25">
      <c r="B153" s="25" t="str">
        <f>IF('P_Foretak utv'!X152=0," ",'P_Foretak utv'!X152)</f>
        <v xml:space="preserve"> </v>
      </c>
      <c r="C153" s="88" t="str">
        <f>IF('P_Foretak utv'!Y152=0," ",'P_Foretak utv'!Y152)</f>
        <v xml:space="preserve"> </v>
      </c>
      <c r="D153" s="88" t="str">
        <f>IF('P_Foretak utv'!Z152=0," ",'P_Foretak utv'!Z152)</f>
        <v xml:space="preserve"> </v>
      </c>
      <c r="E153" s="88" t="str">
        <f>IF('P_Foretak utv'!AA152=0," ",'P_Foretak utv'!AA152)</f>
        <v xml:space="preserve"> </v>
      </c>
      <c r="F153" s="88" t="str">
        <f>IF('P_Foretak utv'!AB152=0," ",'P_Foretak utv'!AB152)</f>
        <v xml:space="preserve"> </v>
      </c>
      <c r="G153" s="88" t="str">
        <f>IF('P_Foretak utv'!AC152=0," ",'P_Foretak utv'!AC152)</f>
        <v xml:space="preserve"> </v>
      </c>
      <c r="H153" s="88" t="str">
        <f>IF('P_Foretak utv'!AD152=0," ",'P_Foretak utv'!AD152)</f>
        <v xml:space="preserve"> </v>
      </c>
      <c r="I153" s="88" t="str">
        <f>IF('P_Foretak utv'!AE152=0," ",'P_Foretak utv'!AE152)</f>
        <v xml:space="preserve"> </v>
      </c>
      <c r="J153" s="88" t="str">
        <f>IF('P_Foretak utv'!AF152=0," ",'P_Foretak utv'!AF152)</f>
        <v xml:space="preserve"> </v>
      </c>
      <c r="K153" s="88" t="str">
        <f>IF('P_Foretak utv'!AG152=0," ",'P_Foretak utv'!AG152)</f>
        <v xml:space="preserve"> </v>
      </c>
      <c r="L153" s="88" t="str">
        <f>IF('P_Foretak utv'!AH152=0," ",'P_Foretak utv'!AH152)</f>
        <v xml:space="preserve"> </v>
      </c>
      <c r="N153" s="25" t="str">
        <f>IF(P_lev_utv!X154=0," ",P_lev_utv!X154)</f>
        <v xml:space="preserve"> </v>
      </c>
      <c r="O153" s="88" t="str">
        <f>IF(P_lev_utv!Y154=0," ",P_lev_utv!Y154)</f>
        <v xml:space="preserve"> </v>
      </c>
      <c r="P153" s="88" t="str">
        <f>IF(P_lev_utv!Z154=0," ",P_lev_utv!Z154)</f>
        <v xml:space="preserve"> </v>
      </c>
      <c r="Q153" s="88" t="str">
        <f>IF(P_lev_utv!AA154=0," ",P_lev_utv!AA154)</f>
        <v xml:space="preserve"> </v>
      </c>
      <c r="R153" s="88" t="str">
        <f>IF(P_lev_utv!AB154=0," ",P_lev_utv!AB154)</f>
        <v xml:space="preserve"> </v>
      </c>
      <c r="S153" s="88" t="str">
        <f>IF(P_lev_utv!AC154=0," ",P_lev_utv!AC154)</f>
        <v xml:space="preserve"> </v>
      </c>
      <c r="T153" s="88" t="str">
        <f>IF(P_lev_utv!AD154=0," ",P_lev_utv!AD154)</f>
        <v xml:space="preserve"> </v>
      </c>
      <c r="U153" s="88" t="str">
        <f>IF(P_lev_utv!AE154=0," ",P_lev_utv!AE154)</f>
        <v xml:space="preserve"> </v>
      </c>
      <c r="V153" s="88" t="str">
        <f>IF(P_lev_utv!AF154=0," ",P_lev_utv!AF154)</f>
        <v xml:space="preserve"> </v>
      </c>
      <c r="W153" s="27" t="str">
        <f>IF(P_lev_utv!AG154=0," ",P_lev_utv!AG154)</f>
        <v xml:space="preserve"> </v>
      </c>
      <c r="X153" s="27" t="str">
        <f>IF(P_lev_utv!AH154=0," ",P_lev_utv!AH154)</f>
        <v xml:space="preserve"> </v>
      </c>
    </row>
    <row r="154" spans="2:24" x14ac:dyDescent="0.25">
      <c r="B154" s="25" t="str">
        <f>IF('P_Foretak utv'!X153=0," ",'P_Foretak utv'!X153)</f>
        <v xml:space="preserve"> </v>
      </c>
      <c r="C154" s="88" t="str">
        <f>IF('P_Foretak utv'!Y153=0," ",'P_Foretak utv'!Y153)</f>
        <v xml:space="preserve"> </v>
      </c>
      <c r="D154" s="88" t="str">
        <f>IF('P_Foretak utv'!Z153=0," ",'P_Foretak utv'!Z153)</f>
        <v xml:space="preserve"> </v>
      </c>
      <c r="E154" s="88" t="str">
        <f>IF('P_Foretak utv'!AA153=0," ",'P_Foretak utv'!AA153)</f>
        <v xml:space="preserve"> </v>
      </c>
      <c r="F154" s="88" t="str">
        <f>IF('P_Foretak utv'!AB153=0," ",'P_Foretak utv'!AB153)</f>
        <v xml:space="preserve"> </v>
      </c>
      <c r="G154" s="88" t="str">
        <f>IF('P_Foretak utv'!AC153=0," ",'P_Foretak utv'!AC153)</f>
        <v xml:space="preserve"> </v>
      </c>
      <c r="H154" s="88" t="str">
        <f>IF('P_Foretak utv'!AD153=0," ",'P_Foretak utv'!AD153)</f>
        <v xml:space="preserve"> </v>
      </c>
      <c r="I154" s="88" t="str">
        <f>IF('P_Foretak utv'!AE153=0," ",'P_Foretak utv'!AE153)</f>
        <v xml:space="preserve"> </v>
      </c>
      <c r="J154" s="88" t="str">
        <f>IF('P_Foretak utv'!AF153=0," ",'P_Foretak utv'!AF153)</f>
        <v xml:space="preserve"> </v>
      </c>
      <c r="K154" s="88" t="str">
        <f>IF('P_Foretak utv'!AG153=0," ",'P_Foretak utv'!AG153)</f>
        <v xml:space="preserve"> </v>
      </c>
      <c r="L154" s="88" t="str">
        <f>IF('P_Foretak utv'!AH153=0," ",'P_Foretak utv'!AH153)</f>
        <v xml:space="preserve"> </v>
      </c>
      <c r="N154" s="25" t="str">
        <f>IF(P_lev_utv!X155=0," ",P_lev_utv!X155)</f>
        <v xml:space="preserve"> </v>
      </c>
      <c r="O154" s="88" t="str">
        <f>IF(P_lev_utv!Y155=0," ",P_lev_utv!Y155)</f>
        <v xml:space="preserve"> </v>
      </c>
      <c r="P154" s="88" t="str">
        <f>IF(P_lev_utv!Z155=0," ",P_lev_utv!Z155)</f>
        <v xml:space="preserve"> </v>
      </c>
      <c r="Q154" s="88" t="str">
        <f>IF(P_lev_utv!AA155=0," ",P_lev_utv!AA155)</f>
        <v xml:space="preserve"> </v>
      </c>
      <c r="R154" s="88" t="str">
        <f>IF(P_lev_utv!AB155=0," ",P_lev_utv!AB155)</f>
        <v xml:space="preserve"> </v>
      </c>
      <c r="S154" s="88" t="str">
        <f>IF(P_lev_utv!AC155=0," ",P_lev_utv!AC155)</f>
        <v xml:space="preserve"> </v>
      </c>
      <c r="T154" s="88" t="str">
        <f>IF(P_lev_utv!AD155=0," ",P_lev_utv!AD155)</f>
        <v xml:space="preserve"> </v>
      </c>
      <c r="U154" s="88" t="str">
        <f>IF(P_lev_utv!AE155=0," ",P_lev_utv!AE155)</f>
        <v xml:space="preserve"> </v>
      </c>
      <c r="V154" s="88" t="str">
        <f>IF(P_lev_utv!AF155=0," ",P_lev_utv!AF155)</f>
        <v xml:space="preserve"> </v>
      </c>
      <c r="W154" s="27" t="str">
        <f>IF(P_lev_utv!AG155=0," ",P_lev_utv!AG155)</f>
        <v xml:space="preserve"> </v>
      </c>
      <c r="X154" s="27" t="str">
        <f>IF(P_lev_utv!AH155=0," ",P_lev_utv!AH155)</f>
        <v xml:space="preserve"> </v>
      </c>
    </row>
    <row r="155" spans="2:24" x14ac:dyDescent="0.25">
      <c r="B155" s="25" t="str">
        <f>IF('P_Foretak utv'!X154=0," ",'P_Foretak utv'!X154)</f>
        <v xml:space="preserve"> </v>
      </c>
      <c r="C155" s="88" t="str">
        <f>IF('P_Foretak utv'!Y154=0," ",'P_Foretak utv'!Y154)</f>
        <v xml:space="preserve"> </v>
      </c>
      <c r="D155" s="88" t="str">
        <f>IF('P_Foretak utv'!Z154=0," ",'P_Foretak utv'!Z154)</f>
        <v xml:space="preserve"> </v>
      </c>
      <c r="E155" s="88" t="str">
        <f>IF('P_Foretak utv'!AA154=0," ",'P_Foretak utv'!AA154)</f>
        <v xml:space="preserve"> </v>
      </c>
      <c r="F155" s="88" t="str">
        <f>IF('P_Foretak utv'!AB154=0," ",'P_Foretak utv'!AB154)</f>
        <v xml:space="preserve"> </v>
      </c>
      <c r="G155" s="88" t="str">
        <f>IF('P_Foretak utv'!AC154=0," ",'P_Foretak utv'!AC154)</f>
        <v xml:space="preserve"> </v>
      </c>
      <c r="H155" s="88" t="str">
        <f>IF('P_Foretak utv'!AD154=0," ",'P_Foretak utv'!AD154)</f>
        <v xml:space="preserve"> </v>
      </c>
      <c r="I155" s="88" t="str">
        <f>IF('P_Foretak utv'!AE154=0," ",'P_Foretak utv'!AE154)</f>
        <v xml:space="preserve"> </v>
      </c>
      <c r="J155" s="88" t="str">
        <f>IF('P_Foretak utv'!AF154=0," ",'P_Foretak utv'!AF154)</f>
        <v xml:space="preserve"> </v>
      </c>
      <c r="K155" s="88" t="str">
        <f>IF('P_Foretak utv'!AG154=0," ",'P_Foretak utv'!AG154)</f>
        <v xml:space="preserve"> </v>
      </c>
      <c r="L155" s="88" t="str">
        <f>IF('P_Foretak utv'!AH154=0," ",'P_Foretak utv'!AH154)</f>
        <v xml:space="preserve"> </v>
      </c>
      <c r="N155" s="25" t="str">
        <f>IF(P_lev_utv!X156=0," ",P_lev_utv!X156)</f>
        <v xml:space="preserve"> </v>
      </c>
      <c r="O155" s="88" t="str">
        <f>IF(P_lev_utv!Y156=0," ",P_lev_utv!Y156)</f>
        <v xml:space="preserve"> </v>
      </c>
      <c r="P155" s="88" t="str">
        <f>IF(P_lev_utv!Z156=0," ",P_lev_utv!Z156)</f>
        <v xml:space="preserve"> </v>
      </c>
      <c r="Q155" s="88" t="str">
        <f>IF(P_lev_utv!AA156=0," ",P_lev_utv!AA156)</f>
        <v xml:space="preserve"> </v>
      </c>
      <c r="R155" s="88" t="str">
        <f>IF(P_lev_utv!AB156=0," ",P_lev_utv!AB156)</f>
        <v xml:space="preserve"> </v>
      </c>
      <c r="S155" s="88" t="str">
        <f>IF(P_lev_utv!AC156=0," ",P_lev_utv!AC156)</f>
        <v xml:space="preserve"> </v>
      </c>
      <c r="T155" s="88" t="str">
        <f>IF(P_lev_utv!AD156=0," ",P_lev_utv!AD156)</f>
        <v xml:space="preserve"> </v>
      </c>
      <c r="U155" s="88" t="str">
        <f>IF(P_lev_utv!AE156=0," ",P_lev_utv!AE156)</f>
        <v xml:space="preserve"> </v>
      </c>
      <c r="V155" s="88" t="str">
        <f>IF(P_lev_utv!AF156=0," ",P_lev_utv!AF156)</f>
        <v xml:space="preserve"> </v>
      </c>
      <c r="W155" s="27" t="str">
        <f>IF(P_lev_utv!AG156=0," ",P_lev_utv!AG156)</f>
        <v xml:space="preserve"> </v>
      </c>
      <c r="X155" s="27" t="str">
        <f>IF(P_lev_utv!AH156=0," ",P_lev_utv!AH156)</f>
        <v xml:space="preserve"> </v>
      </c>
    </row>
    <row r="156" spans="2:24" x14ac:dyDescent="0.25">
      <c r="B156" s="25" t="str">
        <f>IF('P_Foretak utv'!X155=0," ",'P_Foretak utv'!X155)</f>
        <v xml:space="preserve"> </v>
      </c>
      <c r="C156" s="88" t="str">
        <f>IF('P_Foretak utv'!Y155=0," ",'P_Foretak utv'!Y155)</f>
        <v xml:space="preserve"> </v>
      </c>
      <c r="D156" s="88" t="str">
        <f>IF('P_Foretak utv'!Z155=0," ",'P_Foretak utv'!Z155)</f>
        <v xml:space="preserve"> </v>
      </c>
      <c r="E156" s="88" t="str">
        <f>IF('P_Foretak utv'!AA155=0," ",'P_Foretak utv'!AA155)</f>
        <v xml:space="preserve"> </v>
      </c>
      <c r="F156" s="88" t="str">
        <f>IF('P_Foretak utv'!AB155=0," ",'P_Foretak utv'!AB155)</f>
        <v xml:space="preserve"> </v>
      </c>
      <c r="G156" s="88" t="str">
        <f>IF('P_Foretak utv'!AC155=0," ",'P_Foretak utv'!AC155)</f>
        <v xml:space="preserve"> </v>
      </c>
      <c r="H156" s="88" t="str">
        <f>IF('P_Foretak utv'!AD155=0," ",'P_Foretak utv'!AD155)</f>
        <v xml:space="preserve"> </v>
      </c>
      <c r="I156" s="88" t="str">
        <f>IF('P_Foretak utv'!AE155=0," ",'P_Foretak utv'!AE155)</f>
        <v xml:space="preserve"> </v>
      </c>
      <c r="J156" s="88" t="str">
        <f>IF('P_Foretak utv'!AF155=0," ",'P_Foretak utv'!AF155)</f>
        <v xml:space="preserve"> </v>
      </c>
      <c r="K156" s="88" t="str">
        <f>IF('P_Foretak utv'!AG155=0," ",'P_Foretak utv'!AG155)</f>
        <v xml:space="preserve"> </v>
      </c>
      <c r="L156" s="88" t="str">
        <f>IF('P_Foretak utv'!AH155=0," ",'P_Foretak utv'!AH155)</f>
        <v xml:space="preserve"> </v>
      </c>
      <c r="N156" s="25" t="str">
        <f>IF(P_lev_utv!X157=0," ",P_lev_utv!X157)</f>
        <v xml:space="preserve"> </v>
      </c>
      <c r="O156" s="88" t="str">
        <f>IF(P_lev_utv!Y157=0," ",P_lev_utv!Y157)</f>
        <v xml:space="preserve"> </v>
      </c>
      <c r="P156" s="88" t="str">
        <f>IF(P_lev_utv!Z157=0," ",P_lev_utv!Z157)</f>
        <v xml:space="preserve"> </v>
      </c>
      <c r="Q156" s="88" t="str">
        <f>IF(P_lev_utv!AA157=0," ",P_lev_utv!AA157)</f>
        <v xml:space="preserve"> </v>
      </c>
      <c r="R156" s="88" t="str">
        <f>IF(P_lev_utv!AB157=0," ",P_lev_utv!AB157)</f>
        <v xml:space="preserve"> </v>
      </c>
      <c r="S156" s="88" t="str">
        <f>IF(P_lev_utv!AC157=0," ",P_lev_utv!AC157)</f>
        <v xml:space="preserve"> </v>
      </c>
      <c r="T156" s="88" t="str">
        <f>IF(P_lev_utv!AD157=0," ",P_lev_utv!AD157)</f>
        <v xml:space="preserve"> </v>
      </c>
      <c r="U156" s="88" t="str">
        <f>IF(P_lev_utv!AE157=0," ",P_lev_utv!AE157)</f>
        <v xml:space="preserve"> </v>
      </c>
      <c r="V156" s="88" t="str">
        <f>IF(P_lev_utv!AF157=0," ",P_lev_utv!AF157)</f>
        <v xml:space="preserve"> </v>
      </c>
      <c r="W156" s="27" t="str">
        <f>IF(P_lev_utv!AG157=0," ",P_lev_utv!AG157)</f>
        <v xml:space="preserve"> </v>
      </c>
      <c r="X156" s="27" t="str">
        <f>IF(P_lev_utv!AH157=0," ",P_lev_utv!AH157)</f>
        <v xml:space="preserve"> </v>
      </c>
    </row>
    <row r="157" spans="2:24" x14ac:dyDescent="0.25">
      <c r="B157" s="25" t="str">
        <f>IF('P_Foretak utv'!X156=0," ",'P_Foretak utv'!X156)</f>
        <v xml:space="preserve"> </v>
      </c>
      <c r="C157" s="88" t="str">
        <f>IF('P_Foretak utv'!Y156=0," ",'P_Foretak utv'!Y156)</f>
        <v xml:space="preserve"> </v>
      </c>
      <c r="D157" s="88" t="str">
        <f>IF('P_Foretak utv'!Z156=0," ",'P_Foretak utv'!Z156)</f>
        <v xml:space="preserve"> </v>
      </c>
      <c r="E157" s="88" t="str">
        <f>IF('P_Foretak utv'!AA156=0," ",'P_Foretak utv'!AA156)</f>
        <v xml:space="preserve"> </v>
      </c>
      <c r="F157" s="88" t="str">
        <f>IF('P_Foretak utv'!AB156=0," ",'P_Foretak utv'!AB156)</f>
        <v xml:space="preserve"> </v>
      </c>
      <c r="G157" s="88" t="str">
        <f>IF('P_Foretak utv'!AC156=0," ",'P_Foretak utv'!AC156)</f>
        <v xml:space="preserve"> </v>
      </c>
      <c r="H157" s="88" t="str">
        <f>IF('P_Foretak utv'!AD156=0," ",'P_Foretak utv'!AD156)</f>
        <v xml:space="preserve"> </v>
      </c>
      <c r="I157" s="88" t="str">
        <f>IF('P_Foretak utv'!AE156=0," ",'P_Foretak utv'!AE156)</f>
        <v xml:space="preserve"> </v>
      </c>
      <c r="J157" s="88" t="str">
        <f>IF('P_Foretak utv'!AF156=0," ",'P_Foretak utv'!AF156)</f>
        <v xml:space="preserve"> </v>
      </c>
      <c r="K157" s="88" t="str">
        <f>IF('P_Foretak utv'!AG156=0," ",'P_Foretak utv'!AG156)</f>
        <v xml:space="preserve"> </v>
      </c>
      <c r="L157" s="88" t="str">
        <f>IF('P_Foretak utv'!AH156=0," ",'P_Foretak utv'!AH156)</f>
        <v xml:space="preserve"> </v>
      </c>
      <c r="N157" s="25" t="str">
        <f>IF(P_lev_utv!X158=0," ",P_lev_utv!X158)</f>
        <v xml:space="preserve"> </v>
      </c>
      <c r="O157" s="88" t="str">
        <f>IF(P_lev_utv!Y158=0," ",P_lev_utv!Y158)</f>
        <v xml:space="preserve"> </v>
      </c>
      <c r="P157" s="88" t="str">
        <f>IF(P_lev_utv!Z158=0," ",P_lev_utv!Z158)</f>
        <v xml:space="preserve"> </v>
      </c>
      <c r="Q157" s="88" t="str">
        <f>IF(P_lev_utv!AA158=0," ",P_lev_utv!AA158)</f>
        <v xml:space="preserve"> </v>
      </c>
      <c r="R157" s="88" t="str">
        <f>IF(P_lev_utv!AB158=0," ",P_lev_utv!AB158)</f>
        <v xml:space="preserve"> </v>
      </c>
      <c r="S157" s="88" t="str">
        <f>IF(P_lev_utv!AC158=0," ",P_lev_utv!AC158)</f>
        <v xml:space="preserve"> </v>
      </c>
      <c r="T157" s="88" t="str">
        <f>IF(P_lev_utv!AD158=0," ",P_lev_utv!AD158)</f>
        <v xml:space="preserve"> </v>
      </c>
      <c r="U157" s="88" t="str">
        <f>IF(P_lev_utv!AE158=0," ",P_lev_utv!AE158)</f>
        <v xml:space="preserve"> </v>
      </c>
      <c r="V157" s="88" t="str">
        <f>IF(P_lev_utv!AF158=0," ",P_lev_utv!AF158)</f>
        <v xml:space="preserve"> </v>
      </c>
      <c r="W157" s="27" t="str">
        <f>IF(P_lev_utv!AG158=0," ",P_lev_utv!AG158)</f>
        <v xml:space="preserve"> </v>
      </c>
      <c r="X157" s="27" t="str">
        <f>IF(P_lev_utv!AH158=0," ",P_lev_utv!AH158)</f>
        <v xml:space="preserve"> </v>
      </c>
    </row>
    <row r="158" spans="2:24" x14ac:dyDescent="0.25">
      <c r="B158" s="25" t="str">
        <f>IF('P_Foretak utv'!X157=0," ",'P_Foretak utv'!X157)</f>
        <v xml:space="preserve"> </v>
      </c>
      <c r="C158" s="88" t="str">
        <f>IF('P_Foretak utv'!Y157=0," ",'P_Foretak utv'!Y157)</f>
        <v xml:space="preserve"> </v>
      </c>
      <c r="D158" s="88" t="str">
        <f>IF('P_Foretak utv'!Z157=0," ",'P_Foretak utv'!Z157)</f>
        <v xml:space="preserve"> </v>
      </c>
      <c r="E158" s="88" t="str">
        <f>IF('P_Foretak utv'!AA157=0," ",'P_Foretak utv'!AA157)</f>
        <v xml:space="preserve"> </v>
      </c>
      <c r="F158" s="88" t="str">
        <f>IF('P_Foretak utv'!AB157=0," ",'P_Foretak utv'!AB157)</f>
        <v xml:space="preserve"> </v>
      </c>
      <c r="G158" s="88" t="str">
        <f>IF('P_Foretak utv'!AC157=0," ",'P_Foretak utv'!AC157)</f>
        <v xml:space="preserve"> </v>
      </c>
      <c r="H158" s="88" t="str">
        <f>IF('P_Foretak utv'!AD157=0," ",'P_Foretak utv'!AD157)</f>
        <v xml:space="preserve"> </v>
      </c>
      <c r="I158" s="88" t="str">
        <f>IF('P_Foretak utv'!AE157=0," ",'P_Foretak utv'!AE157)</f>
        <v xml:space="preserve"> </v>
      </c>
      <c r="J158" s="88" t="str">
        <f>IF('P_Foretak utv'!AF157=0," ",'P_Foretak utv'!AF157)</f>
        <v xml:space="preserve"> </v>
      </c>
      <c r="K158" s="88" t="str">
        <f>IF('P_Foretak utv'!AG157=0," ",'P_Foretak utv'!AG157)</f>
        <v xml:space="preserve"> </v>
      </c>
      <c r="L158" s="88" t="str">
        <f>IF('P_Foretak utv'!AH157=0," ",'P_Foretak utv'!AH157)</f>
        <v xml:space="preserve"> </v>
      </c>
      <c r="N158" s="25" t="str">
        <f>IF(P_lev_utv!X159=0," ",P_lev_utv!X159)</f>
        <v xml:space="preserve"> </v>
      </c>
      <c r="O158" s="88" t="str">
        <f>IF(P_lev_utv!Y159=0," ",P_lev_utv!Y159)</f>
        <v xml:space="preserve"> </v>
      </c>
      <c r="P158" s="88" t="str">
        <f>IF(P_lev_utv!Z159=0," ",P_lev_utv!Z159)</f>
        <v xml:space="preserve"> </v>
      </c>
      <c r="Q158" s="88" t="str">
        <f>IF(P_lev_utv!AA159=0," ",P_lev_utv!AA159)</f>
        <v xml:space="preserve"> </v>
      </c>
      <c r="R158" s="88" t="str">
        <f>IF(P_lev_utv!AB159=0," ",P_lev_utv!AB159)</f>
        <v xml:space="preserve"> </v>
      </c>
      <c r="S158" s="88" t="str">
        <f>IF(P_lev_utv!AC159=0," ",P_lev_utv!AC159)</f>
        <v xml:space="preserve"> </v>
      </c>
      <c r="T158" s="88" t="str">
        <f>IF(P_lev_utv!AD159=0," ",P_lev_utv!AD159)</f>
        <v xml:space="preserve"> </v>
      </c>
      <c r="U158" s="88" t="str">
        <f>IF(P_lev_utv!AE159=0," ",P_lev_utv!AE159)</f>
        <v xml:space="preserve"> </v>
      </c>
      <c r="V158" s="88" t="str">
        <f>IF(P_lev_utv!AF159=0," ",P_lev_utv!AF159)</f>
        <v xml:space="preserve"> </v>
      </c>
      <c r="W158" s="27" t="str">
        <f>IF(P_lev_utv!AG159=0," ",P_lev_utv!AG159)</f>
        <v xml:space="preserve"> </v>
      </c>
      <c r="X158" s="27" t="str">
        <f>IF(P_lev_utv!AH159=0," ",P_lev_utv!AH159)</f>
        <v xml:space="preserve"> </v>
      </c>
    </row>
    <row r="159" spans="2:24" x14ac:dyDescent="0.25">
      <c r="B159" s="25" t="str">
        <f>IF('P_Foretak utv'!X158=0," ",'P_Foretak utv'!X158)</f>
        <v xml:space="preserve"> </v>
      </c>
      <c r="C159" s="88" t="str">
        <f>IF('P_Foretak utv'!Y158=0," ",'P_Foretak utv'!Y158)</f>
        <v xml:space="preserve"> </v>
      </c>
      <c r="D159" s="88" t="str">
        <f>IF('P_Foretak utv'!Z158=0," ",'P_Foretak utv'!Z158)</f>
        <v xml:space="preserve"> </v>
      </c>
      <c r="E159" s="88" t="str">
        <f>IF('P_Foretak utv'!AA158=0," ",'P_Foretak utv'!AA158)</f>
        <v xml:space="preserve"> </v>
      </c>
      <c r="F159" s="88" t="str">
        <f>IF('P_Foretak utv'!AB158=0," ",'P_Foretak utv'!AB158)</f>
        <v xml:space="preserve"> </v>
      </c>
      <c r="G159" s="88" t="str">
        <f>IF('P_Foretak utv'!AC158=0," ",'P_Foretak utv'!AC158)</f>
        <v xml:space="preserve"> </v>
      </c>
      <c r="H159" s="88" t="str">
        <f>IF('P_Foretak utv'!AD158=0," ",'P_Foretak utv'!AD158)</f>
        <v xml:space="preserve"> </v>
      </c>
      <c r="I159" s="88" t="str">
        <f>IF('P_Foretak utv'!AE158=0," ",'P_Foretak utv'!AE158)</f>
        <v xml:space="preserve"> </v>
      </c>
      <c r="J159" s="88" t="str">
        <f>IF('P_Foretak utv'!AF158=0," ",'P_Foretak utv'!AF158)</f>
        <v xml:space="preserve"> </v>
      </c>
      <c r="K159" s="88" t="str">
        <f>IF('P_Foretak utv'!AG158=0," ",'P_Foretak utv'!AG158)</f>
        <v xml:space="preserve"> </v>
      </c>
      <c r="L159" s="88" t="str">
        <f>IF('P_Foretak utv'!AH158=0," ",'P_Foretak utv'!AH158)</f>
        <v xml:space="preserve"> </v>
      </c>
      <c r="N159" s="25" t="str">
        <f>IF(P_lev_utv!X160=0," ",P_lev_utv!X160)</f>
        <v xml:space="preserve"> </v>
      </c>
      <c r="O159" s="88" t="str">
        <f>IF(P_lev_utv!Y160=0," ",P_lev_utv!Y160)</f>
        <v xml:space="preserve"> </v>
      </c>
      <c r="P159" s="88" t="str">
        <f>IF(P_lev_utv!Z160=0," ",P_lev_utv!Z160)</f>
        <v xml:space="preserve"> </v>
      </c>
      <c r="Q159" s="88" t="str">
        <f>IF(P_lev_utv!AA160=0," ",P_lev_utv!AA160)</f>
        <v xml:space="preserve"> </v>
      </c>
      <c r="R159" s="88" t="str">
        <f>IF(P_lev_utv!AB160=0," ",P_lev_utv!AB160)</f>
        <v xml:space="preserve"> </v>
      </c>
      <c r="S159" s="88" t="str">
        <f>IF(P_lev_utv!AC160=0," ",P_lev_utv!AC160)</f>
        <v xml:space="preserve"> </v>
      </c>
      <c r="T159" s="88" t="str">
        <f>IF(P_lev_utv!AD160=0," ",P_lev_utv!AD160)</f>
        <v xml:space="preserve"> </v>
      </c>
      <c r="U159" s="88" t="str">
        <f>IF(P_lev_utv!AE160=0," ",P_lev_utv!AE160)</f>
        <v xml:space="preserve"> </v>
      </c>
      <c r="V159" s="88" t="str">
        <f>IF(P_lev_utv!AF160=0," ",P_lev_utv!AF160)</f>
        <v xml:space="preserve"> </v>
      </c>
      <c r="W159" s="27" t="str">
        <f>IF(P_lev_utv!AG160=0," ",P_lev_utv!AG160)</f>
        <v xml:space="preserve"> </v>
      </c>
      <c r="X159" s="27" t="str">
        <f>IF(P_lev_utv!AH160=0," ",P_lev_utv!AH160)</f>
        <v xml:space="preserve"> </v>
      </c>
    </row>
    <row r="160" spans="2:24" x14ac:dyDescent="0.25">
      <c r="B160" s="25" t="str">
        <f>IF('P_Foretak utv'!X159=0," ",'P_Foretak utv'!X159)</f>
        <v xml:space="preserve"> </v>
      </c>
      <c r="C160" s="88" t="str">
        <f>IF('P_Foretak utv'!Y159=0," ",'P_Foretak utv'!Y159)</f>
        <v xml:space="preserve"> </v>
      </c>
      <c r="D160" s="88" t="str">
        <f>IF('P_Foretak utv'!Z159=0," ",'P_Foretak utv'!Z159)</f>
        <v xml:space="preserve"> </v>
      </c>
      <c r="E160" s="88" t="str">
        <f>IF('P_Foretak utv'!AA159=0," ",'P_Foretak utv'!AA159)</f>
        <v xml:space="preserve"> </v>
      </c>
      <c r="F160" s="88" t="str">
        <f>IF('P_Foretak utv'!AB159=0," ",'P_Foretak utv'!AB159)</f>
        <v xml:space="preserve"> </v>
      </c>
      <c r="G160" s="88" t="str">
        <f>IF('P_Foretak utv'!AC159=0," ",'P_Foretak utv'!AC159)</f>
        <v xml:space="preserve"> </v>
      </c>
      <c r="H160" s="88" t="str">
        <f>IF('P_Foretak utv'!AD159=0," ",'P_Foretak utv'!AD159)</f>
        <v xml:space="preserve"> </v>
      </c>
      <c r="I160" s="88" t="str">
        <f>IF('P_Foretak utv'!AE159=0," ",'P_Foretak utv'!AE159)</f>
        <v xml:space="preserve"> </v>
      </c>
      <c r="J160" s="88" t="str">
        <f>IF('P_Foretak utv'!AF159=0," ",'P_Foretak utv'!AF159)</f>
        <v xml:space="preserve"> </v>
      </c>
      <c r="K160" s="88" t="str">
        <f>IF('P_Foretak utv'!AG159=0," ",'P_Foretak utv'!AG159)</f>
        <v xml:space="preserve"> </v>
      </c>
      <c r="L160" s="88" t="str">
        <f>IF('P_Foretak utv'!AH159=0," ",'P_Foretak utv'!AH159)</f>
        <v xml:space="preserve"> </v>
      </c>
      <c r="N160" s="25" t="str">
        <f>IF(P_lev_utv!X161=0," ",P_lev_utv!X161)</f>
        <v xml:space="preserve"> </v>
      </c>
      <c r="O160" s="88" t="str">
        <f>IF(P_lev_utv!Y161=0," ",P_lev_utv!Y161)</f>
        <v xml:space="preserve"> </v>
      </c>
      <c r="P160" s="88" t="str">
        <f>IF(P_lev_utv!Z161=0," ",P_lev_utv!Z161)</f>
        <v xml:space="preserve"> </v>
      </c>
      <c r="Q160" s="88" t="str">
        <f>IF(P_lev_utv!AA161=0," ",P_lev_utv!AA161)</f>
        <v xml:space="preserve"> </v>
      </c>
      <c r="R160" s="88" t="str">
        <f>IF(P_lev_utv!AB161=0," ",P_lev_utv!AB161)</f>
        <v xml:space="preserve"> </v>
      </c>
      <c r="S160" s="88" t="str">
        <f>IF(P_lev_utv!AC161=0," ",P_lev_utv!AC161)</f>
        <v xml:space="preserve"> </v>
      </c>
      <c r="T160" s="88" t="str">
        <f>IF(P_lev_utv!AD161=0," ",P_lev_utv!AD161)</f>
        <v xml:space="preserve"> </v>
      </c>
      <c r="U160" s="88" t="str">
        <f>IF(P_lev_utv!AE161=0," ",P_lev_utv!AE161)</f>
        <v xml:space="preserve"> </v>
      </c>
      <c r="V160" s="88" t="str">
        <f>IF(P_lev_utv!AF161=0," ",P_lev_utv!AF161)</f>
        <v xml:space="preserve"> </v>
      </c>
      <c r="W160" s="27" t="str">
        <f>IF(P_lev_utv!AG161=0," ",P_lev_utv!AG161)</f>
        <v xml:space="preserve"> </v>
      </c>
      <c r="X160" s="27" t="str">
        <f>IF(P_lev_utv!AH161=0," ",P_lev_utv!AH161)</f>
        <v xml:space="preserve"> </v>
      </c>
    </row>
    <row r="161" spans="2:24" x14ac:dyDescent="0.25">
      <c r="B161" s="25" t="str">
        <f>IF('P_Foretak utv'!X160=0," ",'P_Foretak utv'!X160)</f>
        <v xml:space="preserve"> </v>
      </c>
      <c r="C161" s="88" t="str">
        <f>IF('P_Foretak utv'!Y160=0," ",'P_Foretak utv'!Y160)</f>
        <v xml:space="preserve"> </v>
      </c>
      <c r="D161" s="88" t="str">
        <f>IF('P_Foretak utv'!Z160=0," ",'P_Foretak utv'!Z160)</f>
        <v xml:space="preserve"> </v>
      </c>
      <c r="E161" s="88" t="str">
        <f>IF('P_Foretak utv'!AA160=0," ",'P_Foretak utv'!AA160)</f>
        <v xml:space="preserve"> </v>
      </c>
      <c r="F161" s="88" t="str">
        <f>IF('P_Foretak utv'!AB160=0," ",'P_Foretak utv'!AB160)</f>
        <v xml:space="preserve"> </v>
      </c>
      <c r="G161" s="88" t="str">
        <f>IF('P_Foretak utv'!AC160=0," ",'P_Foretak utv'!AC160)</f>
        <v xml:space="preserve"> </v>
      </c>
      <c r="H161" s="88" t="str">
        <f>IF('P_Foretak utv'!AD160=0," ",'P_Foretak utv'!AD160)</f>
        <v xml:space="preserve"> </v>
      </c>
      <c r="I161" s="88" t="str">
        <f>IF('P_Foretak utv'!AE160=0," ",'P_Foretak utv'!AE160)</f>
        <v xml:space="preserve"> </v>
      </c>
      <c r="J161" s="88" t="str">
        <f>IF('P_Foretak utv'!AF160=0," ",'P_Foretak utv'!AF160)</f>
        <v xml:space="preserve"> </v>
      </c>
      <c r="K161" s="88" t="str">
        <f>IF('P_Foretak utv'!AG160=0," ",'P_Foretak utv'!AG160)</f>
        <v xml:space="preserve"> </v>
      </c>
      <c r="L161" s="88" t="str">
        <f>IF('P_Foretak utv'!AH160=0," ",'P_Foretak utv'!AH160)</f>
        <v xml:space="preserve"> </v>
      </c>
      <c r="N161" s="25" t="str">
        <f>IF(P_lev_utv!X162=0," ",P_lev_utv!X162)</f>
        <v xml:space="preserve"> </v>
      </c>
      <c r="O161" s="88" t="str">
        <f>IF(P_lev_utv!Y162=0," ",P_lev_utv!Y162)</f>
        <v xml:space="preserve"> </v>
      </c>
      <c r="P161" s="88" t="str">
        <f>IF(P_lev_utv!Z162=0," ",P_lev_utv!Z162)</f>
        <v xml:space="preserve"> </v>
      </c>
      <c r="Q161" s="88" t="str">
        <f>IF(P_lev_utv!AA162=0," ",P_lev_utv!AA162)</f>
        <v xml:space="preserve"> </v>
      </c>
      <c r="R161" s="88" t="str">
        <f>IF(P_lev_utv!AB162=0," ",P_lev_utv!AB162)</f>
        <v xml:space="preserve"> </v>
      </c>
      <c r="S161" s="88" t="str">
        <f>IF(P_lev_utv!AC162=0," ",P_lev_utv!AC162)</f>
        <v xml:space="preserve"> </v>
      </c>
      <c r="T161" s="88" t="str">
        <f>IF(P_lev_utv!AD162=0," ",P_lev_utv!AD162)</f>
        <v xml:space="preserve"> </v>
      </c>
      <c r="U161" s="88" t="str">
        <f>IF(P_lev_utv!AE162=0," ",P_lev_utv!AE162)</f>
        <v xml:space="preserve"> </v>
      </c>
      <c r="V161" s="88" t="str">
        <f>IF(P_lev_utv!AF162=0," ",P_lev_utv!AF162)</f>
        <v xml:space="preserve"> </v>
      </c>
      <c r="W161" s="27" t="str">
        <f>IF(P_lev_utv!AG162=0," ",P_lev_utv!AG162)</f>
        <v xml:space="preserve"> </v>
      </c>
      <c r="X161" s="27" t="str">
        <f>IF(P_lev_utv!AH162=0," ",P_lev_utv!AH162)</f>
        <v xml:space="preserve"> </v>
      </c>
    </row>
    <row r="162" spans="2:24" x14ac:dyDescent="0.25">
      <c r="B162" s="25" t="str">
        <f>IF('P_Foretak utv'!X161=0," ",'P_Foretak utv'!X161)</f>
        <v xml:space="preserve"> </v>
      </c>
      <c r="C162" s="88" t="str">
        <f>IF('P_Foretak utv'!Y161=0," ",'P_Foretak utv'!Y161)</f>
        <v xml:space="preserve"> </v>
      </c>
      <c r="D162" s="88" t="str">
        <f>IF('P_Foretak utv'!Z161=0," ",'P_Foretak utv'!Z161)</f>
        <v xml:space="preserve"> </v>
      </c>
      <c r="E162" s="88" t="str">
        <f>IF('P_Foretak utv'!AA161=0," ",'P_Foretak utv'!AA161)</f>
        <v xml:space="preserve"> </v>
      </c>
      <c r="F162" s="88" t="str">
        <f>IF('P_Foretak utv'!AB161=0," ",'P_Foretak utv'!AB161)</f>
        <v xml:space="preserve"> </v>
      </c>
      <c r="G162" s="88" t="str">
        <f>IF('P_Foretak utv'!AC161=0," ",'P_Foretak utv'!AC161)</f>
        <v xml:space="preserve"> </v>
      </c>
      <c r="H162" s="88" t="str">
        <f>IF('P_Foretak utv'!AD161=0," ",'P_Foretak utv'!AD161)</f>
        <v xml:space="preserve"> </v>
      </c>
      <c r="I162" s="88" t="str">
        <f>IF('P_Foretak utv'!AE161=0," ",'P_Foretak utv'!AE161)</f>
        <v xml:space="preserve"> </v>
      </c>
      <c r="J162" s="88" t="str">
        <f>IF('P_Foretak utv'!AF161=0," ",'P_Foretak utv'!AF161)</f>
        <v xml:space="preserve"> </v>
      </c>
      <c r="K162" s="88" t="str">
        <f>IF('P_Foretak utv'!AG161=0," ",'P_Foretak utv'!AG161)</f>
        <v xml:space="preserve"> </v>
      </c>
      <c r="L162" s="88" t="str">
        <f>IF('P_Foretak utv'!AH161=0," ",'P_Foretak utv'!AH161)</f>
        <v xml:space="preserve"> </v>
      </c>
      <c r="N162" s="25" t="str">
        <f>IF(P_lev_utv!X163=0," ",P_lev_utv!X163)</f>
        <v xml:space="preserve"> </v>
      </c>
      <c r="O162" s="88" t="str">
        <f>IF(P_lev_utv!Y163=0," ",P_lev_utv!Y163)</f>
        <v xml:space="preserve"> </v>
      </c>
      <c r="P162" s="88" t="str">
        <f>IF(P_lev_utv!Z163=0," ",P_lev_utv!Z163)</f>
        <v xml:space="preserve"> </v>
      </c>
      <c r="Q162" s="88" t="str">
        <f>IF(P_lev_utv!AA163=0," ",P_lev_utv!AA163)</f>
        <v xml:space="preserve"> </v>
      </c>
      <c r="R162" s="88" t="str">
        <f>IF(P_lev_utv!AB163=0," ",P_lev_utv!AB163)</f>
        <v xml:space="preserve"> </v>
      </c>
      <c r="S162" s="88" t="str">
        <f>IF(P_lev_utv!AC163=0," ",P_lev_utv!AC163)</f>
        <v xml:space="preserve"> </v>
      </c>
      <c r="T162" s="88" t="str">
        <f>IF(P_lev_utv!AD163=0," ",P_lev_utv!AD163)</f>
        <v xml:space="preserve"> </v>
      </c>
      <c r="U162" s="88" t="str">
        <f>IF(P_lev_utv!AE163=0," ",P_lev_utv!AE163)</f>
        <v xml:space="preserve"> </v>
      </c>
      <c r="V162" s="88" t="str">
        <f>IF(P_lev_utv!AF163=0," ",P_lev_utv!AF163)</f>
        <v xml:space="preserve"> </v>
      </c>
      <c r="W162" s="27" t="str">
        <f>IF(P_lev_utv!AG163=0," ",P_lev_utv!AG163)</f>
        <v xml:space="preserve"> </v>
      </c>
      <c r="X162" s="27" t="str">
        <f>IF(P_lev_utv!AH163=0," ",P_lev_utv!AH163)</f>
        <v xml:space="preserve"> </v>
      </c>
    </row>
    <row r="163" spans="2:24" x14ac:dyDescent="0.25">
      <c r="B163" s="25" t="str">
        <f>IF('P_Foretak utv'!X162=0," ",'P_Foretak utv'!X162)</f>
        <v xml:space="preserve"> </v>
      </c>
      <c r="C163" s="88" t="str">
        <f>IF('P_Foretak utv'!Y162=0," ",'P_Foretak utv'!Y162)</f>
        <v xml:space="preserve"> </v>
      </c>
      <c r="D163" s="88" t="str">
        <f>IF('P_Foretak utv'!Z162=0," ",'P_Foretak utv'!Z162)</f>
        <v xml:space="preserve"> </v>
      </c>
      <c r="E163" s="88" t="str">
        <f>IF('P_Foretak utv'!AA162=0," ",'P_Foretak utv'!AA162)</f>
        <v xml:space="preserve"> </v>
      </c>
      <c r="F163" s="88" t="str">
        <f>IF('P_Foretak utv'!AB162=0," ",'P_Foretak utv'!AB162)</f>
        <v xml:space="preserve"> </v>
      </c>
      <c r="G163" s="88" t="str">
        <f>IF('P_Foretak utv'!AC162=0," ",'P_Foretak utv'!AC162)</f>
        <v xml:space="preserve"> </v>
      </c>
      <c r="H163" s="88" t="str">
        <f>IF('P_Foretak utv'!AD162=0," ",'P_Foretak utv'!AD162)</f>
        <v xml:space="preserve"> </v>
      </c>
      <c r="I163" s="88" t="str">
        <f>IF('P_Foretak utv'!AE162=0," ",'P_Foretak utv'!AE162)</f>
        <v xml:space="preserve"> </v>
      </c>
      <c r="J163" s="88" t="str">
        <f>IF('P_Foretak utv'!AF162=0," ",'P_Foretak utv'!AF162)</f>
        <v xml:space="preserve"> </v>
      </c>
      <c r="K163" s="88" t="str">
        <f>IF('P_Foretak utv'!AG162=0," ",'P_Foretak utv'!AG162)</f>
        <v xml:space="preserve"> </v>
      </c>
      <c r="L163" s="88" t="str">
        <f>IF('P_Foretak utv'!AH162=0," ",'P_Foretak utv'!AH162)</f>
        <v xml:space="preserve"> </v>
      </c>
      <c r="N163" s="25" t="str">
        <f>IF(P_lev_utv!X164=0," ",P_lev_utv!X164)</f>
        <v xml:space="preserve"> </v>
      </c>
      <c r="O163" s="88" t="str">
        <f>IF(P_lev_utv!Y164=0," ",P_lev_utv!Y164)</f>
        <v xml:space="preserve"> </v>
      </c>
      <c r="P163" s="88" t="str">
        <f>IF(P_lev_utv!Z164=0," ",P_lev_utv!Z164)</f>
        <v xml:space="preserve"> </v>
      </c>
      <c r="Q163" s="88" t="str">
        <f>IF(P_lev_utv!AA164=0," ",P_lev_utv!AA164)</f>
        <v xml:space="preserve"> </v>
      </c>
      <c r="R163" s="88" t="str">
        <f>IF(P_lev_utv!AB164=0," ",P_lev_utv!AB164)</f>
        <v xml:space="preserve"> </v>
      </c>
      <c r="S163" s="88" t="str">
        <f>IF(P_lev_utv!AC164=0," ",P_lev_utv!AC164)</f>
        <v xml:space="preserve"> </v>
      </c>
      <c r="T163" s="88" t="str">
        <f>IF(P_lev_utv!AD164=0," ",P_lev_utv!AD164)</f>
        <v xml:space="preserve"> </v>
      </c>
      <c r="U163" s="88" t="str">
        <f>IF(P_lev_utv!AE164=0," ",P_lev_utv!AE164)</f>
        <v xml:space="preserve"> </v>
      </c>
      <c r="V163" s="88" t="str">
        <f>IF(P_lev_utv!AF164=0," ",P_lev_utv!AF164)</f>
        <v xml:space="preserve"> </v>
      </c>
      <c r="W163" s="27" t="str">
        <f>IF(P_lev_utv!AG164=0," ",P_lev_utv!AG164)</f>
        <v xml:space="preserve"> </v>
      </c>
      <c r="X163" s="27" t="str">
        <f>IF(P_lev_utv!AH164=0," ",P_lev_utv!AH164)</f>
        <v xml:space="preserve"> </v>
      </c>
    </row>
    <row r="164" spans="2:24" x14ac:dyDescent="0.25">
      <c r="B164" s="25" t="str">
        <f>IF('P_Foretak utv'!X163=0," ",'P_Foretak utv'!X163)</f>
        <v xml:space="preserve"> </v>
      </c>
      <c r="C164" s="88" t="str">
        <f>IF('P_Foretak utv'!Y163=0," ",'P_Foretak utv'!Y163)</f>
        <v xml:space="preserve"> </v>
      </c>
      <c r="D164" s="88" t="str">
        <f>IF('P_Foretak utv'!Z163=0," ",'P_Foretak utv'!Z163)</f>
        <v xml:space="preserve"> </v>
      </c>
      <c r="E164" s="88" t="str">
        <f>IF('P_Foretak utv'!AA163=0," ",'P_Foretak utv'!AA163)</f>
        <v xml:space="preserve"> </v>
      </c>
      <c r="F164" s="88" t="str">
        <f>IF('P_Foretak utv'!AB163=0," ",'P_Foretak utv'!AB163)</f>
        <v xml:space="preserve"> </v>
      </c>
      <c r="G164" s="88" t="str">
        <f>IF('P_Foretak utv'!AC163=0," ",'P_Foretak utv'!AC163)</f>
        <v xml:space="preserve"> </v>
      </c>
      <c r="H164" s="88" t="str">
        <f>IF('P_Foretak utv'!AD163=0," ",'P_Foretak utv'!AD163)</f>
        <v xml:space="preserve"> </v>
      </c>
      <c r="I164" s="88" t="str">
        <f>IF('P_Foretak utv'!AE163=0," ",'P_Foretak utv'!AE163)</f>
        <v xml:space="preserve"> </v>
      </c>
      <c r="J164" s="88" t="str">
        <f>IF('P_Foretak utv'!AF163=0," ",'P_Foretak utv'!AF163)</f>
        <v xml:space="preserve"> </v>
      </c>
      <c r="K164" s="88" t="str">
        <f>IF('P_Foretak utv'!AG163=0," ",'P_Foretak utv'!AG163)</f>
        <v xml:space="preserve"> </v>
      </c>
      <c r="L164" s="88" t="str">
        <f>IF('P_Foretak utv'!AH163=0," ",'P_Foretak utv'!AH163)</f>
        <v xml:space="preserve"> </v>
      </c>
      <c r="N164" s="25" t="str">
        <f>IF(P_lev_utv!X165=0," ",P_lev_utv!X165)</f>
        <v xml:space="preserve"> </v>
      </c>
      <c r="O164" s="88" t="str">
        <f>IF(P_lev_utv!Y165=0," ",P_lev_utv!Y165)</f>
        <v xml:space="preserve"> </v>
      </c>
      <c r="P164" s="88" t="str">
        <f>IF(P_lev_utv!Z165=0," ",P_lev_utv!Z165)</f>
        <v xml:space="preserve"> </v>
      </c>
      <c r="Q164" s="88" t="str">
        <f>IF(P_lev_utv!AA165=0," ",P_lev_utv!AA165)</f>
        <v xml:space="preserve"> </v>
      </c>
      <c r="R164" s="88" t="str">
        <f>IF(P_lev_utv!AB165=0," ",P_lev_utv!AB165)</f>
        <v xml:space="preserve"> </v>
      </c>
      <c r="S164" s="88" t="str">
        <f>IF(P_lev_utv!AC165=0," ",P_lev_utv!AC165)</f>
        <v xml:space="preserve"> </v>
      </c>
      <c r="T164" s="88" t="str">
        <f>IF(P_lev_utv!AD165=0," ",P_lev_utv!AD165)</f>
        <v xml:space="preserve"> </v>
      </c>
      <c r="U164" s="88" t="str">
        <f>IF(P_lev_utv!AE165=0," ",P_lev_utv!AE165)</f>
        <v xml:space="preserve"> </v>
      </c>
      <c r="V164" s="88" t="str">
        <f>IF(P_lev_utv!AF165=0," ",P_lev_utv!AF165)</f>
        <v xml:space="preserve"> </v>
      </c>
      <c r="W164" s="27" t="str">
        <f>IF(P_lev_utv!AG165=0," ",P_lev_utv!AG165)</f>
        <v xml:space="preserve"> </v>
      </c>
      <c r="X164" s="27" t="str">
        <f>IF(P_lev_utv!AH165=0," ",P_lev_utv!AH165)</f>
        <v xml:space="preserve"> </v>
      </c>
    </row>
    <row r="165" spans="2:24" x14ac:dyDescent="0.25">
      <c r="B165" s="25" t="str">
        <f>IF('P_Foretak utv'!X164=0," ",'P_Foretak utv'!X164)</f>
        <v xml:space="preserve"> </v>
      </c>
      <c r="C165" s="88" t="str">
        <f>IF('P_Foretak utv'!Y164=0," ",'P_Foretak utv'!Y164)</f>
        <v xml:space="preserve"> </v>
      </c>
      <c r="D165" s="88" t="str">
        <f>IF('P_Foretak utv'!Z164=0," ",'P_Foretak utv'!Z164)</f>
        <v xml:space="preserve"> </v>
      </c>
      <c r="E165" s="88" t="str">
        <f>IF('P_Foretak utv'!AA164=0," ",'P_Foretak utv'!AA164)</f>
        <v xml:space="preserve"> </v>
      </c>
      <c r="F165" s="88" t="str">
        <f>IF('P_Foretak utv'!AB164=0," ",'P_Foretak utv'!AB164)</f>
        <v xml:space="preserve"> </v>
      </c>
      <c r="G165" s="88" t="str">
        <f>IF('P_Foretak utv'!AC164=0," ",'P_Foretak utv'!AC164)</f>
        <v xml:space="preserve"> </v>
      </c>
      <c r="H165" s="88" t="str">
        <f>IF('P_Foretak utv'!AD164=0," ",'P_Foretak utv'!AD164)</f>
        <v xml:space="preserve"> </v>
      </c>
      <c r="I165" s="88" t="str">
        <f>IF('P_Foretak utv'!AE164=0," ",'P_Foretak utv'!AE164)</f>
        <v xml:space="preserve"> </v>
      </c>
      <c r="J165" s="88" t="str">
        <f>IF('P_Foretak utv'!AF164=0," ",'P_Foretak utv'!AF164)</f>
        <v xml:space="preserve"> </v>
      </c>
      <c r="K165" s="88" t="str">
        <f>IF('P_Foretak utv'!AG164=0," ",'P_Foretak utv'!AG164)</f>
        <v xml:space="preserve"> </v>
      </c>
      <c r="L165" s="88" t="str">
        <f>IF('P_Foretak utv'!AH164=0," ",'P_Foretak utv'!AH164)</f>
        <v xml:space="preserve"> </v>
      </c>
      <c r="N165" s="25" t="str">
        <f>IF(P_lev_utv!X166=0," ",P_lev_utv!X166)</f>
        <v xml:space="preserve"> </v>
      </c>
      <c r="O165" s="88" t="str">
        <f>IF(P_lev_utv!Y166=0," ",P_lev_utv!Y166)</f>
        <v xml:space="preserve"> </v>
      </c>
      <c r="P165" s="88" t="str">
        <f>IF(P_lev_utv!Z166=0," ",P_lev_utv!Z166)</f>
        <v xml:space="preserve"> </v>
      </c>
      <c r="Q165" s="88" t="str">
        <f>IF(P_lev_utv!AA166=0," ",P_lev_utv!AA166)</f>
        <v xml:space="preserve"> </v>
      </c>
      <c r="R165" s="88" t="str">
        <f>IF(P_lev_utv!AB166=0," ",P_lev_utv!AB166)</f>
        <v xml:space="preserve"> </v>
      </c>
      <c r="S165" s="88" t="str">
        <f>IF(P_lev_utv!AC166=0," ",P_lev_utv!AC166)</f>
        <v xml:space="preserve"> </v>
      </c>
      <c r="T165" s="88" t="str">
        <f>IF(P_lev_utv!AD166=0," ",P_lev_utv!AD166)</f>
        <v xml:space="preserve"> </v>
      </c>
      <c r="U165" s="88" t="str">
        <f>IF(P_lev_utv!AE166=0," ",P_lev_utv!AE166)</f>
        <v xml:space="preserve"> </v>
      </c>
      <c r="V165" s="88" t="str">
        <f>IF(P_lev_utv!AF166=0," ",P_lev_utv!AF166)</f>
        <v xml:space="preserve"> </v>
      </c>
      <c r="W165" s="27" t="str">
        <f>IF(P_lev_utv!AG166=0," ",P_lev_utv!AG166)</f>
        <v xml:space="preserve"> </v>
      </c>
      <c r="X165" s="27" t="str">
        <f>IF(P_lev_utv!AH166=0," ",P_lev_utv!AH166)</f>
        <v xml:space="preserve"> </v>
      </c>
    </row>
    <row r="166" spans="2:24" x14ac:dyDescent="0.25">
      <c r="B166" s="25" t="str">
        <f>IF('P_Foretak utv'!X165=0," ",'P_Foretak utv'!X165)</f>
        <v xml:space="preserve"> </v>
      </c>
      <c r="C166" s="88" t="str">
        <f>IF('P_Foretak utv'!Y165=0," ",'P_Foretak utv'!Y165)</f>
        <v xml:space="preserve"> </v>
      </c>
      <c r="D166" s="88" t="str">
        <f>IF('P_Foretak utv'!Z165=0," ",'P_Foretak utv'!Z165)</f>
        <v xml:space="preserve"> </v>
      </c>
      <c r="E166" s="88" t="str">
        <f>IF('P_Foretak utv'!AA165=0," ",'P_Foretak utv'!AA165)</f>
        <v xml:space="preserve"> </v>
      </c>
      <c r="F166" s="88" t="str">
        <f>IF('P_Foretak utv'!AB165=0," ",'P_Foretak utv'!AB165)</f>
        <v xml:space="preserve"> </v>
      </c>
      <c r="G166" s="88" t="str">
        <f>IF('P_Foretak utv'!AC165=0," ",'P_Foretak utv'!AC165)</f>
        <v xml:space="preserve"> </v>
      </c>
      <c r="H166" s="88" t="str">
        <f>IF('P_Foretak utv'!AD165=0," ",'P_Foretak utv'!AD165)</f>
        <v xml:space="preserve"> </v>
      </c>
      <c r="I166" s="88" t="str">
        <f>IF('P_Foretak utv'!AE165=0," ",'P_Foretak utv'!AE165)</f>
        <v xml:space="preserve"> </v>
      </c>
      <c r="J166" s="88" t="str">
        <f>IF('P_Foretak utv'!AF165=0," ",'P_Foretak utv'!AF165)</f>
        <v xml:space="preserve"> </v>
      </c>
      <c r="K166" s="88" t="str">
        <f>IF('P_Foretak utv'!AG165=0," ",'P_Foretak utv'!AG165)</f>
        <v xml:space="preserve"> </v>
      </c>
      <c r="L166" s="88" t="str">
        <f>IF('P_Foretak utv'!AH165=0," ",'P_Foretak utv'!AH165)</f>
        <v xml:space="preserve"> </v>
      </c>
      <c r="N166" s="25" t="str">
        <f>IF(P_lev_utv!X167=0," ",P_lev_utv!X167)</f>
        <v xml:space="preserve"> </v>
      </c>
      <c r="O166" s="88" t="str">
        <f>IF(P_lev_utv!Y167=0," ",P_lev_utv!Y167)</f>
        <v xml:space="preserve"> </v>
      </c>
      <c r="P166" s="88" t="str">
        <f>IF(P_lev_utv!Z167=0," ",P_lev_utv!Z167)</f>
        <v xml:space="preserve"> </v>
      </c>
      <c r="Q166" s="88" t="str">
        <f>IF(P_lev_utv!AA167=0," ",P_lev_utv!AA167)</f>
        <v xml:space="preserve"> </v>
      </c>
      <c r="R166" s="88" t="str">
        <f>IF(P_lev_utv!AB167=0," ",P_lev_utv!AB167)</f>
        <v xml:space="preserve"> </v>
      </c>
      <c r="S166" s="88" t="str">
        <f>IF(P_lev_utv!AC167=0," ",P_lev_utv!AC167)</f>
        <v xml:space="preserve"> </v>
      </c>
      <c r="T166" s="88" t="str">
        <f>IF(P_lev_utv!AD167=0," ",P_lev_utv!AD167)</f>
        <v xml:space="preserve"> </v>
      </c>
      <c r="U166" s="88" t="str">
        <f>IF(P_lev_utv!AE167=0," ",P_lev_utv!AE167)</f>
        <v xml:space="preserve"> </v>
      </c>
      <c r="V166" s="88" t="str">
        <f>IF(P_lev_utv!AF167=0," ",P_lev_utv!AF167)</f>
        <v xml:space="preserve"> </v>
      </c>
      <c r="W166" s="27" t="str">
        <f>IF(P_lev_utv!AG167=0," ",P_lev_utv!AG167)</f>
        <v xml:space="preserve"> </v>
      </c>
      <c r="X166" s="27" t="str">
        <f>IF(P_lev_utv!AH167=0," ",P_lev_utv!AH167)</f>
        <v xml:space="preserve"> </v>
      </c>
    </row>
    <row r="167" spans="2:24" x14ac:dyDescent="0.25">
      <c r="B167" s="25" t="str">
        <f>IF('P_Foretak utv'!X166=0," ",'P_Foretak utv'!X166)</f>
        <v xml:space="preserve"> </v>
      </c>
      <c r="C167" s="88" t="str">
        <f>IF('P_Foretak utv'!Y166=0," ",'P_Foretak utv'!Y166)</f>
        <v xml:space="preserve"> </v>
      </c>
      <c r="D167" s="88" t="str">
        <f>IF('P_Foretak utv'!Z166=0," ",'P_Foretak utv'!Z166)</f>
        <v xml:space="preserve"> </v>
      </c>
      <c r="E167" s="88" t="str">
        <f>IF('P_Foretak utv'!AA166=0," ",'P_Foretak utv'!AA166)</f>
        <v xml:space="preserve"> </v>
      </c>
      <c r="F167" s="88" t="str">
        <f>IF('P_Foretak utv'!AB166=0," ",'P_Foretak utv'!AB166)</f>
        <v xml:space="preserve"> </v>
      </c>
      <c r="G167" s="88" t="str">
        <f>IF('P_Foretak utv'!AC166=0," ",'P_Foretak utv'!AC166)</f>
        <v xml:space="preserve"> </v>
      </c>
      <c r="H167" s="88" t="str">
        <f>IF('P_Foretak utv'!AD166=0," ",'P_Foretak utv'!AD166)</f>
        <v xml:space="preserve"> </v>
      </c>
      <c r="I167" s="88" t="str">
        <f>IF('P_Foretak utv'!AE166=0," ",'P_Foretak utv'!AE166)</f>
        <v xml:space="preserve"> </v>
      </c>
      <c r="J167" s="88" t="str">
        <f>IF('P_Foretak utv'!AF166=0," ",'P_Foretak utv'!AF166)</f>
        <v xml:space="preserve"> </v>
      </c>
      <c r="K167" s="88" t="str">
        <f>IF('P_Foretak utv'!AG166=0," ",'P_Foretak utv'!AG166)</f>
        <v xml:space="preserve"> </v>
      </c>
      <c r="L167" s="88" t="str">
        <f>IF('P_Foretak utv'!AH166=0," ",'P_Foretak utv'!AH166)</f>
        <v xml:space="preserve"> </v>
      </c>
      <c r="N167" s="25" t="str">
        <f>IF(P_lev_utv!X168=0," ",P_lev_utv!X168)</f>
        <v xml:space="preserve"> </v>
      </c>
      <c r="O167" s="88" t="str">
        <f>IF(P_lev_utv!Y168=0," ",P_lev_utv!Y168)</f>
        <v xml:space="preserve"> </v>
      </c>
      <c r="P167" s="88" t="str">
        <f>IF(P_lev_utv!Z168=0," ",P_lev_utv!Z168)</f>
        <v xml:space="preserve"> </v>
      </c>
      <c r="Q167" s="88" t="str">
        <f>IF(P_lev_utv!AA168=0," ",P_lev_utv!AA168)</f>
        <v xml:space="preserve"> </v>
      </c>
      <c r="R167" s="88" t="str">
        <f>IF(P_lev_utv!AB168=0," ",P_lev_utv!AB168)</f>
        <v xml:space="preserve"> </v>
      </c>
      <c r="S167" s="88" t="str">
        <f>IF(P_lev_utv!AC168=0," ",P_lev_utv!AC168)</f>
        <v xml:space="preserve"> </v>
      </c>
      <c r="T167" s="88" t="str">
        <f>IF(P_lev_utv!AD168=0," ",P_lev_utv!AD168)</f>
        <v xml:space="preserve"> </v>
      </c>
      <c r="U167" s="88" t="str">
        <f>IF(P_lev_utv!AE168=0," ",P_lev_utv!AE168)</f>
        <v xml:space="preserve"> </v>
      </c>
      <c r="V167" s="88" t="str">
        <f>IF(P_lev_utv!AF168=0," ",P_lev_utv!AF168)</f>
        <v xml:space="preserve"> </v>
      </c>
      <c r="W167" s="27" t="str">
        <f>IF(P_lev_utv!AG168=0," ",P_lev_utv!AG168)</f>
        <v xml:space="preserve"> </v>
      </c>
      <c r="X167" s="27" t="str">
        <f>IF(P_lev_utv!AH168=0," ",P_lev_utv!AH168)</f>
        <v xml:space="preserve"> </v>
      </c>
    </row>
    <row r="168" spans="2:24" x14ac:dyDescent="0.25">
      <c r="B168" s="25" t="str">
        <f>IF('P_Foretak utv'!X167=0," ",'P_Foretak utv'!X167)</f>
        <v xml:space="preserve"> </v>
      </c>
      <c r="C168" s="88" t="str">
        <f>IF('P_Foretak utv'!Y167=0," ",'P_Foretak utv'!Y167)</f>
        <v xml:space="preserve"> </v>
      </c>
      <c r="D168" s="88" t="str">
        <f>IF('P_Foretak utv'!Z167=0," ",'P_Foretak utv'!Z167)</f>
        <v xml:space="preserve"> </v>
      </c>
      <c r="E168" s="88" t="str">
        <f>IF('P_Foretak utv'!AA167=0," ",'P_Foretak utv'!AA167)</f>
        <v xml:space="preserve"> </v>
      </c>
      <c r="F168" s="88" t="str">
        <f>IF('P_Foretak utv'!AB167=0," ",'P_Foretak utv'!AB167)</f>
        <v xml:space="preserve"> </v>
      </c>
      <c r="G168" s="88" t="str">
        <f>IF('P_Foretak utv'!AC167=0," ",'P_Foretak utv'!AC167)</f>
        <v xml:space="preserve"> </v>
      </c>
      <c r="H168" s="88" t="str">
        <f>IF('P_Foretak utv'!AD167=0," ",'P_Foretak utv'!AD167)</f>
        <v xml:space="preserve"> </v>
      </c>
      <c r="I168" s="88" t="str">
        <f>IF('P_Foretak utv'!AE167=0," ",'P_Foretak utv'!AE167)</f>
        <v xml:space="preserve"> </v>
      </c>
      <c r="J168" s="88" t="str">
        <f>IF('P_Foretak utv'!AF167=0," ",'P_Foretak utv'!AF167)</f>
        <v xml:space="preserve"> </v>
      </c>
      <c r="K168" s="88" t="str">
        <f>IF('P_Foretak utv'!AG167=0," ",'P_Foretak utv'!AG167)</f>
        <v xml:space="preserve"> </v>
      </c>
      <c r="L168" s="88" t="str">
        <f>IF('P_Foretak utv'!AH167=0," ",'P_Foretak utv'!AH167)</f>
        <v xml:space="preserve"> </v>
      </c>
      <c r="N168" s="25" t="str">
        <f>IF(P_lev_utv!X169=0," ",P_lev_utv!X169)</f>
        <v xml:space="preserve"> </v>
      </c>
      <c r="O168" s="88" t="str">
        <f>IF(P_lev_utv!Y169=0," ",P_lev_utv!Y169)</f>
        <v xml:space="preserve"> </v>
      </c>
      <c r="P168" s="88" t="str">
        <f>IF(P_lev_utv!Z169=0," ",P_lev_utv!Z169)</f>
        <v xml:space="preserve"> </v>
      </c>
      <c r="Q168" s="88" t="str">
        <f>IF(P_lev_utv!AA169=0," ",P_lev_utv!AA169)</f>
        <v xml:space="preserve"> </v>
      </c>
      <c r="R168" s="88" t="str">
        <f>IF(P_lev_utv!AB169=0," ",P_lev_utv!AB169)</f>
        <v xml:space="preserve"> </v>
      </c>
      <c r="S168" s="88" t="str">
        <f>IF(P_lev_utv!AC169=0," ",P_lev_utv!AC169)</f>
        <v xml:space="preserve"> </v>
      </c>
      <c r="T168" s="88" t="str">
        <f>IF(P_lev_utv!AD169=0," ",P_lev_utv!AD169)</f>
        <v xml:space="preserve"> </v>
      </c>
      <c r="U168" s="88" t="str">
        <f>IF(P_lev_utv!AE169=0," ",P_lev_utv!AE169)</f>
        <v xml:space="preserve"> </v>
      </c>
      <c r="V168" s="88" t="str">
        <f>IF(P_lev_utv!AF169=0," ",P_lev_utv!AF169)</f>
        <v xml:space="preserve"> </v>
      </c>
      <c r="W168" s="27" t="str">
        <f>IF(P_lev_utv!AG169=0," ",P_lev_utv!AG169)</f>
        <v xml:space="preserve"> </v>
      </c>
      <c r="X168" s="27" t="str">
        <f>IF(P_lev_utv!AH169=0," ",P_lev_utv!AH169)</f>
        <v xml:space="preserve"> </v>
      </c>
    </row>
    <row r="169" spans="2:24" x14ac:dyDescent="0.25">
      <c r="B169" s="25" t="str">
        <f>IF('P_Foretak utv'!X168=0," ",'P_Foretak utv'!X168)</f>
        <v xml:space="preserve"> </v>
      </c>
      <c r="C169" s="88" t="str">
        <f>IF('P_Foretak utv'!Y168=0," ",'P_Foretak utv'!Y168)</f>
        <v xml:space="preserve"> </v>
      </c>
      <c r="D169" s="88" t="str">
        <f>IF('P_Foretak utv'!Z168=0," ",'P_Foretak utv'!Z168)</f>
        <v xml:space="preserve"> </v>
      </c>
      <c r="E169" s="88" t="str">
        <f>IF('P_Foretak utv'!AA168=0," ",'P_Foretak utv'!AA168)</f>
        <v xml:space="preserve"> </v>
      </c>
      <c r="F169" s="88" t="str">
        <f>IF('P_Foretak utv'!AB168=0," ",'P_Foretak utv'!AB168)</f>
        <v xml:space="preserve"> </v>
      </c>
      <c r="G169" s="88" t="str">
        <f>IF('P_Foretak utv'!AC168=0," ",'P_Foretak utv'!AC168)</f>
        <v xml:space="preserve"> </v>
      </c>
      <c r="H169" s="88" t="str">
        <f>IF('P_Foretak utv'!AD168=0," ",'P_Foretak utv'!AD168)</f>
        <v xml:space="preserve"> </v>
      </c>
      <c r="I169" s="88" t="str">
        <f>IF('P_Foretak utv'!AE168=0," ",'P_Foretak utv'!AE168)</f>
        <v xml:space="preserve"> </v>
      </c>
      <c r="J169" s="88" t="str">
        <f>IF('P_Foretak utv'!AF168=0," ",'P_Foretak utv'!AF168)</f>
        <v xml:space="preserve"> </v>
      </c>
      <c r="K169" s="88" t="str">
        <f>IF('P_Foretak utv'!AG168=0," ",'P_Foretak utv'!AG168)</f>
        <v xml:space="preserve"> </v>
      </c>
      <c r="L169" s="88" t="str">
        <f>IF('P_Foretak utv'!AH168=0," ",'P_Foretak utv'!AH168)</f>
        <v xml:space="preserve"> </v>
      </c>
      <c r="N169" s="25" t="str">
        <f>IF(P_lev_utv!X170=0," ",P_lev_utv!X170)</f>
        <v xml:space="preserve"> </v>
      </c>
      <c r="O169" s="88" t="str">
        <f>IF(P_lev_utv!Y170=0," ",P_lev_utv!Y170)</f>
        <v xml:space="preserve"> </v>
      </c>
      <c r="P169" s="88" t="str">
        <f>IF(P_lev_utv!Z170=0," ",P_lev_utv!Z170)</f>
        <v xml:space="preserve"> </v>
      </c>
      <c r="Q169" s="88" t="str">
        <f>IF(P_lev_utv!AA170=0," ",P_lev_utv!AA170)</f>
        <v xml:space="preserve"> </v>
      </c>
      <c r="R169" s="88" t="str">
        <f>IF(P_lev_utv!AB170=0," ",P_lev_utv!AB170)</f>
        <v xml:space="preserve"> </v>
      </c>
      <c r="S169" s="88" t="str">
        <f>IF(P_lev_utv!AC170=0," ",P_lev_utv!AC170)</f>
        <v xml:space="preserve"> </v>
      </c>
      <c r="T169" s="88" t="str">
        <f>IF(P_lev_utv!AD170=0," ",P_lev_utv!AD170)</f>
        <v xml:space="preserve"> </v>
      </c>
      <c r="U169" s="88" t="str">
        <f>IF(P_lev_utv!AE170=0," ",P_lev_utv!AE170)</f>
        <v xml:space="preserve"> </v>
      </c>
      <c r="V169" s="88" t="str">
        <f>IF(P_lev_utv!AF170=0," ",P_lev_utv!AF170)</f>
        <v xml:space="preserve"> </v>
      </c>
      <c r="W169" s="27" t="str">
        <f>IF(P_lev_utv!AG170=0," ",P_lev_utv!AG170)</f>
        <v xml:space="preserve"> </v>
      </c>
      <c r="X169" s="27" t="str">
        <f>IF(P_lev_utv!AH170=0," ",P_lev_utv!AH170)</f>
        <v xml:space="preserve"> </v>
      </c>
    </row>
    <row r="170" spans="2:24" x14ac:dyDescent="0.25">
      <c r="B170" s="25" t="str">
        <f>IF('P_Foretak utv'!X169=0," ",'P_Foretak utv'!X169)</f>
        <v xml:space="preserve"> </v>
      </c>
      <c r="C170" s="88" t="str">
        <f>IF('P_Foretak utv'!Y169=0," ",'P_Foretak utv'!Y169)</f>
        <v xml:space="preserve"> </v>
      </c>
      <c r="D170" s="88" t="str">
        <f>IF('P_Foretak utv'!Z169=0," ",'P_Foretak utv'!Z169)</f>
        <v xml:space="preserve"> </v>
      </c>
      <c r="E170" s="88" t="str">
        <f>IF('P_Foretak utv'!AA169=0," ",'P_Foretak utv'!AA169)</f>
        <v xml:space="preserve"> </v>
      </c>
      <c r="F170" s="88" t="str">
        <f>IF('P_Foretak utv'!AB169=0," ",'P_Foretak utv'!AB169)</f>
        <v xml:space="preserve"> </v>
      </c>
      <c r="G170" s="88" t="str">
        <f>IF('P_Foretak utv'!AC169=0," ",'P_Foretak utv'!AC169)</f>
        <v xml:space="preserve"> </v>
      </c>
      <c r="H170" s="88" t="str">
        <f>IF('P_Foretak utv'!AD169=0," ",'P_Foretak utv'!AD169)</f>
        <v xml:space="preserve"> </v>
      </c>
      <c r="I170" s="88" t="str">
        <f>IF('P_Foretak utv'!AE169=0," ",'P_Foretak utv'!AE169)</f>
        <v xml:space="preserve"> </v>
      </c>
      <c r="J170" s="88" t="str">
        <f>IF('P_Foretak utv'!AF169=0," ",'P_Foretak utv'!AF169)</f>
        <v xml:space="preserve"> </v>
      </c>
      <c r="K170" s="88" t="str">
        <f>IF('P_Foretak utv'!AG169=0," ",'P_Foretak utv'!AG169)</f>
        <v xml:space="preserve"> </v>
      </c>
      <c r="L170" s="88" t="str">
        <f>IF('P_Foretak utv'!AH169=0," ",'P_Foretak utv'!AH169)</f>
        <v xml:space="preserve"> </v>
      </c>
      <c r="N170" s="25" t="str">
        <f>IF(P_lev_utv!X171=0," ",P_lev_utv!X171)</f>
        <v xml:space="preserve"> </v>
      </c>
      <c r="O170" s="88" t="str">
        <f>IF(P_lev_utv!Y171=0," ",P_lev_utv!Y171)</f>
        <v xml:space="preserve"> </v>
      </c>
      <c r="P170" s="88" t="str">
        <f>IF(P_lev_utv!Z171=0," ",P_lev_utv!Z171)</f>
        <v xml:space="preserve"> </v>
      </c>
      <c r="Q170" s="88" t="str">
        <f>IF(P_lev_utv!AA171=0," ",P_lev_utv!AA171)</f>
        <v xml:space="preserve"> </v>
      </c>
      <c r="R170" s="88" t="str">
        <f>IF(P_lev_utv!AB171=0," ",P_lev_utv!AB171)</f>
        <v xml:space="preserve"> </v>
      </c>
      <c r="S170" s="88" t="str">
        <f>IF(P_lev_utv!AC171=0," ",P_lev_utv!AC171)</f>
        <v xml:space="preserve"> </v>
      </c>
      <c r="T170" s="88" t="str">
        <f>IF(P_lev_utv!AD171=0," ",P_lev_utv!AD171)</f>
        <v xml:space="preserve"> </v>
      </c>
      <c r="U170" s="88" t="str">
        <f>IF(P_lev_utv!AE171=0," ",P_lev_utv!AE171)</f>
        <v xml:space="preserve"> </v>
      </c>
      <c r="V170" s="88" t="str">
        <f>IF(P_lev_utv!AF171=0," ",P_lev_utv!AF171)</f>
        <v xml:space="preserve"> </v>
      </c>
      <c r="W170" s="27" t="str">
        <f>IF(P_lev_utv!AG171=0," ",P_lev_utv!AG171)</f>
        <v xml:space="preserve"> </v>
      </c>
      <c r="X170" s="27" t="str">
        <f>IF(P_lev_utv!AH171=0," ",P_lev_utv!AH171)</f>
        <v xml:space="preserve"> </v>
      </c>
    </row>
    <row r="171" spans="2:24" x14ac:dyDescent="0.25">
      <c r="B171" s="25" t="str">
        <f>IF('P_Foretak utv'!X170=0," ",'P_Foretak utv'!X170)</f>
        <v xml:space="preserve"> </v>
      </c>
      <c r="C171" s="88" t="str">
        <f>IF('P_Foretak utv'!Y170=0," ",'P_Foretak utv'!Y170)</f>
        <v xml:space="preserve"> </v>
      </c>
      <c r="D171" s="88" t="str">
        <f>IF('P_Foretak utv'!Z170=0," ",'P_Foretak utv'!Z170)</f>
        <v xml:space="preserve"> </v>
      </c>
      <c r="E171" s="88" t="str">
        <f>IF('P_Foretak utv'!AA170=0," ",'P_Foretak utv'!AA170)</f>
        <v xml:space="preserve"> </v>
      </c>
      <c r="F171" s="88" t="str">
        <f>IF('P_Foretak utv'!AB170=0," ",'P_Foretak utv'!AB170)</f>
        <v xml:space="preserve"> </v>
      </c>
      <c r="G171" s="88" t="str">
        <f>IF('P_Foretak utv'!AC170=0," ",'P_Foretak utv'!AC170)</f>
        <v xml:space="preserve"> </v>
      </c>
      <c r="H171" s="88" t="str">
        <f>IF('P_Foretak utv'!AD170=0," ",'P_Foretak utv'!AD170)</f>
        <v xml:space="preserve"> </v>
      </c>
      <c r="I171" s="88" t="str">
        <f>IF('P_Foretak utv'!AE170=0," ",'P_Foretak utv'!AE170)</f>
        <v xml:space="preserve"> </v>
      </c>
      <c r="J171" s="88" t="str">
        <f>IF('P_Foretak utv'!AF170=0," ",'P_Foretak utv'!AF170)</f>
        <v xml:space="preserve"> </v>
      </c>
      <c r="K171" s="88" t="str">
        <f>IF('P_Foretak utv'!AG170=0," ",'P_Foretak utv'!AG170)</f>
        <v xml:space="preserve"> </v>
      </c>
      <c r="L171" s="88" t="str">
        <f>IF('P_Foretak utv'!AH170=0," ",'P_Foretak utv'!AH170)</f>
        <v xml:space="preserve"> </v>
      </c>
      <c r="N171" s="25" t="str">
        <f>IF(P_lev_utv!X172=0," ",P_lev_utv!X172)</f>
        <v xml:space="preserve"> </v>
      </c>
      <c r="O171" s="88" t="str">
        <f>IF(P_lev_utv!Y172=0," ",P_lev_utv!Y172)</f>
        <v xml:space="preserve"> </v>
      </c>
      <c r="P171" s="88" t="str">
        <f>IF(P_lev_utv!Z172=0," ",P_lev_utv!Z172)</f>
        <v xml:space="preserve"> </v>
      </c>
      <c r="Q171" s="88" t="str">
        <f>IF(P_lev_utv!AA172=0," ",P_lev_utv!AA172)</f>
        <v xml:space="preserve"> </v>
      </c>
      <c r="R171" s="88" t="str">
        <f>IF(P_lev_utv!AB172=0," ",P_lev_utv!AB172)</f>
        <v xml:space="preserve"> </v>
      </c>
      <c r="S171" s="88" t="str">
        <f>IF(P_lev_utv!AC172=0," ",P_lev_utv!AC172)</f>
        <v xml:space="preserve"> </v>
      </c>
      <c r="T171" s="88" t="str">
        <f>IF(P_lev_utv!AD172=0," ",P_lev_utv!AD172)</f>
        <v xml:space="preserve"> </v>
      </c>
      <c r="U171" s="88" t="str">
        <f>IF(P_lev_utv!AE172=0," ",P_lev_utv!AE172)</f>
        <v xml:space="preserve"> </v>
      </c>
      <c r="V171" s="88" t="str">
        <f>IF(P_lev_utv!AF172=0," ",P_lev_utv!AF172)</f>
        <v xml:space="preserve"> </v>
      </c>
      <c r="W171" s="27" t="str">
        <f>IF(P_lev_utv!AG172=0," ",P_lev_utv!AG172)</f>
        <v xml:space="preserve"> </v>
      </c>
      <c r="X171" s="27" t="str">
        <f>IF(P_lev_utv!AH172=0," ",P_lev_utv!AH172)</f>
        <v xml:space="preserve"> </v>
      </c>
    </row>
    <row r="172" spans="2:24" x14ac:dyDescent="0.25">
      <c r="B172" s="25" t="str">
        <f>IF('P_Foretak utv'!X171=0," ",'P_Foretak utv'!X171)</f>
        <v xml:space="preserve"> </v>
      </c>
      <c r="C172" s="88" t="str">
        <f>IF('P_Foretak utv'!Y171=0," ",'P_Foretak utv'!Y171)</f>
        <v xml:space="preserve"> </v>
      </c>
      <c r="D172" s="88" t="str">
        <f>IF('P_Foretak utv'!Z171=0," ",'P_Foretak utv'!Z171)</f>
        <v xml:space="preserve"> </v>
      </c>
      <c r="E172" s="88" t="str">
        <f>IF('P_Foretak utv'!AA171=0," ",'P_Foretak utv'!AA171)</f>
        <v xml:space="preserve"> </v>
      </c>
      <c r="F172" s="88" t="str">
        <f>IF('P_Foretak utv'!AB171=0," ",'P_Foretak utv'!AB171)</f>
        <v xml:space="preserve"> </v>
      </c>
      <c r="G172" s="88" t="str">
        <f>IF('P_Foretak utv'!AC171=0," ",'P_Foretak utv'!AC171)</f>
        <v xml:space="preserve"> </v>
      </c>
      <c r="H172" s="88" t="str">
        <f>IF('P_Foretak utv'!AD171=0," ",'P_Foretak utv'!AD171)</f>
        <v xml:space="preserve"> </v>
      </c>
      <c r="I172" s="88" t="str">
        <f>IF('P_Foretak utv'!AE171=0," ",'P_Foretak utv'!AE171)</f>
        <v xml:space="preserve"> </v>
      </c>
      <c r="J172" s="88" t="str">
        <f>IF('P_Foretak utv'!AF171=0," ",'P_Foretak utv'!AF171)</f>
        <v xml:space="preserve"> </v>
      </c>
      <c r="K172" s="88" t="str">
        <f>IF('P_Foretak utv'!AG171=0," ",'P_Foretak utv'!AG171)</f>
        <v xml:space="preserve"> </v>
      </c>
      <c r="L172" s="88" t="str">
        <f>IF('P_Foretak utv'!AH171=0," ",'P_Foretak utv'!AH171)</f>
        <v xml:space="preserve"> </v>
      </c>
      <c r="N172" s="25" t="str">
        <f>IF(P_lev_utv!X173=0," ",P_lev_utv!X173)</f>
        <v xml:space="preserve"> </v>
      </c>
      <c r="O172" s="88" t="str">
        <f>IF(P_lev_utv!Y173=0," ",P_lev_utv!Y173)</f>
        <v xml:space="preserve"> </v>
      </c>
      <c r="P172" s="88" t="str">
        <f>IF(P_lev_utv!Z173=0," ",P_lev_utv!Z173)</f>
        <v xml:space="preserve"> </v>
      </c>
      <c r="Q172" s="88" t="str">
        <f>IF(P_lev_utv!AA173=0," ",P_lev_utv!AA173)</f>
        <v xml:space="preserve"> </v>
      </c>
      <c r="R172" s="88" t="str">
        <f>IF(P_lev_utv!AB173=0," ",P_lev_utv!AB173)</f>
        <v xml:space="preserve"> </v>
      </c>
      <c r="S172" s="88" t="str">
        <f>IF(P_lev_utv!AC173=0," ",P_lev_utv!AC173)</f>
        <v xml:space="preserve"> </v>
      </c>
      <c r="T172" s="88" t="str">
        <f>IF(P_lev_utv!AD173=0," ",P_lev_utv!AD173)</f>
        <v xml:space="preserve"> </v>
      </c>
      <c r="U172" s="88" t="str">
        <f>IF(P_lev_utv!AE173=0," ",P_lev_utv!AE173)</f>
        <v xml:space="preserve"> </v>
      </c>
      <c r="V172" s="88" t="str">
        <f>IF(P_lev_utv!AF173=0," ",P_lev_utv!AF173)</f>
        <v xml:space="preserve"> </v>
      </c>
      <c r="W172" s="27" t="str">
        <f>IF(P_lev_utv!AG173=0," ",P_lev_utv!AG173)</f>
        <v xml:space="preserve"> </v>
      </c>
      <c r="X172" s="27" t="str">
        <f>IF(P_lev_utv!AH173=0," ",P_lev_utv!AH173)</f>
        <v xml:space="preserve"> </v>
      </c>
    </row>
    <row r="173" spans="2:24" x14ac:dyDescent="0.25">
      <c r="B173" s="25" t="str">
        <f>IF('P_Foretak utv'!X172=0," ",'P_Foretak utv'!X172)</f>
        <v xml:space="preserve"> </v>
      </c>
      <c r="C173" s="88" t="str">
        <f>IF('P_Foretak utv'!Y172=0," ",'P_Foretak utv'!Y172)</f>
        <v xml:space="preserve"> </v>
      </c>
      <c r="D173" s="88" t="str">
        <f>IF('P_Foretak utv'!Z172=0," ",'P_Foretak utv'!Z172)</f>
        <v xml:space="preserve"> </v>
      </c>
      <c r="E173" s="88" t="str">
        <f>IF('P_Foretak utv'!AA172=0," ",'P_Foretak utv'!AA172)</f>
        <v xml:space="preserve"> </v>
      </c>
      <c r="F173" s="88" t="str">
        <f>IF('P_Foretak utv'!AB172=0," ",'P_Foretak utv'!AB172)</f>
        <v xml:space="preserve"> </v>
      </c>
      <c r="G173" s="88" t="str">
        <f>IF('P_Foretak utv'!AC172=0," ",'P_Foretak utv'!AC172)</f>
        <v xml:space="preserve"> </v>
      </c>
      <c r="H173" s="88" t="str">
        <f>IF('P_Foretak utv'!AD172=0," ",'P_Foretak utv'!AD172)</f>
        <v xml:space="preserve"> </v>
      </c>
      <c r="I173" s="88" t="str">
        <f>IF('P_Foretak utv'!AE172=0," ",'P_Foretak utv'!AE172)</f>
        <v xml:space="preserve"> </v>
      </c>
      <c r="J173" s="88" t="str">
        <f>IF('P_Foretak utv'!AF172=0," ",'P_Foretak utv'!AF172)</f>
        <v xml:space="preserve"> </v>
      </c>
      <c r="K173" s="88" t="str">
        <f>IF('P_Foretak utv'!AG172=0," ",'P_Foretak utv'!AG172)</f>
        <v xml:space="preserve"> </v>
      </c>
      <c r="L173" s="88" t="str">
        <f>IF('P_Foretak utv'!AH172=0," ",'P_Foretak utv'!AH172)</f>
        <v xml:space="preserve"> </v>
      </c>
      <c r="N173" s="25" t="str">
        <f>IF(P_lev_utv!X174=0," ",P_lev_utv!X174)</f>
        <v xml:space="preserve"> </v>
      </c>
      <c r="O173" s="88" t="str">
        <f>IF(P_lev_utv!Y174=0," ",P_lev_utv!Y174)</f>
        <v xml:space="preserve"> </v>
      </c>
      <c r="P173" s="88" t="str">
        <f>IF(P_lev_utv!Z174=0," ",P_lev_utv!Z174)</f>
        <v xml:space="preserve"> </v>
      </c>
      <c r="Q173" s="88" t="str">
        <f>IF(P_lev_utv!AA174=0," ",P_lev_utv!AA174)</f>
        <v xml:space="preserve"> </v>
      </c>
      <c r="R173" s="88" t="str">
        <f>IF(P_lev_utv!AB174=0," ",P_lev_utv!AB174)</f>
        <v xml:space="preserve"> </v>
      </c>
      <c r="S173" s="88" t="str">
        <f>IF(P_lev_utv!AC174=0," ",P_lev_utv!AC174)</f>
        <v xml:space="preserve"> </v>
      </c>
      <c r="T173" s="88" t="str">
        <f>IF(P_lev_utv!AD174=0," ",P_lev_utv!AD174)</f>
        <v xml:space="preserve"> </v>
      </c>
      <c r="U173" s="88" t="str">
        <f>IF(P_lev_utv!AE174=0," ",P_lev_utv!AE174)</f>
        <v xml:space="preserve"> </v>
      </c>
      <c r="V173" s="88" t="str">
        <f>IF(P_lev_utv!AF174=0," ",P_lev_utv!AF174)</f>
        <v xml:space="preserve"> </v>
      </c>
      <c r="W173" s="27" t="str">
        <f>IF(P_lev_utv!AG174=0," ",P_lev_utv!AG174)</f>
        <v xml:space="preserve"> </v>
      </c>
      <c r="X173" s="27" t="str">
        <f>IF(P_lev_utv!AH174=0," ",P_lev_utv!AH174)</f>
        <v xml:space="preserve"> </v>
      </c>
    </row>
    <row r="174" spans="2:24" x14ac:dyDescent="0.25">
      <c r="B174" s="25" t="str">
        <f>IF('P_Foretak utv'!X173=0," ",'P_Foretak utv'!X173)</f>
        <v xml:space="preserve"> </v>
      </c>
      <c r="C174" s="88" t="str">
        <f>IF('P_Foretak utv'!Y173=0," ",'P_Foretak utv'!Y173)</f>
        <v xml:space="preserve"> </v>
      </c>
      <c r="D174" s="88" t="str">
        <f>IF('P_Foretak utv'!Z173=0," ",'P_Foretak utv'!Z173)</f>
        <v xml:space="preserve"> </v>
      </c>
      <c r="E174" s="88" t="str">
        <f>IF('P_Foretak utv'!AA173=0," ",'P_Foretak utv'!AA173)</f>
        <v xml:space="preserve"> </v>
      </c>
      <c r="F174" s="88" t="str">
        <f>IF('P_Foretak utv'!AB173=0," ",'P_Foretak utv'!AB173)</f>
        <v xml:space="preserve"> </v>
      </c>
      <c r="G174" s="88" t="str">
        <f>IF('P_Foretak utv'!AC173=0," ",'P_Foretak utv'!AC173)</f>
        <v xml:space="preserve"> </v>
      </c>
      <c r="H174" s="88" t="str">
        <f>IF('P_Foretak utv'!AD173=0," ",'P_Foretak utv'!AD173)</f>
        <v xml:space="preserve"> </v>
      </c>
      <c r="I174" s="88" t="str">
        <f>IF('P_Foretak utv'!AE173=0," ",'P_Foretak utv'!AE173)</f>
        <v xml:space="preserve"> </v>
      </c>
      <c r="J174" s="88" t="str">
        <f>IF('P_Foretak utv'!AF173=0," ",'P_Foretak utv'!AF173)</f>
        <v xml:space="preserve"> </v>
      </c>
      <c r="K174" s="88" t="str">
        <f>IF('P_Foretak utv'!AG173=0," ",'P_Foretak utv'!AG173)</f>
        <v xml:space="preserve"> </v>
      </c>
      <c r="L174" s="88" t="str">
        <f>IF('P_Foretak utv'!AH173=0," ",'P_Foretak utv'!AH173)</f>
        <v xml:space="preserve"> </v>
      </c>
      <c r="N174" s="25" t="str">
        <f>IF(P_lev_utv!X175=0," ",P_lev_utv!X175)</f>
        <v xml:space="preserve"> </v>
      </c>
      <c r="O174" s="88" t="str">
        <f>IF(P_lev_utv!Y175=0," ",P_lev_utv!Y175)</f>
        <v xml:space="preserve"> </v>
      </c>
      <c r="P174" s="88" t="str">
        <f>IF(P_lev_utv!Z175=0," ",P_lev_utv!Z175)</f>
        <v xml:space="preserve"> </v>
      </c>
      <c r="Q174" s="88" t="str">
        <f>IF(P_lev_utv!AA175=0," ",P_lev_utv!AA175)</f>
        <v xml:space="preserve"> </v>
      </c>
      <c r="R174" s="88" t="str">
        <f>IF(P_lev_utv!AB175=0," ",P_lev_utv!AB175)</f>
        <v xml:space="preserve"> </v>
      </c>
      <c r="S174" s="88" t="str">
        <f>IF(P_lev_utv!AC175=0," ",P_lev_utv!AC175)</f>
        <v xml:space="preserve"> </v>
      </c>
      <c r="T174" s="88" t="str">
        <f>IF(P_lev_utv!AD175=0," ",P_lev_utv!AD175)</f>
        <v xml:space="preserve"> </v>
      </c>
      <c r="U174" s="88" t="str">
        <f>IF(P_lev_utv!AE175=0," ",P_lev_utv!AE175)</f>
        <v xml:space="preserve"> </v>
      </c>
      <c r="V174" s="88" t="str">
        <f>IF(P_lev_utv!AF175=0," ",P_lev_utv!AF175)</f>
        <v xml:space="preserve"> </v>
      </c>
      <c r="W174" s="27" t="str">
        <f>IF(P_lev_utv!AG175=0," ",P_lev_utv!AG175)</f>
        <v xml:space="preserve"> </v>
      </c>
      <c r="X174" s="27" t="str">
        <f>IF(P_lev_utv!AH175=0," ",P_lev_utv!AH175)</f>
        <v xml:space="preserve"> </v>
      </c>
    </row>
    <row r="175" spans="2:24" x14ac:dyDescent="0.25">
      <c r="B175" s="25" t="str">
        <f>IF('P_Foretak utv'!X174=0," ",'P_Foretak utv'!X174)</f>
        <v xml:space="preserve"> </v>
      </c>
      <c r="C175" s="88" t="str">
        <f>IF('P_Foretak utv'!Y174=0," ",'P_Foretak utv'!Y174)</f>
        <v xml:space="preserve"> </v>
      </c>
      <c r="D175" s="88" t="str">
        <f>IF('P_Foretak utv'!Z174=0," ",'P_Foretak utv'!Z174)</f>
        <v xml:space="preserve"> </v>
      </c>
      <c r="E175" s="88" t="str">
        <f>IF('P_Foretak utv'!AA174=0," ",'P_Foretak utv'!AA174)</f>
        <v xml:space="preserve"> </v>
      </c>
      <c r="F175" s="88" t="str">
        <f>IF('P_Foretak utv'!AB174=0," ",'P_Foretak utv'!AB174)</f>
        <v xml:space="preserve"> </v>
      </c>
      <c r="G175" s="88" t="str">
        <f>IF('P_Foretak utv'!AC174=0," ",'P_Foretak utv'!AC174)</f>
        <v xml:space="preserve"> </v>
      </c>
      <c r="H175" s="88" t="str">
        <f>IF('P_Foretak utv'!AD174=0," ",'P_Foretak utv'!AD174)</f>
        <v xml:space="preserve"> </v>
      </c>
      <c r="I175" s="88" t="str">
        <f>IF('P_Foretak utv'!AE174=0," ",'P_Foretak utv'!AE174)</f>
        <v xml:space="preserve"> </v>
      </c>
      <c r="J175" s="88" t="str">
        <f>IF('P_Foretak utv'!AF174=0," ",'P_Foretak utv'!AF174)</f>
        <v xml:space="preserve"> </v>
      </c>
      <c r="K175" s="88" t="str">
        <f>IF('P_Foretak utv'!AG174=0," ",'P_Foretak utv'!AG174)</f>
        <v xml:space="preserve"> </v>
      </c>
      <c r="L175" s="88" t="str">
        <f>IF('P_Foretak utv'!AH174=0," ",'P_Foretak utv'!AH174)</f>
        <v xml:space="preserve"> </v>
      </c>
      <c r="N175" s="25" t="str">
        <f>IF(P_lev_utv!X176=0," ",P_lev_utv!X176)</f>
        <v xml:space="preserve"> </v>
      </c>
      <c r="O175" s="88" t="str">
        <f>IF(P_lev_utv!Y176=0," ",P_lev_utv!Y176)</f>
        <v xml:space="preserve"> </v>
      </c>
      <c r="P175" s="88" t="str">
        <f>IF(P_lev_utv!Z176=0," ",P_lev_utv!Z176)</f>
        <v xml:space="preserve"> </v>
      </c>
      <c r="Q175" s="88" t="str">
        <f>IF(P_lev_utv!AA176=0," ",P_lev_utv!AA176)</f>
        <v xml:space="preserve"> </v>
      </c>
      <c r="R175" s="88" t="str">
        <f>IF(P_lev_utv!AB176=0," ",P_lev_utv!AB176)</f>
        <v xml:space="preserve"> </v>
      </c>
      <c r="S175" s="88" t="str">
        <f>IF(P_lev_utv!AC176=0," ",P_lev_utv!AC176)</f>
        <v xml:space="preserve"> </v>
      </c>
      <c r="T175" s="88" t="str">
        <f>IF(P_lev_utv!AD176=0," ",P_lev_utv!AD176)</f>
        <v xml:space="preserve"> </v>
      </c>
      <c r="U175" s="88" t="str">
        <f>IF(P_lev_utv!AE176=0," ",P_lev_utv!AE176)</f>
        <v xml:space="preserve"> </v>
      </c>
      <c r="V175" s="88" t="str">
        <f>IF(P_lev_utv!AF176=0," ",P_lev_utv!AF176)</f>
        <v xml:space="preserve"> </v>
      </c>
      <c r="W175" s="27" t="str">
        <f>IF(P_lev_utv!AG176=0," ",P_lev_utv!AG176)</f>
        <v xml:space="preserve"> </v>
      </c>
      <c r="X175" s="27" t="str">
        <f>IF(P_lev_utv!AH176=0," ",P_lev_utv!AH176)</f>
        <v xml:space="preserve"> </v>
      </c>
    </row>
    <row r="176" spans="2:24" x14ac:dyDescent="0.25">
      <c r="B176" s="25" t="str">
        <f>IF('P_Foretak utv'!X175=0," ",'P_Foretak utv'!X175)</f>
        <v xml:space="preserve"> </v>
      </c>
      <c r="C176" s="88" t="str">
        <f>IF('P_Foretak utv'!Y175=0," ",'P_Foretak utv'!Y175)</f>
        <v xml:space="preserve"> </v>
      </c>
      <c r="D176" s="88" t="str">
        <f>IF('P_Foretak utv'!Z175=0," ",'P_Foretak utv'!Z175)</f>
        <v xml:space="preserve"> </v>
      </c>
      <c r="E176" s="88" t="str">
        <f>IF('P_Foretak utv'!AA175=0," ",'P_Foretak utv'!AA175)</f>
        <v xml:space="preserve"> </v>
      </c>
      <c r="F176" s="88" t="str">
        <f>IF('P_Foretak utv'!AB175=0," ",'P_Foretak utv'!AB175)</f>
        <v xml:space="preserve"> </v>
      </c>
      <c r="G176" s="88" t="str">
        <f>IF('P_Foretak utv'!AC175=0," ",'P_Foretak utv'!AC175)</f>
        <v xml:space="preserve"> </v>
      </c>
      <c r="H176" s="88" t="str">
        <f>IF('P_Foretak utv'!AD175=0," ",'P_Foretak utv'!AD175)</f>
        <v xml:space="preserve"> </v>
      </c>
      <c r="I176" s="88" t="str">
        <f>IF('P_Foretak utv'!AE175=0," ",'P_Foretak utv'!AE175)</f>
        <v xml:space="preserve"> </v>
      </c>
      <c r="J176" s="88" t="str">
        <f>IF('P_Foretak utv'!AF175=0," ",'P_Foretak utv'!AF175)</f>
        <v xml:space="preserve"> </v>
      </c>
      <c r="K176" s="88" t="str">
        <f>IF('P_Foretak utv'!AG175=0," ",'P_Foretak utv'!AG175)</f>
        <v xml:space="preserve"> </v>
      </c>
      <c r="L176" s="88" t="str">
        <f>IF('P_Foretak utv'!AH175=0," ",'P_Foretak utv'!AH175)</f>
        <v xml:space="preserve"> </v>
      </c>
      <c r="N176" s="25" t="str">
        <f>IF(P_lev_utv!X177=0," ",P_lev_utv!X177)</f>
        <v xml:space="preserve"> </v>
      </c>
      <c r="O176" s="88" t="str">
        <f>IF(P_lev_utv!Y177=0," ",P_lev_utv!Y177)</f>
        <v xml:space="preserve"> </v>
      </c>
      <c r="P176" s="88" t="str">
        <f>IF(P_lev_utv!Z177=0," ",P_lev_utv!Z177)</f>
        <v xml:space="preserve"> </v>
      </c>
      <c r="Q176" s="88" t="str">
        <f>IF(P_lev_utv!AA177=0," ",P_lev_utv!AA177)</f>
        <v xml:space="preserve"> </v>
      </c>
      <c r="R176" s="88" t="str">
        <f>IF(P_lev_utv!AB177=0," ",P_lev_utv!AB177)</f>
        <v xml:space="preserve"> </v>
      </c>
      <c r="S176" s="88" t="str">
        <f>IF(P_lev_utv!AC177=0," ",P_lev_utv!AC177)</f>
        <v xml:space="preserve"> </v>
      </c>
      <c r="T176" s="88" t="str">
        <f>IF(P_lev_utv!AD177=0," ",P_lev_utv!AD177)</f>
        <v xml:space="preserve"> </v>
      </c>
      <c r="U176" s="88" t="str">
        <f>IF(P_lev_utv!AE177=0," ",P_lev_utv!AE177)</f>
        <v xml:space="preserve"> </v>
      </c>
      <c r="V176" s="88" t="str">
        <f>IF(P_lev_utv!AF177=0," ",P_lev_utv!AF177)</f>
        <v xml:space="preserve"> </v>
      </c>
      <c r="W176" s="27" t="str">
        <f>IF(P_lev_utv!AG177=0," ",P_lev_utv!AG177)</f>
        <v xml:space="preserve"> </v>
      </c>
      <c r="X176" s="27" t="str">
        <f>IF(P_lev_utv!AH177=0," ",P_lev_utv!AH177)</f>
        <v xml:space="preserve"> </v>
      </c>
    </row>
    <row r="177" spans="2:24" x14ac:dyDescent="0.25">
      <c r="B177" s="25" t="str">
        <f>IF('P_Foretak utv'!X176=0," ",'P_Foretak utv'!X176)</f>
        <v xml:space="preserve"> </v>
      </c>
      <c r="C177" s="88" t="str">
        <f>IF('P_Foretak utv'!Y176=0," ",'P_Foretak utv'!Y176)</f>
        <v xml:space="preserve"> </v>
      </c>
      <c r="D177" s="88" t="str">
        <f>IF('P_Foretak utv'!Z176=0," ",'P_Foretak utv'!Z176)</f>
        <v xml:space="preserve"> </v>
      </c>
      <c r="E177" s="88" t="str">
        <f>IF('P_Foretak utv'!AA176=0," ",'P_Foretak utv'!AA176)</f>
        <v xml:space="preserve"> </v>
      </c>
      <c r="F177" s="88" t="str">
        <f>IF('P_Foretak utv'!AB176=0," ",'P_Foretak utv'!AB176)</f>
        <v xml:space="preserve"> </v>
      </c>
      <c r="G177" s="88" t="str">
        <f>IF('P_Foretak utv'!AC176=0," ",'P_Foretak utv'!AC176)</f>
        <v xml:space="preserve"> </v>
      </c>
      <c r="H177" s="88" t="str">
        <f>IF('P_Foretak utv'!AD176=0," ",'P_Foretak utv'!AD176)</f>
        <v xml:space="preserve"> </v>
      </c>
      <c r="I177" s="88" t="str">
        <f>IF('P_Foretak utv'!AE176=0," ",'P_Foretak utv'!AE176)</f>
        <v xml:space="preserve"> </v>
      </c>
      <c r="J177" s="88" t="str">
        <f>IF('P_Foretak utv'!AF176=0," ",'P_Foretak utv'!AF176)</f>
        <v xml:space="preserve"> </v>
      </c>
      <c r="K177" s="88" t="str">
        <f>IF('P_Foretak utv'!AG176=0," ",'P_Foretak utv'!AG176)</f>
        <v xml:space="preserve"> </v>
      </c>
      <c r="L177" s="88" t="str">
        <f>IF('P_Foretak utv'!AH176=0," ",'P_Foretak utv'!AH176)</f>
        <v xml:space="preserve"> </v>
      </c>
      <c r="N177" s="25" t="str">
        <f>IF(P_lev_utv!X178=0," ",P_lev_utv!X178)</f>
        <v xml:space="preserve"> </v>
      </c>
      <c r="O177" s="88" t="str">
        <f>IF(P_lev_utv!Y178=0," ",P_lev_utv!Y178)</f>
        <v xml:space="preserve"> </v>
      </c>
      <c r="P177" s="88" t="str">
        <f>IF(P_lev_utv!Z178=0," ",P_lev_utv!Z178)</f>
        <v xml:space="preserve"> </v>
      </c>
      <c r="Q177" s="88" t="str">
        <f>IF(P_lev_utv!AA178=0," ",P_lev_utv!AA178)</f>
        <v xml:space="preserve"> </v>
      </c>
      <c r="R177" s="88" t="str">
        <f>IF(P_lev_utv!AB178=0," ",P_lev_utv!AB178)</f>
        <v xml:space="preserve"> </v>
      </c>
      <c r="S177" s="88" t="str">
        <f>IF(P_lev_utv!AC178=0," ",P_lev_utv!AC178)</f>
        <v xml:space="preserve"> </v>
      </c>
      <c r="T177" s="88" t="str">
        <f>IF(P_lev_utv!AD178=0," ",P_lev_utv!AD178)</f>
        <v xml:space="preserve"> </v>
      </c>
      <c r="U177" s="88" t="str">
        <f>IF(P_lev_utv!AE178=0," ",P_lev_utv!AE178)</f>
        <v xml:space="preserve"> </v>
      </c>
      <c r="V177" s="88" t="str">
        <f>IF(P_lev_utv!AF178=0," ",P_lev_utv!AF178)</f>
        <v xml:space="preserve"> </v>
      </c>
      <c r="W177" s="27" t="str">
        <f>IF(P_lev_utv!AG178=0," ",P_lev_utv!AG178)</f>
        <v xml:space="preserve"> </v>
      </c>
      <c r="X177" s="27" t="str">
        <f>IF(P_lev_utv!AH178=0," ",P_lev_utv!AH178)</f>
        <v xml:space="preserve"> </v>
      </c>
    </row>
    <row r="178" spans="2:24" x14ac:dyDescent="0.25">
      <c r="B178" s="25" t="str">
        <f>IF('P_Foretak utv'!X177=0," ",'P_Foretak utv'!X177)</f>
        <v xml:space="preserve"> </v>
      </c>
      <c r="C178" s="88" t="str">
        <f>IF('P_Foretak utv'!Y177=0," ",'P_Foretak utv'!Y177)</f>
        <v xml:space="preserve"> </v>
      </c>
      <c r="D178" s="88" t="str">
        <f>IF('P_Foretak utv'!Z177=0," ",'P_Foretak utv'!Z177)</f>
        <v xml:space="preserve"> </v>
      </c>
      <c r="E178" s="88" t="str">
        <f>IF('P_Foretak utv'!AA177=0," ",'P_Foretak utv'!AA177)</f>
        <v xml:space="preserve"> </v>
      </c>
      <c r="F178" s="88" t="str">
        <f>IF('P_Foretak utv'!AB177=0," ",'P_Foretak utv'!AB177)</f>
        <v xml:space="preserve"> </v>
      </c>
      <c r="G178" s="88" t="str">
        <f>IF('P_Foretak utv'!AC177=0," ",'P_Foretak utv'!AC177)</f>
        <v xml:space="preserve"> </v>
      </c>
      <c r="H178" s="88" t="str">
        <f>IF('P_Foretak utv'!AD177=0," ",'P_Foretak utv'!AD177)</f>
        <v xml:space="preserve"> </v>
      </c>
      <c r="I178" s="88" t="str">
        <f>IF('P_Foretak utv'!AE177=0," ",'P_Foretak utv'!AE177)</f>
        <v xml:space="preserve"> </v>
      </c>
      <c r="J178" s="88" t="str">
        <f>IF('P_Foretak utv'!AF177=0," ",'P_Foretak utv'!AF177)</f>
        <v xml:space="preserve"> </v>
      </c>
      <c r="K178" s="88" t="str">
        <f>IF('P_Foretak utv'!AG177=0," ",'P_Foretak utv'!AG177)</f>
        <v xml:space="preserve"> </v>
      </c>
      <c r="L178" s="88" t="str">
        <f>IF('P_Foretak utv'!AH177=0," ",'P_Foretak utv'!AH177)</f>
        <v xml:space="preserve"> </v>
      </c>
      <c r="N178" s="25" t="str">
        <f>IF(P_lev_utv!X179=0," ",P_lev_utv!X179)</f>
        <v xml:space="preserve"> </v>
      </c>
      <c r="O178" s="88" t="str">
        <f>IF(P_lev_utv!Y179=0," ",P_lev_utv!Y179)</f>
        <v xml:space="preserve"> </v>
      </c>
      <c r="P178" s="88" t="str">
        <f>IF(P_lev_utv!Z179=0," ",P_lev_utv!Z179)</f>
        <v xml:space="preserve"> </v>
      </c>
      <c r="Q178" s="88" t="str">
        <f>IF(P_lev_utv!AA179=0," ",P_lev_utv!AA179)</f>
        <v xml:space="preserve"> </v>
      </c>
      <c r="R178" s="88" t="str">
        <f>IF(P_lev_utv!AB179=0," ",P_lev_utv!AB179)</f>
        <v xml:space="preserve"> </v>
      </c>
      <c r="S178" s="88" t="str">
        <f>IF(P_lev_utv!AC179=0," ",P_lev_utv!AC179)</f>
        <v xml:space="preserve"> </v>
      </c>
      <c r="T178" s="88" t="str">
        <f>IF(P_lev_utv!AD179=0," ",P_lev_utv!AD179)</f>
        <v xml:space="preserve"> </v>
      </c>
      <c r="U178" s="88" t="str">
        <f>IF(P_lev_utv!AE179=0," ",P_lev_utv!AE179)</f>
        <v xml:space="preserve"> </v>
      </c>
      <c r="V178" s="88" t="str">
        <f>IF(P_lev_utv!AF179=0," ",P_lev_utv!AF179)</f>
        <v xml:space="preserve"> </v>
      </c>
      <c r="W178" s="27" t="str">
        <f>IF(P_lev_utv!AG179=0," ",P_lev_utv!AG179)</f>
        <v xml:space="preserve"> </v>
      </c>
      <c r="X178" s="27" t="str">
        <f>IF(P_lev_utv!AH179=0," ",P_lev_utv!AH179)</f>
        <v xml:space="preserve"> </v>
      </c>
    </row>
    <row r="179" spans="2:24" x14ac:dyDescent="0.25">
      <c r="B179" s="25" t="str">
        <f>IF('P_Foretak utv'!X178=0," ",'P_Foretak utv'!X178)</f>
        <v xml:space="preserve"> </v>
      </c>
      <c r="C179" s="88" t="str">
        <f>IF('P_Foretak utv'!Y178=0," ",'P_Foretak utv'!Y178)</f>
        <v xml:space="preserve"> </v>
      </c>
      <c r="D179" s="88" t="str">
        <f>IF('P_Foretak utv'!Z178=0," ",'P_Foretak utv'!Z178)</f>
        <v xml:space="preserve"> </v>
      </c>
      <c r="E179" s="88" t="str">
        <f>IF('P_Foretak utv'!AA178=0," ",'P_Foretak utv'!AA178)</f>
        <v xml:space="preserve"> </v>
      </c>
      <c r="F179" s="88" t="str">
        <f>IF('P_Foretak utv'!AB178=0," ",'P_Foretak utv'!AB178)</f>
        <v xml:space="preserve"> </v>
      </c>
      <c r="G179" s="88" t="str">
        <f>IF('P_Foretak utv'!AC178=0," ",'P_Foretak utv'!AC178)</f>
        <v xml:space="preserve"> </v>
      </c>
      <c r="H179" s="88" t="str">
        <f>IF('P_Foretak utv'!AD178=0," ",'P_Foretak utv'!AD178)</f>
        <v xml:space="preserve"> </v>
      </c>
      <c r="I179" s="88" t="str">
        <f>IF('P_Foretak utv'!AE178=0," ",'P_Foretak utv'!AE178)</f>
        <v xml:space="preserve"> </v>
      </c>
      <c r="J179" s="88" t="str">
        <f>IF('P_Foretak utv'!AF178=0," ",'P_Foretak utv'!AF178)</f>
        <v xml:space="preserve"> </v>
      </c>
      <c r="K179" s="88" t="str">
        <f>IF('P_Foretak utv'!AG178=0," ",'P_Foretak utv'!AG178)</f>
        <v xml:space="preserve"> </v>
      </c>
      <c r="L179" s="88" t="str">
        <f>IF('P_Foretak utv'!AH178=0," ",'P_Foretak utv'!AH178)</f>
        <v xml:space="preserve"> </v>
      </c>
      <c r="N179" s="25" t="str">
        <f>IF(P_lev_utv!X180=0," ",P_lev_utv!X180)</f>
        <v xml:space="preserve"> </v>
      </c>
      <c r="O179" s="88" t="str">
        <f>IF(P_lev_utv!Y180=0," ",P_lev_utv!Y180)</f>
        <v xml:space="preserve"> </v>
      </c>
      <c r="P179" s="88" t="str">
        <f>IF(P_lev_utv!Z180=0," ",P_lev_utv!Z180)</f>
        <v xml:space="preserve"> </v>
      </c>
      <c r="Q179" s="88" t="str">
        <f>IF(P_lev_utv!AA180=0," ",P_lev_utv!AA180)</f>
        <v xml:space="preserve"> </v>
      </c>
      <c r="R179" s="88" t="str">
        <f>IF(P_lev_utv!AB180=0," ",P_lev_utv!AB180)</f>
        <v xml:space="preserve"> </v>
      </c>
      <c r="S179" s="88" t="str">
        <f>IF(P_lev_utv!AC180=0," ",P_lev_utv!AC180)</f>
        <v xml:space="preserve"> </v>
      </c>
      <c r="T179" s="88" t="str">
        <f>IF(P_lev_utv!AD180=0," ",P_lev_utv!AD180)</f>
        <v xml:space="preserve"> </v>
      </c>
      <c r="U179" s="88" t="str">
        <f>IF(P_lev_utv!AE180=0," ",P_lev_utv!AE180)</f>
        <v xml:space="preserve"> </v>
      </c>
      <c r="V179" s="88" t="str">
        <f>IF(P_lev_utv!AF180=0," ",P_lev_utv!AF180)</f>
        <v xml:space="preserve"> </v>
      </c>
      <c r="W179" s="27" t="str">
        <f>IF(P_lev_utv!AG180=0," ",P_lev_utv!AG180)</f>
        <v xml:space="preserve"> </v>
      </c>
      <c r="X179" s="27" t="str">
        <f>IF(P_lev_utv!AH180=0," ",P_lev_utv!AH180)</f>
        <v xml:space="preserve"> </v>
      </c>
    </row>
    <row r="180" spans="2:24" x14ac:dyDescent="0.25">
      <c r="B180" s="25" t="str">
        <f>IF('P_Foretak utv'!X179=0," ",'P_Foretak utv'!X179)</f>
        <v xml:space="preserve"> </v>
      </c>
      <c r="C180" s="88" t="str">
        <f>IF('P_Foretak utv'!Y179=0," ",'P_Foretak utv'!Y179)</f>
        <v xml:space="preserve"> </v>
      </c>
      <c r="D180" s="88" t="str">
        <f>IF('P_Foretak utv'!Z179=0," ",'P_Foretak utv'!Z179)</f>
        <v xml:space="preserve"> </v>
      </c>
      <c r="E180" s="88" t="str">
        <f>IF('P_Foretak utv'!AA179=0," ",'P_Foretak utv'!AA179)</f>
        <v xml:space="preserve"> </v>
      </c>
      <c r="F180" s="88" t="str">
        <f>IF('P_Foretak utv'!AB179=0," ",'P_Foretak utv'!AB179)</f>
        <v xml:space="preserve"> </v>
      </c>
      <c r="G180" s="88" t="str">
        <f>IF('P_Foretak utv'!AC179=0," ",'P_Foretak utv'!AC179)</f>
        <v xml:space="preserve"> </v>
      </c>
      <c r="H180" s="88" t="str">
        <f>IF('P_Foretak utv'!AD179=0," ",'P_Foretak utv'!AD179)</f>
        <v xml:space="preserve"> </v>
      </c>
      <c r="I180" s="88" t="str">
        <f>IF('P_Foretak utv'!AE179=0," ",'P_Foretak utv'!AE179)</f>
        <v xml:space="preserve"> </v>
      </c>
      <c r="J180" s="88" t="str">
        <f>IF('P_Foretak utv'!AF179=0," ",'P_Foretak utv'!AF179)</f>
        <v xml:space="preserve"> </v>
      </c>
      <c r="K180" s="88" t="str">
        <f>IF('P_Foretak utv'!AG179=0," ",'P_Foretak utv'!AG179)</f>
        <v xml:space="preserve"> </v>
      </c>
      <c r="L180" s="88" t="str">
        <f>IF('P_Foretak utv'!AH179=0," ",'P_Foretak utv'!AH179)</f>
        <v xml:space="preserve"> </v>
      </c>
      <c r="N180" s="25" t="str">
        <f>IF(P_lev_utv!X181=0," ",P_lev_utv!X181)</f>
        <v xml:space="preserve"> </v>
      </c>
      <c r="O180" s="88" t="str">
        <f>IF(P_lev_utv!Y181=0," ",P_lev_utv!Y181)</f>
        <v xml:space="preserve"> </v>
      </c>
      <c r="P180" s="88" t="str">
        <f>IF(P_lev_utv!Z181=0," ",P_lev_utv!Z181)</f>
        <v xml:space="preserve"> </v>
      </c>
      <c r="Q180" s="88" t="str">
        <f>IF(P_lev_utv!AA181=0," ",P_lev_utv!AA181)</f>
        <v xml:space="preserve"> </v>
      </c>
      <c r="R180" s="88" t="str">
        <f>IF(P_lev_utv!AB181=0," ",P_lev_utv!AB181)</f>
        <v xml:space="preserve"> </v>
      </c>
      <c r="S180" s="88" t="str">
        <f>IF(P_lev_utv!AC181=0," ",P_lev_utv!AC181)</f>
        <v xml:space="preserve"> </v>
      </c>
      <c r="T180" s="88" t="str">
        <f>IF(P_lev_utv!AD181=0," ",P_lev_utv!AD181)</f>
        <v xml:space="preserve"> </v>
      </c>
      <c r="U180" s="88" t="str">
        <f>IF(P_lev_utv!AE181=0," ",P_lev_utv!AE181)</f>
        <v xml:space="preserve"> </v>
      </c>
      <c r="V180" s="88" t="str">
        <f>IF(P_lev_utv!AF181=0," ",P_lev_utv!AF181)</f>
        <v xml:space="preserve"> </v>
      </c>
      <c r="W180" s="27" t="str">
        <f>IF(P_lev_utv!AG181=0," ",P_lev_utv!AG181)</f>
        <v xml:space="preserve"> </v>
      </c>
      <c r="X180" s="27" t="str">
        <f>IF(P_lev_utv!AH181=0," ",P_lev_utv!AH181)</f>
        <v xml:space="preserve"> </v>
      </c>
    </row>
    <row r="181" spans="2:24" x14ac:dyDescent="0.25">
      <c r="B181" s="25" t="str">
        <f>IF('P_Foretak utv'!X180=0," ",'P_Foretak utv'!X180)</f>
        <v xml:space="preserve"> </v>
      </c>
      <c r="C181" s="88" t="str">
        <f>IF('P_Foretak utv'!Y180=0," ",'P_Foretak utv'!Y180)</f>
        <v xml:space="preserve"> </v>
      </c>
      <c r="D181" s="88" t="str">
        <f>IF('P_Foretak utv'!Z180=0," ",'P_Foretak utv'!Z180)</f>
        <v xml:space="preserve"> </v>
      </c>
      <c r="E181" s="88" t="str">
        <f>IF('P_Foretak utv'!AA180=0," ",'P_Foretak utv'!AA180)</f>
        <v xml:space="preserve"> </v>
      </c>
      <c r="F181" s="88" t="str">
        <f>IF('P_Foretak utv'!AB180=0," ",'P_Foretak utv'!AB180)</f>
        <v xml:space="preserve"> </v>
      </c>
      <c r="G181" s="88" t="str">
        <f>IF('P_Foretak utv'!AC180=0," ",'P_Foretak utv'!AC180)</f>
        <v xml:space="preserve"> </v>
      </c>
      <c r="H181" s="88" t="str">
        <f>IF('P_Foretak utv'!AD180=0," ",'P_Foretak utv'!AD180)</f>
        <v xml:space="preserve"> </v>
      </c>
      <c r="I181" s="88" t="str">
        <f>IF('P_Foretak utv'!AE180=0," ",'P_Foretak utv'!AE180)</f>
        <v xml:space="preserve"> </v>
      </c>
      <c r="J181" s="88" t="str">
        <f>IF('P_Foretak utv'!AF180=0," ",'P_Foretak utv'!AF180)</f>
        <v xml:space="preserve"> </v>
      </c>
      <c r="K181" s="88" t="str">
        <f>IF('P_Foretak utv'!AG180=0," ",'P_Foretak utv'!AG180)</f>
        <v xml:space="preserve"> </v>
      </c>
      <c r="L181" s="88" t="str">
        <f>IF('P_Foretak utv'!AH180=0," ",'P_Foretak utv'!AH180)</f>
        <v xml:space="preserve"> </v>
      </c>
      <c r="N181" s="25" t="str">
        <f>IF(P_lev_utv!X182=0," ",P_lev_utv!X182)</f>
        <v xml:space="preserve"> </v>
      </c>
      <c r="O181" s="88" t="str">
        <f>IF(P_lev_utv!Y182=0," ",P_lev_utv!Y182)</f>
        <v xml:space="preserve"> </v>
      </c>
      <c r="P181" s="88" t="str">
        <f>IF(P_lev_utv!Z182=0," ",P_lev_utv!Z182)</f>
        <v xml:space="preserve"> </v>
      </c>
      <c r="Q181" s="88" t="str">
        <f>IF(P_lev_utv!AA182=0," ",P_lev_utv!AA182)</f>
        <v xml:space="preserve"> </v>
      </c>
      <c r="R181" s="88" t="str">
        <f>IF(P_lev_utv!AB182=0," ",P_lev_utv!AB182)</f>
        <v xml:space="preserve"> </v>
      </c>
      <c r="S181" s="88" t="str">
        <f>IF(P_lev_utv!AC182=0," ",P_lev_utv!AC182)</f>
        <v xml:space="preserve"> </v>
      </c>
      <c r="T181" s="88" t="str">
        <f>IF(P_lev_utv!AD182=0," ",P_lev_utv!AD182)</f>
        <v xml:space="preserve"> </v>
      </c>
      <c r="U181" s="88" t="str">
        <f>IF(P_lev_utv!AE182=0," ",P_lev_utv!AE182)</f>
        <v xml:space="preserve"> </v>
      </c>
      <c r="V181" s="88" t="str">
        <f>IF(P_lev_utv!AF182=0," ",P_lev_utv!AF182)</f>
        <v xml:space="preserve"> </v>
      </c>
      <c r="W181" s="27" t="str">
        <f>IF(P_lev_utv!AG182=0," ",P_lev_utv!AG182)</f>
        <v xml:space="preserve"> </v>
      </c>
      <c r="X181" s="27" t="str">
        <f>IF(P_lev_utv!AH182=0," ",P_lev_utv!AH182)</f>
        <v xml:space="preserve"> </v>
      </c>
    </row>
    <row r="182" spans="2:24" x14ac:dyDescent="0.25">
      <c r="B182" s="25" t="str">
        <f>IF('P_Foretak utv'!X181=0," ",'P_Foretak utv'!X181)</f>
        <v xml:space="preserve"> </v>
      </c>
      <c r="C182" s="88" t="str">
        <f>IF('P_Foretak utv'!Y181=0," ",'P_Foretak utv'!Y181)</f>
        <v xml:space="preserve"> </v>
      </c>
      <c r="D182" s="88" t="str">
        <f>IF('P_Foretak utv'!Z181=0," ",'P_Foretak utv'!Z181)</f>
        <v xml:space="preserve"> </v>
      </c>
      <c r="E182" s="88" t="str">
        <f>IF('P_Foretak utv'!AA181=0," ",'P_Foretak utv'!AA181)</f>
        <v xml:space="preserve"> </v>
      </c>
      <c r="F182" s="88" t="str">
        <f>IF('P_Foretak utv'!AB181=0," ",'P_Foretak utv'!AB181)</f>
        <v xml:space="preserve"> </v>
      </c>
      <c r="G182" s="88" t="str">
        <f>IF('P_Foretak utv'!AC181=0," ",'P_Foretak utv'!AC181)</f>
        <v xml:space="preserve"> </v>
      </c>
      <c r="H182" s="88" t="str">
        <f>IF('P_Foretak utv'!AD181=0," ",'P_Foretak utv'!AD181)</f>
        <v xml:space="preserve"> </v>
      </c>
      <c r="I182" s="88" t="str">
        <f>IF('P_Foretak utv'!AE181=0," ",'P_Foretak utv'!AE181)</f>
        <v xml:space="preserve"> </v>
      </c>
      <c r="J182" s="88" t="str">
        <f>IF('P_Foretak utv'!AF181=0," ",'P_Foretak utv'!AF181)</f>
        <v xml:space="preserve"> </v>
      </c>
      <c r="K182" s="88" t="str">
        <f>IF('P_Foretak utv'!AG181=0," ",'P_Foretak utv'!AG181)</f>
        <v xml:space="preserve"> </v>
      </c>
      <c r="L182" s="88" t="str">
        <f>IF('P_Foretak utv'!AH181=0," ",'P_Foretak utv'!AH181)</f>
        <v xml:space="preserve"> </v>
      </c>
      <c r="N182" s="25" t="str">
        <f>IF(P_lev_utv!X183=0," ",P_lev_utv!X183)</f>
        <v xml:space="preserve"> </v>
      </c>
      <c r="O182" s="88" t="str">
        <f>IF(P_lev_utv!Y183=0," ",P_lev_utv!Y183)</f>
        <v xml:space="preserve"> </v>
      </c>
      <c r="P182" s="88" t="str">
        <f>IF(P_lev_utv!Z183=0," ",P_lev_utv!Z183)</f>
        <v xml:space="preserve"> </v>
      </c>
      <c r="Q182" s="88" t="str">
        <f>IF(P_lev_utv!AA183=0," ",P_lev_utv!AA183)</f>
        <v xml:space="preserve"> </v>
      </c>
      <c r="R182" s="88" t="str">
        <f>IF(P_lev_utv!AB183=0," ",P_lev_utv!AB183)</f>
        <v xml:space="preserve"> </v>
      </c>
      <c r="S182" s="88" t="str">
        <f>IF(P_lev_utv!AC183=0," ",P_lev_utv!AC183)</f>
        <v xml:space="preserve"> </v>
      </c>
      <c r="T182" s="88" t="str">
        <f>IF(P_lev_utv!AD183=0," ",P_lev_utv!AD183)</f>
        <v xml:space="preserve"> </v>
      </c>
      <c r="U182" s="88" t="str">
        <f>IF(P_lev_utv!AE183=0," ",P_lev_utv!AE183)</f>
        <v xml:space="preserve"> </v>
      </c>
      <c r="V182" s="88" t="str">
        <f>IF(P_lev_utv!AF183=0," ",P_lev_utv!AF183)</f>
        <v xml:space="preserve"> </v>
      </c>
      <c r="W182" s="27" t="str">
        <f>IF(P_lev_utv!AG183=0," ",P_lev_utv!AG183)</f>
        <v xml:space="preserve"> </v>
      </c>
      <c r="X182" s="27" t="str">
        <f>IF(P_lev_utv!AH183=0," ",P_lev_utv!AH183)</f>
        <v xml:space="preserve"> </v>
      </c>
    </row>
    <row r="183" spans="2:24" x14ac:dyDescent="0.25">
      <c r="B183" s="25" t="str">
        <f>IF('P_Foretak utv'!X182=0," ",'P_Foretak utv'!X182)</f>
        <v xml:space="preserve"> </v>
      </c>
      <c r="C183" s="88" t="str">
        <f>IF('P_Foretak utv'!Y182=0," ",'P_Foretak utv'!Y182)</f>
        <v xml:space="preserve"> </v>
      </c>
      <c r="D183" s="88" t="str">
        <f>IF('P_Foretak utv'!Z182=0," ",'P_Foretak utv'!Z182)</f>
        <v xml:space="preserve"> </v>
      </c>
      <c r="E183" s="88" t="str">
        <f>IF('P_Foretak utv'!AA182=0," ",'P_Foretak utv'!AA182)</f>
        <v xml:space="preserve"> </v>
      </c>
      <c r="F183" s="88" t="str">
        <f>IF('P_Foretak utv'!AB182=0," ",'P_Foretak utv'!AB182)</f>
        <v xml:space="preserve"> </v>
      </c>
      <c r="G183" s="88" t="str">
        <f>IF('P_Foretak utv'!AC182=0," ",'P_Foretak utv'!AC182)</f>
        <v xml:space="preserve"> </v>
      </c>
      <c r="H183" s="88" t="str">
        <f>IF('P_Foretak utv'!AD182=0," ",'P_Foretak utv'!AD182)</f>
        <v xml:space="preserve"> </v>
      </c>
      <c r="I183" s="88" t="str">
        <f>IF('P_Foretak utv'!AE182=0," ",'P_Foretak utv'!AE182)</f>
        <v xml:space="preserve"> </v>
      </c>
      <c r="J183" s="88" t="str">
        <f>IF('P_Foretak utv'!AF182=0," ",'P_Foretak utv'!AF182)</f>
        <v xml:space="preserve"> </v>
      </c>
      <c r="K183" s="88" t="str">
        <f>IF('P_Foretak utv'!AG182=0," ",'P_Foretak utv'!AG182)</f>
        <v xml:space="preserve"> </v>
      </c>
      <c r="L183" s="88" t="str">
        <f>IF('P_Foretak utv'!AH182=0," ",'P_Foretak utv'!AH182)</f>
        <v xml:space="preserve"> </v>
      </c>
      <c r="N183" s="25" t="str">
        <f>IF(P_lev_utv!X184=0," ",P_lev_utv!X184)</f>
        <v xml:space="preserve"> </v>
      </c>
      <c r="O183" s="88" t="str">
        <f>IF(P_lev_utv!Y184=0," ",P_lev_utv!Y184)</f>
        <v xml:space="preserve"> </v>
      </c>
      <c r="P183" s="88" t="str">
        <f>IF(P_lev_utv!Z184=0," ",P_lev_utv!Z184)</f>
        <v xml:space="preserve"> </v>
      </c>
      <c r="Q183" s="88" t="str">
        <f>IF(P_lev_utv!AA184=0," ",P_lev_utv!AA184)</f>
        <v xml:space="preserve"> </v>
      </c>
      <c r="R183" s="88" t="str">
        <f>IF(P_lev_utv!AB184=0," ",P_lev_utv!AB184)</f>
        <v xml:space="preserve"> </v>
      </c>
      <c r="S183" s="88" t="str">
        <f>IF(P_lev_utv!AC184=0," ",P_lev_utv!AC184)</f>
        <v xml:space="preserve"> </v>
      </c>
      <c r="T183" s="88" t="str">
        <f>IF(P_lev_utv!AD184=0," ",P_lev_utv!AD184)</f>
        <v xml:space="preserve"> </v>
      </c>
      <c r="U183" s="88" t="str">
        <f>IF(P_lev_utv!AE184=0," ",P_lev_utv!AE184)</f>
        <v xml:space="preserve"> </v>
      </c>
      <c r="V183" s="88" t="str">
        <f>IF(P_lev_utv!AF184=0," ",P_lev_utv!AF184)</f>
        <v xml:space="preserve"> </v>
      </c>
      <c r="W183" s="27" t="str">
        <f>IF(P_lev_utv!AG184=0," ",P_lev_utv!AG184)</f>
        <v xml:space="preserve"> </v>
      </c>
      <c r="X183" s="27" t="str">
        <f>IF(P_lev_utv!AH184=0," ",P_lev_utv!AH184)</f>
        <v xml:space="preserve"> </v>
      </c>
    </row>
    <row r="184" spans="2:24" x14ac:dyDescent="0.25">
      <c r="B184" s="25" t="str">
        <f>IF('P_Foretak utv'!X183=0," ",'P_Foretak utv'!X183)</f>
        <v xml:space="preserve"> </v>
      </c>
      <c r="C184" s="88" t="str">
        <f>IF('P_Foretak utv'!Y183=0," ",'P_Foretak utv'!Y183)</f>
        <v xml:space="preserve"> </v>
      </c>
      <c r="D184" s="88" t="str">
        <f>IF('P_Foretak utv'!Z183=0," ",'P_Foretak utv'!Z183)</f>
        <v xml:space="preserve"> </v>
      </c>
      <c r="E184" s="88" t="str">
        <f>IF('P_Foretak utv'!AA183=0," ",'P_Foretak utv'!AA183)</f>
        <v xml:space="preserve"> </v>
      </c>
      <c r="F184" s="88" t="str">
        <f>IF('P_Foretak utv'!AB183=0," ",'P_Foretak utv'!AB183)</f>
        <v xml:space="preserve"> </v>
      </c>
      <c r="G184" s="88" t="str">
        <f>IF('P_Foretak utv'!AC183=0," ",'P_Foretak utv'!AC183)</f>
        <v xml:space="preserve"> </v>
      </c>
      <c r="H184" s="88" t="str">
        <f>IF('P_Foretak utv'!AD183=0," ",'P_Foretak utv'!AD183)</f>
        <v xml:space="preserve"> </v>
      </c>
      <c r="I184" s="88" t="str">
        <f>IF('P_Foretak utv'!AE183=0," ",'P_Foretak utv'!AE183)</f>
        <v xml:space="preserve"> </v>
      </c>
      <c r="J184" s="88" t="str">
        <f>IF('P_Foretak utv'!AF183=0," ",'P_Foretak utv'!AF183)</f>
        <v xml:space="preserve"> </v>
      </c>
      <c r="K184" s="88" t="str">
        <f>IF('P_Foretak utv'!AG183=0," ",'P_Foretak utv'!AG183)</f>
        <v xml:space="preserve"> </v>
      </c>
      <c r="L184" s="88" t="str">
        <f>IF('P_Foretak utv'!AH183=0," ",'P_Foretak utv'!AH183)</f>
        <v xml:space="preserve"> </v>
      </c>
      <c r="N184" s="25" t="str">
        <f>IF(P_lev_utv!X185=0," ",P_lev_utv!X185)</f>
        <v xml:space="preserve"> </v>
      </c>
      <c r="O184" s="88" t="str">
        <f>IF(P_lev_utv!Y185=0," ",P_lev_utv!Y185)</f>
        <v xml:space="preserve"> </v>
      </c>
      <c r="P184" s="88" t="str">
        <f>IF(P_lev_utv!Z185=0," ",P_lev_utv!Z185)</f>
        <v xml:space="preserve"> </v>
      </c>
      <c r="Q184" s="88" t="str">
        <f>IF(P_lev_utv!AA185=0," ",P_lev_utv!AA185)</f>
        <v xml:space="preserve"> </v>
      </c>
      <c r="R184" s="88" t="str">
        <f>IF(P_lev_utv!AB185=0," ",P_lev_utv!AB185)</f>
        <v xml:space="preserve"> </v>
      </c>
      <c r="S184" s="88" t="str">
        <f>IF(P_lev_utv!AC185=0," ",P_lev_utv!AC185)</f>
        <v xml:space="preserve"> </v>
      </c>
      <c r="T184" s="88" t="str">
        <f>IF(P_lev_utv!AD185=0," ",P_lev_utv!AD185)</f>
        <v xml:space="preserve"> </v>
      </c>
      <c r="U184" s="88" t="str">
        <f>IF(P_lev_utv!AE185=0," ",P_lev_utv!AE185)</f>
        <v xml:space="preserve"> </v>
      </c>
      <c r="V184" s="88" t="str">
        <f>IF(P_lev_utv!AF185=0," ",P_lev_utv!AF185)</f>
        <v xml:space="preserve"> </v>
      </c>
      <c r="W184" s="27" t="str">
        <f>IF(P_lev_utv!AG185=0," ",P_lev_utv!AG185)</f>
        <v xml:space="preserve"> </v>
      </c>
      <c r="X184" s="27" t="str">
        <f>IF(P_lev_utv!AH185=0," ",P_lev_utv!AH185)</f>
        <v xml:space="preserve"> </v>
      </c>
    </row>
    <row r="185" spans="2:24" x14ac:dyDescent="0.25">
      <c r="B185" s="25" t="str">
        <f>IF('P_Foretak utv'!X184=0," ",'P_Foretak utv'!X184)</f>
        <v xml:space="preserve"> </v>
      </c>
      <c r="C185" s="88" t="str">
        <f>IF('P_Foretak utv'!Y184=0," ",'P_Foretak utv'!Y184)</f>
        <v xml:space="preserve"> </v>
      </c>
      <c r="D185" s="88" t="str">
        <f>IF('P_Foretak utv'!Z184=0," ",'P_Foretak utv'!Z184)</f>
        <v xml:space="preserve"> </v>
      </c>
      <c r="E185" s="88" t="str">
        <f>IF('P_Foretak utv'!AA184=0," ",'P_Foretak utv'!AA184)</f>
        <v xml:space="preserve"> </v>
      </c>
      <c r="F185" s="88" t="str">
        <f>IF('P_Foretak utv'!AB184=0," ",'P_Foretak utv'!AB184)</f>
        <v xml:space="preserve"> </v>
      </c>
      <c r="G185" s="88" t="str">
        <f>IF('P_Foretak utv'!AC184=0," ",'P_Foretak utv'!AC184)</f>
        <v xml:space="preserve"> </v>
      </c>
      <c r="H185" s="88" t="str">
        <f>IF('P_Foretak utv'!AD184=0," ",'P_Foretak utv'!AD184)</f>
        <v xml:space="preserve"> </v>
      </c>
      <c r="I185" s="88" t="str">
        <f>IF('P_Foretak utv'!AE184=0," ",'P_Foretak utv'!AE184)</f>
        <v xml:space="preserve"> </v>
      </c>
      <c r="J185" s="88" t="str">
        <f>IF('P_Foretak utv'!AF184=0," ",'P_Foretak utv'!AF184)</f>
        <v xml:space="preserve"> </v>
      </c>
      <c r="K185" s="88" t="str">
        <f>IF('P_Foretak utv'!AG184=0," ",'P_Foretak utv'!AG184)</f>
        <v xml:space="preserve"> </v>
      </c>
      <c r="L185" s="88" t="str">
        <f>IF('P_Foretak utv'!AH184=0," ",'P_Foretak utv'!AH184)</f>
        <v xml:space="preserve"> </v>
      </c>
      <c r="N185" s="25" t="str">
        <f>IF(P_lev_utv!X186=0," ",P_lev_utv!X186)</f>
        <v xml:space="preserve"> </v>
      </c>
      <c r="O185" s="88" t="str">
        <f>IF(P_lev_utv!Y186=0," ",P_lev_utv!Y186)</f>
        <v xml:space="preserve"> </v>
      </c>
      <c r="P185" s="88" t="str">
        <f>IF(P_lev_utv!Z186=0," ",P_lev_utv!Z186)</f>
        <v xml:space="preserve"> </v>
      </c>
      <c r="Q185" s="88" t="str">
        <f>IF(P_lev_utv!AA186=0," ",P_lev_utv!AA186)</f>
        <v xml:space="preserve"> </v>
      </c>
      <c r="R185" s="88" t="str">
        <f>IF(P_lev_utv!AB186=0," ",P_lev_utv!AB186)</f>
        <v xml:space="preserve"> </v>
      </c>
      <c r="S185" s="88" t="str">
        <f>IF(P_lev_utv!AC186=0," ",P_lev_utv!AC186)</f>
        <v xml:space="preserve"> </v>
      </c>
      <c r="T185" s="88" t="str">
        <f>IF(P_lev_utv!AD186=0," ",P_lev_utv!AD186)</f>
        <v xml:space="preserve"> </v>
      </c>
      <c r="U185" s="88" t="str">
        <f>IF(P_lev_utv!AE186=0," ",P_lev_utv!AE186)</f>
        <v xml:space="preserve"> </v>
      </c>
      <c r="V185" s="88" t="str">
        <f>IF(P_lev_utv!AF186=0," ",P_lev_utv!AF186)</f>
        <v xml:space="preserve"> </v>
      </c>
      <c r="W185" s="27" t="str">
        <f>IF(P_lev_utv!AG186=0," ",P_lev_utv!AG186)</f>
        <v xml:space="preserve"> </v>
      </c>
      <c r="X185" s="27" t="str">
        <f>IF(P_lev_utv!AH186=0," ",P_lev_utv!AH186)</f>
        <v xml:space="preserve"> </v>
      </c>
    </row>
    <row r="186" spans="2:24" x14ac:dyDescent="0.25">
      <c r="B186" s="25" t="str">
        <f>IF('P_Foretak utv'!X185=0," ",'P_Foretak utv'!X185)</f>
        <v xml:space="preserve"> </v>
      </c>
      <c r="C186" s="88" t="str">
        <f>IF('P_Foretak utv'!Y185=0," ",'P_Foretak utv'!Y185)</f>
        <v xml:space="preserve"> </v>
      </c>
      <c r="D186" s="88" t="str">
        <f>IF('P_Foretak utv'!Z185=0," ",'P_Foretak utv'!Z185)</f>
        <v xml:space="preserve"> </v>
      </c>
      <c r="E186" s="88" t="str">
        <f>IF('P_Foretak utv'!AA185=0," ",'P_Foretak utv'!AA185)</f>
        <v xml:space="preserve"> </v>
      </c>
      <c r="F186" s="88" t="str">
        <f>IF('P_Foretak utv'!AB185=0," ",'P_Foretak utv'!AB185)</f>
        <v xml:space="preserve"> </v>
      </c>
      <c r="G186" s="88" t="str">
        <f>IF('P_Foretak utv'!AC185=0," ",'P_Foretak utv'!AC185)</f>
        <v xml:space="preserve"> </v>
      </c>
      <c r="H186" s="88" t="str">
        <f>IF('P_Foretak utv'!AD185=0," ",'P_Foretak utv'!AD185)</f>
        <v xml:space="preserve"> </v>
      </c>
      <c r="I186" s="88" t="str">
        <f>IF('P_Foretak utv'!AE185=0," ",'P_Foretak utv'!AE185)</f>
        <v xml:space="preserve"> </v>
      </c>
      <c r="J186" s="88" t="str">
        <f>IF('P_Foretak utv'!AF185=0," ",'P_Foretak utv'!AF185)</f>
        <v xml:space="preserve"> </v>
      </c>
      <c r="K186" s="88" t="str">
        <f>IF('P_Foretak utv'!AG185=0," ",'P_Foretak utv'!AG185)</f>
        <v xml:space="preserve"> </v>
      </c>
      <c r="L186" s="88" t="str">
        <f>IF('P_Foretak utv'!AH185=0," ",'P_Foretak utv'!AH185)</f>
        <v xml:space="preserve"> </v>
      </c>
      <c r="N186" s="25" t="str">
        <f>IF(P_lev_utv!X187=0," ",P_lev_utv!X187)</f>
        <v xml:space="preserve"> </v>
      </c>
      <c r="O186" s="88" t="str">
        <f>IF(P_lev_utv!Y187=0," ",P_lev_utv!Y187)</f>
        <v xml:space="preserve"> </v>
      </c>
      <c r="P186" s="88" t="str">
        <f>IF(P_lev_utv!Z187=0," ",P_lev_utv!Z187)</f>
        <v xml:space="preserve"> </v>
      </c>
      <c r="Q186" s="88" t="str">
        <f>IF(P_lev_utv!AA187=0," ",P_lev_utv!AA187)</f>
        <v xml:space="preserve"> </v>
      </c>
      <c r="R186" s="88" t="str">
        <f>IF(P_lev_utv!AB187=0," ",P_lev_utv!AB187)</f>
        <v xml:space="preserve"> </v>
      </c>
      <c r="S186" s="88" t="str">
        <f>IF(P_lev_utv!AC187=0," ",P_lev_utv!AC187)</f>
        <v xml:space="preserve"> </v>
      </c>
      <c r="T186" s="88" t="str">
        <f>IF(P_lev_utv!AD187=0," ",P_lev_utv!AD187)</f>
        <v xml:space="preserve"> </v>
      </c>
      <c r="U186" s="88" t="str">
        <f>IF(P_lev_utv!AE187=0," ",P_lev_utv!AE187)</f>
        <v xml:space="preserve"> </v>
      </c>
      <c r="V186" s="88" t="str">
        <f>IF(P_lev_utv!AF187=0," ",P_lev_utv!AF187)</f>
        <v xml:space="preserve"> </v>
      </c>
      <c r="W186" s="27" t="str">
        <f>IF(P_lev_utv!AG187=0," ",P_lev_utv!AG187)</f>
        <v xml:space="preserve"> </v>
      </c>
      <c r="X186" s="27" t="str">
        <f>IF(P_lev_utv!AH187=0," ",P_lev_utv!AH187)</f>
        <v xml:space="preserve"> </v>
      </c>
    </row>
    <row r="187" spans="2:24" x14ac:dyDescent="0.25">
      <c r="B187" s="25" t="str">
        <f>IF('P_Foretak utv'!X186=0," ",'P_Foretak utv'!X186)</f>
        <v xml:space="preserve"> </v>
      </c>
      <c r="C187" s="88" t="str">
        <f>IF('P_Foretak utv'!Y186=0," ",'P_Foretak utv'!Y186)</f>
        <v xml:space="preserve"> </v>
      </c>
      <c r="D187" s="88" t="str">
        <f>IF('P_Foretak utv'!Z186=0," ",'P_Foretak utv'!Z186)</f>
        <v xml:space="preserve"> </v>
      </c>
      <c r="E187" s="88" t="str">
        <f>IF('P_Foretak utv'!AA186=0," ",'P_Foretak utv'!AA186)</f>
        <v xml:space="preserve"> </v>
      </c>
      <c r="F187" s="88" t="str">
        <f>IF('P_Foretak utv'!AB186=0," ",'P_Foretak utv'!AB186)</f>
        <v xml:space="preserve"> </v>
      </c>
      <c r="G187" s="88" t="str">
        <f>IF('P_Foretak utv'!AC186=0," ",'P_Foretak utv'!AC186)</f>
        <v xml:space="preserve"> </v>
      </c>
      <c r="H187" s="88" t="str">
        <f>IF('P_Foretak utv'!AD186=0," ",'P_Foretak utv'!AD186)</f>
        <v xml:space="preserve"> </v>
      </c>
      <c r="I187" s="88" t="str">
        <f>IF('P_Foretak utv'!AE186=0," ",'P_Foretak utv'!AE186)</f>
        <v xml:space="preserve"> </v>
      </c>
      <c r="J187" s="88" t="str">
        <f>IF('P_Foretak utv'!AF186=0," ",'P_Foretak utv'!AF186)</f>
        <v xml:space="preserve"> </v>
      </c>
      <c r="K187" s="88" t="str">
        <f>IF('P_Foretak utv'!AG186=0," ",'P_Foretak utv'!AG186)</f>
        <v xml:space="preserve"> </v>
      </c>
      <c r="L187" s="88" t="str">
        <f>IF('P_Foretak utv'!AH186=0," ",'P_Foretak utv'!AH186)</f>
        <v xml:space="preserve"> </v>
      </c>
      <c r="N187" s="25" t="str">
        <f>IF(P_lev_utv!X188=0," ",P_lev_utv!X188)</f>
        <v xml:space="preserve"> </v>
      </c>
      <c r="O187" s="88" t="str">
        <f>IF(P_lev_utv!Y188=0," ",P_lev_utv!Y188)</f>
        <v xml:space="preserve"> </v>
      </c>
      <c r="P187" s="88" t="str">
        <f>IF(P_lev_utv!Z188=0," ",P_lev_utv!Z188)</f>
        <v xml:space="preserve"> </v>
      </c>
      <c r="Q187" s="88" t="str">
        <f>IF(P_lev_utv!AA188=0," ",P_lev_utv!AA188)</f>
        <v xml:space="preserve"> </v>
      </c>
      <c r="R187" s="88" t="str">
        <f>IF(P_lev_utv!AB188=0," ",P_lev_utv!AB188)</f>
        <v xml:space="preserve"> </v>
      </c>
      <c r="S187" s="88" t="str">
        <f>IF(P_lev_utv!AC188=0," ",P_lev_utv!AC188)</f>
        <v xml:space="preserve"> </v>
      </c>
      <c r="T187" s="88" t="str">
        <f>IF(P_lev_utv!AD188=0," ",P_lev_utv!AD188)</f>
        <v xml:space="preserve"> </v>
      </c>
      <c r="U187" s="88" t="str">
        <f>IF(P_lev_utv!AE188=0," ",P_lev_utv!AE188)</f>
        <v xml:space="preserve"> </v>
      </c>
      <c r="V187" s="88" t="str">
        <f>IF(P_lev_utv!AF188=0," ",P_lev_utv!AF188)</f>
        <v xml:space="preserve"> </v>
      </c>
      <c r="W187" s="27" t="str">
        <f>IF(P_lev_utv!AG188=0," ",P_lev_utv!AG188)</f>
        <v xml:space="preserve"> </v>
      </c>
      <c r="X187" s="27" t="str">
        <f>IF(P_lev_utv!AH188=0," ",P_lev_utv!AH188)</f>
        <v xml:space="preserve"> </v>
      </c>
    </row>
    <row r="188" spans="2:24" x14ac:dyDescent="0.25">
      <c r="B188" s="25" t="str">
        <f>IF('P_Foretak utv'!X187=0," ",'P_Foretak utv'!X187)</f>
        <v xml:space="preserve"> </v>
      </c>
      <c r="C188" s="88" t="str">
        <f>IF('P_Foretak utv'!Y187=0," ",'P_Foretak utv'!Y187)</f>
        <v xml:space="preserve"> </v>
      </c>
      <c r="D188" s="88" t="str">
        <f>IF('P_Foretak utv'!Z187=0," ",'P_Foretak utv'!Z187)</f>
        <v xml:space="preserve"> </v>
      </c>
      <c r="E188" s="88" t="str">
        <f>IF('P_Foretak utv'!AA187=0," ",'P_Foretak utv'!AA187)</f>
        <v xml:space="preserve"> </v>
      </c>
      <c r="F188" s="88" t="str">
        <f>IF('P_Foretak utv'!AB187=0," ",'P_Foretak utv'!AB187)</f>
        <v xml:space="preserve"> </v>
      </c>
      <c r="G188" s="88" t="str">
        <f>IF('P_Foretak utv'!AC187=0," ",'P_Foretak utv'!AC187)</f>
        <v xml:space="preserve"> </v>
      </c>
      <c r="H188" s="88" t="str">
        <f>IF('P_Foretak utv'!AD187=0," ",'P_Foretak utv'!AD187)</f>
        <v xml:space="preserve"> </v>
      </c>
      <c r="I188" s="88" t="str">
        <f>IF('P_Foretak utv'!AE187=0," ",'P_Foretak utv'!AE187)</f>
        <v xml:space="preserve"> </v>
      </c>
      <c r="J188" s="88" t="str">
        <f>IF('P_Foretak utv'!AF187=0," ",'P_Foretak utv'!AF187)</f>
        <v xml:space="preserve"> </v>
      </c>
      <c r="K188" s="88" t="str">
        <f>IF('P_Foretak utv'!AG187=0," ",'P_Foretak utv'!AG187)</f>
        <v xml:space="preserve"> </v>
      </c>
      <c r="L188" s="88" t="str">
        <f>IF('P_Foretak utv'!AH187=0," ",'P_Foretak utv'!AH187)</f>
        <v xml:space="preserve"> </v>
      </c>
      <c r="N188" s="25" t="str">
        <f>IF(P_lev_utv!X189=0," ",P_lev_utv!X189)</f>
        <v xml:space="preserve"> </v>
      </c>
      <c r="O188" s="88" t="str">
        <f>IF(P_lev_utv!Y189=0," ",P_lev_utv!Y189)</f>
        <v xml:space="preserve"> </v>
      </c>
      <c r="P188" s="88" t="str">
        <f>IF(P_lev_utv!Z189=0," ",P_lev_utv!Z189)</f>
        <v xml:space="preserve"> </v>
      </c>
      <c r="Q188" s="88" t="str">
        <f>IF(P_lev_utv!AA189=0," ",P_lev_utv!AA189)</f>
        <v xml:space="preserve"> </v>
      </c>
      <c r="R188" s="88" t="str">
        <f>IF(P_lev_utv!AB189=0," ",P_lev_utv!AB189)</f>
        <v xml:space="preserve"> </v>
      </c>
      <c r="S188" s="88" t="str">
        <f>IF(P_lev_utv!AC189=0," ",P_lev_utv!AC189)</f>
        <v xml:space="preserve"> </v>
      </c>
      <c r="T188" s="88" t="str">
        <f>IF(P_lev_utv!AD189=0," ",P_lev_utv!AD189)</f>
        <v xml:space="preserve"> </v>
      </c>
      <c r="U188" s="88" t="str">
        <f>IF(P_lev_utv!AE189=0," ",P_lev_utv!AE189)</f>
        <v xml:space="preserve"> </v>
      </c>
      <c r="V188" s="88" t="str">
        <f>IF(P_lev_utv!AF189=0," ",P_lev_utv!AF189)</f>
        <v xml:space="preserve"> </v>
      </c>
      <c r="W188" s="27" t="str">
        <f>IF(P_lev_utv!AG189=0," ",P_lev_utv!AG189)</f>
        <v xml:space="preserve"> </v>
      </c>
      <c r="X188" s="27" t="str">
        <f>IF(P_lev_utv!AH189=0," ",P_lev_utv!AH189)</f>
        <v xml:space="preserve"> </v>
      </c>
    </row>
    <row r="189" spans="2:24" x14ac:dyDescent="0.25">
      <c r="B189" s="25" t="str">
        <f>IF('P_Foretak utv'!X188=0," ",'P_Foretak utv'!X188)</f>
        <v xml:space="preserve"> </v>
      </c>
      <c r="C189" s="88" t="str">
        <f>IF('P_Foretak utv'!Y188=0," ",'P_Foretak utv'!Y188)</f>
        <v xml:space="preserve"> </v>
      </c>
      <c r="D189" s="88" t="str">
        <f>IF('P_Foretak utv'!Z188=0," ",'P_Foretak utv'!Z188)</f>
        <v xml:space="preserve"> </v>
      </c>
      <c r="E189" s="88" t="str">
        <f>IF('P_Foretak utv'!AA188=0," ",'P_Foretak utv'!AA188)</f>
        <v xml:space="preserve"> </v>
      </c>
      <c r="F189" s="88" t="str">
        <f>IF('P_Foretak utv'!AB188=0," ",'P_Foretak utv'!AB188)</f>
        <v xml:space="preserve"> </v>
      </c>
      <c r="G189" s="88" t="str">
        <f>IF('P_Foretak utv'!AC188=0," ",'P_Foretak utv'!AC188)</f>
        <v xml:space="preserve"> </v>
      </c>
      <c r="H189" s="88" t="str">
        <f>IF('P_Foretak utv'!AD188=0," ",'P_Foretak utv'!AD188)</f>
        <v xml:space="preserve"> </v>
      </c>
      <c r="I189" s="88" t="str">
        <f>IF('P_Foretak utv'!AE188=0," ",'P_Foretak utv'!AE188)</f>
        <v xml:space="preserve"> </v>
      </c>
      <c r="J189" s="88" t="str">
        <f>IF('P_Foretak utv'!AF188=0," ",'P_Foretak utv'!AF188)</f>
        <v xml:space="preserve"> </v>
      </c>
      <c r="K189" s="88" t="str">
        <f>IF('P_Foretak utv'!AG188=0," ",'P_Foretak utv'!AG188)</f>
        <v xml:space="preserve"> </v>
      </c>
      <c r="L189" s="88" t="str">
        <f>IF('P_Foretak utv'!AH188=0," ",'P_Foretak utv'!AH188)</f>
        <v xml:space="preserve"> </v>
      </c>
      <c r="N189" s="25" t="str">
        <f>IF(P_lev_utv!X190=0," ",P_lev_utv!X190)</f>
        <v xml:space="preserve"> </v>
      </c>
      <c r="O189" s="88" t="str">
        <f>IF(P_lev_utv!Y190=0," ",P_lev_utv!Y190)</f>
        <v xml:space="preserve"> </v>
      </c>
      <c r="P189" s="88" t="str">
        <f>IF(P_lev_utv!Z190=0," ",P_lev_utv!Z190)</f>
        <v xml:space="preserve"> </v>
      </c>
      <c r="Q189" s="88" t="str">
        <f>IF(P_lev_utv!AA190=0," ",P_lev_utv!AA190)</f>
        <v xml:space="preserve"> </v>
      </c>
      <c r="R189" s="88" t="str">
        <f>IF(P_lev_utv!AB190=0," ",P_lev_utv!AB190)</f>
        <v xml:space="preserve"> </v>
      </c>
      <c r="S189" s="88" t="str">
        <f>IF(P_lev_utv!AC190=0," ",P_lev_utv!AC190)</f>
        <v xml:space="preserve"> </v>
      </c>
      <c r="T189" s="88" t="str">
        <f>IF(P_lev_utv!AD190=0," ",P_lev_utv!AD190)</f>
        <v xml:space="preserve"> </v>
      </c>
      <c r="U189" s="88" t="str">
        <f>IF(P_lev_utv!AE190=0," ",P_lev_utv!AE190)</f>
        <v xml:space="preserve"> </v>
      </c>
      <c r="V189" s="88" t="str">
        <f>IF(P_lev_utv!AF190=0," ",P_lev_utv!AF190)</f>
        <v xml:space="preserve"> </v>
      </c>
      <c r="W189" s="27" t="str">
        <f>IF(P_lev_utv!AG190=0," ",P_lev_utv!AG190)</f>
        <v xml:space="preserve"> </v>
      </c>
      <c r="X189" s="27" t="str">
        <f>IF(P_lev_utv!AH190=0," ",P_lev_utv!AH190)</f>
        <v xml:space="preserve"> </v>
      </c>
    </row>
    <row r="190" spans="2:24" x14ac:dyDescent="0.25">
      <c r="B190" s="25" t="str">
        <f>IF('P_Foretak utv'!X189=0," ",'P_Foretak utv'!X189)</f>
        <v xml:space="preserve"> </v>
      </c>
      <c r="C190" s="88" t="str">
        <f>IF('P_Foretak utv'!Y189=0," ",'P_Foretak utv'!Y189)</f>
        <v xml:space="preserve"> </v>
      </c>
      <c r="D190" s="88" t="str">
        <f>IF('P_Foretak utv'!Z189=0," ",'P_Foretak utv'!Z189)</f>
        <v xml:space="preserve"> </v>
      </c>
      <c r="E190" s="88" t="str">
        <f>IF('P_Foretak utv'!AA189=0," ",'P_Foretak utv'!AA189)</f>
        <v xml:space="preserve"> </v>
      </c>
      <c r="F190" s="88" t="str">
        <f>IF('P_Foretak utv'!AB189=0," ",'P_Foretak utv'!AB189)</f>
        <v xml:space="preserve"> </v>
      </c>
      <c r="G190" s="88" t="str">
        <f>IF('P_Foretak utv'!AC189=0," ",'P_Foretak utv'!AC189)</f>
        <v xml:space="preserve"> </v>
      </c>
      <c r="H190" s="88" t="str">
        <f>IF('P_Foretak utv'!AD189=0," ",'P_Foretak utv'!AD189)</f>
        <v xml:space="preserve"> </v>
      </c>
      <c r="I190" s="88" t="str">
        <f>IF('P_Foretak utv'!AE189=0," ",'P_Foretak utv'!AE189)</f>
        <v xml:space="preserve"> </v>
      </c>
      <c r="J190" s="88" t="str">
        <f>IF('P_Foretak utv'!AF189=0," ",'P_Foretak utv'!AF189)</f>
        <v xml:space="preserve"> </v>
      </c>
      <c r="K190" s="88" t="str">
        <f>IF('P_Foretak utv'!AG189=0," ",'P_Foretak utv'!AG189)</f>
        <v xml:space="preserve"> </v>
      </c>
      <c r="L190" s="88" t="str">
        <f>IF('P_Foretak utv'!AH189=0," ",'P_Foretak utv'!AH189)</f>
        <v xml:space="preserve"> </v>
      </c>
      <c r="N190" s="25" t="str">
        <f>IF(P_lev_utv!X191=0," ",P_lev_utv!X191)</f>
        <v xml:space="preserve"> </v>
      </c>
      <c r="O190" s="88" t="str">
        <f>IF(P_lev_utv!Y191=0," ",P_lev_utv!Y191)</f>
        <v xml:space="preserve"> </v>
      </c>
      <c r="P190" s="88" t="str">
        <f>IF(P_lev_utv!Z191=0," ",P_lev_utv!Z191)</f>
        <v xml:space="preserve"> </v>
      </c>
      <c r="Q190" s="88" t="str">
        <f>IF(P_lev_utv!AA191=0," ",P_lev_utv!AA191)</f>
        <v xml:space="preserve"> </v>
      </c>
      <c r="R190" s="88" t="str">
        <f>IF(P_lev_utv!AB191=0," ",P_lev_utv!AB191)</f>
        <v xml:space="preserve"> </v>
      </c>
      <c r="S190" s="88" t="str">
        <f>IF(P_lev_utv!AC191=0," ",P_lev_utv!AC191)</f>
        <v xml:space="preserve"> </v>
      </c>
      <c r="T190" s="88" t="str">
        <f>IF(P_lev_utv!AD191=0," ",P_lev_utv!AD191)</f>
        <v xml:space="preserve"> </v>
      </c>
      <c r="U190" s="88" t="str">
        <f>IF(P_lev_utv!AE191=0," ",P_lev_utv!AE191)</f>
        <v xml:space="preserve"> </v>
      </c>
      <c r="V190" s="88" t="str">
        <f>IF(P_lev_utv!AF191=0," ",P_lev_utv!AF191)</f>
        <v xml:space="preserve"> </v>
      </c>
      <c r="W190" s="27" t="str">
        <f>IF(P_lev_utv!AG191=0," ",P_lev_utv!AG191)</f>
        <v xml:space="preserve"> </v>
      </c>
      <c r="X190" s="27" t="str">
        <f>IF(P_lev_utv!AH191=0," ",P_lev_utv!AH191)</f>
        <v xml:space="preserve"> </v>
      </c>
    </row>
    <row r="191" spans="2:24" x14ac:dyDescent="0.25">
      <c r="B191" s="25" t="str">
        <f>IF('P_Foretak utv'!X190=0," ",'P_Foretak utv'!X190)</f>
        <v xml:space="preserve"> </v>
      </c>
      <c r="C191" s="88" t="str">
        <f>IF('P_Foretak utv'!Y190=0," ",'P_Foretak utv'!Y190)</f>
        <v xml:space="preserve"> </v>
      </c>
      <c r="D191" s="88" t="str">
        <f>IF('P_Foretak utv'!Z190=0," ",'P_Foretak utv'!Z190)</f>
        <v xml:space="preserve"> </v>
      </c>
      <c r="E191" s="88" t="str">
        <f>IF('P_Foretak utv'!AA190=0," ",'P_Foretak utv'!AA190)</f>
        <v xml:space="preserve"> </v>
      </c>
      <c r="F191" s="88" t="str">
        <f>IF('P_Foretak utv'!AB190=0," ",'P_Foretak utv'!AB190)</f>
        <v xml:space="preserve"> </v>
      </c>
      <c r="G191" s="88" t="str">
        <f>IF('P_Foretak utv'!AC190=0," ",'P_Foretak utv'!AC190)</f>
        <v xml:space="preserve"> </v>
      </c>
      <c r="H191" s="88" t="str">
        <f>IF('P_Foretak utv'!AD190=0," ",'P_Foretak utv'!AD190)</f>
        <v xml:space="preserve"> </v>
      </c>
      <c r="I191" s="88" t="str">
        <f>IF('P_Foretak utv'!AE190=0," ",'P_Foretak utv'!AE190)</f>
        <v xml:space="preserve"> </v>
      </c>
      <c r="J191" s="88" t="str">
        <f>IF('P_Foretak utv'!AF190=0," ",'P_Foretak utv'!AF190)</f>
        <v xml:space="preserve"> </v>
      </c>
      <c r="K191" s="88" t="str">
        <f>IF('P_Foretak utv'!AG190=0," ",'P_Foretak utv'!AG190)</f>
        <v xml:space="preserve"> </v>
      </c>
      <c r="L191" s="88" t="str">
        <f>IF('P_Foretak utv'!AH190=0," ",'P_Foretak utv'!AH190)</f>
        <v xml:space="preserve"> </v>
      </c>
      <c r="N191" s="25" t="str">
        <f>IF(P_lev_utv!X192=0," ",P_lev_utv!X192)</f>
        <v xml:space="preserve"> </v>
      </c>
      <c r="O191" s="88" t="str">
        <f>IF(P_lev_utv!Y192=0," ",P_lev_utv!Y192)</f>
        <v xml:space="preserve"> </v>
      </c>
      <c r="P191" s="88" t="str">
        <f>IF(P_lev_utv!Z192=0," ",P_lev_utv!Z192)</f>
        <v xml:space="preserve"> </v>
      </c>
      <c r="Q191" s="88" t="str">
        <f>IF(P_lev_utv!AA192=0," ",P_lev_utv!AA192)</f>
        <v xml:space="preserve"> </v>
      </c>
      <c r="R191" s="88" t="str">
        <f>IF(P_lev_utv!AB192=0," ",P_lev_utv!AB192)</f>
        <v xml:space="preserve"> </v>
      </c>
      <c r="S191" s="88" t="str">
        <f>IF(P_lev_utv!AC192=0," ",P_lev_utv!AC192)</f>
        <v xml:space="preserve"> </v>
      </c>
      <c r="T191" s="88" t="str">
        <f>IF(P_lev_utv!AD192=0," ",P_lev_utv!AD192)</f>
        <v xml:space="preserve"> </v>
      </c>
      <c r="U191" s="88" t="str">
        <f>IF(P_lev_utv!AE192=0," ",P_lev_utv!AE192)</f>
        <v xml:space="preserve"> </v>
      </c>
      <c r="V191" s="88" t="str">
        <f>IF(P_lev_utv!AF192=0," ",P_lev_utv!AF192)</f>
        <v xml:space="preserve"> </v>
      </c>
      <c r="W191" s="27" t="str">
        <f>IF(P_lev_utv!AG192=0," ",P_lev_utv!AG192)</f>
        <v xml:space="preserve"> </v>
      </c>
      <c r="X191" s="27" t="str">
        <f>IF(P_lev_utv!AH192=0," ",P_lev_utv!AH192)</f>
        <v xml:space="preserve"> </v>
      </c>
    </row>
    <row r="192" spans="2:24" x14ac:dyDescent="0.25">
      <c r="B192" s="25" t="str">
        <f>IF('P_Foretak utv'!X191=0," ",'P_Foretak utv'!X191)</f>
        <v xml:space="preserve"> </v>
      </c>
      <c r="C192" s="88" t="str">
        <f>IF('P_Foretak utv'!Y191=0," ",'P_Foretak utv'!Y191)</f>
        <v xml:space="preserve"> </v>
      </c>
      <c r="D192" s="88" t="str">
        <f>IF('P_Foretak utv'!Z191=0," ",'P_Foretak utv'!Z191)</f>
        <v xml:space="preserve"> </v>
      </c>
      <c r="E192" s="88" t="str">
        <f>IF('P_Foretak utv'!AA191=0," ",'P_Foretak utv'!AA191)</f>
        <v xml:space="preserve"> </v>
      </c>
      <c r="F192" s="88" t="str">
        <f>IF('P_Foretak utv'!AB191=0," ",'P_Foretak utv'!AB191)</f>
        <v xml:space="preserve"> </v>
      </c>
      <c r="G192" s="88" t="str">
        <f>IF('P_Foretak utv'!AC191=0," ",'P_Foretak utv'!AC191)</f>
        <v xml:space="preserve"> </v>
      </c>
      <c r="H192" s="88" t="str">
        <f>IF('P_Foretak utv'!AD191=0," ",'P_Foretak utv'!AD191)</f>
        <v xml:space="preserve"> </v>
      </c>
      <c r="I192" s="88" t="str">
        <f>IF('P_Foretak utv'!AE191=0," ",'P_Foretak utv'!AE191)</f>
        <v xml:space="preserve"> </v>
      </c>
      <c r="J192" s="88" t="str">
        <f>IF('P_Foretak utv'!AF191=0," ",'P_Foretak utv'!AF191)</f>
        <v xml:space="preserve"> </v>
      </c>
      <c r="K192" s="88" t="str">
        <f>IF('P_Foretak utv'!AG191=0," ",'P_Foretak utv'!AG191)</f>
        <v xml:space="preserve"> </v>
      </c>
      <c r="L192" s="88" t="str">
        <f>IF('P_Foretak utv'!AH191=0," ",'P_Foretak utv'!AH191)</f>
        <v xml:space="preserve"> </v>
      </c>
      <c r="N192" s="25" t="str">
        <f>IF(P_lev_utv!X193=0," ",P_lev_utv!X193)</f>
        <v xml:space="preserve"> </v>
      </c>
      <c r="O192" s="88" t="str">
        <f>IF(P_lev_utv!Y193=0," ",P_lev_utv!Y193)</f>
        <v xml:space="preserve"> </v>
      </c>
      <c r="P192" s="88" t="str">
        <f>IF(P_lev_utv!Z193=0," ",P_lev_utv!Z193)</f>
        <v xml:space="preserve"> </v>
      </c>
      <c r="Q192" s="88" t="str">
        <f>IF(P_lev_utv!AA193=0," ",P_lev_utv!AA193)</f>
        <v xml:space="preserve"> </v>
      </c>
      <c r="R192" s="88" t="str">
        <f>IF(P_lev_utv!AB193=0," ",P_lev_utv!AB193)</f>
        <v xml:space="preserve"> </v>
      </c>
      <c r="S192" s="88" t="str">
        <f>IF(P_lev_utv!AC193=0," ",P_lev_utv!AC193)</f>
        <v xml:space="preserve"> </v>
      </c>
      <c r="T192" s="88" t="str">
        <f>IF(P_lev_utv!AD193=0," ",P_lev_utv!AD193)</f>
        <v xml:space="preserve"> </v>
      </c>
      <c r="U192" s="88" t="str">
        <f>IF(P_lev_utv!AE193=0," ",P_lev_utv!AE193)</f>
        <v xml:space="preserve"> </v>
      </c>
      <c r="V192" s="88" t="str">
        <f>IF(P_lev_utv!AF193=0," ",P_lev_utv!AF193)</f>
        <v xml:space="preserve"> </v>
      </c>
      <c r="W192" s="27" t="str">
        <f>IF(P_lev_utv!AG193=0," ",P_lev_utv!AG193)</f>
        <v xml:space="preserve"> </v>
      </c>
      <c r="X192" s="27" t="str">
        <f>IF(P_lev_utv!AH193=0," ",P_lev_utv!AH193)</f>
        <v xml:space="preserve"> </v>
      </c>
    </row>
    <row r="193" spans="2:24" x14ac:dyDescent="0.25">
      <c r="B193" s="25" t="str">
        <f>IF('P_Foretak utv'!X192=0," ",'P_Foretak utv'!X192)</f>
        <v xml:space="preserve"> </v>
      </c>
      <c r="C193" s="88" t="str">
        <f>IF('P_Foretak utv'!Y192=0," ",'P_Foretak utv'!Y192)</f>
        <v xml:space="preserve"> </v>
      </c>
      <c r="D193" s="88" t="str">
        <f>IF('P_Foretak utv'!Z192=0," ",'P_Foretak utv'!Z192)</f>
        <v xml:space="preserve"> </v>
      </c>
      <c r="E193" s="88" t="str">
        <f>IF('P_Foretak utv'!AA192=0," ",'P_Foretak utv'!AA192)</f>
        <v xml:space="preserve"> </v>
      </c>
      <c r="F193" s="88" t="str">
        <f>IF('P_Foretak utv'!AB192=0," ",'P_Foretak utv'!AB192)</f>
        <v xml:space="preserve"> </v>
      </c>
      <c r="G193" s="88" t="str">
        <f>IF('P_Foretak utv'!AC192=0," ",'P_Foretak utv'!AC192)</f>
        <v xml:space="preserve"> </v>
      </c>
      <c r="H193" s="88" t="str">
        <f>IF('P_Foretak utv'!AD192=0," ",'P_Foretak utv'!AD192)</f>
        <v xml:space="preserve"> </v>
      </c>
      <c r="I193" s="88" t="str">
        <f>IF('P_Foretak utv'!AE192=0," ",'P_Foretak utv'!AE192)</f>
        <v xml:space="preserve"> </v>
      </c>
      <c r="J193" s="88" t="str">
        <f>IF('P_Foretak utv'!AF192=0," ",'P_Foretak utv'!AF192)</f>
        <v xml:space="preserve"> </v>
      </c>
      <c r="K193" s="88" t="str">
        <f>IF('P_Foretak utv'!AG192=0," ",'P_Foretak utv'!AG192)</f>
        <v xml:space="preserve"> </v>
      </c>
      <c r="L193" s="88" t="str">
        <f>IF('P_Foretak utv'!AH192=0," ",'P_Foretak utv'!AH192)</f>
        <v xml:space="preserve"> </v>
      </c>
      <c r="N193" s="25" t="str">
        <f>IF(P_lev_utv!X194=0," ",P_lev_utv!X194)</f>
        <v xml:space="preserve"> </v>
      </c>
      <c r="O193" s="88" t="str">
        <f>IF(P_lev_utv!Y194=0," ",P_lev_utv!Y194)</f>
        <v xml:space="preserve"> </v>
      </c>
      <c r="P193" s="88" t="str">
        <f>IF(P_lev_utv!Z194=0," ",P_lev_utv!Z194)</f>
        <v xml:space="preserve"> </v>
      </c>
      <c r="Q193" s="88" t="str">
        <f>IF(P_lev_utv!AA194=0," ",P_lev_utv!AA194)</f>
        <v xml:space="preserve"> </v>
      </c>
      <c r="R193" s="88" t="str">
        <f>IF(P_lev_utv!AB194=0," ",P_lev_utv!AB194)</f>
        <v xml:space="preserve"> </v>
      </c>
      <c r="S193" s="88" t="str">
        <f>IF(P_lev_utv!AC194=0," ",P_lev_utv!AC194)</f>
        <v xml:space="preserve"> </v>
      </c>
      <c r="T193" s="88" t="str">
        <f>IF(P_lev_utv!AD194=0," ",P_lev_utv!AD194)</f>
        <v xml:space="preserve"> </v>
      </c>
      <c r="U193" s="88" t="str">
        <f>IF(P_lev_utv!AE194=0," ",P_lev_utv!AE194)</f>
        <v xml:space="preserve"> </v>
      </c>
      <c r="V193" s="88" t="str">
        <f>IF(P_lev_utv!AF194=0," ",P_lev_utv!AF194)</f>
        <v xml:space="preserve"> </v>
      </c>
      <c r="W193" s="27" t="str">
        <f>IF(P_lev_utv!AG194=0," ",P_lev_utv!AG194)</f>
        <v xml:space="preserve"> </v>
      </c>
      <c r="X193" s="27" t="str">
        <f>IF(P_lev_utv!AH194=0," ",P_lev_utv!AH194)</f>
        <v xml:space="preserve"> </v>
      </c>
    </row>
    <row r="194" spans="2:24" x14ac:dyDescent="0.25">
      <c r="B194" s="25" t="str">
        <f>IF('P_Foretak utv'!X193=0," ",'P_Foretak utv'!X193)</f>
        <v xml:space="preserve"> </v>
      </c>
      <c r="C194" s="88" t="str">
        <f>IF('P_Foretak utv'!Y193=0," ",'P_Foretak utv'!Y193)</f>
        <v xml:space="preserve"> </v>
      </c>
      <c r="D194" s="88" t="str">
        <f>IF('P_Foretak utv'!Z193=0," ",'P_Foretak utv'!Z193)</f>
        <v xml:space="preserve"> </v>
      </c>
      <c r="E194" s="88" t="str">
        <f>IF('P_Foretak utv'!AA193=0," ",'P_Foretak utv'!AA193)</f>
        <v xml:space="preserve"> </v>
      </c>
      <c r="F194" s="88" t="str">
        <f>IF('P_Foretak utv'!AB193=0," ",'P_Foretak utv'!AB193)</f>
        <v xml:space="preserve"> </v>
      </c>
      <c r="G194" s="88" t="str">
        <f>IF('P_Foretak utv'!AC193=0," ",'P_Foretak utv'!AC193)</f>
        <v xml:space="preserve"> </v>
      </c>
      <c r="H194" s="88" t="str">
        <f>IF('P_Foretak utv'!AD193=0," ",'P_Foretak utv'!AD193)</f>
        <v xml:space="preserve"> </v>
      </c>
      <c r="I194" s="88" t="str">
        <f>IF('P_Foretak utv'!AE193=0," ",'P_Foretak utv'!AE193)</f>
        <v xml:space="preserve"> </v>
      </c>
      <c r="J194" s="88" t="str">
        <f>IF('P_Foretak utv'!AF193=0," ",'P_Foretak utv'!AF193)</f>
        <v xml:space="preserve"> </v>
      </c>
      <c r="K194" s="88" t="str">
        <f>IF('P_Foretak utv'!AG193=0," ",'P_Foretak utv'!AG193)</f>
        <v xml:space="preserve"> </v>
      </c>
      <c r="L194" s="88" t="str">
        <f>IF('P_Foretak utv'!AH193=0," ",'P_Foretak utv'!AH193)</f>
        <v xml:space="preserve"> </v>
      </c>
      <c r="N194" s="25" t="str">
        <f>IF(P_lev_utv!X195=0," ",P_lev_utv!X195)</f>
        <v xml:space="preserve"> </v>
      </c>
      <c r="O194" s="88" t="str">
        <f>IF(P_lev_utv!Y195=0," ",P_lev_utv!Y195)</f>
        <v xml:space="preserve"> </v>
      </c>
      <c r="P194" s="88" t="str">
        <f>IF(P_lev_utv!Z195=0," ",P_lev_utv!Z195)</f>
        <v xml:space="preserve"> </v>
      </c>
      <c r="Q194" s="88" t="str">
        <f>IF(P_lev_utv!AA195=0," ",P_lev_utv!AA195)</f>
        <v xml:space="preserve"> </v>
      </c>
      <c r="R194" s="88" t="str">
        <f>IF(P_lev_utv!AB195=0," ",P_lev_utv!AB195)</f>
        <v xml:space="preserve"> </v>
      </c>
      <c r="S194" s="88" t="str">
        <f>IF(P_lev_utv!AC195=0," ",P_lev_utv!AC195)</f>
        <v xml:space="preserve"> </v>
      </c>
      <c r="T194" s="88" t="str">
        <f>IF(P_lev_utv!AD195=0," ",P_lev_utv!AD195)</f>
        <v xml:space="preserve"> </v>
      </c>
      <c r="U194" s="88" t="str">
        <f>IF(P_lev_utv!AE195=0," ",P_lev_utv!AE195)</f>
        <v xml:space="preserve"> </v>
      </c>
      <c r="V194" s="88" t="str">
        <f>IF(P_lev_utv!AF195=0," ",P_lev_utv!AF195)</f>
        <v xml:space="preserve"> </v>
      </c>
      <c r="W194" s="27" t="str">
        <f>IF(P_lev_utv!AG195=0," ",P_lev_utv!AG195)</f>
        <v xml:space="preserve"> </v>
      </c>
      <c r="X194" s="27" t="str">
        <f>IF(P_lev_utv!AH195=0," ",P_lev_utv!AH195)</f>
        <v xml:space="preserve"> </v>
      </c>
    </row>
    <row r="195" spans="2:24" x14ac:dyDescent="0.25">
      <c r="B195" s="25" t="str">
        <f>IF('P_Foretak utv'!X194=0," ",'P_Foretak utv'!X194)</f>
        <v xml:space="preserve"> </v>
      </c>
      <c r="C195" s="88" t="str">
        <f>IF('P_Foretak utv'!Y194=0," ",'P_Foretak utv'!Y194)</f>
        <v xml:space="preserve"> </v>
      </c>
      <c r="D195" s="88" t="str">
        <f>IF('P_Foretak utv'!Z194=0," ",'P_Foretak utv'!Z194)</f>
        <v xml:space="preserve"> </v>
      </c>
      <c r="E195" s="88" t="str">
        <f>IF('P_Foretak utv'!AA194=0," ",'P_Foretak utv'!AA194)</f>
        <v xml:space="preserve"> </v>
      </c>
      <c r="F195" s="88" t="str">
        <f>IF('P_Foretak utv'!AB194=0," ",'P_Foretak utv'!AB194)</f>
        <v xml:space="preserve"> </v>
      </c>
      <c r="G195" s="88" t="str">
        <f>IF('P_Foretak utv'!AC194=0," ",'P_Foretak utv'!AC194)</f>
        <v xml:space="preserve"> </v>
      </c>
      <c r="H195" s="88" t="str">
        <f>IF('P_Foretak utv'!AD194=0," ",'P_Foretak utv'!AD194)</f>
        <v xml:space="preserve"> </v>
      </c>
      <c r="I195" s="88" t="str">
        <f>IF('P_Foretak utv'!AE194=0," ",'P_Foretak utv'!AE194)</f>
        <v xml:space="preserve"> </v>
      </c>
      <c r="J195" s="88" t="str">
        <f>IF('P_Foretak utv'!AF194=0," ",'P_Foretak utv'!AF194)</f>
        <v xml:space="preserve"> </v>
      </c>
      <c r="K195" s="88" t="str">
        <f>IF('P_Foretak utv'!AG194=0," ",'P_Foretak utv'!AG194)</f>
        <v xml:space="preserve"> </v>
      </c>
      <c r="L195" s="88" t="str">
        <f>IF('P_Foretak utv'!AH194=0," ",'P_Foretak utv'!AH194)</f>
        <v xml:space="preserve"> </v>
      </c>
      <c r="N195" s="25" t="str">
        <f>IF(P_lev_utv!X196=0," ",P_lev_utv!X196)</f>
        <v xml:space="preserve"> </v>
      </c>
      <c r="O195" s="88" t="str">
        <f>IF(P_lev_utv!Y196=0," ",P_lev_utv!Y196)</f>
        <v xml:space="preserve"> </v>
      </c>
      <c r="P195" s="88" t="str">
        <f>IF(P_lev_utv!Z196=0," ",P_lev_utv!Z196)</f>
        <v xml:space="preserve"> </v>
      </c>
      <c r="Q195" s="88" t="str">
        <f>IF(P_lev_utv!AA196=0," ",P_lev_utv!AA196)</f>
        <v xml:space="preserve"> </v>
      </c>
      <c r="R195" s="88" t="str">
        <f>IF(P_lev_utv!AB196=0," ",P_lev_utv!AB196)</f>
        <v xml:space="preserve"> </v>
      </c>
      <c r="S195" s="88" t="str">
        <f>IF(P_lev_utv!AC196=0," ",P_lev_utv!AC196)</f>
        <v xml:space="preserve"> </v>
      </c>
      <c r="T195" s="88" t="str">
        <f>IF(P_lev_utv!AD196=0," ",P_lev_utv!AD196)</f>
        <v xml:space="preserve"> </v>
      </c>
      <c r="U195" s="88" t="str">
        <f>IF(P_lev_utv!AE196=0," ",P_lev_utv!AE196)</f>
        <v xml:space="preserve"> </v>
      </c>
      <c r="V195" s="88" t="str">
        <f>IF(P_lev_utv!AF196=0," ",P_lev_utv!AF196)</f>
        <v xml:space="preserve"> </v>
      </c>
      <c r="W195" s="27" t="str">
        <f>IF(P_lev_utv!AG196=0," ",P_lev_utv!AG196)</f>
        <v xml:space="preserve"> </v>
      </c>
      <c r="X195" s="27" t="str">
        <f>IF(P_lev_utv!AH196=0," ",P_lev_utv!AH196)</f>
        <v xml:space="preserve"> </v>
      </c>
    </row>
    <row r="196" spans="2:24" x14ac:dyDescent="0.25">
      <c r="B196" s="25" t="str">
        <f>IF('P_Foretak utv'!X195=0," ",'P_Foretak utv'!X195)</f>
        <v xml:space="preserve"> </v>
      </c>
      <c r="C196" s="88" t="str">
        <f>IF('P_Foretak utv'!Y195=0," ",'P_Foretak utv'!Y195)</f>
        <v xml:space="preserve"> </v>
      </c>
      <c r="D196" s="88" t="str">
        <f>IF('P_Foretak utv'!Z195=0," ",'P_Foretak utv'!Z195)</f>
        <v xml:space="preserve"> </v>
      </c>
      <c r="E196" s="88" t="str">
        <f>IF('P_Foretak utv'!AA195=0," ",'P_Foretak utv'!AA195)</f>
        <v xml:space="preserve"> </v>
      </c>
      <c r="F196" s="88" t="str">
        <f>IF('P_Foretak utv'!AB195=0," ",'P_Foretak utv'!AB195)</f>
        <v xml:space="preserve"> </v>
      </c>
      <c r="G196" s="88" t="str">
        <f>IF('P_Foretak utv'!AC195=0," ",'P_Foretak utv'!AC195)</f>
        <v xml:space="preserve"> </v>
      </c>
      <c r="H196" s="88" t="str">
        <f>IF('P_Foretak utv'!AD195=0," ",'P_Foretak utv'!AD195)</f>
        <v xml:space="preserve"> </v>
      </c>
      <c r="I196" s="88" t="str">
        <f>IF('P_Foretak utv'!AE195=0," ",'P_Foretak utv'!AE195)</f>
        <v xml:space="preserve"> </v>
      </c>
      <c r="J196" s="88" t="str">
        <f>IF('P_Foretak utv'!AF195=0," ",'P_Foretak utv'!AF195)</f>
        <v xml:space="preserve"> </v>
      </c>
      <c r="K196" s="88" t="str">
        <f>IF('P_Foretak utv'!AG195=0," ",'P_Foretak utv'!AG195)</f>
        <v xml:space="preserve"> </v>
      </c>
      <c r="L196" s="88" t="str">
        <f>IF('P_Foretak utv'!AH195=0," ",'P_Foretak utv'!AH195)</f>
        <v xml:space="preserve"> </v>
      </c>
      <c r="N196" s="25" t="str">
        <f>IF(P_lev_utv!X197=0," ",P_lev_utv!X197)</f>
        <v xml:space="preserve"> </v>
      </c>
      <c r="O196" s="88" t="str">
        <f>IF(P_lev_utv!Y197=0," ",P_lev_utv!Y197)</f>
        <v xml:space="preserve"> </v>
      </c>
      <c r="P196" s="88" t="str">
        <f>IF(P_lev_utv!Z197=0," ",P_lev_utv!Z197)</f>
        <v xml:space="preserve"> </v>
      </c>
      <c r="Q196" s="88" t="str">
        <f>IF(P_lev_utv!AA197=0," ",P_lev_utv!AA197)</f>
        <v xml:space="preserve"> </v>
      </c>
      <c r="R196" s="88" t="str">
        <f>IF(P_lev_utv!AB197=0," ",P_lev_utv!AB197)</f>
        <v xml:space="preserve"> </v>
      </c>
      <c r="S196" s="88" t="str">
        <f>IF(P_lev_utv!AC197=0," ",P_lev_utv!AC197)</f>
        <v xml:space="preserve"> </v>
      </c>
      <c r="T196" s="88" t="str">
        <f>IF(P_lev_utv!AD197=0," ",P_lev_utv!AD197)</f>
        <v xml:space="preserve"> </v>
      </c>
      <c r="U196" s="88" t="str">
        <f>IF(P_lev_utv!AE197=0," ",P_lev_utv!AE197)</f>
        <v xml:space="preserve"> </v>
      </c>
      <c r="V196" s="88" t="str">
        <f>IF(P_lev_utv!AF197=0," ",P_lev_utv!AF197)</f>
        <v xml:space="preserve"> </v>
      </c>
      <c r="W196" s="27" t="str">
        <f>IF(P_lev_utv!AG197=0," ",P_lev_utv!AG197)</f>
        <v xml:space="preserve"> </v>
      </c>
      <c r="X196" s="27" t="str">
        <f>IF(P_lev_utv!AH197=0," ",P_lev_utv!AH197)</f>
        <v xml:space="preserve"> </v>
      </c>
    </row>
    <row r="197" spans="2:24" x14ac:dyDescent="0.25">
      <c r="B197" s="25" t="str">
        <f>IF('P_Foretak utv'!X196=0," ",'P_Foretak utv'!X196)</f>
        <v xml:space="preserve"> </v>
      </c>
      <c r="C197" s="88" t="str">
        <f>IF('P_Foretak utv'!Y196=0," ",'P_Foretak utv'!Y196)</f>
        <v xml:space="preserve"> </v>
      </c>
      <c r="D197" s="88" t="str">
        <f>IF('P_Foretak utv'!Z196=0," ",'P_Foretak utv'!Z196)</f>
        <v xml:space="preserve"> </v>
      </c>
      <c r="E197" s="88" t="str">
        <f>IF('P_Foretak utv'!AA196=0," ",'P_Foretak utv'!AA196)</f>
        <v xml:space="preserve"> </v>
      </c>
      <c r="F197" s="88" t="str">
        <f>IF('P_Foretak utv'!AB196=0," ",'P_Foretak utv'!AB196)</f>
        <v xml:space="preserve"> </v>
      </c>
      <c r="G197" s="88" t="str">
        <f>IF('P_Foretak utv'!AC196=0," ",'P_Foretak utv'!AC196)</f>
        <v xml:space="preserve"> </v>
      </c>
      <c r="H197" s="88" t="str">
        <f>IF('P_Foretak utv'!AD196=0," ",'P_Foretak utv'!AD196)</f>
        <v xml:space="preserve"> </v>
      </c>
      <c r="I197" s="88" t="str">
        <f>IF('P_Foretak utv'!AE196=0," ",'P_Foretak utv'!AE196)</f>
        <v xml:space="preserve"> </v>
      </c>
      <c r="J197" s="88" t="str">
        <f>IF('P_Foretak utv'!AF196=0," ",'P_Foretak utv'!AF196)</f>
        <v xml:space="preserve"> </v>
      </c>
      <c r="K197" s="88" t="str">
        <f>IF('P_Foretak utv'!AG196=0," ",'P_Foretak utv'!AG196)</f>
        <v xml:space="preserve"> </v>
      </c>
      <c r="L197" s="88" t="str">
        <f>IF('P_Foretak utv'!AH196=0," ",'P_Foretak utv'!AH196)</f>
        <v xml:space="preserve"> </v>
      </c>
      <c r="N197" s="25" t="str">
        <f>IF(P_lev_utv!X198=0," ",P_lev_utv!X198)</f>
        <v xml:space="preserve"> </v>
      </c>
      <c r="O197" s="88" t="str">
        <f>IF(P_lev_utv!Y198=0," ",P_lev_utv!Y198)</f>
        <v xml:space="preserve"> </v>
      </c>
      <c r="P197" s="88" t="str">
        <f>IF(P_lev_utv!Z198=0," ",P_lev_utv!Z198)</f>
        <v xml:space="preserve"> </v>
      </c>
      <c r="Q197" s="88" t="str">
        <f>IF(P_lev_utv!AA198=0," ",P_lev_utv!AA198)</f>
        <v xml:space="preserve"> </v>
      </c>
      <c r="R197" s="88" t="str">
        <f>IF(P_lev_utv!AB198=0," ",P_lev_utv!AB198)</f>
        <v xml:space="preserve"> </v>
      </c>
      <c r="S197" s="88" t="str">
        <f>IF(P_lev_utv!AC198=0," ",P_lev_utv!AC198)</f>
        <v xml:space="preserve"> </v>
      </c>
      <c r="T197" s="88" t="str">
        <f>IF(P_lev_utv!AD198=0," ",P_lev_utv!AD198)</f>
        <v xml:space="preserve"> </v>
      </c>
      <c r="U197" s="88" t="str">
        <f>IF(P_lev_utv!AE198=0," ",P_lev_utv!AE198)</f>
        <v xml:space="preserve"> </v>
      </c>
      <c r="V197" s="88" t="str">
        <f>IF(P_lev_utv!AF198=0," ",P_lev_utv!AF198)</f>
        <v xml:space="preserve"> </v>
      </c>
      <c r="W197" s="27" t="str">
        <f>IF(P_lev_utv!AG198=0," ",P_lev_utv!AG198)</f>
        <v xml:space="preserve"> </v>
      </c>
      <c r="X197" s="27" t="str">
        <f>IF(P_lev_utv!AH198=0," ",P_lev_utv!AH198)</f>
        <v xml:space="preserve"> </v>
      </c>
    </row>
    <row r="198" spans="2:24" x14ac:dyDescent="0.25">
      <c r="B198" s="25" t="str">
        <f>IF('P_Foretak utv'!X197=0," ",'P_Foretak utv'!X197)</f>
        <v xml:space="preserve"> </v>
      </c>
      <c r="C198" s="88" t="str">
        <f>IF('P_Foretak utv'!Y197=0," ",'P_Foretak utv'!Y197)</f>
        <v xml:space="preserve"> </v>
      </c>
      <c r="D198" s="88" t="str">
        <f>IF('P_Foretak utv'!Z197=0," ",'P_Foretak utv'!Z197)</f>
        <v xml:space="preserve"> </v>
      </c>
      <c r="E198" s="88" t="str">
        <f>IF('P_Foretak utv'!AA197=0," ",'P_Foretak utv'!AA197)</f>
        <v xml:space="preserve"> </v>
      </c>
      <c r="F198" s="88" t="str">
        <f>IF('P_Foretak utv'!AB197=0," ",'P_Foretak utv'!AB197)</f>
        <v xml:space="preserve"> </v>
      </c>
      <c r="G198" s="88" t="str">
        <f>IF('P_Foretak utv'!AC197=0," ",'P_Foretak utv'!AC197)</f>
        <v xml:space="preserve"> </v>
      </c>
      <c r="H198" s="88" t="str">
        <f>IF('P_Foretak utv'!AD197=0," ",'P_Foretak utv'!AD197)</f>
        <v xml:space="preserve"> </v>
      </c>
      <c r="I198" s="88" t="str">
        <f>IF('P_Foretak utv'!AE197=0," ",'P_Foretak utv'!AE197)</f>
        <v xml:space="preserve"> </v>
      </c>
      <c r="J198" s="88" t="str">
        <f>IF('P_Foretak utv'!AF197=0," ",'P_Foretak utv'!AF197)</f>
        <v xml:space="preserve"> </v>
      </c>
      <c r="K198" s="88" t="str">
        <f>IF('P_Foretak utv'!AG197=0," ",'P_Foretak utv'!AG197)</f>
        <v xml:space="preserve"> </v>
      </c>
      <c r="L198" s="88" t="str">
        <f>IF('P_Foretak utv'!AH197=0," ",'P_Foretak utv'!AH197)</f>
        <v xml:space="preserve"> </v>
      </c>
      <c r="N198" s="25" t="str">
        <f>IF(P_lev_utv!X199=0," ",P_lev_utv!X199)</f>
        <v xml:space="preserve"> </v>
      </c>
      <c r="O198" s="88" t="str">
        <f>IF(P_lev_utv!Y199=0," ",P_lev_utv!Y199)</f>
        <v xml:space="preserve"> </v>
      </c>
      <c r="P198" s="88" t="str">
        <f>IF(P_lev_utv!Z199=0," ",P_lev_utv!Z199)</f>
        <v xml:space="preserve"> </v>
      </c>
      <c r="Q198" s="88" t="str">
        <f>IF(P_lev_utv!AA199=0," ",P_lev_utv!AA199)</f>
        <v xml:space="preserve"> </v>
      </c>
      <c r="R198" s="88" t="str">
        <f>IF(P_lev_utv!AB199=0," ",P_lev_utv!AB199)</f>
        <v xml:space="preserve"> </v>
      </c>
      <c r="S198" s="88" t="str">
        <f>IF(P_lev_utv!AC199=0," ",P_lev_utv!AC199)</f>
        <v xml:space="preserve"> </v>
      </c>
      <c r="T198" s="88" t="str">
        <f>IF(P_lev_utv!AD199=0," ",P_lev_utv!AD199)</f>
        <v xml:space="preserve"> </v>
      </c>
      <c r="U198" s="88" t="str">
        <f>IF(P_lev_utv!AE199=0," ",P_lev_utv!AE199)</f>
        <v xml:space="preserve"> </v>
      </c>
      <c r="V198" s="88" t="str">
        <f>IF(P_lev_utv!AF199=0," ",P_lev_utv!AF199)</f>
        <v xml:space="preserve"> </v>
      </c>
      <c r="W198" s="27" t="str">
        <f>IF(P_lev_utv!AG199=0," ",P_lev_utv!AG199)</f>
        <v xml:space="preserve"> </v>
      </c>
      <c r="X198" s="27" t="str">
        <f>IF(P_lev_utv!AH199=0," ",P_lev_utv!AH199)</f>
        <v xml:space="preserve"> </v>
      </c>
    </row>
    <row r="199" spans="2:24" x14ac:dyDescent="0.25">
      <c r="B199" s="25" t="str">
        <f>IF('P_Foretak utv'!X198=0," ",'P_Foretak utv'!X198)</f>
        <v xml:space="preserve"> </v>
      </c>
      <c r="C199" s="88" t="str">
        <f>IF('P_Foretak utv'!Y198=0," ",'P_Foretak utv'!Y198)</f>
        <v xml:space="preserve"> </v>
      </c>
      <c r="D199" s="88" t="str">
        <f>IF('P_Foretak utv'!Z198=0," ",'P_Foretak utv'!Z198)</f>
        <v xml:space="preserve"> </v>
      </c>
      <c r="E199" s="88" t="str">
        <f>IF('P_Foretak utv'!AA198=0," ",'P_Foretak utv'!AA198)</f>
        <v xml:space="preserve"> </v>
      </c>
      <c r="F199" s="88" t="str">
        <f>IF('P_Foretak utv'!AB198=0," ",'P_Foretak utv'!AB198)</f>
        <v xml:space="preserve"> </v>
      </c>
      <c r="G199" s="88" t="str">
        <f>IF('P_Foretak utv'!AC198=0," ",'P_Foretak utv'!AC198)</f>
        <v xml:space="preserve"> </v>
      </c>
      <c r="H199" s="88" t="str">
        <f>IF('P_Foretak utv'!AD198=0," ",'P_Foretak utv'!AD198)</f>
        <v xml:space="preserve"> </v>
      </c>
      <c r="I199" s="88" t="str">
        <f>IF('P_Foretak utv'!AE198=0," ",'P_Foretak utv'!AE198)</f>
        <v xml:space="preserve"> </v>
      </c>
      <c r="J199" s="88" t="str">
        <f>IF('P_Foretak utv'!AF198=0," ",'P_Foretak utv'!AF198)</f>
        <v xml:space="preserve"> </v>
      </c>
      <c r="K199" s="88" t="str">
        <f>IF('P_Foretak utv'!AG198=0," ",'P_Foretak utv'!AG198)</f>
        <v xml:space="preserve"> </v>
      </c>
      <c r="L199" s="88" t="str">
        <f>IF('P_Foretak utv'!AH198=0," ",'P_Foretak utv'!AH198)</f>
        <v xml:space="preserve"> </v>
      </c>
      <c r="N199" s="25" t="str">
        <f>IF(P_lev_utv!X200=0," ",P_lev_utv!X200)</f>
        <v xml:space="preserve"> </v>
      </c>
      <c r="O199" s="88" t="str">
        <f>IF(P_lev_utv!Y200=0," ",P_lev_utv!Y200)</f>
        <v xml:space="preserve"> </v>
      </c>
      <c r="P199" s="88" t="str">
        <f>IF(P_lev_utv!Z200=0," ",P_lev_utv!Z200)</f>
        <v xml:space="preserve"> </v>
      </c>
      <c r="Q199" s="88" t="str">
        <f>IF(P_lev_utv!AA200=0," ",P_lev_utv!AA200)</f>
        <v xml:space="preserve"> </v>
      </c>
      <c r="R199" s="88" t="str">
        <f>IF(P_lev_utv!AB200=0," ",P_lev_utv!AB200)</f>
        <v xml:space="preserve"> </v>
      </c>
      <c r="S199" s="88" t="str">
        <f>IF(P_lev_utv!AC200=0," ",P_lev_utv!AC200)</f>
        <v xml:space="preserve"> </v>
      </c>
      <c r="T199" s="88" t="str">
        <f>IF(P_lev_utv!AD200=0," ",P_lev_utv!AD200)</f>
        <v xml:space="preserve"> </v>
      </c>
      <c r="U199" s="88" t="str">
        <f>IF(P_lev_utv!AE200=0," ",P_lev_utv!AE200)</f>
        <v xml:space="preserve"> </v>
      </c>
      <c r="V199" s="88" t="str">
        <f>IF(P_lev_utv!AF200=0," ",P_lev_utv!AF200)</f>
        <v xml:space="preserve"> </v>
      </c>
      <c r="W199" s="27" t="str">
        <f>IF(P_lev_utv!AG200=0," ",P_lev_utv!AG200)</f>
        <v xml:space="preserve"> </v>
      </c>
      <c r="X199" s="27" t="str">
        <f>IF(P_lev_utv!AH200=0," ",P_lev_utv!AH200)</f>
        <v xml:space="preserve"> </v>
      </c>
    </row>
    <row r="200" spans="2:24" x14ac:dyDescent="0.25">
      <c r="B200" s="25" t="str">
        <f>IF('P_Foretak utv'!X199=0," ",'P_Foretak utv'!X199)</f>
        <v xml:space="preserve"> </v>
      </c>
      <c r="C200" s="88" t="str">
        <f>IF('P_Foretak utv'!Y199=0," ",'P_Foretak utv'!Y199)</f>
        <v xml:space="preserve"> </v>
      </c>
      <c r="D200" s="88" t="str">
        <f>IF('P_Foretak utv'!Z199=0," ",'P_Foretak utv'!Z199)</f>
        <v xml:space="preserve"> </v>
      </c>
      <c r="E200" s="88" t="str">
        <f>IF('P_Foretak utv'!AA199=0," ",'P_Foretak utv'!AA199)</f>
        <v xml:space="preserve"> </v>
      </c>
      <c r="F200" s="88" t="str">
        <f>IF('P_Foretak utv'!AB199=0," ",'P_Foretak utv'!AB199)</f>
        <v xml:space="preserve"> </v>
      </c>
      <c r="G200" s="88" t="str">
        <f>IF('P_Foretak utv'!AC199=0," ",'P_Foretak utv'!AC199)</f>
        <v xml:space="preserve"> </v>
      </c>
      <c r="H200" s="88" t="str">
        <f>IF('P_Foretak utv'!AD199=0," ",'P_Foretak utv'!AD199)</f>
        <v xml:space="preserve"> </v>
      </c>
      <c r="I200" s="88" t="str">
        <f>IF('P_Foretak utv'!AE199=0," ",'P_Foretak utv'!AE199)</f>
        <v xml:space="preserve"> </v>
      </c>
      <c r="J200" s="88" t="str">
        <f>IF('P_Foretak utv'!AF199=0," ",'P_Foretak utv'!AF199)</f>
        <v xml:space="preserve"> </v>
      </c>
      <c r="K200" s="88" t="str">
        <f>IF('P_Foretak utv'!AG199=0," ",'P_Foretak utv'!AG199)</f>
        <v xml:space="preserve"> </v>
      </c>
      <c r="L200" s="88" t="str">
        <f>IF('P_Foretak utv'!AH199=0," ",'P_Foretak utv'!AH199)</f>
        <v xml:space="preserve"> </v>
      </c>
      <c r="N200" s="25" t="str">
        <f>IF(P_lev_utv!X201=0," ",P_lev_utv!X201)</f>
        <v xml:space="preserve"> </v>
      </c>
      <c r="O200" s="88" t="str">
        <f>IF(P_lev_utv!Y201=0," ",P_lev_utv!Y201)</f>
        <v xml:space="preserve"> </v>
      </c>
      <c r="P200" s="88" t="str">
        <f>IF(P_lev_utv!Z201=0," ",P_lev_utv!Z201)</f>
        <v xml:space="preserve"> </v>
      </c>
      <c r="Q200" s="88" t="str">
        <f>IF(P_lev_utv!AA201=0," ",P_lev_utv!AA201)</f>
        <v xml:space="preserve"> </v>
      </c>
      <c r="R200" s="88" t="str">
        <f>IF(P_lev_utv!AB201=0," ",P_lev_utv!AB201)</f>
        <v xml:space="preserve"> </v>
      </c>
      <c r="S200" s="88" t="str">
        <f>IF(P_lev_utv!AC201=0," ",P_lev_utv!AC201)</f>
        <v xml:space="preserve"> </v>
      </c>
      <c r="T200" s="88" t="str">
        <f>IF(P_lev_utv!AD201=0," ",P_lev_utv!AD201)</f>
        <v xml:space="preserve"> </v>
      </c>
      <c r="U200" s="88" t="str">
        <f>IF(P_lev_utv!AE201=0," ",P_lev_utv!AE201)</f>
        <v xml:space="preserve"> </v>
      </c>
      <c r="V200" s="88" t="str">
        <f>IF(P_lev_utv!AF201=0," ",P_lev_utv!AF201)</f>
        <v xml:space="preserve"> </v>
      </c>
      <c r="W200" s="27" t="str">
        <f>IF(P_lev_utv!AG201=0," ",P_lev_utv!AG201)</f>
        <v xml:space="preserve"> </v>
      </c>
      <c r="X200" s="27" t="str">
        <f>IF(P_lev_utv!AH201=0," ",P_lev_utv!AH201)</f>
        <v xml:space="preserve"> </v>
      </c>
    </row>
    <row r="201" spans="2:24" x14ac:dyDescent="0.25">
      <c r="B201" s="25" t="str">
        <f>IF('P_Foretak utv'!X200=0," ",'P_Foretak utv'!X200)</f>
        <v xml:space="preserve"> </v>
      </c>
      <c r="C201" s="88" t="str">
        <f>IF('P_Foretak utv'!Y200=0," ",'P_Foretak utv'!Y200)</f>
        <v xml:space="preserve"> </v>
      </c>
      <c r="D201" s="88" t="str">
        <f>IF('P_Foretak utv'!Z200=0," ",'P_Foretak utv'!Z200)</f>
        <v xml:space="preserve"> </v>
      </c>
      <c r="E201" s="88" t="str">
        <f>IF('P_Foretak utv'!AA200=0," ",'P_Foretak utv'!AA200)</f>
        <v xml:space="preserve"> </v>
      </c>
      <c r="F201" s="88" t="str">
        <f>IF('P_Foretak utv'!AB200=0," ",'P_Foretak utv'!AB200)</f>
        <v xml:space="preserve"> </v>
      </c>
      <c r="G201" s="88" t="str">
        <f>IF('P_Foretak utv'!AC200=0," ",'P_Foretak utv'!AC200)</f>
        <v xml:space="preserve"> </v>
      </c>
      <c r="H201" s="88" t="str">
        <f>IF('P_Foretak utv'!AD200=0," ",'P_Foretak utv'!AD200)</f>
        <v xml:space="preserve"> </v>
      </c>
      <c r="I201" s="88" t="str">
        <f>IF('P_Foretak utv'!AE200=0," ",'P_Foretak utv'!AE200)</f>
        <v xml:space="preserve"> </v>
      </c>
      <c r="J201" s="88" t="str">
        <f>IF('P_Foretak utv'!AF200=0," ",'P_Foretak utv'!AF200)</f>
        <v xml:space="preserve"> </v>
      </c>
      <c r="K201" s="88" t="str">
        <f>IF('P_Foretak utv'!AG200=0," ",'P_Foretak utv'!AG200)</f>
        <v xml:space="preserve"> </v>
      </c>
      <c r="L201" s="88" t="str">
        <f>IF('P_Foretak utv'!AH200=0," ",'P_Foretak utv'!AH200)</f>
        <v xml:space="preserve"> </v>
      </c>
      <c r="N201" s="25" t="str">
        <f>IF(P_lev_utv!X202=0," ",P_lev_utv!X202)</f>
        <v xml:space="preserve"> </v>
      </c>
      <c r="O201" s="88" t="str">
        <f>IF(P_lev_utv!Y202=0," ",P_lev_utv!Y202)</f>
        <v xml:space="preserve"> </v>
      </c>
      <c r="P201" s="88" t="str">
        <f>IF(P_lev_utv!Z202=0," ",P_lev_utv!Z202)</f>
        <v xml:space="preserve"> </v>
      </c>
      <c r="Q201" s="88" t="str">
        <f>IF(P_lev_utv!AA202=0," ",P_lev_utv!AA202)</f>
        <v xml:space="preserve"> </v>
      </c>
      <c r="R201" s="88" t="str">
        <f>IF(P_lev_utv!AB202=0," ",P_lev_utv!AB202)</f>
        <v xml:space="preserve"> </v>
      </c>
      <c r="S201" s="88" t="str">
        <f>IF(P_lev_utv!AC202=0," ",P_lev_utv!AC202)</f>
        <v xml:space="preserve"> </v>
      </c>
      <c r="T201" s="88" t="str">
        <f>IF(P_lev_utv!AD202=0," ",P_lev_utv!AD202)</f>
        <v xml:space="preserve"> </v>
      </c>
      <c r="U201" s="88" t="str">
        <f>IF(P_lev_utv!AE202=0," ",P_lev_utv!AE202)</f>
        <v xml:space="preserve"> </v>
      </c>
      <c r="V201" s="88" t="str">
        <f>IF(P_lev_utv!AF202=0," ",P_lev_utv!AF202)</f>
        <v xml:space="preserve"> </v>
      </c>
      <c r="W201" s="27" t="str">
        <f>IF(P_lev_utv!AG202=0," ",P_lev_utv!AG202)</f>
        <v xml:space="preserve"> </v>
      </c>
      <c r="X201" s="27" t="str">
        <f>IF(P_lev_utv!AH202=0," ",P_lev_utv!AH202)</f>
        <v xml:space="preserve"> </v>
      </c>
    </row>
    <row r="202" spans="2:24" x14ac:dyDescent="0.25">
      <c r="B202" s="25" t="str">
        <f>IF('P_Foretak utv'!X201=0," ",'P_Foretak utv'!X201)</f>
        <v xml:space="preserve"> </v>
      </c>
      <c r="C202" s="88" t="str">
        <f>IF('P_Foretak utv'!Y201=0," ",'P_Foretak utv'!Y201)</f>
        <v xml:space="preserve"> </v>
      </c>
      <c r="D202" s="88" t="str">
        <f>IF('P_Foretak utv'!Z201=0," ",'P_Foretak utv'!Z201)</f>
        <v xml:space="preserve"> </v>
      </c>
      <c r="E202" s="88" t="str">
        <f>IF('P_Foretak utv'!AA201=0," ",'P_Foretak utv'!AA201)</f>
        <v xml:space="preserve"> </v>
      </c>
      <c r="F202" s="88" t="str">
        <f>IF('P_Foretak utv'!AB201=0," ",'P_Foretak utv'!AB201)</f>
        <v xml:space="preserve"> </v>
      </c>
      <c r="G202" s="88" t="str">
        <f>IF('P_Foretak utv'!AC201=0," ",'P_Foretak utv'!AC201)</f>
        <v xml:space="preserve"> </v>
      </c>
      <c r="H202" s="88" t="str">
        <f>IF('P_Foretak utv'!AD201=0," ",'P_Foretak utv'!AD201)</f>
        <v xml:space="preserve"> </v>
      </c>
      <c r="I202" s="88" t="str">
        <f>IF('P_Foretak utv'!AE201=0," ",'P_Foretak utv'!AE201)</f>
        <v xml:space="preserve"> </v>
      </c>
      <c r="J202" s="88" t="str">
        <f>IF('P_Foretak utv'!AF201=0," ",'P_Foretak utv'!AF201)</f>
        <v xml:space="preserve"> </v>
      </c>
      <c r="K202" s="88" t="str">
        <f>IF('P_Foretak utv'!AG201=0," ",'P_Foretak utv'!AG201)</f>
        <v xml:space="preserve"> </v>
      </c>
      <c r="L202" s="88" t="str">
        <f>IF('P_Foretak utv'!AH201=0," ",'P_Foretak utv'!AH201)</f>
        <v xml:space="preserve"> </v>
      </c>
      <c r="N202" s="25" t="str">
        <f>IF(P_lev_utv!X203=0," ",P_lev_utv!X203)</f>
        <v xml:space="preserve"> </v>
      </c>
      <c r="O202" s="88" t="str">
        <f>IF(P_lev_utv!Y203=0," ",P_lev_utv!Y203)</f>
        <v xml:space="preserve"> </v>
      </c>
      <c r="P202" s="88" t="str">
        <f>IF(P_lev_utv!Z203=0," ",P_lev_utv!Z203)</f>
        <v xml:space="preserve"> </v>
      </c>
      <c r="Q202" s="88" t="str">
        <f>IF(P_lev_utv!AA203=0," ",P_lev_utv!AA203)</f>
        <v xml:space="preserve"> </v>
      </c>
      <c r="R202" s="88" t="str">
        <f>IF(P_lev_utv!AB203=0," ",P_lev_utv!AB203)</f>
        <v xml:space="preserve"> </v>
      </c>
      <c r="S202" s="88" t="str">
        <f>IF(P_lev_utv!AC203=0," ",P_lev_utv!AC203)</f>
        <v xml:space="preserve"> </v>
      </c>
      <c r="T202" s="88" t="str">
        <f>IF(P_lev_utv!AD203=0," ",P_lev_utv!AD203)</f>
        <v xml:space="preserve"> </v>
      </c>
      <c r="U202" s="88" t="str">
        <f>IF(P_lev_utv!AE203=0," ",P_lev_utv!AE203)</f>
        <v xml:space="preserve"> </v>
      </c>
      <c r="V202" s="88" t="str">
        <f>IF(P_lev_utv!AF203=0," ",P_lev_utv!AF203)</f>
        <v xml:space="preserve"> </v>
      </c>
      <c r="W202" s="27" t="str">
        <f>IF(P_lev_utv!AG203=0," ",P_lev_utv!AG203)</f>
        <v xml:space="preserve"> </v>
      </c>
      <c r="X202" s="27" t="str">
        <f>IF(P_lev_utv!AH203=0," ",P_lev_utv!AH203)</f>
        <v xml:space="preserve"> </v>
      </c>
    </row>
    <row r="203" spans="2:24" x14ac:dyDescent="0.25">
      <c r="B203" s="25" t="str">
        <f>IF('P_Foretak utv'!X202=0," ",'P_Foretak utv'!X202)</f>
        <v xml:space="preserve"> </v>
      </c>
      <c r="C203" s="88" t="str">
        <f>IF('P_Foretak utv'!Y202=0," ",'P_Foretak utv'!Y202)</f>
        <v xml:space="preserve"> </v>
      </c>
      <c r="D203" s="88" t="str">
        <f>IF('P_Foretak utv'!Z202=0," ",'P_Foretak utv'!Z202)</f>
        <v xml:space="preserve"> </v>
      </c>
      <c r="E203" s="88" t="str">
        <f>IF('P_Foretak utv'!AA202=0," ",'P_Foretak utv'!AA202)</f>
        <v xml:space="preserve"> </v>
      </c>
      <c r="F203" s="88" t="str">
        <f>IF('P_Foretak utv'!AB202=0," ",'P_Foretak utv'!AB202)</f>
        <v xml:space="preserve"> </v>
      </c>
      <c r="G203" s="88" t="str">
        <f>IF('P_Foretak utv'!AC202=0," ",'P_Foretak utv'!AC202)</f>
        <v xml:space="preserve"> </v>
      </c>
      <c r="H203" s="88" t="str">
        <f>IF('P_Foretak utv'!AD202=0," ",'P_Foretak utv'!AD202)</f>
        <v xml:space="preserve"> </v>
      </c>
      <c r="I203" s="88" t="str">
        <f>IF('P_Foretak utv'!AE202=0," ",'P_Foretak utv'!AE202)</f>
        <v xml:space="preserve"> </v>
      </c>
      <c r="J203" s="88" t="str">
        <f>IF('P_Foretak utv'!AF202=0," ",'P_Foretak utv'!AF202)</f>
        <v xml:space="preserve"> </v>
      </c>
      <c r="K203" s="88" t="str">
        <f>IF('P_Foretak utv'!AG202=0," ",'P_Foretak utv'!AG202)</f>
        <v xml:space="preserve"> </v>
      </c>
      <c r="L203" s="88" t="str">
        <f>IF('P_Foretak utv'!AH202=0," ",'P_Foretak utv'!AH202)</f>
        <v xml:space="preserve"> </v>
      </c>
      <c r="N203" s="25" t="str">
        <f>IF(P_lev_utv!X204=0," ",P_lev_utv!X204)</f>
        <v xml:space="preserve"> </v>
      </c>
      <c r="O203" s="88" t="str">
        <f>IF(P_lev_utv!Y204=0," ",P_lev_utv!Y204)</f>
        <v xml:space="preserve"> </v>
      </c>
      <c r="P203" s="88" t="str">
        <f>IF(P_lev_utv!Z204=0," ",P_lev_utv!Z204)</f>
        <v xml:space="preserve"> </v>
      </c>
      <c r="Q203" s="88" t="str">
        <f>IF(P_lev_utv!AA204=0," ",P_lev_utv!AA204)</f>
        <v xml:space="preserve"> </v>
      </c>
      <c r="R203" s="88" t="str">
        <f>IF(P_lev_utv!AB204=0," ",P_lev_utv!AB204)</f>
        <v xml:space="preserve"> </v>
      </c>
      <c r="S203" s="88" t="str">
        <f>IF(P_lev_utv!AC204=0," ",P_lev_utv!AC204)</f>
        <v xml:space="preserve"> </v>
      </c>
      <c r="T203" s="88" t="str">
        <f>IF(P_lev_utv!AD204=0," ",P_lev_utv!AD204)</f>
        <v xml:space="preserve"> </v>
      </c>
      <c r="U203" s="88" t="str">
        <f>IF(P_lev_utv!AE204=0," ",P_lev_utv!AE204)</f>
        <v xml:space="preserve"> </v>
      </c>
      <c r="V203" s="88" t="str">
        <f>IF(P_lev_utv!AF204=0," ",P_lev_utv!AF204)</f>
        <v xml:space="preserve"> </v>
      </c>
      <c r="W203" s="27" t="str">
        <f>IF(P_lev_utv!AG204=0," ",P_lev_utv!AG204)</f>
        <v xml:space="preserve"> </v>
      </c>
      <c r="X203" s="27" t="str">
        <f>IF(P_lev_utv!AH204=0," ",P_lev_utv!AH204)</f>
        <v xml:space="preserve"> </v>
      </c>
    </row>
    <row r="204" spans="2:24" x14ac:dyDescent="0.25">
      <c r="B204" s="25" t="str">
        <f>IF('P_Foretak utv'!X203=0," ",'P_Foretak utv'!X203)</f>
        <v xml:space="preserve"> </v>
      </c>
      <c r="C204" s="88" t="str">
        <f>IF('P_Foretak utv'!Y203=0," ",'P_Foretak utv'!Y203)</f>
        <v xml:space="preserve"> </v>
      </c>
      <c r="D204" s="88" t="str">
        <f>IF('P_Foretak utv'!Z203=0," ",'P_Foretak utv'!Z203)</f>
        <v xml:space="preserve"> </v>
      </c>
      <c r="E204" s="88" t="str">
        <f>IF('P_Foretak utv'!AA203=0," ",'P_Foretak utv'!AA203)</f>
        <v xml:space="preserve"> </v>
      </c>
      <c r="F204" s="88" t="str">
        <f>IF('P_Foretak utv'!AB203=0," ",'P_Foretak utv'!AB203)</f>
        <v xml:space="preserve"> </v>
      </c>
      <c r="G204" s="88" t="str">
        <f>IF('P_Foretak utv'!AC203=0," ",'P_Foretak utv'!AC203)</f>
        <v xml:space="preserve"> </v>
      </c>
      <c r="H204" s="88" t="str">
        <f>IF('P_Foretak utv'!AD203=0," ",'P_Foretak utv'!AD203)</f>
        <v xml:space="preserve"> </v>
      </c>
      <c r="I204" s="88" t="str">
        <f>IF('P_Foretak utv'!AE203=0," ",'P_Foretak utv'!AE203)</f>
        <v xml:space="preserve"> </v>
      </c>
      <c r="J204" s="88" t="str">
        <f>IF('P_Foretak utv'!AF203=0," ",'P_Foretak utv'!AF203)</f>
        <v xml:space="preserve"> </v>
      </c>
      <c r="K204" s="88" t="str">
        <f>IF('P_Foretak utv'!AG203=0," ",'P_Foretak utv'!AG203)</f>
        <v xml:space="preserve"> </v>
      </c>
      <c r="L204" s="88" t="str">
        <f>IF('P_Foretak utv'!AH203=0," ",'P_Foretak utv'!AH203)</f>
        <v xml:space="preserve"> </v>
      </c>
      <c r="N204" s="25" t="str">
        <f>IF(P_lev_utv!X205=0," ",P_lev_utv!X205)</f>
        <v xml:space="preserve"> </v>
      </c>
      <c r="O204" s="88" t="str">
        <f>IF(P_lev_utv!Y205=0," ",P_lev_utv!Y205)</f>
        <v xml:space="preserve"> </v>
      </c>
      <c r="P204" s="88" t="str">
        <f>IF(P_lev_utv!Z205=0," ",P_lev_utv!Z205)</f>
        <v xml:space="preserve"> </v>
      </c>
      <c r="Q204" s="88" t="str">
        <f>IF(P_lev_utv!AA205=0," ",P_lev_utv!AA205)</f>
        <v xml:space="preserve"> </v>
      </c>
      <c r="R204" s="88" t="str">
        <f>IF(P_lev_utv!AB205=0," ",P_lev_utv!AB205)</f>
        <v xml:space="preserve"> </v>
      </c>
      <c r="S204" s="88" t="str">
        <f>IF(P_lev_utv!AC205=0," ",P_lev_utv!AC205)</f>
        <v xml:space="preserve"> </v>
      </c>
      <c r="T204" s="88" t="str">
        <f>IF(P_lev_utv!AD205=0," ",P_lev_utv!AD205)</f>
        <v xml:space="preserve"> </v>
      </c>
      <c r="U204" s="88" t="str">
        <f>IF(P_lev_utv!AE205=0," ",P_lev_utv!AE205)</f>
        <v xml:space="preserve"> </v>
      </c>
      <c r="V204" s="88" t="str">
        <f>IF(P_lev_utv!AF205=0," ",P_lev_utv!AF205)</f>
        <v xml:space="preserve"> </v>
      </c>
      <c r="W204" s="27" t="str">
        <f>IF(P_lev_utv!AG205=0," ",P_lev_utv!AG205)</f>
        <v xml:space="preserve"> </v>
      </c>
      <c r="X204" s="27" t="str">
        <f>IF(P_lev_utv!AH205=0," ",P_lev_utv!AH205)</f>
        <v xml:space="preserve"> </v>
      </c>
    </row>
    <row r="205" spans="2:24" x14ac:dyDescent="0.25">
      <c r="B205" s="25" t="str">
        <f>IF('P_Foretak utv'!X204=0," ",'P_Foretak utv'!X204)</f>
        <v xml:space="preserve"> </v>
      </c>
      <c r="C205" s="88" t="str">
        <f>IF('P_Foretak utv'!Y204=0," ",'P_Foretak utv'!Y204)</f>
        <v xml:space="preserve"> </v>
      </c>
      <c r="D205" s="88" t="str">
        <f>IF('P_Foretak utv'!Z204=0," ",'P_Foretak utv'!Z204)</f>
        <v xml:space="preserve"> </v>
      </c>
      <c r="E205" s="88" t="str">
        <f>IF('P_Foretak utv'!AA204=0," ",'P_Foretak utv'!AA204)</f>
        <v xml:space="preserve"> </v>
      </c>
      <c r="F205" s="88" t="str">
        <f>IF('P_Foretak utv'!AB204=0," ",'P_Foretak utv'!AB204)</f>
        <v xml:space="preserve"> </v>
      </c>
      <c r="G205" s="88" t="str">
        <f>IF('P_Foretak utv'!AC204=0," ",'P_Foretak utv'!AC204)</f>
        <v xml:space="preserve"> </v>
      </c>
      <c r="H205" s="88" t="str">
        <f>IF('P_Foretak utv'!AD204=0," ",'P_Foretak utv'!AD204)</f>
        <v xml:space="preserve"> </v>
      </c>
      <c r="I205" s="88" t="str">
        <f>IF('P_Foretak utv'!AE204=0," ",'P_Foretak utv'!AE204)</f>
        <v xml:space="preserve"> </v>
      </c>
      <c r="J205" s="88" t="str">
        <f>IF('P_Foretak utv'!AF204=0," ",'P_Foretak utv'!AF204)</f>
        <v xml:space="preserve"> </v>
      </c>
      <c r="K205" s="88" t="str">
        <f>IF('P_Foretak utv'!AG204=0," ",'P_Foretak utv'!AG204)</f>
        <v xml:space="preserve"> </v>
      </c>
      <c r="L205" s="88" t="str">
        <f>IF('P_Foretak utv'!AH204=0," ",'P_Foretak utv'!AH204)</f>
        <v xml:space="preserve"> </v>
      </c>
      <c r="N205" s="25" t="str">
        <f>IF(P_lev_utv!X206=0," ",P_lev_utv!X206)</f>
        <v xml:space="preserve"> </v>
      </c>
      <c r="O205" s="88" t="str">
        <f>IF(P_lev_utv!Y206=0," ",P_lev_utv!Y206)</f>
        <v xml:space="preserve"> </v>
      </c>
      <c r="P205" s="88" t="str">
        <f>IF(P_lev_utv!Z206=0," ",P_lev_utv!Z206)</f>
        <v xml:space="preserve"> </v>
      </c>
      <c r="Q205" s="88" t="str">
        <f>IF(P_lev_utv!AA206=0," ",P_lev_utv!AA206)</f>
        <v xml:space="preserve"> </v>
      </c>
      <c r="R205" s="88" t="str">
        <f>IF(P_lev_utv!AB206=0," ",P_lev_utv!AB206)</f>
        <v xml:space="preserve"> </v>
      </c>
      <c r="S205" s="88" t="str">
        <f>IF(P_lev_utv!AC206=0," ",P_lev_utv!AC206)</f>
        <v xml:space="preserve"> </v>
      </c>
      <c r="T205" s="88" t="str">
        <f>IF(P_lev_utv!AD206=0," ",P_lev_utv!AD206)</f>
        <v xml:space="preserve"> </v>
      </c>
      <c r="U205" s="88" t="str">
        <f>IF(P_lev_utv!AE206=0," ",P_lev_utv!AE206)</f>
        <v xml:space="preserve"> </v>
      </c>
      <c r="V205" s="88" t="str">
        <f>IF(P_lev_utv!AF206=0," ",P_lev_utv!AF206)</f>
        <v xml:space="preserve"> </v>
      </c>
      <c r="W205" s="27" t="str">
        <f>IF(P_lev_utv!AG206=0," ",P_lev_utv!AG206)</f>
        <v xml:space="preserve"> </v>
      </c>
      <c r="X205" s="27" t="str">
        <f>IF(P_lev_utv!AH206=0," ",P_lev_utv!AH206)</f>
        <v xml:space="preserve"> </v>
      </c>
    </row>
    <row r="206" spans="2:24" x14ac:dyDescent="0.25">
      <c r="B206" s="25" t="str">
        <f>IF('P_Foretak utv'!X205=0," ",'P_Foretak utv'!X205)</f>
        <v xml:space="preserve"> </v>
      </c>
      <c r="C206" s="88" t="str">
        <f>IF('P_Foretak utv'!Y205=0," ",'P_Foretak utv'!Y205)</f>
        <v xml:space="preserve"> </v>
      </c>
      <c r="D206" s="88" t="str">
        <f>IF('P_Foretak utv'!Z205=0," ",'P_Foretak utv'!Z205)</f>
        <v xml:space="preserve"> </v>
      </c>
      <c r="E206" s="88" t="str">
        <f>IF('P_Foretak utv'!AA205=0," ",'P_Foretak utv'!AA205)</f>
        <v xml:space="preserve"> </v>
      </c>
      <c r="F206" s="88" t="str">
        <f>IF('P_Foretak utv'!AB205=0," ",'P_Foretak utv'!AB205)</f>
        <v xml:space="preserve"> </v>
      </c>
      <c r="G206" s="88" t="str">
        <f>IF('P_Foretak utv'!AC205=0," ",'P_Foretak utv'!AC205)</f>
        <v xml:space="preserve"> </v>
      </c>
      <c r="H206" s="88" t="str">
        <f>IF('P_Foretak utv'!AD205=0," ",'P_Foretak utv'!AD205)</f>
        <v xml:space="preserve"> </v>
      </c>
      <c r="I206" s="88" t="str">
        <f>IF('P_Foretak utv'!AE205=0," ",'P_Foretak utv'!AE205)</f>
        <v xml:space="preserve"> </v>
      </c>
      <c r="J206" s="88" t="str">
        <f>IF('P_Foretak utv'!AF205=0," ",'P_Foretak utv'!AF205)</f>
        <v xml:space="preserve"> </v>
      </c>
      <c r="K206" s="88" t="str">
        <f>IF('P_Foretak utv'!AG205=0," ",'P_Foretak utv'!AG205)</f>
        <v xml:space="preserve"> </v>
      </c>
      <c r="L206" s="88" t="str">
        <f>IF('P_Foretak utv'!AH205=0," ",'P_Foretak utv'!AH205)</f>
        <v xml:space="preserve"> </v>
      </c>
      <c r="N206" s="25" t="str">
        <f>IF(P_lev_utv!X207=0," ",P_lev_utv!X207)</f>
        <v xml:space="preserve"> </v>
      </c>
      <c r="O206" s="88" t="str">
        <f>IF(P_lev_utv!Y207=0," ",P_lev_utv!Y207)</f>
        <v xml:space="preserve"> </v>
      </c>
      <c r="P206" s="88" t="str">
        <f>IF(P_lev_utv!Z207=0," ",P_lev_utv!Z207)</f>
        <v xml:space="preserve"> </v>
      </c>
      <c r="Q206" s="88" t="str">
        <f>IF(P_lev_utv!AA207=0," ",P_lev_utv!AA207)</f>
        <v xml:space="preserve"> </v>
      </c>
      <c r="R206" s="88" t="str">
        <f>IF(P_lev_utv!AB207=0," ",P_lev_utv!AB207)</f>
        <v xml:space="preserve"> </v>
      </c>
      <c r="S206" s="88" t="str">
        <f>IF(P_lev_utv!AC207=0," ",P_lev_utv!AC207)</f>
        <v xml:space="preserve"> </v>
      </c>
      <c r="T206" s="88" t="str">
        <f>IF(P_lev_utv!AD207=0," ",P_lev_utv!AD207)</f>
        <v xml:space="preserve"> </v>
      </c>
      <c r="U206" s="88" t="str">
        <f>IF(P_lev_utv!AE207=0," ",P_lev_utv!AE207)</f>
        <v xml:space="preserve"> </v>
      </c>
      <c r="V206" s="88" t="str">
        <f>IF(P_lev_utv!AF207=0," ",P_lev_utv!AF207)</f>
        <v xml:space="preserve"> </v>
      </c>
      <c r="W206" s="27" t="str">
        <f>IF(P_lev_utv!AG207=0," ",P_lev_utv!AG207)</f>
        <v xml:space="preserve"> </v>
      </c>
      <c r="X206" s="27" t="str">
        <f>IF(P_lev_utv!AH207=0," ",P_lev_utv!AH207)</f>
        <v xml:space="preserve"> </v>
      </c>
    </row>
    <row r="207" spans="2:24" x14ac:dyDescent="0.25">
      <c r="B207" s="25" t="str">
        <f>IF('P_Foretak utv'!X206=0," ",'P_Foretak utv'!X206)</f>
        <v xml:space="preserve"> </v>
      </c>
      <c r="C207" s="88" t="str">
        <f>IF('P_Foretak utv'!Y206=0," ",'P_Foretak utv'!Y206)</f>
        <v xml:space="preserve"> </v>
      </c>
      <c r="D207" s="88" t="str">
        <f>IF('P_Foretak utv'!Z206=0," ",'P_Foretak utv'!Z206)</f>
        <v xml:space="preserve"> </v>
      </c>
      <c r="E207" s="88" t="str">
        <f>IF('P_Foretak utv'!AA206=0," ",'P_Foretak utv'!AA206)</f>
        <v xml:space="preserve"> </v>
      </c>
      <c r="F207" s="88" t="str">
        <f>IF('P_Foretak utv'!AB206=0," ",'P_Foretak utv'!AB206)</f>
        <v xml:space="preserve"> </v>
      </c>
      <c r="G207" s="88" t="str">
        <f>IF('P_Foretak utv'!AC206=0," ",'P_Foretak utv'!AC206)</f>
        <v xml:space="preserve"> </v>
      </c>
      <c r="H207" s="88" t="str">
        <f>IF('P_Foretak utv'!AD206=0," ",'P_Foretak utv'!AD206)</f>
        <v xml:space="preserve"> </v>
      </c>
      <c r="I207" s="88" t="str">
        <f>IF('P_Foretak utv'!AE206=0," ",'P_Foretak utv'!AE206)</f>
        <v xml:space="preserve"> </v>
      </c>
      <c r="J207" s="88" t="str">
        <f>IF('P_Foretak utv'!AF206=0," ",'P_Foretak utv'!AF206)</f>
        <v xml:space="preserve"> </v>
      </c>
      <c r="K207" s="88" t="str">
        <f>IF('P_Foretak utv'!AG206=0," ",'P_Foretak utv'!AG206)</f>
        <v xml:space="preserve"> </v>
      </c>
      <c r="L207" s="88" t="str">
        <f>IF('P_Foretak utv'!AH206=0," ",'P_Foretak utv'!AH206)</f>
        <v xml:space="preserve"> </v>
      </c>
      <c r="N207" s="25" t="str">
        <f>IF(P_lev_utv!X208=0," ",P_lev_utv!X208)</f>
        <v xml:space="preserve"> </v>
      </c>
      <c r="O207" s="88" t="str">
        <f>IF(P_lev_utv!Y208=0," ",P_lev_utv!Y208)</f>
        <v xml:space="preserve"> </v>
      </c>
      <c r="P207" s="88" t="str">
        <f>IF(P_lev_utv!Z208=0," ",P_lev_utv!Z208)</f>
        <v xml:space="preserve"> </v>
      </c>
      <c r="Q207" s="88" t="str">
        <f>IF(P_lev_utv!AA208=0," ",P_lev_utv!AA208)</f>
        <v xml:space="preserve"> </v>
      </c>
      <c r="R207" s="88" t="str">
        <f>IF(P_lev_utv!AB208=0," ",P_lev_utv!AB208)</f>
        <v xml:space="preserve"> </v>
      </c>
      <c r="S207" s="88" t="str">
        <f>IF(P_lev_utv!AC208=0," ",P_lev_utv!AC208)</f>
        <v xml:space="preserve"> </v>
      </c>
      <c r="T207" s="88" t="str">
        <f>IF(P_lev_utv!AD208=0," ",P_lev_utv!AD208)</f>
        <v xml:space="preserve"> </v>
      </c>
      <c r="U207" s="88" t="str">
        <f>IF(P_lev_utv!AE208=0," ",P_lev_utv!AE208)</f>
        <v xml:space="preserve"> </v>
      </c>
      <c r="V207" s="88" t="str">
        <f>IF(P_lev_utv!AF208=0," ",P_lev_utv!AF208)</f>
        <v xml:space="preserve"> </v>
      </c>
      <c r="W207" s="27" t="str">
        <f>IF(P_lev_utv!AG208=0," ",P_lev_utv!AG208)</f>
        <v xml:space="preserve"> </v>
      </c>
      <c r="X207" s="27" t="str">
        <f>IF(P_lev_utv!AH208=0," ",P_lev_utv!AH208)</f>
        <v xml:space="preserve"> </v>
      </c>
    </row>
    <row r="208" spans="2:24" x14ac:dyDescent="0.25">
      <c r="B208" s="25" t="str">
        <f>IF('P_Foretak utv'!X207=0," ",'P_Foretak utv'!X207)</f>
        <v xml:space="preserve"> </v>
      </c>
      <c r="C208" s="88" t="str">
        <f>IF('P_Foretak utv'!Y207=0," ",'P_Foretak utv'!Y207)</f>
        <v xml:space="preserve"> </v>
      </c>
      <c r="D208" s="88" t="str">
        <f>IF('P_Foretak utv'!Z207=0," ",'P_Foretak utv'!Z207)</f>
        <v xml:space="preserve"> </v>
      </c>
      <c r="E208" s="88" t="str">
        <f>IF('P_Foretak utv'!AA207=0," ",'P_Foretak utv'!AA207)</f>
        <v xml:space="preserve"> </v>
      </c>
      <c r="F208" s="88" t="str">
        <f>IF('P_Foretak utv'!AB207=0," ",'P_Foretak utv'!AB207)</f>
        <v xml:space="preserve"> </v>
      </c>
      <c r="G208" s="88" t="str">
        <f>IF('P_Foretak utv'!AC207=0," ",'P_Foretak utv'!AC207)</f>
        <v xml:space="preserve"> </v>
      </c>
      <c r="H208" s="88" t="str">
        <f>IF('P_Foretak utv'!AD207=0," ",'P_Foretak utv'!AD207)</f>
        <v xml:space="preserve"> </v>
      </c>
      <c r="I208" s="88" t="str">
        <f>IF('P_Foretak utv'!AE207=0," ",'P_Foretak utv'!AE207)</f>
        <v xml:space="preserve"> </v>
      </c>
      <c r="J208" s="88" t="str">
        <f>IF('P_Foretak utv'!AF207=0," ",'P_Foretak utv'!AF207)</f>
        <v xml:space="preserve"> </v>
      </c>
      <c r="K208" s="88" t="str">
        <f>IF('P_Foretak utv'!AG207=0," ",'P_Foretak utv'!AG207)</f>
        <v xml:space="preserve"> </v>
      </c>
      <c r="L208" s="88" t="str">
        <f>IF('P_Foretak utv'!AH207=0," ",'P_Foretak utv'!AH207)</f>
        <v xml:space="preserve"> </v>
      </c>
      <c r="N208" s="25" t="str">
        <f>IF(P_lev_utv!X209=0," ",P_lev_utv!X209)</f>
        <v xml:space="preserve"> </v>
      </c>
      <c r="O208" s="88" t="str">
        <f>IF(P_lev_utv!Y209=0," ",P_lev_utv!Y209)</f>
        <v xml:space="preserve"> </v>
      </c>
      <c r="P208" s="88" t="str">
        <f>IF(P_lev_utv!Z209=0," ",P_lev_utv!Z209)</f>
        <v xml:space="preserve"> </v>
      </c>
      <c r="Q208" s="88" t="str">
        <f>IF(P_lev_utv!AA209=0," ",P_lev_utv!AA209)</f>
        <v xml:space="preserve"> </v>
      </c>
      <c r="R208" s="88" t="str">
        <f>IF(P_lev_utv!AB209=0," ",P_lev_utv!AB209)</f>
        <v xml:space="preserve"> </v>
      </c>
      <c r="S208" s="88" t="str">
        <f>IF(P_lev_utv!AC209=0," ",P_lev_utv!AC209)</f>
        <v xml:space="preserve"> </v>
      </c>
      <c r="T208" s="88" t="str">
        <f>IF(P_lev_utv!AD209=0," ",P_lev_utv!AD209)</f>
        <v xml:space="preserve"> </v>
      </c>
      <c r="U208" s="88" t="str">
        <f>IF(P_lev_utv!AE209=0," ",P_lev_utv!AE209)</f>
        <v xml:space="preserve"> </v>
      </c>
      <c r="V208" s="88" t="str">
        <f>IF(P_lev_utv!AF209=0," ",P_lev_utv!AF209)</f>
        <v xml:space="preserve"> </v>
      </c>
      <c r="W208" s="27" t="str">
        <f>IF(P_lev_utv!AG209=0," ",P_lev_utv!AG209)</f>
        <v xml:space="preserve"> </v>
      </c>
      <c r="X208" s="27" t="str">
        <f>IF(P_lev_utv!AH209=0," ",P_lev_utv!AH209)</f>
        <v xml:space="preserve"> </v>
      </c>
    </row>
    <row r="209" spans="2:24" x14ac:dyDescent="0.25">
      <c r="B209" s="25" t="str">
        <f>IF('P_Foretak utv'!X208=0," ",'P_Foretak utv'!X208)</f>
        <v xml:space="preserve"> </v>
      </c>
      <c r="C209" s="88" t="str">
        <f>IF('P_Foretak utv'!Y208=0," ",'P_Foretak utv'!Y208)</f>
        <v xml:space="preserve"> </v>
      </c>
      <c r="D209" s="88" t="str">
        <f>IF('P_Foretak utv'!Z208=0," ",'P_Foretak utv'!Z208)</f>
        <v xml:space="preserve"> </v>
      </c>
      <c r="E209" s="88" t="str">
        <f>IF('P_Foretak utv'!AA208=0," ",'P_Foretak utv'!AA208)</f>
        <v xml:space="preserve"> </v>
      </c>
      <c r="F209" s="88" t="str">
        <f>IF('P_Foretak utv'!AB208=0," ",'P_Foretak utv'!AB208)</f>
        <v xml:space="preserve"> </v>
      </c>
      <c r="G209" s="88" t="str">
        <f>IF('P_Foretak utv'!AC208=0," ",'P_Foretak utv'!AC208)</f>
        <v xml:space="preserve"> </v>
      </c>
      <c r="H209" s="88" t="str">
        <f>IF('P_Foretak utv'!AD208=0," ",'P_Foretak utv'!AD208)</f>
        <v xml:space="preserve"> </v>
      </c>
      <c r="I209" s="88" t="str">
        <f>IF('P_Foretak utv'!AE208=0," ",'P_Foretak utv'!AE208)</f>
        <v xml:space="preserve"> </v>
      </c>
      <c r="J209" s="88" t="str">
        <f>IF('P_Foretak utv'!AF208=0," ",'P_Foretak utv'!AF208)</f>
        <v xml:space="preserve"> </v>
      </c>
      <c r="K209" s="88" t="str">
        <f>IF('P_Foretak utv'!AG208=0," ",'P_Foretak utv'!AG208)</f>
        <v xml:space="preserve"> </v>
      </c>
      <c r="L209" s="88" t="str">
        <f>IF('P_Foretak utv'!AH208=0," ",'P_Foretak utv'!AH208)</f>
        <v xml:space="preserve"> </v>
      </c>
      <c r="N209" s="25" t="str">
        <f>IF(P_lev_utv!X210=0," ",P_lev_utv!X210)</f>
        <v xml:space="preserve"> </v>
      </c>
      <c r="O209" s="88" t="str">
        <f>IF(P_lev_utv!Y210=0," ",P_lev_utv!Y210)</f>
        <v xml:space="preserve"> </v>
      </c>
      <c r="P209" s="88" t="str">
        <f>IF(P_lev_utv!Z210=0," ",P_lev_utv!Z210)</f>
        <v xml:space="preserve"> </v>
      </c>
      <c r="Q209" s="88" t="str">
        <f>IF(P_lev_utv!AA210=0," ",P_lev_utv!AA210)</f>
        <v xml:space="preserve"> </v>
      </c>
      <c r="R209" s="88" t="str">
        <f>IF(P_lev_utv!AB210=0," ",P_lev_utv!AB210)</f>
        <v xml:space="preserve"> </v>
      </c>
      <c r="S209" s="88" t="str">
        <f>IF(P_lev_utv!AC210=0," ",P_lev_utv!AC210)</f>
        <v xml:space="preserve"> </v>
      </c>
      <c r="T209" s="88" t="str">
        <f>IF(P_lev_utv!AD210=0," ",P_lev_utv!AD210)</f>
        <v xml:space="preserve"> </v>
      </c>
      <c r="U209" s="88" t="str">
        <f>IF(P_lev_utv!AE210=0," ",P_lev_utv!AE210)</f>
        <v xml:space="preserve"> </v>
      </c>
      <c r="V209" s="88" t="str">
        <f>IF(P_lev_utv!AF210=0," ",P_lev_utv!AF210)</f>
        <v xml:space="preserve"> </v>
      </c>
      <c r="W209" s="27" t="str">
        <f>IF(P_lev_utv!AG210=0," ",P_lev_utv!AG210)</f>
        <v xml:space="preserve"> </v>
      </c>
      <c r="X209" s="27" t="str">
        <f>IF(P_lev_utv!AH210=0," ",P_lev_utv!AH210)</f>
        <v xml:space="preserve"> </v>
      </c>
    </row>
    <row r="210" spans="2:24" x14ac:dyDescent="0.25">
      <c r="B210" s="25" t="str">
        <f>IF('P_Foretak utv'!X209=0," ",'P_Foretak utv'!X209)</f>
        <v xml:space="preserve"> </v>
      </c>
      <c r="C210" s="88" t="str">
        <f>IF('P_Foretak utv'!Y209=0," ",'P_Foretak utv'!Y209)</f>
        <v xml:space="preserve"> </v>
      </c>
      <c r="D210" s="88" t="str">
        <f>IF('P_Foretak utv'!Z209=0," ",'P_Foretak utv'!Z209)</f>
        <v xml:space="preserve"> </v>
      </c>
      <c r="E210" s="88" t="str">
        <f>IF('P_Foretak utv'!AA209=0," ",'P_Foretak utv'!AA209)</f>
        <v xml:space="preserve"> </v>
      </c>
      <c r="F210" s="88" t="str">
        <f>IF('P_Foretak utv'!AB209=0," ",'P_Foretak utv'!AB209)</f>
        <v xml:space="preserve"> </v>
      </c>
      <c r="G210" s="88" t="str">
        <f>IF('P_Foretak utv'!AC209=0," ",'P_Foretak utv'!AC209)</f>
        <v xml:space="preserve"> </v>
      </c>
      <c r="H210" s="88" t="str">
        <f>IF('P_Foretak utv'!AD209=0," ",'P_Foretak utv'!AD209)</f>
        <v xml:space="preserve"> </v>
      </c>
      <c r="I210" s="88" t="str">
        <f>IF('P_Foretak utv'!AE209=0," ",'P_Foretak utv'!AE209)</f>
        <v xml:space="preserve"> </v>
      </c>
      <c r="J210" s="88" t="str">
        <f>IF('P_Foretak utv'!AF209=0," ",'P_Foretak utv'!AF209)</f>
        <v xml:space="preserve"> </v>
      </c>
      <c r="K210" s="88" t="str">
        <f>IF('P_Foretak utv'!AG209=0," ",'P_Foretak utv'!AG209)</f>
        <v xml:space="preserve"> </v>
      </c>
      <c r="L210" s="88" t="str">
        <f>IF('P_Foretak utv'!AH209=0," ",'P_Foretak utv'!AH209)</f>
        <v xml:space="preserve"> </v>
      </c>
      <c r="N210" s="25" t="str">
        <f>IF(P_lev_utv!X211=0," ",P_lev_utv!X211)</f>
        <v xml:space="preserve"> </v>
      </c>
      <c r="O210" s="88" t="str">
        <f>IF(P_lev_utv!Y211=0," ",P_lev_utv!Y211)</f>
        <v xml:space="preserve"> </v>
      </c>
      <c r="P210" s="88" t="str">
        <f>IF(P_lev_utv!Z211=0," ",P_lev_utv!Z211)</f>
        <v xml:space="preserve"> </v>
      </c>
      <c r="Q210" s="88" t="str">
        <f>IF(P_lev_utv!AA211=0," ",P_lev_utv!AA211)</f>
        <v xml:space="preserve"> </v>
      </c>
      <c r="R210" s="88" t="str">
        <f>IF(P_lev_utv!AB211=0," ",P_lev_utv!AB211)</f>
        <v xml:space="preserve"> </v>
      </c>
      <c r="S210" s="88" t="str">
        <f>IF(P_lev_utv!AC211=0," ",P_lev_utv!AC211)</f>
        <v xml:space="preserve"> </v>
      </c>
      <c r="T210" s="88" t="str">
        <f>IF(P_lev_utv!AD211=0," ",P_lev_utv!AD211)</f>
        <v xml:space="preserve"> </v>
      </c>
      <c r="U210" s="88" t="str">
        <f>IF(P_lev_utv!AE211=0," ",P_lev_utv!AE211)</f>
        <v xml:space="preserve"> </v>
      </c>
      <c r="V210" s="88" t="str">
        <f>IF(P_lev_utv!AF211=0," ",P_lev_utv!AF211)</f>
        <v xml:space="preserve"> </v>
      </c>
      <c r="W210" s="27" t="str">
        <f>IF(P_lev_utv!AG211=0," ",P_lev_utv!AG211)</f>
        <v xml:space="preserve"> </v>
      </c>
      <c r="X210" s="27" t="str">
        <f>IF(P_lev_utv!AH211=0," ",P_lev_utv!AH211)</f>
        <v xml:space="preserve"> </v>
      </c>
    </row>
    <row r="211" spans="2:24" x14ac:dyDescent="0.25">
      <c r="B211" s="25" t="str">
        <f>IF('P_Foretak utv'!X210=0," ",'P_Foretak utv'!X210)</f>
        <v xml:space="preserve"> </v>
      </c>
      <c r="C211" s="88" t="str">
        <f>IF('P_Foretak utv'!Y210=0," ",'P_Foretak utv'!Y210)</f>
        <v xml:space="preserve"> </v>
      </c>
      <c r="D211" s="88" t="str">
        <f>IF('P_Foretak utv'!Z210=0," ",'P_Foretak utv'!Z210)</f>
        <v xml:space="preserve"> </v>
      </c>
      <c r="E211" s="88" t="str">
        <f>IF('P_Foretak utv'!AA210=0," ",'P_Foretak utv'!AA210)</f>
        <v xml:space="preserve"> </v>
      </c>
      <c r="F211" s="88" t="str">
        <f>IF('P_Foretak utv'!AB210=0," ",'P_Foretak utv'!AB210)</f>
        <v xml:space="preserve"> </v>
      </c>
      <c r="G211" s="88" t="str">
        <f>IF('P_Foretak utv'!AC210=0," ",'P_Foretak utv'!AC210)</f>
        <v xml:space="preserve"> </v>
      </c>
      <c r="H211" s="88" t="str">
        <f>IF('P_Foretak utv'!AD210=0," ",'P_Foretak utv'!AD210)</f>
        <v xml:space="preserve"> </v>
      </c>
      <c r="I211" s="88" t="str">
        <f>IF('P_Foretak utv'!AE210=0," ",'P_Foretak utv'!AE210)</f>
        <v xml:space="preserve"> </v>
      </c>
      <c r="J211" s="88" t="str">
        <f>IF('P_Foretak utv'!AF210=0," ",'P_Foretak utv'!AF210)</f>
        <v xml:space="preserve"> </v>
      </c>
      <c r="K211" s="88" t="str">
        <f>IF('P_Foretak utv'!AG210=0," ",'P_Foretak utv'!AG210)</f>
        <v xml:space="preserve"> </v>
      </c>
      <c r="L211" s="88" t="str">
        <f>IF('P_Foretak utv'!AH210=0," ",'P_Foretak utv'!AH210)</f>
        <v xml:space="preserve"> </v>
      </c>
      <c r="N211" s="25" t="str">
        <f>IF(P_lev_utv!X212=0," ",P_lev_utv!X212)</f>
        <v xml:space="preserve"> </v>
      </c>
      <c r="O211" s="88" t="str">
        <f>IF(P_lev_utv!Y212=0," ",P_lev_utv!Y212)</f>
        <v xml:space="preserve"> </v>
      </c>
      <c r="P211" s="88" t="str">
        <f>IF(P_lev_utv!Z212=0," ",P_lev_utv!Z212)</f>
        <v xml:space="preserve"> </v>
      </c>
      <c r="Q211" s="88" t="str">
        <f>IF(P_lev_utv!AA212=0," ",P_lev_utv!AA212)</f>
        <v xml:space="preserve"> </v>
      </c>
      <c r="R211" s="88" t="str">
        <f>IF(P_lev_utv!AB212=0," ",P_lev_utv!AB212)</f>
        <v xml:space="preserve"> </v>
      </c>
      <c r="S211" s="88" t="str">
        <f>IF(P_lev_utv!AC212=0," ",P_lev_utv!AC212)</f>
        <v xml:space="preserve"> </v>
      </c>
      <c r="T211" s="88" t="str">
        <f>IF(P_lev_utv!AD212=0," ",P_lev_utv!AD212)</f>
        <v xml:space="preserve"> </v>
      </c>
      <c r="U211" s="88" t="str">
        <f>IF(P_lev_utv!AE212=0," ",P_lev_utv!AE212)</f>
        <v xml:space="preserve"> </v>
      </c>
      <c r="V211" s="88" t="str">
        <f>IF(P_lev_utv!AF212=0," ",P_lev_utv!AF212)</f>
        <v xml:space="preserve"> </v>
      </c>
      <c r="W211" s="27" t="str">
        <f>IF(P_lev_utv!AG212=0," ",P_lev_utv!AG212)</f>
        <v xml:space="preserve"> </v>
      </c>
      <c r="X211" s="27" t="str">
        <f>IF(P_lev_utv!AH212=0," ",P_lev_utv!AH212)</f>
        <v xml:space="preserve"> </v>
      </c>
    </row>
    <row r="212" spans="2:24" x14ac:dyDescent="0.25">
      <c r="B212" s="25" t="str">
        <f>IF('P_Foretak utv'!X211=0," ",'P_Foretak utv'!X211)</f>
        <v xml:space="preserve"> </v>
      </c>
      <c r="C212" s="88" t="str">
        <f>IF('P_Foretak utv'!Y211=0," ",'P_Foretak utv'!Y211)</f>
        <v xml:space="preserve"> </v>
      </c>
      <c r="D212" s="88" t="str">
        <f>IF('P_Foretak utv'!Z211=0," ",'P_Foretak utv'!Z211)</f>
        <v xml:space="preserve"> </v>
      </c>
      <c r="E212" s="88" t="str">
        <f>IF('P_Foretak utv'!AA211=0," ",'P_Foretak utv'!AA211)</f>
        <v xml:space="preserve"> </v>
      </c>
      <c r="F212" s="88" t="str">
        <f>IF('P_Foretak utv'!AB211=0," ",'P_Foretak utv'!AB211)</f>
        <v xml:space="preserve"> </v>
      </c>
      <c r="G212" s="88" t="str">
        <f>IF('P_Foretak utv'!AC211=0," ",'P_Foretak utv'!AC211)</f>
        <v xml:space="preserve"> </v>
      </c>
      <c r="H212" s="88" t="str">
        <f>IF('P_Foretak utv'!AD211=0," ",'P_Foretak utv'!AD211)</f>
        <v xml:space="preserve"> </v>
      </c>
      <c r="I212" s="88" t="str">
        <f>IF('P_Foretak utv'!AE211=0," ",'P_Foretak utv'!AE211)</f>
        <v xml:space="preserve"> </v>
      </c>
      <c r="J212" s="88" t="str">
        <f>IF('P_Foretak utv'!AF211=0," ",'P_Foretak utv'!AF211)</f>
        <v xml:space="preserve"> </v>
      </c>
      <c r="K212" s="88" t="str">
        <f>IF('P_Foretak utv'!AG211=0," ",'P_Foretak utv'!AG211)</f>
        <v xml:space="preserve"> </v>
      </c>
      <c r="L212" s="88" t="str">
        <f>IF('P_Foretak utv'!AH211=0," ",'P_Foretak utv'!AH211)</f>
        <v xml:space="preserve"> </v>
      </c>
      <c r="N212" s="25" t="str">
        <f>IF(P_lev_utv!X213=0," ",P_lev_utv!X213)</f>
        <v xml:space="preserve"> </v>
      </c>
      <c r="O212" s="88" t="str">
        <f>IF(P_lev_utv!Y213=0," ",P_lev_utv!Y213)</f>
        <v xml:space="preserve"> </v>
      </c>
      <c r="P212" s="88" t="str">
        <f>IF(P_lev_utv!Z213=0," ",P_lev_utv!Z213)</f>
        <v xml:space="preserve"> </v>
      </c>
      <c r="Q212" s="88" t="str">
        <f>IF(P_lev_utv!AA213=0," ",P_lev_utv!AA213)</f>
        <v xml:space="preserve"> </v>
      </c>
      <c r="R212" s="88" t="str">
        <f>IF(P_lev_utv!AB213=0," ",P_lev_utv!AB213)</f>
        <v xml:space="preserve"> </v>
      </c>
      <c r="S212" s="88" t="str">
        <f>IF(P_lev_utv!AC213=0," ",P_lev_utv!AC213)</f>
        <v xml:space="preserve"> </v>
      </c>
      <c r="T212" s="88" t="str">
        <f>IF(P_lev_utv!AD213=0," ",P_lev_utv!AD213)</f>
        <v xml:space="preserve"> </v>
      </c>
      <c r="U212" s="88" t="str">
        <f>IF(P_lev_utv!AE213=0," ",P_lev_utv!AE213)</f>
        <v xml:space="preserve"> </v>
      </c>
      <c r="V212" s="88" t="str">
        <f>IF(P_lev_utv!AF213=0," ",P_lev_utv!AF213)</f>
        <v xml:space="preserve"> </v>
      </c>
      <c r="W212" s="27" t="str">
        <f>IF(P_lev_utv!AG213=0," ",P_lev_utv!AG213)</f>
        <v xml:space="preserve"> </v>
      </c>
      <c r="X212" s="27" t="str">
        <f>IF(P_lev_utv!AH213=0," ",P_lev_utv!AH213)</f>
        <v xml:space="preserve"> </v>
      </c>
    </row>
    <row r="213" spans="2:24" x14ac:dyDescent="0.25">
      <c r="B213" s="25" t="str">
        <f>IF('P_Foretak utv'!X212=0," ",'P_Foretak utv'!X212)</f>
        <v xml:space="preserve"> </v>
      </c>
      <c r="C213" s="88" t="str">
        <f>IF('P_Foretak utv'!Y212=0," ",'P_Foretak utv'!Y212)</f>
        <v xml:space="preserve"> </v>
      </c>
      <c r="D213" s="88" t="str">
        <f>IF('P_Foretak utv'!Z212=0," ",'P_Foretak utv'!Z212)</f>
        <v xml:space="preserve"> </v>
      </c>
      <c r="E213" s="88" t="str">
        <f>IF('P_Foretak utv'!AA212=0," ",'P_Foretak utv'!AA212)</f>
        <v xml:space="preserve"> </v>
      </c>
      <c r="F213" s="88" t="str">
        <f>IF('P_Foretak utv'!AB212=0," ",'P_Foretak utv'!AB212)</f>
        <v xml:space="preserve"> </v>
      </c>
      <c r="G213" s="88" t="str">
        <f>IF('P_Foretak utv'!AC212=0," ",'P_Foretak utv'!AC212)</f>
        <v xml:space="preserve"> </v>
      </c>
      <c r="H213" s="88" t="str">
        <f>IF('P_Foretak utv'!AD212=0," ",'P_Foretak utv'!AD212)</f>
        <v xml:space="preserve"> </v>
      </c>
      <c r="I213" s="88" t="str">
        <f>IF('P_Foretak utv'!AE212=0," ",'P_Foretak utv'!AE212)</f>
        <v xml:space="preserve"> </v>
      </c>
      <c r="J213" s="88" t="str">
        <f>IF('P_Foretak utv'!AF212=0," ",'P_Foretak utv'!AF212)</f>
        <v xml:space="preserve"> </v>
      </c>
      <c r="K213" s="88" t="str">
        <f>IF('P_Foretak utv'!AG212=0," ",'P_Foretak utv'!AG212)</f>
        <v xml:space="preserve"> </v>
      </c>
      <c r="L213" s="88" t="str">
        <f>IF('P_Foretak utv'!AH212=0," ",'P_Foretak utv'!AH212)</f>
        <v xml:space="preserve"> </v>
      </c>
      <c r="N213" s="25" t="str">
        <f>IF(P_lev_utv!X214=0," ",P_lev_utv!X214)</f>
        <v xml:space="preserve"> </v>
      </c>
      <c r="O213" s="88" t="str">
        <f>IF(P_lev_utv!Y214=0," ",P_lev_utv!Y214)</f>
        <v xml:space="preserve"> </v>
      </c>
      <c r="P213" s="88" t="str">
        <f>IF(P_lev_utv!Z214=0," ",P_lev_utv!Z214)</f>
        <v xml:space="preserve"> </v>
      </c>
      <c r="Q213" s="88" t="str">
        <f>IF(P_lev_utv!AA214=0," ",P_lev_utv!AA214)</f>
        <v xml:space="preserve"> </v>
      </c>
      <c r="R213" s="88" t="str">
        <f>IF(P_lev_utv!AB214=0," ",P_lev_utv!AB214)</f>
        <v xml:space="preserve"> </v>
      </c>
      <c r="S213" s="88" t="str">
        <f>IF(P_lev_utv!AC214=0," ",P_lev_utv!AC214)</f>
        <v xml:space="preserve"> </v>
      </c>
      <c r="T213" s="88" t="str">
        <f>IF(P_lev_utv!AD214=0," ",P_lev_utv!AD214)</f>
        <v xml:space="preserve"> </v>
      </c>
      <c r="U213" s="88" t="str">
        <f>IF(P_lev_utv!AE214=0," ",P_lev_utv!AE214)</f>
        <v xml:space="preserve"> </v>
      </c>
      <c r="V213" s="88" t="str">
        <f>IF(P_lev_utv!AF214=0," ",P_lev_utv!AF214)</f>
        <v xml:space="preserve"> </v>
      </c>
      <c r="W213" s="27" t="str">
        <f>IF(P_lev_utv!AG214=0," ",P_lev_utv!AG214)</f>
        <v xml:space="preserve"> </v>
      </c>
      <c r="X213" s="27" t="str">
        <f>IF(P_lev_utv!AH214=0," ",P_lev_utv!AH214)</f>
        <v xml:space="preserve"> </v>
      </c>
    </row>
    <row r="214" spans="2:24" x14ac:dyDescent="0.25">
      <c r="B214" s="25" t="str">
        <f>IF('P_Foretak utv'!X213=0," ",'P_Foretak utv'!X213)</f>
        <v xml:space="preserve"> </v>
      </c>
      <c r="C214" s="88" t="str">
        <f>IF('P_Foretak utv'!Y213=0," ",'P_Foretak utv'!Y213)</f>
        <v xml:space="preserve"> </v>
      </c>
      <c r="D214" s="88" t="str">
        <f>IF('P_Foretak utv'!Z213=0," ",'P_Foretak utv'!Z213)</f>
        <v xml:space="preserve"> </v>
      </c>
      <c r="E214" s="88" t="str">
        <f>IF('P_Foretak utv'!AA213=0," ",'P_Foretak utv'!AA213)</f>
        <v xml:space="preserve"> </v>
      </c>
      <c r="F214" s="88" t="str">
        <f>IF('P_Foretak utv'!AB213=0," ",'P_Foretak utv'!AB213)</f>
        <v xml:space="preserve"> </v>
      </c>
      <c r="G214" s="88" t="str">
        <f>IF('P_Foretak utv'!AC213=0," ",'P_Foretak utv'!AC213)</f>
        <v xml:space="preserve"> </v>
      </c>
      <c r="H214" s="88" t="str">
        <f>IF('P_Foretak utv'!AD213=0," ",'P_Foretak utv'!AD213)</f>
        <v xml:space="preserve"> </v>
      </c>
      <c r="I214" s="88" t="str">
        <f>IF('P_Foretak utv'!AE213=0," ",'P_Foretak utv'!AE213)</f>
        <v xml:space="preserve"> </v>
      </c>
      <c r="J214" s="88" t="str">
        <f>IF('P_Foretak utv'!AF213=0," ",'P_Foretak utv'!AF213)</f>
        <v xml:space="preserve"> </v>
      </c>
      <c r="K214" s="88" t="str">
        <f>IF('P_Foretak utv'!AG213=0," ",'P_Foretak utv'!AG213)</f>
        <v xml:space="preserve"> </v>
      </c>
      <c r="L214" s="88" t="str">
        <f>IF('P_Foretak utv'!AH213=0," ",'P_Foretak utv'!AH213)</f>
        <v xml:space="preserve"> </v>
      </c>
      <c r="N214" s="25" t="str">
        <f>IF(P_lev_utv!X215=0," ",P_lev_utv!X215)</f>
        <v xml:space="preserve"> </v>
      </c>
      <c r="O214" s="88" t="str">
        <f>IF(P_lev_utv!Y215=0," ",P_lev_utv!Y215)</f>
        <v xml:space="preserve"> </v>
      </c>
      <c r="P214" s="88" t="str">
        <f>IF(P_lev_utv!Z215=0," ",P_lev_utv!Z215)</f>
        <v xml:space="preserve"> </v>
      </c>
      <c r="Q214" s="88" t="str">
        <f>IF(P_lev_utv!AA215=0," ",P_lev_utv!AA215)</f>
        <v xml:space="preserve"> </v>
      </c>
      <c r="R214" s="88" t="str">
        <f>IF(P_lev_utv!AB215=0," ",P_lev_utv!AB215)</f>
        <v xml:space="preserve"> </v>
      </c>
      <c r="S214" s="88" t="str">
        <f>IF(P_lev_utv!AC215=0," ",P_lev_utv!AC215)</f>
        <v xml:space="preserve"> </v>
      </c>
      <c r="T214" s="88" t="str">
        <f>IF(P_lev_utv!AD215=0," ",P_lev_utv!AD215)</f>
        <v xml:space="preserve"> </v>
      </c>
      <c r="U214" s="88" t="str">
        <f>IF(P_lev_utv!AE215=0," ",P_lev_utv!AE215)</f>
        <v xml:space="preserve"> </v>
      </c>
      <c r="V214" s="88" t="str">
        <f>IF(P_lev_utv!AF215=0," ",P_lev_utv!AF215)</f>
        <v xml:space="preserve"> </v>
      </c>
      <c r="W214" s="27" t="str">
        <f>IF(P_lev_utv!AG215=0," ",P_lev_utv!AG215)</f>
        <v xml:space="preserve"> </v>
      </c>
      <c r="X214" s="27" t="str">
        <f>IF(P_lev_utv!AH215=0," ",P_lev_utv!AH215)</f>
        <v xml:space="preserve"> </v>
      </c>
    </row>
    <row r="215" spans="2:24" x14ac:dyDescent="0.25">
      <c r="B215" s="25" t="str">
        <f>IF('P_Foretak utv'!X214=0," ",'P_Foretak utv'!X214)</f>
        <v xml:space="preserve"> </v>
      </c>
      <c r="C215" s="88" t="str">
        <f>IF('P_Foretak utv'!Y214=0," ",'P_Foretak utv'!Y214)</f>
        <v xml:space="preserve"> </v>
      </c>
      <c r="D215" s="88" t="str">
        <f>IF('P_Foretak utv'!Z214=0," ",'P_Foretak utv'!Z214)</f>
        <v xml:space="preserve"> </v>
      </c>
      <c r="E215" s="88" t="str">
        <f>IF('P_Foretak utv'!AA214=0," ",'P_Foretak utv'!AA214)</f>
        <v xml:space="preserve"> </v>
      </c>
      <c r="F215" s="88" t="str">
        <f>IF('P_Foretak utv'!AB214=0," ",'P_Foretak utv'!AB214)</f>
        <v xml:space="preserve"> </v>
      </c>
      <c r="G215" s="88" t="str">
        <f>IF('P_Foretak utv'!AC214=0," ",'P_Foretak utv'!AC214)</f>
        <v xml:space="preserve"> </v>
      </c>
      <c r="H215" s="88" t="str">
        <f>IF('P_Foretak utv'!AD214=0," ",'P_Foretak utv'!AD214)</f>
        <v xml:space="preserve"> </v>
      </c>
      <c r="I215" s="88" t="str">
        <f>IF('P_Foretak utv'!AE214=0," ",'P_Foretak utv'!AE214)</f>
        <v xml:space="preserve"> </v>
      </c>
      <c r="J215" s="88" t="str">
        <f>IF('P_Foretak utv'!AF214=0," ",'P_Foretak utv'!AF214)</f>
        <v xml:space="preserve"> </v>
      </c>
      <c r="K215" s="88" t="str">
        <f>IF('P_Foretak utv'!AG214=0," ",'P_Foretak utv'!AG214)</f>
        <v xml:space="preserve"> </v>
      </c>
      <c r="L215" s="88" t="str">
        <f>IF('P_Foretak utv'!AH214=0," ",'P_Foretak utv'!AH214)</f>
        <v xml:space="preserve"> </v>
      </c>
      <c r="N215" s="25" t="str">
        <f>IF(P_lev_utv!X216=0," ",P_lev_utv!X216)</f>
        <v xml:space="preserve"> </v>
      </c>
      <c r="O215" s="88" t="str">
        <f>IF(P_lev_utv!Y216=0," ",P_lev_utv!Y216)</f>
        <v xml:space="preserve"> </v>
      </c>
      <c r="P215" s="88" t="str">
        <f>IF(P_lev_utv!Z216=0," ",P_lev_utv!Z216)</f>
        <v xml:space="preserve"> </v>
      </c>
      <c r="Q215" s="88" t="str">
        <f>IF(P_lev_utv!AA216=0," ",P_lev_utv!AA216)</f>
        <v xml:space="preserve"> </v>
      </c>
      <c r="R215" s="88" t="str">
        <f>IF(P_lev_utv!AB216=0," ",P_lev_utv!AB216)</f>
        <v xml:space="preserve"> </v>
      </c>
      <c r="S215" s="88" t="str">
        <f>IF(P_lev_utv!AC216=0," ",P_lev_utv!AC216)</f>
        <v xml:space="preserve"> </v>
      </c>
      <c r="T215" s="88" t="str">
        <f>IF(P_lev_utv!AD216=0," ",P_lev_utv!AD216)</f>
        <v xml:space="preserve"> </v>
      </c>
      <c r="U215" s="88" t="str">
        <f>IF(P_lev_utv!AE216=0," ",P_lev_utv!AE216)</f>
        <v xml:space="preserve"> </v>
      </c>
      <c r="V215" s="88" t="str">
        <f>IF(P_lev_utv!AF216=0," ",P_lev_utv!AF216)</f>
        <v xml:space="preserve"> </v>
      </c>
      <c r="W215" s="27" t="str">
        <f>IF(P_lev_utv!AG216=0," ",P_lev_utv!AG216)</f>
        <v xml:space="preserve"> </v>
      </c>
      <c r="X215" s="27" t="str">
        <f>IF(P_lev_utv!AH216=0," ",P_lev_utv!AH216)</f>
        <v xml:space="preserve"> </v>
      </c>
    </row>
    <row r="216" spans="2:24" x14ac:dyDescent="0.25">
      <c r="B216" s="25" t="str">
        <f>IF('P_Foretak utv'!X215=0," ",'P_Foretak utv'!X215)</f>
        <v xml:space="preserve"> </v>
      </c>
      <c r="C216" s="88" t="str">
        <f>IF('P_Foretak utv'!Y215=0," ",'P_Foretak utv'!Y215)</f>
        <v xml:space="preserve"> </v>
      </c>
      <c r="D216" s="88" t="str">
        <f>IF('P_Foretak utv'!Z215=0," ",'P_Foretak utv'!Z215)</f>
        <v xml:space="preserve"> </v>
      </c>
      <c r="E216" s="88" t="str">
        <f>IF('P_Foretak utv'!AA215=0," ",'P_Foretak utv'!AA215)</f>
        <v xml:space="preserve"> </v>
      </c>
      <c r="F216" s="88" t="str">
        <f>IF('P_Foretak utv'!AB215=0," ",'P_Foretak utv'!AB215)</f>
        <v xml:space="preserve"> </v>
      </c>
      <c r="G216" s="88" t="str">
        <f>IF('P_Foretak utv'!AC215=0," ",'P_Foretak utv'!AC215)</f>
        <v xml:space="preserve"> </v>
      </c>
      <c r="H216" s="88" t="str">
        <f>IF('P_Foretak utv'!AD215=0," ",'P_Foretak utv'!AD215)</f>
        <v xml:space="preserve"> </v>
      </c>
      <c r="I216" s="88" t="str">
        <f>IF('P_Foretak utv'!AE215=0," ",'P_Foretak utv'!AE215)</f>
        <v xml:space="preserve"> </v>
      </c>
      <c r="J216" s="88" t="str">
        <f>IF('P_Foretak utv'!AF215=0," ",'P_Foretak utv'!AF215)</f>
        <v xml:space="preserve"> </v>
      </c>
      <c r="K216" s="88" t="str">
        <f>IF('P_Foretak utv'!AG215=0," ",'P_Foretak utv'!AG215)</f>
        <v xml:space="preserve"> </v>
      </c>
      <c r="L216" s="88" t="str">
        <f>IF('P_Foretak utv'!AH215=0," ",'P_Foretak utv'!AH215)</f>
        <v xml:space="preserve"> </v>
      </c>
      <c r="N216" s="25" t="str">
        <f>IF(P_lev_utv!X217=0," ",P_lev_utv!X217)</f>
        <v xml:space="preserve"> </v>
      </c>
      <c r="O216" s="88" t="str">
        <f>IF(P_lev_utv!Y217=0," ",P_lev_utv!Y217)</f>
        <v xml:space="preserve"> </v>
      </c>
      <c r="P216" s="88" t="str">
        <f>IF(P_lev_utv!Z217=0," ",P_lev_utv!Z217)</f>
        <v xml:space="preserve"> </v>
      </c>
      <c r="Q216" s="88" t="str">
        <f>IF(P_lev_utv!AA217=0," ",P_lev_utv!AA217)</f>
        <v xml:space="preserve"> </v>
      </c>
      <c r="R216" s="88" t="str">
        <f>IF(P_lev_utv!AB217=0," ",P_lev_utv!AB217)</f>
        <v xml:space="preserve"> </v>
      </c>
      <c r="S216" s="88" t="str">
        <f>IF(P_lev_utv!AC217=0," ",P_lev_utv!AC217)</f>
        <v xml:space="preserve"> </v>
      </c>
      <c r="T216" s="88" t="str">
        <f>IF(P_lev_utv!AD217=0," ",P_lev_utv!AD217)</f>
        <v xml:space="preserve"> </v>
      </c>
      <c r="U216" s="88" t="str">
        <f>IF(P_lev_utv!AE217=0," ",P_lev_utv!AE217)</f>
        <v xml:space="preserve"> </v>
      </c>
      <c r="V216" s="88" t="str">
        <f>IF(P_lev_utv!AF217=0," ",P_lev_utv!AF217)</f>
        <v xml:space="preserve"> </v>
      </c>
      <c r="W216" s="27" t="str">
        <f>IF(P_lev_utv!AG217=0," ",P_lev_utv!AG217)</f>
        <v xml:space="preserve"> </v>
      </c>
      <c r="X216" s="27" t="str">
        <f>IF(P_lev_utv!AH217=0," ",P_lev_utv!AH217)</f>
        <v xml:space="preserve"> </v>
      </c>
    </row>
    <row r="217" spans="2:24" x14ac:dyDescent="0.25">
      <c r="B217" s="25" t="str">
        <f>IF('P_Foretak utv'!X216=0," ",'P_Foretak utv'!X216)</f>
        <v xml:space="preserve"> </v>
      </c>
      <c r="C217" s="88" t="str">
        <f>IF('P_Foretak utv'!Y216=0," ",'P_Foretak utv'!Y216)</f>
        <v xml:space="preserve"> </v>
      </c>
      <c r="D217" s="88" t="str">
        <f>IF('P_Foretak utv'!Z216=0," ",'P_Foretak utv'!Z216)</f>
        <v xml:space="preserve"> </v>
      </c>
      <c r="E217" s="88" t="str">
        <f>IF('P_Foretak utv'!AA216=0," ",'P_Foretak utv'!AA216)</f>
        <v xml:space="preserve"> </v>
      </c>
      <c r="F217" s="88" t="str">
        <f>IF('P_Foretak utv'!AB216=0," ",'P_Foretak utv'!AB216)</f>
        <v xml:space="preserve"> </v>
      </c>
      <c r="G217" s="88" t="str">
        <f>IF('P_Foretak utv'!AC216=0," ",'P_Foretak utv'!AC216)</f>
        <v xml:space="preserve"> </v>
      </c>
      <c r="H217" s="88" t="str">
        <f>IF('P_Foretak utv'!AD216=0," ",'P_Foretak utv'!AD216)</f>
        <v xml:space="preserve"> </v>
      </c>
      <c r="I217" s="88" t="str">
        <f>IF('P_Foretak utv'!AE216=0," ",'P_Foretak utv'!AE216)</f>
        <v xml:space="preserve"> </v>
      </c>
      <c r="J217" s="88" t="str">
        <f>IF('P_Foretak utv'!AF216=0," ",'P_Foretak utv'!AF216)</f>
        <v xml:space="preserve"> </v>
      </c>
      <c r="K217" s="88" t="str">
        <f>IF('P_Foretak utv'!AG216=0," ",'P_Foretak utv'!AG216)</f>
        <v xml:space="preserve"> </v>
      </c>
      <c r="L217" s="88" t="str">
        <f>IF('P_Foretak utv'!AH216=0," ",'P_Foretak utv'!AH216)</f>
        <v xml:space="preserve"> </v>
      </c>
      <c r="N217" s="25" t="str">
        <f>IF(P_lev_utv!X218=0," ",P_lev_utv!X218)</f>
        <v xml:space="preserve"> </v>
      </c>
      <c r="O217" s="88" t="str">
        <f>IF(P_lev_utv!Y218=0," ",P_lev_utv!Y218)</f>
        <v xml:space="preserve"> </v>
      </c>
      <c r="P217" s="88" t="str">
        <f>IF(P_lev_utv!Z218=0," ",P_lev_utv!Z218)</f>
        <v xml:space="preserve"> </v>
      </c>
      <c r="Q217" s="88" t="str">
        <f>IF(P_lev_utv!AA218=0," ",P_lev_utv!AA218)</f>
        <v xml:space="preserve"> </v>
      </c>
      <c r="R217" s="88" t="str">
        <f>IF(P_lev_utv!AB218=0," ",P_lev_utv!AB218)</f>
        <v xml:space="preserve"> </v>
      </c>
      <c r="S217" s="88" t="str">
        <f>IF(P_lev_utv!AC218=0," ",P_lev_utv!AC218)</f>
        <v xml:space="preserve"> </v>
      </c>
      <c r="T217" s="88" t="str">
        <f>IF(P_lev_utv!AD218=0," ",P_lev_utv!AD218)</f>
        <v xml:space="preserve"> </v>
      </c>
      <c r="U217" s="88" t="str">
        <f>IF(P_lev_utv!AE218=0," ",P_lev_utv!AE218)</f>
        <v xml:space="preserve"> </v>
      </c>
      <c r="V217" s="88" t="str">
        <f>IF(P_lev_utv!AF218=0," ",P_lev_utv!AF218)</f>
        <v xml:space="preserve"> </v>
      </c>
      <c r="W217" s="27" t="str">
        <f>IF(P_lev_utv!AG218=0," ",P_lev_utv!AG218)</f>
        <v xml:space="preserve"> </v>
      </c>
      <c r="X217" s="27" t="str">
        <f>IF(P_lev_utv!AH218=0," ",P_lev_utv!AH218)</f>
        <v xml:space="preserve"> </v>
      </c>
    </row>
    <row r="218" spans="2:24" x14ac:dyDescent="0.25">
      <c r="B218" s="25" t="str">
        <f>IF('P_Foretak utv'!X217=0," ",'P_Foretak utv'!X217)</f>
        <v xml:space="preserve"> </v>
      </c>
      <c r="C218" s="88" t="str">
        <f>IF('P_Foretak utv'!Y217=0," ",'P_Foretak utv'!Y217)</f>
        <v xml:space="preserve"> </v>
      </c>
      <c r="D218" s="88" t="str">
        <f>IF('P_Foretak utv'!Z217=0," ",'P_Foretak utv'!Z217)</f>
        <v xml:space="preserve"> </v>
      </c>
      <c r="E218" s="88" t="str">
        <f>IF('P_Foretak utv'!AA217=0," ",'P_Foretak utv'!AA217)</f>
        <v xml:space="preserve"> </v>
      </c>
      <c r="F218" s="88" t="str">
        <f>IF('P_Foretak utv'!AB217=0," ",'P_Foretak utv'!AB217)</f>
        <v xml:space="preserve"> </v>
      </c>
      <c r="G218" s="88" t="str">
        <f>IF('P_Foretak utv'!AC217=0," ",'P_Foretak utv'!AC217)</f>
        <v xml:space="preserve"> </v>
      </c>
      <c r="H218" s="88" t="str">
        <f>IF('P_Foretak utv'!AD217=0," ",'P_Foretak utv'!AD217)</f>
        <v xml:space="preserve"> </v>
      </c>
      <c r="I218" s="88" t="str">
        <f>IF('P_Foretak utv'!AE217=0," ",'P_Foretak utv'!AE217)</f>
        <v xml:space="preserve"> </v>
      </c>
      <c r="J218" s="88" t="str">
        <f>IF('P_Foretak utv'!AF217=0," ",'P_Foretak utv'!AF217)</f>
        <v xml:space="preserve"> </v>
      </c>
      <c r="K218" s="88" t="str">
        <f>IF('P_Foretak utv'!AG217=0," ",'P_Foretak utv'!AG217)</f>
        <v xml:space="preserve"> </v>
      </c>
      <c r="L218" s="88" t="str">
        <f>IF('P_Foretak utv'!AH217=0," ",'P_Foretak utv'!AH217)</f>
        <v xml:space="preserve"> </v>
      </c>
      <c r="N218" s="25" t="str">
        <f>IF(P_lev_utv!X219=0," ",P_lev_utv!X219)</f>
        <v xml:space="preserve"> </v>
      </c>
      <c r="O218" s="88" t="str">
        <f>IF(P_lev_utv!Y219=0," ",P_lev_utv!Y219)</f>
        <v xml:space="preserve"> </v>
      </c>
      <c r="P218" s="88" t="str">
        <f>IF(P_lev_utv!Z219=0," ",P_lev_utv!Z219)</f>
        <v xml:space="preserve"> </v>
      </c>
      <c r="Q218" s="88" t="str">
        <f>IF(P_lev_utv!AA219=0," ",P_lev_utv!AA219)</f>
        <v xml:space="preserve"> </v>
      </c>
      <c r="R218" s="88" t="str">
        <f>IF(P_lev_utv!AB219=0," ",P_lev_utv!AB219)</f>
        <v xml:space="preserve"> </v>
      </c>
      <c r="S218" s="88" t="str">
        <f>IF(P_lev_utv!AC219=0," ",P_lev_utv!AC219)</f>
        <v xml:space="preserve"> </v>
      </c>
      <c r="T218" s="88" t="str">
        <f>IF(P_lev_utv!AD219=0," ",P_lev_utv!AD219)</f>
        <v xml:space="preserve"> </v>
      </c>
      <c r="U218" s="88" t="str">
        <f>IF(P_lev_utv!AE219=0," ",P_lev_utv!AE219)</f>
        <v xml:space="preserve"> </v>
      </c>
      <c r="V218" s="88" t="str">
        <f>IF(P_lev_utv!AF219=0," ",P_lev_utv!AF219)</f>
        <v xml:space="preserve"> </v>
      </c>
      <c r="W218" s="27" t="str">
        <f>IF(P_lev_utv!AG219=0," ",P_lev_utv!AG219)</f>
        <v xml:space="preserve"> </v>
      </c>
      <c r="X218" s="27" t="str">
        <f>IF(P_lev_utv!AH219=0," ",P_lev_utv!AH219)</f>
        <v xml:space="preserve"> </v>
      </c>
    </row>
    <row r="219" spans="2:24" x14ac:dyDescent="0.25">
      <c r="B219" s="25" t="str">
        <f>IF('P_Foretak utv'!X218=0," ",'P_Foretak utv'!X218)</f>
        <v xml:space="preserve"> </v>
      </c>
      <c r="C219" s="88" t="str">
        <f>IF('P_Foretak utv'!Y218=0," ",'P_Foretak utv'!Y218)</f>
        <v xml:space="preserve"> </v>
      </c>
      <c r="D219" s="88" t="str">
        <f>IF('P_Foretak utv'!Z218=0," ",'P_Foretak utv'!Z218)</f>
        <v xml:space="preserve"> </v>
      </c>
      <c r="E219" s="88" t="str">
        <f>IF('P_Foretak utv'!AA218=0," ",'P_Foretak utv'!AA218)</f>
        <v xml:space="preserve"> </v>
      </c>
      <c r="F219" s="88" t="str">
        <f>IF('P_Foretak utv'!AB218=0," ",'P_Foretak utv'!AB218)</f>
        <v xml:space="preserve"> </v>
      </c>
      <c r="G219" s="88" t="str">
        <f>IF('P_Foretak utv'!AC218=0," ",'P_Foretak utv'!AC218)</f>
        <v xml:space="preserve"> </v>
      </c>
      <c r="H219" s="88" t="str">
        <f>IF('P_Foretak utv'!AD218=0," ",'P_Foretak utv'!AD218)</f>
        <v xml:space="preserve"> </v>
      </c>
      <c r="I219" s="88" t="str">
        <f>IF('P_Foretak utv'!AE218=0," ",'P_Foretak utv'!AE218)</f>
        <v xml:space="preserve"> </v>
      </c>
      <c r="J219" s="88" t="str">
        <f>IF('P_Foretak utv'!AF218=0," ",'P_Foretak utv'!AF218)</f>
        <v xml:space="preserve"> </v>
      </c>
      <c r="K219" s="88" t="str">
        <f>IF('P_Foretak utv'!AG218=0," ",'P_Foretak utv'!AG218)</f>
        <v xml:space="preserve"> </v>
      </c>
      <c r="L219" s="88" t="str">
        <f>IF('P_Foretak utv'!AH218=0," ",'P_Foretak utv'!AH218)</f>
        <v xml:space="preserve"> </v>
      </c>
      <c r="N219" s="25" t="str">
        <f>IF(P_lev_utv!X220=0," ",P_lev_utv!X220)</f>
        <v xml:space="preserve"> </v>
      </c>
      <c r="O219" s="88" t="str">
        <f>IF(P_lev_utv!Y220=0," ",P_lev_utv!Y220)</f>
        <v xml:space="preserve"> </v>
      </c>
      <c r="P219" s="88" t="str">
        <f>IF(P_lev_utv!Z220=0," ",P_lev_utv!Z220)</f>
        <v xml:space="preserve"> </v>
      </c>
      <c r="Q219" s="88" t="str">
        <f>IF(P_lev_utv!AA220=0," ",P_lev_utv!AA220)</f>
        <v xml:space="preserve"> </v>
      </c>
      <c r="R219" s="88" t="str">
        <f>IF(P_lev_utv!AB220=0," ",P_lev_utv!AB220)</f>
        <v xml:space="preserve"> </v>
      </c>
      <c r="S219" s="88" t="str">
        <f>IF(P_lev_utv!AC220=0," ",P_lev_utv!AC220)</f>
        <v xml:space="preserve"> </v>
      </c>
      <c r="T219" s="88" t="str">
        <f>IF(P_lev_utv!AD220=0," ",P_lev_utv!AD220)</f>
        <v xml:space="preserve"> </v>
      </c>
      <c r="U219" s="88" t="str">
        <f>IF(P_lev_utv!AE220=0," ",P_lev_utv!AE220)</f>
        <v xml:space="preserve"> </v>
      </c>
      <c r="V219" s="88" t="str">
        <f>IF(P_lev_utv!AF220=0," ",P_lev_utv!AF220)</f>
        <v xml:space="preserve"> </v>
      </c>
      <c r="W219" s="27" t="str">
        <f>IF(P_lev_utv!AG220=0," ",P_lev_utv!AG220)</f>
        <v xml:space="preserve"> </v>
      </c>
      <c r="X219" s="27" t="str">
        <f>IF(P_lev_utv!AH220=0," ",P_lev_utv!AH220)</f>
        <v xml:space="preserve"> </v>
      </c>
    </row>
    <row r="220" spans="2:24" x14ac:dyDescent="0.25">
      <c r="B220" s="25" t="str">
        <f>IF('P_Foretak utv'!X219=0," ",'P_Foretak utv'!X219)</f>
        <v xml:space="preserve"> </v>
      </c>
      <c r="C220" s="88" t="str">
        <f>IF('P_Foretak utv'!Y219=0," ",'P_Foretak utv'!Y219)</f>
        <v xml:space="preserve"> </v>
      </c>
      <c r="D220" s="88" t="str">
        <f>IF('P_Foretak utv'!Z219=0," ",'P_Foretak utv'!Z219)</f>
        <v xml:space="preserve"> </v>
      </c>
      <c r="E220" s="88" t="str">
        <f>IF('P_Foretak utv'!AA219=0," ",'P_Foretak utv'!AA219)</f>
        <v xml:space="preserve"> </v>
      </c>
      <c r="F220" s="88" t="str">
        <f>IF('P_Foretak utv'!AB219=0," ",'P_Foretak utv'!AB219)</f>
        <v xml:space="preserve"> </v>
      </c>
      <c r="G220" s="88" t="str">
        <f>IF('P_Foretak utv'!AC219=0," ",'P_Foretak utv'!AC219)</f>
        <v xml:space="preserve"> </v>
      </c>
      <c r="H220" s="88" t="str">
        <f>IF('P_Foretak utv'!AD219=0," ",'P_Foretak utv'!AD219)</f>
        <v xml:space="preserve"> </v>
      </c>
      <c r="I220" s="88" t="str">
        <f>IF('P_Foretak utv'!AE219=0," ",'P_Foretak utv'!AE219)</f>
        <v xml:space="preserve"> </v>
      </c>
      <c r="J220" s="88" t="str">
        <f>IF('P_Foretak utv'!AF219=0," ",'P_Foretak utv'!AF219)</f>
        <v xml:space="preserve"> </v>
      </c>
      <c r="K220" s="88" t="str">
        <f>IF('P_Foretak utv'!AG219=0," ",'P_Foretak utv'!AG219)</f>
        <v xml:space="preserve"> </v>
      </c>
      <c r="L220" s="88" t="str">
        <f>IF('P_Foretak utv'!AH219=0," ",'P_Foretak utv'!AH219)</f>
        <v xml:space="preserve"> </v>
      </c>
      <c r="N220" s="25" t="str">
        <f>IF(P_lev_utv!X221=0," ",P_lev_utv!X221)</f>
        <v xml:space="preserve"> </v>
      </c>
      <c r="O220" s="88" t="str">
        <f>IF(P_lev_utv!Y221=0," ",P_lev_utv!Y221)</f>
        <v xml:space="preserve"> </v>
      </c>
      <c r="P220" s="88" t="str">
        <f>IF(P_lev_utv!Z221=0," ",P_lev_utv!Z221)</f>
        <v xml:space="preserve"> </v>
      </c>
      <c r="Q220" s="88" t="str">
        <f>IF(P_lev_utv!AA221=0," ",P_lev_utv!AA221)</f>
        <v xml:space="preserve"> </v>
      </c>
      <c r="R220" s="88" t="str">
        <f>IF(P_lev_utv!AB221=0," ",P_lev_utv!AB221)</f>
        <v xml:space="preserve"> </v>
      </c>
      <c r="S220" s="88" t="str">
        <f>IF(P_lev_utv!AC221=0," ",P_lev_utv!AC221)</f>
        <v xml:space="preserve"> </v>
      </c>
      <c r="T220" s="88" t="str">
        <f>IF(P_lev_utv!AD221=0," ",P_lev_utv!AD221)</f>
        <v xml:space="preserve"> </v>
      </c>
      <c r="U220" s="88" t="str">
        <f>IF(P_lev_utv!AE221=0," ",P_lev_utv!AE221)</f>
        <v xml:space="preserve"> </v>
      </c>
      <c r="V220" s="88" t="str">
        <f>IF(P_lev_utv!AF221=0," ",P_lev_utv!AF221)</f>
        <v xml:space="preserve"> </v>
      </c>
      <c r="W220" s="27" t="str">
        <f>IF(P_lev_utv!AG221=0," ",P_lev_utv!AG221)</f>
        <v xml:space="preserve"> </v>
      </c>
      <c r="X220" s="27" t="str">
        <f>IF(P_lev_utv!AH221=0," ",P_lev_utv!AH221)</f>
        <v xml:space="preserve"> </v>
      </c>
    </row>
    <row r="221" spans="2:24" x14ac:dyDescent="0.25">
      <c r="B221" s="25" t="str">
        <f>IF('P_Foretak utv'!X220=0," ",'P_Foretak utv'!X220)</f>
        <v xml:space="preserve"> </v>
      </c>
      <c r="C221" s="88" t="str">
        <f>IF('P_Foretak utv'!Y220=0," ",'P_Foretak utv'!Y220)</f>
        <v xml:space="preserve"> </v>
      </c>
      <c r="D221" s="88" t="str">
        <f>IF('P_Foretak utv'!Z220=0," ",'P_Foretak utv'!Z220)</f>
        <v xml:space="preserve"> </v>
      </c>
      <c r="E221" s="88" t="str">
        <f>IF('P_Foretak utv'!AA220=0," ",'P_Foretak utv'!AA220)</f>
        <v xml:space="preserve"> </v>
      </c>
      <c r="F221" s="88" t="str">
        <f>IF('P_Foretak utv'!AB220=0," ",'P_Foretak utv'!AB220)</f>
        <v xml:space="preserve"> </v>
      </c>
      <c r="G221" s="88" t="str">
        <f>IF('P_Foretak utv'!AC220=0," ",'P_Foretak utv'!AC220)</f>
        <v xml:space="preserve"> </v>
      </c>
      <c r="H221" s="88" t="str">
        <f>IF('P_Foretak utv'!AD220=0," ",'P_Foretak utv'!AD220)</f>
        <v xml:space="preserve"> </v>
      </c>
      <c r="I221" s="88" t="str">
        <f>IF('P_Foretak utv'!AE220=0," ",'P_Foretak utv'!AE220)</f>
        <v xml:space="preserve"> </v>
      </c>
      <c r="J221" s="88" t="str">
        <f>IF('P_Foretak utv'!AF220=0," ",'P_Foretak utv'!AF220)</f>
        <v xml:space="preserve"> </v>
      </c>
      <c r="K221" s="88" t="str">
        <f>IF('P_Foretak utv'!AG220=0," ",'P_Foretak utv'!AG220)</f>
        <v xml:space="preserve"> </v>
      </c>
      <c r="L221" s="88" t="str">
        <f>IF('P_Foretak utv'!AH220=0," ",'P_Foretak utv'!AH220)</f>
        <v xml:space="preserve"> </v>
      </c>
      <c r="N221" s="25" t="str">
        <f>IF(P_lev_utv!X222=0," ",P_lev_utv!X222)</f>
        <v xml:space="preserve"> </v>
      </c>
      <c r="O221" s="88" t="str">
        <f>IF(P_lev_utv!Y222=0," ",P_lev_utv!Y222)</f>
        <v xml:space="preserve"> </v>
      </c>
      <c r="P221" s="88" t="str">
        <f>IF(P_lev_utv!Z222=0," ",P_lev_utv!Z222)</f>
        <v xml:space="preserve"> </v>
      </c>
      <c r="Q221" s="88" t="str">
        <f>IF(P_lev_utv!AA222=0," ",P_lev_utv!AA222)</f>
        <v xml:space="preserve"> </v>
      </c>
      <c r="R221" s="88" t="str">
        <f>IF(P_lev_utv!AB222=0," ",P_lev_utv!AB222)</f>
        <v xml:space="preserve"> </v>
      </c>
      <c r="S221" s="88" t="str">
        <f>IF(P_lev_utv!AC222=0," ",P_lev_utv!AC222)</f>
        <v xml:space="preserve"> </v>
      </c>
      <c r="T221" s="88" t="str">
        <f>IF(P_lev_utv!AD222=0," ",P_lev_utv!AD222)</f>
        <v xml:space="preserve"> </v>
      </c>
      <c r="U221" s="88" t="str">
        <f>IF(P_lev_utv!AE222=0," ",P_lev_utv!AE222)</f>
        <v xml:space="preserve"> </v>
      </c>
      <c r="V221" s="88" t="str">
        <f>IF(P_lev_utv!AF222=0," ",P_lev_utv!AF222)</f>
        <v xml:space="preserve"> </v>
      </c>
      <c r="W221" s="27" t="str">
        <f>IF(P_lev_utv!AG222=0," ",P_lev_utv!AG222)</f>
        <v xml:space="preserve"> </v>
      </c>
      <c r="X221" s="27" t="str">
        <f>IF(P_lev_utv!AH222=0," ",P_lev_utv!AH222)</f>
        <v xml:space="preserve"> </v>
      </c>
    </row>
    <row r="222" spans="2:24" x14ac:dyDescent="0.25">
      <c r="B222" s="25" t="str">
        <f>IF('P_Foretak utv'!X221=0," ",'P_Foretak utv'!X221)</f>
        <v xml:space="preserve"> </v>
      </c>
      <c r="C222" s="88" t="str">
        <f>IF('P_Foretak utv'!Y221=0," ",'P_Foretak utv'!Y221)</f>
        <v xml:space="preserve"> </v>
      </c>
      <c r="D222" s="88" t="str">
        <f>IF('P_Foretak utv'!Z221=0," ",'P_Foretak utv'!Z221)</f>
        <v xml:space="preserve"> </v>
      </c>
      <c r="E222" s="88" t="str">
        <f>IF('P_Foretak utv'!AA221=0," ",'P_Foretak utv'!AA221)</f>
        <v xml:space="preserve"> </v>
      </c>
      <c r="F222" s="88" t="str">
        <f>IF('P_Foretak utv'!AB221=0," ",'P_Foretak utv'!AB221)</f>
        <v xml:space="preserve"> </v>
      </c>
      <c r="G222" s="88" t="str">
        <f>IF('P_Foretak utv'!AC221=0," ",'P_Foretak utv'!AC221)</f>
        <v xml:space="preserve"> </v>
      </c>
      <c r="H222" s="88" t="str">
        <f>IF('P_Foretak utv'!AD221=0," ",'P_Foretak utv'!AD221)</f>
        <v xml:space="preserve"> </v>
      </c>
      <c r="I222" s="88" t="str">
        <f>IF('P_Foretak utv'!AE221=0," ",'P_Foretak utv'!AE221)</f>
        <v xml:space="preserve"> </v>
      </c>
      <c r="J222" s="88" t="str">
        <f>IF('P_Foretak utv'!AF221=0," ",'P_Foretak utv'!AF221)</f>
        <v xml:space="preserve"> </v>
      </c>
      <c r="K222" s="88" t="str">
        <f>IF('P_Foretak utv'!AG221=0," ",'P_Foretak utv'!AG221)</f>
        <v xml:space="preserve"> </v>
      </c>
      <c r="L222" s="88" t="str">
        <f>IF('P_Foretak utv'!AH221=0," ",'P_Foretak utv'!AH221)</f>
        <v xml:space="preserve"> </v>
      </c>
      <c r="N222" s="25" t="str">
        <f>IF(P_lev_utv!X223=0," ",P_lev_utv!X223)</f>
        <v xml:space="preserve"> </v>
      </c>
      <c r="O222" s="88" t="str">
        <f>IF(P_lev_utv!Y223=0," ",P_lev_utv!Y223)</f>
        <v xml:space="preserve"> </v>
      </c>
      <c r="P222" s="88" t="str">
        <f>IF(P_lev_utv!Z223=0," ",P_lev_utv!Z223)</f>
        <v xml:space="preserve"> </v>
      </c>
      <c r="Q222" s="88" t="str">
        <f>IF(P_lev_utv!AA223=0," ",P_lev_utv!AA223)</f>
        <v xml:space="preserve"> </v>
      </c>
      <c r="R222" s="88" t="str">
        <f>IF(P_lev_utv!AB223=0," ",P_lev_utv!AB223)</f>
        <v xml:space="preserve"> </v>
      </c>
      <c r="S222" s="88" t="str">
        <f>IF(P_lev_utv!AC223=0," ",P_lev_utv!AC223)</f>
        <v xml:space="preserve"> </v>
      </c>
      <c r="T222" s="88" t="str">
        <f>IF(P_lev_utv!AD223=0," ",P_lev_utv!AD223)</f>
        <v xml:space="preserve"> </v>
      </c>
      <c r="U222" s="88" t="str">
        <f>IF(P_lev_utv!AE223=0," ",P_lev_utv!AE223)</f>
        <v xml:space="preserve"> </v>
      </c>
      <c r="V222" s="88" t="str">
        <f>IF(P_lev_utv!AF223=0," ",P_lev_utv!AF223)</f>
        <v xml:space="preserve"> </v>
      </c>
      <c r="W222" s="27" t="str">
        <f>IF(P_lev_utv!AG223=0," ",P_lev_utv!AG223)</f>
        <v xml:space="preserve"> </v>
      </c>
      <c r="X222" s="27" t="str">
        <f>IF(P_lev_utv!AH223=0," ",P_lev_utv!AH223)</f>
        <v xml:space="preserve"> </v>
      </c>
    </row>
    <row r="223" spans="2:24" x14ac:dyDescent="0.25">
      <c r="B223" s="25" t="str">
        <f>IF('P_Foretak utv'!X222=0," ",'P_Foretak utv'!X222)</f>
        <v xml:space="preserve"> </v>
      </c>
      <c r="C223" s="88" t="str">
        <f>IF('P_Foretak utv'!Y222=0," ",'P_Foretak utv'!Y222)</f>
        <v xml:space="preserve"> </v>
      </c>
      <c r="D223" s="88" t="str">
        <f>IF('P_Foretak utv'!Z222=0," ",'P_Foretak utv'!Z222)</f>
        <v xml:space="preserve"> </v>
      </c>
      <c r="E223" s="88" t="str">
        <f>IF('P_Foretak utv'!AA222=0," ",'P_Foretak utv'!AA222)</f>
        <v xml:space="preserve"> </v>
      </c>
      <c r="F223" s="88" t="str">
        <f>IF('P_Foretak utv'!AB222=0," ",'P_Foretak utv'!AB222)</f>
        <v xml:space="preserve"> </v>
      </c>
      <c r="G223" s="88" t="str">
        <f>IF('P_Foretak utv'!AC222=0," ",'P_Foretak utv'!AC222)</f>
        <v xml:space="preserve"> </v>
      </c>
      <c r="H223" s="88" t="str">
        <f>IF('P_Foretak utv'!AD222=0," ",'P_Foretak utv'!AD222)</f>
        <v xml:space="preserve"> </v>
      </c>
      <c r="I223" s="88" t="str">
        <f>IF('P_Foretak utv'!AE222=0," ",'P_Foretak utv'!AE222)</f>
        <v xml:space="preserve"> </v>
      </c>
      <c r="J223" s="88" t="str">
        <f>IF('P_Foretak utv'!AF222=0," ",'P_Foretak utv'!AF222)</f>
        <v xml:space="preserve"> </v>
      </c>
      <c r="K223" s="88" t="str">
        <f>IF('P_Foretak utv'!AG222=0," ",'P_Foretak utv'!AG222)</f>
        <v xml:space="preserve"> </v>
      </c>
      <c r="L223" s="88" t="str">
        <f>IF('P_Foretak utv'!AH222=0," ",'P_Foretak utv'!AH222)</f>
        <v xml:space="preserve"> </v>
      </c>
      <c r="N223" s="25" t="str">
        <f>IF(P_lev_utv!X224=0," ",P_lev_utv!X224)</f>
        <v xml:space="preserve"> </v>
      </c>
      <c r="O223" s="88" t="str">
        <f>IF(P_lev_utv!Y224=0," ",P_lev_utv!Y224)</f>
        <v xml:space="preserve"> </v>
      </c>
      <c r="P223" s="88" t="str">
        <f>IF(P_lev_utv!Z224=0," ",P_lev_utv!Z224)</f>
        <v xml:space="preserve"> </v>
      </c>
      <c r="Q223" s="88" t="str">
        <f>IF(P_lev_utv!AA224=0," ",P_lev_utv!AA224)</f>
        <v xml:space="preserve"> </v>
      </c>
      <c r="R223" s="88" t="str">
        <f>IF(P_lev_utv!AB224=0," ",P_lev_utv!AB224)</f>
        <v xml:space="preserve"> </v>
      </c>
      <c r="S223" s="88" t="str">
        <f>IF(P_lev_utv!AC224=0," ",P_lev_utv!AC224)</f>
        <v xml:space="preserve"> </v>
      </c>
      <c r="T223" s="88" t="str">
        <f>IF(P_lev_utv!AD224=0," ",P_lev_utv!AD224)</f>
        <v xml:space="preserve"> </v>
      </c>
      <c r="U223" s="88" t="str">
        <f>IF(P_lev_utv!AE224=0," ",P_lev_utv!AE224)</f>
        <v xml:space="preserve"> </v>
      </c>
      <c r="V223" s="88" t="str">
        <f>IF(P_lev_utv!AF224=0," ",P_lev_utv!AF224)</f>
        <v xml:space="preserve"> </v>
      </c>
      <c r="W223" s="27" t="str">
        <f>IF(P_lev_utv!AG224=0," ",P_lev_utv!AG224)</f>
        <v xml:space="preserve"> </v>
      </c>
      <c r="X223" s="27" t="str">
        <f>IF(P_lev_utv!AH224=0," ",P_lev_utv!AH224)</f>
        <v xml:space="preserve"> </v>
      </c>
    </row>
    <row r="224" spans="2:24" x14ac:dyDescent="0.25">
      <c r="B224" s="25" t="str">
        <f>IF('P_Foretak utv'!X223=0," ",'P_Foretak utv'!X223)</f>
        <v xml:space="preserve"> </v>
      </c>
      <c r="C224" s="88" t="str">
        <f>IF('P_Foretak utv'!Y223=0," ",'P_Foretak utv'!Y223)</f>
        <v xml:space="preserve"> </v>
      </c>
      <c r="D224" s="88" t="str">
        <f>IF('P_Foretak utv'!Z223=0," ",'P_Foretak utv'!Z223)</f>
        <v xml:space="preserve"> </v>
      </c>
      <c r="E224" s="88" t="str">
        <f>IF('P_Foretak utv'!AA223=0," ",'P_Foretak utv'!AA223)</f>
        <v xml:space="preserve"> </v>
      </c>
      <c r="F224" s="88" t="str">
        <f>IF('P_Foretak utv'!AB223=0," ",'P_Foretak utv'!AB223)</f>
        <v xml:space="preserve"> </v>
      </c>
      <c r="G224" s="88" t="str">
        <f>IF('P_Foretak utv'!AC223=0," ",'P_Foretak utv'!AC223)</f>
        <v xml:space="preserve"> </v>
      </c>
      <c r="H224" s="88" t="str">
        <f>IF('P_Foretak utv'!AD223=0," ",'P_Foretak utv'!AD223)</f>
        <v xml:space="preserve"> </v>
      </c>
      <c r="I224" s="88" t="str">
        <f>IF('P_Foretak utv'!AE223=0," ",'P_Foretak utv'!AE223)</f>
        <v xml:space="preserve"> </v>
      </c>
      <c r="J224" s="88" t="str">
        <f>IF('P_Foretak utv'!AF223=0," ",'P_Foretak utv'!AF223)</f>
        <v xml:space="preserve"> </v>
      </c>
      <c r="K224" s="88" t="str">
        <f>IF('P_Foretak utv'!AG223=0," ",'P_Foretak utv'!AG223)</f>
        <v xml:space="preserve"> </v>
      </c>
      <c r="L224" s="88" t="str">
        <f>IF('P_Foretak utv'!AH223=0," ",'P_Foretak utv'!AH223)</f>
        <v xml:space="preserve"> </v>
      </c>
      <c r="N224" s="25" t="str">
        <f>IF(P_lev_utv!X225=0," ",P_lev_utv!X225)</f>
        <v xml:space="preserve"> </v>
      </c>
      <c r="O224" s="88" t="str">
        <f>IF(P_lev_utv!Y225=0," ",P_lev_utv!Y225)</f>
        <v xml:space="preserve"> </v>
      </c>
      <c r="P224" s="88" t="str">
        <f>IF(P_lev_utv!Z225=0," ",P_lev_utv!Z225)</f>
        <v xml:space="preserve"> </v>
      </c>
      <c r="Q224" s="88" t="str">
        <f>IF(P_lev_utv!AA225=0," ",P_lev_utv!AA225)</f>
        <v xml:space="preserve"> </v>
      </c>
      <c r="R224" s="88" t="str">
        <f>IF(P_lev_utv!AB225=0," ",P_lev_utv!AB225)</f>
        <v xml:space="preserve"> </v>
      </c>
      <c r="S224" s="88" t="str">
        <f>IF(P_lev_utv!AC225=0," ",P_lev_utv!AC225)</f>
        <v xml:space="preserve"> </v>
      </c>
      <c r="T224" s="88" t="str">
        <f>IF(P_lev_utv!AD225=0," ",P_lev_utv!AD225)</f>
        <v xml:space="preserve"> </v>
      </c>
      <c r="U224" s="88" t="str">
        <f>IF(P_lev_utv!AE225=0," ",P_lev_utv!AE225)</f>
        <v xml:space="preserve"> </v>
      </c>
      <c r="V224" s="88" t="str">
        <f>IF(P_lev_utv!AF225=0," ",P_lev_utv!AF225)</f>
        <v xml:space="preserve"> </v>
      </c>
      <c r="W224" s="27" t="str">
        <f>IF(P_lev_utv!AG225=0," ",P_lev_utv!AG225)</f>
        <v xml:space="preserve"> </v>
      </c>
      <c r="X224" s="27" t="str">
        <f>IF(P_lev_utv!AH225=0," ",P_lev_utv!AH225)</f>
        <v xml:space="preserve"> </v>
      </c>
    </row>
    <row r="225" spans="2:24" x14ac:dyDescent="0.25">
      <c r="B225" s="25" t="str">
        <f>IF('P_Foretak utv'!X224=0," ",'P_Foretak utv'!X224)</f>
        <v xml:space="preserve"> </v>
      </c>
      <c r="C225" s="88" t="str">
        <f>IF('P_Foretak utv'!Y224=0," ",'P_Foretak utv'!Y224)</f>
        <v xml:space="preserve"> </v>
      </c>
      <c r="D225" s="88" t="str">
        <f>IF('P_Foretak utv'!Z224=0," ",'P_Foretak utv'!Z224)</f>
        <v xml:space="preserve"> </v>
      </c>
      <c r="E225" s="88" t="str">
        <f>IF('P_Foretak utv'!AA224=0," ",'P_Foretak utv'!AA224)</f>
        <v xml:space="preserve"> </v>
      </c>
      <c r="F225" s="88" t="str">
        <f>IF('P_Foretak utv'!AB224=0," ",'P_Foretak utv'!AB224)</f>
        <v xml:space="preserve"> </v>
      </c>
      <c r="G225" s="88" t="str">
        <f>IF('P_Foretak utv'!AC224=0," ",'P_Foretak utv'!AC224)</f>
        <v xml:space="preserve"> </v>
      </c>
      <c r="H225" s="88" t="str">
        <f>IF('P_Foretak utv'!AD224=0," ",'P_Foretak utv'!AD224)</f>
        <v xml:space="preserve"> </v>
      </c>
      <c r="I225" s="88" t="str">
        <f>IF('P_Foretak utv'!AE224=0," ",'P_Foretak utv'!AE224)</f>
        <v xml:space="preserve"> </v>
      </c>
      <c r="J225" s="88" t="str">
        <f>IF('P_Foretak utv'!AF224=0," ",'P_Foretak utv'!AF224)</f>
        <v xml:space="preserve"> </v>
      </c>
      <c r="K225" s="88" t="str">
        <f>IF('P_Foretak utv'!AG224=0," ",'P_Foretak utv'!AG224)</f>
        <v xml:space="preserve"> </v>
      </c>
      <c r="L225" s="88" t="str">
        <f>IF('P_Foretak utv'!AH224=0," ",'P_Foretak utv'!AH224)</f>
        <v xml:space="preserve"> </v>
      </c>
      <c r="N225" s="25" t="str">
        <f>IF(P_lev_utv!X226=0," ",P_lev_utv!X226)</f>
        <v xml:space="preserve"> </v>
      </c>
      <c r="O225" s="88" t="str">
        <f>IF(P_lev_utv!Y226=0," ",P_lev_utv!Y226)</f>
        <v xml:space="preserve"> </v>
      </c>
      <c r="P225" s="88" t="str">
        <f>IF(P_lev_utv!Z226=0," ",P_lev_utv!Z226)</f>
        <v xml:space="preserve"> </v>
      </c>
      <c r="Q225" s="88" t="str">
        <f>IF(P_lev_utv!AA226=0," ",P_lev_utv!AA226)</f>
        <v xml:space="preserve"> </v>
      </c>
      <c r="R225" s="88" t="str">
        <f>IF(P_lev_utv!AB226=0," ",P_lev_utv!AB226)</f>
        <v xml:space="preserve"> </v>
      </c>
      <c r="S225" s="88" t="str">
        <f>IF(P_lev_utv!AC226=0," ",P_lev_utv!AC226)</f>
        <v xml:space="preserve"> </v>
      </c>
      <c r="T225" s="88" t="str">
        <f>IF(P_lev_utv!AD226=0," ",P_lev_utv!AD226)</f>
        <v xml:space="preserve"> </v>
      </c>
      <c r="U225" s="88" t="str">
        <f>IF(P_lev_utv!AE226=0," ",P_lev_utv!AE226)</f>
        <v xml:space="preserve"> </v>
      </c>
      <c r="V225" s="88" t="str">
        <f>IF(P_lev_utv!AF226=0," ",P_lev_utv!AF226)</f>
        <v xml:space="preserve"> </v>
      </c>
      <c r="W225" s="27" t="str">
        <f>IF(P_lev_utv!AG226=0," ",P_lev_utv!AG226)</f>
        <v xml:space="preserve"> </v>
      </c>
      <c r="X225" s="27" t="str">
        <f>IF(P_lev_utv!AH226=0," ",P_lev_utv!AH226)</f>
        <v xml:space="preserve"> </v>
      </c>
    </row>
    <row r="226" spans="2:24" x14ac:dyDescent="0.25">
      <c r="B226" s="25" t="str">
        <f>IF('P_Foretak utv'!X225=0," ",'P_Foretak utv'!X225)</f>
        <v xml:space="preserve"> </v>
      </c>
      <c r="C226" s="88" t="str">
        <f>IF('P_Foretak utv'!Y225=0," ",'P_Foretak utv'!Y225)</f>
        <v xml:space="preserve"> </v>
      </c>
      <c r="D226" s="88" t="str">
        <f>IF('P_Foretak utv'!Z225=0," ",'P_Foretak utv'!Z225)</f>
        <v xml:space="preserve"> </v>
      </c>
      <c r="E226" s="88" t="str">
        <f>IF('P_Foretak utv'!AA225=0," ",'P_Foretak utv'!AA225)</f>
        <v xml:space="preserve"> </v>
      </c>
      <c r="F226" s="88" t="str">
        <f>IF('P_Foretak utv'!AB225=0," ",'P_Foretak utv'!AB225)</f>
        <v xml:space="preserve"> </v>
      </c>
      <c r="G226" s="88" t="str">
        <f>IF('P_Foretak utv'!AC225=0," ",'P_Foretak utv'!AC225)</f>
        <v xml:space="preserve"> </v>
      </c>
      <c r="H226" s="88" t="str">
        <f>IF('P_Foretak utv'!AD225=0," ",'P_Foretak utv'!AD225)</f>
        <v xml:space="preserve"> </v>
      </c>
      <c r="I226" s="88" t="str">
        <f>IF('P_Foretak utv'!AE225=0," ",'P_Foretak utv'!AE225)</f>
        <v xml:space="preserve"> </v>
      </c>
      <c r="J226" s="88" t="str">
        <f>IF('P_Foretak utv'!AF225=0," ",'P_Foretak utv'!AF225)</f>
        <v xml:space="preserve"> </v>
      </c>
      <c r="K226" s="88" t="str">
        <f>IF('P_Foretak utv'!AG225=0," ",'P_Foretak utv'!AG225)</f>
        <v xml:space="preserve"> </v>
      </c>
      <c r="L226" s="88" t="str">
        <f>IF('P_Foretak utv'!AH225=0," ",'P_Foretak utv'!AH225)</f>
        <v xml:space="preserve"> </v>
      </c>
      <c r="N226" s="25" t="str">
        <f>IF(P_lev_utv!X227=0," ",P_lev_utv!X227)</f>
        <v xml:space="preserve"> </v>
      </c>
      <c r="O226" s="88" t="str">
        <f>IF(P_lev_utv!Y227=0," ",P_lev_utv!Y227)</f>
        <v xml:space="preserve"> </v>
      </c>
      <c r="P226" s="88" t="str">
        <f>IF(P_lev_utv!Z227=0," ",P_lev_utv!Z227)</f>
        <v xml:space="preserve"> </v>
      </c>
      <c r="Q226" s="88" t="str">
        <f>IF(P_lev_utv!AA227=0," ",P_lev_utv!AA227)</f>
        <v xml:space="preserve"> </v>
      </c>
      <c r="R226" s="88" t="str">
        <f>IF(P_lev_utv!AB227=0," ",P_lev_utv!AB227)</f>
        <v xml:space="preserve"> </v>
      </c>
      <c r="S226" s="88" t="str">
        <f>IF(P_lev_utv!AC227=0," ",P_lev_utv!AC227)</f>
        <v xml:space="preserve"> </v>
      </c>
      <c r="T226" s="88" t="str">
        <f>IF(P_lev_utv!AD227=0," ",P_lev_utv!AD227)</f>
        <v xml:space="preserve"> </v>
      </c>
      <c r="U226" s="88" t="str">
        <f>IF(P_lev_utv!AE227=0," ",P_lev_utv!AE227)</f>
        <v xml:space="preserve"> </v>
      </c>
      <c r="V226" s="88" t="str">
        <f>IF(P_lev_utv!AF227=0," ",P_lev_utv!AF227)</f>
        <v xml:space="preserve"> </v>
      </c>
      <c r="W226" s="27" t="str">
        <f>IF(P_lev_utv!AG227=0," ",P_lev_utv!AG227)</f>
        <v xml:space="preserve"> </v>
      </c>
      <c r="X226" s="27" t="str">
        <f>IF(P_lev_utv!AH227=0," ",P_lev_utv!AH227)</f>
        <v xml:space="preserve"> </v>
      </c>
    </row>
    <row r="227" spans="2:24" x14ac:dyDescent="0.25">
      <c r="B227" s="25" t="str">
        <f>IF('P_Foretak utv'!X226=0," ",'P_Foretak utv'!X226)</f>
        <v xml:space="preserve"> </v>
      </c>
      <c r="C227" s="88" t="str">
        <f>IF('P_Foretak utv'!Y226=0," ",'P_Foretak utv'!Y226)</f>
        <v xml:space="preserve"> </v>
      </c>
      <c r="D227" s="88" t="str">
        <f>IF('P_Foretak utv'!Z226=0," ",'P_Foretak utv'!Z226)</f>
        <v xml:space="preserve"> </v>
      </c>
      <c r="E227" s="88" t="str">
        <f>IF('P_Foretak utv'!AA226=0," ",'P_Foretak utv'!AA226)</f>
        <v xml:space="preserve"> </v>
      </c>
      <c r="F227" s="88" t="str">
        <f>IF('P_Foretak utv'!AB226=0," ",'P_Foretak utv'!AB226)</f>
        <v xml:space="preserve"> </v>
      </c>
      <c r="G227" s="88" t="str">
        <f>IF('P_Foretak utv'!AC226=0," ",'P_Foretak utv'!AC226)</f>
        <v xml:space="preserve"> </v>
      </c>
      <c r="H227" s="88" t="str">
        <f>IF('P_Foretak utv'!AD226=0," ",'P_Foretak utv'!AD226)</f>
        <v xml:space="preserve"> </v>
      </c>
      <c r="I227" s="88" t="str">
        <f>IF('P_Foretak utv'!AE226=0," ",'P_Foretak utv'!AE226)</f>
        <v xml:space="preserve"> </v>
      </c>
      <c r="J227" s="88" t="str">
        <f>IF('P_Foretak utv'!AF226=0," ",'P_Foretak utv'!AF226)</f>
        <v xml:space="preserve"> </v>
      </c>
      <c r="K227" s="88" t="str">
        <f>IF('P_Foretak utv'!AG226=0," ",'P_Foretak utv'!AG226)</f>
        <v xml:space="preserve"> </v>
      </c>
      <c r="L227" s="88" t="str">
        <f>IF('P_Foretak utv'!AH226=0," ",'P_Foretak utv'!AH226)</f>
        <v xml:space="preserve"> </v>
      </c>
      <c r="N227" s="25" t="str">
        <f>IF(P_lev_utv!X228=0," ",P_lev_utv!X228)</f>
        <v xml:space="preserve"> </v>
      </c>
      <c r="O227" s="88" t="str">
        <f>IF(P_lev_utv!Y228=0," ",P_lev_utv!Y228)</f>
        <v xml:space="preserve"> </v>
      </c>
      <c r="P227" s="88" t="str">
        <f>IF(P_lev_utv!Z228=0," ",P_lev_utv!Z228)</f>
        <v xml:space="preserve"> </v>
      </c>
      <c r="Q227" s="88" t="str">
        <f>IF(P_lev_utv!AA228=0," ",P_lev_utv!AA228)</f>
        <v xml:space="preserve"> </v>
      </c>
      <c r="R227" s="88" t="str">
        <f>IF(P_lev_utv!AB228=0," ",P_lev_utv!AB228)</f>
        <v xml:space="preserve"> </v>
      </c>
      <c r="S227" s="88" t="str">
        <f>IF(P_lev_utv!AC228=0," ",P_lev_utv!AC228)</f>
        <v xml:space="preserve"> </v>
      </c>
      <c r="T227" s="88" t="str">
        <f>IF(P_lev_utv!AD228=0," ",P_lev_utv!AD228)</f>
        <v xml:space="preserve"> </v>
      </c>
      <c r="U227" s="88" t="str">
        <f>IF(P_lev_utv!AE228=0," ",P_lev_utv!AE228)</f>
        <v xml:space="preserve"> </v>
      </c>
      <c r="V227" s="88" t="str">
        <f>IF(P_lev_utv!AF228=0," ",P_lev_utv!AF228)</f>
        <v xml:space="preserve"> </v>
      </c>
      <c r="W227" s="27" t="str">
        <f>IF(P_lev_utv!AG228=0," ",P_lev_utv!AG228)</f>
        <v xml:space="preserve"> </v>
      </c>
      <c r="X227" s="27" t="str">
        <f>IF(P_lev_utv!AH228=0," ",P_lev_utv!AH228)</f>
        <v xml:space="preserve"> </v>
      </c>
    </row>
    <row r="228" spans="2:24" x14ac:dyDescent="0.25">
      <c r="B228" s="25" t="str">
        <f>IF('P_Foretak utv'!X227=0," ",'P_Foretak utv'!X227)</f>
        <v xml:space="preserve"> </v>
      </c>
      <c r="C228" s="88" t="str">
        <f>IF('P_Foretak utv'!Y227=0," ",'P_Foretak utv'!Y227)</f>
        <v xml:space="preserve"> </v>
      </c>
      <c r="D228" s="88" t="str">
        <f>IF('P_Foretak utv'!Z227=0," ",'P_Foretak utv'!Z227)</f>
        <v xml:space="preserve"> </v>
      </c>
      <c r="E228" s="88" t="str">
        <f>IF('P_Foretak utv'!AA227=0," ",'P_Foretak utv'!AA227)</f>
        <v xml:space="preserve"> </v>
      </c>
      <c r="F228" s="88" t="str">
        <f>IF('P_Foretak utv'!AB227=0," ",'P_Foretak utv'!AB227)</f>
        <v xml:space="preserve"> </v>
      </c>
      <c r="G228" s="88" t="str">
        <f>IF('P_Foretak utv'!AC227=0," ",'P_Foretak utv'!AC227)</f>
        <v xml:space="preserve"> </v>
      </c>
      <c r="H228" s="88" t="str">
        <f>IF('P_Foretak utv'!AD227=0," ",'P_Foretak utv'!AD227)</f>
        <v xml:space="preserve"> </v>
      </c>
      <c r="I228" s="88" t="str">
        <f>IF('P_Foretak utv'!AE227=0," ",'P_Foretak utv'!AE227)</f>
        <v xml:space="preserve"> </v>
      </c>
      <c r="J228" s="88" t="str">
        <f>IF('P_Foretak utv'!AF227=0," ",'P_Foretak utv'!AF227)</f>
        <v xml:space="preserve"> </v>
      </c>
      <c r="K228" s="88" t="str">
        <f>IF('P_Foretak utv'!AG227=0," ",'P_Foretak utv'!AG227)</f>
        <v xml:space="preserve"> </v>
      </c>
      <c r="L228" s="88" t="str">
        <f>IF('P_Foretak utv'!AH227=0," ",'P_Foretak utv'!AH227)</f>
        <v xml:space="preserve"> </v>
      </c>
      <c r="N228" s="25" t="str">
        <f>IF(P_lev_utv!X229=0," ",P_lev_utv!X229)</f>
        <v xml:space="preserve"> </v>
      </c>
      <c r="O228" s="88" t="str">
        <f>IF(P_lev_utv!Y229=0," ",P_lev_utv!Y229)</f>
        <v xml:space="preserve"> </v>
      </c>
      <c r="P228" s="88" t="str">
        <f>IF(P_lev_utv!Z229=0," ",P_lev_utv!Z229)</f>
        <v xml:space="preserve"> </v>
      </c>
      <c r="Q228" s="88" t="str">
        <f>IF(P_lev_utv!AA229=0," ",P_lev_utv!AA229)</f>
        <v xml:space="preserve"> </v>
      </c>
      <c r="R228" s="88" t="str">
        <f>IF(P_lev_utv!AB229=0," ",P_lev_utv!AB229)</f>
        <v xml:space="preserve"> </v>
      </c>
      <c r="S228" s="88" t="str">
        <f>IF(P_lev_utv!AC229=0," ",P_lev_utv!AC229)</f>
        <v xml:space="preserve"> </v>
      </c>
      <c r="T228" s="88" t="str">
        <f>IF(P_lev_utv!AD229=0," ",P_lev_utv!AD229)</f>
        <v xml:space="preserve"> </v>
      </c>
      <c r="U228" s="88" t="str">
        <f>IF(P_lev_utv!AE229=0," ",P_lev_utv!AE229)</f>
        <v xml:space="preserve"> </v>
      </c>
      <c r="V228" s="88" t="str">
        <f>IF(P_lev_utv!AF229=0," ",P_lev_utv!AF229)</f>
        <v xml:space="preserve"> </v>
      </c>
      <c r="W228" s="27" t="str">
        <f>IF(P_lev_utv!AG229=0," ",P_lev_utv!AG229)</f>
        <v xml:space="preserve"> </v>
      </c>
      <c r="X228" s="27" t="str">
        <f>IF(P_lev_utv!AH229=0," ",P_lev_utv!AH229)</f>
        <v xml:space="preserve"> </v>
      </c>
    </row>
    <row r="229" spans="2:24" x14ac:dyDescent="0.25">
      <c r="B229" s="25" t="str">
        <f>IF('P_Foretak utv'!X228=0," ",'P_Foretak utv'!X228)</f>
        <v xml:space="preserve"> </v>
      </c>
      <c r="C229" s="88" t="str">
        <f>IF('P_Foretak utv'!Y228=0," ",'P_Foretak utv'!Y228)</f>
        <v xml:space="preserve"> </v>
      </c>
      <c r="D229" s="88" t="str">
        <f>IF('P_Foretak utv'!Z228=0," ",'P_Foretak utv'!Z228)</f>
        <v xml:space="preserve"> </v>
      </c>
      <c r="E229" s="88" t="str">
        <f>IF('P_Foretak utv'!AA228=0," ",'P_Foretak utv'!AA228)</f>
        <v xml:space="preserve"> </v>
      </c>
      <c r="F229" s="88" t="str">
        <f>IF('P_Foretak utv'!AB228=0," ",'P_Foretak utv'!AB228)</f>
        <v xml:space="preserve"> </v>
      </c>
      <c r="G229" s="88" t="str">
        <f>IF('P_Foretak utv'!AC228=0," ",'P_Foretak utv'!AC228)</f>
        <v xml:space="preserve"> </v>
      </c>
      <c r="H229" s="88" t="str">
        <f>IF('P_Foretak utv'!AD228=0," ",'P_Foretak utv'!AD228)</f>
        <v xml:space="preserve"> </v>
      </c>
      <c r="I229" s="88" t="str">
        <f>IF('P_Foretak utv'!AE228=0," ",'P_Foretak utv'!AE228)</f>
        <v xml:space="preserve"> </v>
      </c>
      <c r="J229" s="88" t="str">
        <f>IF('P_Foretak utv'!AF228=0," ",'P_Foretak utv'!AF228)</f>
        <v xml:space="preserve"> </v>
      </c>
      <c r="K229" s="88" t="str">
        <f>IF('P_Foretak utv'!AG228=0," ",'P_Foretak utv'!AG228)</f>
        <v xml:space="preserve"> </v>
      </c>
      <c r="L229" s="88" t="str">
        <f>IF('P_Foretak utv'!AH228=0," ",'P_Foretak utv'!AH228)</f>
        <v xml:space="preserve"> </v>
      </c>
      <c r="N229" s="25" t="str">
        <f>IF(P_lev_utv!X230=0," ",P_lev_utv!X230)</f>
        <v xml:space="preserve"> </v>
      </c>
      <c r="O229" s="88" t="str">
        <f>IF(P_lev_utv!Y230=0," ",P_lev_utv!Y230)</f>
        <v xml:space="preserve"> </v>
      </c>
      <c r="P229" s="88" t="str">
        <f>IF(P_lev_utv!Z230=0," ",P_lev_utv!Z230)</f>
        <v xml:space="preserve"> </v>
      </c>
      <c r="Q229" s="88" t="str">
        <f>IF(P_lev_utv!AA230=0," ",P_lev_utv!AA230)</f>
        <v xml:space="preserve"> </v>
      </c>
      <c r="R229" s="88" t="str">
        <f>IF(P_lev_utv!AB230=0," ",P_lev_utv!AB230)</f>
        <v xml:space="preserve"> </v>
      </c>
      <c r="S229" s="88" t="str">
        <f>IF(P_lev_utv!AC230=0," ",P_lev_utv!AC230)</f>
        <v xml:space="preserve"> </v>
      </c>
      <c r="T229" s="88" t="str">
        <f>IF(P_lev_utv!AD230=0," ",P_lev_utv!AD230)</f>
        <v xml:space="preserve"> </v>
      </c>
      <c r="U229" s="88" t="str">
        <f>IF(P_lev_utv!AE230=0," ",P_lev_utv!AE230)</f>
        <v xml:space="preserve"> </v>
      </c>
      <c r="V229" s="88" t="str">
        <f>IF(P_lev_utv!AF230=0," ",P_lev_utv!AF230)</f>
        <v xml:space="preserve"> </v>
      </c>
      <c r="W229" s="27" t="str">
        <f>IF(P_lev_utv!AG230=0," ",P_lev_utv!AG230)</f>
        <v xml:space="preserve"> </v>
      </c>
      <c r="X229" s="27" t="str">
        <f>IF(P_lev_utv!AH230=0," ",P_lev_utv!AH230)</f>
        <v xml:space="preserve"> </v>
      </c>
    </row>
    <row r="230" spans="2:24" x14ac:dyDescent="0.25">
      <c r="B230" s="25" t="str">
        <f>IF('P_Foretak utv'!X229=0," ",'P_Foretak utv'!X229)</f>
        <v xml:space="preserve"> </v>
      </c>
      <c r="C230" s="88" t="str">
        <f>IF('P_Foretak utv'!Y229=0," ",'P_Foretak utv'!Y229)</f>
        <v xml:space="preserve"> </v>
      </c>
      <c r="D230" s="88" t="str">
        <f>IF('P_Foretak utv'!Z229=0," ",'P_Foretak utv'!Z229)</f>
        <v xml:space="preserve"> </v>
      </c>
      <c r="E230" s="88" t="str">
        <f>IF('P_Foretak utv'!AA229=0," ",'P_Foretak utv'!AA229)</f>
        <v xml:space="preserve"> </v>
      </c>
      <c r="F230" s="88" t="str">
        <f>IF('P_Foretak utv'!AB229=0," ",'P_Foretak utv'!AB229)</f>
        <v xml:space="preserve"> </v>
      </c>
      <c r="G230" s="88" t="str">
        <f>IF('P_Foretak utv'!AC229=0," ",'P_Foretak utv'!AC229)</f>
        <v xml:space="preserve"> </v>
      </c>
      <c r="H230" s="88" t="str">
        <f>IF('P_Foretak utv'!AD229=0," ",'P_Foretak utv'!AD229)</f>
        <v xml:space="preserve"> </v>
      </c>
      <c r="I230" s="88" t="str">
        <f>IF('P_Foretak utv'!AE229=0," ",'P_Foretak utv'!AE229)</f>
        <v xml:space="preserve"> </v>
      </c>
      <c r="J230" s="88" t="str">
        <f>IF('P_Foretak utv'!AF229=0," ",'P_Foretak utv'!AF229)</f>
        <v xml:space="preserve"> </v>
      </c>
      <c r="K230" s="88" t="str">
        <f>IF('P_Foretak utv'!AG229=0," ",'P_Foretak utv'!AG229)</f>
        <v xml:space="preserve"> </v>
      </c>
      <c r="L230" s="88" t="str">
        <f>IF('P_Foretak utv'!AH229=0," ",'P_Foretak utv'!AH229)</f>
        <v xml:space="preserve"> </v>
      </c>
      <c r="N230" s="25" t="str">
        <f>IF(P_lev_utv!X231=0," ",P_lev_utv!X231)</f>
        <v xml:space="preserve"> </v>
      </c>
      <c r="O230" s="88" t="str">
        <f>IF(P_lev_utv!Y231=0," ",P_lev_utv!Y231)</f>
        <v xml:space="preserve"> </v>
      </c>
      <c r="P230" s="88" t="str">
        <f>IF(P_lev_utv!Z231=0," ",P_lev_utv!Z231)</f>
        <v xml:space="preserve"> </v>
      </c>
      <c r="Q230" s="88" t="str">
        <f>IF(P_lev_utv!AA231=0," ",P_lev_utv!AA231)</f>
        <v xml:space="preserve"> </v>
      </c>
      <c r="R230" s="88" t="str">
        <f>IF(P_lev_utv!AB231=0," ",P_lev_utv!AB231)</f>
        <v xml:space="preserve"> </v>
      </c>
      <c r="S230" s="88" t="str">
        <f>IF(P_lev_utv!AC231=0," ",P_lev_utv!AC231)</f>
        <v xml:space="preserve"> </v>
      </c>
      <c r="T230" s="88" t="str">
        <f>IF(P_lev_utv!AD231=0," ",P_lev_utv!AD231)</f>
        <v xml:space="preserve"> </v>
      </c>
      <c r="U230" s="88" t="str">
        <f>IF(P_lev_utv!AE231=0," ",P_lev_utv!AE231)</f>
        <v xml:space="preserve"> </v>
      </c>
      <c r="V230" s="88" t="str">
        <f>IF(P_lev_utv!AF231=0," ",P_lev_utv!AF231)</f>
        <v xml:space="preserve"> </v>
      </c>
      <c r="W230" s="27" t="str">
        <f>IF(P_lev_utv!AG231=0," ",P_lev_utv!AG231)</f>
        <v xml:space="preserve"> </v>
      </c>
      <c r="X230" s="27" t="str">
        <f>IF(P_lev_utv!AH231=0," ",P_lev_utv!AH231)</f>
        <v xml:space="preserve"> </v>
      </c>
    </row>
    <row r="231" spans="2:24" x14ac:dyDescent="0.25">
      <c r="B231" s="25" t="str">
        <f>IF('P_Foretak utv'!X230=0," ",'P_Foretak utv'!X230)</f>
        <v xml:space="preserve"> </v>
      </c>
      <c r="C231" s="88" t="str">
        <f>IF('P_Foretak utv'!Y230=0," ",'P_Foretak utv'!Y230)</f>
        <v xml:space="preserve"> </v>
      </c>
      <c r="D231" s="88" t="str">
        <f>IF('P_Foretak utv'!Z230=0," ",'P_Foretak utv'!Z230)</f>
        <v xml:space="preserve"> </v>
      </c>
      <c r="E231" s="88" t="str">
        <f>IF('P_Foretak utv'!AA230=0," ",'P_Foretak utv'!AA230)</f>
        <v xml:space="preserve"> </v>
      </c>
      <c r="F231" s="88" t="str">
        <f>IF('P_Foretak utv'!AB230=0," ",'P_Foretak utv'!AB230)</f>
        <v xml:space="preserve"> </v>
      </c>
      <c r="G231" s="88" t="str">
        <f>IF('P_Foretak utv'!AC230=0," ",'P_Foretak utv'!AC230)</f>
        <v xml:space="preserve"> </v>
      </c>
      <c r="H231" s="88" t="str">
        <f>IF('P_Foretak utv'!AD230=0," ",'P_Foretak utv'!AD230)</f>
        <v xml:space="preserve"> </v>
      </c>
      <c r="I231" s="88" t="str">
        <f>IF('P_Foretak utv'!AE230=0," ",'P_Foretak utv'!AE230)</f>
        <v xml:space="preserve"> </v>
      </c>
      <c r="J231" s="88" t="str">
        <f>IF('P_Foretak utv'!AF230=0," ",'P_Foretak utv'!AF230)</f>
        <v xml:space="preserve"> </v>
      </c>
      <c r="K231" s="88" t="str">
        <f>IF('P_Foretak utv'!AG230=0," ",'P_Foretak utv'!AG230)</f>
        <v xml:space="preserve"> </v>
      </c>
      <c r="L231" s="88" t="str">
        <f>IF('P_Foretak utv'!AH230=0," ",'P_Foretak utv'!AH230)</f>
        <v xml:space="preserve"> </v>
      </c>
      <c r="N231" s="25" t="str">
        <f>IF(P_lev_utv!X232=0," ",P_lev_utv!X232)</f>
        <v xml:space="preserve"> </v>
      </c>
      <c r="O231" s="88" t="str">
        <f>IF(P_lev_utv!Y232=0," ",P_lev_utv!Y232)</f>
        <v xml:space="preserve"> </v>
      </c>
      <c r="P231" s="88" t="str">
        <f>IF(P_lev_utv!Z232=0," ",P_lev_utv!Z232)</f>
        <v xml:space="preserve"> </v>
      </c>
      <c r="Q231" s="88" t="str">
        <f>IF(P_lev_utv!AA232=0," ",P_lev_utv!AA232)</f>
        <v xml:space="preserve"> </v>
      </c>
      <c r="R231" s="88" t="str">
        <f>IF(P_lev_utv!AB232=0," ",P_lev_utv!AB232)</f>
        <v xml:space="preserve"> </v>
      </c>
      <c r="S231" s="88" t="str">
        <f>IF(P_lev_utv!AC232=0," ",P_lev_utv!AC232)</f>
        <v xml:space="preserve"> </v>
      </c>
      <c r="T231" s="88" t="str">
        <f>IF(P_lev_utv!AD232=0," ",P_lev_utv!AD232)</f>
        <v xml:space="preserve"> </v>
      </c>
      <c r="U231" s="88" t="str">
        <f>IF(P_lev_utv!AE232=0," ",P_lev_utv!AE232)</f>
        <v xml:space="preserve"> </v>
      </c>
      <c r="V231" s="88" t="str">
        <f>IF(P_lev_utv!AF232=0," ",P_lev_utv!AF232)</f>
        <v xml:space="preserve"> </v>
      </c>
      <c r="W231" s="27" t="str">
        <f>IF(P_lev_utv!AG232=0," ",P_lev_utv!AG232)</f>
        <v xml:space="preserve"> </v>
      </c>
      <c r="X231" s="27" t="str">
        <f>IF(P_lev_utv!AH232=0," ",P_lev_utv!AH232)</f>
        <v xml:space="preserve"> </v>
      </c>
    </row>
    <row r="232" spans="2:24" x14ac:dyDescent="0.25">
      <c r="B232" s="25" t="str">
        <f>IF('P_Foretak utv'!X231=0," ",'P_Foretak utv'!X231)</f>
        <v xml:space="preserve"> </v>
      </c>
      <c r="C232" s="88" t="str">
        <f>IF('P_Foretak utv'!Y231=0," ",'P_Foretak utv'!Y231)</f>
        <v xml:space="preserve"> </v>
      </c>
      <c r="D232" s="88" t="str">
        <f>IF('P_Foretak utv'!Z231=0," ",'P_Foretak utv'!Z231)</f>
        <v xml:space="preserve"> </v>
      </c>
      <c r="E232" s="88" t="str">
        <f>IF('P_Foretak utv'!AA231=0," ",'P_Foretak utv'!AA231)</f>
        <v xml:space="preserve"> </v>
      </c>
      <c r="F232" s="88" t="str">
        <f>IF('P_Foretak utv'!AB231=0," ",'P_Foretak utv'!AB231)</f>
        <v xml:space="preserve"> </v>
      </c>
      <c r="G232" s="88" t="str">
        <f>IF('P_Foretak utv'!AC231=0," ",'P_Foretak utv'!AC231)</f>
        <v xml:space="preserve"> </v>
      </c>
      <c r="H232" s="88" t="str">
        <f>IF('P_Foretak utv'!AD231=0," ",'P_Foretak utv'!AD231)</f>
        <v xml:space="preserve"> </v>
      </c>
      <c r="I232" s="88" t="str">
        <f>IF('P_Foretak utv'!AE231=0," ",'P_Foretak utv'!AE231)</f>
        <v xml:space="preserve"> </v>
      </c>
      <c r="J232" s="88" t="str">
        <f>IF('P_Foretak utv'!AF231=0," ",'P_Foretak utv'!AF231)</f>
        <v xml:space="preserve"> </v>
      </c>
      <c r="K232" s="88" t="str">
        <f>IF('P_Foretak utv'!AG231=0," ",'P_Foretak utv'!AG231)</f>
        <v xml:space="preserve"> </v>
      </c>
      <c r="L232" s="88" t="str">
        <f>IF('P_Foretak utv'!AH231=0," ",'P_Foretak utv'!AH231)</f>
        <v xml:space="preserve"> </v>
      </c>
      <c r="N232" s="25" t="str">
        <f>IF(P_lev_utv!X233=0," ",P_lev_utv!X233)</f>
        <v xml:space="preserve"> </v>
      </c>
      <c r="O232" s="88" t="str">
        <f>IF(P_lev_utv!Y233=0," ",P_lev_utv!Y233)</f>
        <v xml:space="preserve"> </v>
      </c>
      <c r="P232" s="88" t="str">
        <f>IF(P_lev_utv!Z233=0," ",P_lev_utv!Z233)</f>
        <v xml:space="preserve"> </v>
      </c>
      <c r="Q232" s="88" t="str">
        <f>IF(P_lev_utv!AA233=0," ",P_lev_utv!AA233)</f>
        <v xml:space="preserve"> </v>
      </c>
      <c r="R232" s="88" t="str">
        <f>IF(P_lev_utv!AB233=0," ",P_lev_utv!AB233)</f>
        <v xml:space="preserve"> </v>
      </c>
      <c r="S232" s="88" t="str">
        <f>IF(P_lev_utv!AC233=0," ",P_lev_utv!AC233)</f>
        <v xml:space="preserve"> </v>
      </c>
      <c r="T232" s="88" t="str">
        <f>IF(P_lev_utv!AD233=0," ",P_lev_utv!AD233)</f>
        <v xml:space="preserve"> </v>
      </c>
      <c r="U232" s="88" t="str">
        <f>IF(P_lev_utv!AE233=0," ",P_lev_utv!AE233)</f>
        <v xml:space="preserve"> </v>
      </c>
      <c r="V232" s="88" t="str">
        <f>IF(P_lev_utv!AF233=0," ",P_lev_utv!AF233)</f>
        <v xml:space="preserve"> </v>
      </c>
      <c r="W232" s="27" t="str">
        <f>IF(P_lev_utv!AG233=0," ",P_lev_utv!AG233)</f>
        <v xml:space="preserve"> </v>
      </c>
      <c r="X232" s="27" t="str">
        <f>IF(P_lev_utv!AH233=0," ",P_lev_utv!AH233)</f>
        <v xml:space="preserve"> </v>
      </c>
    </row>
    <row r="233" spans="2:24" x14ac:dyDescent="0.25">
      <c r="B233" s="25" t="str">
        <f>IF('P_Foretak utv'!X232=0," ",'P_Foretak utv'!X232)</f>
        <v xml:space="preserve"> </v>
      </c>
      <c r="C233" s="88" t="str">
        <f>IF('P_Foretak utv'!Y232=0," ",'P_Foretak utv'!Y232)</f>
        <v xml:space="preserve"> </v>
      </c>
      <c r="D233" s="88" t="str">
        <f>IF('P_Foretak utv'!Z232=0," ",'P_Foretak utv'!Z232)</f>
        <v xml:space="preserve"> </v>
      </c>
      <c r="E233" s="88" t="str">
        <f>IF('P_Foretak utv'!AA232=0," ",'P_Foretak utv'!AA232)</f>
        <v xml:space="preserve"> </v>
      </c>
      <c r="F233" s="88" t="str">
        <f>IF('P_Foretak utv'!AB232=0," ",'P_Foretak utv'!AB232)</f>
        <v xml:space="preserve"> </v>
      </c>
      <c r="G233" s="88" t="str">
        <f>IF('P_Foretak utv'!AC232=0," ",'P_Foretak utv'!AC232)</f>
        <v xml:space="preserve"> </v>
      </c>
      <c r="H233" s="88" t="str">
        <f>IF('P_Foretak utv'!AD232=0," ",'P_Foretak utv'!AD232)</f>
        <v xml:space="preserve"> </v>
      </c>
      <c r="I233" s="88" t="str">
        <f>IF('P_Foretak utv'!AE232=0," ",'P_Foretak utv'!AE232)</f>
        <v xml:space="preserve"> </v>
      </c>
      <c r="J233" s="88" t="str">
        <f>IF('P_Foretak utv'!AF232=0," ",'P_Foretak utv'!AF232)</f>
        <v xml:space="preserve"> </v>
      </c>
      <c r="K233" s="88" t="str">
        <f>IF('P_Foretak utv'!AG232=0," ",'P_Foretak utv'!AG232)</f>
        <v xml:space="preserve"> </v>
      </c>
      <c r="L233" s="88" t="str">
        <f>IF('P_Foretak utv'!AH232=0," ",'P_Foretak utv'!AH232)</f>
        <v xml:space="preserve"> </v>
      </c>
      <c r="N233" s="25" t="str">
        <f>IF(P_lev_utv!X234=0," ",P_lev_utv!X234)</f>
        <v xml:space="preserve"> </v>
      </c>
      <c r="O233" s="88" t="str">
        <f>IF(P_lev_utv!Y234=0," ",P_lev_utv!Y234)</f>
        <v xml:space="preserve"> </v>
      </c>
      <c r="P233" s="88" t="str">
        <f>IF(P_lev_utv!Z234=0," ",P_lev_utv!Z234)</f>
        <v xml:space="preserve"> </v>
      </c>
      <c r="Q233" s="88" t="str">
        <f>IF(P_lev_utv!AA234=0," ",P_lev_utv!AA234)</f>
        <v xml:space="preserve"> </v>
      </c>
      <c r="R233" s="88" t="str">
        <f>IF(P_lev_utv!AB234=0," ",P_lev_utv!AB234)</f>
        <v xml:space="preserve"> </v>
      </c>
      <c r="S233" s="88" t="str">
        <f>IF(P_lev_utv!AC234=0," ",P_lev_utv!AC234)</f>
        <v xml:space="preserve"> </v>
      </c>
      <c r="T233" s="88" t="str">
        <f>IF(P_lev_utv!AD234=0," ",P_lev_utv!AD234)</f>
        <v xml:space="preserve"> </v>
      </c>
      <c r="U233" s="88" t="str">
        <f>IF(P_lev_utv!AE234=0," ",P_lev_utv!AE234)</f>
        <v xml:space="preserve"> </v>
      </c>
      <c r="V233" s="88" t="str">
        <f>IF(P_lev_utv!AF234=0," ",P_lev_utv!AF234)</f>
        <v xml:space="preserve"> </v>
      </c>
      <c r="W233" s="27" t="str">
        <f>IF(P_lev_utv!AG234=0," ",P_lev_utv!AG234)</f>
        <v xml:space="preserve"> </v>
      </c>
      <c r="X233" s="27" t="str">
        <f>IF(P_lev_utv!AH234=0," ",P_lev_utv!AH234)</f>
        <v xml:space="preserve"> </v>
      </c>
    </row>
    <row r="234" spans="2:24" x14ac:dyDescent="0.25">
      <c r="B234" s="25" t="str">
        <f>IF('P_Foretak utv'!X233=0," ",'P_Foretak utv'!X233)</f>
        <v xml:space="preserve"> </v>
      </c>
      <c r="C234" s="88" t="str">
        <f>IF('P_Foretak utv'!Y233=0," ",'P_Foretak utv'!Y233)</f>
        <v xml:space="preserve"> </v>
      </c>
      <c r="D234" s="88" t="str">
        <f>IF('P_Foretak utv'!Z233=0," ",'P_Foretak utv'!Z233)</f>
        <v xml:space="preserve"> </v>
      </c>
      <c r="E234" s="88" t="str">
        <f>IF('P_Foretak utv'!AA233=0," ",'P_Foretak utv'!AA233)</f>
        <v xml:space="preserve"> </v>
      </c>
      <c r="F234" s="88" t="str">
        <f>IF('P_Foretak utv'!AB233=0," ",'P_Foretak utv'!AB233)</f>
        <v xml:space="preserve"> </v>
      </c>
      <c r="G234" s="88" t="str">
        <f>IF('P_Foretak utv'!AC233=0," ",'P_Foretak utv'!AC233)</f>
        <v xml:space="preserve"> </v>
      </c>
      <c r="H234" s="88" t="str">
        <f>IF('P_Foretak utv'!AD233=0," ",'P_Foretak utv'!AD233)</f>
        <v xml:space="preserve"> </v>
      </c>
      <c r="I234" s="88" t="str">
        <f>IF('P_Foretak utv'!AE233=0," ",'P_Foretak utv'!AE233)</f>
        <v xml:space="preserve"> </v>
      </c>
      <c r="J234" s="88" t="str">
        <f>IF('P_Foretak utv'!AF233=0," ",'P_Foretak utv'!AF233)</f>
        <v xml:space="preserve"> </v>
      </c>
      <c r="K234" s="88" t="str">
        <f>IF('P_Foretak utv'!AG233=0," ",'P_Foretak utv'!AG233)</f>
        <v xml:space="preserve"> </v>
      </c>
      <c r="L234" s="88" t="str">
        <f>IF('P_Foretak utv'!AH233=0," ",'P_Foretak utv'!AH233)</f>
        <v xml:space="preserve"> </v>
      </c>
      <c r="N234" s="25" t="str">
        <f>IF(P_lev_utv!X235=0," ",P_lev_utv!X235)</f>
        <v xml:space="preserve"> </v>
      </c>
      <c r="O234" s="88" t="str">
        <f>IF(P_lev_utv!Y235=0," ",P_lev_utv!Y235)</f>
        <v xml:space="preserve"> </v>
      </c>
      <c r="P234" s="88" t="str">
        <f>IF(P_lev_utv!Z235=0," ",P_lev_utv!Z235)</f>
        <v xml:space="preserve"> </v>
      </c>
      <c r="Q234" s="88" t="str">
        <f>IF(P_lev_utv!AA235=0," ",P_lev_utv!AA235)</f>
        <v xml:space="preserve"> </v>
      </c>
      <c r="R234" s="88" t="str">
        <f>IF(P_lev_utv!AB235=0," ",P_lev_utv!AB235)</f>
        <v xml:space="preserve"> </v>
      </c>
      <c r="S234" s="88" t="str">
        <f>IF(P_lev_utv!AC235=0," ",P_lev_utv!AC235)</f>
        <v xml:space="preserve"> </v>
      </c>
      <c r="T234" s="88" t="str">
        <f>IF(P_lev_utv!AD235=0," ",P_lev_utv!AD235)</f>
        <v xml:space="preserve"> </v>
      </c>
      <c r="U234" s="88" t="str">
        <f>IF(P_lev_utv!AE235=0," ",P_lev_utv!AE235)</f>
        <v xml:space="preserve"> </v>
      </c>
      <c r="V234" s="88" t="str">
        <f>IF(P_lev_utv!AF235=0," ",P_lev_utv!AF235)</f>
        <v xml:space="preserve"> </v>
      </c>
      <c r="W234" s="27" t="str">
        <f>IF(P_lev_utv!AG235=0," ",P_lev_utv!AG235)</f>
        <v xml:space="preserve"> </v>
      </c>
      <c r="X234" s="27" t="str">
        <f>IF(P_lev_utv!AH235=0," ",P_lev_utv!AH235)</f>
        <v xml:space="preserve"> </v>
      </c>
    </row>
    <row r="235" spans="2:24" x14ac:dyDescent="0.25">
      <c r="B235" s="25" t="str">
        <f>IF('P_Foretak utv'!X234=0," ",'P_Foretak utv'!X234)</f>
        <v xml:space="preserve"> </v>
      </c>
      <c r="C235" s="88" t="str">
        <f>IF('P_Foretak utv'!Y234=0," ",'P_Foretak utv'!Y234)</f>
        <v xml:space="preserve"> </v>
      </c>
      <c r="D235" s="88" t="str">
        <f>IF('P_Foretak utv'!Z234=0," ",'P_Foretak utv'!Z234)</f>
        <v xml:space="preserve"> </v>
      </c>
      <c r="E235" s="88" t="str">
        <f>IF('P_Foretak utv'!AA234=0," ",'P_Foretak utv'!AA234)</f>
        <v xml:space="preserve"> </v>
      </c>
      <c r="F235" s="88" t="str">
        <f>IF('P_Foretak utv'!AB234=0," ",'P_Foretak utv'!AB234)</f>
        <v xml:space="preserve"> </v>
      </c>
      <c r="G235" s="88" t="str">
        <f>IF('P_Foretak utv'!AC234=0," ",'P_Foretak utv'!AC234)</f>
        <v xml:space="preserve"> </v>
      </c>
      <c r="H235" s="88" t="str">
        <f>IF('P_Foretak utv'!AD234=0," ",'P_Foretak utv'!AD234)</f>
        <v xml:space="preserve"> </v>
      </c>
      <c r="I235" s="88" t="str">
        <f>IF('P_Foretak utv'!AE234=0," ",'P_Foretak utv'!AE234)</f>
        <v xml:space="preserve"> </v>
      </c>
      <c r="J235" s="88" t="str">
        <f>IF('P_Foretak utv'!AF234=0," ",'P_Foretak utv'!AF234)</f>
        <v xml:space="preserve"> </v>
      </c>
      <c r="K235" s="88" t="str">
        <f>IF('P_Foretak utv'!AG234=0," ",'P_Foretak utv'!AG234)</f>
        <v xml:space="preserve"> </v>
      </c>
      <c r="L235" s="88" t="str">
        <f>IF('P_Foretak utv'!AH234=0," ",'P_Foretak utv'!AH234)</f>
        <v xml:space="preserve"> </v>
      </c>
      <c r="N235" s="25" t="str">
        <f>IF(P_lev_utv!X236=0," ",P_lev_utv!X236)</f>
        <v xml:space="preserve"> </v>
      </c>
      <c r="O235" s="88" t="str">
        <f>IF(P_lev_utv!Y236=0," ",P_lev_utv!Y236)</f>
        <v xml:space="preserve"> </v>
      </c>
      <c r="P235" s="88" t="str">
        <f>IF(P_lev_utv!Z236=0," ",P_lev_utv!Z236)</f>
        <v xml:space="preserve"> </v>
      </c>
      <c r="Q235" s="88" t="str">
        <f>IF(P_lev_utv!AA236=0," ",P_lev_utv!AA236)</f>
        <v xml:space="preserve"> </v>
      </c>
      <c r="R235" s="88" t="str">
        <f>IF(P_lev_utv!AB236=0," ",P_lev_utv!AB236)</f>
        <v xml:space="preserve"> </v>
      </c>
      <c r="S235" s="88" t="str">
        <f>IF(P_lev_utv!AC236=0," ",P_lev_utv!AC236)</f>
        <v xml:space="preserve"> </v>
      </c>
      <c r="T235" s="88" t="str">
        <f>IF(P_lev_utv!AD236=0," ",P_lev_utv!AD236)</f>
        <v xml:space="preserve"> </v>
      </c>
      <c r="U235" s="88" t="str">
        <f>IF(P_lev_utv!AE236=0," ",P_lev_utv!AE236)</f>
        <v xml:space="preserve"> </v>
      </c>
      <c r="V235" s="88" t="str">
        <f>IF(P_lev_utv!AF236=0," ",P_lev_utv!AF236)</f>
        <v xml:space="preserve"> </v>
      </c>
      <c r="W235" s="27" t="str">
        <f>IF(P_lev_utv!AG236=0," ",P_lev_utv!AG236)</f>
        <v xml:space="preserve"> </v>
      </c>
      <c r="X235" s="27" t="str">
        <f>IF(P_lev_utv!AH236=0," ",P_lev_utv!AH236)</f>
        <v xml:space="preserve"> </v>
      </c>
    </row>
    <row r="236" spans="2:24" x14ac:dyDescent="0.25">
      <c r="B236" s="25" t="str">
        <f>IF('P_Foretak utv'!X235=0," ",'P_Foretak utv'!X235)</f>
        <v xml:space="preserve"> </v>
      </c>
      <c r="C236" s="88" t="str">
        <f>IF('P_Foretak utv'!Y235=0," ",'P_Foretak utv'!Y235)</f>
        <v xml:space="preserve"> </v>
      </c>
      <c r="D236" s="88" t="str">
        <f>IF('P_Foretak utv'!Z235=0," ",'P_Foretak utv'!Z235)</f>
        <v xml:space="preserve"> </v>
      </c>
      <c r="E236" s="88" t="str">
        <f>IF('P_Foretak utv'!AA235=0," ",'P_Foretak utv'!AA235)</f>
        <v xml:space="preserve"> </v>
      </c>
      <c r="F236" s="88" t="str">
        <f>IF('P_Foretak utv'!AB235=0," ",'P_Foretak utv'!AB235)</f>
        <v xml:space="preserve"> </v>
      </c>
      <c r="G236" s="88" t="str">
        <f>IF('P_Foretak utv'!AC235=0," ",'P_Foretak utv'!AC235)</f>
        <v xml:space="preserve"> </v>
      </c>
      <c r="H236" s="88" t="str">
        <f>IF('P_Foretak utv'!AD235=0," ",'P_Foretak utv'!AD235)</f>
        <v xml:space="preserve"> </v>
      </c>
      <c r="I236" s="88" t="str">
        <f>IF('P_Foretak utv'!AE235=0," ",'P_Foretak utv'!AE235)</f>
        <v xml:space="preserve"> </v>
      </c>
      <c r="J236" s="88" t="str">
        <f>IF('P_Foretak utv'!AF235=0," ",'P_Foretak utv'!AF235)</f>
        <v xml:space="preserve"> </v>
      </c>
      <c r="K236" s="88" t="str">
        <f>IF('P_Foretak utv'!AG235=0," ",'P_Foretak utv'!AG235)</f>
        <v xml:space="preserve"> </v>
      </c>
      <c r="L236" s="88" t="str">
        <f>IF('P_Foretak utv'!AH235=0," ",'P_Foretak utv'!AH235)</f>
        <v xml:space="preserve"> </v>
      </c>
      <c r="N236" s="25" t="str">
        <f>IF(P_lev_utv!X237=0," ",P_lev_utv!X237)</f>
        <v xml:space="preserve"> </v>
      </c>
      <c r="O236" s="88" t="str">
        <f>IF(P_lev_utv!Y237=0," ",P_lev_utv!Y237)</f>
        <v xml:space="preserve"> </v>
      </c>
      <c r="P236" s="88" t="str">
        <f>IF(P_lev_utv!Z237=0," ",P_lev_utv!Z237)</f>
        <v xml:space="preserve"> </v>
      </c>
      <c r="Q236" s="88" t="str">
        <f>IF(P_lev_utv!AA237=0," ",P_lev_utv!AA237)</f>
        <v xml:space="preserve"> </v>
      </c>
      <c r="R236" s="88" t="str">
        <f>IF(P_lev_utv!AB237=0," ",P_lev_utv!AB237)</f>
        <v xml:space="preserve"> </v>
      </c>
      <c r="S236" s="88" t="str">
        <f>IF(P_lev_utv!AC237=0," ",P_lev_utv!AC237)</f>
        <v xml:space="preserve"> </v>
      </c>
      <c r="T236" s="88" t="str">
        <f>IF(P_lev_utv!AD237=0," ",P_lev_utv!AD237)</f>
        <v xml:space="preserve"> </v>
      </c>
      <c r="U236" s="88" t="str">
        <f>IF(P_lev_utv!AE237=0," ",P_lev_utv!AE237)</f>
        <v xml:space="preserve"> </v>
      </c>
      <c r="V236" s="88" t="str">
        <f>IF(P_lev_utv!AF237=0," ",P_lev_utv!AF237)</f>
        <v xml:space="preserve"> </v>
      </c>
      <c r="W236" s="27" t="str">
        <f>IF(P_lev_utv!AG237=0," ",P_lev_utv!AG237)</f>
        <v xml:space="preserve"> </v>
      </c>
      <c r="X236" s="27" t="str">
        <f>IF(P_lev_utv!AH237=0," ",P_lev_utv!AH237)</f>
        <v xml:space="preserve"> </v>
      </c>
    </row>
    <row r="237" spans="2:24" x14ac:dyDescent="0.25">
      <c r="B237" s="25" t="str">
        <f>IF('P_Foretak utv'!X236=0," ",'P_Foretak utv'!X236)</f>
        <v xml:space="preserve"> </v>
      </c>
      <c r="C237" s="88" t="str">
        <f>IF('P_Foretak utv'!Y236=0," ",'P_Foretak utv'!Y236)</f>
        <v xml:space="preserve"> </v>
      </c>
      <c r="D237" s="88" t="str">
        <f>IF('P_Foretak utv'!Z236=0," ",'P_Foretak utv'!Z236)</f>
        <v xml:space="preserve"> </v>
      </c>
      <c r="E237" s="88" t="str">
        <f>IF('P_Foretak utv'!AA236=0," ",'P_Foretak utv'!AA236)</f>
        <v xml:space="preserve"> </v>
      </c>
      <c r="F237" s="88" t="str">
        <f>IF('P_Foretak utv'!AB236=0," ",'P_Foretak utv'!AB236)</f>
        <v xml:space="preserve"> </v>
      </c>
      <c r="G237" s="88" t="str">
        <f>IF('P_Foretak utv'!AC236=0," ",'P_Foretak utv'!AC236)</f>
        <v xml:space="preserve"> </v>
      </c>
      <c r="H237" s="88" t="str">
        <f>IF('P_Foretak utv'!AD236=0," ",'P_Foretak utv'!AD236)</f>
        <v xml:space="preserve"> </v>
      </c>
      <c r="I237" s="88" t="str">
        <f>IF('P_Foretak utv'!AE236=0," ",'P_Foretak utv'!AE236)</f>
        <v xml:space="preserve"> </v>
      </c>
      <c r="J237" s="88" t="str">
        <f>IF('P_Foretak utv'!AF236=0," ",'P_Foretak utv'!AF236)</f>
        <v xml:space="preserve"> </v>
      </c>
      <c r="K237" s="88" t="str">
        <f>IF('P_Foretak utv'!AG236=0," ",'P_Foretak utv'!AG236)</f>
        <v xml:space="preserve"> </v>
      </c>
      <c r="L237" s="88" t="str">
        <f>IF('P_Foretak utv'!AH236=0," ",'P_Foretak utv'!AH236)</f>
        <v xml:space="preserve"> </v>
      </c>
      <c r="N237" s="25" t="str">
        <f>IF(P_lev_utv!X238=0," ",P_lev_utv!X238)</f>
        <v xml:space="preserve"> </v>
      </c>
      <c r="O237" s="88" t="str">
        <f>IF(P_lev_utv!Y238=0," ",P_lev_utv!Y238)</f>
        <v xml:space="preserve"> </v>
      </c>
      <c r="P237" s="88" t="str">
        <f>IF(P_lev_utv!Z238=0," ",P_lev_utv!Z238)</f>
        <v xml:space="preserve"> </v>
      </c>
      <c r="Q237" s="88" t="str">
        <f>IF(P_lev_utv!AA238=0," ",P_lev_utv!AA238)</f>
        <v xml:space="preserve"> </v>
      </c>
      <c r="R237" s="88" t="str">
        <f>IF(P_lev_utv!AB238=0," ",P_lev_utv!AB238)</f>
        <v xml:space="preserve"> </v>
      </c>
      <c r="S237" s="88" t="str">
        <f>IF(P_lev_utv!AC238=0," ",P_lev_utv!AC238)</f>
        <v xml:space="preserve"> </v>
      </c>
      <c r="T237" s="88" t="str">
        <f>IF(P_lev_utv!AD238=0," ",P_lev_utv!AD238)</f>
        <v xml:space="preserve"> </v>
      </c>
      <c r="U237" s="88" t="str">
        <f>IF(P_lev_utv!AE238=0," ",P_lev_utv!AE238)</f>
        <v xml:space="preserve"> </v>
      </c>
      <c r="V237" s="88" t="str">
        <f>IF(P_lev_utv!AF238=0," ",P_lev_utv!AF238)</f>
        <v xml:space="preserve"> </v>
      </c>
      <c r="W237" s="27" t="str">
        <f>IF(P_lev_utv!AG238=0," ",P_lev_utv!AG238)</f>
        <v xml:space="preserve"> </v>
      </c>
      <c r="X237" s="27" t="str">
        <f>IF(P_lev_utv!AH238=0," ",P_lev_utv!AH238)</f>
        <v xml:space="preserve"> </v>
      </c>
    </row>
    <row r="238" spans="2:24" x14ac:dyDescent="0.25">
      <c r="B238" s="25" t="str">
        <f>IF('P_Foretak utv'!X237=0," ",'P_Foretak utv'!X237)</f>
        <v xml:space="preserve"> </v>
      </c>
      <c r="C238" s="88" t="str">
        <f>IF('P_Foretak utv'!Y237=0," ",'P_Foretak utv'!Y237)</f>
        <v xml:space="preserve"> </v>
      </c>
      <c r="D238" s="88" t="str">
        <f>IF('P_Foretak utv'!Z237=0," ",'P_Foretak utv'!Z237)</f>
        <v xml:space="preserve"> </v>
      </c>
      <c r="E238" s="88" t="str">
        <f>IF('P_Foretak utv'!AA237=0," ",'P_Foretak utv'!AA237)</f>
        <v xml:space="preserve"> </v>
      </c>
      <c r="F238" s="88" t="str">
        <f>IF('P_Foretak utv'!AB237=0," ",'P_Foretak utv'!AB237)</f>
        <v xml:space="preserve"> </v>
      </c>
      <c r="G238" s="88" t="str">
        <f>IF('P_Foretak utv'!AC237=0," ",'P_Foretak utv'!AC237)</f>
        <v xml:space="preserve"> </v>
      </c>
      <c r="H238" s="88" t="str">
        <f>IF('P_Foretak utv'!AD237=0," ",'P_Foretak utv'!AD237)</f>
        <v xml:space="preserve"> </v>
      </c>
      <c r="I238" s="88" t="str">
        <f>IF('P_Foretak utv'!AE237=0," ",'P_Foretak utv'!AE237)</f>
        <v xml:space="preserve"> </v>
      </c>
      <c r="J238" s="88" t="str">
        <f>IF('P_Foretak utv'!AF237=0," ",'P_Foretak utv'!AF237)</f>
        <v xml:space="preserve"> </v>
      </c>
      <c r="K238" s="88" t="str">
        <f>IF('P_Foretak utv'!AG237=0," ",'P_Foretak utv'!AG237)</f>
        <v xml:space="preserve"> </v>
      </c>
      <c r="L238" s="88" t="str">
        <f>IF('P_Foretak utv'!AH237=0," ",'P_Foretak utv'!AH237)</f>
        <v xml:space="preserve"> </v>
      </c>
      <c r="N238" s="25" t="str">
        <f>IF(P_lev_utv!X239=0," ",P_lev_utv!X239)</f>
        <v xml:space="preserve"> </v>
      </c>
      <c r="O238" s="88" t="str">
        <f>IF(P_lev_utv!Y239=0," ",P_lev_utv!Y239)</f>
        <v xml:space="preserve"> </v>
      </c>
      <c r="P238" s="88" t="str">
        <f>IF(P_lev_utv!Z239=0," ",P_lev_utv!Z239)</f>
        <v xml:space="preserve"> </v>
      </c>
      <c r="Q238" s="88" t="str">
        <f>IF(P_lev_utv!AA239=0," ",P_lev_utv!AA239)</f>
        <v xml:space="preserve"> </v>
      </c>
      <c r="R238" s="88" t="str">
        <f>IF(P_lev_utv!AB239=0," ",P_lev_utv!AB239)</f>
        <v xml:space="preserve"> </v>
      </c>
      <c r="S238" s="88" t="str">
        <f>IF(P_lev_utv!AC239=0," ",P_lev_utv!AC239)</f>
        <v xml:space="preserve"> </v>
      </c>
      <c r="T238" s="88" t="str">
        <f>IF(P_lev_utv!AD239=0," ",P_lev_utv!AD239)</f>
        <v xml:space="preserve"> </v>
      </c>
      <c r="U238" s="88" t="str">
        <f>IF(P_lev_utv!AE239=0," ",P_lev_utv!AE239)</f>
        <v xml:space="preserve"> </v>
      </c>
      <c r="V238" s="88" t="str">
        <f>IF(P_lev_utv!AF239=0," ",P_lev_utv!AF239)</f>
        <v xml:space="preserve"> </v>
      </c>
      <c r="W238" s="27" t="str">
        <f>IF(P_lev_utv!AG239=0," ",P_lev_utv!AG239)</f>
        <v xml:space="preserve"> </v>
      </c>
      <c r="X238" s="27" t="str">
        <f>IF(P_lev_utv!AH239=0," ",P_lev_utv!AH239)</f>
        <v xml:space="preserve"> </v>
      </c>
    </row>
    <row r="239" spans="2:24" x14ac:dyDescent="0.25">
      <c r="B239" s="25" t="str">
        <f>IF('P_Foretak utv'!X238=0," ",'P_Foretak utv'!X238)</f>
        <v xml:space="preserve"> </v>
      </c>
      <c r="C239" s="88" t="str">
        <f>IF('P_Foretak utv'!Y238=0," ",'P_Foretak utv'!Y238)</f>
        <v xml:space="preserve"> </v>
      </c>
      <c r="D239" s="88" t="str">
        <f>IF('P_Foretak utv'!Z238=0," ",'P_Foretak utv'!Z238)</f>
        <v xml:space="preserve"> </v>
      </c>
      <c r="E239" s="88" t="str">
        <f>IF('P_Foretak utv'!AA238=0," ",'P_Foretak utv'!AA238)</f>
        <v xml:space="preserve"> </v>
      </c>
      <c r="F239" s="88" t="str">
        <f>IF('P_Foretak utv'!AB238=0," ",'P_Foretak utv'!AB238)</f>
        <v xml:space="preserve"> </v>
      </c>
      <c r="G239" s="88" t="str">
        <f>IF('P_Foretak utv'!AC238=0," ",'P_Foretak utv'!AC238)</f>
        <v xml:space="preserve"> </v>
      </c>
      <c r="H239" s="88" t="str">
        <f>IF('P_Foretak utv'!AD238=0," ",'P_Foretak utv'!AD238)</f>
        <v xml:space="preserve"> </v>
      </c>
      <c r="I239" s="88" t="str">
        <f>IF('P_Foretak utv'!AE238=0," ",'P_Foretak utv'!AE238)</f>
        <v xml:space="preserve"> </v>
      </c>
      <c r="J239" s="88" t="str">
        <f>IF('P_Foretak utv'!AF238=0," ",'P_Foretak utv'!AF238)</f>
        <v xml:space="preserve"> </v>
      </c>
      <c r="K239" s="88" t="str">
        <f>IF('P_Foretak utv'!AG238=0," ",'P_Foretak utv'!AG238)</f>
        <v xml:space="preserve"> </v>
      </c>
      <c r="L239" s="88" t="str">
        <f>IF('P_Foretak utv'!AH238=0," ",'P_Foretak utv'!AH238)</f>
        <v xml:space="preserve"> </v>
      </c>
      <c r="N239" s="25" t="str">
        <f>IF(P_lev_utv!X240=0," ",P_lev_utv!X240)</f>
        <v xml:space="preserve"> </v>
      </c>
      <c r="O239" s="88" t="str">
        <f>IF(P_lev_utv!Y240=0," ",P_lev_utv!Y240)</f>
        <v xml:space="preserve"> </v>
      </c>
      <c r="P239" s="88" t="str">
        <f>IF(P_lev_utv!Z240=0," ",P_lev_utv!Z240)</f>
        <v xml:space="preserve"> </v>
      </c>
      <c r="Q239" s="88" t="str">
        <f>IF(P_lev_utv!AA240=0," ",P_lev_utv!AA240)</f>
        <v xml:space="preserve"> </v>
      </c>
      <c r="R239" s="88" t="str">
        <f>IF(P_lev_utv!AB240=0," ",P_lev_utv!AB240)</f>
        <v xml:space="preserve"> </v>
      </c>
      <c r="S239" s="88" t="str">
        <f>IF(P_lev_utv!AC240=0," ",P_lev_utv!AC240)</f>
        <v xml:space="preserve"> </v>
      </c>
      <c r="T239" s="88" t="str">
        <f>IF(P_lev_utv!AD240=0," ",P_lev_utv!AD240)</f>
        <v xml:space="preserve"> </v>
      </c>
      <c r="U239" s="88" t="str">
        <f>IF(P_lev_utv!AE240=0," ",P_lev_utv!AE240)</f>
        <v xml:space="preserve"> </v>
      </c>
      <c r="V239" s="88" t="str">
        <f>IF(P_lev_utv!AF240=0," ",P_lev_utv!AF240)</f>
        <v xml:space="preserve"> </v>
      </c>
      <c r="W239" s="27" t="str">
        <f>IF(P_lev_utv!AG240=0," ",P_lev_utv!AG240)</f>
        <v xml:space="preserve"> </v>
      </c>
      <c r="X239" s="27" t="str">
        <f>IF(P_lev_utv!AH240=0," ",P_lev_utv!AH240)</f>
        <v xml:space="preserve"> </v>
      </c>
    </row>
    <row r="240" spans="2:24" x14ac:dyDescent="0.25">
      <c r="B240" s="25" t="str">
        <f>IF('P_Foretak utv'!X239=0," ",'P_Foretak utv'!X239)</f>
        <v xml:space="preserve"> </v>
      </c>
      <c r="C240" s="88" t="str">
        <f>IF('P_Foretak utv'!Y239=0," ",'P_Foretak utv'!Y239)</f>
        <v xml:space="preserve"> </v>
      </c>
      <c r="D240" s="88" t="str">
        <f>IF('P_Foretak utv'!Z239=0," ",'P_Foretak utv'!Z239)</f>
        <v xml:space="preserve"> </v>
      </c>
      <c r="E240" s="88" t="str">
        <f>IF('P_Foretak utv'!AA239=0," ",'P_Foretak utv'!AA239)</f>
        <v xml:space="preserve"> </v>
      </c>
      <c r="F240" s="88" t="str">
        <f>IF('P_Foretak utv'!AB239=0," ",'P_Foretak utv'!AB239)</f>
        <v xml:space="preserve"> </v>
      </c>
      <c r="G240" s="88" t="str">
        <f>IF('P_Foretak utv'!AC239=0," ",'P_Foretak utv'!AC239)</f>
        <v xml:space="preserve"> </v>
      </c>
      <c r="H240" s="88" t="str">
        <f>IF('P_Foretak utv'!AD239=0," ",'P_Foretak utv'!AD239)</f>
        <v xml:space="preserve"> </v>
      </c>
      <c r="I240" s="88" t="str">
        <f>IF('P_Foretak utv'!AE239=0," ",'P_Foretak utv'!AE239)</f>
        <v xml:space="preserve"> </v>
      </c>
      <c r="J240" s="88" t="str">
        <f>IF('P_Foretak utv'!AF239=0," ",'P_Foretak utv'!AF239)</f>
        <v xml:space="preserve"> </v>
      </c>
      <c r="K240" s="88" t="str">
        <f>IF('P_Foretak utv'!AG239=0," ",'P_Foretak utv'!AG239)</f>
        <v xml:space="preserve"> </v>
      </c>
      <c r="L240" s="88" t="str">
        <f>IF('P_Foretak utv'!AH239=0," ",'P_Foretak utv'!AH239)</f>
        <v xml:space="preserve"> </v>
      </c>
      <c r="N240" s="25" t="str">
        <f>IF(P_lev_utv!X241=0," ",P_lev_utv!X241)</f>
        <v xml:space="preserve"> </v>
      </c>
      <c r="O240" s="88" t="str">
        <f>IF(P_lev_utv!Y241=0," ",P_lev_utv!Y241)</f>
        <v xml:space="preserve"> </v>
      </c>
      <c r="P240" s="88" t="str">
        <f>IF(P_lev_utv!Z241=0," ",P_lev_utv!Z241)</f>
        <v xml:space="preserve"> </v>
      </c>
      <c r="Q240" s="88" t="str">
        <f>IF(P_lev_utv!AA241=0," ",P_lev_utv!AA241)</f>
        <v xml:space="preserve"> </v>
      </c>
      <c r="R240" s="88" t="str">
        <f>IF(P_lev_utv!AB241=0," ",P_lev_utv!AB241)</f>
        <v xml:space="preserve"> </v>
      </c>
      <c r="S240" s="88" t="str">
        <f>IF(P_lev_utv!AC241=0," ",P_lev_utv!AC241)</f>
        <v xml:space="preserve"> </v>
      </c>
      <c r="T240" s="88" t="str">
        <f>IF(P_lev_utv!AD241=0," ",P_lev_utv!AD241)</f>
        <v xml:space="preserve"> </v>
      </c>
      <c r="U240" s="88" t="str">
        <f>IF(P_lev_utv!AE241=0," ",P_lev_utv!AE241)</f>
        <v xml:space="preserve"> </v>
      </c>
      <c r="V240" s="88" t="str">
        <f>IF(P_lev_utv!AF241=0," ",P_lev_utv!AF241)</f>
        <v xml:space="preserve"> </v>
      </c>
      <c r="W240" s="27" t="str">
        <f>IF(P_lev_utv!AG241=0," ",P_lev_utv!AG241)</f>
        <v xml:space="preserve"> </v>
      </c>
      <c r="X240" s="27" t="str">
        <f>IF(P_lev_utv!AH241=0," ",P_lev_utv!AH241)</f>
        <v xml:space="preserve"> </v>
      </c>
    </row>
    <row r="241" spans="2:24" x14ac:dyDescent="0.25">
      <c r="B241" s="25" t="str">
        <f>IF('P_Foretak utv'!X240=0," ",'P_Foretak utv'!X240)</f>
        <v xml:space="preserve"> </v>
      </c>
      <c r="C241" s="88" t="str">
        <f>IF('P_Foretak utv'!Y240=0," ",'P_Foretak utv'!Y240)</f>
        <v xml:space="preserve"> </v>
      </c>
      <c r="D241" s="88" t="str">
        <f>IF('P_Foretak utv'!Z240=0," ",'P_Foretak utv'!Z240)</f>
        <v xml:space="preserve"> </v>
      </c>
      <c r="E241" s="88" t="str">
        <f>IF('P_Foretak utv'!AA240=0," ",'P_Foretak utv'!AA240)</f>
        <v xml:space="preserve"> </v>
      </c>
      <c r="F241" s="88" t="str">
        <f>IF('P_Foretak utv'!AB240=0," ",'P_Foretak utv'!AB240)</f>
        <v xml:space="preserve"> </v>
      </c>
      <c r="G241" s="88" t="str">
        <f>IF('P_Foretak utv'!AC240=0," ",'P_Foretak utv'!AC240)</f>
        <v xml:space="preserve"> </v>
      </c>
      <c r="H241" s="88" t="str">
        <f>IF('P_Foretak utv'!AD240=0," ",'P_Foretak utv'!AD240)</f>
        <v xml:space="preserve"> </v>
      </c>
      <c r="I241" s="88" t="str">
        <f>IF('P_Foretak utv'!AE240=0," ",'P_Foretak utv'!AE240)</f>
        <v xml:space="preserve"> </v>
      </c>
      <c r="J241" s="88" t="str">
        <f>IF('P_Foretak utv'!AF240=0," ",'P_Foretak utv'!AF240)</f>
        <v xml:space="preserve"> </v>
      </c>
      <c r="K241" s="88" t="str">
        <f>IF('P_Foretak utv'!AG240=0," ",'P_Foretak utv'!AG240)</f>
        <v xml:space="preserve"> </v>
      </c>
      <c r="L241" s="88" t="str">
        <f>IF('P_Foretak utv'!AH240=0," ",'P_Foretak utv'!AH240)</f>
        <v xml:space="preserve"> </v>
      </c>
      <c r="N241" s="25" t="str">
        <f>IF(P_lev_utv!X242=0," ",P_lev_utv!X242)</f>
        <v xml:space="preserve"> </v>
      </c>
      <c r="O241" s="88" t="str">
        <f>IF(P_lev_utv!Y242=0," ",P_lev_utv!Y242)</f>
        <v xml:space="preserve"> </v>
      </c>
      <c r="P241" s="88" t="str">
        <f>IF(P_lev_utv!Z242=0," ",P_lev_utv!Z242)</f>
        <v xml:space="preserve"> </v>
      </c>
      <c r="Q241" s="88" t="str">
        <f>IF(P_lev_utv!AA242=0," ",P_lev_utv!AA242)</f>
        <v xml:space="preserve"> </v>
      </c>
      <c r="R241" s="88" t="str">
        <f>IF(P_lev_utv!AB242=0," ",P_lev_utv!AB242)</f>
        <v xml:space="preserve"> </v>
      </c>
      <c r="S241" s="88" t="str">
        <f>IF(P_lev_utv!AC242=0," ",P_lev_utv!AC242)</f>
        <v xml:space="preserve"> </v>
      </c>
      <c r="T241" s="88" t="str">
        <f>IF(P_lev_utv!AD242=0," ",P_lev_utv!AD242)</f>
        <v xml:space="preserve"> </v>
      </c>
      <c r="U241" s="88" t="str">
        <f>IF(P_lev_utv!AE242=0," ",P_lev_utv!AE242)</f>
        <v xml:space="preserve"> </v>
      </c>
      <c r="V241" s="88" t="str">
        <f>IF(P_lev_utv!AF242=0," ",P_lev_utv!AF242)</f>
        <v xml:space="preserve"> </v>
      </c>
      <c r="W241" s="27" t="str">
        <f>IF(P_lev_utv!AG242=0," ",P_lev_utv!AG242)</f>
        <v xml:space="preserve"> </v>
      </c>
      <c r="X241" s="27" t="str">
        <f>IF(P_lev_utv!AH242=0," ",P_lev_utv!AH242)</f>
        <v xml:space="preserve"> </v>
      </c>
    </row>
    <row r="242" spans="2:24" x14ac:dyDescent="0.25">
      <c r="B242" s="25" t="str">
        <f>IF('P_Foretak utv'!X241=0," ",'P_Foretak utv'!X241)</f>
        <v xml:space="preserve"> </v>
      </c>
      <c r="C242" s="88" t="str">
        <f>IF('P_Foretak utv'!Y241=0," ",'P_Foretak utv'!Y241)</f>
        <v xml:space="preserve"> </v>
      </c>
      <c r="D242" s="88" t="str">
        <f>IF('P_Foretak utv'!Z241=0," ",'P_Foretak utv'!Z241)</f>
        <v xml:space="preserve"> </v>
      </c>
      <c r="E242" s="88" t="str">
        <f>IF('P_Foretak utv'!AA241=0," ",'P_Foretak utv'!AA241)</f>
        <v xml:space="preserve"> </v>
      </c>
      <c r="F242" s="88" t="str">
        <f>IF('P_Foretak utv'!AB241=0," ",'P_Foretak utv'!AB241)</f>
        <v xml:space="preserve"> </v>
      </c>
      <c r="G242" s="88" t="str">
        <f>IF('P_Foretak utv'!AC241=0," ",'P_Foretak utv'!AC241)</f>
        <v xml:space="preserve"> </v>
      </c>
      <c r="H242" s="88" t="str">
        <f>IF('P_Foretak utv'!AD241=0," ",'P_Foretak utv'!AD241)</f>
        <v xml:space="preserve"> </v>
      </c>
      <c r="I242" s="88" t="str">
        <f>IF('P_Foretak utv'!AE241=0," ",'P_Foretak utv'!AE241)</f>
        <v xml:space="preserve"> </v>
      </c>
      <c r="J242" s="88" t="str">
        <f>IF('P_Foretak utv'!AF241=0," ",'P_Foretak utv'!AF241)</f>
        <v xml:space="preserve"> </v>
      </c>
      <c r="K242" s="88" t="str">
        <f>IF('P_Foretak utv'!AG241=0," ",'P_Foretak utv'!AG241)</f>
        <v xml:space="preserve"> </v>
      </c>
      <c r="L242" s="88" t="str">
        <f>IF('P_Foretak utv'!AH241=0," ",'P_Foretak utv'!AH241)</f>
        <v xml:space="preserve"> </v>
      </c>
      <c r="N242" s="25" t="str">
        <f>IF(P_lev_utv!X243=0," ",P_lev_utv!X243)</f>
        <v xml:space="preserve"> </v>
      </c>
      <c r="O242" s="88" t="str">
        <f>IF(P_lev_utv!Y243=0," ",P_lev_utv!Y243)</f>
        <v xml:space="preserve"> </v>
      </c>
      <c r="P242" s="88" t="str">
        <f>IF(P_lev_utv!Z243=0," ",P_lev_utv!Z243)</f>
        <v xml:space="preserve"> </v>
      </c>
      <c r="Q242" s="88" t="str">
        <f>IF(P_lev_utv!AA243=0," ",P_lev_utv!AA243)</f>
        <v xml:space="preserve"> </v>
      </c>
      <c r="R242" s="88" t="str">
        <f>IF(P_lev_utv!AB243=0," ",P_lev_utv!AB243)</f>
        <v xml:space="preserve"> </v>
      </c>
      <c r="S242" s="88" t="str">
        <f>IF(P_lev_utv!AC243=0," ",P_lev_utv!AC243)</f>
        <v xml:space="preserve"> </v>
      </c>
      <c r="T242" s="88" t="str">
        <f>IF(P_lev_utv!AD243=0," ",P_lev_utv!AD243)</f>
        <v xml:space="preserve"> </v>
      </c>
      <c r="U242" s="88" t="str">
        <f>IF(P_lev_utv!AE243=0," ",P_lev_utv!AE243)</f>
        <v xml:space="preserve"> </v>
      </c>
      <c r="V242" s="88" t="str">
        <f>IF(P_lev_utv!AF243=0," ",P_lev_utv!AF243)</f>
        <v xml:space="preserve"> </v>
      </c>
      <c r="W242" s="27" t="str">
        <f>IF(P_lev_utv!AG243=0," ",P_lev_utv!AG243)</f>
        <v xml:space="preserve"> </v>
      </c>
      <c r="X242" s="27" t="str">
        <f>IF(P_lev_utv!AH243=0," ",P_lev_utv!AH243)</f>
        <v xml:space="preserve"> </v>
      </c>
    </row>
    <row r="243" spans="2:24" x14ac:dyDescent="0.25">
      <c r="B243" s="25" t="str">
        <f>IF('P_Foretak utv'!X242=0," ",'P_Foretak utv'!X242)</f>
        <v xml:space="preserve"> </v>
      </c>
      <c r="C243" s="88" t="str">
        <f>IF('P_Foretak utv'!Y242=0," ",'P_Foretak utv'!Y242)</f>
        <v xml:space="preserve"> </v>
      </c>
      <c r="D243" s="88" t="str">
        <f>IF('P_Foretak utv'!Z242=0," ",'P_Foretak utv'!Z242)</f>
        <v xml:space="preserve"> </v>
      </c>
      <c r="E243" s="88" t="str">
        <f>IF('P_Foretak utv'!AA242=0," ",'P_Foretak utv'!AA242)</f>
        <v xml:space="preserve"> </v>
      </c>
      <c r="F243" s="88" t="str">
        <f>IF('P_Foretak utv'!AB242=0," ",'P_Foretak utv'!AB242)</f>
        <v xml:space="preserve"> </v>
      </c>
      <c r="G243" s="88" t="str">
        <f>IF('P_Foretak utv'!AC242=0," ",'P_Foretak utv'!AC242)</f>
        <v xml:space="preserve"> </v>
      </c>
      <c r="H243" s="88" t="str">
        <f>IF('P_Foretak utv'!AD242=0," ",'P_Foretak utv'!AD242)</f>
        <v xml:space="preserve"> </v>
      </c>
      <c r="I243" s="88" t="str">
        <f>IF('P_Foretak utv'!AE242=0," ",'P_Foretak utv'!AE242)</f>
        <v xml:space="preserve"> </v>
      </c>
      <c r="J243" s="88" t="str">
        <f>IF('P_Foretak utv'!AF242=0," ",'P_Foretak utv'!AF242)</f>
        <v xml:space="preserve"> </v>
      </c>
      <c r="K243" s="88" t="str">
        <f>IF('P_Foretak utv'!AG242=0," ",'P_Foretak utv'!AG242)</f>
        <v xml:space="preserve"> </v>
      </c>
      <c r="L243" s="88" t="str">
        <f>IF('P_Foretak utv'!AH242=0," ",'P_Foretak utv'!AH242)</f>
        <v xml:space="preserve"> </v>
      </c>
      <c r="N243" s="25" t="str">
        <f>IF(P_lev_utv!X244=0," ",P_lev_utv!X244)</f>
        <v xml:space="preserve"> </v>
      </c>
      <c r="O243" s="88" t="str">
        <f>IF(P_lev_utv!Y244=0," ",P_lev_utv!Y244)</f>
        <v xml:space="preserve"> </v>
      </c>
      <c r="P243" s="88" t="str">
        <f>IF(P_lev_utv!Z244=0," ",P_lev_utv!Z244)</f>
        <v xml:space="preserve"> </v>
      </c>
      <c r="Q243" s="88" t="str">
        <f>IF(P_lev_utv!AA244=0," ",P_lev_utv!AA244)</f>
        <v xml:space="preserve"> </v>
      </c>
      <c r="R243" s="88" t="str">
        <f>IF(P_lev_utv!AB244=0," ",P_lev_utv!AB244)</f>
        <v xml:space="preserve"> </v>
      </c>
      <c r="S243" s="88" t="str">
        <f>IF(P_lev_utv!AC244=0," ",P_lev_utv!AC244)</f>
        <v xml:space="preserve"> </v>
      </c>
      <c r="T243" s="88" t="str">
        <f>IF(P_lev_utv!AD244=0," ",P_lev_utv!AD244)</f>
        <v xml:space="preserve"> </v>
      </c>
      <c r="U243" s="88" t="str">
        <f>IF(P_lev_utv!AE244=0," ",P_lev_utv!AE244)</f>
        <v xml:space="preserve"> </v>
      </c>
      <c r="V243" s="88" t="str">
        <f>IF(P_lev_utv!AF244=0," ",P_lev_utv!AF244)</f>
        <v xml:space="preserve"> </v>
      </c>
      <c r="W243" s="27" t="str">
        <f>IF(P_lev_utv!AG244=0," ",P_lev_utv!AG244)</f>
        <v xml:space="preserve"> </v>
      </c>
      <c r="X243" s="27" t="str">
        <f>IF(P_lev_utv!AH244=0," ",P_lev_utv!AH244)</f>
        <v xml:space="preserve"> </v>
      </c>
    </row>
    <row r="244" spans="2:24" x14ac:dyDescent="0.25">
      <c r="B244" s="25" t="str">
        <f>IF('P_Foretak utv'!X243=0," ",'P_Foretak utv'!X243)</f>
        <v xml:space="preserve"> </v>
      </c>
      <c r="C244" s="88" t="str">
        <f>IF('P_Foretak utv'!Y243=0," ",'P_Foretak utv'!Y243)</f>
        <v xml:space="preserve"> </v>
      </c>
      <c r="D244" s="88" t="str">
        <f>IF('P_Foretak utv'!Z243=0," ",'P_Foretak utv'!Z243)</f>
        <v xml:space="preserve"> </v>
      </c>
      <c r="E244" s="88" t="str">
        <f>IF('P_Foretak utv'!AA243=0," ",'P_Foretak utv'!AA243)</f>
        <v xml:space="preserve"> </v>
      </c>
      <c r="F244" s="88" t="str">
        <f>IF('P_Foretak utv'!AB243=0," ",'P_Foretak utv'!AB243)</f>
        <v xml:space="preserve"> </v>
      </c>
      <c r="G244" s="88" t="str">
        <f>IF('P_Foretak utv'!AC243=0," ",'P_Foretak utv'!AC243)</f>
        <v xml:space="preserve"> </v>
      </c>
      <c r="H244" s="88" t="str">
        <f>IF('P_Foretak utv'!AD243=0," ",'P_Foretak utv'!AD243)</f>
        <v xml:space="preserve"> </v>
      </c>
      <c r="I244" s="88" t="str">
        <f>IF('P_Foretak utv'!AE243=0," ",'P_Foretak utv'!AE243)</f>
        <v xml:space="preserve"> </v>
      </c>
      <c r="J244" s="88" t="str">
        <f>IF('P_Foretak utv'!AF243=0," ",'P_Foretak utv'!AF243)</f>
        <v xml:space="preserve"> </v>
      </c>
      <c r="K244" s="88" t="str">
        <f>IF('P_Foretak utv'!AG243=0," ",'P_Foretak utv'!AG243)</f>
        <v xml:space="preserve"> </v>
      </c>
      <c r="L244" s="88" t="str">
        <f>IF('P_Foretak utv'!AH243=0," ",'P_Foretak utv'!AH243)</f>
        <v xml:space="preserve"> </v>
      </c>
      <c r="N244" s="25" t="str">
        <f>IF(P_lev_utv!X245=0," ",P_lev_utv!X245)</f>
        <v xml:space="preserve"> </v>
      </c>
      <c r="O244" s="88" t="str">
        <f>IF(P_lev_utv!Y245=0," ",P_lev_utv!Y245)</f>
        <v xml:space="preserve"> </v>
      </c>
      <c r="P244" s="88" t="str">
        <f>IF(P_lev_utv!Z245=0," ",P_lev_utv!Z245)</f>
        <v xml:space="preserve"> </v>
      </c>
      <c r="Q244" s="88" t="str">
        <f>IF(P_lev_utv!AA245=0," ",P_lev_utv!AA245)</f>
        <v xml:space="preserve"> </v>
      </c>
      <c r="R244" s="88" t="str">
        <f>IF(P_lev_utv!AB245=0," ",P_lev_utv!AB245)</f>
        <v xml:space="preserve"> </v>
      </c>
      <c r="S244" s="88" t="str">
        <f>IF(P_lev_utv!AC245=0," ",P_lev_utv!AC245)</f>
        <v xml:space="preserve"> </v>
      </c>
      <c r="T244" s="88" t="str">
        <f>IF(P_lev_utv!AD245=0," ",P_lev_utv!AD245)</f>
        <v xml:space="preserve"> </v>
      </c>
      <c r="U244" s="88" t="str">
        <f>IF(P_lev_utv!AE245=0," ",P_lev_utv!AE245)</f>
        <v xml:space="preserve"> </v>
      </c>
      <c r="V244" s="88" t="str">
        <f>IF(P_lev_utv!AF245=0," ",P_lev_utv!AF245)</f>
        <v xml:space="preserve"> </v>
      </c>
      <c r="W244" s="27" t="str">
        <f>IF(P_lev_utv!AG245=0," ",P_lev_utv!AG245)</f>
        <v xml:space="preserve"> </v>
      </c>
      <c r="X244" s="27" t="str">
        <f>IF(P_lev_utv!AH245=0," ",P_lev_utv!AH245)</f>
        <v xml:space="preserve"> </v>
      </c>
    </row>
    <row r="245" spans="2:24" x14ac:dyDescent="0.25">
      <c r="B245" s="25" t="str">
        <f>IF('P_Foretak utv'!X244=0," ",'P_Foretak utv'!X244)</f>
        <v xml:space="preserve"> </v>
      </c>
      <c r="C245" s="88" t="str">
        <f>IF('P_Foretak utv'!Y244=0," ",'P_Foretak utv'!Y244)</f>
        <v xml:space="preserve"> </v>
      </c>
      <c r="D245" s="88" t="str">
        <f>IF('P_Foretak utv'!Z244=0," ",'P_Foretak utv'!Z244)</f>
        <v xml:space="preserve"> </v>
      </c>
      <c r="E245" s="88" t="str">
        <f>IF('P_Foretak utv'!AA244=0," ",'P_Foretak utv'!AA244)</f>
        <v xml:space="preserve"> </v>
      </c>
      <c r="F245" s="88" t="str">
        <f>IF('P_Foretak utv'!AB244=0," ",'P_Foretak utv'!AB244)</f>
        <v xml:space="preserve"> </v>
      </c>
      <c r="G245" s="88" t="str">
        <f>IF('P_Foretak utv'!AC244=0," ",'P_Foretak utv'!AC244)</f>
        <v xml:space="preserve"> </v>
      </c>
      <c r="H245" s="88" t="str">
        <f>IF('P_Foretak utv'!AD244=0," ",'P_Foretak utv'!AD244)</f>
        <v xml:space="preserve"> </v>
      </c>
      <c r="I245" s="88" t="str">
        <f>IF('P_Foretak utv'!AE244=0," ",'P_Foretak utv'!AE244)</f>
        <v xml:space="preserve"> </v>
      </c>
      <c r="J245" s="88" t="str">
        <f>IF('P_Foretak utv'!AF244=0," ",'P_Foretak utv'!AF244)</f>
        <v xml:space="preserve"> </v>
      </c>
      <c r="K245" s="88" t="str">
        <f>IF('P_Foretak utv'!AG244=0," ",'P_Foretak utv'!AG244)</f>
        <v xml:space="preserve"> </v>
      </c>
      <c r="L245" s="88" t="str">
        <f>IF('P_Foretak utv'!AH244=0," ",'P_Foretak utv'!AH244)</f>
        <v xml:space="preserve"> </v>
      </c>
      <c r="N245" s="25" t="str">
        <f>IF(P_lev_utv!X246=0," ",P_lev_utv!X246)</f>
        <v xml:space="preserve"> </v>
      </c>
      <c r="O245" s="88" t="str">
        <f>IF(P_lev_utv!Y246=0," ",P_lev_utv!Y246)</f>
        <v xml:space="preserve"> </v>
      </c>
      <c r="P245" s="88" t="str">
        <f>IF(P_lev_utv!Z246=0," ",P_lev_utv!Z246)</f>
        <v xml:space="preserve"> </v>
      </c>
      <c r="Q245" s="88" t="str">
        <f>IF(P_lev_utv!AA246=0," ",P_lev_utv!AA246)</f>
        <v xml:space="preserve"> </v>
      </c>
      <c r="R245" s="88" t="str">
        <f>IF(P_lev_utv!AB246=0," ",P_lev_utv!AB246)</f>
        <v xml:space="preserve"> </v>
      </c>
      <c r="S245" s="88" t="str">
        <f>IF(P_lev_utv!AC246=0," ",P_lev_utv!AC246)</f>
        <v xml:space="preserve"> </v>
      </c>
      <c r="T245" s="88" t="str">
        <f>IF(P_lev_utv!AD246=0," ",P_lev_utv!AD246)</f>
        <v xml:space="preserve"> </v>
      </c>
      <c r="U245" s="88" t="str">
        <f>IF(P_lev_utv!AE246=0," ",P_lev_utv!AE246)</f>
        <v xml:space="preserve"> </v>
      </c>
      <c r="V245" s="88" t="str">
        <f>IF(P_lev_utv!AF246=0," ",P_lev_utv!AF246)</f>
        <v xml:space="preserve"> </v>
      </c>
      <c r="W245" s="27" t="str">
        <f>IF(P_lev_utv!AG246=0," ",P_lev_utv!AG246)</f>
        <v xml:space="preserve"> </v>
      </c>
      <c r="X245" s="27" t="str">
        <f>IF(P_lev_utv!AH246=0," ",P_lev_utv!AH246)</f>
        <v xml:space="preserve"> </v>
      </c>
    </row>
    <row r="246" spans="2:24" x14ac:dyDescent="0.25">
      <c r="B246" s="25" t="str">
        <f>IF('P_Foretak utv'!X245=0," ",'P_Foretak utv'!X245)</f>
        <v xml:space="preserve"> </v>
      </c>
      <c r="C246" s="88" t="str">
        <f>IF('P_Foretak utv'!Y245=0," ",'P_Foretak utv'!Y245)</f>
        <v xml:space="preserve"> </v>
      </c>
      <c r="D246" s="88" t="str">
        <f>IF('P_Foretak utv'!Z245=0," ",'P_Foretak utv'!Z245)</f>
        <v xml:space="preserve"> </v>
      </c>
      <c r="E246" s="88" t="str">
        <f>IF('P_Foretak utv'!AA245=0," ",'P_Foretak utv'!AA245)</f>
        <v xml:space="preserve"> </v>
      </c>
      <c r="F246" s="88" t="str">
        <f>IF('P_Foretak utv'!AB245=0," ",'P_Foretak utv'!AB245)</f>
        <v xml:space="preserve"> </v>
      </c>
      <c r="G246" s="88" t="str">
        <f>IF('P_Foretak utv'!AC245=0," ",'P_Foretak utv'!AC245)</f>
        <v xml:space="preserve"> </v>
      </c>
      <c r="H246" s="88" t="str">
        <f>IF('P_Foretak utv'!AD245=0," ",'P_Foretak utv'!AD245)</f>
        <v xml:space="preserve"> </v>
      </c>
      <c r="I246" s="88" t="str">
        <f>IF('P_Foretak utv'!AE245=0," ",'P_Foretak utv'!AE245)</f>
        <v xml:space="preserve"> </v>
      </c>
      <c r="J246" s="88" t="str">
        <f>IF('P_Foretak utv'!AF245=0," ",'P_Foretak utv'!AF245)</f>
        <v xml:space="preserve"> </v>
      </c>
      <c r="K246" s="88" t="str">
        <f>IF('P_Foretak utv'!AG245=0," ",'P_Foretak utv'!AG245)</f>
        <v xml:space="preserve"> </v>
      </c>
      <c r="L246" s="88" t="str">
        <f>IF('P_Foretak utv'!AH245=0," ",'P_Foretak utv'!AH245)</f>
        <v xml:space="preserve"> </v>
      </c>
      <c r="N246" s="25" t="str">
        <f>IF(P_lev_utv!X247=0," ",P_lev_utv!X247)</f>
        <v xml:space="preserve"> </v>
      </c>
      <c r="O246" s="88" t="str">
        <f>IF(P_lev_utv!Y247=0," ",P_lev_utv!Y247)</f>
        <v xml:space="preserve"> </v>
      </c>
      <c r="P246" s="88" t="str">
        <f>IF(P_lev_utv!Z247=0," ",P_lev_utv!Z247)</f>
        <v xml:space="preserve"> </v>
      </c>
      <c r="Q246" s="88" t="str">
        <f>IF(P_lev_utv!AA247=0," ",P_lev_utv!AA247)</f>
        <v xml:space="preserve"> </v>
      </c>
      <c r="R246" s="88" t="str">
        <f>IF(P_lev_utv!AB247=0," ",P_lev_utv!AB247)</f>
        <v xml:space="preserve"> </v>
      </c>
      <c r="S246" s="88" t="str">
        <f>IF(P_lev_utv!AC247=0," ",P_lev_utv!AC247)</f>
        <v xml:space="preserve"> </v>
      </c>
      <c r="T246" s="88" t="str">
        <f>IF(P_lev_utv!AD247=0," ",P_lev_utv!AD247)</f>
        <v xml:space="preserve"> </v>
      </c>
      <c r="U246" s="88" t="str">
        <f>IF(P_lev_utv!AE247=0," ",P_lev_utv!AE247)</f>
        <v xml:space="preserve"> </v>
      </c>
      <c r="V246" s="88" t="str">
        <f>IF(P_lev_utv!AF247=0," ",P_lev_utv!AF247)</f>
        <v xml:space="preserve"> </v>
      </c>
      <c r="W246" s="27" t="str">
        <f>IF(P_lev_utv!AG247=0," ",P_lev_utv!AG247)</f>
        <v xml:space="preserve"> </v>
      </c>
      <c r="X246" s="27" t="str">
        <f>IF(P_lev_utv!AH247=0," ",P_lev_utv!AH247)</f>
        <v xml:space="preserve"> </v>
      </c>
    </row>
    <row r="247" spans="2:24" x14ac:dyDescent="0.25">
      <c r="B247" s="25" t="str">
        <f>IF('P_Foretak utv'!X246=0," ",'P_Foretak utv'!X246)</f>
        <v xml:space="preserve"> </v>
      </c>
      <c r="C247" s="88" t="str">
        <f>IF('P_Foretak utv'!Y246=0," ",'P_Foretak utv'!Y246)</f>
        <v xml:space="preserve"> </v>
      </c>
      <c r="D247" s="88" t="str">
        <f>IF('P_Foretak utv'!Z246=0," ",'P_Foretak utv'!Z246)</f>
        <v xml:space="preserve"> </v>
      </c>
      <c r="E247" s="88" t="str">
        <f>IF('P_Foretak utv'!AA246=0," ",'P_Foretak utv'!AA246)</f>
        <v xml:space="preserve"> </v>
      </c>
      <c r="F247" s="88" t="str">
        <f>IF('P_Foretak utv'!AB246=0," ",'P_Foretak utv'!AB246)</f>
        <v xml:space="preserve"> </v>
      </c>
      <c r="G247" s="88" t="str">
        <f>IF('P_Foretak utv'!AC246=0," ",'P_Foretak utv'!AC246)</f>
        <v xml:space="preserve"> </v>
      </c>
      <c r="H247" s="88" t="str">
        <f>IF('P_Foretak utv'!AD246=0," ",'P_Foretak utv'!AD246)</f>
        <v xml:space="preserve"> </v>
      </c>
      <c r="I247" s="88" t="str">
        <f>IF('P_Foretak utv'!AE246=0," ",'P_Foretak utv'!AE246)</f>
        <v xml:space="preserve"> </v>
      </c>
      <c r="J247" s="88" t="str">
        <f>IF('P_Foretak utv'!AF246=0," ",'P_Foretak utv'!AF246)</f>
        <v xml:space="preserve"> </v>
      </c>
      <c r="K247" s="88" t="str">
        <f>IF('P_Foretak utv'!AG246=0," ",'P_Foretak utv'!AG246)</f>
        <v xml:space="preserve"> </v>
      </c>
      <c r="L247" s="88" t="str">
        <f>IF('P_Foretak utv'!AH246=0," ",'P_Foretak utv'!AH246)</f>
        <v xml:space="preserve"> </v>
      </c>
      <c r="N247" s="25" t="str">
        <f>IF(P_lev_utv!X248=0," ",P_lev_utv!X248)</f>
        <v xml:space="preserve"> </v>
      </c>
      <c r="O247" s="88" t="str">
        <f>IF(P_lev_utv!Y248=0," ",P_lev_utv!Y248)</f>
        <v xml:space="preserve"> </v>
      </c>
      <c r="P247" s="88" t="str">
        <f>IF(P_lev_utv!Z248=0," ",P_lev_utv!Z248)</f>
        <v xml:space="preserve"> </v>
      </c>
      <c r="Q247" s="88" t="str">
        <f>IF(P_lev_utv!AA248=0," ",P_lev_utv!AA248)</f>
        <v xml:space="preserve"> </v>
      </c>
      <c r="R247" s="88" t="str">
        <f>IF(P_lev_utv!AB248=0," ",P_lev_utv!AB248)</f>
        <v xml:space="preserve"> </v>
      </c>
      <c r="S247" s="88" t="str">
        <f>IF(P_lev_utv!AC248=0," ",P_lev_utv!AC248)</f>
        <v xml:space="preserve"> </v>
      </c>
      <c r="T247" s="88" t="str">
        <f>IF(P_lev_utv!AD248=0," ",P_lev_utv!AD248)</f>
        <v xml:space="preserve"> </v>
      </c>
      <c r="U247" s="88" t="str">
        <f>IF(P_lev_utv!AE248=0," ",P_lev_utv!AE248)</f>
        <v xml:space="preserve"> </v>
      </c>
      <c r="V247" s="88" t="str">
        <f>IF(P_lev_utv!AF248=0," ",P_lev_utv!AF248)</f>
        <v xml:space="preserve"> </v>
      </c>
      <c r="W247" s="27" t="str">
        <f>IF(P_lev_utv!AG248=0," ",P_lev_utv!AG248)</f>
        <v xml:space="preserve"> </v>
      </c>
      <c r="X247" s="27" t="str">
        <f>IF(P_lev_utv!AH248=0," ",P_lev_utv!AH248)</f>
        <v xml:space="preserve"> </v>
      </c>
    </row>
    <row r="248" spans="2:24" x14ac:dyDescent="0.25">
      <c r="B248" s="25" t="str">
        <f>IF('P_Foretak utv'!X247=0," ",'P_Foretak utv'!X247)</f>
        <v xml:space="preserve"> </v>
      </c>
      <c r="C248" s="88" t="str">
        <f>IF('P_Foretak utv'!Y247=0," ",'P_Foretak utv'!Y247)</f>
        <v xml:space="preserve"> </v>
      </c>
      <c r="D248" s="88" t="str">
        <f>IF('P_Foretak utv'!Z247=0," ",'P_Foretak utv'!Z247)</f>
        <v xml:space="preserve"> </v>
      </c>
      <c r="E248" s="88" t="str">
        <f>IF('P_Foretak utv'!AA247=0," ",'P_Foretak utv'!AA247)</f>
        <v xml:space="preserve"> </v>
      </c>
      <c r="F248" s="88" t="str">
        <f>IF('P_Foretak utv'!AB247=0," ",'P_Foretak utv'!AB247)</f>
        <v xml:space="preserve"> </v>
      </c>
      <c r="G248" s="88" t="str">
        <f>IF('P_Foretak utv'!AC247=0," ",'P_Foretak utv'!AC247)</f>
        <v xml:space="preserve"> </v>
      </c>
      <c r="H248" s="88" t="str">
        <f>IF('P_Foretak utv'!AD247=0," ",'P_Foretak utv'!AD247)</f>
        <v xml:space="preserve"> </v>
      </c>
      <c r="I248" s="88" t="str">
        <f>IF('P_Foretak utv'!AE247=0," ",'P_Foretak utv'!AE247)</f>
        <v xml:space="preserve"> </v>
      </c>
      <c r="J248" s="88" t="str">
        <f>IF('P_Foretak utv'!AF247=0," ",'P_Foretak utv'!AF247)</f>
        <v xml:space="preserve"> </v>
      </c>
      <c r="K248" s="88" t="str">
        <f>IF('P_Foretak utv'!AG247=0," ",'P_Foretak utv'!AG247)</f>
        <v xml:space="preserve"> </v>
      </c>
      <c r="L248" s="88" t="str">
        <f>IF('P_Foretak utv'!AH247=0," ",'P_Foretak utv'!AH247)</f>
        <v xml:space="preserve"> </v>
      </c>
      <c r="N248" s="25" t="str">
        <f>IF(P_lev_utv!X249=0," ",P_lev_utv!X249)</f>
        <v xml:space="preserve"> </v>
      </c>
      <c r="O248" s="88" t="str">
        <f>IF(P_lev_utv!Y249=0," ",P_lev_utv!Y249)</f>
        <v xml:space="preserve"> </v>
      </c>
      <c r="P248" s="88" t="str">
        <f>IF(P_lev_utv!Z249=0," ",P_lev_utv!Z249)</f>
        <v xml:space="preserve"> </v>
      </c>
      <c r="Q248" s="88" t="str">
        <f>IF(P_lev_utv!AA249=0," ",P_lev_utv!AA249)</f>
        <v xml:space="preserve"> </v>
      </c>
      <c r="R248" s="88" t="str">
        <f>IF(P_lev_utv!AB249=0," ",P_lev_utv!AB249)</f>
        <v xml:space="preserve"> </v>
      </c>
      <c r="S248" s="88" t="str">
        <f>IF(P_lev_utv!AC249=0," ",P_lev_utv!AC249)</f>
        <v xml:space="preserve"> </v>
      </c>
      <c r="T248" s="88" t="str">
        <f>IF(P_lev_utv!AD249=0," ",P_lev_utv!AD249)</f>
        <v xml:space="preserve"> </v>
      </c>
      <c r="U248" s="88" t="str">
        <f>IF(P_lev_utv!AE249=0," ",P_lev_utv!AE249)</f>
        <v xml:space="preserve"> </v>
      </c>
      <c r="V248" s="88" t="str">
        <f>IF(P_lev_utv!AF249=0," ",P_lev_utv!AF249)</f>
        <v xml:space="preserve"> </v>
      </c>
      <c r="W248" s="27" t="str">
        <f>IF(P_lev_utv!AG249=0," ",P_lev_utv!AG249)</f>
        <v xml:space="preserve"> </v>
      </c>
      <c r="X248" s="27" t="str">
        <f>IF(P_lev_utv!AH249=0," ",P_lev_utv!AH249)</f>
        <v xml:space="preserve"> </v>
      </c>
    </row>
    <row r="249" spans="2:24" x14ac:dyDescent="0.25">
      <c r="B249" s="25" t="str">
        <f>IF('P_Foretak utv'!X248=0," ",'P_Foretak utv'!X248)</f>
        <v xml:space="preserve"> </v>
      </c>
      <c r="C249" s="88" t="str">
        <f>IF('P_Foretak utv'!Y248=0," ",'P_Foretak utv'!Y248)</f>
        <v xml:space="preserve"> </v>
      </c>
      <c r="D249" s="88" t="str">
        <f>IF('P_Foretak utv'!Z248=0," ",'P_Foretak utv'!Z248)</f>
        <v xml:space="preserve"> </v>
      </c>
      <c r="E249" s="88" t="str">
        <f>IF('P_Foretak utv'!AA248=0," ",'P_Foretak utv'!AA248)</f>
        <v xml:space="preserve"> </v>
      </c>
      <c r="F249" s="88" t="str">
        <f>IF('P_Foretak utv'!AB248=0," ",'P_Foretak utv'!AB248)</f>
        <v xml:space="preserve"> </v>
      </c>
      <c r="G249" s="88" t="str">
        <f>IF('P_Foretak utv'!AC248=0," ",'P_Foretak utv'!AC248)</f>
        <v xml:space="preserve"> </v>
      </c>
      <c r="H249" s="88" t="str">
        <f>IF('P_Foretak utv'!AD248=0," ",'P_Foretak utv'!AD248)</f>
        <v xml:space="preserve"> </v>
      </c>
      <c r="I249" s="88" t="str">
        <f>IF('P_Foretak utv'!AE248=0," ",'P_Foretak utv'!AE248)</f>
        <v xml:space="preserve"> </v>
      </c>
      <c r="J249" s="88" t="str">
        <f>IF('P_Foretak utv'!AF248=0," ",'P_Foretak utv'!AF248)</f>
        <v xml:space="preserve"> </v>
      </c>
      <c r="K249" s="88" t="str">
        <f>IF('P_Foretak utv'!AG248=0," ",'P_Foretak utv'!AG248)</f>
        <v xml:space="preserve"> </v>
      </c>
      <c r="L249" s="88" t="str">
        <f>IF('P_Foretak utv'!AH248=0," ",'P_Foretak utv'!AH248)</f>
        <v xml:space="preserve"> </v>
      </c>
      <c r="N249" s="25" t="str">
        <f>IF(P_lev_utv!X250=0," ",P_lev_utv!X250)</f>
        <v xml:space="preserve"> </v>
      </c>
      <c r="O249" s="88" t="str">
        <f>IF(P_lev_utv!Y250=0," ",P_lev_utv!Y250)</f>
        <v xml:space="preserve"> </v>
      </c>
      <c r="P249" s="88" t="str">
        <f>IF(P_lev_utv!Z250=0," ",P_lev_utv!Z250)</f>
        <v xml:space="preserve"> </v>
      </c>
      <c r="Q249" s="88" t="str">
        <f>IF(P_lev_utv!AA250=0," ",P_lev_utv!AA250)</f>
        <v xml:space="preserve"> </v>
      </c>
      <c r="R249" s="88" t="str">
        <f>IF(P_lev_utv!AB250=0," ",P_lev_utv!AB250)</f>
        <v xml:space="preserve"> </v>
      </c>
      <c r="S249" s="88" t="str">
        <f>IF(P_lev_utv!AC250=0," ",P_lev_utv!AC250)</f>
        <v xml:space="preserve"> </v>
      </c>
      <c r="T249" s="88" t="str">
        <f>IF(P_lev_utv!AD250=0," ",P_lev_utv!AD250)</f>
        <v xml:space="preserve"> </v>
      </c>
      <c r="U249" s="88" t="str">
        <f>IF(P_lev_utv!AE250=0," ",P_lev_utv!AE250)</f>
        <v xml:space="preserve"> </v>
      </c>
      <c r="V249" s="88" t="str">
        <f>IF(P_lev_utv!AF250=0," ",P_lev_utv!AF250)</f>
        <v xml:space="preserve"> </v>
      </c>
      <c r="W249" s="27" t="str">
        <f>IF(P_lev_utv!AG250=0," ",P_lev_utv!AG250)</f>
        <v xml:space="preserve"> </v>
      </c>
      <c r="X249" s="27" t="str">
        <f>IF(P_lev_utv!AH250=0," ",P_lev_utv!AH250)</f>
        <v xml:space="preserve"> </v>
      </c>
    </row>
    <row r="250" spans="2:24" x14ac:dyDescent="0.25">
      <c r="B250" s="25" t="str">
        <f>IF('P_Foretak utv'!X249=0," ",'P_Foretak utv'!X249)</f>
        <v xml:space="preserve"> </v>
      </c>
      <c r="C250" s="88" t="str">
        <f>IF('P_Foretak utv'!Y249=0," ",'P_Foretak utv'!Y249)</f>
        <v xml:space="preserve"> </v>
      </c>
      <c r="D250" s="88" t="str">
        <f>IF('P_Foretak utv'!Z249=0," ",'P_Foretak utv'!Z249)</f>
        <v xml:space="preserve"> </v>
      </c>
      <c r="E250" s="88" t="str">
        <f>IF('P_Foretak utv'!AA249=0," ",'P_Foretak utv'!AA249)</f>
        <v xml:space="preserve"> </v>
      </c>
      <c r="F250" s="88" t="str">
        <f>IF('P_Foretak utv'!AB249=0," ",'P_Foretak utv'!AB249)</f>
        <v xml:space="preserve"> </v>
      </c>
      <c r="G250" s="88" t="str">
        <f>IF('P_Foretak utv'!AC249=0," ",'P_Foretak utv'!AC249)</f>
        <v xml:space="preserve"> </v>
      </c>
      <c r="H250" s="88" t="str">
        <f>IF('P_Foretak utv'!AD249=0," ",'P_Foretak utv'!AD249)</f>
        <v xml:space="preserve"> </v>
      </c>
      <c r="I250" s="88" t="str">
        <f>IF('P_Foretak utv'!AE249=0," ",'P_Foretak utv'!AE249)</f>
        <v xml:space="preserve"> </v>
      </c>
      <c r="J250" s="88" t="str">
        <f>IF('P_Foretak utv'!AF249=0," ",'P_Foretak utv'!AF249)</f>
        <v xml:space="preserve"> </v>
      </c>
      <c r="K250" s="88" t="str">
        <f>IF('P_Foretak utv'!AG249=0," ",'P_Foretak utv'!AG249)</f>
        <v xml:space="preserve"> </v>
      </c>
      <c r="L250" s="88" t="str">
        <f>IF('P_Foretak utv'!AH249=0," ",'P_Foretak utv'!AH249)</f>
        <v xml:space="preserve"> </v>
      </c>
      <c r="N250" s="25" t="str">
        <f>IF(P_lev_utv!X251=0," ",P_lev_utv!X251)</f>
        <v xml:space="preserve"> </v>
      </c>
      <c r="O250" s="88" t="str">
        <f>IF(P_lev_utv!Y251=0," ",P_lev_utv!Y251)</f>
        <v xml:space="preserve"> </v>
      </c>
      <c r="P250" s="88" t="str">
        <f>IF(P_lev_utv!Z251=0," ",P_lev_utv!Z251)</f>
        <v xml:space="preserve"> </v>
      </c>
      <c r="Q250" s="88" t="str">
        <f>IF(P_lev_utv!AA251=0," ",P_lev_utv!AA251)</f>
        <v xml:space="preserve"> </v>
      </c>
      <c r="R250" s="88" t="str">
        <f>IF(P_lev_utv!AB251=0," ",P_lev_utv!AB251)</f>
        <v xml:space="preserve"> </v>
      </c>
      <c r="S250" s="88" t="str">
        <f>IF(P_lev_utv!AC251=0," ",P_lev_utv!AC251)</f>
        <v xml:space="preserve"> </v>
      </c>
      <c r="T250" s="88" t="str">
        <f>IF(P_lev_utv!AD251=0," ",P_lev_utv!AD251)</f>
        <v xml:space="preserve"> </v>
      </c>
      <c r="U250" s="88" t="str">
        <f>IF(P_lev_utv!AE251=0," ",P_lev_utv!AE251)</f>
        <v xml:space="preserve"> </v>
      </c>
      <c r="V250" s="88" t="str">
        <f>IF(P_lev_utv!AF251=0," ",P_lev_utv!AF251)</f>
        <v xml:space="preserve"> </v>
      </c>
      <c r="W250" s="27" t="str">
        <f>IF(P_lev_utv!AG251=0," ",P_lev_utv!AG251)</f>
        <v xml:space="preserve"> </v>
      </c>
      <c r="X250" s="27" t="str">
        <f>IF(P_lev_utv!AH251=0," ",P_lev_utv!AH251)</f>
        <v xml:space="preserve"> </v>
      </c>
    </row>
    <row r="251" spans="2:24" x14ac:dyDescent="0.25">
      <c r="B251" s="25" t="str">
        <f>IF('P_Foretak utv'!X250=0," ",'P_Foretak utv'!X250)</f>
        <v xml:space="preserve"> </v>
      </c>
      <c r="C251" s="88" t="str">
        <f>IF('P_Foretak utv'!Y250=0," ",'P_Foretak utv'!Y250)</f>
        <v xml:space="preserve"> </v>
      </c>
      <c r="D251" s="88" t="str">
        <f>IF('P_Foretak utv'!Z250=0," ",'P_Foretak utv'!Z250)</f>
        <v xml:space="preserve"> </v>
      </c>
      <c r="E251" s="88" t="str">
        <f>IF('P_Foretak utv'!AA250=0," ",'P_Foretak utv'!AA250)</f>
        <v xml:space="preserve"> </v>
      </c>
      <c r="F251" s="88" t="str">
        <f>IF('P_Foretak utv'!AB250=0," ",'P_Foretak utv'!AB250)</f>
        <v xml:space="preserve"> </v>
      </c>
      <c r="G251" s="88" t="str">
        <f>IF('P_Foretak utv'!AC250=0," ",'P_Foretak utv'!AC250)</f>
        <v xml:space="preserve"> </v>
      </c>
      <c r="H251" s="88" t="str">
        <f>IF('P_Foretak utv'!AD250=0," ",'P_Foretak utv'!AD250)</f>
        <v xml:space="preserve"> </v>
      </c>
      <c r="I251" s="88" t="str">
        <f>IF('P_Foretak utv'!AE250=0," ",'P_Foretak utv'!AE250)</f>
        <v xml:space="preserve"> </v>
      </c>
      <c r="J251" s="88" t="str">
        <f>IF('P_Foretak utv'!AF250=0," ",'P_Foretak utv'!AF250)</f>
        <v xml:space="preserve"> </v>
      </c>
      <c r="K251" s="88" t="str">
        <f>IF('P_Foretak utv'!AG250=0," ",'P_Foretak utv'!AG250)</f>
        <v xml:space="preserve"> </v>
      </c>
      <c r="L251" s="88" t="str">
        <f>IF('P_Foretak utv'!AH250=0," ",'P_Foretak utv'!AH250)</f>
        <v xml:space="preserve"> </v>
      </c>
      <c r="N251" s="25" t="str">
        <f>IF(P_lev_utv!X252=0," ",P_lev_utv!X252)</f>
        <v xml:space="preserve"> </v>
      </c>
      <c r="O251" s="88" t="str">
        <f>IF(P_lev_utv!Y252=0," ",P_lev_utv!Y252)</f>
        <v xml:space="preserve"> </v>
      </c>
      <c r="P251" s="88" t="str">
        <f>IF(P_lev_utv!Z252=0," ",P_lev_utv!Z252)</f>
        <v xml:space="preserve"> </v>
      </c>
      <c r="Q251" s="88" t="str">
        <f>IF(P_lev_utv!AA252=0," ",P_lev_utv!AA252)</f>
        <v xml:space="preserve"> </v>
      </c>
      <c r="R251" s="88" t="str">
        <f>IF(P_lev_utv!AB252=0," ",P_lev_utv!AB252)</f>
        <v xml:space="preserve"> </v>
      </c>
      <c r="S251" s="88" t="str">
        <f>IF(P_lev_utv!AC252=0," ",P_lev_utv!AC252)</f>
        <v xml:space="preserve"> </v>
      </c>
      <c r="T251" s="88" t="str">
        <f>IF(P_lev_utv!AD252=0," ",P_lev_utv!AD252)</f>
        <v xml:space="preserve"> </v>
      </c>
      <c r="U251" s="88" t="str">
        <f>IF(P_lev_utv!AE252=0," ",P_lev_utv!AE252)</f>
        <v xml:space="preserve"> </v>
      </c>
      <c r="V251" s="88" t="str">
        <f>IF(P_lev_utv!AF252=0," ",P_lev_utv!AF252)</f>
        <v xml:space="preserve"> </v>
      </c>
      <c r="W251" s="27" t="str">
        <f>IF(P_lev_utv!AG252=0," ",P_lev_utv!AG252)</f>
        <v xml:space="preserve"> </v>
      </c>
      <c r="X251" s="27" t="str">
        <f>IF(P_lev_utv!AH252=0," ",P_lev_utv!AH252)</f>
        <v xml:space="preserve"> </v>
      </c>
    </row>
    <row r="252" spans="2:24" x14ac:dyDescent="0.25">
      <c r="B252" s="25" t="str">
        <f>IF('P_Foretak utv'!X251=0," ",'P_Foretak utv'!X251)</f>
        <v xml:space="preserve"> </v>
      </c>
      <c r="C252" s="88" t="str">
        <f>IF('P_Foretak utv'!Y251=0," ",'P_Foretak utv'!Y251)</f>
        <v xml:space="preserve"> </v>
      </c>
      <c r="D252" s="88" t="str">
        <f>IF('P_Foretak utv'!Z251=0," ",'P_Foretak utv'!Z251)</f>
        <v xml:space="preserve"> </v>
      </c>
      <c r="E252" s="88" t="str">
        <f>IF('P_Foretak utv'!AA251=0," ",'P_Foretak utv'!AA251)</f>
        <v xml:space="preserve"> </v>
      </c>
      <c r="F252" s="88" t="str">
        <f>IF('P_Foretak utv'!AB251=0," ",'P_Foretak utv'!AB251)</f>
        <v xml:space="preserve"> </v>
      </c>
      <c r="G252" s="88" t="str">
        <f>IF('P_Foretak utv'!AC251=0," ",'P_Foretak utv'!AC251)</f>
        <v xml:space="preserve"> </v>
      </c>
      <c r="H252" s="88" t="str">
        <f>IF('P_Foretak utv'!AD251=0," ",'P_Foretak utv'!AD251)</f>
        <v xml:space="preserve"> </v>
      </c>
      <c r="I252" s="88" t="str">
        <f>IF('P_Foretak utv'!AE251=0," ",'P_Foretak utv'!AE251)</f>
        <v xml:space="preserve"> </v>
      </c>
      <c r="J252" s="88" t="str">
        <f>IF('P_Foretak utv'!AF251=0," ",'P_Foretak utv'!AF251)</f>
        <v xml:space="preserve"> </v>
      </c>
      <c r="K252" s="88" t="str">
        <f>IF('P_Foretak utv'!AG251=0," ",'P_Foretak utv'!AG251)</f>
        <v xml:space="preserve"> </v>
      </c>
      <c r="L252" s="88" t="str">
        <f>IF('P_Foretak utv'!AH251=0," ",'P_Foretak utv'!AH251)</f>
        <v xml:space="preserve"> </v>
      </c>
      <c r="N252" s="25" t="str">
        <f>IF(P_lev_utv!X253=0," ",P_lev_utv!X253)</f>
        <v xml:space="preserve"> </v>
      </c>
      <c r="O252" s="88" t="str">
        <f>IF(P_lev_utv!Y253=0," ",P_lev_utv!Y253)</f>
        <v xml:space="preserve"> </v>
      </c>
      <c r="P252" s="88" t="str">
        <f>IF(P_lev_utv!Z253=0," ",P_lev_utv!Z253)</f>
        <v xml:space="preserve"> </v>
      </c>
      <c r="Q252" s="88" t="str">
        <f>IF(P_lev_utv!AA253=0," ",P_lev_utv!AA253)</f>
        <v xml:space="preserve"> </v>
      </c>
      <c r="R252" s="88" t="str">
        <f>IF(P_lev_utv!AB253=0," ",P_lev_utv!AB253)</f>
        <v xml:space="preserve"> </v>
      </c>
      <c r="S252" s="88" t="str">
        <f>IF(P_lev_utv!AC253=0," ",P_lev_utv!AC253)</f>
        <v xml:space="preserve"> </v>
      </c>
      <c r="T252" s="88" t="str">
        <f>IF(P_lev_utv!AD253=0," ",P_lev_utv!AD253)</f>
        <v xml:space="preserve"> </v>
      </c>
      <c r="U252" s="88" t="str">
        <f>IF(P_lev_utv!AE253=0," ",P_lev_utv!AE253)</f>
        <v xml:space="preserve"> </v>
      </c>
      <c r="V252" s="88" t="str">
        <f>IF(P_lev_utv!AF253=0," ",P_lev_utv!AF253)</f>
        <v xml:space="preserve"> </v>
      </c>
      <c r="W252" s="27" t="str">
        <f>IF(P_lev_utv!AG253=0," ",P_lev_utv!AG253)</f>
        <v xml:space="preserve"> </v>
      </c>
      <c r="X252" s="27" t="str">
        <f>IF(P_lev_utv!AH253=0," ",P_lev_utv!AH253)</f>
        <v xml:space="preserve"> </v>
      </c>
    </row>
    <row r="253" spans="2:24" x14ac:dyDescent="0.25">
      <c r="B253" s="25" t="str">
        <f>IF('P_Foretak utv'!X252=0," ",'P_Foretak utv'!X252)</f>
        <v xml:space="preserve"> </v>
      </c>
      <c r="C253" s="88" t="str">
        <f>IF('P_Foretak utv'!Y252=0," ",'P_Foretak utv'!Y252)</f>
        <v xml:space="preserve"> </v>
      </c>
      <c r="D253" s="88" t="str">
        <f>IF('P_Foretak utv'!Z252=0," ",'P_Foretak utv'!Z252)</f>
        <v xml:space="preserve"> </v>
      </c>
      <c r="E253" s="88" t="str">
        <f>IF('P_Foretak utv'!AA252=0," ",'P_Foretak utv'!AA252)</f>
        <v xml:space="preserve"> </v>
      </c>
      <c r="F253" s="88" t="str">
        <f>IF('P_Foretak utv'!AB252=0," ",'P_Foretak utv'!AB252)</f>
        <v xml:space="preserve"> </v>
      </c>
      <c r="G253" s="88" t="str">
        <f>IF('P_Foretak utv'!AC252=0," ",'P_Foretak utv'!AC252)</f>
        <v xml:space="preserve"> </v>
      </c>
      <c r="H253" s="88" t="str">
        <f>IF('P_Foretak utv'!AD252=0," ",'P_Foretak utv'!AD252)</f>
        <v xml:space="preserve"> </v>
      </c>
      <c r="I253" s="88" t="str">
        <f>IF('P_Foretak utv'!AE252=0," ",'P_Foretak utv'!AE252)</f>
        <v xml:space="preserve"> </v>
      </c>
      <c r="J253" s="88" t="str">
        <f>IF('P_Foretak utv'!AF252=0," ",'P_Foretak utv'!AF252)</f>
        <v xml:space="preserve"> </v>
      </c>
      <c r="K253" s="88" t="str">
        <f>IF('P_Foretak utv'!AG252=0," ",'P_Foretak utv'!AG252)</f>
        <v xml:space="preserve"> </v>
      </c>
      <c r="L253" s="88" t="str">
        <f>IF('P_Foretak utv'!AH252=0," ",'P_Foretak utv'!AH252)</f>
        <v xml:space="preserve"> </v>
      </c>
      <c r="N253" s="25" t="str">
        <f>IF(P_lev_utv!X254=0," ",P_lev_utv!X254)</f>
        <v xml:space="preserve"> </v>
      </c>
      <c r="O253" s="88" t="str">
        <f>IF(P_lev_utv!Y254=0," ",P_lev_utv!Y254)</f>
        <v xml:space="preserve"> </v>
      </c>
      <c r="P253" s="88" t="str">
        <f>IF(P_lev_utv!Z254=0," ",P_lev_utv!Z254)</f>
        <v xml:space="preserve"> </v>
      </c>
      <c r="Q253" s="88" t="str">
        <f>IF(P_lev_utv!AA254=0," ",P_lev_utv!AA254)</f>
        <v xml:space="preserve"> </v>
      </c>
      <c r="R253" s="88" t="str">
        <f>IF(P_lev_utv!AB254=0," ",P_lev_utv!AB254)</f>
        <v xml:space="preserve"> </v>
      </c>
      <c r="S253" s="88" t="str">
        <f>IF(P_lev_utv!AC254=0," ",P_lev_utv!AC254)</f>
        <v xml:space="preserve"> </v>
      </c>
      <c r="T253" s="88" t="str">
        <f>IF(P_lev_utv!AD254=0," ",P_lev_utv!AD254)</f>
        <v xml:space="preserve"> </v>
      </c>
      <c r="U253" s="88" t="str">
        <f>IF(P_lev_utv!AE254=0," ",P_lev_utv!AE254)</f>
        <v xml:space="preserve"> </v>
      </c>
      <c r="V253" s="88" t="str">
        <f>IF(P_lev_utv!AF254=0," ",P_lev_utv!AF254)</f>
        <v xml:space="preserve"> </v>
      </c>
      <c r="W253" s="27" t="str">
        <f>IF(P_lev_utv!AG254=0," ",P_lev_utv!AG254)</f>
        <v xml:space="preserve"> </v>
      </c>
      <c r="X253" s="27" t="str">
        <f>IF(P_lev_utv!AH254=0," ",P_lev_utv!AH254)</f>
        <v xml:space="preserve"> </v>
      </c>
    </row>
    <row r="254" spans="2:24" x14ac:dyDescent="0.25">
      <c r="B254" s="25" t="str">
        <f>IF('P_Foretak utv'!X253=0," ",'P_Foretak utv'!X253)</f>
        <v xml:space="preserve"> </v>
      </c>
      <c r="C254" s="88" t="str">
        <f>IF('P_Foretak utv'!Y253=0," ",'P_Foretak utv'!Y253)</f>
        <v xml:space="preserve"> </v>
      </c>
      <c r="D254" s="88" t="str">
        <f>IF('P_Foretak utv'!Z253=0," ",'P_Foretak utv'!Z253)</f>
        <v xml:space="preserve"> </v>
      </c>
      <c r="E254" s="88" t="str">
        <f>IF('P_Foretak utv'!AA253=0," ",'P_Foretak utv'!AA253)</f>
        <v xml:space="preserve"> </v>
      </c>
      <c r="F254" s="88" t="str">
        <f>IF('P_Foretak utv'!AB253=0," ",'P_Foretak utv'!AB253)</f>
        <v xml:space="preserve"> </v>
      </c>
      <c r="G254" s="88" t="str">
        <f>IF('P_Foretak utv'!AC253=0," ",'P_Foretak utv'!AC253)</f>
        <v xml:space="preserve"> </v>
      </c>
      <c r="H254" s="88" t="str">
        <f>IF('P_Foretak utv'!AD253=0," ",'P_Foretak utv'!AD253)</f>
        <v xml:space="preserve"> </v>
      </c>
      <c r="I254" s="88" t="str">
        <f>IF('P_Foretak utv'!AE253=0," ",'P_Foretak utv'!AE253)</f>
        <v xml:space="preserve"> </v>
      </c>
      <c r="J254" s="88" t="str">
        <f>IF('P_Foretak utv'!AF253=0," ",'P_Foretak utv'!AF253)</f>
        <v xml:space="preserve"> </v>
      </c>
      <c r="K254" s="88" t="str">
        <f>IF('P_Foretak utv'!AG253=0," ",'P_Foretak utv'!AG253)</f>
        <v xml:space="preserve"> </v>
      </c>
      <c r="L254" s="88" t="str">
        <f>IF('P_Foretak utv'!AH253=0," ",'P_Foretak utv'!AH253)</f>
        <v xml:space="preserve"> </v>
      </c>
      <c r="N254" s="25" t="str">
        <f>IF(P_lev_utv!X255=0," ",P_lev_utv!X255)</f>
        <v xml:space="preserve"> </v>
      </c>
      <c r="O254" s="88" t="str">
        <f>IF(P_lev_utv!Y255=0," ",P_lev_utv!Y255)</f>
        <v xml:space="preserve"> </v>
      </c>
      <c r="P254" s="88" t="str">
        <f>IF(P_lev_utv!Z255=0," ",P_lev_utv!Z255)</f>
        <v xml:space="preserve"> </v>
      </c>
      <c r="Q254" s="88" t="str">
        <f>IF(P_lev_utv!AA255=0," ",P_lev_utv!AA255)</f>
        <v xml:space="preserve"> </v>
      </c>
      <c r="R254" s="88" t="str">
        <f>IF(P_lev_utv!AB255=0," ",P_lev_utv!AB255)</f>
        <v xml:space="preserve"> </v>
      </c>
      <c r="S254" s="88" t="str">
        <f>IF(P_lev_utv!AC255=0," ",P_lev_utv!AC255)</f>
        <v xml:space="preserve"> </v>
      </c>
      <c r="T254" s="88" t="str">
        <f>IF(P_lev_utv!AD255=0," ",P_lev_utv!AD255)</f>
        <v xml:space="preserve"> </v>
      </c>
      <c r="U254" s="88" t="str">
        <f>IF(P_lev_utv!AE255=0," ",P_lev_utv!AE255)</f>
        <v xml:space="preserve"> </v>
      </c>
      <c r="V254" s="88" t="str">
        <f>IF(P_lev_utv!AF255=0," ",P_lev_utv!AF255)</f>
        <v xml:space="preserve"> </v>
      </c>
      <c r="W254" s="27" t="str">
        <f>IF(P_lev_utv!AG255=0," ",P_lev_utv!AG255)</f>
        <v xml:space="preserve"> </v>
      </c>
      <c r="X254" s="27" t="str">
        <f>IF(P_lev_utv!AH255=0," ",P_lev_utv!AH255)</f>
        <v xml:space="preserve"> </v>
      </c>
    </row>
    <row r="255" spans="2:24" x14ac:dyDescent="0.25">
      <c r="B255" s="25" t="str">
        <f>IF('P_Foretak utv'!X254=0," ",'P_Foretak utv'!X254)</f>
        <v xml:space="preserve"> </v>
      </c>
      <c r="C255" s="88" t="str">
        <f>IF('P_Foretak utv'!Y254=0," ",'P_Foretak utv'!Y254)</f>
        <v xml:space="preserve"> </v>
      </c>
      <c r="D255" s="88" t="str">
        <f>IF('P_Foretak utv'!Z254=0," ",'P_Foretak utv'!Z254)</f>
        <v xml:space="preserve"> </v>
      </c>
      <c r="E255" s="88" t="str">
        <f>IF('P_Foretak utv'!AA254=0," ",'P_Foretak utv'!AA254)</f>
        <v xml:space="preserve"> </v>
      </c>
      <c r="F255" s="88" t="str">
        <f>IF('P_Foretak utv'!AB254=0," ",'P_Foretak utv'!AB254)</f>
        <v xml:space="preserve"> </v>
      </c>
      <c r="G255" s="88" t="str">
        <f>IF('P_Foretak utv'!AC254=0," ",'P_Foretak utv'!AC254)</f>
        <v xml:space="preserve"> </v>
      </c>
      <c r="H255" s="88" t="str">
        <f>IF('P_Foretak utv'!AD254=0," ",'P_Foretak utv'!AD254)</f>
        <v xml:space="preserve"> </v>
      </c>
      <c r="I255" s="88" t="str">
        <f>IF('P_Foretak utv'!AE254=0," ",'P_Foretak utv'!AE254)</f>
        <v xml:space="preserve"> </v>
      </c>
      <c r="J255" s="88" t="str">
        <f>IF('P_Foretak utv'!AF254=0," ",'P_Foretak utv'!AF254)</f>
        <v xml:space="preserve"> </v>
      </c>
      <c r="K255" s="88" t="str">
        <f>IF('P_Foretak utv'!AG254=0," ",'P_Foretak utv'!AG254)</f>
        <v xml:space="preserve"> </v>
      </c>
      <c r="L255" s="88" t="str">
        <f>IF('P_Foretak utv'!AH254=0," ",'P_Foretak utv'!AH254)</f>
        <v xml:space="preserve"> </v>
      </c>
      <c r="N255" s="25" t="str">
        <f>IF(P_lev_utv!X256=0," ",P_lev_utv!X256)</f>
        <v xml:space="preserve"> </v>
      </c>
      <c r="O255" s="88" t="str">
        <f>IF(P_lev_utv!Y256=0," ",P_lev_utv!Y256)</f>
        <v xml:space="preserve"> </v>
      </c>
      <c r="P255" s="88" t="str">
        <f>IF(P_lev_utv!Z256=0," ",P_lev_utv!Z256)</f>
        <v xml:space="preserve"> </v>
      </c>
      <c r="Q255" s="88" t="str">
        <f>IF(P_lev_utv!AA256=0," ",P_lev_utv!AA256)</f>
        <v xml:space="preserve"> </v>
      </c>
      <c r="R255" s="88" t="str">
        <f>IF(P_lev_utv!AB256=0," ",P_lev_utv!AB256)</f>
        <v xml:space="preserve"> </v>
      </c>
      <c r="S255" s="88" t="str">
        <f>IF(P_lev_utv!AC256=0," ",P_lev_utv!AC256)</f>
        <v xml:space="preserve"> </v>
      </c>
      <c r="T255" s="88" t="str">
        <f>IF(P_lev_utv!AD256=0," ",P_lev_utv!AD256)</f>
        <v xml:space="preserve"> </v>
      </c>
      <c r="U255" s="88" t="str">
        <f>IF(P_lev_utv!AE256=0," ",P_lev_utv!AE256)</f>
        <v xml:space="preserve"> </v>
      </c>
      <c r="V255" s="88" t="str">
        <f>IF(P_lev_utv!AF256=0," ",P_lev_utv!AF256)</f>
        <v xml:space="preserve"> </v>
      </c>
      <c r="W255" s="27" t="str">
        <f>IF(P_lev_utv!AG256=0," ",P_lev_utv!AG256)</f>
        <v xml:space="preserve"> </v>
      </c>
      <c r="X255" s="27" t="str">
        <f>IF(P_lev_utv!AH256=0," ",P_lev_utv!AH256)</f>
        <v xml:space="preserve"> </v>
      </c>
    </row>
    <row r="256" spans="2:24" x14ac:dyDescent="0.25">
      <c r="B256" s="25" t="str">
        <f>IF('P_Foretak utv'!X255=0," ",'P_Foretak utv'!X255)</f>
        <v xml:space="preserve"> </v>
      </c>
      <c r="C256" s="88" t="str">
        <f>IF('P_Foretak utv'!Y255=0," ",'P_Foretak utv'!Y255)</f>
        <v xml:space="preserve"> </v>
      </c>
      <c r="D256" s="88" t="str">
        <f>IF('P_Foretak utv'!Z255=0," ",'P_Foretak utv'!Z255)</f>
        <v xml:space="preserve"> </v>
      </c>
      <c r="E256" s="88" t="str">
        <f>IF('P_Foretak utv'!AA255=0," ",'P_Foretak utv'!AA255)</f>
        <v xml:space="preserve"> </v>
      </c>
      <c r="F256" s="88" t="str">
        <f>IF('P_Foretak utv'!AB255=0," ",'P_Foretak utv'!AB255)</f>
        <v xml:space="preserve"> </v>
      </c>
      <c r="G256" s="88" t="str">
        <f>IF('P_Foretak utv'!AC255=0," ",'P_Foretak utv'!AC255)</f>
        <v xml:space="preserve"> </v>
      </c>
      <c r="H256" s="88" t="str">
        <f>IF('P_Foretak utv'!AD255=0," ",'P_Foretak utv'!AD255)</f>
        <v xml:space="preserve"> </v>
      </c>
      <c r="I256" s="88" t="str">
        <f>IF('P_Foretak utv'!AE255=0," ",'P_Foretak utv'!AE255)</f>
        <v xml:space="preserve"> </v>
      </c>
      <c r="J256" s="88" t="str">
        <f>IF('P_Foretak utv'!AF255=0," ",'P_Foretak utv'!AF255)</f>
        <v xml:space="preserve"> </v>
      </c>
      <c r="K256" s="88" t="str">
        <f>IF('P_Foretak utv'!AG255=0," ",'P_Foretak utv'!AG255)</f>
        <v xml:space="preserve"> </v>
      </c>
      <c r="L256" s="88" t="str">
        <f>IF('P_Foretak utv'!AH255=0," ",'P_Foretak utv'!AH255)</f>
        <v xml:space="preserve"> </v>
      </c>
      <c r="N256" s="25" t="str">
        <f>IF(P_lev_utv!X257=0," ",P_lev_utv!X257)</f>
        <v xml:space="preserve"> </v>
      </c>
      <c r="O256" s="88" t="str">
        <f>IF(P_lev_utv!Y257=0," ",P_lev_utv!Y257)</f>
        <v xml:space="preserve"> </v>
      </c>
      <c r="P256" s="88" t="str">
        <f>IF(P_lev_utv!Z257=0," ",P_lev_utv!Z257)</f>
        <v xml:space="preserve"> </v>
      </c>
      <c r="Q256" s="88" t="str">
        <f>IF(P_lev_utv!AA257=0," ",P_lev_utv!AA257)</f>
        <v xml:space="preserve"> </v>
      </c>
      <c r="R256" s="88" t="str">
        <f>IF(P_lev_utv!AB257=0," ",P_lev_utv!AB257)</f>
        <v xml:space="preserve"> </v>
      </c>
      <c r="S256" s="88" t="str">
        <f>IF(P_lev_utv!AC257=0," ",P_lev_utv!AC257)</f>
        <v xml:space="preserve"> </v>
      </c>
      <c r="T256" s="88" t="str">
        <f>IF(P_lev_utv!AD257=0," ",P_lev_utv!AD257)</f>
        <v xml:space="preserve"> </v>
      </c>
      <c r="U256" s="88" t="str">
        <f>IF(P_lev_utv!AE257=0," ",P_lev_utv!AE257)</f>
        <v xml:space="preserve"> </v>
      </c>
      <c r="V256" s="88" t="str">
        <f>IF(P_lev_utv!AF257=0," ",P_lev_utv!AF257)</f>
        <v xml:space="preserve"> </v>
      </c>
      <c r="W256" s="27" t="str">
        <f>IF(P_lev_utv!AG257=0," ",P_lev_utv!AG257)</f>
        <v xml:space="preserve"> </v>
      </c>
      <c r="X256" s="27" t="str">
        <f>IF(P_lev_utv!AH257=0," ",P_lev_utv!AH257)</f>
        <v xml:space="preserve"> </v>
      </c>
    </row>
    <row r="257" spans="2:24" x14ac:dyDescent="0.25">
      <c r="B257" s="25" t="str">
        <f>IF('P_Foretak utv'!X256=0," ",'P_Foretak utv'!X256)</f>
        <v xml:space="preserve"> </v>
      </c>
      <c r="C257" s="88" t="str">
        <f>IF('P_Foretak utv'!Y256=0," ",'P_Foretak utv'!Y256)</f>
        <v xml:space="preserve"> </v>
      </c>
      <c r="D257" s="88" t="str">
        <f>IF('P_Foretak utv'!Z256=0," ",'P_Foretak utv'!Z256)</f>
        <v xml:space="preserve"> </v>
      </c>
      <c r="E257" s="88" t="str">
        <f>IF('P_Foretak utv'!AA256=0," ",'P_Foretak utv'!AA256)</f>
        <v xml:space="preserve"> </v>
      </c>
      <c r="F257" s="88" t="str">
        <f>IF('P_Foretak utv'!AB256=0," ",'P_Foretak utv'!AB256)</f>
        <v xml:space="preserve"> </v>
      </c>
      <c r="G257" s="88" t="str">
        <f>IF('P_Foretak utv'!AC256=0," ",'P_Foretak utv'!AC256)</f>
        <v xml:space="preserve"> </v>
      </c>
      <c r="H257" s="88" t="str">
        <f>IF('P_Foretak utv'!AD256=0," ",'P_Foretak utv'!AD256)</f>
        <v xml:space="preserve"> </v>
      </c>
      <c r="I257" s="88" t="str">
        <f>IF('P_Foretak utv'!AE256=0," ",'P_Foretak utv'!AE256)</f>
        <v xml:space="preserve"> </v>
      </c>
      <c r="J257" s="88" t="str">
        <f>IF('P_Foretak utv'!AF256=0," ",'P_Foretak utv'!AF256)</f>
        <v xml:space="preserve"> </v>
      </c>
      <c r="K257" s="88" t="str">
        <f>IF('P_Foretak utv'!AG256=0," ",'P_Foretak utv'!AG256)</f>
        <v xml:space="preserve"> </v>
      </c>
      <c r="L257" s="88" t="str">
        <f>IF('P_Foretak utv'!AH256=0," ",'P_Foretak utv'!AH256)</f>
        <v xml:space="preserve"> </v>
      </c>
      <c r="N257" s="25" t="str">
        <f>IF(P_lev_utv!X258=0," ",P_lev_utv!X258)</f>
        <v xml:space="preserve"> </v>
      </c>
      <c r="O257" s="88" t="str">
        <f>IF(P_lev_utv!Y258=0," ",P_lev_utv!Y258)</f>
        <v xml:space="preserve"> </v>
      </c>
      <c r="P257" s="88" t="str">
        <f>IF(P_lev_utv!Z258=0," ",P_lev_utv!Z258)</f>
        <v xml:space="preserve"> </v>
      </c>
      <c r="Q257" s="88" t="str">
        <f>IF(P_lev_utv!AA258=0," ",P_lev_utv!AA258)</f>
        <v xml:space="preserve"> </v>
      </c>
      <c r="R257" s="88" t="str">
        <f>IF(P_lev_utv!AB258=0," ",P_lev_utv!AB258)</f>
        <v xml:space="preserve"> </v>
      </c>
      <c r="S257" s="88" t="str">
        <f>IF(P_lev_utv!AC258=0," ",P_lev_utv!AC258)</f>
        <v xml:space="preserve"> </v>
      </c>
      <c r="T257" s="88" t="str">
        <f>IF(P_lev_utv!AD258=0," ",P_lev_utv!AD258)</f>
        <v xml:space="preserve"> </v>
      </c>
      <c r="U257" s="88" t="str">
        <f>IF(P_lev_utv!AE258=0," ",P_lev_utv!AE258)</f>
        <v xml:space="preserve"> </v>
      </c>
      <c r="V257" s="88" t="str">
        <f>IF(P_lev_utv!AF258=0," ",P_lev_utv!AF258)</f>
        <v xml:space="preserve"> </v>
      </c>
      <c r="W257" s="27" t="str">
        <f>IF(P_lev_utv!AG258=0," ",P_lev_utv!AG258)</f>
        <v xml:space="preserve"> </v>
      </c>
      <c r="X257" s="27" t="str">
        <f>IF(P_lev_utv!AH258=0," ",P_lev_utv!AH258)</f>
        <v xml:space="preserve"> </v>
      </c>
    </row>
    <row r="258" spans="2:24" x14ac:dyDescent="0.25">
      <c r="B258" s="25" t="str">
        <f>IF('P_Foretak utv'!X257=0," ",'P_Foretak utv'!X257)</f>
        <v xml:space="preserve"> </v>
      </c>
      <c r="C258" s="88" t="str">
        <f>IF('P_Foretak utv'!Y257=0," ",'P_Foretak utv'!Y257)</f>
        <v xml:space="preserve"> </v>
      </c>
      <c r="D258" s="88" t="str">
        <f>IF('P_Foretak utv'!Z257=0," ",'P_Foretak utv'!Z257)</f>
        <v xml:space="preserve"> </v>
      </c>
      <c r="E258" s="88" t="str">
        <f>IF('P_Foretak utv'!AA257=0," ",'P_Foretak utv'!AA257)</f>
        <v xml:space="preserve"> </v>
      </c>
      <c r="F258" s="88" t="str">
        <f>IF('P_Foretak utv'!AB257=0," ",'P_Foretak utv'!AB257)</f>
        <v xml:space="preserve"> </v>
      </c>
      <c r="G258" s="88" t="str">
        <f>IF('P_Foretak utv'!AC257=0," ",'P_Foretak utv'!AC257)</f>
        <v xml:space="preserve"> </v>
      </c>
      <c r="H258" s="88" t="str">
        <f>IF('P_Foretak utv'!AD257=0," ",'P_Foretak utv'!AD257)</f>
        <v xml:space="preserve"> </v>
      </c>
      <c r="I258" s="88" t="str">
        <f>IF('P_Foretak utv'!AE257=0," ",'P_Foretak utv'!AE257)</f>
        <v xml:space="preserve"> </v>
      </c>
      <c r="J258" s="88" t="str">
        <f>IF('P_Foretak utv'!AF257=0," ",'P_Foretak utv'!AF257)</f>
        <v xml:space="preserve"> </v>
      </c>
      <c r="K258" s="88" t="str">
        <f>IF('P_Foretak utv'!AG257=0," ",'P_Foretak utv'!AG257)</f>
        <v xml:space="preserve"> </v>
      </c>
      <c r="L258" s="88" t="str">
        <f>IF('P_Foretak utv'!AH257=0," ",'P_Foretak utv'!AH257)</f>
        <v xml:space="preserve"> </v>
      </c>
      <c r="N258" s="25" t="str">
        <f>IF(P_lev_utv!X259=0," ",P_lev_utv!X259)</f>
        <v xml:space="preserve"> </v>
      </c>
      <c r="O258" s="88" t="str">
        <f>IF(P_lev_utv!Y259=0," ",P_lev_utv!Y259)</f>
        <v xml:space="preserve"> </v>
      </c>
      <c r="P258" s="88" t="str">
        <f>IF(P_lev_utv!Z259=0," ",P_lev_utv!Z259)</f>
        <v xml:space="preserve"> </v>
      </c>
      <c r="Q258" s="88" t="str">
        <f>IF(P_lev_utv!AA259=0," ",P_lev_utv!AA259)</f>
        <v xml:space="preserve"> </v>
      </c>
      <c r="R258" s="88" t="str">
        <f>IF(P_lev_utv!AB259=0," ",P_lev_utv!AB259)</f>
        <v xml:space="preserve"> </v>
      </c>
      <c r="S258" s="88" t="str">
        <f>IF(P_lev_utv!AC259=0," ",P_lev_utv!AC259)</f>
        <v xml:space="preserve"> </v>
      </c>
      <c r="T258" s="88" t="str">
        <f>IF(P_lev_utv!AD259=0," ",P_lev_utv!AD259)</f>
        <v xml:space="preserve"> </v>
      </c>
      <c r="U258" s="88" t="str">
        <f>IF(P_lev_utv!AE259=0," ",P_lev_utv!AE259)</f>
        <v xml:space="preserve"> </v>
      </c>
      <c r="V258" s="88" t="str">
        <f>IF(P_lev_utv!AF259=0," ",P_lev_utv!AF259)</f>
        <v xml:space="preserve"> </v>
      </c>
      <c r="W258" s="27" t="str">
        <f>IF(P_lev_utv!AG259=0," ",P_lev_utv!AG259)</f>
        <v xml:space="preserve"> </v>
      </c>
      <c r="X258" s="27" t="str">
        <f>IF(P_lev_utv!AH259=0," ",P_lev_utv!AH259)</f>
        <v xml:space="preserve"> </v>
      </c>
    </row>
    <row r="259" spans="2:24" x14ac:dyDescent="0.25">
      <c r="B259" s="25" t="str">
        <f>IF('P_Foretak utv'!X258=0," ",'P_Foretak utv'!X258)</f>
        <v xml:space="preserve"> </v>
      </c>
      <c r="C259" s="88" t="str">
        <f>IF('P_Foretak utv'!Y258=0," ",'P_Foretak utv'!Y258)</f>
        <v xml:space="preserve"> </v>
      </c>
      <c r="D259" s="88" t="str">
        <f>IF('P_Foretak utv'!Z258=0," ",'P_Foretak utv'!Z258)</f>
        <v xml:space="preserve"> </v>
      </c>
      <c r="E259" s="88" t="str">
        <f>IF('P_Foretak utv'!AA258=0," ",'P_Foretak utv'!AA258)</f>
        <v xml:space="preserve"> </v>
      </c>
      <c r="F259" s="88" t="str">
        <f>IF('P_Foretak utv'!AB258=0," ",'P_Foretak utv'!AB258)</f>
        <v xml:space="preserve"> </v>
      </c>
      <c r="G259" s="88" t="str">
        <f>IF('P_Foretak utv'!AC258=0," ",'P_Foretak utv'!AC258)</f>
        <v xml:space="preserve"> </v>
      </c>
      <c r="H259" s="88" t="str">
        <f>IF('P_Foretak utv'!AD258=0," ",'P_Foretak utv'!AD258)</f>
        <v xml:space="preserve"> </v>
      </c>
      <c r="I259" s="88" t="str">
        <f>IF('P_Foretak utv'!AE258=0," ",'P_Foretak utv'!AE258)</f>
        <v xml:space="preserve"> </v>
      </c>
      <c r="J259" s="88" t="str">
        <f>IF('P_Foretak utv'!AF258=0," ",'P_Foretak utv'!AF258)</f>
        <v xml:space="preserve"> </v>
      </c>
      <c r="K259" s="88" t="str">
        <f>IF('P_Foretak utv'!AG258=0," ",'P_Foretak utv'!AG258)</f>
        <v xml:space="preserve"> </v>
      </c>
      <c r="L259" s="88" t="str">
        <f>IF('P_Foretak utv'!AH258=0," ",'P_Foretak utv'!AH258)</f>
        <v xml:space="preserve"> </v>
      </c>
      <c r="N259" s="25" t="str">
        <f>IF(P_lev_utv!X260=0," ",P_lev_utv!X260)</f>
        <v xml:space="preserve"> </v>
      </c>
      <c r="O259" s="88" t="str">
        <f>IF(P_lev_utv!Y260=0," ",P_lev_utv!Y260)</f>
        <v xml:space="preserve"> </v>
      </c>
      <c r="P259" s="88" t="str">
        <f>IF(P_lev_utv!Z260=0," ",P_lev_utv!Z260)</f>
        <v xml:space="preserve"> </v>
      </c>
      <c r="Q259" s="88" t="str">
        <f>IF(P_lev_utv!AA260=0," ",P_lev_utv!AA260)</f>
        <v xml:space="preserve"> </v>
      </c>
      <c r="R259" s="88" t="str">
        <f>IF(P_lev_utv!AB260=0," ",P_lev_utv!AB260)</f>
        <v xml:space="preserve"> </v>
      </c>
      <c r="S259" s="88" t="str">
        <f>IF(P_lev_utv!AC260=0," ",P_lev_utv!AC260)</f>
        <v xml:space="preserve"> </v>
      </c>
      <c r="T259" s="88" t="str">
        <f>IF(P_lev_utv!AD260=0," ",P_lev_utv!AD260)</f>
        <v xml:space="preserve"> </v>
      </c>
      <c r="U259" s="88" t="str">
        <f>IF(P_lev_utv!AE260=0," ",P_lev_utv!AE260)</f>
        <v xml:space="preserve"> </v>
      </c>
      <c r="V259" s="88" t="str">
        <f>IF(P_lev_utv!AF260=0," ",P_lev_utv!AF260)</f>
        <v xml:space="preserve"> </v>
      </c>
      <c r="W259" s="27" t="str">
        <f>IF(P_lev_utv!AG260=0," ",P_lev_utv!AG260)</f>
        <v xml:space="preserve"> </v>
      </c>
      <c r="X259" s="27" t="str">
        <f>IF(P_lev_utv!AH260=0," ",P_lev_utv!AH260)</f>
        <v xml:space="preserve"> </v>
      </c>
    </row>
    <row r="260" spans="2:24" x14ac:dyDescent="0.25">
      <c r="B260" s="25" t="str">
        <f>IF('P_Foretak utv'!X259=0," ",'P_Foretak utv'!X259)</f>
        <v xml:space="preserve"> </v>
      </c>
      <c r="C260" s="88" t="str">
        <f>IF('P_Foretak utv'!Y259=0," ",'P_Foretak utv'!Y259)</f>
        <v xml:space="preserve"> </v>
      </c>
      <c r="D260" s="88" t="str">
        <f>IF('P_Foretak utv'!Z259=0," ",'P_Foretak utv'!Z259)</f>
        <v xml:space="preserve"> </v>
      </c>
      <c r="E260" s="88" t="str">
        <f>IF('P_Foretak utv'!AA259=0," ",'P_Foretak utv'!AA259)</f>
        <v xml:space="preserve"> </v>
      </c>
      <c r="F260" s="88" t="str">
        <f>IF('P_Foretak utv'!AB259=0," ",'P_Foretak utv'!AB259)</f>
        <v xml:space="preserve"> </v>
      </c>
      <c r="G260" s="88" t="str">
        <f>IF('P_Foretak utv'!AC259=0," ",'P_Foretak utv'!AC259)</f>
        <v xml:space="preserve"> </v>
      </c>
      <c r="H260" s="88" t="str">
        <f>IF('P_Foretak utv'!AD259=0," ",'P_Foretak utv'!AD259)</f>
        <v xml:space="preserve"> </v>
      </c>
      <c r="I260" s="88" t="str">
        <f>IF('P_Foretak utv'!AE259=0," ",'P_Foretak utv'!AE259)</f>
        <v xml:space="preserve"> </v>
      </c>
      <c r="J260" s="88" t="str">
        <f>IF('P_Foretak utv'!AF259=0," ",'P_Foretak utv'!AF259)</f>
        <v xml:space="preserve"> </v>
      </c>
      <c r="K260" s="88" t="str">
        <f>IF('P_Foretak utv'!AG259=0," ",'P_Foretak utv'!AG259)</f>
        <v xml:space="preserve"> </v>
      </c>
      <c r="L260" s="88" t="str">
        <f>IF('P_Foretak utv'!AH259=0," ",'P_Foretak utv'!AH259)</f>
        <v xml:space="preserve"> </v>
      </c>
      <c r="N260" s="25" t="str">
        <f>IF(P_lev_utv!X261=0," ",P_lev_utv!X261)</f>
        <v xml:space="preserve"> </v>
      </c>
      <c r="O260" s="88" t="str">
        <f>IF(P_lev_utv!Y261=0," ",P_lev_utv!Y261)</f>
        <v xml:space="preserve"> </v>
      </c>
      <c r="P260" s="88" t="str">
        <f>IF(P_lev_utv!Z261=0," ",P_lev_utv!Z261)</f>
        <v xml:space="preserve"> </v>
      </c>
      <c r="Q260" s="88" t="str">
        <f>IF(P_lev_utv!AA261=0," ",P_lev_utv!AA261)</f>
        <v xml:space="preserve"> </v>
      </c>
      <c r="R260" s="88" t="str">
        <f>IF(P_lev_utv!AB261=0," ",P_lev_utv!AB261)</f>
        <v xml:space="preserve"> </v>
      </c>
      <c r="S260" s="88" t="str">
        <f>IF(P_lev_utv!AC261=0," ",P_lev_utv!AC261)</f>
        <v xml:space="preserve"> </v>
      </c>
      <c r="T260" s="88" t="str">
        <f>IF(P_lev_utv!AD261=0," ",P_lev_utv!AD261)</f>
        <v xml:space="preserve"> </v>
      </c>
      <c r="U260" s="88" t="str">
        <f>IF(P_lev_utv!AE261=0," ",P_lev_utv!AE261)</f>
        <v xml:space="preserve"> </v>
      </c>
      <c r="V260" s="88" t="str">
        <f>IF(P_lev_utv!AF261=0," ",P_lev_utv!AF261)</f>
        <v xml:space="preserve"> </v>
      </c>
      <c r="W260" s="27" t="str">
        <f>IF(P_lev_utv!AG261=0," ",P_lev_utv!AG261)</f>
        <v xml:space="preserve"> </v>
      </c>
      <c r="X260" s="27" t="str">
        <f>IF(P_lev_utv!AH261=0," ",P_lev_utv!AH261)</f>
        <v xml:space="preserve"> </v>
      </c>
    </row>
    <row r="261" spans="2:24" x14ac:dyDescent="0.25">
      <c r="B261" s="25" t="str">
        <f>IF('P_Foretak utv'!X260=0," ",'P_Foretak utv'!X260)</f>
        <v xml:space="preserve"> </v>
      </c>
      <c r="C261" s="88" t="str">
        <f>IF('P_Foretak utv'!Y260=0," ",'P_Foretak utv'!Y260)</f>
        <v xml:space="preserve"> </v>
      </c>
      <c r="D261" s="88" t="str">
        <f>IF('P_Foretak utv'!Z260=0," ",'P_Foretak utv'!Z260)</f>
        <v xml:space="preserve"> </v>
      </c>
      <c r="E261" s="88" t="str">
        <f>IF('P_Foretak utv'!AA260=0," ",'P_Foretak utv'!AA260)</f>
        <v xml:space="preserve"> </v>
      </c>
      <c r="F261" s="88" t="str">
        <f>IF('P_Foretak utv'!AB260=0," ",'P_Foretak utv'!AB260)</f>
        <v xml:space="preserve"> </v>
      </c>
      <c r="G261" s="88" t="str">
        <f>IF('P_Foretak utv'!AC260=0," ",'P_Foretak utv'!AC260)</f>
        <v xml:space="preserve"> </v>
      </c>
      <c r="H261" s="88" t="str">
        <f>IF('P_Foretak utv'!AD260=0," ",'P_Foretak utv'!AD260)</f>
        <v xml:space="preserve"> </v>
      </c>
      <c r="I261" s="88" t="str">
        <f>IF('P_Foretak utv'!AE260=0," ",'P_Foretak utv'!AE260)</f>
        <v xml:space="preserve"> </v>
      </c>
      <c r="J261" s="88" t="str">
        <f>IF('P_Foretak utv'!AF260=0," ",'P_Foretak utv'!AF260)</f>
        <v xml:space="preserve"> </v>
      </c>
      <c r="K261" s="88" t="str">
        <f>IF('P_Foretak utv'!AG260=0," ",'P_Foretak utv'!AG260)</f>
        <v xml:space="preserve"> </v>
      </c>
      <c r="L261" s="88" t="str">
        <f>IF('P_Foretak utv'!AH260=0," ",'P_Foretak utv'!AH260)</f>
        <v xml:space="preserve"> </v>
      </c>
      <c r="N261" s="25" t="str">
        <f>IF(P_lev_utv!X262=0," ",P_lev_utv!X262)</f>
        <v xml:space="preserve"> </v>
      </c>
      <c r="O261" s="88" t="str">
        <f>IF(P_lev_utv!Y262=0," ",P_lev_utv!Y262)</f>
        <v xml:space="preserve"> </v>
      </c>
      <c r="P261" s="88" t="str">
        <f>IF(P_lev_utv!Z262=0," ",P_lev_utv!Z262)</f>
        <v xml:space="preserve"> </v>
      </c>
      <c r="Q261" s="88" t="str">
        <f>IF(P_lev_utv!AA262=0," ",P_lev_utv!AA262)</f>
        <v xml:space="preserve"> </v>
      </c>
      <c r="R261" s="88" t="str">
        <f>IF(P_lev_utv!AB262=0," ",P_lev_utv!AB262)</f>
        <v xml:space="preserve"> </v>
      </c>
      <c r="S261" s="88" t="str">
        <f>IF(P_lev_utv!AC262=0," ",P_lev_utv!AC262)</f>
        <v xml:space="preserve"> </v>
      </c>
      <c r="T261" s="88" t="str">
        <f>IF(P_lev_utv!AD262=0," ",P_lev_utv!AD262)</f>
        <v xml:space="preserve"> </v>
      </c>
      <c r="U261" s="88" t="str">
        <f>IF(P_lev_utv!AE262=0," ",P_lev_utv!AE262)</f>
        <v xml:space="preserve"> </v>
      </c>
      <c r="V261" s="88" t="str">
        <f>IF(P_lev_utv!AF262=0," ",P_lev_utv!AF262)</f>
        <v xml:space="preserve"> </v>
      </c>
      <c r="W261" s="27" t="str">
        <f>IF(P_lev_utv!AG262=0," ",P_lev_utv!AG262)</f>
        <v xml:space="preserve"> </v>
      </c>
      <c r="X261" s="27" t="str">
        <f>IF(P_lev_utv!AH262=0," ",P_lev_utv!AH262)</f>
        <v xml:space="preserve"> </v>
      </c>
    </row>
    <row r="262" spans="2:24" x14ac:dyDescent="0.25">
      <c r="B262" s="25" t="str">
        <f>IF('P_Foretak utv'!X261=0," ",'P_Foretak utv'!X261)</f>
        <v xml:space="preserve"> </v>
      </c>
      <c r="C262" s="88" t="str">
        <f>IF('P_Foretak utv'!Y261=0," ",'P_Foretak utv'!Y261)</f>
        <v xml:space="preserve"> </v>
      </c>
      <c r="D262" s="88" t="str">
        <f>IF('P_Foretak utv'!Z261=0," ",'P_Foretak utv'!Z261)</f>
        <v xml:space="preserve"> </v>
      </c>
      <c r="E262" s="88" t="str">
        <f>IF('P_Foretak utv'!AA261=0," ",'P_Foretak utv'!AA261)</f>
        <v xml:space="preserve"> </v>
      </c>
      <c r="F262" s="88" t="str">
        <f>IF('P_Foretak utv'!AB261=0," ",'P_Foretak utv'!AB261)</f>
        <v xml:space="preserve"> </v>
      </c>
      <c r="G262" s="88" t="str">
        <f>IF('P_Foretak utv'!AC261=0," ",'P_Foretak utv'!AC261)</f>
        <v xml:space="preserve"> </v>
      </c>
      <c r="H262" s="88" t="str">
        <f>IF('P_Foretak utv'!AD261=0," ",'P_Foretak utv'!AD261)</f>
        <v xml:space="preserve"> </v>
      </c>
      <c r="I262" s="88" t="str">
        <f>IF('P_Foretak utv'!AE261=0," ",'P_Foretak utv'!AE261)</f>
        <v xml:space="preserve"> </v>
      </c>
      <c r="J262" s="88" t="str">
        <f>IF('P_Foretak utv'!AF261=0," ",'P_Foretak utv'!AF261)</f>
        <v xml:space="preserve"> </v>
      </c>
      <c r="K262" s="88" t="str">
        <f>IF('P_Foretak utv'!AG261=0," ",'P_Foretak utv'!AG261)</f>
        <v xml:space="preserve"> </v>
      </c>
      <c r="L262" s="88" t="str">
        <f>IF('P_Foretak utv'!AH261=0," ",'P_Foretak utv'!AH261)</f>
        <v xml:space="preserve"> </v>
      </c>
      <c r="N262" s="25" t="str">
        <f>IF(P_lev_utv!X263=0," ",P_lev_utv!X263)</f>
        <v xml:space="preserve"> </v>
      </c>
      <c r="O262" s="88" t="str">
        <f>IF(P_lev_utv!Y263=0," ",P_lev_utv!Y263)</f>
        <v xml:space="preserve"> </v>
      </c>
      <c r="P262" s="88" t="str">
        <f>IF(P_lev_utv!Z263=0," ",P_lev_utv!Z263)</f>
        <v xml:space="preserve"> </v>
      </c>
      <c r="Q262" s="88" t="str">
        <f>IF(P_lev_utv!AA263=0," ",P_lev_utv!AA263)</f>
        <v xml:space="preserve"> </v>
      </c>
      <c r="R262" s="88" t="str">
        <f>IF(P_lev_utv!AB263=0," ",P_lev_utv!AB263)</f>
        <v xml:space="preserve"> </v>
      </c>
      <c r="S262" s="88" t="str">
        <f>IF(P_lev_utv!AC263=0," ",P_lev_utv!AC263)</f>
        <v xml:space="preserve"> </v>
      </c>
      <c r="T262" s="88" t="str">
        <f>IF(P_lev_utv!AD263=0," ",P_lev_utv!AD263)</f>
        <v xml:space="preserve"> </v>
      </c>
      <c r="U262" s="88" t="str">
        <f>IF(P_lev_utv!AE263=0," ",P_lev_utv!AE263)</f>
        <v xml:space="preserve"> </v>
      </c>
      <c r="V262" s="88" t="str">
        <f>IF(P_lev_utv!AF263=0," ",P_lev_utv!AF263)</f>
        <v xml:space="preserve"> </v>
      </c>
      <c r="W262" s="27" t="str">
        <f>IF(P_lev_utv!AG263=0," ",P_lev_utv!AG263)</f>
        <v xml:space="preserve"> </v>
      </c>
      <c r="X262" s="27" t="str">
        <f>IF(P_lev_utv!AH263=0," ",P_lev_utv!AH263)</f>
        <v xml:space="preserve"> </v>
      </c>
    </row>
    <row r="263" spans="2:24" x14ac:dyDescent="0.25">
      <c r="B263" s="25" t="str">
        <f>IF('P_Foretak utv'!X262=0," ",'P_Foretak utv'!X262)</f>
        <v xml:space="preserve"> </v>
      </c>
      <c r="C263" s="88" t="str">
        <f>IF('P_Foretak utv'!Y262=0," ",'P_Foretak utv'!Y262)</f>
        <v xml:space="preserve"> </v>
      </c>
      <c r="D263" s="88" t="str">
        <f>IF('P_Foretak utv'!Z262=0," ",'P_Foretak utv'!Z262)</f>
        <v xml:space="preserve"> </v>
      </c>
      <c r="E263" s="88" t="str">
        <f>IF('P_Foretak utv'!AA262=0," ",'P_Foretak utv'!AA262)</f>
        <v xml:space="preserve"> </v>
      </c>
      <c r="F263" s="88" t="str">
        <f>IF('P_Foretak utv'!AB262=0," ",'P_Foretak utv'!AB262)</f>
        <v xml:space="preserve"> </v>
      </c>
      <c r="G263" s="88" t="str">
        <f>IF('P_Foretak utv'!AC262=0," ",'P_Foretak utv'!AC262)</f>
        <v xml:space="preserve"> </v>
      </c>
      <c r="H263" s="88" t="str">
        <f>IF('P_Foretak utv'!AD262=0," ",'P_Foretak utv'!AD262)</f>
        <v xml:space="preserve"> </v>
      </c>
      <c r="I263" s="88" t="str">
        <f>IF('P_Foretak utv'!AE262=0," ",'P_Foretak utv'!AE262)</f>
        <v xml:space="preserve"> </v>
      </c>
      <c r="J263" s="88" t="str">
        <f>IF('P_Foretak utv'!AF262=0," ",'P_Foretak utv'!AF262)</f>
        <v xml:space="preserve"> </v>
      </c>
      <c r="K263" s="88" t="str">
        <f>IF('P_Foretak utv'!AG262=0," ",'P_Foretak utv'!AG262)</f>
        <v xml:space="preserve"> </v>
      </c>
      <c r="L263" s="88" t="str">
        <f>IF('P_Foretak utv'!AH262=0," ",'P_Foretak utv'!AH262)</f>
        <v xml:space="preserve"> </v>
      </c>
      <c r="N263" s="25" t="str">
        <f>IF(P_lev_utv!X264=0," ",P_lev_utv!X264)</f>
        <v xml:space="preserve"> </v>
      </c>
      <c r="O263" s="88" t="str">
        <f>IF(P_lev_utv!Y264=0," ",P_lev_utv!Y264)</f>
        <v xml:space="preserve"> </v>
      </c>
      <c r="P263" s="88" t="str">
        <f>IF(P_lev_utv!Z264=0," ",P_lev_utv!Z264)</f>
        <v xml:space="preserve"> </v>
      </c>
      <c r="Q263" s="88" t="str">
        <f>IF(P_lev_utv!AA264=0," ",P_lev_utv!AA264)</f>
        <v xml:space="preserve"> </v>
      </c>
      <c r="R263" s="88" t="str">
        <f>IF(P_lev_utv!AB264=0," ",P_lev_utv!AB264)</f>
        <v xml:space="preserve"> </v>
      </c>
      <c r="S263" s="88" t="str">
        <f>IF(P_lev_utv!AC264=0," ",P_lev_utv!AC264)</f>
        <v xml:space="preserve"> </v>
      </c>
      <c r="T263" s="88" t="str">
        <f>IF(P_lev_utv!AD264=0," ",P_lev_utv!AD264)</f>
        <v xml:space="preserve"> </v>
      </c>
      <c r="U263" s="88" t="str">
        <f>IF(P_lev_utv!AE264=0," ",P_lev_utv!AE264)</f>
        <v xml:space="preserve"> </v>
      </c>
      <c r="V263" s="88" t="str">
        <f>IF(P_lev_utv!AF264=0," ",P_lev_utv!AF264)</f>
        <v xml:space="preserve"> </v>
      </c>
      <c r="W263" s="27" t="str">
        <f>IF(P_lev_utv!AG264=0," ",P_lev_utv!AG264)</f>
        <v xml:space="preserve"> </v>
      </c>
      <c r="X263" s="27" t="str">
        <f>IF(P_lev_utv!AH264=0," ",P_lev_utv!AH264)</f>
        <v xml:space="preserve"> </v>
      </c>
    </row>
    <row r="264" spans="2:24" x14ac:dyDescent="0.25">
      <c r="B264" s="25" t="str">
        <f>IF('P_Foretak utv'!X263=0," ",'P_Foretak utv'!X263)</f>
        <v xml:space="preserve"> </v>
      </c>
      <c r="C264" s="88" t="str">
        <f>IF('P_Foretak utv'!Y263=0," ",'P_Foretak utv'!Y263)</f>
        <v xml:space="preserve"> </v>
      </c>
      <c r="D264" s="88" t="str">
        <f>IF('P_Foretak utv'!Z263=0," ",'P_Foretak utv'!Z263)</f>
        <v xml:space="preserve"> </v>
      </c>
      <c r="E264" s="88" t="str">
        <f>IF('P_Foretak utv'!AA263=0," ",'P_Foretak utv'!AA263)</f>
        <v xml:space="preserve"> </v>
      </c>
      <c r="F264" s="88" t="str">
        <f>IF('P_Foretak utv'!AB263=0," ",'P_Foretak utv'!AB263)</f>
        <v xml:space="preserve"> </v>
      </c>
      <c r="G264" s="88" t="str">
        <f>IF('P_Foretak utv'!AC263=0," ",'P_Foretak utv'!AC263)</f>
        <v xml:space="preserve"> </v>
      </c>
      <c r="H264" s="88" t="str">
        <f>IF('P_Foretak utv'!AD263=0," ",'P_Foretak utv'!AD263)</f>
        <v xml:space="preserve"> </v>
      </c>
      <c r="I264" s="88" t="str">
        <f>IF('P_Foretak utv'!AE263=0," ",'P_Foretak utv'!AE263)</f>
        <v xml:space="preserve"> </v>
      </c>
      <c r="J264" s="88" t="str">
        <f>IF('P_Foretak utv'!AF263=0," ",'P_Foretak utv'!AF263)</f>
        <v xml:space="preserve"> </v>
      </c>
      <c r="K264" s="88" t="str">
        <f>IF('P_Foretak utv'!AG263=0," ",'P_Foretak utv'!AG263)</f>
        <v xml:space="preserve"> </v>
      </c>
      <c r="L264" s="88" t="str">
        <f>IF('P_Foretak utv'!AH263=0," ",'P_Foretak utv'!AH263)</f>
        <v xml:space="preserve"> </v>
      </c>
      <c r="N264" s="25" t="str">
        <f>IF(P_lev_utv!X265=0," ",P_lev_utv!X265)</f>
        <v xml:space="preserve"> </v>
      </c>
      <c r="O264" s="88" t="str">
        <f>IF(P_lev_utv!Y265=0," ",P_lev_utv!Y265)</f>
        <v xml:space="preserve"> </v>
      </c>
      <c r="P264" s="88" t="str">
        <f>IF(P_lev_utv!Z265=0," ",P_lev_utv!Z265)</f>
        <v xml:space="preserve"> </v>
      </c>
      <c r="Q264" s="88" t="str">
        <f>IF(P_lev_utv!AA265=0," ",P_lev_utv!AA265)</f>
        <v xml:space="preserve"> </v>
      </c>
      <c r="R264" s="88" t="str">
        <f>IF(P_lev_utv!AB265=0," ",P_lev_utv!AB265)</f>
        <v xml:space="preserve"> </v>
      </c>
      <c r="S264" s="88" t="str">
        <f>IF(P_lev_utv!AC265=0," ",P_lev_utv!AC265)</f>
        <v xml:space="preserve"> </v>
      </c>
      <c r="T264" s="88" t="str">
        <f>IF(P_lev_utv!AD265=0," ",P_lev_utv!AD265)</f>
        <v xml:space="preserve"> </v>
      </c>
      <c r="U264" s="88" t="str">
        <f>IF(P_lev_utv!AE265=0," ",P_lev_utv!AE265)</f>
        <v xml:space="preserve"> </v>
      </c>
      <c r="V264" s="88" t="str">
        <f>IF(P_lev_utv!AF265=0," ",P_lev_utv!AF265)</f>
        <v xml:space="preserve"> </v>
      </c>
      <c r="W264" s="27" t="str">
        <f>IF(P_lev_utv!AG265=0," ",P_lev_utv!AG265)</f>
        <v xml:space="preserve"> </v>
      </c>
      <c r="X264" s="27" t="str">
        <f>IF(P_lev_utv!AH265=0," ",P_lev_utv!AH265)</f>
        <v xml:space="preserve"> </v>
      </c>
    </row>
    <row r="265" spans="2:24" x14ac:dyDescent="0.25">
      <c r="B265" s="25" t="str">
        <f>IF('P_Foretak utv'!X264=0," ",'P_Foretak utv'!X264)</f>
        <v xml:space="preserve"> </v>
      </c>
      <c r="C265" s="88" t="str">
        <f>IF('P_Foretak utv'!Y264=0," ",'P_Foretak utv'!Y264)</f>
        <v xml:space="preserve"> </v>
      </c>
      <c r="D265" s="88" t="str">
        <f>IF('P_Foretak utv'!Z264=0," ",'P_Foretak utv'!Z264)</f>
        <v xml:space="preserve"> </v>
      </c>
      <c r="E265" s="88" t="str">
        <f>IF('P_Foretak utv'!AA264=0," ",'P_Foretak utv'!AA264)</f>
        <v xml:space="preserve"> </v>
      </c>
      <c r="F265" s="88" t="str">
        <f>IF('P_Foretak utv'!AB264=0," ",'P_Foretak utv'!AB264)</f>
        <v xml:space="preserve"> </v>
      </c>
      <c r="G265" s="88" t="str">
        <f>IF('P_Foretak utv'!AC264=0," ",'P_Foretak utv'!AC264)</f>
        <v xml:space="preserve"> </v>
      </c>
      <c r="H265" s="88" t="str">
        <f>IF('P_Foretak utv'!AD264=0," ",'P_Foretak utv'!AD264)</f>
        <v xml:space="preserve"> </v>
      </c>
      <c r="I265" s="88" t="str">
        <f>IF('P_Foretak utv'!AE264=0," ",'P_Foretak utv'!AE264)</f>
        <v xml:space="preserve"> </v>
      </c>
      <c r="J265" s="88" t="str">
        <f>IF('P_Foretak utv'!AF264=0," ",'P_Foretak utv'!AF264)</f>
        <v xml:space="preserve"> </v>
      </c>
      <c r="K265" s="88" t="str">
        <f>IF('P_Foretak utv'!AG264=0," ",'P_Foretak utv'!AG264)</f>
        <v xml:space="preserve"> </v>
      </c>
      <c r="L265" s="88" t="str">
        <f>IF('P_Foretak utv'!AH264=0," ",'P_Foretak utv'!AH264)</f>
        <v xml:space="preserve"> </v>
      </c>
      <c r="N265" s="25" t="str">
        <f>IF(P_lev_utv!X266=0," ",P_lev_utv!X266)</f>
        <v xml:space="preserve"> </v>
      </c>
      <c r="O265" s="88" t="str">
        <f>IF(P_lev_utv!Y266=0," ",P_lev_utv!Y266)</f>
        <v xml:space="preserve"> </v>
      </c>
      <c r="P265" s="88" t="str">
        <f>IF(P_lev_utv!Z266=0," ",P_lev_utv!Z266)</f>
        <v xml:space="preserve"> </v>
      </c>
      <c r="Q265" s="88" t="str">
        <f>IF(P_lev_utv!AA266=0," ",P_lev_utv!AA266)</f>
        <v xml:space="preserve"> </v>
      </c>
      <c r="R265" s="88" t="str">
        <f>IF(P_lev_utv!AB266=0," ",P_lev_utv!AB266)</f>
        <v xml:space="preserve"> </v>
      </c>
      <c r="S265" s="88" t="str">
        <f>IF(P_lev_utv!AC266=0," ",P_lev_utv!AC266)</f>
        <v xml:space="preserve"> </v>
      </c>
      <c r="T265" s="88" t="str">
        <f>IF(P_lev_utv!AD266=0," ",P_lev_utv!AD266)</f>
        <v xml:space="preserve"> </v>
      </c>
      <c r="U265" s="88" t="str">
        <f>IF(P_lev_utv!AE266=0," ",P_lev_utv!AE266)</f>
        <v xml:space="preserve"> </v>
      </c>
      <c r="V265" s="88" t="str">
        <f>IF(P_lev_utv!AF266=0," ",P_lev_utv!AF266)</f>
        <v xml:space="preserve"> </v>
      </c>
      <c r="W265" s="27" t="str">
        <f>IF(P_lev_utv!AG266=0," ",P_lev_utv!AG266)</f>
        <v xml:space="preserve"> </v>
      </c>
      <c r="X265" s="27" t="str">
        <f>IF(P_lev_utv!AH266=0," ",P_lev_utv!AH266)</f>
        <v xml:space="preserve"> </v>
      </c>
    </row>
    <row r="266" spans="2:24" x14ac:dyDescent="0.25">
      <c r="B266" s="25" t="str">
        <f>IF('P_Foretak utv'!X265=0," ",'P_Foretak utv'!X265)</f>
        <v xml:space="preserve"> </v>
      </c>
      <c r="C266" s="88" t="str">
        <f>IF('P_Foretak utv'!Y265=0," ",'P_Foretak utv'!Y265)</f>
        <v xml:space="preserve"> </v>
      </c>
      <c r="D266" s="88" t="str">
        <f>IF('P_Foretak utv'!Z265=0," ",'P_Foretak utv'!Z265)</f>
        <v xml:space="preserve"> </v>
      </c>
      <c r="E266" s="88" t="str">
        <f>IF('P_Foretak utv'!AA265=0," ",'P_Foretak utv'!AA265)</f>
        <v xml:space="preserve"> </v>
      </c>
      <c r="F266" s="88" t="str">
        <f>IF('P_Foretak utv'!AB265=0," ",'P_Foretak utv'!AB265)</f>
        <v xml:space="preserve"> </v>
      </c>
      <c r="G266" s="88" t="str">
        <f>IF('P_Foretak utv'!AC265=0," ",'P_Foretak utv'!AC265)</f>
        <v xml:space="preserve"> </v>
      </c>
      <c r="H266" s="88" t="str">
        <f>IF('P_Foretak utv'!AD265=0," ",'P_Foretak utv'!AD265)</f>
        <v xml:space="preserve"> </v>
      </c>
      <c r="I266" s="88" t="str">
        <f>IF('P_Foretak utv'!AE265=0," ",'P_Foretak utv'!AE265)</f>
        <v xml:space="preserve"> </v>
      </c>
      <c r="J266" s="88" t="str">
        <f>IF('P_Foretak utv'!AF265=0," ",'P_Foretak utv'!AF265)</f>
        <v xml:space="preserve"> </v>
      </c>
      <c r="K266" s="88" t="str">
        <f>IF('P_Foretak utv'!AG265=0," ",'P_Foretak utv'!AG265)</f>
        <v xml:space="preserve"> </v>
      </c>
      <c r="L266" s="88" t="str">
        <f>IF('P_Foretak utv'!AH265=0," ",'P_Foretak utv'!AH265)</f>
        <v xml:space="preserve"> </v>
      </c>
      <c r="N266" s="25" t="str">
        <f>IF(P_lev_utv!X267=0," ",P_lev_utv!X267)</f>
        <v xml:space="preserve"> </v>
      </c>
      <c r="O266" s="88" t="str">
        <f>IF(P_lev_utv!Y267=0," ",P_lev_utv!Y267)</f>
        <v xml:space="preserve"> </v>
      </c>
      <c r="P266" s="88" t="str">
        <f>IF(P_lev_utv!Z267=0," ",P_lev_utv!Z267)</f>
        <v xml:space="preserve"> </v>
      </c>
      <c r="Q266" s="88" t="str">
        <f>IF(P_lev_utv!AA267=0," ",P_lev_utv!AA267)</f>
        <v xml:space="preserve"> </v>
      </c>
      <c r="R266" s="88" t="str">
        <f>IF(P_lev_utv!AB267=0," ",P_lev_utv!AB267)</f>
        <v xml:space="preserve"> </v>
      </c>
      <c r="S266" s="88" t="str">
        <f>IF(P_lev_utv!AC267=0," ",P_lev_utv!AC267)</f>
        <v xml:space="preserve"> </v>
      </c>
      <c r="T266" s="88" t="str">
        <f>IF(P_lev_utv!AD267=0," ",P_lev_utv!AD267)</f>
        <v xml:space="preserve"> </v>
      </c>
      <c r="U266" s="88" t="str">
        <f>IF(P_lev_utv!AE267=0," ",P_lev_utv!AE267)</f>
        <v xml:space="preserve"> </v>
      </c>
      <c r="V266" s="88" t="str">
        <f>IF(P_lev_utv!AF267=0," ",P_lev_utv!AF267)</f>
        <v xml:space="preserve"> </v>
      </c>
      <c r="W266" s="27" t="str">
        <f>IF(P_lev_utv!AG267=0," ",P_lev_utv!AG267)</f>
        <v xml:space="preserve"> </v>
      </c>
      <c r="X266" s="27" t="str">
        <f>IF(P_lev_utv!AH267=0," ",P_lev_utv!AH267)</f>
        <v xml:space="preserve"> </v>
      </c>
    </row>
    <row r="267" spans="2:24" x14ac:dyDescent="0.25">
      <c r="B267" s="25" t="str">
        <f>IF('P_Foretak utv'!X266=0," ",'P_Foretak utv'!X266)</f>
        <v xml:space="preserve"> </v>
      </c>
      <c r="C267" s="88" t="str">
        <f>IF('P_Foretak utv'!Y266=0," ",'P_Foretak utv'!Y266)</f>
        <v xml:space="preserve"> </v>
      </c>
      <c r="D267" s="88" t="str">
        <f>IF('P_Foretak utv'!Z266=0," ",'P_Foretak utv'!Z266)</f>
        <v xml:space="preserve"> </v>
      </c>
      <c r="E267" s="88" t="str">
        <f>IF('P_Foretak utv'!AA266=0," ",'P_Foretak utv'!AA266)</f>
        <v xml:space="preserve"> </v>
      </c>
      <c r="F267" s="88" t="str">
        <f>IF('P_Foretak utv'!AB266=0," ",'P_Foretak utv'!AB266)</f>
        <v xml:space="preserve"> </v>
      </c>
      <c r="G267" s="88" t="str">
        <f>IF('P_Foretak utv'!AC266=0," ",'P_Foretak utv'!AC266)</f>
        <v xml:space="preserve"> </v>
      </c>
      <c r="H267" s="88" t="str">
        <f>IF('P_Foretak utv'!AD266=0," ",'P_Foretak utv'!AD266)</f>
        <v xml:space="preserve"> </v>
      </c>
      <c r="I267" s="88" t="str">
        <f>IF('P_Foretak utv'!AE266=0," ",'P_Foretak utv'!AE266)</f>
        <v xml:space="preserve"> </v>
      </c>
      <c r="J267" s="88" t="str">
        <f>IF('P_Foretak utv'!AF266=0," ",'P_Foretak utv'!AF266)</f>
        <v xml:space="preserve"> </v>
      </c>
      <c r="K267" s="88" t="str">
        <f>IF('P_Foretak utv'!AG266=0," ",'P_Foretak utv'!AG266)</f>
        <v xml:space="preserve"> </v>
      </c>
      <c r="L267" s="88" t="str">
        <f>IF('P_Foretak utv'!AH266=0," ",'P_Foretak utv'!AH266)</f>
        <v xml:space="preserve"> </v>
      </c>
      <c r="N267" s="25" t="str">
        <f>IF(P_lev_utv!X268=0," ",P_lev_utv!X268)</f>
        <v xml:space="preserve"> </v>
      </c>
      <c r="O267" s="88" t="str">
        <f>IF(P_lev_utv!Y268=0," ",P_lev_utv!Y268)</f>
        <v xml:space="preserve"> </v>
      </c>
      <c r="P267" s="88" t="str">
        <f>IF(P_lev_utv!Z268=0," ",P_lev_utv!Z268)</f>
        <v xml:space="preserve"> </v>
      </c>
      <c r="Q267" s="88" t="str">
        <f>IF(P_lev_utv!AA268=0," ",P_lev_utv!AA268)</f>
        <v xml:space="preserve"> </v>
      </c>
      <c r="R267" s="88" t="str">
        <f>IF(P_lev_utv!AB268=0," ",P_lev_utv!AB268)</f>
        <v xml:space="preserve"> </v>
      </c>
      <c r="S267" s="88" t="str">
        <f>IF(P_lev_utv!AC268=0," ",P_lev_utv!AC268)</f>
        <v xml:space="preserve"> </v>
      </c>
      <c r="T267" s="88" t="str">
        <f>IF(P_lev_utv!AD268=0," ",P_lev_utv!AD268)</f>
        <v xml:space="preserve"> </v>
      </c>
      <c r="U267" s="88" t="str">
        <f>IF(P_lev_utv!AE268=0," ",P_lev_utv!AE268)</f>
        <v xml:space="preserve"> </v>
      </c>
      <c r="V267" s="88" t="str">
        <f>IF(P_lev_utv!AF268=0," ",P_lev_utv!AF268)</f>
        <v xml:space="preserve"> </v>
      </c>
      <c r="W267" s="27" t="str">
        <f>IF(P_lev_utv!AG268=0," ",P_lev_utv!AG268)</f>
        <v xml:space="preserve"> </v>
      </c>
      <c r="X267" s="27" t="str">
        <f>IF(P_lev_utv!AH268=0," ",P_lev_utv!AH268)</f>
        <v xml:space="preserve"> </v>
      </c>
    </row>
    <row r="268" spans="2:24" x14ac:dyDescent="0.25">
      <c r="B268" s="25" t="str">
        <f>IF('P_Foretak utv'!X267=0," ",'P_Foretak utv'!X267)</f>
        <v xml:space="preserve"> </v>
      </c>
      <c r="C268" s="88" t="str">
        <f>IF('P_Foretak utv'!Y267=0," ",'P_Foretak utv'!Y267)</f>
        <v xml:space="preserve"> </v>
      </c>
      <c r="D268" s="88" t="str">
        <f>IF('P_Foretak utv'!Z267=0," ",'P_Foretak utv'!Z267)</f>
        <v xml:space="preserve"> </v>
      </c>
      <c r="E268" s="88" t="str">
        <f>IF('P_Foretak utv'!AA267=0," ",'P_Foretak utv'!AA267)</f>
        <v xml:space="preserve"> </v>
      </c>
      <c r="F268" s="88" t="str">
        <f>IF('P_Foretak utv'!AB267=0," ",'P_Foretak utv'!AB267)</f>
        <v xml:space="preserve"> </v>
      </c>
      <c r="G268" s="88" t="str">
        <f>IF('P_Foretak utv'!AC267=0," ",'P_Foretak utv'!AC267)</f>
        <v xml:space="preserve"> </v>
      </c>
      <c r="H268" s="88" t="str">
        <f>IF('P_Foretak utv'!AD267=0," ",'P_Foretak utv'!AD267)</f>
        <v xml:space="preserve"> </v>
      </c>
      <c r="I268" s="88" t="str">
        <f>IF('P_Foretak utv'!AE267=0," ",'P_Foretak utv'!AE267)</f>
        <v xml:space="preserve"> </v>
      </c>
      <c r="J268" s="88" t="str">
        <f>IF('P_Foretak utv'!AF267=0," ",'P_Foretak utv'!AF267)</f>
        <v xml:space="preserve"> </v>
      </c>
      <c r="K268" s="88" t="str">
        <f>IF('P_Foretak utv'!AG267=0," ",'P_Foretak utv'!AG267)</f>
        <v xml:space="preserve"> </v>
      </c>
      <c r="L268" s="88" t="str">
        <f>IF('P_Foretak utv'!AH267=0," ",'P_Foretak utv'!AH267)</f>
        <v xml:space="preserve"> </v>
      </c>
      <c r="N268" s="25" t="str">
        <f>IF(P_lev_utv!X269=0," ",P_lev_utv!X269)</f>
        <v xml:space="preserve"> </v>
      </c>
      <c r="O268" s="88" t="str">
        <f>IF(P_lev_utv!Y269=0," ",P_lev_utv!Y269)</f>
        <v xml:space="preserve"> </v>
      </c>
      <c r="P268" s="88" t="str">
        <f>IF(P_lev_utv!Z269=0," ",P_lev_utv!Z269)</f>
        <v xml:space="preserve"> </v>
      </c>
      <c r="Q268" s="88" t="str">
        <f>IF(P_lev_utv!AA269=0," ",P_lev_utv!AA269)</f>
        <v xml:space="preserve"> </v>
      </c>
      <c r="R268" s="88" t="str">
        <f>IF(P_lev_utv!AB269=0," ",P_lev_utv!AB269)</f>
        <v xml:space="preserve"> </v>
      </c>
      <c r="S268" s="88" t="str">
        <f>IF(P_lev_utv!AC269=0," ",P_lev_utv!AC269)</f>
        <v xml:space="preserve"> </v>
      </c>
      <c r="T268" s="88" t="str">
        <f>IF(P_lev_utv!AD269=0," ",P_lev_utv!AD269)</f>
        <v xml:space="preserve"> </v>
      </c>
      <c r="U268" s="88" t="str">
        <f>IF(P_lev_utv!AE269=0," ",P_lev_utv!AE269)</f>
        <v xml:space="preserve"> </v>
      </c>
      <c r="V268" s="88" t="str">
        <f>IF(P_lev_utv!AF269=0," ",P_lev_utv!AF269)</f>
        <v xml:space="preserve"> </v>
      </c>
      <c r="W268" s="27" t="str">
        <f>IF(P_lev_utv!AG269=0," ",P_lev_utv!AG269)</f>
        <v xml:space="preserve"> </v>
      </c>
      <c r="X268" s="27" t="str">
        <f>IF(P_lev_utv!AH269=0," ",P_lev_utv!AH269)</f>
        <v xml:space="preserve"> </v>
      </c>
    </row>
    <row r="269" spans="2:24" x14ac:dyDescent="0.25">
      <c r="B269" s="25" t="str">
        <f>IF('P_Foretak utv'!X268=0," ",'P_Foretak utv'!X268)</f>
        <v xml:space="preserve"> </v>
      </c>
      <c r="C269" s="88" t="str">
        <f>IF('P_Foretak utv'!Y268=0," ",'P_Foretak utv'!Y268)</f>
        <v xml:space="preserve"> </v>
      </c>
      <c r="D269" s="88" t="str">
        <f>IF('P_Foretak utv'!Z268=0," ",'P_Foretak utv'!Z268)</f>
        <v xml:space="preserve"> </v>
      </c>
      <c r="E269" s="88" t="str">
        <f>IF('P_Foretak utv'!AA268=0," ",'P_Foretak utv'!AA268)</f>
        <v xml:space="preserve"> </v>
      </c>
      <c r="F269" s="88" t="str">
        <f>IF('P_Foretak utv'!AB268=0," ",'P_Foretak utv'!AB268)</f>
        <v xml:space="preserve"> </v>
      </c>
      <c r="G269" s="88" t="str">
        <f>IF('P_Foretak utv'!AC268=0," ",'P_Foretak utv'!AC268)</f>
        <v xml:space="preserve"> </v>
      </c>
      <c r="H269" s="88" t="str">
        <f>IF('P_Foretak utv'!AD268=0," ",'P_Foretak utv'!AD268)</f>
        <v xml:space="preserve"> </v>
      </c>
      <c r="I269" s="88" t="str">
        <f>IF('P_Foretak utv'!AE268=0," ",'P_Foretak utv'!AE268)</f>
        <v xml:space="preserve"> </v>
      </c>
      <c r="J269" s="88" t="str">
        <f>IF('P_Foretak utv'!AF268=0," ",'P_Foretak utv'!AF268)</f>
        <v xml:space="preserve"> </v>
      </c>
      <c r="K269" s="88" t="str">
        <f>IF('P_Foretak utv'!AG268=0," ",'P_Foretak utv'!AG268)</f>
        <v xml:space="preserve"> </v>
      </c>
      <c r="L269" s="88" t="str">
        <f>IF('P_Foretak utv'!AH268=0," ",'P_Foretak utv'!AH268)</f>
        <v xml:space="preserve"> </v>
      </c>
      <c r="N269" s="25" t="str">
        <f>IF(P_lev_utv!X270=0," ",P_lev_utv!X270)</f>
        <v xml:space="preserve"> </v>
      </c>
      <c r="O269" s="88" t="str">
        <f>IF(P_lev_utv!Y270=0," ",P_lev_utv!Y270)</f>
        <v xml:space="preserve"> </v>
      </c>
      <c r="P269" s="88" t="str">
        <f>IF(P_lev_utv!Z270=0," ",P_lev_utv!Z270)</f>
        <v xml:space="preserve"> </v>
      </c>
      <c r="Q269" s="88" t="str">
        <f>IF(P_lev_utv!AA270=0," ",P_lev_utv!AA270)</f>
        <v xml:space="preserve"> </v>
      </c>
      <c r="R269" s="88" t="str">
        <f>IF(P_lev_utv!AB270=0," ",P_lev_utv!AB270)</f>
        <v xml:space="preserve"> </v>
      </c>
      <c r="S269" s="88" t="str">
        <f>IF(P_lev_utv!AC270=0," ",P_lev_utv!AC270)</f>
        <v xml:space="preserve"> </v>
      </c>
      <c r="T269" s="88" t="str">
        <f>IF(P_lev_utv!AD270=0," ",P_lev_utv!AD270)</f>
        <v xml:space="preserve"> </v>
      </c>
      <c r="U269" s="88" t="str">
        <f>IF(P_lev_utv!AE270=0," ",P_lev_utv!AE270)</f>
        <v xml:space="preserve"> </v>
      </c>
      <c r="V269" s="88" t="str">
        <f>IF(P_lev_utv!AF270=0," ",P_lev_utv!AF270)</f>
        <v xml:space="preserve"> </v>
      </c>
      <c r="W269" s="27" t="str">
        <f>IF(P_lev_utv!AG270=0," ",P_lev_utv!AG270)</f>
        <v xml:space="preserve"> </v>
      </c>
      <c r="X269" s="27" t="str">
        <f>IF(P_lev_utv!AH270=0," ",P_lev_utv!AH270)</f>
        <v xml:space="preserve"> </v>
      </c>
    </row>
    <row r="270" spans="2:24" x14ac:dyDescent="0.25">
      <c r="B270" s="25" t="str">
        <f>IF('P_Foretak utv'!X269=0," ",'P_Foretak utv'!X269)</f>
        <v xml:space="preserve"> </v>
      </c>
      <c r="C270" s="88" t="str">
        <f>IF('P_Foretak utv'!Y269=0," ",'P_Foretak utv'!Y269)</f>
        <v xml:space="preserve"> </v>
      </c>
      <c r="D270" s="88" t="str">
        <f>IF('P_Foretak utv'!Z269=0," ",'P_Foretak utv'!Z269)</f>
        <v xml:space="preserve"> </v>
      </c>
      <c r="E270" s="88" t="str">
        <f>IF('P_Foretak utv'!AA269=0," ",'P_Foretak utv'!AA269)</f>
        <v xml:space="preserve"> </v>
      </c>
      <c r="F270" s="88" t="str">
        <f>IF('P_Foretak utv'!AB269=0," ",'P_Foretak utv'!AB269)</f>
        <v xml:space="preserve"> </v>
      </c>
      <c r="G270" s="88" t="str">
        <f>IF('P_Foretak utv'!AC269=0," ",'P_Foretak utv'!AC269)</f>
        <v xml:space="preserve"> </v>
      </c>
      <c r="H270" s="88" t="str">
        <f>IF('P_Foretak utv'!AD269=0," ",'P_Foretak utv'!AD269)</f>
        <v xml:space="preserve"> </v>
      </c>
      <c r="I270" s="88" t="str">
        <f>IF('P_Foretak utv'!AE269=0," ",'P_Foretak utv'!AE269)</f>
        <v xml:space="preserve"> </v>
      </c>
      <c r="J270" s="88" t="str">
        <f>IF('P_Foretak utv'!AF269=0," ",'P_Foretak utv'!AF269)</f>
        <v xml:space="preserve"> </v>
      </c>
      <c r="K270" s="88" t="str">
        <f>IF('P_Foretak utv'!AG269=0," ",'P_Foretak utv'!AG269)</f>
        <v xml:space="preserve"> </v>
      </c>
      <c r="L270" s="88" t="str">
        <f>IF('P_Foretak utv'!AH269=0," ",'P_Foretak utv'!AH269)</f>
        <v xml:space="preserve"> </v>
      </c>
      <c r="N270" s="25" t="str">
        <f>IF(P_lev_utv!X271=0," ",P_lev_utv!X271)</f>
        <v xml:space="preserve"> </v>
      </c>
      <c r="O270" s="88" t="str">
        <f>IF(P_lev_utv!Y271=0," ",P_lev_utv!Y271)</f>
        <v xml:space="preserve"> </v>
      </c>
      <c r="P270" s="88" t="str">
        <f>IF(P_lev_utv!Z271=0," ",P_lev_utv!Z271)</f>
        <v xml:space="preserve"> </v>
      </c>
      <c r="Q270" s="88" t="str">
        <f>IF(P_lev_utv!AA271=0," ",P_lev_utv!AA271)</f>
        <v xml:space="preserve"> </v>
      </c>
      <c r="R270" s="88" t="str">
        <f>IF(P_lev_utv!AB271=0," ",P_lev_utv!AB271)</f>
        <v xml:space="preserve"> </v>
      </c>
      <c r="S270" s="88" t="str">
        <f>IF(P_lev_utv!AC271=0," ",P_lev_utv!AC271)</f>
        <v xml:space="preserve"> </v>
      </c>
      <c r="T270" s="88" t="str">
        <f>IF(P_lev_utv!AD271=0," ",P_lev_utv!AD271)</f>
        <v xml:space="preserve"> </v>
      </c>
      <c r="U270" s="88" t="str">
        <f>IF(P_lev_utv!AE271=0," ",P_lev_utv!AE271)</f>
        <v xml:space="preserve"> </v>
      </c>
      <c r="V270" s="88" t="str">
        <f>IF(P_lev_utv!AF271=0," ",P_lev_utv!AF271)</f>
        <v xml:space="preserve"> </v>
      </c>
      <c r="W270" s="27" t="str">
        <f>IF(P_lev_utv!AG271=0," ",P_lev_utv!AG271)</f>
        <v xml:space="preserve"> </v>
      </c>
      <c r="X270" s="27" t="str">
        <f>IF(P_lev_utv!AH271=0," ",P_lev_utv!AH271)</f>
        <v xml:space="preserve"> </v>
      </c>
    </row>
    <row r="271" spans="2:24" x14ac:dyDescent="0.25">
      <c r="B271" s="25" t="str">
        <f>IF('P_Foretak utv'!X270=0," ",'P_Foretak utv'!X270)</f>
        <v xml:space="preserve"> </v>
      </c>
      <c r="C271" s="88" t="str">
        <f>IF('P_Foretak utv'!Y270=0," ",'P_Foretak utv'!Y270)</f>
        <v xml:space="preserve"> </v>
      </c>
      <c r="D271" s="88" t="str">
        <f>IF('P_Foretak utv'!Z270=0," ",'P_Foretak utv'!Z270)</f>
        <v xml:space="preserve"> </v>
      </c>
      <c r="E271" s="88" t="str">
        <f>IF('P_Foretak utv'!AA270=0," ",'P_Foretak utv'!AA270)</f>
        <v xml:space="preserve"> </v>
      </c>
      <c r="F271" s="88" t="str">
        <f>IF('P_Foretak utv'!AB270=0," ",'P_Foretak utv'!AB270)</f>
        <v xml:space="preserve"> </v>
      </c>
      <c r="G271" s="88" t="str">
        <f>IF('P_Foretak utv'!AC270=0," ",'P_Foretak utv'!AC270)</f>
        <v xml:space="preserve"> </v>
      </c>
      <c r="H271" s="88" t="str">
        <f>IF('P_Foretak utv'!AD270=0," ",'P_Foretak utv'!AD270)</f>
        <v xml:space="preserve"> </v>
      </c>
      <c r="I271" s="88" t="str">
        <f>IF('P_Foretak utv'!AE270=0," ",'P_Foretak utv'!AE270)</f>
        <v xml:space="preserve"> </v>
      </c>
      <c r="J271" s="88" t="str">
        <f>IF('P_Foretak utv'!AF270=0," ",'P_Foretak utv'!AF270)</f>
        <v xml:space="preserve"> </v>
      </c>
      <c r="K271" s="88" t="str">
        <f>IF('P_Foretak utv'!AG270=0," ",'P_Foretak utv'!AG270)</f>
        <v xml:space="preserve"> </v>
      </c>
      <c r="L271" s="88" t="str">
        <f>IF('P_Foretak utv'!AH270=0," ",'P_Foretak utv'!AH270)</f>
        <v xml:space="preserve"> </v>
      </c>
      <c r="N271" s="25" t="str">
        <f>IF(P_lev_utv!X272=0," ",P_lev_utv!X272)</f>
        <v xml:space="preserve"> </v>
      </c>
      <c r="O271" s="88" t="str">
        <f>IF(P_lev_utv!Y272=0," ",P_lev_utv!Y272)</f>
        <v xml:space="preserve"> </v>
      </c>
      <c r="P271" s="88" t="str">
        <f>IF(P_lev_utv!Z272=0," ",P_lev_utv!Z272)</f>
        <v xml:space="preserve"> </v>
      </c>
      <c r="Q271" s="88" t="str">
        <f>IF(P_lev_utv!AA272=0," ",P_lev_utv!AA272)</f>
        <v xml:space="preserve"> </v>
      </c>
      <c r="R271" s="88" t="str">
        <f>IF(P_lev_utv!AB272=0," ",P_lev_utv!AB272)</f>
        <v xml:space="preserve"> </v>
      </c>
      <c r="S271" s="88" t="str">
        <f>IF(P_lev_utv!AC272=0," ",P_lev_utv!AC272)</f>
        <v xml:space="preserve"> </v>
      </c>
      <c r="T271" s="88" t="str">
        <f>IF(P_lev_utv!AD272=0," ",P_lev_utv!AD272)</f>
        <v xml:space="preserve"> </v>
      </c>
      <c r="U271" s="88" t="str">
        <f>IF(P_lev_utv!AE272=0," ",P_lev_utv!AE272)</f>
        <v xml:space="preserve"> </v>
      </c>
      <c r="V271" s="88" t="str">
        <f>IF(P_lev_utv!AF272=0," ",P_lev_utv!AF272)</f>
        <v xml:space="preserve"> </v>
      </c>
      <c r="W271" s="27" t="str">
        <f>IF(P_lev_utv!AG272=0," ",P_lev_utv!AG272)</f>
        <v xml:space="preserve"> </v>
      </c>
      <c r="X271" s="27" t="str">
        <f>IF(P_lev_utv!AH272=0," ",P_lev_utv!AH272)</f>
        <v xml:space="preserve"> </v>
      </c>
    </row>
    <row r="272" spans="2:24" x14ac:dyDescent="0.25">
      <c r="B272" s="25" t="str">
        <f>IF('P_Foretak utv'!X271=0," ",'P_Foretak utv'!X271)</f>
        <v xml:space="preserve"> </v>
      </c>
      <c r="C272" s="88" t="str">
        <f>IF('P_Foretak utv'!Y271=0," ",'P_Foretak utv'!Y271)</f>
        <v xml:space="preserve"> </v>
      </c>
      <c r="D272" s="88" t="str">
        <f>IF('P_Foretak utv'!Z271=0," ",'P_Foretak utv'!Z271)</f>
        <v xml:space="preserve"> </v>
      </c>
      <c r="E272" s="88" t="str">
        <f>IF('P_Foretak utv'!AA271=0," ",'P_Foretak utv'!AA271)</f>
        <v xml:space="preserve"> </v>
      </c>
      <c r="F272" s="88" t="str">
        <f>IF('P_Foretak utv'!AB271=0," ",'P_Foretak utv'!AB271)</f>
        <v xml:space="preserve"> </v>
      </c>
      <c r="G272" s="88" t="str">
        <f>IF('P_Foretak utv'!AC271=0," ",'P_Foretak utv'!AC271)</f>
        <v xml:space="preserve"> </v>
      </c>
      <c r="H272" s="88" t="str">
        <f>IF('P_Foretak utv'!AD271=0," ",'P_Foretak utv'!AD271)</f>
        <v xml:space="preserve"> </v>
      </c>
      <c r="I272" s="88" t="str">
        <f>IF('P_Foretak utv'!AE271=0," ",'P_Foretak utv'!AE271)</f>
        <v xml:space="preserve"> </v>
      </c>
      <c r="J272" s="88" t="str">
        <f>IF('P_Foretak utv'!AF271=0," ",'P_Foretak utv'!AF271)</f>
        <v xml:space="preserve"> </v>
      </c>
      <c r="K272" s="88" t="str">
        <f>IF('P_Foretak utv'!AG271=0," ",'P_Foretak utv'!AG271)</f>
        <v xml:space="preserve"> </v>
      </c>
      <c r="L272" s="88" t="str">
        <f>IF('P_Foretak utv'!AH271=0," ",'P_Foretak utv'!AH271)</f>
        <v xml:space="preserve"> </v>
      </c>
      <c r="N272" s="25" t="str">
        <f>IF(P_lev_utv!X273=0," ",P_lev_utv!X273)</f>
        <v xml:space="preserve"> </v>
      </c>
      <c r="O272" s="88" t="str">
        <f>IF(P_lev_utv!Y273=0," ",P_lev_utv!Y273)</f>
        <v xml:space="preserve"> </v>
      </c>
      <c r="P272" s="88" t="str">
        <f>IF(P_lev_utv!Z273=0," ",P_lev_utv!Z273)</f>
        <v xml:space="preserve"> </v>
      </c>
      <c r="Q272" s="88" t="str">
        <f>IF(P_lev_utv!AA273=0," ",P_lev_utv!AA273)</f>
        <v xml:space="preserve"> </v>
      </c>
      <c r="R272" s="88" t="str">
        <f>IF(P_lev_utv!AB273=0," ",P_lev_utv!AB273)</f>
        <v xml:space="preserve"> </v>
      </c>
      <c r="S272" s="88" t="str">
        <f>IF(P_lev_utv!AC273=0," ",P_lev_utv!AC273)</f>
        <v xml:space="preserve"> </v>
      </c>
      <c r="T272" s="88" t="str">
        <f>IF(P_lev_utv!AD273=0," ",P_lev_utv!AD273)</f>
        <v xml:space="preserve"> </v>
      </c>
      <c r="U272" s="88" t="str">
        <f>IF(P_lev_utv!AE273=0," ",P_lev_utv!AE273)</f>
        <v xml:space="preserve"> </v>
      </c>
      <c r="V272" s="88" t="str">
        <f>IF(P_lev_utv!AF273=0," ",P_lev_utv!AF273)</f>
        <v xml:space="preserve"> </v>
      </c>
      <c r="W272" s="27" t="str">
        <f>IF(P_lev_utv!AG273=0," ",P_lev_utv!AG273)</f>
        <v xml:space="preserve"> </v>
      </c>
      <c r="X272" s="27" t="str">
        <f>IF(P_lev_utv!AH273=0," ",P_lev_utv!AH273)</f>
        <v xml:space="preserve"> </v>
      </c>
    </row>
    <row r="273" spans="2:24" x14ac:dyDescent="0.25">
      <c r="B273" s="25" t="str">
        <f>IF('P_Foretak utv'!X272=0," ",'P_Foretak utv'!X272)</f>
        <v xml:space="preserve"> </v>
      </c>
      <c r="C273" s="88" t="str">
        <f>IF('P_Foretak utv'!Y272=0," ",'P_Foretak utv'!Y272)</f>
        <v xml:space="preserve"> </v>
      </c>
      <c r="D273" s="88" t="str">
        <f>IF('P_Foretak utv'!Z272=0," ",'P_Foretak utv'!Z272)</f>
        <v xml:space="preserve"> </v>
      </c>
      <c r="E273" s="88" t="str">
        <f>IF('P_Foretak utv'!AA272=0," ",'P_Foretak utv'!AA272)</f>
        <v xml:space="preserve"> </v>
      </c>
      <c r="F273" s="88" t="str">
        <f>IF('P_Foretak utv'!AB272=0," ",'P_Foretak utv'!AB272)</f>
        <v xml:space="preserve"> </v>
      </c>
      <c r="G273" s="88" t="str">
        <f>IF('P_Foretak utv'!AC272=0," ",'P_Foretak utv'!AC272)</f>
        <v xml:space="preserve"> </v>
      </c>
      <c r="H273" s="88" t="str">
        <f>IF('P_Foretak utv'!AD272=0," ",'P_Foretak utv'!AD272)</f>
        <v xml:space="preserve"> </v>
      </c>
      <c r="I273" s="88" t="str">
        <f>IF('P_Foretak utv'!AE272=0," ",'P_Foretak utv'!AE272)</f>
        <v xml:space="preserve"> </v>
      </c>
      <c r="J273" s="88" t="str">
        <f>IF('P_Foretak utv'!AF272=0," ",'P_Foretak utv'!AF272)</f>
        <v xml:space="preserve"> </v>
      </c>
      <c r="K273" s="88" t="str">
        <f>IF('P_Foretak utv'!AG272=0," ",'P_Foretak utv'!AG272)</f>
        <v xml:space="preserve"> </v>
      </c>
      <c r="L273" s="88" t="str">
        <f>IF('P_Foretak utv'!AH272=0," ",'P_Foretak utv'!AH272)</f>
        <v xml:space="preserve"> </v>
      </c>
      <c r="N273" s="25" t="str">
        <f>IF(P_lev_utv!X274=0," ",P_lev_utv!X274)</f>
        <v xml:space="preserve"> </v>
      </c>
      <c r="O273" s="88" t="str">
        <f>IF(P_lev_utv!Y274=0," ",P_lev_utv!Y274)</f>
        <v xml:space="preserve"> </v>
      </c>
      <c r="P273" s="88" t="str">
        <f>IF(P_lev_utv!Z274=0," ",P_lev_utv!Z274)</f>
        <v xml:space="preserve"> </v>
      </c>
      <c r="Q273" s="88" t="str">
        <f>IF(P_lev_utv!AA274=0," ",P_lev_utv!AA274)</f>
        <v xml:space="preserve"> </v>
      </c>
      <c r="R273" s="88" t="str">
        <f>IF(P_lev_utv!AB274=0," ",P_lev_utv!AB274)</f>
        <v xml:space="preserve"> </v>
      </c>
      <c r="S273" s="88" t="str">
        <f>IF(P_lev_utv!AC274=0," ",P_lev_utv!AC274)</f>
        <v xml:space="preserve"> </v>
      </c>
      <c r="T273" s="88" t="str">
        <f>IF(P_lev_utv!AD274=0," ",P_lev_utv!AD274)</f>
        <v xml:space="preserve"> </v>
      </c>
      <c r="U273" s="88" t="str">
        <f>IF(P_lev_utv!AE274=0," ",P_lev_utv!AE274)</f>
        <v xml:space="preserve"> </v>
      </c>
      <c r="V273" s="88" t="str">
        <f>IF(P_lev_utv!AF274=0," ",P_lev_utv!AF274)</f>
        <v xml:space="preserve"> </v>
      </c>
      <c r="W273" s="27" t="str">
        <f>IF(P_lev_utv!AG274=0," ",P_lev_utv!AG274)</f>
        <v xml:space="preserve"> </v>
      </c>
      <c r="X273" s="27" t="str">
        <f>IF(P_lev_utv!AH274=0," ",P_lev_utv!AH274)</f>
        <v xml:space="preserve"> </v>
      </c>
    </row>
    <row r="274" spans="2:24" x14ac:dyDescent="0.25">
      <c r="B274" s="25" t="str">
        <f>IF('P_Foretak utv'!X273=0," ",'P_Foretak utv'!X273)</f>
        <v xml:space="preserve"> </v>
      </c>
      <c r="C274" s="88" t="str">
        <f>IF('P_Foretak utv'!Y273=0," ",'P_Foretak utv'!Y273)</f>
        <v xml:space="preserve"> </v>
      </c>
      <c r="D274" s="88" t="str">
        <f>IF('P_Foretak utv'!Z273=0," ",'P_Foretak utv'!Z273)</f>
        <v xml:space="preserve"> </v>
      </c>
      <c r="E274" s="88" t="str">
        <f>IF('P_Foretak utv'!AA273=0," ",'P_Foretak utv'!AA273)</f>
        <v xml:space="preserve"> </v>
      </c>
      <c r="F274" s="88" t="str">
        <f>IF('P_Foretak utv'!AB273=0," ",'P_Foretak utv'!AB273)</f>
        <v xml:space="preserve"> </v>
      </c>
      <c r="G274" s="88" t="str">
        <f>IF('P_Foretak utv'!AC273=0," ",'P_Foretak utv'!AC273)</f>
        <v xml:space="preserve"> </v>
      </c>
      <c r="H274" s="88" t="str">
        <f>IF('P_Foretak utv'!AD273=0," ",'P_Foretak utv'!AD273)</f>
        <v xml:space="preserve"> </v>
      </c>
      <c r="I274" s="88" t="str">
        <f>IF('P_Foretak utv'!AE273=0," ",'P_Foretak utv'!AE273)</f>
        <v xml:space="preserve"> </v>
      </c>
      <c r="J274" s="88" t="str">
        <f>IF('P_Foretak utv'!AF273=0," ",'P_Foretak utv'!AF273)</f>
        <v xml:space="preserve"> </v>
      </c>
      <c r="K274" s="88" t="str">
        <f>IF('P_Foretak utv'!AG273=0," ",'P_Foretak utv'!AG273)</f>
        <v xml:space="preserve"> </v>
      </c>
      <c r="L274" s="88" t="str">
        <f>IF('P_Foretak utv'!AH273=0," ",'P_Foretak utv'!AH273)</f>
        <v xml:space="preserve"> </v>
      </c>
      <c r="N274" s="25" t="str">
        <f>IF(P_lev_utv!X275=0," ",P_lev_utv!X275)</f>
        <v xml:space="preserve"> </v>
      </c>
      <c r="O274" s="88" t="str">
        <f>IF(P_lev_utv!Y275=0," ",P_lev_utv!Y275)</f>
        <v xml:space="preserve"> </v>
      </c>
      <c r="P274" s="88" t="str">
        <f>IF(P_lev_utv!Z275=0," ",P_lev_utv!Z275)</f>
        <v xml:space="preserve"> </v>
      </c>
      <c r="Q274" s="88" t="str">
        <f>IF(P_lev_utv!AA275=0," ",P_lev_utv!AA275)</f>
        <v xml:space="preserve"> </v>
      </c>
      <c r="R274" s="88" t="str">
        <f>IF(P_lev_utv!AB275=0," ",P_lev_utv!AB275)</f>
        <v xml:space="preserve"> </v>
      </c>
      <c r="S274" s="88" t="str">
        <f>IF(P_lev_utv!AC275=0," ",P_lev_utv!AC275)</f>
        <v xml:space="preserve"> </v>
      </c>
      <c r="T274" s="88" t="str">
        <f>IF(P_lev_utv!AD275=0," ",P_lev_utv!AD275)</f>
        <v xml:space="preserve"> </v>
      </c>
      <c r="U274" s="88" t="str">
        <f>IF(P_lev_utv!AE275=0," ",P_lev_utv!AE275)</f>
        <v xml:space="preserve"> </v>
      </c>
      <c r="V274" s="88" t="str">
        <f>IF(P_lev_utv!AF275=0," ",P_lev_utv!AF275)</f>
        <v xml:space="preserve"> </v>
      </c>
      <c r="W274" s="27" t="str">
        <f>IF(P_lev_utv!AG275=0," ",P_lev_utv!AG275)</f>
        <v xml:space="preserve"> </v>
      </c>
      <c r="X274" s="27" t="str">
        <f>IF(P_lev_utv!AH275=0," ",P_lev_utv!AH275)</f>
        <v xml:space="preserve"> </v>
      </c>
    </row>
    <row r="275" spans="2:24" x14ac:dyDescent="0.25">
      <c r="B275" s="25" t="str">
        <f>IF('P_Foretak utv'!X274=0," ",'P_Foretak utv'!X274)</f>
        <v xml:space="preserve"> </v>
      </c>
      <c r="C275" s="88" t="str">
        <f>IF('P_Foretak utv'!Y274=0," ",'P_Foretak utv'!Y274)</f>
        <v xml:space="preserve"> </v>
      </c>
      <c r="D275" s="88" t="str">
        <f>IF('P_Foretak utv'!Z274=0," ",'P_Foretak utv'!Z274)</f>
        <v xml:space="preserve"> </v>
      </c>
      <c r="E275" s="88" t="str">
        <f>IF('P_Foretak utv'!AA274=0," ",'P_Foretak utv'!AA274)</f>
        <v xml:space="preserve"> </v>
      </c>
      <c r="F275" s="88" t="str">
        <f>IF('P_Foretak utv'!AB274=0," ",'P_Foretak utv'!AB274)</f>
        <v xml:space="preserve"> </v>
      </c>
      <c r="G275" s="88" t="str">
        <f>IF('P_Foretak utv'!AC274=0," ",'P_Foretak utv'!AC274)</f>
        <v xml:space="preserve"> </v>
      </c>
      <c r="H275" s="88" t="str">
        <f>IF('P_Foretak utv'!AD274=0," ",'P_Foretak utv'!AD274)</f>
        <v xml:space="preserve"> </v>
      </c>
      <c r="I275" s="88" t="str">
        <f>IF('P_Foretak utv'!AE274=0," ",'P_Foretak utv'!AE274)</f>
        <v xml:space="preserve"> </v>
      </c>
      <c r="J275" s="88" t="str">
        <f>IF('P_Foretak utv'!AF274=0," ",'P_Foretak utv'!AF274)</f>
        <v xml:space="preserve"> </v>
      </c>
      <c r="K275" s="88" t="str">
        <f>IF('P_Foretak utv'!AG274=0," ",'P_Foretak utv'!AG274)</f>
        <v xml:space="preserve"> </v>
      </c>
      <c r="L275" s="88" t="str">
        <f>IF('P_Foretak utv'!AH274=0," ",'P_Foretak utv'!AH274)</f>
        <v xml:space="preserve"> </v>
      </c>
      <c r="N275" s="25" t="str">
        <f>IF(P_lev_utv!X276=0," ",P_lev_utv!X276)</f>
        <v xml:space="preserve"> </v>
      </c>
      <c r="O275" s="88" t="str">
        <f>IF(P_lev_utv!Y276=0," ",P_lev_utv!Y276)</f>
        <v xml:space="preserve"> </v>
      </c>
      <c r="P275" s="88" t="str">
        <f>IF(P_lev_utv!Z276=0," ",P_lev_utv!Z276)</f>
        <v xml:space="preserve"> </v>
      </c>
      <c r="Q275" s="88" t="str">
        <f>IF(P_lev_utv!AA276=0," ",P_lev_utv!AA276)</f>
        <v xml:space="preserve"> </v>
      </c>
      <c r="R275" s="88" t="str">
        <f>IF(P_lev_utv!AB276=0," ",P_lev_utv!AB276)</f>
        <v xml:space="preserve"> </v>
      </c>
      <c r="S275" s="88" t="str">
        <f>IF(P_lev_utv!AC276=0," ",P_lev_utv!AC276)</f>
        <v xml:space="preserve"> </v>
      </c>
      <c r="T275" s="88" t="str">
        <f>IF(P_lev_utv!AD276=0," ",P_lev_utv!AD276)</f>
        <v xml:space="preserve"> </v>
      </c>
      <c r="U275" s="88" t="str">
        <f>IF(P_lev_utv!AE276=0," ",P_lev_utv!AE276)</f>
        <v xml:space="preserve"> </v>
      </c>
      <c r="V275" s="88" t="str">
        <f>IF(P_lev_utv!AF276=0," ",P_lev_utv!AF276)</f>
        <v xml:space="preserve"> </v>
      </c>
      <c r="W275" s="27" t="str">
        <f>IF(P_lev_utv!AG276=0," ",P_lev_utv!AG276)</f>
        <v xml:space="preserve"> </v>
      </c>
      <c r="X275" s="27" t="str">
        <f>IF(P_lev_utv!AH276=0," ",P_lev_utv!AH276)</f>
        <v xml:space="preserve"> </v>
      </c>
    </row>
    <row r="276" spans="2:24" x14ac:dyDescent="0.25">
      <c r="B276" s="25" t="str">
        <f>IF('P_Foretak utv'!X275=0," ",'P_Foretak utv'!X275)</f>
        <v xml:space="preserve"> </v>
      </c>
      <c r="C276" s="88" t="str">
        <f>IF('P_Foretak utv'!Y275=0," ",'P_Foretak utv'!Y275)</f>
        <v xml:space="preserve"> </v>
      </c>
      <c r="D276" s="88" t="str">
        <f>IF('P_Foretak utv'!Z275=0," ",'P_Foretak utv'!Z275)</f>
        <v xml:space="preserve"> </v>
      </c>
      <c r="E276" s="88" t="str">
        <f>IF('P_Foretak utv'!AA275=0," ",'P_Foretak utv'!AA275)</f>
        <v xml:space="preserve"> </v>
      </c>
      <c r="F276" s="88" t="str">
        <f>IF('P_Foretak utv'!AB275=0," ",'P_Foretak utv'!AB275)</f>
        <v xml:space="preserve"> </v>
      </c>
      <c r="G276" s="88" t="str">
        <f>IF('P_Foretak utv'!AC275=0," ",'P_Foretak utv'!AC275)</f>
        <v xml:space="preserve"> </v>
      </c>
      <c r="H276" s="88" t="str">
        <f>IF('P_Foretak utv'!AD275=0," ",'P_Foretak utv'!AD275)</f>
        <v xml:space="preserve"> </v>
      </c>
      <c r="I276" s="88" t="str">
        <f>IF('P_Foretak utv'!AE275=0," ",'P_Foretak utv'!AE275)</f>
        <v xml:space="preserve"> </v>
      </c>
      <c r="J276" s="88" t="str">
        <f>IF('P_Foretak utv'!AF275=0," ",'P_Foretak utv'!AF275)</f>
        <v xml:space="preserve"> </v>
      </c>
      <c r="K276" s="88" t="str">
        <f>IF('P_Foretak utv'!AG275=0," ",'P_Foretak utv'!AG275)</f>
        <v xml:space="preserve"> </v>
      </c>
      <c r="L276" s="88" t="str">
        <f>IF('P_Foretak utv'!AH275=0," ",'P_Foretak utv'!AH275)</f>
        <v xml:space="preserve"> </v>
      </c>
      <c r="N276" s="25" t="str">
        <f>IF(P_lev_utv!X277=0," ",P_lev_utv!X277)</f>
        <v xml:space="preserve"> </v>
      </c>
      <c r="O276" s="88" t="str">
        <f>IF(P_lev_utv!Y277=0," ",P_lev_utv!Y277)</f>
        <v xml:space="preserve"> </v>
      </c>
      <c r="P276" s="88" t="str">
        <f>IF(P_lev_utv!Z277=0," ",P_lev_utv!Z277)</f>
        <v xml:space="preserve"> </v>
      </c>
      <c r="Q276" s="88" t="str">
        <f>IF(P_lev_utv!AA277=0," ",P_lev_utv!AA277)</f>
        <v xml:space="preserve"> </v>
      </c>
      <c r="R276" s="88" t="str">
        <f>IF(P_lev_utv!AB277=0," ",P_lev_utv!AB277)</f>
        <v xml:space="preserve"> </v>
      </c>
      <c r="S276" s="88" t="str">
        <f>IF(P_lev_utv!AC277=0," ",P_lev_utv!AC277)</f>
        <v xml:space="preserve"> </v>
      </c>
      <c r="T276" s="88" t="str">
        <f>IF(P_lev_utv!AD277=0," ",P_lev_utv!AD277)</f>
        <v xml:space="preserve"> </v>
      </c>
      <c r="U276" s="88" t="str">
        <f>IF(P_lev_utv!AE277=0," ",P_lev_utv!AE277)</f>
        <v xml:space="preserve"> </v>
      </c>
      <c r="V276" s="88" t="str">
        <f>IF(P_lev_utv!AF277=0," ",P_lev_utv!AF277)</f>
        <v xml:space="preserve"> </v>
      </c>
      <c r="W276" s="27" t="str">
        <f>IF(P_lev_utv!AG277=0," ",P_lev_utv!AG277)</f>
        <v xml:space="preserve"> </v>
      </c>
      <c r="X276" s="27" t="str">
        <f>IF(P_lev_utv!AH277=0," ",P_lev_utv!AH277)</f>
        <v xml:space="preserve"> </v>
      </c>
    </row>
    <row r="277" spans="2:24" x14ac:dyDescent="0.25">
      <c r="B277" s="25" t="str">
        <f>IF('P_Foretak utv'!X276=0," ",'P_Foretak utv'!X276)</f>
        <v xml:space="preserve"> </v>
      </c>
      <c r="C277" s="88" t="str">
        <f>IF('P_Foretak utv'!Y276=0," ",'P_Foretak utv'!Y276)</f>
        <v xml:space="preserve"> </v>
      </c>
      <c r="D277" s="88" t="str">
        <f>IF('P_Foretak utv'!Z276=0," ",'P_Foretak utv'!Z276)</f>
        <v xml:space="preserve"> </v>
      </c>
      <c r="E277" s="88" t="str">
        <f>IF('P_Foretak utv'!AA276=0," ",'P_Foretak utv'!AA276)</f>
        <v xml:space="preserve"> </v>
      </c>
      <c r="F277" s="88" t="str">
        <f>IF('P_Foretak utv'!AB276=0," ",'P_Foretak utv'!AB276)</f>
        <v xml:space="preserve"> </v>
      </c>
      <c r="G277" s="88" t="str">
        <f>IF('P_Foretak utv'!AC276=0," ",'P_Foretak utv'!AC276)</f>
        <v xml:space="preserve"> </v>
      </c>
      <c r="H277" s="88" t="str">
        <f>IF('P_Foretak utv'!AD276=0," ",'P_Foretak utv'!AD276)</f>
        <v xml:space="preserve"> </v>
      </c>
      <c r="I277" s="88" t="str">
        <f>IF('P_Foretak utv'!AE276=0," ",'P_Foretak utv'!AE276)</f>
        <v xml:space="preserve"> </v>
      </c>
      <c r="J277" s="88" t="str">
        <f>IF('P_Foretak utv'!AF276=0," ",'P_Foretak utv'!AF276)</f>
        <v xml:space="preserve"> </v>
      </c>
      <c r="K277" s="88" t="str">
        <f>IF('P_Foretak utv'!AG276=0," ",'P_Foretak utv'!AG276)</f>
        <v xml:space="preserve"> </v>
      </c>
      <c r="L277" s="88" t="str">
        <f>IF('P_Foretak utv'!AH276=0," ",'P_Foretak utv'!AH276)</f>
        <v xml:space="preserve"> </v>
      </c>
      <c r="N277" s="25" t="str">
        <f>IF(P_lev_utv!X278=0," ",P_lev_utv!X278)</f>
        <v xml:space="preserve"> </v>
      </c>
      <c r="O277" s="88" t="str">
        <f>IF(P_lev_utv!Y278=0," ",P_lev_utv!Y278)</f>
        <v xml:space="preserve"> </v>
      </c>
      <c r="P277" s="88" t="str">
        <f>IF(P_lev_utv!Z278=0," ",P_lev_utv!Z278)</f>
        <v xml:space="preserve"> </v>
      </c>
      <c r="Q277" s="88" t="str">
        <f>IF(P_lev_utv!AA278=0," ",P_lev_utv!AA278)</f>
        <v xml:space="preserve"> </v>
      </c>
      <c r="R277" s="88" t="str">
        <f>IF(P_lev_utv!AB278=0," ",P_lev_utv!AB278)</f>
        <v xml:space="preserve"> </v>
      </c>
      <c r="S277" s="88" t="str">
        <f>IF(P_lev_utv!AC278=0," ",P_lev_utv!AC278)</f>
        <v xml:space="preserve"> </v>
      </c>
      <c r="T277" s="88" t="str">
        <f>IF(P_lev_utv!AD278=0," ",P_lev_utv!AD278)</f>
        <v xml:space="preserve"> </v>
      </c>
      <c r="U277" s="88" t="str">
        <f>IF(P_lev_utv!AE278=0," ",P_lev_utv!AE278)</f>
        <v xml:space="preserve"> </v>
      </c>
      <c r="V277" s="88" t="str">
        <f>IF(P_lev_utv!AF278=0," ",P_lev_utv!AF278)</f>
        <v xml:space="preserve"> </v>
      </c>
      <c r="W277" s="27" t="str">
        <f>IF(P_lev_utv!AG278=0," ",P_lev_utv!AG278)</f>
        <v xml:space="preserve"> </v>
      </c>
      <c r="X277" s="27" t="str">
        <f>IF(P_lev_utv!AH278=0," ",P_lev_utv!AH278)</f>
        <v xml:space="preserve"> </v>
      </c>
    </row>
    <row r="278" spans="2:24" x14ac:dyDescent="0.25">
      <c r="B278" s="25" t="str">
        <f>IF('P_Foretak utv'!X277=0," ",'P_Foretak utv'!X277)</f>
        <v xml:space="preserve"> </v>
      </c>
      <c r="C278" s="88" t="str">
        <f>IF('P_Foretak utv'!Y277=0," ",'P_Foretak utv'!Y277)</f>
        <v xml:space="preserve"> </v>
      </c>
      <c r="D278" s="88" t="str">
        <f>IF('P_Foretak utv'!Z277=0," ",'P_Foretak utv'!Z277)</f>
        <v xml:space="preserve"> </v>
      </c>
      <c r="E278" s="88" t="str">
        <f>IF('P_Foretak utv'!AA277=0," ",'P_Foretak utv'!AA277)</f>
        <v xml:space="preserve"> </v>
      </c>
      <c r="F278" s="88" t="str">
        <f>IF('P_Foretak utv'!AB277=0," ",'P_Foretak utv'!AB277)</f>
        <v xml:space="preserve"> </v>
      </c>
      <c r="G278" s="88" t="str">
        <f>IF('P_Foretak utv'!AC277=0," ",'P_Foretak utv'!AC277)</f>
        <v xml:space="preserve"> </v>
      </c>
      <c r="H278" s="88" t="str">
        <f>IF('P_Foretak utv'!AD277=0," ",'P_Foretak utv'!AD277)</f>
        <v xml:space="preserve"> </v>
      </c>
      <c r="I278" s="88" t="str">
        <f>IF('P_Foretak utv'!AE277=0," ",'P_Foretak utv'!AE277)</f>
        <v xml:space="preserve"> </v>
      </c>
      <c r="J278" s="88" t="str">
        <f>IF('P_Foretak utv'!AF277=0," ",'P_Foretak utv'!AF277)</f>
        <v xml:space="preserve"> </v>
      </c>
      <c r="K278" s="88" t="str">
        <f>IF('P_Foretak utv'!AG277=0," ",'P_Foretak utv'!AG277)</f>
        <v xml:space="preserve"> </v>
      </c>
      <c r="L278" s="88" t="str">
        <f>IF('P_Foretak utv'!AH277=0," ",'P_Foretak utv'!AH277)</f>
        <v xml:space="preserve"> </v>
      </c>
      <c r="N278" s="25" t="str">
        <f>IF(P_lev_utv!X279=0," ",P_lev_utv!X279)</f>
        <v xml:space="preserve"> </v>
      </c>
      <c r="O278" s="88" t="str">
        <f>IF(P_lev_utv!Y279=0," ",P_lev_utv!Y279)</f>
        <v xml:space="preserve"> </v>
      </c>
      <c r="P278" s="88" t="str">
        <f>IF(P_lev_utv!Z279=0," ",P_lev_utv!Z279)</f>
        <v xml:space="preserve"> </v>
      </c>
      <c r="Q278" s="88" t="str">
        <f>IF(P_lev_utv!AA279=0," ",P_lev_utv!AA279)</f>
        <v xml:space="preserve"> </v>
      </c>
      <c r="R278" s="88" t="str">
        <f>IF(P_lev_utv!AB279=0," ",P_lev_utv!AB279)</f>
        <v xml:space="preserve"> </v>
      </c>
      <c r="S278" s="88" t="str">
        <f>IF(P_lev_utv!AC279=0," ",P_lev_utv!AC279)</f>
        <v xml:space="preserve"> </v>
      </c>
      <c r="T278" s="88" t="str">
        <f>IF(P_lev_utv!AD279=0," ",P_lev_utv!AD279)</f>
        <v xml:space="preserve"> </v>
      </c>
      <c r="U278" s="88" t="str">
        <f>IF(P_lev_utv!AE279=0," ",P_lev_utv!AE279)</f>
        <v xml:space="preserve"> </v>
      </c>
      <c r="V278" s="88" t="str">
        <f>IF(P_lev_utv!AF279=0," ",P_lev_utv!AF279)</f>
        <v xml:space="preserve"> </v>
      </c>
      <c r="W278" s="27" t="str">
        <f>IF(P_lev_utv!AG279=0," ",P_lev_utv!AG279)</f>
        <v xml:space="preserve"> </v>
      </c>
      <c r="X278" s="27" t="str">
        <f>IF(P_lev_utv!AH279=0," ",P_lev_utv!AH279)</f>
        <v xml:space="preserve"> </v>
      </c>
    </row>
    <row r="279" spans="2:24" x14ac:dyDescent="0.25">
      <c r="B279" s="25" t="str">
        <f>IF('P_Foretak utv'!X278=0," ",'P_Foretak utv'!X278)</f>
        <v xml:space="preserve"> </v>
      </c>
      <c r="C279" s="88" t="str">
        <f>IF('P_Foretak utv'!Y278=0," ",'P_Foretak utv'!Y278)</f>
        <v xml:space="preserve"> </v>
      </c>
      <c r="D279" s="88" t="str">
        <f>IF('P_Foretak utv'!Z278=0," ",'P_Foretak utv'!Z278)</f>
        <v xml:space="preserve"> </v>
      </c>
      <c r="E279" s="88" t="str">
        <f>IF('P_Foretak utv'!AA278=0," ",'P_Foretak utv'!AA278)</f>
        <v xml:space="preserve"> </v>
      </c>
      <c r="F279" s="88" t="str">
        <f>IF('P_Foretak utv'!AB278=0," ",'P_Foretak utv'!AB278)</f>
        <v xml:space="preserve"> </v>
      </c>
      <c r="G279" s="88" t="str">
        <f>IF('P_Foretak utv'!AC278=0," ",'P_Foretak utv'!AC278)</f>
        <v xml:space="preserve"> </v>
      </c>
      <c r="H279" s="88" t="str">
        <f>IF('P_Foretak utv'!AD278=0," ",'P_Foretak utv'!AD278)</f>
        <v xml:space="preserve"> </v>
      </c>
      <c r="I279" s="88" t="str">
        <f>IF('P_Foretak utv'!AE278=0," ",'P_Foretak utv'!AE278)</f>
        <v xml:space="preserve"> </v>
      </c>
      <c r="J279" s="88" t="str">
        <f>IF('P_Foretak utv'!AF278=0," ",'P_Foretak utv'!AF278)</f>
        <v xml:space="preserve"> </v>
      </c>
      <c r="K279" s="88" t="str">
        <f>IF('P_Foretak utv'!AG278=0," ",'P_Foretak utv'!AG278)</f>
        <v xml:space="preserve"> </v>
      </c>
      <c r="L279" s="88" t="str">
        <f>IF('P_Foretak utv'!AH278=0," ",'P_Foretak utv'!AH278)</f>
        <v xml:space="preserve"> </v>
      </c>
      <c r="N279" s="25" t="str">
        <f>IF(P_lev_utv!X280=0," ",P_lev_utv!X280)</f>
        <v xml:space="preserve"> </v>
      </c>
      <c r="O279" s="88" t="str">
        <f>IF(P_lev_utv!Y280=0," ",P_lev_utv!Y280)</f>
        <v xml:space="preserve"> </v>
      </c>
      <c r="P279" s="88" t="str">
        <f>IF(P_lev_utv!Z280=0," ",P_lev_utv!Z280)</f>
        <v xml:space="preserve"> </v>
      </c>
      <c r="Q279" s="88" t="str">
        <f>IF(P_lev_utv!AA280=0," ",P_lev_utv!AA280)</f>
        <v xml:space="preserve"> </v>
      </c>
      <c r="R279" s="88" t="str">
        <f>IF(P_lev_utv!AB280=0," ",P_lev_utv!AB280)</f>
        <v xml:space="preserve"> </v>
      </c>
      <c r="S279" s="88" t="str">
        <f>IF(P_lev_utv!AC280=0," ",P_lev_utv!AC280)</f>
        <v xml:space="preserve"> </v>
      </c>
      <c r="T279" s="88" t="str">
        <f>IF(P_lev_utv!AD280=0," ",P_lev_utv!AD280)</f>
        <v xml:space="preserve"> </v>
      </c>
      <c r="U279" s="88" t="str">
        <f>IF(P_lev_utv!AE280=0," ",P_lev_utv!AE280)</f>
        <v xml:space="preserve"> </v>
      </c>
      <c r="V279" s="88" t="str">
        <f>IF(P_lev_utv!AF280=0," ",P_lev_utv!AF280)</f>
        <v xml:space="preserve"> </v>
      </c>
      <c r="W279" s="27" t="str">
        <f>IF(P_lev_utv!AG280=0," ",P_lev_utv!AG280)</f>
        <v xml:space="preserve"> </v>
      </c>
      <c r="X279" s="27" t="str">
        <f>IF(P_lev_utv!AH280=0," ",P_lev_utv!AH280)</f>
        <v xml:space="preserve"> </v>
      </c>
    </row>
    <row r="280" spans="2:24" x14ac:dyDescent="0.25">
      <c r="B280" s="25" t="str">
        <f>IF('P_Foretak utv'!X279=0," ",'P_Foretak utv'!X279)</f>
        <v xml:space="preserve"> </v>
      </c>
      <c r="C280" s="88" t="str">
        <f>IF('P_Foretak utv'!Y279=0," ",'P_Foretak utv'!Y279)</f>
        <v xml:space="preserve"> </v>
      </c>
      <c r="D280" s="88" t="str">
        <f>IF('P_Foretak utv'!Z279=0," ",'P_Foretak utv'!Z279)</f>
        <v xml:space="preserve"> </v>
      </c>
      <c r="E280" s="88" t="str">
        <f>IF('P_Foretak utv'!AA279=0," ",'P_Foretak utv'!AA279)</f>
        <v xml:space="preserve"> </v>
      </c>
      <c r="F280" s="88" t="str">
        <f>IF('P_Foretak utv'!AB279=0," ",'P_Foretak utv'!AB279)</f>
        <v xml:space="preserve"> </v>
      </c>
      <c r="G280" s="88" t="str">
        <f>IF('P_Foretak utv'!AC279=0," ",'P_Foretak utv'!AC279)</f>
        <v xml:space="preserve"> </v>
      </c>
      <c r="H280" s="88" t="str">
        <f>IF('P_Foretak utv'!AD279=0," ",'P_Foretak utv'!AD279)</f>
        <v xml:space="preserve"> </v>
      </c>
      <c r="I280" s="88" t="str">
        <f>IF('P_Foretak utv'!AE279=0," ",'P_Foretak utv'!AE279)</f>
        <v xml:space="preserve"> </v>
      </c>
      <c r="J280" s="88" t="str">
        <f>IF('P_Foretak utv'!AF279=0," ",'P_Foretak utv'!AF279)</f>
        <v xml:space="preserve"> </v>
      </c>
      <c r="K280" s="88" t="str">
        <f>IF('P_Foretak utv'!AG279=0," ",'P_Foretak utv'!AG279)</f>
        <v xml:space="preserve"> </v>
      </c>
      <c r="L280" s="88" t="str">
        <f>IF('P_Foretak utv'!AH279=0," ",'P_Foretak utv'!AH279)</f>
        <v xml:space="preserve"> </v>
      </c>
      <c r="N280" s="25" t="str">
        <f>IF(P_lev_utv!X281=0," ",P_lev_utv!X281)</f>
        <v xml:space="preserve"> </v>
      </c>
      <c r="O280" s="88" t="str">
        <f>IF(P_lev_utv!Y281=0," ",P_lev_utv!Y281)</f>
        <v xml:space="preserve"> </v>
      </c>
      <c r="P280" s="88" t="str">
        <f>IF(P_lev_utv!Z281=0," ",P_lev_utv!Z281)</f>
        <v xml:space="preserve"> </v>
      </c>
      <c r="Q280" s="88" t="str">
        <f>IF(P_lev_utv!AA281=0," ",P_lev_utv!AA281)</f>
        <v xml:space="preserve"> </v>
      </c>
      <c r="R280" s="88" t="str">
        <f>IF(P_lev_utv!AB281=0," ",P_lev_utv!AB281)</f>
        <v xml:space="preserve"> </v>
      </c>
      <c r="S280" s="88" t="str">
        <f>IF(P_lev_utv!AC281=0," ",P_lev_utv!AC281)</f>
        <v xml:space="preserve"> </v>
      </c>
      <c r="T280" s="88" t="str">
        <f>IF(P_lev_utv!AD281=0," ",P_lev_utv!AD281)</f>
        <v xml:space="preserve"> </v>
      </c>
      <c r="U280" s="88" t="str">
        <f>IF(P_lev_utv!AE281=0," ",P_lev_utv!AE281)</f>
        <v xml:space="preserve"> </v>
      </c>
      <c r="V280" s="88" t="str">
        <f>IF(P_lev_utv!AF281=0," ",P_lev_utv!AF281)</f>
        <v xml:space="preserve"> </v>
      </c>
      <c r="W280" s="27" t="str">
        <f>IF(P_lev_utv!AG281=0," ",P_lev_utv!AG281)</f>
        <v xml:space="preserve"> </v>
      </c>
      <c r="X280" s="27" t="str">
        <f>IF(P_lev_utv!AH281=0," ",P_lev_utv!AH281)</f>
        <v xml:space="preserve"> </v>
      </c>
    </row>
    <row r="281" spans="2:24" x14ac:dyDescent="0.25">
      <c r="B281" s="25" t="str">
        <f>IF('P_Foretak utv'!X280=0," ",'P_Foretak utv'!X280)</f>
        <v xml:space="preserve"> </v>
      </c>
      <c r="C281" s="88" t="str">
        <f>IF('P_Foretak utv'!Y280=0," ",'P_Foretak utv'!Y280)</f>
        <v xml:space="preserve"> </v>
      </c>
      <c r="D281" s="88" t="str">
        <f>IF('P_Foretak utv'!Z280=0," ",'P_Foretak utv'!Z280)</f>
        <v xml:space="preserve"> </v>
      </c>
      <c r="E281" s="88" t="str">
        <f>IF('P_Foretak utv'!AA280=0," ",'P_Foretak utv'!AA280)</f>
        <v xml:space="preserve"> </v>
      </c>
      <c r="F281" s="88" t="str">
        <f>IF('P_Foretak utv'!AB280=0," ",'P_Foretak utv'!AB280)</f>
        <v xml:space="preserve"> </v>
      </c>
      <c r="G281" s="88" t="str">
        <f>IF('P_Foretak utv'!AC280=0," ",'P_Foretak utv'!AC280)</f>
        <v xml:space="preserve"> </v>
      </c>
      <c r="H281" s="88" t="str">
        <f>IF('P_Foretak utv'!AD280=0," ",'P_Foretak utv'!AD280)</f>
        <v xml:space="preserve"> </v>
      </c>
      <c r="I281" s="88" t="str">
        <f>IF('P_Foretak utv'!AE280=0," ",'P_Foretak utv'!AE280)</f>
        <v xml:space="preserve"> </v>
      </c>
      <c r="J281" s="88" t="str">
        <f>IF('P_Foretak utv'!AF280=0," ",'P_Foretak utv'!AF280)</f>
        <v xml:space="preserve"> </v>
      </c>
      <c r="K281" s="88" t="str">
        <f>IF('P_Foretak utv'!AG280=0," ",'P_Foretak utv'!AG280)</f>
        <v xml:space="preserve"> </v>
      </c>
      <c r="L281" s="88" t="str">
        <f>IF('P_Foretak utv'!AH280=0," ",'P_Foretak utv'!AH280)</f>
        <v xml:space="preserve"> </v>
      </c>
      <c r="N281" s="25" t="str">
        <f>IF(P_lev_utv!X282=0," ",P_lev_utv!X282)</f>
        <v xml:space="preserve"> </v>
      </c>
      <c r="O281" s="88" t="str">
        <f>IF(P_lev_utv!Y282=0," ",P_lev_utv!Y282)</f>
        <v xml:space="preserve"> </v>
      </c>
      <c r="P281" s="88" t="str">
        <f>IF(P_lev_utv!Z282=0," ",P_lev_utv!Z282)</f>
        <v xml:space="preserve"> </v>
      </c>
      <c r="Q281" s="88" t="str">
        <f>IF(P_lev_utv!AA282=0," ",P_lev_utv!AA282)</f>
        <v xml:space="preserve"> </v>
      </c>
      <c r="R281" s="88" t="str">
        <f>IF(P_lev_utv!AB282=0," ",P_lev_utv!AB282)</f>
        <v xml:space="preserve"> </v>
      </c>
      <c r="S281" s="88" t="str">
        <f>IF(P_lev_utv!AC282=0," ",P_lev_utv!AC282)</f>
        <v xml:space="preserve"> </v>
      </c>
      <c r="T281" s="88" t="str">
        <f>IF(P_lev_utv!AD282=0," ",P_lev_utv!AD282)</f>
        <v xml:space="preserve"> </v>
      </c>
      <c r="U281" s="88" t="str">
        <f>IF(P_lev_utv!AE282=0," ",P_lev_utv!AE282)</f>
        <v xml:space="preserve"> </v>
      </c>
      <c r="V281" s="88" t="str">
        <f>IF(P_lev_utv!AF282=0," ",P_lev_utv!AF282)</f>
        <v xml:space="preserve"> </v>
      </c>
      <c r="W281" s="27" t="str">
        <f>IF(P_lev_utv!AG282=0," ",P_lev_utv!AG282)</f>
        <v xml:space="preserve"> </v>
      </c>
      <c r="X281" s="27" t="str">
        <f>IF(P_lev_utv!AH282=0," ",P_lev_utv!AH282)</f>
        <v xml:space="preserve"> </v>
      </c>
    </row>
    <row r="282" spans="2:24" x14ac:dyDescent="0.25">
      <c r="B282" s="25" t="str">
        <f>IF('P_Foretak utv'!X281=0," ",'P_Foretak utv'!X281)</f>
        <v xml:space="preserve"> </v>
      </c>
      <c r="C282" s="88" t="str">
        <f>IF('P_Foretak utv'!Y281=0," ",'P_Foretak utv'!Y281)</f>
        <v xml:space="preserve"> </v>
      </c>
      <c r="D282" s="88" t="str">
        <f>IF('P_Foretak utv'!Z281=0," ",'P_Foretak utv'!Z281)</f>
        <v xml:space="preserve"> </v>
      </c>
      <c r="E282" s="88" t="str">
        <f>IF('P_Foretak utv'!AA281=0," ",'P_Foretak utv'!AA281)</f>
        <v xml:space="preserve"> </v>
      </c>
      <c r="F282" s="88" t="str">
        <f>IF('P_Foretak utv'!AB281=0," ",'P_Foretak utv'!AB281)</f>
        <v xml:space="preserve"> </v>
      </c>
      <c r="G282" s="88" t="str">
        <f>IF('P_Foretak utv'!AC281=0," ",'P_Foretak utv'!AC281)</f>
        <v xml:space="preserve"> </v>
      </c>
      <c r="H282" s="88" t="str">
        <f>IF('P_Foretak utv'!AD281=0," ",'P_Foretak utv'!AD281)</f>
        <v xml:space="preserve"> </v>
      </c>
      <c r="I282" s="88" t="str">
        <f>IF('P_Foretak utv'!AE281=0," ",'P_Foretak utv'!AE281)</f>
        <v xml:space="preserve"> </v>
      </c>
      <c r="J282" s="88" t="str">
        <f>IF('P_Foretak utv'!AF281=0," ",'P_Foretak utv'!AF281)</f>
        <v xml:space="preserve"> </v>
      </c>
      <c r="K282" s="88" t="str">
        <f>IF('P_Foretak utv'!AG281=0," ",'P_Foretak utv'!AG281)</f>
        <v xml:space="preserve"> </v>
      </c>
      <c r="L282" s="88" t="str">
        <f>IF('P_Foretak utv'!AH281=0," ",'P_Foretak utv'!AH281)</f>
        <v xml:space="preserve"> </v>
      </c>
      <c r="N282" s="25" t="str">
        <f>IF(P_lev_utv!X283=0," ",P_lev_utv!X283)</f>
        <v xml:space="preserve"> </v>
      </c>
      <c r="O282" s="88" t="str">
        <f>IF(P_lev_utv!Y283=0," ",P_lev_utv!Y283)</f>
        <v xml:space="preserve"> </v>
      </c>
      <c r="P282" s="88" t="str">
        <f>IF(P_lev_utv!Z283=0," ",P_lev_utv!Z283)</f>
        <v xml:space="preserve"> </v>
      </c>
      <c r="Q282" s="88" t="str">
        <f>IF(P_lev_utv!AA283=0," ",P_lev_utv!AA283)</f>
        <v xml:space="preserve"> </v>
      </c>
      <c r="R282" s="88" t="str">
        <f>IF(P_lev_utv!AB283=0," ",P_lev_utv!AB283)</f>
        <v xml:space="preserve"> </v>
      </c>
      <c r="S282" s="88" t="str">
        <f>IF(P_lev_utv!AC283=0," ",P_lev_utv!AC283)</f>
        <v xml:space="preserve"> </v>
      </c>
      <c r="T282" s="88" t="str">
        <f>IF(P_lev_utv!AD283=0," ",P_lev_utv!AD283)</f>
        <v xml:space="preserve"> </v>
      </c>
      <c r="U282" s="88" t="str">
        <f>IF(P_lev_utv!AE283=0," ",P_lev_utv!AE283)</f>
        <v xml:space="preserve"> </v>
      </c>
      <c r="V282" s="88" t="str">
        <f>IF(P_lev_utv!AF283=0," ",P_lev_utv!AF283)</f>
        <v xml:space="preserve"> </v>
      </c>
      <c r="W282" s="27" t="str">
        <f>IF(P_lev_utv!AG283=0," ",P_lev_utv!AG283)</f>
        <v xml:space="preserve"> </v>
      </c>
      <c r="X282" s="27" t="str">
        <f>IF(P_lev_utv!AH283=0," ",P_lev_utv!AH283)</f>
        <v xml:space="preserve"> </v>
      </c>
    </row>
    <row r="283" spans="2:24" x14ac:dyDescent="0.25">
      <c r="B283" s="25" t="str">
        <f>IF('P_Foretak utv'!X282=0," ",'P_Foretak utv'!X282)</f>
        <v xml:space="preserve"> </v>
      </c>
      <c r="C283" s="88" t="str">
        <f>IF('P_Foretak utv'!Y282=0," ",'P_Foretak utv'!Y282)</f>
        <v xml:space="preserve"> </v>
      </c>
      <c r="D283" s="88" t="str">
        <f>IF('P_Foretak utv'!Z282=0," ",'P_Foretak utv'!Z282)</f>
        <v xml:space="preserve"> </v>
      </c>
      <c r="E283" s="88" t="str">
        <f>IF('P_Foretak utv'!AA282=0," ",'P_Foretak utv'!AA282)</f>
        <v xml:space="preserve"> </v>
      </c>
      <c r="F283" s="88" t="str">
        <f>IF('P_Foretak utv'!AB282=0," ",'P_Foretak utv'!AB282)</f>
        <v xml:space="preserve"> </v>
      </c>
      <c r="G283" s="88" t="str">
        <f>IF('P_Foretak utv'!AC282=0," ",'P_Foretak utv'!AC282)</f>
        <v xml:space="preserve"> </v>
      </c>
      <c r="H283" s="88" t="str">
        <f>IF('P_Foretak utv'!AD282=0," ",'P_Foretak utv'!AD282)</f>
        <v xml:space="preserve"> </v>
      </c>
      <c r="I283" s="88" t="str">
        <f>IF('P_Foretak utv'!AE282=0," ",'P_Foretak utv'!AE282)</f>
        <v xml:space="preserve"> </v>
      </c>
      <c r="J283" s="88" t="str">
        <f>IF('P_Foretak utv'!AF282=0," ",'P_Foretak utv'!AF282)</f>
        <v xml:space="preserve"> </v>
      </c>
      <c r="K283" s="88" t="str">
        <f>IF('P_Foretak utv'!AG282=0," ",'P_Foretak utv'!AG282)</f>
        <v xml:space="preserve"> </v>
      </c>
      <c r="L283" s="88" t="str">
        <f>IF('P_Foretak utv'!AH282=0," ",'P_Foretak utv'!AH282)</f>
        <v xml:space="preserve"> </v>
      </c>
      <c r="N283" s="25" t="str">
        <f>IF(P_lev_utv!X284=0," ",P_lev_utv!X284)</f>
        <v xml:space="preserve"> </v>
      </c>
      <c r="O283" s="88" t="str">
        <f>IF(P_lev_utv!Y284=0," ",P_lev_utv!Y284)</f>
        <v xml:space="preserve"> </v>
      </c>
      <c r="P283" s="88" t="str">
        <f>IF(P_lev_utv!Z284=0," ",P_lev_utv!Z284)</f>
        <v xml:space="preserve"> </v>
      </c>
      <c r="Q283" s="88" t="str">
        <f>IF(P_lev_utv!AA284=0," ",P_lev_utv!AA284)</f>
        <v xml:space="preserve"> </v>
      </c>
      <c r="R283" s="88" t="str">
        <f>IF(P_lev_utv!AB284=0," ",P_lev_utv!AB284)</f>
        <v xml:space="preserve"> </v>
      </c>
      <c r="S283" s="88" t="str">
        <f>IF(P_lev_utv!AC284=0," ",P_lev_utv!AC284)</f>
        <v xml:space="preserve"> </v>
      </c>
      <c r="T283" s="88" t="str">
        <f>IF(P_lev_utv!AD284=0," ",P_lev_utv!AD284)</f>
        <v xml:space="preserve"> </v>
      </c>
      <c r="U283" s="88" t="str">
        <f>IF(P_lev_utv!AE284=0," ",P_lev_utv!AE284)</f>
        <v xml:space="preserve"> </v>
      </c>
      <c r="V283" s="88" t="str">
        <f>IF(P_lev_utv!AF284=0," ",P_lev_utv!AF284)</f>
        <v xml:space="preserve"> </v>
      </c>
      <c r="W283" s="27" t="str">
        <f>IF(P_lev_utv!AG284=0," ",P_lev_utv!AG284)</f>
        <v xml:space="preserve"> </v>
      </c>
      <c r="X283" s="27" t="str">
        <f>IF(P_lev_utv!AH284=0," ",P_lev_utv!AH284)</f>
        <v xml:space="preserve"> </v>
      </c>
    </row>
    <row r="284" spans="2:24" x14ac:dyDescent="0.25">
      <c r="B284" s="25" t="str">
        <f>IF('P_Foretak utv'!X283=0," ",'P_Foretak utv'!X283)</f>
        <v xml:space="preserve"> </v>
      </c>
      <c r="C284" s="88" t="str">
        <f>IF('P_Foretak utv'!Y283=0," ",'P_Foretak utv'!Y283)</f>
        <v xml:space="preserve"> </v>
      </c>
      <c r="D284" s="88" t="str">
        <f>IF('P_Foretak utv'!Z283=0," ",'P_Foretak utv'!Z283)</f>
        <v xml:space="preserve"> </v>
      </c>
      <c r="E284" s="88" t="str">
        <f>IF('P_Foretak utv'!AA283=0," ",'P_Foretak utv'!AA283)</f>
        <v xml:space="preserve"> </v>
      </c>
      <c r="F284" s="88" t="str">
        <f>IF('P_Foretak utv'!AB283=0," ",'P_Foretak utv'!AB283)</f>
        <v xml:space="preserve"> </v>
      </c>
      <c r="G284" s="88" t="str">
        <f>IF('P_Foretak utv'!AC283=0," ",'P_Foretak utv'!AC283)</f>
        <v xml:space="preserve"> </v>
      </c>
      <c r="H284" s="88" t="str">
        <f>IF('P_Foretak utv'!AD283=0," ",'P_Foretak utv'!AD283)</f>
        <v xml:space="preserve"> </v>
      </c>
      <c r="I284" s="88" t="str">
        <f>IF('P_Foretak utv'!AE283=0," ",'P_Foretak utv'!AE283)</f>
        <v xml:space="preserve"> </v>
      </c>
      <c r="J284" s="88" t="str">
        <f>IF('P_Foretak utv'!AF283=0," ",'P_Foretak utv'!AF283)</f>
        <v xml:space="preserve"> </v>
      </c>
      <c r="K284" s="88" t="str">
        <f>IF('P_Foretak utv'!AG283=0," ",'P_Foretak utv'!AG283)</f>
        <v xml:space="preserve"> </v>
      </c>
      <c r="L284" s="88" t="str">
        <f>IF('P_Foretak utv'!AH283=0," ",'P_Foretak utv'!AH283)</f>
        <v xml:space="preserve"> </v>
      </c>
      <c r="N284" s="25" t="str">
        <f>IF(P_lev_utv!X285=0," ",P_lev_utv!X285)</f>
        <v xml:space="preserve"> </v>
      </c>
      <c r="O284" s="88" t="str">
        <f>IF(P_lev_utv!Y285=0," ",P_lev_utv!Y285)</f>
        <v xml:space="preserve"> </v>
      </c>
      <c r="P284" s="88" t="str">
        <f>IF(P_lev_utv!Z285=0," ",P_lev_utv!Z285)</f>
        <v xml:space="preserve"> </v>
      </c>
      <c r="Q284" s="88" t="str">
        <f>IF(P_lev_utv!AA285=0," ",P_lev_utv!AA285)</f>
        <v xml:space="preserve"> </v>
      </c>
      <c r="R284" s="88" t="str">
        <f>IF(P_lev_utv!AB285=0," ",P_lev_utv!AB285)</f>
        <v xml:space="preserve"> </v>
      </c>
      <c r="S284" s="88" t="str">
        <f>IF(P_lev_utv!AC285=0," ",P_lev_utv!AC285)</f>
        <v xml:space="preserve"> </v>
      </c>
      <c r="T284" s="88" t="str">
        <f>IF(P_lev_utv!AD285=0," ",P_lev_utv!AD285)</f>
        <v xml:space="preserve"> </v>
      </c>
      <c r="U284" s="88" t="str">
        <f>IF(P_lev_utv!AE285=0," ",P_lev_utv!AE285)</f>
        <v xml:space="preserve"> </v>
      </c>
      <c r="V284" s="88" t="str">
        <f>IF(P_lev_utv!AF285=0," ",P_lev_utv!AF285)</f>
        <v xml:space="preserve"> </v>
      </c>
      <c r="W284" s="27" t="str">
        <f>IF(P_lev_utv!AG285=0," ",P_lev_utv!AG285)</f>
        <v xml:space="preserve"> </v>
      </c>
      <c r="X284" s="27" t="str">
        <f>IF(P_lev_utv!AH285=0," ",P_lev_utv!AH285)</f>
        <v xml:space="preserve"> </v>
      </c>
    </row>
    <row r="285" spans="2:24" x14ac:dyDescent="0.25">
      <c r="B285" s="25" t="str">
        <f>IF('P_Foretak utv'!X284=0," ",'P_Foretak utv'!X284)</f>
        <v xml:space="preserve"> </v>
      </c>
      <c r="C285" s="88" t="str">
        <f>IF('P_Foretak utv'!Y284=0," ",'P_Foretak utv'!Y284)</f>
        <v xml:space="preserve"> </v>
      </c>
      <c r="D285" s="88" t="str">
        <f>IF('P_Foretak utv'!Z284=0," ",'P_Foretak utv'!Z284)</f>
        <v xml:space="preserve"> </v>
      </c>
      <c r="E285" s="88" t="str">
        <f>IF('P_Foretak utv'!AA284=0," ",'P_Foretak utv'!AA284)</f>
        <v xml:space="preserve"> </v>
      </c>
      <c r="F285" s="88" t="str">
        <f>IF('P_Foretak utv'!AB284=0," ",'P_Foretak utv'!AB284)</f>
        <v xml:space="preserve"> </v>
      </c>
      <c r="G285" s="88" t="str">
        <f>IF('P_Foretak utv'!AC284=0," ",'P_Foretak utv'!AC284)</f>
        <v xml:space="preserve"> </v>
      </c>
      <c r="H285" s="88" t="str">
        <f>IF('P_Foretak utv'!AD284=0," ",'P_Foretak utv'!AD284)</f>
        <v xml:space="preserve"> </v>
      </c>
      <c r="I285" s="88" t="str">
        <f>IF('P_Foretak utv'!AE284=0," ",'P_Foretak utv'!AE284)</f>
        <v xml:space="preserve"> </v>
      </c>
      <c r="J285" s="88" t="str">
        <f>IF('P_Foretak utv'!AF284=0," ",'P_Foretak utv'!AF284)</f>
        <v xml:space="preserve"> </v>
      </c>
      <c r="K285" s="88" t="str">
        <f>IF('P_Foretak utv'!AG284=0," ",'P_Foretak utv'!AG284)</f>
        <v xml:space="preserve"> </v>
      </c>
      <c r="L285" s="88" t="str">
        <f>IF('P_Foretak utv'!AH284=0," ",'P_Foretak utv'!AH284)</f>
        <v xml:space="preserve"> </v>
      </c>
      <c r="N285" s="25" t="str">
        <f>IF(P_lev_utv!X286=0," ",P_lev_utv!X286)</f>
        <v xml:space="preserve"> </v>
      </c>
      <c r="O285" s="88" t="str">
        <f>IF(P_lev_utv!Y286=0," ",P_lev_utv!Y286)</f>
        <v xml:space="preserve"> </v>
      </c>
      <c r="P285" s="88" t="str">
        <f>IF(P_lev_utv!Z286=0," ",P_lev_utv!Z286)</f>
        <v xml:space="preserve"> </v>
      </c>
      <c r="Q285" s="88" t="str">
        <f>IF(P_lev_utv!AA286=0," ",P_lev_utv!AA286)</f>
        <v xml:space="preserve"> </v>
      </c>
      <c r="R285" s="88" t="str">
        <f>IF(P_lev_utv!AB286=0," ",P_lev_utv!AB286)</f>
        <v xml:space="preserve"> </v>
      </c>
      <c r="S285" s="88" t="str">
        <f>IF(P_lev_utv!AC286=0," ",P_lev_utv!AC286)</f>
        <v xml:space="preserve"> </v>
      </c>
      <c r="T285" s="88" t="str">
        <f>IF(P_lev_utv!AD286=0," ",P_lev_utv!AD286)</f>
        <v xml:space="preserve"> </v>
      </c>
      <c r="U285" s="88" t="str">
        <f>IF(P_lev_utv!AE286=0," ",P_lev_utv!AE286)</f>
        <v xml:space="preserve"> </v>
      </c>
      <c r="V285" s="88" t="str">
        <f>IF(P_lev_utv!AF286=0," ",P_lev_utv!AF286)</f>
        <v xml:space="preserve"> </v>
      </c>
      <c r="W285" s="27" t="str">
        <f>IF(P_lev_utv!AG286=0," ",P_lev_utv!AG286)</f>
        <v xml:space="preserve"> </v>
      </c>
      <c r="X285" s="27" t="str">
        <f>IF(P_lev_utv!AH286=0," ",P_lev_utv!AH286)</f>
        <v xml:space="preserve"> </v>
      </c>
    </row>
    <row r="286" spans="2:24" x14ac:dyDescent="0.25">
      <c r="B286" s="25" t="str">
        <f>IF('P_Foretak utv'!X285=0," ",'P_Foretak utv'!X285)</f>
        <v xml:space="preserve"> </v>
      </c>
      <c r="C286" s="88" t="str">
        <f>IF('P_Foretak utv'!Y285=0," ",'P_Foretak utv'!Y285)</f>
        <v xml:space="preserve"> </v>
      </c>
      <c r="D286" s="88" t="str">
        <f>IF('P_Foretak utv'!Z285=0," ",'P_Foretak utv'!Z285)</f>
        <v xml:space="preserve"> </v>
      </c>
      <c r="E286" s="88" t="str">
        <f>IF('P_Foretak utv'!AA285=0," ",'P_Foretak utv'!AA285)</f>
        <v xml:space="preserve"> </v>
      </c>
      <c r="F286" s="88" t="str">
        <f>IF('P_Foretak utv'!AB285=0," ",'P_Foretak utv'!AB285)</f>
        <v xml:space="preserve"> </v>
      </c>
      <c r="G286" s="88" t="str">
        <f>IF('P_Foretak utv'!AC285=0," ",'P_Foretak utv'!AC285)</f>
        <v xml:space="preserve"> </v>
      </c>
      <c r="H286" s="88" t="str">
        <f>IF('P_Foretak utv'!AD285=0," ",'P_Foretak utv'!AD285)</f>
        <v xml:space="preserve"> </v>
      </c>
      <c r="I286" s="88" t="str">
        <f>IF('P_Foretak utv'!AE285=0," ",'P_Foretak utv'!AE285)</f>
        <v xml:space="preserve"> </v>
      </c>
      <c r="J286" s="88" t="str">
        <f>IF('P_Foretak utv'!AF285=0," ",'P_Foretak utv'!AF285)</f>
        <v xml:space="preserve"> </v>
      </c>
      <c r="K286" s="88" t="str">
        <f>IF('P_Foretak utv'!AG285=0," ",'P_Foretak utv'!AG285)</f>
        <v xml:space="preserve"> </v>
      </c>
      <c r="L286" s="88" t="str">
        <f>IF('P_Foretak utv'!AH285=0," ",'P_Foretak utv'!AH285)</f>
        <v xml:space="preserve"> </v>
      </c>
      <c r="N286" s="25" t="str">
        <f>IF(P_lev_utv!X287=0," ",P_lev_utv!X287)</f>
        <v xml:space="preserve"> </v>
      </c>
      <c r="O286" s="88" t="str">
        <f>IF(P_lev_utv!Y287=0," ",P_lev_utv!Y287)</f>
        <v xml:space="preserve"> </v>
      </c>
      <c r="P286" s="88" t="str">
        <f>IF(P_lev_utv!Z287=0," ",P_lev_utv!Z287)</f>
        <v xml:space="preserve"> </v>
      </c>
      <c r="Q286" s="88" t="str">
        <f>IF(P_lev_utv!AA287=0," ",P_lev_utv!AA287)</f>
        <v xml:space="preserve"> </v>
      </c>
      <c r="R286" s="88" t="str">
        <f>IF(P_lev_utv!AB287=0," ",P_lev_utv!AB287)</f>
        <v xml:space="preserve"> </v>
      </c>
      <c r="S286" s="88" t="str">
        <f>IF(P_lev_utv!AC287=0," ",P_lev_utv!AC287)</f>
        <v xml:space="preserve"> </v>
      </c>
      <c r="T286" s="88" t="str">
        <f>IF(P_lev_utv!AD287=0," ",P_lev_utv!AD287)</f>
        <v xml:space="preserve"> </v>
      </c>
      <c r="U286" s="88" t="str">
        <f>IF(P_lev_utv!AE287=0," ",P_lev_utv!AE287)</f>
        <v xml:space="preserve"> </v>
      </c>
      <c r="V286" s="88" t="str">
        <f>IF(P_lev_utv!AF287=0," ",P_lev_utv!AF287)</f>
        <v xml:space="preserve"> </v>
      </c>
      <c r="W286" s="27" t="str">
        <f>IF(P_lev_utv!AG287=0," ",P_lev_utv!AG287)</f>
        <v xml:space="preserve"> </v>
      </c>
      <c r="X286" s="27" t="str">
        <f>IF(P_lev_utv!AH287=0," ",P_lev_utv!AH287)</f>
        <v xml:space="preserve"> </v>
      </c>
    </row>
    <row r="287" spans="2:24" x14ac:dyDescent="0.25">
      <c r="B287" s="25" t="str">
        <f>IF('P_Foretak utv'!X286=0," ",'P_Foretak utv'!X286)</f>
        <v xml:space="preserve"> </v>
      </c>
      <c r="C287" s="88" t="str">
        <f>IF('P_Foretak utv'!Y286=0," ",'P_Foretak utv'!Y286)</f>
        <v xml:space="preserve"> </v>
      </c>
      <c r="D287" s="88" t="str">
        <f>IF('P_Foretak utv'!Z286=0," ",'P_Foretak utv'!Z286)</f>
        <v xml:space="preserve"> </v>
      </c>
      <c r="E287" s="88" t="str">
        <f>IF('P_Foretak utv'!AA286=0," ",'P_Foretak utv'!AA286)</f>
        <v xml:space="preserve"> </v>
      </c>
      <c r="F287" s="88" t="str">
        <f>IF('P_Foretak utv'!AB286=0," ",'P_Foretak utv'!AB286)</f>
        <v xml:space="preserve"> </v>
      </c>
      <c r="G287" s="88" t="str">
        <f>IF('P_Foretak utv'!AC286=0," ",'P_Foretak utv'!AC286)</f>
        <v xml:space="preserve"> </v>
      </c>
      <c r="H287" s="88" t="str">
        <f>IF('P_Foretak utv'!AD286=0," ",'P_Foretak utv'!AD286)</f>
        <v xml:space="preserve"> </v>
      </c>
      <c r="I287" s="88" t="str">
        <f>IF('P_Foretak utv'!AE286=0," ",'P_Foretak utv'!AE286)</f>
        <v xml:space="preserve"> </v>
      </c>
      <c r="J287" s="88" t="str">
        <f>IF('P_Foretak utv'!AF286=0," ",'P_Foretak utv'!AF286)</f>
        <v xml:space="preserve"> </v>
      </c>
      <c r="K287" s="88" t="str">
        <f>IF('P_Foretak utv'!AG286=0," ",'P_Foretak utv'!AG286)</f>
        <v xml:space="preserve"> </v>
      </c>
      <c r="L287" s="88" t="str">
        <f>IF('P_Foretak utv'!AH286=0," ",'P_Foretak utv'!AH286)</f>
        <v xml:space="preserve"> </v>
      </c>
      <c r="N287" s="25" t="str">
        <f>IF(P_lev_utv!X288=0," ",P_lev_utv!X288)</f>
        <v xml:space="preserve"> </v>
      </c>
      <c r="O287" s="88" t="str">
        <f>IF(P_lev_utv!Y288=0," ",P_lev_utv!Y288)</f>
        <v xml:space="preserve"> </v>
      </c>
      <c r="P287" s="88" t="str">
        <f>IF(P_lev_utv!Z288=0," ",P_lev_utv!Z288)</f>
        <v xml:space="preserve"> </v>
      </c>
      <c r="Q287" s="88" t="str">
        <f>IF(P_lev_utv!AA288=0," ",P_lev_utv!AA288)</f>
        <v xml:space="preserve"> </v>
      </c>
      <c r="R287" s="88" t="str">
        <f>IF(P_lev_utv!AB288=0," ",P_lev_utv!AB288)</f>
        <v xml:space="preserve"> </v>
      </c>
      <c r="S287" s="88" t="str">
        <f>IF(P_lev_utv!AC288=0," ",P_lev_utv!AC288)</f>
        <v xml:space="preserve"> </v>
      </c>
      <c r="T287" s="88" t="str">
        <f>IF(P_lev_utv!AD288=0," ",P_lev_utv!AD288)</f>
        <v xml:space="preserve"> </v>
      </c>
      <c r="U287" s="88" t="str">
        <f>IF(P_lev_utv!AE288=0," ",P_lev_utv!AE288)</f>
        <v xml:space="preserve"> </v>
      </c>
      <c r="V287" s="88" t="str">
        <f>IF(P_lev_utv!AF288=0," ",P_lev_utv!AF288)</f>
        <v xml:space="preserve"> </v>
      </c>
      <c r="W287" s="27" t="str">
        <f>IF(P_lev_utv!AG288=0," ",P_lev_utv!AG288)</f>
        <v xml:space="preserve"> </v>
      </c>
      <c r="X287" s="27" t="str">
        <f>IF(P_lev_utv!AH288=0," ",P_lev_utv!AH288)</f>
        <v xml:space="preserve"> </v>
      </c>
    </row>
    <row r="288" spans="2:24" x14ac:dyDescent="0.25">
      <c r="B288" s="25" t="str">
        <f>IF('P_Foretak utv'!X287=0," ",'P_Foretak utv'!X287)</f>
        <v xml:space="preserve"> </v>
      </c>
      <c r="C288" s="88" t="str">
        <f>IF('P_Foretak utv'!Y287=0," ",'P_Foretak utv'!Y287)</f>
        <v xml:space="preserve"> </v>
      </c>
      <c r="D288" s="88" t="str">
        <f>IF('P_Foretak utv'!Z287=0," ",'P_Foretak utv'!Z287)</f>
        <v xml:space="preserve"> </v>
      </c>
      <c r="E288" s="88" t="str">
        <f>IF('P_Foretak utv'!AA287=0," ",'P_Foretak utv'!AA287)</f>
        <v xml:space="preserve"> </v>
      </c>
      <c r="F288" s="88" t="str">
        <f>IF('P_Foretak utv'!AB287=0," ",'P_Foretak utv'!AB287)</f>
        <v xml:space="preserve"> </v>
      </c>
      <c r="G288" s="88" t="str">
        <f>IF('P_Foretak utv'!AC287=0," ",'P_Foretak utv'!AC287)</f>
        <v xml:space="preserve"> </v>
      </c>
      <c r="H288" s="88" t="str">
        <f>IF('P_Foretak utv'!AD287=0," ",'P_Foretak utv'!AD287)</f>
        <v xml:space="preserve"> </v>
      </c>
      <c r="I288" s="88" t="str">
        <f>IF('P_Foretak utv'!AE287=0," ",'P_Foretak utv'!AE287)</f>
        <v xml:space="preserve"> </v>
      </c>
      <c r="J288" s="88" t="str">
        <f>IF('P_Foretak utv'!AF287=0," ",'P_Foretak utv'!AF287)</f>
        <v xml:space="preserve"> </v>
      </c>
      <c r="K288" s="88" t="str">
        <f>IF('P_Foretak utv'!AG287=0," ",'P_Foretak utv'!AG287)</f>
        <v xml:space="preserve"> </v>
      </c>
      <c r="L288" s="88" t="str">
        <f>IF('P_Foretak utv'!AH287=0," ",'P_Foretak utv'!AH287)</f>
        <v xml:space="preserve"> </v>
      </c>
      <c r="N288" s="25" t="str">
        <f>IF(P_lev_utv!X289=0," ",P_lev_utv!X289)</f>
        <v xml:space="preserve"> </v>
      </c>
      <c r="O288" s="88" t="str">
        <f>IF(P_lev_utv!Y289=0," ",P_lev_utv!Y289)</f>
        <v xml:space="preserve"> </v>
      </c>
      <c r="P288" s="88" t="str">
        <f>IF(P_lev_utv!Z289=0," ",P_lev_utv!Z289)</f>
        <v xml:space="preserve"> </v>
      </c>
      <c r="Q288" s="88" t="str">
        <f>IF(P_lev_utv!AA289=0," ",P_lev_utv!AA289)</f>
        <v xml:space="preserve"> </v>
      </c>
      <c r="R288" s="88" t="str">
        <f>IF(P_lev_utv!AB289=0," ",P_lev_utv!AB289)</f>
        <v xml:space="preserve"> </v>
      </c>
      <c r="S288" s="88" t="str">
        <f>IF(P_lev_utv!AC289=0," ",P_lev_utv!AC289)</f>
        <v xml:space="preserve"> </v>
      </c>
      <c r="T288" s="88" t="str">
        <f>IF(P_lev_utv!AD289=0," ",P_lev_utv!AD289)</f>
        <v xml:space="preserve"> </v>
      </c>
      <c r="U288" s="88" t="str">
        <f>IF(P_lev_utv!AE289=0," ",P_lev_utv!AE289)</f>
        <v xml:space="preserve"> </v>
      </c>
      <c r="V288" s="88" t="str">
        <f>IF(P_lev_utv!AF289=0," ",P_lev_utv!AF289)</f>
        <v xml:space="preserve"> </v>
      </c>
      <c r="W288" s="27" t="str">
        <f>IF(P_lev_utv!AG289=0," ",P_lev_utv!AG289)</f>
        <v xml:space="preserve"> </v>
      </c>
      <c r="X288" s="27" t="str">
        <f>IF(P_lev_utv!AH289=0," ",P_lev_utv!AH289)</f>
        <v xml:space="preserve"> </v>
      </c>
    </row>
    <row r="289" spans="2:24" x14ac:dyDescent="0.25">
      <c r="B289" s="25" t="str">
        <f>IF('P_Foretak utv'!X288=0," ",'P_Foretak utv'!X288)</f>
        <v xml:space="preserve"> </v>
      </c>
      <c r="C289" s="88" t="str">
        <f>IF('P_Foretak utv'!Y288=0," ",'P_Foretak utv'!Y288)</f>
        <v xml:space="preserve"> </v>
      </c>
      <c r="D289" s="88" t="str">
        <f>IF('P_Foretak utv'!Z288=0," ",'P_Foretak utv'!Z288)</f>
        <v xml:space="preserve"> </v>
      </c>
      <c r="E289" s="88" t="str">
        <f>IF('P_Foretak utv'!AA288=0," ",'P_Foretak utv'!AA288)</f>
        <v xml:space="preserve"> </v>
      </c>
      <c r="F289" s="88" t="str">
        <f>IF('P_Foretak utv'!AB288=0," ",'P_Foretak utv'!AB288)</f>
        <v xml:space="preserve"> </v>
      </c>
      <c r="G289" s="88" t="str">
        <f>IF('P_Foretak utv'!AC288=0," ",'P_Foretak utv'!AC288)</f>
        <v xml:space="preserve"> </v>
      </c>
      <c r="H289" s="88" t="str">
        <f>IF('P_Foretak utv'!AD288=0," ",'P_Foretak utv'!AD288)</f>
        <v xml:space="preserve"> </v>
      </c>
      <c r="I289" s="88" t="str">
        <f>IF('P_Foretak utv'!AE288=0," ",'P_Foretak utv'!AE288)</f>
        <v xml:space="preserve"> </v>
      </c>
      <c r="J289" s="88" t="str">
        <f>IF('P_Foretak utv'!AF288=0," ",'P_Foretak utv'!AF288)</f>
        <v xml:space="preserve"> </v>
      </c>
      <c r="K289" s="88" t="str">
        <f>IF('P_Foretak utv'!AG288=0," ",'P_Foretak utv'!AG288)</f>
        <v xml:space="preserve"> </v>
      </c>
      <c r="L289" s="88" t="str">
        <f>IF('P_Foretak utv'!AH288=0," ",'P_Foretak utv'!AH288)</f>
        <v xml:space="preserve"> </v>
      </c>
      <c r="N289" s="25" t="str">
        <f>IF(P_lev_utv!X290=0," ",P_lev_utv!X290)</f>
        <v xml:space="preserve"> </v>
      </c>
      <c r="O289" s="88" t="str">
        <f>IF(P_lev_utv!Y290=0," ",P_lev_utv!Y290)</f>
        <v xml:space="preserve"> </v>
      </c>
      <c r="P289" s="88" t="str">
        <f>IF(P_lev_utv!Z290=0," ",P_lev_utv!Z290)</f>
        <v xml:space="preserve"> </v>
      </c>
      <c r="Q289" s="88" t="str">
        <f>IF(P_lev_utv!AA290=0," ",P_lev_utv!AA290)</f>
        <v xml:space="preserve"> </v>
      </c>
      <c r="R289" s="88" t="str">
        <f>IF(P_lev_utv!AB290=0," ",P_lev_utv!AB290)</f>
        <v xml:space="preserve"> </v>
      </c>
      <c r="S289" s="88" t="str">
        <f>IF(P_lev_utv!AC290=0," ",P_lev_utv!AC290)</f>
        <v xml:space="preserve"> </v>
      </c>
      <c r="T289" s="88" t="str">
        <f>IF(P_lev_utv!AD290=0," ",P_lev_utv!AD290)</f>
        <v xml:space="preserve"> </v>
      </c>
      <c r="U289" s="88" t="str">
        <f>IF(P_lev_utv!AE290=0," ",P_lev_utv!AE290)</f>
        <v xml:space="preserve"> </v>
      </c>
      <c r="V289" s="88" t="str">
        <f>IF(P_lev_utv!AF290=0," ",P_lev_utv!AF290)</f>
        <v xml:space="preserve"> </v>
      </c>
      <c r="W289" s="27" t="str">
        <f>IF(P_lev_utv!AG290=0," ",P_lev_utv!AG290)</f>
        <v xml:space="preserve"> </v>
      </c>
      <c r="X289" s="27" t="str">
        <f>IF(P_lev_utv!AH290=0," ",P_lev_utv!AH290)</f>
        <v xml:space="preserve"> </v>
      </c>
    </row>
    <row r="290" spans="2:24" x14ac:dyDescent="0.25">
      <c r="B290" s="25" t="str">
        <f>IF('P_Foretak utv'!X289=0," ",'P_Foretak utv'!X289)</f>
        <v xml:space="preserve"> </v>
      </c>
      <c r="C290" s="88" t="str">
        <f>IF('P_Foretak utv'!Y289=0," ",'P_Foretak utv'!Y289)</f>
        <v xml:space="preserve"> </v>
      </c>
      <c r="D290" s="88" t="str">
        <f>IF('P_Foretak utv'!Z289=0," ",'P_Foretak utv'!Z289)</f>
        <v xml:space="preserve"> </v>
      </c>
      <c r="E290" s="88" t="str">
        <f>IF('P_Foretak utv'!AA289=0," ",'P_Foretak utv'!AA289)</f>
        <v xml:space="preserve"> </v>
      </c>
      <c r="F290" s="88" t="str">
        <f>IF('P_Foretak utv'!AB289=0," ",'P_Foretak utv'!AB289)</f>
        <v xml:space="preserve"> </v>
      </c>
      <c r="G290" s="88" t="str">
        <f>IF('P_Foretak utv'!AC289=0," ",'P_Foretak utv'!AC289)</f>
        <v xml:space="preserve"> </v>
      </c>
      <c r="H290" s="88" t="str">
        <f>IF('P_Foretak utv'!AD289=0," ",'P_Foretak utv'!AD289)</f>
        <v xml:space="preserve"> </v>
      </c>
      <c r="I290" s="88" t="str">
        <f>IF('P_Foretak utv'!AE289=0," ",'P_Foretak utv'!AE289)</f>
        <v xml:space="preserve"> </v>
      </c>
      <c r="J290" s="88" t="str">
        <f>IF('P_Foretak utv'!AF289=0," ",'P_Foretak utv'!AF289)</f>
        <v xml:space="preserve"> </v>
      </c>
      <c r="K290" s="88" t="str">
        <f>IF('P_Foretak utv'!AG289=0," ",'P_Foretak utv'!AG289)</f>
        <v xml:space="preserve"> </v>
      </c>
      <c r="L290" s="88" t="str">
        <f>IF('P_Foretak utv'!AH289=0," ",'P_Foretak utv'!AH289)</f>
        <v xml:space="preserve"> </v>
      </c>
      <c r="N290" s="25" t="str">
        <f>IF(P_lev_utv!X291=0," ",P_lev_utv!X291)</f>
        <v xml:space="preserve"> </v>
      </c>
      <c r="O290" s="88" t="str">
        <f>IF(P_lev_utv!Y291=0," ",P_lev_utv!Y291)</f>
        <v xml:space="preserve"> </v>
      </c>
      <c r="P290" s="88" t="str">
        <f>IF(P_lev_utv!Z291=0," ",P_lev_utv!Z291)</f>
        <v xml:space="preserve"> </v>
      </c>
      <c r="Q290" s="88" t="str">
        <f>IF(P_lev_utv!AA291=0," ",P_lev_utv!AA291)</f>
        <v xml:space="preserve"> </v>
      </c>
      <c r="R290" s="88" t="str">
        <f>IF(P_lev_utv!AB291=0," ",P_lev_utv!AB291)</f>
        <v xml:space="preserve"> </v>
      </c>
      <c r="S290" s="88" t="str">
        <f>IF(P_lev_utv!AC291=0," ",P_lev_utv!AC291)</f>
        <v xml:space="preserve"> </v>
      </c>
      <c r="T290" s="88" t="str">
        <f>IF(P_lev_utv!AD291=0," ",P_lev_utv!AD291)</f>
        <v xml:space="preserve"> </v>
      </c>
      <c r="U290" s="88" t="str">
        <f>IF(P_lev_utv!AE291=0," ",P_lev_utv!AE291)</f>
        <v xml:space="preserve"> </v>
      </c>
      <c r="V290" s="88" t="str">
        <f>IF(P_lev_utv!AF291=0," ",P_lev_utv!AF291)</f>
        <v xml:space="preserve"> </v>
      </c>
      <c r="W290" s="27" t="str">
        <f>IF(P_lev_utv!AG291=0," ",P_lev_utv!AG291)</f>
        <v xml:space="preserve"> </v>
      </c>
      <c r="X290" s="27" t="str">
        <f>IF(P_lev_utv!AH291=0," ",P_lev_utv!AH291)</f>
        <v xml:space="preserve"> </v>
      </c>
    </row>
    <row r="291" spans="2:24" x14ac:dyDescent="0.25">
      <c r="B291" s="25" t="str">
        <f>IF('P_Foretak utv'!X290=0," ",'P_Foretak utv'!X290)</f>
        <v xml:space="preserve"> </v>
      </c>
      <c r="C291" s="88" t="str">
        <f>IF('P_Foretak utv'!Y290=0," ",'P_Foretak utv'!Y290)</f>
        <v xml:space="preserve"> </v>
      </c>
      <c r="D291" s="88" t="str">
        <f>IF('P_Foretak utv'!Z290=0," ",'P_Foretak utv'!Z290)</f>
        <v xml:space="preserve"> </v>
      </c>
      <c r="E291" s="88" t="str">
        <f>IF('P_Foretak utv'!AA290=0," ",'P_Foretak utv'!AA290)</f>
        <v xml:space="preserve"> </v>
      </c>
      <c r="F291" s="88" t="str">
        <f>IF('P_Foretak utv'!AB290=0," ",'P_Foretak utv'!AB290)</f>
        <v xml:space="preserve"> </v>
      </c>
      <c r="G291" s="88" t="str">
        <f>IF('P_Foretak utv'!AC290=0," ",'P_Foretak utv'!AC290)</f>
        <v xml:space="preserve"> </v>
      </c>
      <c r="H291" s="88" t="str">
        <f>IF('P_Foretak utv'!AD290=0," ",'P_Foretak utv'!AD290)</f>
        <v xml:space="preserve"> </v>
      </c>
      <c r="I291" s="88" t="str">
        <f>IF('P_Foretak utv'!AE290=0," ",'P_Foretak utv'!AE290)</f>
        <v xml:space="preserve"> </v>
      </c>
      <c r="J291" s="88" t="str">
        <f>IF('P_Foretak utv'!AF290=0," ",'P_Foretak utv'!AF290)</f>
        <v xml:space="preserve"> </v>
      </c>
      <c r="K291" s="88" t="str">
        <f>IF('P_Foretak utv'!AG290=0," ",'P_Foretak utv'!AG290)</f>
        <v xml:space="preserve"> </v>
      </c>
      <c r="L291" s="88" t="str">
        <f>IF('P_Foretak utv'!AH290=0," ",'P_Foretak utv'!AH290)</f>
        <v xml:space="preserve"> </v>
      </c>
      <c r="N291" s="25" t="str">
        <f>IF(P_lev_utv!X292=0," ",P_lev_utv!X292)</f>
        <v xml:space="preserve"> </v>
      </c>
      <c r="O291" s="88" t="str">
        <f>IF(P_lev_utv!Y292=0," ",P_lev_utv!Y292)</f>
        <v xml:space="preserve"> </v>
      </c>
      <c r="P291" s="88" t="str">
        <f>IF(P_lev_utv!Z292=0," ",P_lev_utv!Z292)</f>
        <v xml:space="preserve"> </v>
      </c>
      <c r="Q291" s="88" t="str">
        <f>IF(P_lev_utv!AA292=0," ",P_lev_utv!AA292)</f>
        <v xml:space="preserve"> </v>
      </c>
      <c r="R291" s="88" t="str">
        <f>IF(P_lev_utv!AB292=0," ",P_lev_utv!AB292)</f>
        <v xml:space="preserve"> </v>
      </c>
      <c r="S291" s="88" t="str">
        <f>IF(P_lev_utv!AC292=0," ",P_lev_utv!AC292)</f>
        <v xml:space="preserve"> </v>
      </c>
      <c r="T291" s="88" t="str">
        <f>IF(P_lev_utv!AD292=0," ",P_lev_utv!AD292)</f>
        <v xml:space="preserve"> </v>
      </c>
      <c r="U291" s="88" t="str">
        <f>IF(P_lev_utv!AE292=0," ",P_lev_utv!AE292)</f>
        <v xml:space="preserve"> </v>
      </c>
      <c r="V291" s="88" t="str">
        <f>IF(P_lev_utv!AF292=0," ",P_lev_utv!AF292)</f>
        <v xml:space="preserve"> </v>
      </c>
      <c r="W291" s="27" t="str">
        <f>IF(P_lev_utv!AG292=0," ",P_lev_utv!AG292)</f>
        <v xml:space="preserve"> </v>
      </c>
      <c r="X291" s="27" t="str">
        <f>IF(P_lev_utv!AH292=0," ",P_lev_utv!AH292)</f>
        <v xml:space="preserve"> </v>
      </c>
    </row>
    <row r="292" spans="2:24" x14ac:dyDescent="0.25">
      <c r="B292" s="25" t="str">
        <f>IF('P_Foretak utv'!X291=0," ",'P_Foretak utv'!X291)</f>
        <v xml:space="preserve"> </v>
      </c>
      <c r="C292" s="88" t="str">
        <f>IF('P_Foretak utv'!Y291=0," ",'P_Foretak utv'!Y291)</f>
        <v xml:space="preserve"> </v>
      </c>
      <c r="D292" s="88" t="str">
        <f>IF('P_Foretak utv'!Z291=0," ",'P_Foretak utv'!Z291)</f>
        <v xml:space="preserve"> </v>
      </c>
      <c r="E292" s="88" t="str">
        <f>IF('P_Foretak utv'!AA291=0," ",'P_Foretak utv'!AA291)</f>
        <v xml:space="preserve"> </v>
      </c>
      <c r="F292" s="88" t="str">
        <f>IF('P_Foretak utv'!AB291=0," ",'P_Foretak utv'!AB291)</f>
        <v xml:space="preserve"> </v>
      </c>
      <c r="G292" s="88" t="str">
        <f>IF('P_Foretak utv'!AC291=0," ",'P_Foretak utv'!AC291)</f>
        <v xml:space="preserve"> </v>
      </c>
      <c r="H292" s="88" t="str">
        <f>IF('P_Foretak utv'!AD291=0," ",'P_Foretak utv'!AD291)</f>
        <v xml:space="preserve"> </v>
      </c>
      <c r="I292" s="88" t="str">
        <f>IF('P_Foretak utv'!AE291=0," ",'P_Foretak utv'!AE291)</f>
        <v xml:space="preserve"> </v>
      </c>
      <c r="J292" s="88" t="str">
        <f>IF('P_Foretak utv'!AF291=0," ",'P_Foretak utv'!AF291)</f>
        <v xml:space="preserve"> </v>
      </c>
      <c r="K292" s="88" t="str">
        <f>IF('P_Foretak utv'!AG291=0," ",'P_Foretak utv'!AG291)</f>
        <v xml:space="preserve"> </v>
      </c>
      <c r="L292" s="88" t="str">
        <f>IF('P_Foretak utv'!AH291=0," ",'P_Foretak utv'!AH291)</f>
        <v xml:space="preserve"> </v>
      </c>
      <c r="N292" s="25" t="str">
        <f>IF(P_lev_utv!X293=0," ",P_lev_utv!X293)</f>
        <v xml:space="preserve"> </v>
      </c>
      <c r="O292" s="88" t="str">
        <f>IF(P_lev_utv!Y293=0," ",P_lev_utv!Y293)</f>
        <v xml:space="preserve"> </v>
      </c>
      <c r="P292" s="88" t="str">
        <f>IF(P_lev_utv!Z293=0," ",P_lev_utv!Z293)</f>
        <v xml:space="preserve"> </v>
      </c>
      <c r="Q292" s="88" t="str">
        <f>IF(P_lev_utv!AA293=0," ",P_lev_utv!AA293)</f>
        <v xml:space="preserve"> </v>
      </c>
      <c r="R292" s="88" t="str">
        <f>IF(P_lev_utv!AB293=0," ",P_lev_utv!AB293)</f>
        <v xml:space="preserve"> </v>
      </c>
      <c r="S292" s="88" t="str">
        <f>IF(P_lev_utv!AC293=0," ",P_lev_utv!AC293)</f>
        <v xml:space="preserve"> </v>
      </c>
      <c r="T292" s="88" t="str">
        <f>IF(P_lev_utv!AD293=0," ",P_lev_utv!AD293)</f>
        <v xml:space="preserve"> </v>
      </c>
      <c r="U292" s="88" t="str">
        <f>IF(P_lev_utv!AE293=0," ",P_lev_utv!AE293)</f>
        <v xml:space="preserve"> </v>
      </c>
      <c r="V292" s="88" t="str">
        <f>IF(P_lev_utv!AF293=0," ",P_lev_utv!AF293)</f>
        <v xml:space="preserve"> </v>
      </c>
      <c r="W292" s="27" t="str">
        <f>IF(P_lev_utv!AG293=0," ",P_lev_utv!AG293)</f>
        <v xml:space="preserve"> </v>
      </c>
      <c r="X292" s="27" t="str">
        <f>IF(P_lev_utv!AH293=0," ",P_lev_utv!AH293)</f>
        <v xml:space="preserve"> </v>
      </c>
    </row>
    <row r="293" spans="2:24" x14ac:dyDescent="0.25">
      <c r="B293" s="25" t="str">
        <f>IF('P_Foretak utv'!X292=0," ",'P_Foretak utv'!X292)</f>
        <v xml:space="preserve"> </v>
      </c>
      <c r="C293" s="88" t="str">
        <f>IF('P_Foretak utv'!Y292=0," ",'P_Foretak utv'!Y292)</f>
        <v xml:space="preserve"> </v>
      </c>
      <c r="D293" s="88" t="str">
        <f>IF('P_Foretak utv'!Z292=0," ",'P_Foretak utv'!Z292)</f>
        <v xml:space="preserve"> </v>
      </c>
      <c r="E293" s="88" t="str">
        <f>IF('P_Foretak utv'!AA292=0," ",'P_Foretak utv'!AA292)</f>
        <v xml:space="preserve"> </v>
      </c>
      <c r="F293" s="88" t="str">
        <f>IF('P_Foretak utv'!AB292=0," ",'P_Foretak utv'!AB292)</f>
        <v xml:space="preserve"> </v>
      </c>
      <c r="G293" s="88" t="str">
        <f>IF('P_Foretak utv'!AC292=0," ",'P_Foretak utv'!AC292)</f>
        <v xml:space="preserve"> </v>
      </c>
      <c r="H293" s="88" t="str">
        <f>IF('P_Foretak utv'!AD292=0," ",'P_Foretak utv'!AD292)</f>
        <v xml:space="preserve"> </v>
      </c>
      <c r="I293" s="88" t="str">
        <f>IF('P_Foretak utv'!AE292=0," ",'P_Foretak utv'!AE292)</f>
        <v xml:space="preserve"> </v>
      </c>
      <c r="J293" s="88" t="str">
        <f>IF('P_Foretak utv'!AF292=0," ",'P_Foretak utv'!AF292)</f>
        <v xml:space="preserve"> </v>
      </c>
      <c r="K293" s="88" t="str">
        <f>IF('P_Foretak utv'!AG292=0," ",'P_Foretak utv'!AG292)</f>
        <v xml:space="preserve"> </v>
      </c>
      <c r="L293" s="88" t="str">
        <f>IF('P_Foretak utv'!AH292=0," ",'P_Foretak utv'!AH292)</f>
        <v xml:space="preserve"> </v>
      </c>
      <c r="N293" s="25" t="str">
        <f>IF(P_lev_utv!X294=0," ",P_lev_utv!X294)</f>
        <v xml:space="preserve"> </v>
      </c>
      <c r="O293" s="88" t="str">
        <f>IF(P_lev_utv!Y294=0," ",P_lev_utv!Y294)</f>
        <v xml:space="preserve"> </v>
      </c>
      <c r="P293" s="88" t="str">
        <f>IF(P_lev_utv!Z294=0," ",P_lev_utv!Z294)</f>
        <v xml:space="preserve"> </v>
      </c>
      <c r="Q293" s="88" t="str">
        <f>IF(P_lev_utv!AA294=0," ",P_lev_utv!AA294)</f>
        <v xml:space="preserve"> </v>
      </c>
      <c r="R293" s="88" t="str">
        <f>IF(P_lev_utv!AB294=0," ",P_lev_utv!AB294)</f>
        <v xml:space="preserve"> </v>
      </c>
      <c r="S293" s="88" t="str">
        <f>IF(P_lev_utv!AC294=0," ",P_lev_utv!AC294)</f>
        <v xml:space="preserve"> </v>
      </c>
      <c r="T293" s="88" t="str">
        <f>IF(P_lev_utv!AD294=0," ",P_lev_utv!AD294)</f>
        <v xml:space="preserve"> </v>
      </c>
      <c r="U293" s="88" t="str">
        <f>IF(P_lev_utv!AE294=0," ",P_lev_utv!AE294)</f>
        <v xml:space="preserve"> </v>
      </c>
      <c r="V293" s="88" t="str">
        <f>IF(P_lev_utv!AF294=0," ",P_lev_utv!AF294)</f>
        <v xml:space="preserve"> </v>
      </c>
      <c r="W293" s="27" t="str">
        <f>IF(P_lev_utv!AG294=0," ",P_lev_utv!AG294)</f>
        <v xml:space="preserve"> </v>
      </c>
      <c r="X293" s="27" t="str">
        <f>IF(P_lev_utv!AH294=0," ",P_lev_utv!AH294)</f>
        <v xml:space="preserve"> </v>
      </c>
    </row>
    <row r="294" spans="2:24" x14ac:dyDescent="0.25">
      <c r="B294" s="25" t="str">
        <f>IF('P_Foretak utv'!X293=0," ",'P_Foretak utv'!X293)</f>
        <v xml:space="preserve"> </v>
      </c>
      <c r="C294" s="88" t="str">
        <f>IF('P_Foretak utv'!Y293=0," ",'P_Foretak utv'!Y293)</f>
        <v xml:space="preserve"> </v>
      </c>
      <c r="D294" s="88" t="str">
        <f>IF('P_Foretak utv'!Z293=0," ",'P_Foretak utv'!Z293)</f>
        <v xml:space="preserve"> </v>
      </c>
      <c r="E294" s="88" t="str">
        <f>IF('P_Foretak utv'!AA293=0," ",'P_Foretak utv'!AA293)</f>
        <v xml:space="preserve"> </v>
      </c>
      <c r="F294" s="88" t="str">
        <f>IF('P_Foretak utv'!AB293=0," ",'P_Foretak utv'!AB293)</f>
        <v xml:space="preserve"> </v>
      </c>
      <c r="G294" s="88" t="str">
        <f>IF('P_Foretak utv'!AC293=0," ",'P_Foretak utv'!AC293)</f>
        <v xml:space="preserve"> </v>
      </c>
      <c r="H294" s="88" t="str">
        <f>IF('P_Foretak utv'!AD293=0," ",'P_Foretak utv'!AD293)</f>
        <v xml:space="preserve"> </v>
      </c>
      <c r="I294" s="88" t="str">
        <f>IF('P_Foretak utv'!AE293=0," ",'P_Foretak utv'!AE293)</f>
        <v xml:space="preserve"> </v>
      </c>
      <c r="J294" s="88" t="str">
        <f>IF('P_Foretak utv'!AF293=0," ",'P_Foretak utv'!AF293)</f>
        <v xml:space="preserve"> </v>
      </c>
      <c r="K294" s="88" t="str">
        <f>IF('P_Foretak utv'!AG293=0," ",'P_Foretak utv'!AG293)</f>
        <v xml:space="preserve"> </v>
      </c>
      <c r="L294" s="88" t="str">
        <f>IF('P_Foretak utv'!AH293=0," ",'P_Foretak utv'!AH293)</f>
        <v xml:space="preserve"> </v>
      </c>
      <c r="N294" s="25" t="str">
        <f>IF(P_lev_utv!X295=0," ",P_lev_utv!X295)</f>
        <v xml:space="preserve"> </v>
      </c>
      <c r="O294" s="88" t="str">
        <f>IF(P_lev_utv!Y295=0," ",P_lev_utv!Y295)</f>
        <v xml:space="preserve"> </v>
      </c>
      <c r="P294" s="88" t="str">
        <f>IF(P_lev_utv!Z295=0," ",P_lev_utv!Z295)</f>
        <v xml:space="preserve"> </v>
      </c>
      <c r="Q294" s="88" t="str">
        <f>IF(P_lev_utv!AA295=0," ",P_lev_utv!AA295)</f>
        <v xml:space="preserve"> </v>
      </c>
      <c r="R294" s="88" t="str">
        <f>IF(P_lev_utv!AB295=0," ",P_lev_utv!AB295)</f>
        <v xml:space="preserve"> </v>
      </c>
      <c r="S294" s="88" t="str">
        <f>IF(P_lev_utv!AC295=0," ",P_lev_utv!AC295)</f>
        <v xml:space="preserve"> </v>
      </c>
      <c r="T294" s="88" t="str">
        <f>IF(P_lev_utv!AD295=0," ",P_lev_utv!AD295)</f>
        <v xml:space="preserve"> </v>
      </c>
      <c r="U294" s="88" t="str">
        <f>IF(P_lev_utv!AE295=0," ",P_lev_utv!AE295)</f>
        <v xml:space="preserve"> </v>
      </c>
      <c r="V294" s="88" t="str">
        <f>IF(P_lev_utv!AF295=0," ",P_lev_utv!AF295)</f>
        <v xml:space="preserve"> </v>
      </c>
      <c r="W294" s="27" t="str">
        <f>IF(P_lev_utv!AG295=0," ",P_lev_utv!AG295)</f>
        <v xml:space="preserve"> </v>
      </c>
      <c r="X294" s="27" t="str">
        <f>IF(P_lev_utv!AH295=0," ",P_lev_utv!AH295)</f>
        <v xml:space="preserve"> </v>
      </c>
    </row>
    <row r="295" spans="2:24" x14ac:dyDescent="0.25">
      <c r="B295" s="25" t="str">
        <f>IF('P_Foretak utv'!X294=0," ",'P_Foretak utv'!X294)</f>
        <v xml:space="preserve"> </v>
      </c>
      <c r="C295" s="88" t="str">
        <f>IF('P_Foretak utv'!Y294=0," ",'P_Foretak utv'!Y294)</f>
        <v xml:space="preserve"> </v>
      </c>
      <c r="D295" s="88" t="str">
        <f>IF('P_Foretak utv'!Z294=0," ",'P_Foretak utv'!Z294)</f>
        <v xml:space="preserve"> </v>
      </c>
      <c r="E295" s="88" t="str">
        <f>IF('P_Foretak utv'!AA294=0," ",'P_Foretak utv'!AA294)</f>
        <v xml:space="preserve"> </v>
      </c>
      <c r="F295" s="88" t="str">
        <f>IF('P_Foretak utv'!AB294=0," ",'P_Foretak utv'!AB294)</f>
        <v xml:space="preserve"> </v>
      </c>
      <c r="G295" s="88" t="str">
        <f>IF('P_Foretak utv'!AC294=0," ",'P_Foretak utv'!AC294)</f>
        <v xml:space="preserve"> </v>
      </c>
      <c r="H295" s="88" t="str">
        <f>IF('P_Foretak utv'!AD294=0," ",'P_Foretak utv'!AD294)</f>
        <v xml:space="preserve"> </v>
      </c>
      <c r="I295" s="88" t="str">
        <f>IF('P_Foretak utv'!AE294=0," ",'P_Foretak utv'!AE294)</f>
        <v xml:space="preserve"> </v>
      </c>
      <c r="J295" s="88" t="str">
        <f>IF('P_Foretak utv'!AF294=0," ",'P_Foretak utv'!AF294)</f>
        <v xml:space="preserve"> </v>
      </c>
      <c r="K295" s="88" t="str">
        <f>IF('P_Foretak utv'!AG294=0," ",'P_Foretak utv'!AG294)</f>
        <v xml:space="preserve"> </v>
      </c>
      <c r="L295" s="88" t="str">
        <f>IF('P_Foretak utv'!AH294=0," ",'P_Foretak utv'!AH294)</f>
        <v xml:space="preserve"> </v>
      </c>
      <c r="N295" s="25" t="str">
        <f>IF(P_lev_utv!X296=0," ",P_lev_utv!X296)</f>
        <v xml:space="preserve"> </v>
      </c>
      <c r="O295" s="88" t="str">
        <f>IF(P_lev_utv!Y296=0," ",P_lev_utv!Y296)</f>
        <v xml:space="preserve"> </v>
      </c>
      <c r="P295" s="88" t="str">
        <f>IF(P_lev_utv!Z296=0," ",P_lev_utv!Z296)</f>
        <v xml:space="preserve"> </v>
      </c>
      <c r="Q295" s="88" t="str">
        <f>IF(P_lev_utv!AA296=0," ",P_lev_utv!AA296)</f>
        <v xml:space="preserve"> </v>
      </c>
      <c r="R295" s="88" t="str">
        <f>IF(P_lev_utv!AB296=0," ",P_lev_utv!AB296)</f>
        <v xml:space="preserve"> </v>
      </c>
      <c r="S295" s="88" t="str">
        <f>IF(P_lev_utv!AC296=0," ",P_lev_utv!AC296)</f>
        <v xml:space="preserve"> </v>
      </c>
      <c r="T295" s="88" t="str">
        <f>IF(P_lev_utv!AD296=0," ",P_lev_utv!AD296)</f>
        <v xml:space="preserve"> </v>
      </c>
      <c r="U295" s="88" t="str">
        <f>IF(P_lev_utv!AE296=0," ",P_lev_utv!AE296)</f>
        <v xml:space="preserve"> </v>
      </c>
      <c r="V295" s="88" t="str">
        <f>IF(P_lev_utv!AF296=0," ",P_lev_utv!AF296)</f>
        <v xml:space="preserve"> </v>
      </c>
      <c r="W295" s="27" t="str">
        <f>IF(P_lev_utv!AG296=0," ",P_lev_utv!AG296)</f>
        <v xml:space="preserve"> </v>
      </c>
      <c r="X295" s="27" t="str">
        <f>IF(P_lev_utv!AH296=0," ",P_lev_utv!AH296)</f>
        <v xml:space="preserve"> </v>
      </c>
    </row>
    <row r="296" spans="2:24" x14ac:dyDescent="0.25">
      <c r="B296" s="25" t="str">
        <f>IF('P_Foretak utv'!X295=0," ",'P_Foretak utv'!X295)</f>
        <v xml:space="preserve"> </v>
      </c>
      <c r="C296" s="88" t="str">
        <f>IF('P_Foretak utv'!Y295=0," ",'P_Foretak utv'!Y295)</f>
        <v xml:space="preserve"> </v>
      </c>
      <c r="D296" s="88" t="str">
        <f>IF('P_Foretak utv'!Z295=0," ",'P_Foretak utv'!Z295)</f>
        <v xml:space="preserve"> </v>
      </c>
      <c r="E296" s="88" t="str">
        <f>IF('P_Foretak utv'!AA295=0," ",'P_Foretak utv'!AA295)</f>
        <v xml:space="preserve"> </v>
      </c>
      <c r="F296" s="88" t="str">
        <f>IF('P_Foretak utv'!AB295=0," ",'P_Foretak utv'!AB295)</f>
        <v xml:space="preserve"> </v>
      </c>
      <c r="G296" s="88" t="str">
        <f>IF('P_Foretak utv'!AC295=0," ",'P_Foretak utv'!AC295)</f>
        <v xml:space="preserve"> </v>
      </c>
      <c r="H296" s="88" t="str">
        <f>IF('P_Foretak utv'!AD295=0," ",'P_Foretak utv'!AD295)</f>
        <v xml:space="preserve"> </v>
      </c>
      <c r="I296" s="88" t="str">
        <f>IF('P_Foretak utv'!AE295=0," ",'P_Foretak utv'!AE295)</f>
        <v xml:space="preserve"> </v>
      </c>
      <c r="J296" s="88" t="str">
        <f>IF('P_Foretak utv'!AF295=0," ",'P_Foretak utv'!AF295)</f>
        <v xml:space="preserve"> </v>
      </c>
      <c r="K296" s="88" t="str">
        <f>IF('P_Foretak utv'!AG295=0," ",'P_Foretak utv'!AG295)</f>
        <v xml:space="preserve"> </v>
      </c>
      <c r="L296" s="88" t="str">
        <f>IF('P_Foretak utv'!AH295=0," ",'P_Foretak utv'!AH295)</f>
        <v xml:space="preserve"> </v>
      </c>
      <c r="N296" s="25" t="str">
        <f>IF(P_lev_utv!X297=0," ",P_lev_utv!X297)</f>
        <v xml:space="preserve"> </v>
      </c>
      <c r="O296" s="88" t="str">
        <f>IF(P_lev_utv!Y297=0," ",P_lev_utv!Y297)</f>
        <v xml:space="preserve"> </v>
      </c>
      <c r="P296" s="88" t="str">
        <f>IF(P_lev_utv!Z297=0," ",P_lev_utv!Z297)</f>
        <v xml:space="preserve"> </v>
      </c>
      <c r="Q296" s="88" t="str">
        <f>IF(P_lev_utv!AA297=0," ",P_lev_utv!AA297)</f>
        <v xml:space="preserve"> </v>
      </c>
      <c r="R296" s="88" t="str">
        <f>IF(P_lev_utv!AB297=0," ",P_lev_utv!AB297)</f>
        <v xml:space="preserve"> </v>
      </c>
      <c r="S296" s="88" t="str">
        <f>IF(P_lev_utv!AC297=0," ",P_lev_utv!AC297)</f>
        <v xml:space="preserve"> </v>
      </c>
      <c r="T296" s="88" t="str">
        <f>IF(P_lev_utv!AD297=0," ",P_lev_utv!AD297)</f>
        <v xml:space="preserve"> </v>
      </c>
      <c r="U296" s="88" t="str">
        <f>IF(P_lev_utv!AE297=0," ",P_lev_utv!AE297)</f>
        <v xml:space="preserve"> </v>
      </c>
      <c r="V296" s="88" t="str">
        <f>IF(P_lev_utv!AF297=0," ",P_lev_utv!AF297)</f>
        <v xml:space="preserve"> </v>
      </c>
      <c r="W296" s="27" t="str">
        <f>IF(P_lev_utv!AG297=0," ",P_lev_utv!AG297)</f>
        <v xml:space="preserve"> </v>
      </c>
      <c r="X296" s="27" t="str">
        <f>IF(P_lev_utv!AH297=0," ",P_lev_utv!AH297)</f>
        <v xml:space="preserve"> </v>
      </c>
    </row>
    <row r="297" spans="2:24" x14ac:dyDescent="0.25">
      <c r="B297" s="25" t="str">
        <f>IF('P_Foretak utv'!X296=0," ",'P_Foretak utv'!X296)</f>
        <v xml:space="preserve"> </v>
      </c>
      <c r="C297" s="88" t="str">
        <f>IF('P_Foretak utv'!Y296=0," ",'P_Foretak utv'!Y296)</f>
        <v xml:space="preserve"> </v>
      </c>
      <c r="D297" s="88" t="str">
        <f>IF('P_Foretak utv'!Z296=0," ",'P_Foretak utv'!Z296)</f>
        <v xml:space="preserve"> </v>
      </c>
      <c r="E297" s="88" t="str">
        <f>IF('P_Foretak utv'!AA296=0," ",'P_Foretak utv'!AA296)</f>
        <v xml:space="preserve"> </v>
      </c>
      <c r="F297" s="88" t="str">
        <f>IF('P_Foretak utv'!AB296=0," ",'P_Foretak utv'!AB296)</f>
        <v xml:space="preserve"> </v>
      </c>
      <c r="G297" s="88" t="str">
        <f>IF('P_Foretak utv'!AC296=0," ",'P_Foretak utv'!AC296)</f>
        <v xml:space="preserve"> </v>
      </c>
      <c r="H297" s="88" t="str">
        <f>IF('P_Foretak utv'!AD296=0," ",'P_Foretak utv'!AD296)</f>
        <v xml:space="preserve"> </v>
      </c>
      <c r="I297" s="88" t="str">
        <f>IF('P_Foretak utv'!AE296=0," ",'P_Foretak utv'!AE296)</f>
        <v xml:space="preserve"> </v>
      </c>
      <c r="J297" s="88" t="str">
        <f>IF('P_Foretak utv'!AF296=0," ",'P_Foretak utv'!AF296)</f>
        <v xml:space="preserve"> </v>
      </c>
      <c r="K297" s="88" t="str">
        <f>IF('P_Foretak utv'!AG296=0," ",'P_Foretak utv'!AG296)</f>
        <v xml:space="preserve"> </v>
      </c>
      <c r="L297" s="88" t="str">
        <f>IF('P_Foretak utv'!AH296=0," ",'P_Foretak utv'!AH296)</f>
        <v xml:space="preserve"> </v>
      </c>
      <c r="N297" s="25" t="str">
        <f>IF(P_lev_utv!X298=0," ",P_lev_utv!X298)</f>
        <v xml:space="preserve"> </v>
      </c>
      <c r="O297" s="88" t="str">
        <f>IF(P_lev_utv!Y298=0," ",P_lev_utv!Y298)</f>
        <v xml:space="preserve"> </v>
      </c>
      <c r="P297" s="88" t="str">
        <f>IF(P_lev_utv!Z298=0," ",P_lev_utv!Z298)</f>
        <v xml:space="preserve"> </v>
      </c>
      <c r="Q297" s="88" t="str">
        <f>IF(P_lev_utv!AA298=0," ",P_lev_utv!AA298)</f>
        <v xml:space="preserve"> </v>
      </c>
      <c r="R297" s="88" t="str">
        <f>IF(P_lev_utv!AB298=0," ",P_lev_utv!AB298)</f>
        <v xml:space="preserve"> </v>
      </c>
      <c r="S297" s="88" t="str">
        <f>IF(P_lev_utv!AC298=0," ",P_lev_utv!AC298)</f>
        <v xml:space="preserve"> </v>
      </c>
      <c r="T297" s="88" t="str">
        <f>IF(P_lev_utv!AD298=0," ",P_lev_utv!AD298)</f>
        <v xml:space="preserve"> </v>
      </c>
      <c r="U297" s="88" t="str">
        <f>IF(P_lev_utv!AE298=0," ",P_lev_utv!AE298)</f>
        <v xml:space="preserve"> </v>
      </c>
      <c r="V297" s="88" t="str">
        <f>IF(P_lev_utv!AF298=0," ",P_lev_utv!AF298)</f>
        <v xml:space="preserve"> </v>
      </c>
      <c r="W297" s="27" t="str">
        <f>IF(P_lev_utv!AG298=0," ",P_lev_utv!AG298)</f>
        <v xml:space="preserve"> </v>
      </c>
      <c r="X297" s="27" t="str">
        <f>IF(P_lev_utv!AH298=0," ",P_lev_utv!AH298)</f>
        <v xml:space="preserve"> </v>
      </c>
    </row>
    <row r="298" spans="2:24" x14ac:dyDescent="0.25">
      <c r="B298" s="25" t="str">
        <f>IF('P_Foretak utv'!X297=0," ",'P_Foretak utv'!X297)</f>
        <v xml:space="preserve"> </v>
      </c>
      <c r="C298" s="88" t="str">
        <f>IF('P_Foretak utv'!Y297=0," ",'P_Foretak utv'!Y297)</f>
        <v xml:space="preserve"> </v>
      </c>
      <c r="D298" s="88" t="str">
        <f>IF('P_Foretak utv'!Z297=0," ",'P_Foretak utv'!Z297)</f>
        <v xml:space="preserve"> </v>
      </c>
      <c r="E298" s="88" t="str">
        <f>IF('P_Foretak utv'!AA297=0," ",'P_Foretak utv'!AA297)</f>
        <v xml:space="preserve"> </v>
      </c>
      <c r="F298" s="88" t="str">
        <f>IF('P_Foretak utv'!AB297=0," ",'P_Foretak utv'!AB297)</f>
        <v xml:space="preserve"> </v>
      </c>
      <c r="G298" s="88" t="str">
        <f>IF('P_Foretak utv'!AC297=0," ",'P_Foretak utv'!AC297)</f>
        <v xml:space="preserve"> </v>
      </c>
      <c r="H298" s="88" t="str">
        <f>IF('P_Foretak utv'!AD297=0," ",'P_Foretak utv'!AD297)</f>
        <v xml:space="preserve"> </v>
      </c>
      <c r="I298" s="88" t="str">
        <f>IF('P_Foretak utv'!AE297=0," ",'P_Foretak utv'!AE297)</f>
        <v xml:space="preserve"> </v>
      </c>
      <c r="J298" s="88" t="str">
        <f>IF('P_Foretak utv'!AF297=0," ",'P_Foretak utv'!AF297)</f>
        <v xml:space="preserve"> </v>
      </c>
      <c r="K298" s="88" t="str">
        <f>IF('P_Foretak utv'!AG297=0," ",'P_Foretak utv'!AG297)</f>
        <v xml:space="preserve"> </v>
      </c>
      <c r="L298" s="88" t="str">
        <f>IF('P_Foretak utv'!AH297=0," ",'P_Foretak utv'!AH297)</f>
        <v xml:space="preserve"> </v>
      </c>
      <c r="N298" s="25" t="str">
        <f>IF(P_lev_utv!X299=0," ",P_lev_utv!X299)</f>
        <v xml:space="preserve"> </v>
      </c>
      <c r="O298" s="88" t="str">
        <f>IF(P_lev_utv!Y299=0," ",P_lev_utv!Y299)</f>
        <v xml:space="preserve"> </v>
      </c>
      <c r="P298" s="88" t="str">
        <f>IF(P_lev_utv!Z299=0," ",P_lev_utv!Z299)</f>
        <v xml:space="preserve"> </v>
      </c>
      <c r="Q298" s="88" t="str">
        <f>IF(P_lev_utv!AA299=0," ",P_lev_utv!AA299)</f>
        <v xml:space="preserve"> </v>
      </c>
      <c r="R298" s="88" t="str">
        <f>IF(P_lev_utv!AB299=0," ",P_lev_utv!AB299)</f>
        <v xml:space="preserve"> </v>
      </c>
      <c r="S298" s="88" t="str">
        <f>IF(P_lev_utv!AC299=0," ",P_lev_utv!AC299)</f>
        <v xml:space="preserve"> </v>
      </c>
      <c r="T298" s="88" t="str">
        <f>IF(P_lev_utv!AD299=0," ",P_lev_utv!AD299)</f>
        <v xml:space="preserve"> </v>
      </c>
      <c r="U298" s="88" t="str">
        <f>IF(P_lev_utv!AE299=0," ",P_lev_utv!AE299)</f>
        <v xml:space="preserve"> </v>
      </c>
      <c r="V298" s="88" t="str">
        <f>IF(P_lev_utv!AF299=0," ",P_lev_utv!AF299)</f>
        <v xml:space="preserve"> </v>
      </c>
      <c r="W298" s="27" t="str">
        <f>IF(P_lev_utv!AG299=0," ",P_lev_utv!AG299)</f>
        <v xml:space="preserve"> </v>
      </c>
      <c r="X298" s="27" t="str">
        <f>IF(P_lev_utv!AH299=0," ",P_lev_utv!AH299)</f>
        <v xml:space="preserve"> </v>
      </c>
    </row>
    <row r="299" spans="2:24" x14ac:dyDescent="0.25">
      <c r="B299" s="25" t="str">
        <f>IF('P_Foretak utv'!X298=0," ",'P_Foretak utv'!X298)</f>
        <v xml:space="preserve"> </v>
      </c>
      <c r="C299" s="88" t="str">
        <f>IF('P_Foretak utv'!Y298=0," ",'P_Foretak utv'!Y298)</f>
        <v xml:space="preserve"> </v>
      </c>
      <c r="D299" s="88" t="str">
        <f>IF('P_Foretak utv'!Z298=0," ",'P_Foretak utv'!Z298)</f>
        <v xml:space="preserve"> </v>
      </c>
      <c r="E299" s="88" t="str">
        <f>IF('P_Foretak utv'!AA298=0," ",'P_Foretak utv'!AA298)</f>
        <v xml:space="preserve"> </v>
      </c>
      <c r="F299" s="88" t="str">
        <f>IF('P_Foretak utv'!AB298=0," ",'P_Foretak utv'!AB298)</f>
        <v xml:space="preserve"> </v>
      </c>
      <c r="G299" s="88" t="str">
        <f>IF('P_Foretak utv'!AC298=0," ",'P_Foretak utv'!AC298)</f>
        <v xml:space="preserve"> </v>
      </c>
      <c r="H299" s="88" t="str">
        <f>IF('P_Foretak utv'!AD298=0," ",'P_Foretak utv'!AD298)</f>
        <v xml:space="preserve"> </v>
      </c>
      <c r="I299" s="88" t="str">
        <f>IF('P_Foretak utv'!AE298=0," ",'P_Foretak utv'!AE298)</f>
        <v xml:space="preserve"> </v>
      </c>
      <c r="J299" s="88" t="str">
        <f>IF('P_Foretak utv'!AF298=0," ",'P_Foretak utv'!AF298)</f>
        <v xml:space="preserve"> </v>
      </c>
      <c r="K299" s="88" t="str">
        <f>IF('P_Foretak utv'!AG298=0," ",'P_Foretak utv'!AG298)</f>
        <v xml:space="preserve"> </v>
      </c>
      <c r="L299" s="88" t="str">
        <f>IF('P_Foretak utv'!AH298=0," ",'P_Foretak utv'!AH298)</f>
        <v xml:space="preserve"> </v>
      </c>
      <c r="N299" s="25" t="str">
        <f>IF(P_lev_utv!X300=0," ",P_lev_utv!X300)</f>
        <v xml:space="preserve"> </v>
      </c>
      <c r="O299" s="88" t="str">
        <f>IF(P_lev_utv!Y300=0," ",P_lev_utv!Y300)</f>
        <v xml:space="preserve"> </v>
      </c>
      <c r="P299" s="88" t="str">
        <f>IF(P_lev_utv!Z300=0," ",P_lev_utv!Z300)</f>
        <v xml:space="preserve"> </v>
      </c>
      <c r="Q299" s="88" t="str">
        <f>IF(P_lev_utv!AA300=0," ",P_lev_utv!AA300)</f>
        <v xml:space="preserve"> </v>
      </c>
      <c r="R299" s="88" t="str">
        <f>IF(P_lev_utv!AB300=0," ",P_lev_utv!AB300)</f>
        <v xml:space="preserve"> </v>
      </c>
      <c r="S299" s="88" t="str">
        <f>IF(P_lev_utv!AC300=0," ",P_lev_utv!AC300)</f>
        <v xml:space="preserve"> </v>
      </c>
      <c r="T299" s="88" t="str">
        <f>IF(P_lev_utv!AD300=0," ",P_lev_utv!AD300)</f>
        <v xml:space="preserve"> </v>
      </c>
      <c r="U299" s="88" t="str">
        <f>IF(P_lev_utv!AE300=0," ",P_lev_utv!AE300)</f>
        <v xml:space="preserve"> </v>
      </c>
      <c r="V299" s="88" t="str">
        <f>IF(P_lev_utv!AF300=0," ",P_lev_utv!AF300)</f>
        <v xml:space="preserve"> </v>
      </c>
      <c r="W299" s="27" t="str">
        <f>IF(P_lev_utv!AG300=0," ",P_lev_utv!AG300)</f>
        <v xml:space="preserve"> </v>
      </c>
      <c r="X299" s="27" t="str">
        <f>IF(P_lev_utv!AH300=0," ",P_lev_utv!AH300)</f>
        <v xml:space="preserve"> </v>
      </c>
    </row>
    <row r="300" spans="2:24" x14ac:dyDescent="0.25">
      <c r="B300" s="25" t="str">
        <f>IF('P_Foretak utv'!X299=0," ",'P_Foretak utv'!X299)</f>
        <v xml:space="preserve"> </v>
      </c>
      <c r="C300" s="88" t="str">
        <f>IF('P_Foretak utv'!Y299=0," ",'P_Foretak utv'!Y299)</f>
        <v xml:space="preserve"> </v>
      </c>
      <c r="D300" s="88" t="str">
        <f>IF('P_Foretak utv'!Z299=0," ",'P_Foretak utv'!Z299)</f>
        <v xml:space="preserve"> </v>
      </c>
      <c r="E300" s="88" t="str">
        <f>IF('P_Foretak utv'!AA299=0," ",'P_Foretak utv'!AA299)</f>
        <v xml:space="preserve"> </v>
      </c>
      <c r="F300" s="88" t="str">
        <f>IF('P_Foretak utv'!AB299=0," ",'P_Foretak utv'!AB299)</f>
        <v xml:space="preserve"> </v>
      </c>
      <c r="G300" s="88" t="str">
        <f>IF('P_Foretak utv'!AC299=0," ",'P_Foretak utv'!AC299)</f>
        <v xml:space="preserve"> </v>
      </c>
      <c r="H300" s="88" t="str">
        <f>IF('P_Foretak utv'!AD299=0," ",'P_Foretak utv'!AD299)</f>
        <v xml:space="preserve"> </v>
      </c>
      <c r="I300" s="88" t="str">
        <f>IF('P_Foretak utv'!AE299=0," ",'P_Foretak utv'!AE299)</f>
        <v xml:space="preserve"> </v>
      </c>
      <c r="J300" s="88" t="str">
        <f>IF('P_Foretak utv'!AF299=0," ",'P_Foretak utv'!AF299)</f>
        <v xml:space="preserve"> </v>
      </c>
      <c r="K300" s="88" t="str">
        <f>IF('P_Foretak utv'!AG299=0," ",'P_Foretak utv'!AG299)</f>
        <v xml:space="preserve"> </v>
      </c>
      <c r="L300" s="88" t="str">
        <f>IF('P_Foretak utv'!AH299=0," ",'P_Foretak utv'!AH299)</f>
        <v xml:space="preserve"> </v>
      </c>
      <c r="N300" s="25" t="str">
        <f>IF(P_lev_utv!X301=0," ",P_lev_utv!X301)</f>
        <v xml:space="preserve"> </v>
      </c>
      <c r="O300" s="88" t="str">
        <f>IF(P_lev_utv!Y301=0," ",P_lev_utv!Y301)</f>
        <v xml:space="preserve"> </v>
      </c>
      <c r="P300" s="88" t="str">
        <f>IF(P_lev_utv!Z301=0," ",P_lev_utv!Z301)</f>
        <v xml:space="preserve"> </v>
      </c>
      <c r="Q300" s="88" t="str">
        <f>IF(P_lev_utv!AA301=0," ",P_lev_utv!AA301)</f>
        <v xml:space="preserve"> </v>
      </c>
      <c r="R300" s="88" t="str">
        <f>IF(P_lev_utv!AB301=0," ",P_lev_utv!AB301)</f>
        <v xml:space="preserve"> </v>
      </c>
      <c r="S300" s="88" t="str">
        <f>IF(P_lev_utv!AC301=0," ",P_lev_utv!AC301)</f>
        <v xml:space="preserve"> </v>
      </c>
      <c r="T300" s="88" t="str">
        <f>IF(P_lev_utv!AD301=0," ",P_lev_utv!AD301)</f>
        <v xml:space="preserve"> </v>
      </c>
      <c r="U300" s="88" t="str">
        <f>IF(P_lev_utv!AE301=0," ",P_lev_utv!AE301)</f>
        <v xml:space="preserve"> </v>
      </c>
      <c r="V300" s="88" t="str">
        <f>IF(P_lev_utv!AF301=0," ",P_lev_utv!AF301)</f>
        <v xml:space="preserve"> </v>
      </c>
      <c r="W300" s="27" t="str">
        <f>IF(P_lev_utv!AG301=0," ",P_lev_utv!AG301)</f>
        <v xml:space="preserve"> </v>
      </c>
      <c r="X300" s="27" t="str">
        <f>IF(P_lev_utv!AH301=0," ",P_lev_utv!AH301)</f>
        <v xml:space="preserve"> </v>
      </c>
    </row>
    <row r="301" spans="2:24" x14ac:dyDescent="0.25">
      <c r="B301" s="25" t="str">
        <f>IF('P_Foretak utv'!X300=0," ",'P_Foretak utv'!X300)</f>
        <v xml:space="preserve"> </v>
      </c>
      <c r="C301" s="88" t="str">
        <f>IF('P_Foretak utv'!Y300=0," ",'P_Foretak utv'!Y300)</f>
        <v xml:space="preserve"> </v>
      </c>
      <c r="D301" s="88" t="str">
        <f>IF('P_Foretak utv'!Z300=0," ",'P_Foretak utv'!Z300)</f>
        <v xml:space="preserve"> </v>
      </c>
      <c r="E301" s="88" t="str">
        <f>IF('P_Foretak utv'!AA300=0," ",'P_Foretak utv'!AA300)</f>
        <v xml:space="preserve"> </v>
      </c>
      <c r="F301" s="88" t="str">
        <f>IF('P_Foretak utv'!AB300=0," ",'P_Foretak utv'!AB300)</f>
        <v xml:space="preserve"> </v>
      </c>
      <c r="G301" s="88" t="str">
        <f>IF('P_Foretak utv'!AC300=0," ",'P_Foretak utv'!AC300)</f>
        <v xml:space="preserve"> </v>
      </c>
      <c r="H301" s="88" t="str">
        <f>IF('P_Foretak utv'!AD300=0," ",'P_Foretak utv'!AD300)</f>
        <v xml:space="preserve"> </v>
      </c>
      <c r="I301" s="88" t="str">
        <f>IF('P_Foretak utv'!AE300=0," ",'P_Foretak utv'!AE300)</f>
        <v xml:space="preserve"> </v>
      </c>
      <c r="J301" s="88" t="str">
        <f>IF('P_Foretak utv'!AF300=0," ",'P_Foretak utv'!AF300)</f>
        <v xml:space="preserve"> </v>
      </c>
      <c r="K301" s="88" t="str">
        <f>IF('P_Foretak utv'!AG300=0," ",'P_Foretak utv'!AG300)</f>
        <v xml:space="preserve"> </v>
      </c>
      <c r="L301" s="88" t="str">
        <f>IF('P_Foretak utv'!AH300=0," ",'P_Foretak utv'!AH300)</f>
        <v xml:space="preserve"> </v>
      </c>
      <c r="N301" s="25" t="str">
        <f>IF(P_lev_utv!X302=0," ",P_lev_utv!X302)</f>
        <v xml:space="preserve"> </v>
      </c>
      <c r="O301" s="88" t="str">
        <f>IF(P_lev_utv!Y302=0," ",P_lev_utv!Y302)</f>
        <v xml:space="preserve"> </v>
      </c>
      <c r="P301" s="88" t="str">
        <f>IF(P_lev_utv!Z302=0," ",P_lev_utv!Z302)</f>
        <v xml:space="preserve"> </v>
      </c>
      <c r="Q301" s="88" t="str">
        <f>IF(P_lev_utv!AA302=0," ",P_lev_utv!AA302)</f>
        <v xml:space="preserve"> </v>
      </c>
      <c r="R301" s="88" t="str">
        <f>IF(P_lev_utv!AB302=0," ",P_lev_utv!AB302)</f>
        <v xml:space="preserve"> </v>
      </c>
      <c r="S301" s="88" t="str">
        <f>IF(P_lev_utv!AC302=0," ",P_lev_utv!AC302)</f>
        <v xml:space="preserve"> </v>
      </c>
      <c r="T301" s="88" t="str">
        <f>IF(P_lev_utv!AD302=0," ",P_lev_utv!AD302)</f>
        <v xml:space="preserve"> </v>
      </c>
      <c r="U301" s="88" t="str">
        <f>IF(P_lev_utv!AE302=0," ",P_lev_utv!AE302)</f>
        <v xml:space="preserve"> </v>
      </c>
      <c r="V301" s="88" t="str">
        <f>IF(P_lev_utv!AF302=0," ",P_lev_utv!AF302)</f>
        <v xml:space="preserve"> </v>
      </c>
      <c r="W301" s="27" t="str">
        <f>IF(P_lev_utv!AG302=0," ",P_lev_utv!AG302)</f>
        <v xml:space="preserve"> </v>
      </c>
      <c r="X301" s="27" t="str">
        <f>IF(P_lev_utv!AH302=0," ",P_lev_utv!AH302)</f>
        <v xml:space="preserve"> </v>
      </c>
    </row>
    <row r="302" spans="2:24" x14ac:dyDescent="0.25">
      <c r="B302" s="25" t="str">
        <f>IF('P_Foretak utv'!X301=0," ",'P_Foretak utv'!X301)</f>
        <v xml:space="preserve"> </v>
      </c>
      <c r="C302" s="88" t="str">
        <f>IF('P_Foretak utv'!Y301=0," ",'P_Foretak utv'!Y301)</f>
        <v xml:space="preserve"> </v>
      </c>
      <c r="D302" s="88" t="str">
        <f>IF('P_Foretak utv'!Z301=0," ",'P_Foretak utv'!Z301)</f>
        <v xml:space="preserve"> </v>
      </c>
      <c r="E302" s="88" t="str">
        <f>IF('P_Foretak utv'!AA301=0," ",'P_Foretak utv'!AA301)</f>
        <v xml:space="preserve"> </v>
      </c>
      <c r="F302" s="88" t="str">
        <f>IF('P_Foretak utv'!AB301=0," ",'P_Foretak utv'!AB301)</f>
        <v xml:space="preserve"> </v>
      </c>
      <c r="G302" s="88" t="str">
        <f>IF('P_Foretak utv'!AC301=0," ",'P_Foretak utv'!AC301)</f>
        <v xml:space="preserve"> </v>
      </c>
      <c r="H302" s="88" t="str">
        <f>IF('P_Foretak utv'!AD301=0," ",'P_Foretak utv'!AD301)</f>
        <v xml:space="preserve"> </v>
      </c>
      <c r="I302" s="88" t="str">
        <f>IF('P_Foretak utv'!AE301=0," ",'P_Foretak utv'!AE301)</f>
        <v xml:space="preserve"> </v>
      </c>
      <c r="J302" s="88" t="str">
        <f>IF('P_Foretak utv'!AF301=0," ",'P_Foretak utv'!AF301)</f>
        <v xml:space="preserve"> </v>
      </c>
      <c r="K302" s="88" t="str">
        <f>IF('P_Foretak utv'!AG301=0," ",'P_Foretak utv'!AG301)</f>
        <v xml:space="preserve"> </v>
      </c>
      <c r="L302" s="88" t="str">
        <f>IF('P_Foretak utv'!AH301=0," ",'P_Foretak utv'!AH301)</f>
        <v xml:space="preserve"> </v>
      </c>
      <c r="N302" s="25" t="str">
        <f>IF(P_lev_utv!X303=0," ",P_lev_utv!X303)</f>
        <v xml:space="preserve"> </v>
      </c>
      <c r="O302" s="88" t="str">
        <f>IF(P_lev_utv!Y303=0," ",P_lev_utv!Y303)</f>
        <v xml:space="preserve"> </v>
      </c>
      <c r="P302" s="88" t="str">
        <f>IF(P_lev_utv!Z303=0," ",P_lev_utv!Z303)</f>
        <v xml:space="preserve"> </v>
      </c>
      <c r="Q302" s="88" t="str">
        <f>IF(P_lev_utv!AA303=0," ",P_lev_utv!AA303)</f>
        <v xml:space="preserve"> </v>
      </c>
      <c r="R302" s="88" t="str">
        <f>IF(P_lev_utv!AB303=0," ",P_lev_utv!AB303)</f>
        <v xml:space="preserve"> </v>
      </c>
      <c r="S302" s="88" t="str">
        <f>IF(P_lev_utv!AC303=0," ",P_lev_utv!AC303)</f>
        <v xml:space="preserve"> </v>
      </c>
      <c r="T302" s="88" t="str">
        <f>IF(P_lev_utv!AD303=0," ",P_lev_utv!AD303)</f>
        <v xml:space="preserve"> </v>
      </c>
      <c r="U302" s="88" t="str">
        <f>IF(P_lev_utv!AE303=0," ",P_lev_utv!AE303)</f>
        <v xml:space="preserve"> </v>
      </c>
      <c r="V302" s="88" t="str">
        <f>IF(P_lev_utv!AF303=0," ",P_lev_utv!AF303)</f>
        <v xml:space="preserve"> </v>
      </c>
      <c r="W302" s="27" t="str">
        <f>IF(P_lev_utv!AG303=0," ",P_lev_utv!AG303)</f>
        <v xml:space="preserve"> </v>
      </c>
      <c r="X302" s="27" t="str">
        <f>IF(P_lev_utv!AH303=0," ",P_lev_utv!AH303)</f>
        <v xml:space="preserve"> </v>
      </c>
    </row>
    <row r="303" spans="2:24" x14ac:dyDescent="0.25">
      <c r="B303" s="25" t="str">
        <f>IF('P_Foretak utv'!X302=0," ",'P_Foretak utv'!X302)</f>
        <v xml:space="preserve"> </v>
      </c>
      <c r="C303" s="88" t="str">
        <f>IF('P_Foretak utv'!Y302=0," ",'P_Foretak utv'!Y302)</f>
        <v xml:space="preserve"> </v>
      </c>
      <c r="D303" s="88" t="str">
        <f>IF('P_Foretak utv'!Z302=0," ",'P_Foretak utv'!Z302)</f>
        <v xml:space="preserve"> </v>
      </c>
      <c r="E303" s="88" t="str">
        <f>IF('P_Foretak utv'!AA302=0," ",'P_Foretak utv'!AA302)</f>
        <v xml:space="preserve"> </v>
      </c>
      <c r="F303" s="88" t="str">
        <f>IF('P_Foretak utv'!AB302=0," ",'P_Foretak utv'!AB302)</f>
        <v xml:space="preserve"> </v>
      </c>
      <c r="G303" s="88" t="str">
        <f>IF('P_Foretak utv'!AC302=0," ",'P_Foretak utv'!AC302)</f>
        <v xml:space="preserve"> </v>
      </c>
      <c r="H303" s="88" t="str">
        <f>IF('P_Foretak utv'!AD302=0," ",'P_Foretak utv'!AD302)</f>
        <v xml:space="preserve"> </v>
      </c>
      <c r="I303" s="88" t="str">
        <f>IF('P_Foretak utv'!AE302=0," ",'P_Foretak utv'!AE302)</f>
        <v xml:space="preserve"> </v>
      </c>
      <c r="J303" s="88" t="str">
        <f>IF('P_Foretak utv'!AF302=0," ",'P_Foretak utv'!AF302)</f>
        <v xml:space="preserve"> </v>
      </c>
      <c r="K303" s="88" t="str">
        <f>IF('P_Foretak utv'!AG302=0," ",'P_Foretak utv'!AG302)</f>
        <v xml:space="preserve"> </v>
      </c>
      <c r="L303" s="88" t="str">
        <f>IF('P_Foretak utv'!AH302=0," ",'P_Foretak utv'!AH302)</f>
        <v xml:space="preserve"> </v>
      </c>
      <c r="N303" s="25" t="str">
        <f>IF(P_lev_utv!X304=0," ",P_lev_utv!X304)</f>
        <v xml:space="preserve"> </v>
      </c>
      <c r="O303" s="88" t="str">
        <f>IF(P_lev_utv!Y304=0," ",P_lev_utv!Y304)</f>
        <v xml:space="preserve"> </v>
      </c>
      <c r="P303" s="88" t="str">
        <f>IF(P_lev_utv!Z304=0," ",P_lev_utv!Z304)</f>
        <v xml:space="preserve"> </v>
      </c>
      <c r="Q303" s="88" t="str">
        <f>IF(P_lev_utv!AA304=0," ",P_lev_utv!AA304)</f>
        <v xml:space="preserve"> </v>
      </c>
      <c r="R303" s="88" t="str">
        <f>IF(P_lev_utv!AB304=0," ",P_lev_utv!AB304)</f>
        <v xml:space="preserve"> </v>
      </c>
      <c r="S303" s="88" t="str">
        <f>IF(P_lev_utv!AC304=0," ",P_lev_utv!AC304)</f>
        <v xml:space="preserve"> </v>
      </c>
      <c r="T303" s="88" t="str">
        <f>IF(P_lev_utv!AD304=0," ",P_lev_utv!AD304)</f>
        <v xml:space="preserve"> </v>
      </c>
      <c r="U303" s="88" t="str">
        <f>IF(P_lev_utv!AE304=0," ",P_lev_utv!AE304)</f>
        <v xml:space="preserve"> </v>
      </c>
      <c r="V303" s="88" t="str">
        <f>IF(P_lev_utv!AF304=0," ",P_lev_utv!AF304)</f>
        <v xml:space="preserve"> </v>
      </c>
      <c r="W303" s="27" t="str">
        <f>IF(P_lev_utv!AG304=0," ",P_lev_utv!AG304)</f>
        <v xml:space="preserve"> </v>
      </c>
      <c r="X303" s="27" t="str">
        <f>IF(P_lev_utv!AH304=0," ",P_lev_utv!AH304)</f>
        <v xml:space="preserve"> </v>
      </c>
    </row>
    <row r="304" spans="2:24" x14ac:dyDescent="0.25">
      <c r="B304" s="25" t="str">
        <f>IF('P_Foretak utv'!X303=0," ",'P_Foretak utv'!X303)</f>
        <v xml:space="preserve"> </v>
      </c>
      <c r="C304" s="88" t="str">
        <f>IF('P_Foretak utv'!Y303=0," ",'P_Foretak utv'!Y303)</f>
        <v xml:space="preserve"> </v>
      </c>
      <c r="D304" s="88" t="str">
        <f>IF('P_Foretak utv'!Z303=0," ",'P_Foretak utv'!Z303)</f>
        <v xml:space="preserve"> </v>
      </c>
      <c r="E304" s="88" t="str">
        <f>IF('P_Foretak utv'!AA303=0," ",'P_Foretak utv'!AA303)</f>
        <v xml:space="preserve"> </v>
      </c>
      <c r="F304" s="88" t="str">
        <f>IF('P_Foretak utv'!AB303=0," ",'P_Foretak utv'!AB303)</f>
        <v xml:space="preserve"> </v>
      </c>
      <c r="G304" s="88" t="str">
        <f>IF('P_Foretak utv'!AC303=0," ",'P_Foretak utv'!AC303)</f>
        <v xml:space="preserve"> </v>
      </c>
      <c r="H304" s="88" t="str">
        <f>IF('P_Foretak utv'!AD303=0," ",'P_Foretak utv'!AD303)</f>
        <v xml:space="preserve"> </v>
      </c>
      <c r="I304" s="88" t="str">
        <f>IF('P_Foretak utv'!AE303=0," ",'P_Foretak utv'!AE303)</f>
        <v xml:space="preserve"> </v>
      </c>
      <c r="J304" s="88" t="str">
        <f>IF('P_Foretak utv'!AF303=0," ",'P_Foretak utv'!AF303)</f>
        <v xml:space="preserve"> </v>
      </c>
      <c r="K304" s="88" t="str">
        <f>IF('P_Foretak utv'!AG303=0," ",'P_Foretak utv'!AG303)</f>
        <v xml:space="preserve"> </v>
      </c>
      <c r="L304" s="88" t="str">
        <f>IF('P_Foretak utv'!AH303=0," ",'P_Foretak utv'!AH303)</f>
        <v xml:space="preserve"> </v>
      </c>
      <c r="N304" s="25" t="str">
        <f>IF(P_lev_utv!X305=0," ",P_lev_utv!X305)</f>
        <v xml:space="preserve"> </v>
      </c>
      <c r="O304" s="88" t="str">
        <f>IF(P_lev_utv!Y305=0," ",P_lev_utv!Y305)</f>
        <v xml:space="preserve"> </v>
      </c>
      <c r="P304" s="88" t="str">
        <f>IF(P_lev_utv!Z305=0," ",P_lev_utv!Z305)</f>
        <v xml:space="preserve"> </v>
      </c>
      <c r="Q304" s="88" t="str">
        <f>IF(P_lev_utv!AA305=0," ",P_lev_utv!AA305)</f>
        <v xml:space="preserve"> </v>
      </c>
      <c r="R304" s="88" t="str">
        <f>IF(P_lev_utv!AB305=0," ",P_lev_utv!AB305)</f>
        <v xml:space="preserve"> </v>
      </c>
      <c r="S304" s="88" t="str">
        <f>IF(P_lev_utv!AC305=0," ",P_lev_utv!AC305)</f>
        <v xml:space="preserve"> </v>
      </c>
      <c r="T304" s="88" t="str">
        <f>IF(P_lev_utv!AD305=0," ",P_lev_utv!AD305)</f>
        <v xml:space="preserve"> </v>
      </c>
      <c r="U304" s="88" t="str">
        <f>IF(P_lev_utv!AE305=0," ",P_lev_utv!AE305)</f>
        <v xml:space="preserve"> </v>
      </c>
      <c r="V304" s="88" t="str">
        <f>IF(P_lev_utv!AF305=0," ",P_lev_utv!AF305)</f>
        <v xml:space="preserve"> </v>
      </c>
      <c r="W304" s="27" t="str">
        <f>IF(P_lev_utv!AG305=0," ",P_lev_utv!AG305)</f>
        <v xml:space="preserve"> </v>
      </c>
      <c r="X304" s="27" t="str">
        <f>IF(P_lev_utv!AH305=0," ",P_lev_utv!AH305)</f>
        <v xml:space="preserve"> </v>
      </c>
    </row>
    <row r="305" spans="2:24" x14ac:dyDescent="0.25">
      <c r="B305" s="25" t="str">
        <f>IF('P_Foretak utv'!X304=0," ",'P_Foretak utv'!X304)</f>
        <v xml:space="preserve"> </v>
      </c>
      <c r="C305" s="88" t="str">
        <f>IF('P_Foretak utv'!Y304=0," ",'P_Foretak utv'!Y304)</f>
        <v xml:space="preserve"> </v>
      </c>
      <c r="D305" s="88" t="str">
        <f>IF('P_Foretak utv'!Z304=0," ",'P_Foretak utv'!Z304)</f>
        <v xml:space="preserve"> </v>
      </c>
      <c r="E305" s="88" t="str">
        <f>IF('P_Foretak utv'!AA304=0," ",'P_Foretak utv'!AA304)</f>
        <v xml:space="preserve"> </v>
      </c>
      <c r="F305" s="88" t="str">
        <f>IF('P_Foretak utv'!AB304=0," ",'P_Foretak utv'!AB304)</f>
        <v xml:space="preserve"> </v>
      </c>
      <c r="G305" s="88" t="str">
        <f>IF('P_Foretak utv'!AC304=0," ",'P_Foretak utv'!AC304)</f>
        <v xml:space="preserve"> </v>
      </c>
      <c r="H305" s="88" t="str">
        <f>IF('P_Foretak utv'!AD304=0," ",'P_Foretak utv'!AD304)</f>
        <v xml:space="preserve"> </v>
      </c>
      <c r="I305" s="88" t="str">
        <f>IF('P_Foretak utv'!AE304=0," ",'P_Foretak utv'!AE304)</f>
        <v xml:space="preserve"> </v>
      </c>
      <c r="J305" s="88" t="str">
        <f>IF('P_Foretak utv'!AF304=0," ",'P_Foretak utv'!AF304)</f>
        <v xml:space="preserve"> </v>
      </c>
      <c r="K305" s="88" t="str">
        <f>IF('P_Foretak utv'!AG304=0," ",'P_Foretak utv'!AG304)</f>
        <v xml:space="preserve"> </v>
      </c>
      <c r="L305" s="88" t="str">
        <f>IF('P_Foretak utv'!AH304=0," ",'P_Foretak utv'!AH304)</f>
        <v xml:space="preserve"> </v>
      </c>
      <c r="N305" s="25" t="str">
        <f>IF(P_lev_utv!X306=0," ",P_lev_utv!X306)</f>
        <v xml:space="preserve"> </v>
      </c>
      <c r="O305" s="88" t="str">
        <f>IF(P_lev_utv!Y306=0," ",P_lev_utv!Y306)</f>
        <v xml:space="preserve"> </v>
      </c>
      <c r="P305" s="88" t="str">
        <f>IF(P_lev_utv!Z306=0," ",P_lev_utv!Z306)</f>
        <v xml:space="preserve"> </v>
      </c>
      <c r="Q305" s="88" t="str">
        <f>IF(P_lev_utv!AA306=0," ",P_lev_utv!AA306)</f>
        <v xml:space="preserve"> </v>
      </c>
      <c r="R305" s="88" t="str">
        <f>IF(P_lev_utv!AB306=0," ",P_lev_utv!AB306)</f>
        <v xml:space="preserve"> </v>
      </c>
      <c r="S305" s="88" t="str">
        <f>IF(P_lev_utv!AC306=0," ",P_lev_utv!AC306)</f>
        <v xml:space="preserve"> </v>
      </c>
      <c r="T305" s="88" t="str">
        <f>IF(P_lev_utv!AD306=0," ",P_lev_utv!AD306)</f>
        <v xml:space="preserve"> </v>
      </c>
      <c r="U305" s="88" t="str">
        <f>IF(P_lev_utv!AE306=0," ",P_lev_utv!AE306)</f>
        <v xml:space="preserve"> </v>
      </c>
      <c r="V305" s="88" t="str">
        <f>IF(P_lev_utv!AF306=0," ",P_lev_utv!AF306)</f>
        <v xml:space="preserve"> </v>
      </c>
      <c r="W305" s="27" t="str">
        <f>IF(P_lev_utv!AG306=0," ",P_lev_utv!AG306)</f>
        <v xml:space="preserve"> </v>
      </c>
      <c r="X305" s="27" t="str">
        <f>IF(P_lev_utv!AH306=0," ",P_lev_utv!AH306)</f>
        <v xml:space="preserve"> </v>
      </c>
    </row>
    <row r="306" spans="2:24" x14ac:dyDescent="0.25">
      <c r="B306" s="25" t="str">
        <f>IF('P_Foretak utv'!X305=0," ",'P_Foretak utv'!X305)</f>
        <v xml:space="preserve"> </v>
      </c>
      <c r="C306" s="88" t="str">
        <f>IF('P_Foretak utv'!Y305=0," ",'P_Foretak utv'!Y305)</f>
        <v xml:space="preserve"> </v>
      </c>
      <c r="D306" s="88" t="str">
        <f>IF('P_Foretak utv'!Z305=0," ",'P_Foretak utv'!Z305)</f>
        <v xml:space="preserve"> </v>
      </c>
      <c r="E306" s="88" t="str">
        <f>IF('P_Foretak utv'!AA305=0," ",'P_Foretak utv'!AA305)</f>
        <v xml:space="preserve"> </v>
      </c>
      <c r="F306" s="88" t="str">
        <f>IF('P_Foretak utv'!AB305=0," ",'P_Foretak utv'!AB305)</f>
        <v xml:space="preserve"> </v>
      </c>
      <c r="G306" s="88" t="str">
        <f>IF('P_Foretak utv'!AC305=0," ",'P_Foretak utv'!AC305)</f>
        <v xml:space="preserve"> </v>
      </c>
      <c r="H306" s="88" t="str">
        <f>IF('P_Foretak utv'!AD305=0," ",'P_Foretak utv'!AD305)</f>
        <v xml:space="preserve"> </v>
      </c>
      <c r="I306" s="88" t="str">
        <f>IF('P_Foretak utv'!AE305=0," ",'P_Foretak utv'!AE305)</f>
        <v xml:space="preserve"> </v>
      </c>
      <c r="J306" s="88" t="str">
        <f>IF('P_Foretak utv'!AF305=0," ",'P_Foretak utv'!AF305)</f>
        <v xml:space="preserve"> </v>
      </c>
      <c r="K306" s="88" t="str">
        <f>IF('P_Foretak utv'!AG305=0," ",'P_Foretak utv'!AG305)</f>
        <v xml:space="preserve"> </v>
      </c>
      <c r="L306" s="88" t="str">
        <f>IF('P_Foretak utv'!AH305=0," ",'P_Foretak utv'!AH305)</f>
        <v xml:space="preserve"> </v>
      </c>
      <c r="N306" s="25" t="str">
        <f>IF(P_lev_utv!X307=0," ",P_lev_utv!X307)</f>
        <v xml:space="preserve"> </v>
      </c>
      <c r="O306" s="88" t="str">
        <f>IF(P_lev_utv!Y307=0," ",P_lev_utv!Y307)</f>
        <v xml:space="preserve"> </v>
      </c>
      <c r="P306" s="88" t="str">
        <f>IF(P_lev_utv!Z307=0," ",P_lev_utv!Z307)</f>
        <v xml:space="preserve"> </v>
      </c>
      <c r="Q306" s="88" t="str">
        <f>IF(P_lev_utv!AA307=0," ",P_lev_utv!AA307)</f>
        <v xml:space="preserve"> </v>
      </c>
      <c r="R306" s="88" t="str">
        <f>IF(P_lev_utv!AB307=0," ",P_lev_utv!AB307)</f>
        <v xml:space="preserve"> </v>
      </c>
      <c r="S306" s="88" t="str">
        <f>IF(P_lev_utv!AC307=0," ",P_lev_utv!AC307)</f>
        <v xml:space="preserve"> </v>
      </c>
      <c r="T306" s="88" t="str">
        <f>IF(P_lev_utv!AD307=0," ",P_lev_utv!AD307)</f>
        <v xml:space="preserve"> </v>
      </c>
      <c r="U306" s="88" t="str">
        <f>IF(P_lev_utv!AE307=0," ",P_lev_utv!AE307)</f>
        <v xml:space="preserve"> </v>
      </c>
      <c r="V306" s="88" t="str">
        <f>IF(P_lev_utv!AF307=0," ",P_lev_utv!AF307)</f>
        <v xml:space="preserve"> </v>
      </c>
      <c r="W306" s="27" t="str">
        <f>IF(P_lev_utv!AG307=0," ",P_lev_utv!AG307)</f>
        <v xml:space="preserve"> </v>
      </c>
      <c r="X306" s="27" t="str">
        <f>IF(P_lev_utv!AH307=0," ",P_lev_utv!AH307)</f>
        <v xml:space="preserve"> </v>
      </c>
    </row>
    <row r="307" spans="2:24" x14ac:dyDescent="0.25">
      <c r="B307" s="25" t="str">
        <f>IF('P_Foretak utv'!X306=0," ",'P_Foretak utv'!X306)</f>
        <v xml:space="preserve"> </v>
      </c>
      <c r="C307" s="88" t="str">
        <f>IF('P_Foretak utv'!Y306=0," ",'P_Foretak utv'!Y306)</f>
        <v xml:space="preserve"> </v>
      </c>
      <c r="D307" s="88" t="str">
        <f>IF('P_Foretak utv'!Z306=0," ",'P_Foretak utv'!Z306)</f>
        <v xml:space="preserve"> </v>
      </c>
      <c r="E307" s="88" t="str">
        <f>IF('P_Foretak utv'!AA306=0," ",'P_Foretak utv'!AA306)</f>
        <v xml:space="preserve"> </v>
      </c>
      <c r="F307" s="88" t="str">
        <f>IF('P_Foretak utv'!AB306=0," ",'P_Foretak utv'!AB306)</f>
        <v xml:space="preserve"> </v>
      </c>
      <c r="G307" s="88" t="str">
        <f>IF('P_Foretak utv'!AC306=0," ",'P_Foretak utv'!AC306)</f>
        <v xml:space="preserve"> </v>
      </c>
      <c r="H307" s="88" t="str">
        <f>IF('P_Foretak utv'!AD306=0," ",'P_Foretak utv'!AD306)</f>
        <v xml:space="preserve"> </v>
      </c>
      <c r="I307" s="88" t="str">
        <f>IF('P_Foretak utv'!AE306=0," ",'P_Foretak utv'!AE306)</f>
        <v xml:space="preserve"> </v>
      </c>
      <c r="J307" s="88" t="str">
        <f>IF('P_Foretak utv'!AF306=0," ",'P_Foretak utv'!AF306)</f>
        <v xml:space="preserve"> </v>
      </c>
      <c r="K307" s="88" t="str">
        <f>IF('P_Foretak utv'!AG306=0," ",'P_Foretak utv'!AG306)</f>
        <v xml:space="preserve"> </v>
      </c>
      <c r="L307" s="88" t="str">
        <f>IF('P_Foretak utv'!AH306=0," ",'P_Foretak utv'!AH306)</f>
        <v xml:space="preserve"> </v>
      </c>
      <c r="N307" s="25" t="str">
        <f>IF(P_lev_utv!X308=0," ",P_lev_utv!X308)</f>
        <v xml:space="preserve"> </v>
      </c>
      <c r="O307" s="88" t="str">
        <f>IF(P_lev_utv!Y308=0," ",P_lev_utv!Y308)</f>
        <v xml:space="preserve"> </v>
      </c>
      <c r="P307" s="88" t="str">
        <f>IF(P_lev_utv!Z308=0," ",P_lev_utv!Z308)</f>
        <v xml:space="preserve"> </v>
      </c>
      <c r="Q307" s="88" t="str">
        <f>IF(P_lev_utv!AA308=0," ",P_lev_utv!AA308)</f>
        <v xml:space="preserve"> </v>
      </c>
      <c r="R307" s="88" t="str">
        <f>IF(P_lev_utv!AB308=0," ",P_lev_utv!AB308)</f>
        <v xml:space="preserve"> </v>
      </c>
      <c r="S307" s="88" t="str">
        <f>IF(P_lev_utv!AC308=0," ",P_lev_utv!AC308)</f>
        <v xml:space="preserve"> </v>
      </c>
      <c r="T307" s="88" t="str">
        <f>IF(P_lev_utv!AD308=0," ",P_lev_utv!AD308)</f>
        <v xml:space="preserve"> </v>
      </c>
      <c r="U307" s="88" t="str">
        <f>IF(P_lev_utv!AE308=0," ",P_lev_utv!AE308)</f>
        <v xml:space="preserve"> </v>
      </c>
      <c r="V307" s="88" t="str">
        <f>IF(P_lev_utv!AF308=0," ",P_lev_utv!AF308)</f>
        <v xml:space="preserve"> </v>
      </c>
      <c r="W307" s="27" t="str">
        <f>IF(P_lev_utv!AG308=0," ",P_lev_utv!AG308)</f>
        <v xml:space="preserve"> </v>
      </c>
      <c r="X307" s="27" t="str">
        <f>IF(P_lev_utv!AH308=0," ",P_lev_utv!AH308)</f>
        <v xml:space="preserve"> </v>
      </c>
    </row>
    <row r="308" spans="2:24" x14ac:dyDescent="0.25">
      <c r="B308" s="25" t="str">
        <f>IF('P_Foretak utv'!X307=0," ",'P_Foretak utv'!X307)</f>
        <v xml:space="preserve"> </v>
      </c>
      <c r="C308" s="88" t="str">
        <f>IF('P_Foretak utv'!Y307=0," ",'P_Foretak utv'!Y307)</f>
        <v xml:space="preserve"> </v>
      </c>
      <c r="D308" s="88" t="str">
        <f>IF('P_Foretak utv'!Z307=0," ",'P_Foretak utv'!Z307)</f>
        <v xml:space="preserve"> </v>
      </c>
      <c r="E308" s="88" t="str">
        <f>IF('P_Foretak utv'!AA307=0," ",'P_Foretak utv'!AA307)</f>
        <v xml:space="preserve"> </v>
      </c>
      <c r="F308" s="88" t="str">
        <f>IF('P_Foretak utv'!AB307=0," ",'P_Foretak utv'!AB307)</f>
        <v xml:space="preserve"> </v>
      </c>
      <c r="G308" s="88" t="str">
        <f>IF('P_Foretak utv'!AC307=0," ",'P_Foretak utv'!AC307)</f>
        <v xml:space="preserve"> </v>
      </c>
      <c r="H308" s="88" t="str">
        <f>IF('P_Foretak utv'!AD307=0," ",'P_Foretak utv'!AD307)</f>
        <v xml:space="preserve"> </v>
      </c>
      <c r="I308" s="88" t="str">
        <f>IF('P_Foretak utv'!AE307=0," ",'P_Foretak utv'!AE307)</f>
        <v xml:space="preserve"> </v>
      </c>
      <c r="J308" s="88" t="str">
        <f>IF('P_Foretak utv'!AF307=0," ",'P_Foretak utv'!AF307)</f>
        <v xml:space="preserve"> </v>
      </c>
      <c r="K308" s="88" t="str">
        <f>IF('P_Foretak utv'!AG307=0," ",'P_Foretak utv'!AG307)</f>
        <v xml:space="preserve"> </v>
      </c>
      <c r="L308" s="88" t="str">
        <f>IF('P_Foretak utv'!AH307=0," ",'P_Foretak utv'!AH307)</f>
        <v xml:space="preserve"> </v>
      </c>
      <c r="N308" s="25" t="str">
        <f>IF(P_lev_utv!X309=0," ",P_lev_utv!X309)</f>
        <v xml:space="preserve"> </v>
      </c>
      <c r="O308" s="88" t="str">
        <f>IF(P_lev_utv!Y309=0," ",P_lev_utv!Y309)</f>
        <v xml:space="preserve"> </v>
      </c>
      <c r="P308" s="88" t="str">
        <f>IF(P_lev_utv!Z309=0," ",P_lev_utv!Z309)</f>
        <v xml:space="preserve"> </v>
      </c>
      <c r="Q308" s="88" t="str">
        <f>IF(P_lev_utv!AA309=0," ",P_lev_utv!AA309)</f>
        <v xml:space="preserve"> </v>
      </c>
      <c r="R308" s="88" t="str">
        <f>IF(P_lev_utv!AB309=0," ",P_lev_utv!AB309)</f>
        <v xml:space="preserve"> </v>
      </c>
      <c r="S308" s="88" t="str">
        <f>IF(P_lev_utv!AC309=0," ",P_lev_utv!AC309)</f>
        <v xml:space="preserve"> </v>
      </c>
      <c r="T308" s="88" t="str">
        <f>IF(P_lev_utv!AD309=0," ",P_lev_utv!AD309)</f>
        <v xml:space="preserve"> </v>
      </c>
      <c r="U308" s="88" t="str">
        <f>IF(P_lev_utv!AE309=0," ",P_lev_utv!AE309)</f>
        <v xml:space="preserve"> </v>
      </c>
      <c r="V308" s="88" t="str">
        <f>IF(P_lev_utv!AF309=0," ",P_lev_utv!AF309)</f>
        <v xml:space="preserve"> </v>
      </c>
      <c r="W308" s="27" t="str">
        <f>IF(P_lev_utv!AG309=0," ",P_lev_utv!AG309)</f>
        <v xml:space="preserve"> </v>
      </c>
      <c r="X308" s="27" t="str">
        <f>IF(P_lev_utv!AH309=0," ",P_lev_utv!AH309)</f>
        <v xml:space="preserve"> </v>
      </c>
    </row>
    <row r="309" spans="2:24" x14ac:dyDescent="0.25">
      <c r="B309" s="25" t="str">
        <f>IF('P_Foretak utv'!X308=0," ",'P_Foretak utv'!X308)</f>
        <v xml:space="preserve"> </v>
      </c>
      <c r="C309" s="88" t="str">
        <f>IF('P_Foretak utv'!Y308=0," ",'P_Foretak utv'!Y308)</f>
        <v xml:space="preserve"> </v>
      </c>
      <c r="D309" s="88" t="str">
        <f>IF('P_Foretak utv'!Z308=0," ",'P_Foretak utv'!Z308)</f>
        <v xml:space="preserve"> </v>
      </c>
      <c r="E309" s="88" t="str">
        <f>IF('P_Foretak utv'!AA308=0," ",'P_Foretak utv'!AA308)</f>
        <v xml:space="preserve"> </v>
      </c>
      <c r="F309" s="88" t="str">
        <f>IF('P_Foretak utv'!AB308=0," ",'P_Foretak utv'!AB308)</f>
        <v xml:space="preserve"> </v>
      </c>
      <c r="G309" s="88" t="str">
        <f>IF('P_Foretak utv'!AC308=0," ",'P_Foretak utv'!AC308)</f>
        <v xml:space="preserve"> </v>
      </c>
      <c r="H309" s="88" t="str">
        <f>IF('P_Foretak utv'!AD308=0," ",'P_Foretak utv'!AD308)</f>
        <v xml:space="preserve"> </v>
      </c>
      <c r="I309" s="88" t="str">
        <f>IF('P_Foretak utv'!AE308=0," ",'P_Foretak utv'!AE308)</f>
        <v xml:space="preserve"> </v>
      </c>
      <c r="J309" s="88" t="str">
        <f>IF('P_Foretak utv'!AF308=0," ",'P_Foretak utv'!AF308)</f>
        <v xml:space="preserve"> </v>
      </c>
      <c r="K309" s="88" t="str">
        <f>IF('P_Foretak utv'!AG308=0," ",'P_Foretak utv'!AG308)</f>
        <v xml:space="preserve"> </v>
      </c>
      <c r="L309" s="88" t="str">
        <f>IF('P_Foretak utv'!AH308=0," ",'P_Foretak utv'!AH308)</f>
        <v xml:space="preserve"> </v>
      </c>
      <c r="N309" s="25" t="str">
        <f>IF(P_lev_utv!X310=0," ",P_lev_utv!X310)</f>
        <v xml:space="preserve"> </v>
      </c>
      <c r="O309" s="88" t="str">
        <f>IF(P_lev_utv!Y310=0," ",P_lev_utv!Y310)</f>
        <v xml:space="preserve"> </v>
      </c>
      <c r="P309" s="88" t="str">
        <f>IF(P_lev_utv!Z310=0," ",P_lev_utv!Z310)</f>
        <v xml:space="preserve"> </v>
      </c>
      <c r="Q309" s="88" t="str">
        <f>IF(P_lev_utv!AA310=0," ",P_lev_utv!AA310)</f>
        <v xml:space="preserve"> </v>
      </c>
      <c r="R309" s="88" t="str">
        <f>IF(P_lev_utv!AB310=0," ",P_lev_utv!AB310)</f>
        <v xml:space="preserve"> </v>
      </c>
      <c r="S309" s="88" t="str">
        <f>IF(P_lev_utv!AC310=0," ",P_lev_utv!AC310)</f>
        <v xml:space="preserve"> </v>
      </c>
      <c r="T309" s="88" t="str">
        <f>IF(P_lev_utv!AD310=0," ",P_lev_utv!AD310)</f>
        <v xml:space="preserve"> </v>
      </c>
      <c r="U309" s="88" t="str">
        <f>IF(P_lev_utv!AE310=0," ",P_lev_utv!AE310)</f>
        <v xml:space="preserve"> </v>
      </c>
      <c r="V309" s="88" t="str">
        <f>IF(P_lev_utv!AF310=0," ",P_lev_utv!AF310)</f>
        <v xml:space="preserve"> </v>
      </c>
      <c r="W309" s="27" t="str">
        <f>IF(P_lev_utv!AG310=0," ",P_lev_utv!AG310)</f>
        <v xml:space="preserve"> </v>
      </c>
      <c r="X309" s="27" t="str">
        <f>IF(P_lev_utv!AH310=0," ",P_lev_utv!AH310)</f>
        <v xml:space="preserve"> </v>
      </c>
    </row>
    <row r="310" spans="2:24" x14ac:dyDescent="0.25">
      <c r="B310" s="25" t="str">
        <f>IF('P_Foretak utv'!X309=0," ",'P_Foretak utv'!X309)</f>
        <v xml:space="preserve"> </v>
      </c>
      <c r="C310" s="88" t="str">
        <f>IF('P_Foretak utv'!Y309=0," ",'P_Foretak utv'!Y309)</f>
        <v xml:space="preserve"> </v>
      </c>
      <c r="D310" s="88" t="str">
        <f>IF('P_Foretak utv'!Z309=0," ",'P_Foretak utv'!Z309)</f>
        <v xml:space="preserve"> </v>
      </c>
      <c r="E310" s="88" t="str">
        <f>IF('P_Foretak utv'!AA309=0," ",'P_Foretak utv'!AA309)</f>
        <v xml:space="preserve"> </v>
      </c>
      <c r="F310" s="88" t="str">
        <f>IF('P_Foretak utv'!AB309=0," ",'P_Foretak utv'!AB309)</f>
        <v xml:space="preserve"> </v>
      </c>
      <c r="G310" s="88" t="str">
        <f>IF('P_Foretak utv'!AC309=0," ",'P_Foretak utv'!AC309)</f>
        <v xml:space="preserve"> </v>
      </c>
      <c r="H310" s="88" t="str">
        <f>IF('P_Foretak utv'!AD309=0," ",'P_Foretak utv'!AD309)</f>
        <v xml:space="preserve"> </v>
      </c>
      <c r="I310" s="88" t="str">
        <f>IF('P_Foretak utv'!AE309=0," ",'P_Foretak utv'!AE309)</f>
        <v xml:space="preserve"> </v>
      </c>
      <c r="J310" s="88" t="str">
        <f>IF('P_Foretak utv'!AF309=0," ",'P_Foretak utv'!AF309)</f>
        <v xml:space="preserve"> </v>
      </c>
      <c r="K310" s="88" t="str">
        <f>IF('P_Foretak utv'!AG309=0," ",'P_Foretak utv'!AG309)</f>
        <v xml:space="preserve"> </v>
      </c>
      <c r="L310" s="88" t="str">
        <f>IF('P_Foretak utv'!AH309=0," ",'P_Foretak utv'!AH309)</f>
        <v xml:space="preserve"> </v>
      </c>
      <c r="N310" s="25" t="str">
        <f>IF(P_lev_utv!X311=0," ",P_lev_utv!X311)</f>
        <v xml:space="preserve"> </v>
      </c>
      <c r="O310" s="88" t="str">
        <f>IF(P_lev_utv!Y311=0," ",P_lev_utv!Y311)</f>
        <v xml:space="preserve"> </v>
      </c>
      <c r="P310" s="88" t="str">
        <f>IF(P_lev_utv!Z311=0," ",P_lev_utv!Z311)</f>
        <v xml:space="preserve"> </v>
      </c>
      <c r="Q310" s="88" t="str">
        <f>IF(P_lev_utv!AA311=0," ",P_lev_utv!AA311)</f>
        <v xml:space="preserve"> </v>
      </c>
      <c r="R310" s="88" t="str">
        <f>IF(P_lev_utv!AB311=0," ",P_lev_utv!AB311)</f>
        <v xml:space="preserve"> </v>
      </c>
      <c r="S310" s="88" t="str">
        <f>IF(P_lev_utv!AC311=0," ",P_lev_utv!AC311)</f>
        <v xml:space="preserve"> </v>
      </c>
      <c r="T310" s="88" t="str">
        <f>IF(P_lev_utv!AD311=0," ",P_lev_utv!AD311)</f>
        <v xml:space="preserve"> </v>
      </c>
      <c r="U310" s="88" t="str">
        <f>IF(P_lev_utv!AE311=0," ",P_lev_utv!AE311)</f>
        <v xml:space="preserve"> </v>
      </c>
      <c r="V310" s="88" t="str">
        <f>IF(P_lev_utv!AF311=0," ",P_lev_utv!AF311)</f>
        <v xml:space="preserve"> </v>
      </c>
      <c r="W310" s="27" t="str">
        <f>IF(P_lev_utv!AG311=0," ",P_lev_utv!AG311)</f>
        <v xml:space="preserve"> </v>
      </c>
      <c r="X310" s="27" t="str">
        <f>IF(P_lev_utv!AH311=0," ",P_lev_utv!AH311)</f>
        <v xml:space="preserve"> </v>
      </c>
    </row>
    <row r="311" spans="2:24" x14ac:dyDescent="0.25">
      <c r="B311" s="25" t="str">
        <f>IF('P_Foretak utv'!X310=0," ",'P_Foretak utv'!X310)</f>
        <v xml:space="preserve"> </v>
      </c>
      <c r="C311" s="88" t="str">
        <f>IF('P_Foretak utv'!Y310=0," ",'P_Foretak utv'!Y310)</f>
        <v xml:space="preserve"> </v>
      </c>
      <c r="D311" s="88" t="str">
        <f>IF('P_Foretak utv'!Z310=0," ",'P_Foretak utv'!Z310)</f>
        <v xml:space="preserve"> </v>
      </c>
      <c r="E311" s="88" t="str">
        <f>IF('P_Foretak utv'!AA310=0," ",'P_Foretak utv'!AA310)</f>
        <v xml:space="preserve"> </v>
      </c>
      <c r="F311" s="88" t="str">
        <f>IF('P_Foretak utv'!AB310=0," ",'P_Foretak utv'!AB310)</f>
        <v xml:space="preserve"> </v>
      </c>
      <c r="G311" s="88" t="str">
        <f>IF('P_Foretak utv'!AC310=0," ",'P_Foretak utv'!AC310)</f>
        <v xml:space="preserve"> </v>
      </c>
      <c r="H311" s="88" t="str">
        <f>IF('P_Foretak utv'!AD310=0," ",'P_Foretak utv'!AD310)</f>
        <v xml:space="preserve"> </v>
      </c>
      <c r="I311" s="88" t="str">
        <f>IF('P_Foretak utv'!AE310=0," ",'P_Foretak utv'!AE310)</f>
        <v xml:space="preserve"> </v>
      </c>
      <c r="J311" s="88" t="str">
        <f>IF('P_Foretak utv'!AF310=0," ",'P_Foretak utv'!AF310)</f>
        <v xml:space="preserve"> </v>
      </c>
      <c r="K311" s="88" t="str">
        <f>IF('P_Foretak utv'!AG310=0," ",'P_Foretak utv'!AG310)</f>
        <v xml:space="preserve"> </v>
      </c>
      <c r="L311" s="88" t="str">
        <f>IF('P_Foretak utv'!AH310=0," ",'P_Foretak utv'!AH310)</f>
        <v xml:space="preserve"> </v>
      </c>
      <c r="N311" s="25" t="str">
        <f>IF(P_lev_utv!X312=0," ",P_lev_utv!X312)</f>
        <v xml:space="preserve"> </v>
      </c>
      <c r="O311" s="88" t="str">
        <f>IF(P_lev_utv!Y312=0," ",P_lev_utv!Y312)</f>
        <v xml:space="preserve"> </v>
      </c>
      <c r="P311" s="88" t="str">
        <f>IF(P_lev_utv!Z312=0," ",P_lev_utv!Z312)</f>
        <v xml:space="preserve"> </v>
      </c>
      <c r="Q311" s="88" t="str">
        <f>IF(P_lev_utv!AA312=0," ",P_lev_utv!AA312)</f>
        <v xml:space="preserve"> </v>
      </c>
      <c r="R311" s="88" t="str">
        <f>IF(P_lev_utv!AB312=0," ",P_lev_utv!AB312)</f>
        <v xml:space="preserve"> </v>
      </c>
      <c r="S311" s="88" t="str">
        <f>IF(P_lev_utv!AC312=0," ",P_lev_utv!AC312)</f>
        <v xml:space="preserve"> </v>
      </c>
      <c r="T311" s="88" t="str">
        <f>IF(P_lev_utv!AD312=0," ",P_lev_utv!AD312)</f>
        <v xml:space="preserve"> </v>
      </c>
      <c r="U311" s="88" t="str">
        <f>IF(P_lev_utv!AE312=0," ",P_lev_utv!AE312)</f>
        <v xml:space="preserve"> </v>
      </c>
      <c r="V311" s="88" t="str">
        <f>IF(P_lev_utv!AF312=0," ",P_lev_utv!AF312)</f>
        <v xml:space="preserve"> </v>
      </c>
      <c r="W311" s="27" t="str">
        <f>IF(P_lev_utv!AG312=0," ",P_lev_utv!AG312)</f>
        <v xml:space="preserve"> </v>
      </c>
      <c r="X311" s="27" t="str">
        <f>IF(P_lev_utv!AH312=0," ",P_lev_utv!AH312)</f>
        <v xml:space="preserve"> </v>
      </c>
    </row>
    <row r="312" spans="2:24" x14ac:dyDescent="0.25">
      <c r="B312" s="25" t="str">
        <f>IF('P_Foretak utv'!X311=0," ",'P_Foretak utv'!X311)</f>
        <v xml:space="preserve"> </v>
      </c>
      <c r="C312" s="88" t="str">
        <f>IF('P_Foretak utv'!Y311=0," ",'P_Foretak utv'!Y311)</f>
        <v xml:space="preserve"> </v>
      </c>
      <c r="D312" s="88" t="str">
        <f>IF('P_Foretak utv'!Z311=0," ",'P_Foretak utv'!Z311)</f>
        <v xml:space="preserve"> </v>
      </c>
      <c r="E312" s="88" t="str">
        <f>IF('P_Foretak utv'!AA311=0," ",'P_Foretak utv'!AA311)</f>
        <v xml:space="preserve"> </v>
      </c>
      <c r="F312" s="88" t="str">
        <f>IF('P_Foretak utv'!AB311=0," ",'P_Foretak utv'!AB311)</f>
        <v xml:space="preserve"> </v>
      </c>
      <c r="G312" s="88" t="str">
        <f>IF('P_Foretak utv'!AC311=0," ",'P_Foretak utv'!AC311)</f>
        <v xml:space="preserve"> </v>
      </c>
      <c r="H312" s="88" t="str">
        <f>IF('P_Foretak utv'!AD311=0," ",'P_Foretak utv'!AD311)</f>
        <v xml:space="preserve"> </v>
      </c>
      <c r="I312" s="88" t="str">
        <f>IF('P_Foretak utv'!AE311=0," ",'P_Foretak utv'!AE311)</f>
        <v xml:space="preserve"> </v>
      </c>
      <c r="J312" s="88" t="str">
        <f>IF('P_Foretak utv'!AF311=0," ",'P_Foretak utv'!AF311)</f>
        <v xml:space="preserve"> </v>
      </c>
      <c r="K312" s="88" t="str">
        <f>IF('P_Foretak utv'!AG311=0," ",'P_Foretak utv'!AG311)</f>
        <v xml:space="preserve"> </v>
      </c>
      <c r="L312" s="88" t="str">
        <f>IF('P_Foretak utv'!AH311=0," ",'P_Foretak utv'!AH311)</f>
        <v xml:space="preserve"> </v>
      </c>
      <c r="N312" s="25" t="str">
        <f>IF(P_lev_utv!X313=0," ",P_lev_utv!X313)</f>
        <v xml:space="preserve"> </v>
      </c>
      <c r="O312" s="88" t="str">
        <f>IF(P_lev_utv!Y313=0," ",P_lev_utv!Y313)</f>
        <v xml:space="preserve"> </v>
      </c>
      <c r="P312" s="88" t="str">
        <f>IF(P_lev_utv!Z313=0," ",P_lev_utv!Z313)</f>
        <v xml:space="preserve"> </v>
      </c>
      <c r="Q312" s="88" t="str">
        <f>IF(P_lev_utv!AA313=0," ",P_lev_utv!AA313)</f>
        <v xml:space="preserve"> </v>
      </c>
      <c r="R312" s="88" t="str">
        <f>IF(P_lev_utv!AB313=0," ",P_lev_utv!AB313)</f>
        <v xml:space="preserve"> </v>
      </c>
      <c r="S312" s="88" t="str">
        <f>IF(P_lev_utv!AC313=0," ",P_lev_utv!AC313)</f>
        <v xml:space="preserve"> </v>
      </c>
      <c r="T312" s="88" t="str">
        <f>IF(P_lev_utv!AD313=0," ",P_lev_utv!AD313)</f>
        <v xml:space="preserve"> </v>
      </c>
      <c r="U312" s="88" t="str">
        <f>IF(P_lev_utv!AE313=0," ",P_lev_utv!AE313)</f>
        <v xml:space="preserve"> </v>
      </c>
      <c r="V312" s="88" t="str">
        <f>IF(P_lev_utv!AF313=0," ",P_lev_utv!AF313)</f>
        <v xml:space="preserve"> </v>
      </c>
      <c r="W312" s="27" t="str">
        <f>IF(P_lev_utv!AG313=0," ",P_lev_utv!AG313)</f>
        <v xml:space="preserve"> </v>
      </c>
      <c r="X312" s="27" t="str">
        <f>IF(P_lev_utv!AH313=0," ",P_lev_utv!AH313)</f>
        <v xml:space="preserve"> </v>
      </c>
    </row>
    <row r="313" spans="2:24" x14ac:dyDescent="0.25">
      <c r="B313" s="25" t="str">
        <f>IF('P_Foretak utv'!X312=0," ",'P_Foretak utv'!X312)</f>
        <v xml:space="preserve"> </v>
      </c>
      <c r="C313" s="88" t="str">
        <f>IF('P_Foretak utv'!Y312=0," ",'P_Foretak utv'!Y312)</f>
        <v xml:space="preserve"> </v>
      </c>
      <c r="D313" s="88" t="str">
        <f>IF('P_Foretak utv'!Z312=0," ",'P_Foretak utv'!Z312)</f>
        <v xml:space="preserve"> </v>
      </c>
      <c r="E313" s="88" t="str">
        <f>IF('P_Foretak utv'!AA312=0," ",'P_Foretak utv'!AA312)</f>
        <v xml:space="preserve"> </v>
      </c>
      <c r="F313" s="88" t="str">
        <f>IF('P_Foretak utv'!AB312=0," ",'P_Foretak utv'!AB312)</f>
        <v xml:space="preserve"> </v>
      </c>
      <c r="G313" s="88" t="str">
        <f>IF('P_Foretak utv'!AC312=0," ",'P_Foretak utv'!AC312)</f>
        <v xml:space="preserve"> </v>
      </c>
      <c r="H313" s="88" t="str">
        <f>IF('P_Foretak utv'!AD312=0," ",'P_Foretak utv'!AD312)</f>
        <v xml:space="preserve"> </v>
      </c>
      <c r="I313" s="88" t="str">
        <f>IF('P_Foretak utv'!AE312=0," ",'P_Foretak utv'!AE312)</f>
        <v xml:space="preserve"> </v>
      </c>
      <c r="J313" s="88" t="str">
        <f>IF('P_Foretak utv'!AF312=0," ",'P_Foretak utv'!AF312)</f>
        <v xml:space="preserve"> </v>
      </c>
      <c r="K313" s="88" t="str">
        <f>IF('P_Foretak utv'!AG312=0," ",'P_Foretak utv'!AG312)</f>
        <v xml:space="preserve"> </v>
      </c>
      <c r="L313" s="88" t="str">
        <f>IF('P_Foretak utv'!AH312=0," ",'P_Foretak utv'!AH312)</f>
        <v xml:space="preserve"> </v>
      </c>
      <c r="N313" s="25" t="str">
        <f>IF(P_lev_utv!X314=0," ",P_lev_utv!X314)</f>
        <v xml:space="preserve"> </v>
      </c>
      <c r="O313" s="88" t="str">
        <f>IF(P_lev_utv!Y314=0," ",P_lev_utv!Y314)</f>
        <v xml:space="preserve"> </v>
      </c>
      <c r="P313" s="88" t="str">
        <f>IF(P_lev_utv!Z314=0," ",P_lev_utv!Z314)</f>
        <v xml:space="preserve"> </v>
      </c>
      <c r="Q313" s="88" t="str">
        <f>IF(P_lev_utv!AA314=0," ",P_lev_utv!AA314)</f>
        <v xml:space="preserve"> </v>
      </c>
      <c r="R313" s="88" t="str">
        <f>IF(P_lev_utv!AB314=0," ",P_lev_utv!AB314)</f>
        <v xml:space="preserve"> </v>
      </c>
      <c r="S313" s="88" t="str">
        <f>IF(P_lev_utv!AC314=0," ",P_lev_utv!AC314)</f>
        <v xml:space="preserve"> </v>
      </c>
      <c r="T313" s="88" t="str">
        <f>IF(P_lev_utv!AD314=0," ",P_lev_utv!AD314)</f>
        <v xml:space="preserve"> </v>
      </c>
      <c r="U313" s="88" t="str">
        <f>IF(P_lev_utv!AE314=0," ",P_lev_utv!AE314)</f>
        <v xml:space="preserve"> </v>
      </c>
      <c r="V313" s="88" t="str">
        <f>IF(P_lev_utv!AF314=0," ",P_lev_utv!AF314)</f>
        <v xml:space="preserve"> </v>
      </c>
      <c r="W313" s="27" t="str">
        <f>IF(P_lev_utv!AG314=0," ",P_lev_utv!AG314)</f>
        <v xml:space="preserve"> </v>
      </c>
      <c r="X313" s="27" t="str">
        <f>IF(P_lev_utv!AH314=0," ",P_lev_utv!AH314)</f>
        <v xml:space="preserve"> </v>
      </c>
    </row>
    <row r="314" spans="2:24" x14ac:dyDescent="0.25">
      <c r="B314" s="25" t="str">
        <f>IF('P_Foretak utv'!X313=0," ",'P_Foretak utv'!X313)</f>
        <v xml:space="preserve"> </v>
      </c>
      <c r="C314" s="88" t="str">
        <f>IF('P_Foretak utv'!Y313=0," ",'P_Foretak utv'!Y313)</f>
        <v xml:space="preserve"> </v>
      </c>
      <c r="D314" s="88" t="str">
        <f>IF('P_Foretak utv'!Z313=0," ",'P_Foretak utv'!Z313)</f>
        <v xml:space="preserve"> </v>
      </c>
      <c r="E314" s="88" t="str">
        <f>IF('P_Foretak utv'!AA313=0," ",'P_Foretak utv'!AA313)</f>
        <v xml:space="preserve"> </v>
      </c>
      <c r="F314" s="88" t="str">
        <f>IF('P_Foretak utv'!AB313=0," ",'P_Foretak utv'!AB313)</f>
        <v xml:space="preserve"> </v>
      </c>
      <c r="G314" s="88" t="str">
        <f>IF('P_Foretak utv'!AC313=0," ",'P_Foretak utv'!AC313)</f>
        <v xml:space="preserve"> </v>
      </c>
      <c r="H314" s="88" t="str">
        <f>IF('P_Foretak utv'!AD313=0," ",'P_Foretak utv'!AD313)</f>
        <v xml:space="preserve"> </v>
      </c>
      <c r="I314" s="88" t="str">
        <f>IF('P_Foretak utv'!AE313=0," ",'P_Foretak utv'!AE313)</f>
        <v xml:space="preserve"> </v>
      </c>
      <c r="J314" s="88" t="str">
        <f>IF('P_Foretak utv'!AF313=0," ",'P_Foretak utv'!AF313)</f>
        <v xml:space="preserve"> </v>
      </c>
      <c r="K314" s="88" t="str">
        <f>IF('P_Foretak utv'!AG313=0," ",'P_Foretak utv'!AG313)</f>
        <v xml:space="preserve"> </v>
      </c>
      <c r="L314" s="88" t="str">
        <f>IF('P_Foretak utv'!AH313=0," ",'P_Foretak utv'!AH313)</f>
        <v xml:space="preserve"> </v>
      </c>
      <c r="N314" s="25" t="str">
        <f>IF(P_lev_utv!X315=0," ",P_lev_utv!X315)</f>
        <v xml:space="preserve"> </v>
      </c>
      <c r="O314" s="88" t="str">
        <f>IF(P_lev_utv!Y315=0," ",P_lev_utv!Y315)</f>
        <v xml:space="preserve"> </v>
      </c>
      <c r="P314" s="88" t="str">
        <f>IF(P_lev_utv!Z315=0," ",P_lev_utv!Z315)</f>
        <v xml:space="preserve"> </v>
      </c>
      <c r="Q314" s="88" t="str">
        <f>IF(P_lev_utv!AA315=0," ",P_lev_utv!AA315)</f>
        <v xml:space="preserve"> </v>
      </c>
      <c r="R314" s="88" t="str">
        <f>IF(P_lev_utv!AB315=0," ",P_lev_utv!AB315)</f>
        <v xml:space="preserve"> </v>
      </c>
      <c r="S314" s="88" t="str">
        <f>IF(P_lev_utv!AC315=0," ",P_lev_utv!AC315)</f>
        <v xml:space="preserve"> </v>
      </c>
      <c r="T314" s="88" t="str">
        <f>IF(P_lev_utv!AD315=0," ",P_lev_utv!AD315)</f>
        <v xml:space="preserve"> </v>
      </c>
      <c r="U314" s="88" t="str">
        <f>IF(P_lev_utv!AE315=0," ",P_lev_utv!AE315)</f>
        <v xml:space="preserve"> </v>
      </c>
      <c r="V314" s="88" t="str">
        <f>IF(P_lev_utv!AF315=0," ",P_lev_utv!AF315)</f>
        <v xml:space="preserve"> </v>
      </c>
      <c r="W314" s="27" t="str">
        <f>IF(P_lev_utv!AG315=0," ",P_lev_utv!AG315)</f>
        <v xml:space="preserve"> </v>
      </c>
      <c r="X314" s="27" t="str">
        <f>IF(P_lev_utv!AH315=0," ",P_lev_utv!AH315)</f>
        <v xml:space="preserve"> </v>
      </c>
    </row>
    <row r="315" spans="2:24" x14ac:dyDescent="0.25">
      <c r="B315" s="25" t="str">
        <f>IF('P_Foretak utv'!X314=0," ",'P_Foretak utv'!X314)</f>
        <v xml:space="preserve"> </v>
      </c>
      <c r="C315" s="88" t="str">
        <f>IF('P_Foretak utv'!Y314=0," ",'P_Foretak utv'!Y314)</f>
        <v xml:space="preserve"> </v>
      </c>
      <c r="D315" s="88" t="str">
        <f>IF('P_Foretak utv'!Z314=0," ",'P_Foretak utv'!Z314)</f>
        <v xml:space="preserve"> </v>
      </c>
      <c r="E315" s="88" t="str">
        <f>IF('P_Foretak utv'!AA314=0," ",'P_Foretak utv'!AA314)</f>
        <v xml:space="preserve"> </v>
      </c>
      <c r="F315" s="88" t="str">
        <f>IF('P_Foretak utv'!AB314=0," ",'P_Foretak utv'!AB314)</f>
        <v xml:space="preserve"> </v>
      </c>
      <c r="G315" s="88" t="str">
        <f>IF('P_Foretak utv'!AC314=0," ",'P_Foretak utv'!AC314)</f>
        <v xml:space="preserve"> </v>
      </c>
      <c r="H315" s="88" t="str">
        <f>IF('P_Foretak utv'!AD314=0," ",'P_Foretak utv'!AD314)</f>
        <v xml:space="preserve"> </v>
      </c>
      <c r="I315" s="88" t="str">
        <f>IF('P_Foretak utv'!AE314=0," ",'P_Foretak utv'!AE314)</f>
        <v xml:space="preserve"> </v>
      </c>
      <c r="J315" s="88" t="str">
        <f>IF('P_Foretak utv'!AF314=0," ",'P_Foretak utv'!AF314)</f>
        <v xml:space="preserve"> </v>
      </c>
      <c r="K315" s="88" t="str">
        <f>IF('P_Foretak utv'!AG314=0," ",'P_Foretak utv'!AG314)</f>
        <v xml:space="preserve"> </v>
      </c>
      <c r="L315" s="88" t="str">
        <f>IF('P_Foretak utv'!AH314=0," ",'P_Foretak utv'!AH314)</f>
        <v xml:space="preserve"> </v>
      </c>
      <c r="N315" s="25" t="str">
        <f>IF(P_lev_utv!X316=0," ",P_lev_utv!X316)</f>
        <v xml:space="preserve"> </v>
      </c>
      <c r="O315" s="88" t="str">
        <f>IF(P_lev_utv!Y316=0," ",P_lev_utv!Y316)</f>
        <v xml:space="preserve"> </v>
      </c>
      <c r="P315" s="88" t="str">
        <f>IF(P_lev_utv!Z316=0," ",P_lev_utv!Z316)</f>
        <v xml:space="preserve"> </v>
      </c>
      <c r="Q315" s="88" t="str">
        <f>IF(P_lev_utv!AA316=0," ",P_lev_utv!AA316)</f>
        <v xml:space="preserve"> </v>
      </c>
      <c r="R315" s="88" t="str">
        <f>IF(P_lev_utv!AB316=0," ",P_lev_utv!AB316)</f>
        <v xml:space="preserve"> </v>
      </c>
      <c r="S315" s="88" t="str">
        <f>IF(P_lev_utv!AC316=0," ",P_lev_utv!AC316)</f>
        <v xml:space="preserve"> </v>
      </c>
      <c r="T315" s="88" t="str">
        <f>IF(P_lev_utv!AD316=0," ",P_lev_utv!AD316)</f>
        <v xml:space="preserve"> </v>
      </c>
      <c r="U315" s="88" t="str">
        <f>IF(P_lev_utv!AE316=0," ",P_lev_utv!AE316)</f>
        <v xml:space="preserve"> </v>
      </c>
      <c r="V315" s="88" t="str">
        <f>IF(P_lev_utv!AF316=0," ",P_lev_utv!AF316)</f>
        <v xml:space="preserve"> </v>
      </c>
      <c r="W315" s="27" t="str">
        <f>IF(P_lev_utv!AG316=0," ",P_lev_utv!AG316)</f>
        <v xml:space="preserve"> </v>
      </c>
      <c r="X315" s="27" t="str">
        <f>IF(P_lev_utv!AH316=0," ",P_lev_utv!AH316)</f>
        <v xml:space="preserve"> </v>
      </c>
    </row>
    <row r="316" spans="2:24" x14ac:dyDescent="0.25">
      <c r="B316" s="25" t="str">
        <f>IF('P_Foretak utv'!X315=0," ",'P_Foretak utv'!X315)</f>
        <v xml:space="preserve"> </v>
      </c>
      <c r="C316" s="88" t="str">
        <f>IF('P_Foretak utv'!Y315=0," ",'P_Foretak utv'!Y315)</f>
        <v xml:space="preserve"> </v>
      </c>
      <c r="D316" s="88" t="str">
        <f>IF('P_Foretak utv'!Z315=0," ",'P_Foretak utv'!Z315)</f>
        <v xml:space="preserve"> </v>
      </c>
      <c r="E316" s="88" t="str">
        <f>IF('P_Foretak utv'!AA315=0," ",'P_Foretak utv'!AA315)</f>
        <v xml:space="preserve"> </v>
      </c>
      <c r="F316" s="88" t="str">
        <f>IF('P_Foretak utv'!AB315=0," ",'P_Foretak utv'!AB315)</f>
        <v xml:space="preserve"> </v>
      </c>
      <c r="G316" s="88" t="str">
        <f>IF('P_Foretak utv'!AC315=0," ",'P_Foretak utv'!AC315)</f>
        <v xml:space="preserve"> </v>
      </c>
      <c r="H316" s="88" t="str">
        <f>IF('P_Foretak utv'!AD315=0," ",'P_Foretak utv'!AD315)</f>
        <v xml:space="preserve"> </v>
      </c>
      <c r="I316" s="88" t="str">
        <f>IF('P_Foretak utv'!AE315=0," ",'P_Foretak utv'!AE315)</f>
        <v xml:space="preserve"> </v>
      </c>
      <c r="J316" s="88" t="str">
        <f>IF('P_Foretak utv'!AF315=0," ",'P_Foretak utv'!AF315)</f>
        <v xml:space="preserve"> </v>
      </c>
      <c r="K316" s="88" t="str">
        <f>IF('P_Foretak utv'!AG315=0," ",'P_Foretak utv'!AG315)</f>
        <v xml:space="preserve"> </v>
      </c>
      <c r="L316" s="88" t="str">
        <f>IF('P_Foretak utv'!AH315=0," ",'P_Foretak utv'!AH315)</f>
        <v xml:space="preserve"> </v>
      </c>
      <c r="N316" s="25" t="str">
        <f>IF(P_lev_utv!X317=0," ",P_lev_utv!X317)</f>
        <v xml:space="preserve"> </v>
      </c>
      <c r="O316" s="88" t="str">
        <f>IF(P_lev_utv!Y317=0," ",P_lev_utv!Y317)</f>
        <v xml:space="preserve"> </v>
      </c>
      <c r="P316" s="88" t="str">
        <f>IF(P_lev_utv!Z317=0," ",P_lev_utv!Z317)</f>
        <v xml:space="preserve"> </v>
      </c>
      <c r="Q316" s="88" t="str">
        <f>IF(P_lev_utv!AA317=0," ",P_lev_utv!AA317)</f>
        <v xml:space="preserve"> </v>
      </c>
      <c r="R316" s="88" t="str">
        <f>IF(P_lev_utv!AB317=0," ",P_lev_utv!AB317)</f>
        <v xml:space="preserve"> </v>
      </c>
      <c r="S316" s="88" t="str">
        <f>IF(P_lev_utv!AC317=0," ",P_lev_utv!AC317)</f>
        <v xml:space="preserve"> </v>
      </c>
      <c r="T316" s="88" t="str">
        <f>IF(P_lev_utv!AD317=0," ",P_lev_utv!AD317)</f>
        <v xml:space="preserve"> </v>
      </c>
      <c r="U316" s="88" t="str">
        <f>IF(P_lev_utv!AE317=0," ",P_lev_utv!AE317)</f>
        <v xml:space="preserve"> </v>
      </c>
      <c r="V316" s="88" t="str">
        <f>IF(P_lev_utv!AF317=0," ",P_lev_utv!AF317)</f>
        <v xml:space="preserve"> </v>
      </c>
      <c r="W316" s="27" t="str">
        <f>IF(P_lev_utv!AG317=0," ",P_lev_utv!AG317)</f>
        <v xml:space="preserve"> </v>
      </c>
      <c r="X316" s="27" t="str">
        <f>IF(P_lev_utv!AH317=0," ",P_lev_utv!AH317)</f>
        <v xml:space="preserve"> </v>
      </c>
    </row>
    <row r="317" spans="2:24" x14ac:dyDescent="0.25">
      <c r="B317" s="25" t="str">
        <f>IF('P_Foretak utv'!X316=0," ",'P_Foretak utv'!X316)</f>
        <v xml:space="preserve"> </v>
      </c>
      <c r="C317" s="88" t="str">
        <f>IF('P_Foretak utv'!Y316=0," ",'P_Foretak utv'!Y316)</f>
        <v xml:space="preserve"> </v>
      </c>
      <c r="D317" s="88" t="str">
        <f>IF('P_Foretak utv'!Z316=0," ",'P_Foretak utv'!Z316)</f>
        <v xml:space="preserve"> </v>
      </c>
      <c r="E317" s="88" t="str">
        <f>IF('P_Foretak utv'!AA316=0," ",'P_Foretak utv'!AA316)</f>
        <v xml:space="preserve"> </v>
      </c>
      <c r="F317" s="88" t="str">
        <f>IF('P_Foretak utv'!AB316=0," ",'P_Foretak utv'!AB316)</f>
        <v xml:space="preserve"> </v>
      </c>
      <c r="G317" s="88" t="str">
        <f>IF('P_Foretak utv'!AC316=0," ",'P_Foretak utv'!AC316)</f>
        <v xml:space="preserve"> </v>
      </c>
      <c r="H317" s="88" t="str">
        <f>IF('P_Foretak utv'!AD316=0," ",'P_Foretak utv'!AD316)</f>
        <v xml:space="preserve"> </v>
      </c>
      <c r="I317" s="88" t="str">
        <f>IF('P_Foretak utv'!AE316=0," ",'P_Foretak utv'!AE316)</f>
        <v xml:space="preserve"> </v>
      </c>
      <c r="J317" s="88" t="str">
        <f>IF('P_Foretak utv'!AF316=0," ",'P_Foretak utv'!AF316)</f>
        <v xml:space="preserve"> </v>
      </c>
      <c r="K317" s="88" t="str">
        <f>IF('P_Foretak utv'!AG316=0," ",'P_Foretak utv'!AG316)</f>
        <v xml:space="preserve"> </v>
      </c>
      <c r="L317" s="88" t="str">
        <f>IF('P_Foretak utv'!AH316=0," ",'P_Foretak utv'!AH316)</f>
        <v xml:space="preserve"> </v>
      </c>
      <c r="N317" s="25" t="str">
        <f>IF(P_lev_utv!X318=0," ",P_lev_utv!X318)</f>
        <v xml:space="preserve"> </v>
      </c>
      <c r="O317" s="88" t="str">
        <f>IF(P_lev_utv!Y318=0," ",P_lev_utv!Y318)</f>
        <v xml:space="preserve"> </v>
      </c>
      <c r="P317" s="88" t="str">
        <f>IF(P_lev_utv!Z318=0," ",P_lev_utv!Z318)</f>
        <v xml:space="preserve"> </v>
      </c>
      <c r="Q317" s="88" t="str">
        <f>IF(P_lev_utv!AA318=0," ",P_lev_utv!AA318)</f>
        <v xml:space="preserve"> </v>
      </c>
      <c r="R317" s="88" t="str">
        <f>IF(P_lev_utv!AB318=0," ",P_lev_utv!AB318)</f>
        <v xml:space="preserve"> </v>
      </c>
      <c r="S317" s="88" t="str">
        <f>IF(P_lev_utv!AC318=0," ",P_lev_utv!AC318)</f>
        <v xml:space="preserve"> </v>
      </c>
      <c r="T317" s="88" t="str">
        <f>IF(P_lev_utv!AD318=0," ",P_lev_utv!AD318)</f>
        <v xml:space="preserve"> </v>
      </c>
      <c r="U317" s="88" t="str">
        <f>IF(P_lev_utv!AE318=0," ",P_lev_utv!AE318)</f>
        <v xml:space="preserve"> </v>
      </c>
      <c r="V317" s="88" t="str">
        <f>IF(P_lev_utv!AF318=0," ",P_lev_utv!AF318)</f>
        <v xml:space="preserve"> </v>
      </c>
      <c r="W317" s="27" t="str">
        <f>IF(P_lev_utv!AG318=0," ",P_lev_utv!AG318)</f>
        <v xml:space="preserve"> </v>
      </c>
      <c r="X317" s="27" t="str">
        <f>IF(P_lev_utv!AH318=0," ",P_lev_utv!AH318)</f>
        <v xml:space="preserve"> </v>
      </c>
    </row>
    <row r="318" spans="2:24" x14ac:dyDescent="0.25">
      <c r="B318" s="25" t="str">
        <f>IF('P_Foretak utv'!X317=0," ",'P_Foretak utv'!X317)</f>
        <v xml:space="preserve"> </v>
      </c>
      <c r="C318" s="88" t="str">
        <f>IF('P_Foretak utv'!Y317=0," ",'P_Foretak utv'!Y317)</f>
        <v xml:space="preserve"> </v>
      </c>
      <c r="D318" s="88" t="str">
        <f>IF('P_Foretak utv'!Z317=0," ",'P_Foretak utv'!Z317)</f>
        <v xml:space="preserve"> </v>
      </c>
      <c r="E318" s="88" t="str">
        <f>IF('P_Foretak utv'!AA317=0," ",'P_Foretak utv'!AA317)</f>
        <v xml:space="preserve"> </v>
      </c>
      <c r="F318" s="88" t="str">
        <f>IF('P_Foretak utv'!AB317=0," ",'P_Foretak utv'!AB317)</f>
        <v xml:space="preserve"> </v>
      </c>
      <c r="G318" s="88" t="str">
        <f>IF('P_Foretak utv'!AC317=0," ",'P_Foretak utv'!AC317)</f>
        <v xml:space="preserve"> </v>
      </c>
      <c r="H318" s="88" t="str">
        <f>IF('P_Foretak utv'!AD317=0," ",'P_Foretak utv'!AD317)</f>
        <v xml:space="preserve"> </v>
      </c>
      <c r="I318" s="88" t="str">
        <f>IF('P_Foretak utv'!AE317=0," ",'P_Foretak utv'!AE317)</f>
        <v xml:space="preserve"> </v>
      </c>
      <c r="J318" s="88" t="str">
        <f>IF('P_Foretak utv'!AF317=0," ",'P_Foretak utv'!AF317)</f>
        <v xml:space="preserve"> </v>
      </c>
      <c r="K318" s="88" t="str">
        <f>IF('P_Foretak utv'!AG317=0," ",'P_Foretak utv'!AG317)</f>
        <v xml:space="preserve"> </v>
      </c>
      <c r="L318" s="88" t="str">
        <f>IF('P_Foretak utv'!AH317=0," ",'P_Foretak utv'!AH317)</f>
        <v xml:space="preserve"> </v>
      </c>
      <c r="N318" s="25" t="str">
        <f>IF(P_lev_utv!X319=0," ",P_lev_utv!X319)</f>
        <v xml:space="preserve"> </v>
      </c>
      <c r="O318" s="88" t="str">
        <f>IF(P_lev_utv!Y319=0," ",P_lev_utv!Y319)</f>
        <v xml:space="preserve"> </v>
      </c>
      <c r="P318" s="88" t="str">
        <f>IF(P_lev_utv!Z319=0," ",P_lev_utv!Z319)</f>
        <v xml:space="preserve"> </v>
      </c>
      <c r="Q318" s="88" t="str">
        <f>IF(P_lev_utv!AA319=0," ",P_lev_utv!AA319)</f>
        <v xml:space="preserve"> </v>
      </c>
      <c r="R318" s="88" t="str">
        <f>IF(P_lev_utv!AB319=0," ",P_lev_utv!AB319)</f>
        <v xml:space="preserve"> </v>
      </c>
      <c r="S318" s="88" t="str">
        <f>IF(P_lev_utv!AC319=0," ",P_lev_utv!AC319)</f>
        <v xml:space="preserve"> </v>
      </c>
      <c r="T318" s="88" t="str">
        <f>IF(P_lev_utv!AD319=0," ",P_lev_utv!AD319)</f>
        <v xml:space="preserve"> </v>
      </c>
      <c r="U318" s="88" t="str">
        <f>IF(P_lev_utv!AE319=0," ",P_lev_utv!AE319)</f>
        <v xml:space="preserve"> </v>
      </c>
      <c r="V318" s="88" t="str">
        <f>IF(P_lev_utv!AF319=0," ",P_lev_utv!AF319)</f>
        <v xml:space="preserve"> </v>
      </c>
      <c r="W318" s="27" t="str">
        <f>IF(P_lev_utv!AG319=0," ",P_lev_utv!AG319)</f>
        <v xml:space="preserve"> </v>
      </c>
      <c r="X318" s="27" t="str">
        <f>IF(P_lev_utv!AH319=0," ",P_lev_utv!AH319)</f>
        <v xml:space="preserve"> </v>
      </c>
    </row>
    <row r="319" spans="2:24" x14ac:dyDescent="0.25">
      <c r="B319" s="25" t="str">
        <f>IF('P_Foretak utv'!X318=0," ",'P_Foretak utv'!X318)</f>
        <v xml:space="preserve"> </v>
      </c>
      <c r="C319" s="88" t="str">
        <f>IF('P_Foretak utv'!Y318=0," ",'P_Foretak utv'!Y318)</f>
        <v xml:space="preserve"> </v>
      </c>
      <c r="D319" s="88" t="str">
        <f>IF('P_Foretak utv'!Z318=0," ",'P_Foretak utv'!Z318)</f>
        <v xml:space="preserve"> </v>
      </c>
      <c r="E319" s="88" t="str">
        <f>IF('P_Foretak utv'!AA318=0," ",'P_Foretak utv'!AA318)</f>
        <v xml:space="preserve"> </v>
      </c>
      <c r="F319" s="88" t="str">
        <f>IF('P_Foretak utv'!AB318=0," ",'P_Foretak utv'!AB318)</f>
        <v xml:space="preserve"> </v>
      </c>
      <c r="G319" s="88" t="str">
        <f>IF('P_Foretak utv'!AC318=0," ",'P_Foretak utv'!AC318)</f>
        <v xml:space="preserve"> </v>
      </c>
      <c r="H319" s="88" t="str">
        <f>IF('P_Foretak utv'!AD318=0," ",'P_Foretak utv'!AD318)</f>
        <v xml:space="preserve"> </v>
      </c>
      <c r="I319" s="88" t="str">
        <f>IF('P_Foretak utv'!AE318=0," ",'P_Foretak utv'!AE318)</f>
        <v xml:space="preserve"> </v>
      </c>
      <c r="J319" s="88" t="str">
        <f>IF('P_Foretak utv'!AF318=0," ",'P_Foretak utv'!AF318)</f>
        <v xml:space="preserve"> </v>
      </c>
      <c r="K319" s="88" t="str">
        <f>IF('P_Foretak utv'!AG318=0," ",'P_Foretak utv'!AG318)</f>
        <v xml:space="preserve"> </v>
      </c>
      <c r="L319" s="88" t="str">
        <f>IF('P_Foretak utv'!AH318=0," ",'P_Foretak utv'!AH318)</f>
        <v xml:space="preserve"> </v>
      </c>
      <c r="N319" s="25" t="str">
        <f>IF(P_lev_utv!X320=0," ",P_lev_utv!X320)</f>
        <v xml:space="preserve"> </v>
      </c>
      <c r="O319" s="88" t="str">
        <f>IF(P_lev_utv!Y320=0," ",P_lev_utv!Y320)</f>
        <v xml:space="preserve"> </v>
      </c>
      <c r="P319" s="88" t="str">
        <f>IF(P_lev_utv!Z320=0," ",P_lev_utv!Z320)</f>
        <v xml:space="preserve"> </v>
      </c>
      <c r="Q319" s="88" t="str">
        <f>IF(P_lev_utv!AA320=0," ",P_lev_utv!AA320)</f>
        <v xml:space="preserve"> </v>
      </c>
      <c r="R319" s="88" t="str">
        <f>IF(P_lev_utv!AB320=0," ",P_lev_utv!AB320)</f>
        <v xml:space="preserve"> </v>
      </c>
      <c r="S319" s="88" t="str">
        <f>IF(P_lev_utv!AC320=0," ",P_lev_utv!AC320)</f>
        <v xml:space="preserve"> </v>
      </c>
      <c r="T319" s="88" t="str">
        <f>IF(P_lev_utv!AD320=0," ",P_lev_utv!AD320)</f>
        <v xml:space="preserve"> </v>
      </c>
      <c r="U319" s="88" t="str">
        <f>IF(P_lev_utv!AE320=0," ",P_lev_utv!AE320)</f>
        <v xml:space="preserve"> </v>
      </c>
      <c r="V319" s="88" t="str">
        <f>IF(P_lev_utv!AF320=0," ",P_lev_utv!AF320)</f>
        <v xml:space="preserve"> </v>
      </c>
      <c r="W319" s="27" t="str">
        <f>IF(P_lev_utv!AG320=0," ",P_lev_utv!AG320)</f>
        <v xml:space="preserve"> </v>
      </c>
      <c r="X319" s="27" t="str">
        <f>IF(P_lev_utv!AH320=0," ",P_lev_utv!AH320)</f>
        <v xml:space="preserve"> </v>
      </c>
    </row>
    <row r="320" spans="2:24" x14ac:dyDescent="0.25">
      <c r="B320" s="25" t="str">
        <f>IF('P_Foretak utv'!X319=0," ",'P_Foretak utv'!X319)</f>
        <v xml:space="preserve"> </v>
      </c>
      <c r="C320" s="88" t="str">
        <f>IF('P_Foretak utv'!Y319=0," ",'P_Foretak utv'!Y319)</f>
        <v xml:space="preserve"> </v>
      </c>
      <c r="D320" s="88" t="str">
        <f>IF('P_Foretak utv'!Z319=0," ",'P_Foretak utv'!Z319)</f>
        <v xml:space="preserve"> </v>
      </c>
      <c r="E320" s="88" t="str">
        <f>IF('P_Foretak utv'!AA319=0," ",'P_Foretak utv'!AA319)</f>
        <v xml:space="preserve"> </v>
      </c>
      <c r="F320" s="88" t="str">
        <f>IF('P_Foretak utv'!AB319=0," ",'P_Foretak utv'!AB319)</f>
        <v xml:space="preserve"> </v>
      </c>
      <c r="G320" s="88" t="str">
        <f>IF('P_Foretak utv'!AC319=0," ",'P_Foretak utv'!AC319)</f>
        <v xml:space="preserve"> </v>
      </c>
      <c r="H320" s="88" t="str">
        <f>IF('P_Foretak utv'!AD319=0," ",'P_Foretak utv'!AD319)</f>
        <v xml:space="preserve"> </v>
      </c>
      <c r="I320" s="88" t="str">
        <f>IF('P_Foretak utv'!AE319=0," ",'P_Foretak utv'!AE319)</f>
        <v xml:space="preserve"> </v>
      </c>
      <c r="J320" s="88" t="str">
        <f>IF('P_Foretak utv'!AF319=0," ",'P_Foretak utv'!AF319)</f>
        <v xml:space="preserve"> </v>
      </c>
      <c r="K320" s="88" t="str">
        <f>IF('P_Foretak utv'!AG319=0," ",'P_Foretak utv'!AG319)</f>
        <v xml:space="preserve"> </v>
      </c>
      <c r="L320" s="88" t="str">
        <f>IF('P_Foretak utv'!AH319=0," ",'P_Foretak utv'!AH319)</f>
        <v xml:space="preserve"> </v>
      </c>
      <c r="N320" s="25" t="str">
        <f>IF(P_lev_utv!X321=0," ",P_lev_utv!X321)</f>
        <v xml:space="preserve"> </v>
      </c>
      <c r="O320" s="88" t="str">
        <f>IF(P_lev_utv!Y321=0," ",P_lev_utv!Y321)</f>
        <v xml:space="preserve"> </v>
      </c>
      <c r="P320" s="88" t="str">
        <f>IF(P_lev_utv!Z321=0," ",P_lev_utv!Z321)</f>
        <v xml:space="preserve"> </v>
      </c>
      <c r="Q320" s="88" t="str">
        <f>IF(P_lev_utv!AA321=0," ",P_lev_utv!AA321)</f>
        <v xml:space="preserve"> </v>
      </c>
      <c r="R320" s="88" t="str">
        <f>IF(P_lev_utv!AB321=0," ",P_lev_utv!AB321)</f>
        <v xml:space="preserve"> </v>
      </c>
      <c r="S320" s="88" t="str">
        <f>IF(P_lev_utv!AC321=0," ",P_lev_utv!AC321)</f>
        <v xml:space="preserve"> </v>
      </c>
      <c r="T320" s="88" t="str">
        <f>IF(P_lev_utv!AD321=0," ",P_lev_utv!AD321)</f>
        <v xml:space="preserve"> </v>
      </c>
      <c r="U320" s="88" t="str">
        <f>IF(P_lev_utv!AE321=0," ",P_lev_utv!AE321)</f>
        <v xml:space="preserve"> </v>
      </c>
      <c r="V320" s="88" t="str">
        <f>IF(P_lev_utv!AF321=0," ",P_lev_utv!AF321)</f>
        <v xml:space="preserve"> </v>
      </c>
      <c r="W320" s="27" t="str">
        <f>IF(P_lev_utv!AG321=0," ",P_lev_utv!AG321)</f>
        <v xml:space="preserve"> </v>
      </c>
      <c r="X320" s="27" t="str">
        <f>IF(P_lev_utv!AH321=0," ",P_lev_utv!AH321)</f>
        <v xml:space="preserve"> </v>
      </c>
    </row>
    <row r="321" spans="2:24" x14ac:dyDescent="0.25">
      <c r="B321" s="25" t="str">
        <f>IF('P_Foretak utv'!X320=0," ",'P_Foretak utv'!X320)</f>
        <v xml:space="preserve"> </v>
      </c>
      <c r="C321" s="88" t="str">
        <f>IF('P_Foretak utv'!Y320=0," ",'P_Foretak utv'!Y320)</f>
        <v xml:space="preserve"> </v>
      </c>
      <c r="D321" s="88" t="str">
        <f>IF('P_Foretak utv'!Z320=0," ",'P_Foretak utv'!Z320)</f>
        <v xml:space="preserve"> </v>
      </c>
      <c r="E321" s="88" t="str">
        <f>IF('P_Foretak utv'!AA320=0," ",'P_Foretak utv'!AA320)</f>
        <v xml:space="preserve"> </v>
      </c>
      <c r="F321" s="88" t="str">
        <f>IF('P_Foretak utv'!AB320=0," ",'P_Foretak utv'!AB320)</f>
        <v xml:space="preserve"> </v>
      </c>
      <c r="G321" s="88" t="str">
        <f>IF('P_Foretak utv'!AC320=0," ",'P_Foretak utv'!AC320)</f>
        <v xml:space="preserve"> </v>
      </c>
      <c r="H321" s="88" t="str">
        <f>IF('P_Foretak utv'!AD320=0," ",'P_Foretak utv'!AD320)</f>
        <v xml:space="preserve"> </v>
      </c>
      <c r="I321" s="88" t="str">
        <f>IF('P_Foretak utv'!AE320=0," ",'P_Foretak utv'!AE320)</f>
        <v xml:space="preserve"> </v>
      </c>
      <c r="J321" s="88" t="str">
        <f>IF('P_Foretak utv'!AF320=0," ",'P_Foretak utv'!AF320)</f>
        <v xml:space="preserve"> </v>
      </c>
      <c r="K321" s="88" t="str">
        <f>IF('P_Foretak utv'!AG320=0," ",'P_Foretak utv'!AG320)</f>
        <v xml:space="preserve"> </v>
      </c>
      <c r="L321" s="88" t="str">
        <f>IF('P_Foretak utv'!AH320=0," ",'P_Foretak utv'!AH320)</f>
        <v xml:space="preserve"> </v>
      </c>
      <c r="N321" s="25" t="str">
        <f>IF(P_lev_utv!X322=0," ",P_lev_utv!X322)</f>
        <v xml:space="preserve"> </v>
      </c>
      <c r="O321" s="88" t="str">
        <f>IF(P_lev_utv!Y322=0," ",P_lev_utv!Y322)</f>
        <v xml:space="preserve"> </v>
      </c>
      <c r="P321" s="88" t="str">
        <f>IF(P_lev_utv!Z322=0," ",P_lev_utv!Z322)</f>
        <v xml:space="preserve"> </v>
      </c>
      <c r="Q321" s="88" t="str">
        <f>IF(P_lev_utv!AA322=0," ",P_lev_utv!AA322)</f>
        <v xml:space="preserve"> </v>
      </c>
      <c r="R321" s="88" t="str">
        <f>IF(P_lev_utv!AB322=0," ",P_lev_utv!AB322)</f>
        <v xml:space="preserve"> </v>
      </c>
      <c r="S321" s="88" t="str">
        <f>IF(P_lev_utv!AC322=0," ",P_lev_utv!AC322)</f>
        <v xml:space="preserve"> </v>
      </c>
      <c r="T321" s="88" t="str">
        <f>IF(P_lev_utv!AD322=0," ",P_lev_utv!AD322)</f>
        <v xml:space="preserve"> </v>
      </c>
      <c r="U321" s="88" t="str">
        <f>IF(P_lev_utv!AE322=0," ",P_lev_utv!AE322)</f>
        <v xml:space="preserve"> </v>
      </c>
      <c r="V321" s="88" t="str">
        <f>IF(P_lev_utv!AF322=0," ",P_lev_utv!AF322)</f>
        <v xml:space="preserve"> </v>
      </c>
      <c r="W321" s="27" t="str">
        <f>IF(P_lev_utv!AG322=0," ",P_lev_utv!AG322)</f>
        <v xml:space="preserve"> </v>
      </c>
      <c r="X321" s="27" t="str">
        <f>IF(P_lev_utv!AH322=0," ",P_lev_utv!AH322)</f>
        <v xml:space="preserve"> </v>
      </c>
    </row>
    <row r="322" spans="2:24" x14ac:dyDescent="0.25">
      <c r="B322" s="25" t="str">
        <f>IF('P_Foretak utv'!X321=0," ",'P_Foretak utv'!X321)</f>
        <v xml:space="preserve"> </v>
      </c>
      <c r="C322" s="88" t="str">
        <f>IF('P_Foretak utv'!Y321=0," ",'P_Foretak utv'!Y321)</f>
        <v xml:space="preserve"> </v>
      </c>
      <c r="D322" s="88" t="str">
        <f>IF('P_Foretak utv'!Z321=0," ",'P_Foretak utv'!Z321)</f>
        <v xml:space="preserve"> </v>
      </c>
      <c r="E322" s="88" t="str">
        <f>IF('P_Foretak utv'!AA321=0," ",'P_Foretak utv'!AA321)</f>
        <v xml:space="preserve"> </v>
      </c>
      <c r="F322" s="88" t="str">
        <f>IF('P_Foretak utv'!AB321=0," ",'P_Foretak utv'!AB321)</f>
        <v xml:space="preserve"> </v>
      </c>
      <c r="G322" s="88" t="str">
        <f>IF('P_Foretak utv'!AC321=0," ",'P_Foretak utv'!AC321)</f>
        <v xml:space="preserve"> </v>
      </c>
      <c r="H322" s="88" t="str">
        <f>IF('P_Foretak utv'!AD321=0," ",'P_Foretak utv'!AD321)</f>
        <v xml:space="preserve"> </v>
      </c>
      <c r="I322" s="88" t="str">
        <f>IF('P_Foretak utv'!AE321=0," ",'P_Foretak utv'!AE321)</f>
        <v xml:space="preserve"> </v>
      </c>
      <c r="J322" s="88" t="str">
        <f>IF('P_Foretak utv'!AF321=0," ",'P_Foretak utv'!AF321)</f>
        <v xml:space="preserve"> </v>
      </c>
      <c r="K322" s="88" t="str">
        <f>IF('P_Foretak utv'!AG321=0," ",'P_Foretak utv'!AG321)</f>
        <v xml:space="preserve"> </v>
      </c>
      <c r="L322" s="88" t="str">
        <f>IF('P_Foretak utv'!AH321=0," ",'P_Foretak utv'!AH321)</f>
        <v xml:space="preserve"> </v>
      </c>
      <c r="N322" s="25" t="str">
        <f>IF(P_lev_utv!X323=0," ",P_lev_utv!X323)</f>
        <v xml:space="preserve"> </v>
      </c>
      <c r="O322" s="88" t="str">
        <f>IF(P_lev_utv!Y323=0," ",P_lev_utv!Y323)</f>
        <v xml:space="preserve"> </v>
      </c>
      <c r="P322" s="88" t="str">
        <f>IF(P_lev_utv!Z323=0," ",P_lev_utv!Z323)</f>
        <v xml:space="preserve"> </v>
      </c>
      <c r="Q322" s="88" t="str">
        <f>IF(P_lev_utv!AA323=0," ",P_lev_utv!AA323)</f>
        <v xml:space="preserve"> </v>
      </c>
      <c r="R322" s="88" t="str">
        <f>IF(P_lev_utv!AB323=0," ",P_lev_utv!AB323)</f>
        <v xml:space="preserve"> </v>
      </c>
      <c r="S322" s="88" t="str">
        <f>IF(P_lev_utv!AC323=0," ",P_lev_utv!AC323)</f>
        <v xml:space="preserve"> </v>
      </c>
      <c r="T322" s="88" t="str">
        <f>IF(P_lev_utv!AD323=0," ",P_lev_utv!AD323)</f>
        <v xml:space="preserve"> </v>
      </c>
      <c r="U322" s="88" t="str">
        <f>IF(P_lev_utv!AE323=0," ",P_lev_utv!AE323)</f>
        <v xml:space="preserve"> </v>
      </c>
      <c r="V322" s="88" t="str">
        <f>IF(P_lev_utv!AF323=0," ",P_lev_utv!AF323)</f>
        <v xml:space="preserve"> </v>
      </c>
      <c r="W322" s="27" t="str">
        <f>IF(P_lev_utv!AG323=0," ",P_lev_utv!AG323)</f>
        <v xml:space="preserve"> </v>
      </c>
      <c r="X322" s="27" t="str">
        <f>IF(P_lev_utv!AH323=0," ",P_lev_utv!AH323)</f>
        <v xml:space="preserve"> </v>
      </c>
    </row>
    <row r="323" spans="2:24" x14ac:dyDescent="0.25">
      <c r="B323" s="25" t="str">
        <f>IF('P_Foretak utv'!X322=0," ",'P_Foretak utv'!X322)</f>
        <v xml:space="preserve"> </v>
      </c>
      <c r="C323" s="88" t="str">
        <f>IF('P_Foretak utv'!Y322=0," ",'P_Foretak utv'!Y322)</f>
        <v xml:space="preserve"> </v>
      </c>
      <c r="D323" s="88" t="str">
        <f>IF('P_Foretak utv'!Z322=0," ",'P_Foretak utv'!Z322)</f>
        <v xml:space="preserve"> </v>
      </c>
      <c r="E323" s="88" t="str">
        <f>IF('P_Foretak utv'!AA322=0," ",'P_Foretak utv'!AA322)</f>
        <v xml:space="preserve"> </v>
      </c>
      <c r="F323" s="88" t="str">
        <f>IF('P_Foretak utv'!AB322=0," ",'P_Foretak utv'!AB322)</f>
        <v xml:space="preserve"> </v>
      </c>
      <c r="G323" s="88" t="str">
        <f>IF('P_Foretak utv'!AC322=0," ",'P_Foretak utv'!AC322)</f>
        <v xml:space="preserve"> </v>
      </c>
      <c r="H323" s="88" t="str">
        <f>IF('P_Foretak utv'!AD322=0," ",'P_Foretak utv'!AD322)</f>
        <v xml:space="preserve"> </v>
      </c>
      <c r="I323" s="88" t="str">
        <f>IF('P_Foretak utv'!AE322=0," ",'P_Foretak utv'!AE322)</f>
        <v xml:space="preserve"> </v>
      </c>
      <c r="J323" s="88" t="str">
        <f>IF('P_Foretak utv'!AF322=0," ",'P_Foretak utv'!AF322)</f>
        <v xml:space="preserve"> </v>
      </c>
      <c r="K323" s="88" t="str">
        <f>IF('P_Foretak utv'!AG322=0," ",'P_Foretak utv'!AG322)</f>
        <v xml:space="preserve"> </v>
      </c>
      <c r="L323" s="88" t="str">
        <f>IF('P_Foretak utv'!AH322=0," ",'P_Foretak utv'!AH322)</f>
        <v xml:space="preserve"> </v>
      </c>
      <c r="N323" s="25" t="str">
        <f>IF(P_lev_utv!X324=0," ",P_lev_utv!X324)</f>
        <v xml:space="preserve"> </v>
      </c>
      <c r="O323" s="88" t="str">
        <f>IF(P_lev_utv!Y324=0," ",P_lev_utv!Y324)</f>
        <v xml:space="preserve"> </v>
      </c>
      <c r="P323" s="88" t="str">
        <f>IF(P_lev_utv!Z324=0," ",P_lev_utv!Z324)</f>
        <v xml:space="preserve"> </v>
      </c>
      <c r="Q323" s="88" t="str">
        <f>IF(P_lev_utv!AA324=0," ",P_lev_utv!AA324)</f>
        <v xml:space="preserve"> </v>
      </c>
      <c r="R323" s="88" t="str">
        <f>IF(P_lev_utv!AB324=0," ",P_lev_utv!AB324)</f>
        <v xml:space="preserve"> </v>
      </c>
      <c r="S323" s="88" t="str">
        <f>IF(P_lev_utv!AC324=0," ",P_lev_utv!AC324)</f>
        <v xml:space="preserve"> </v>
      </c>
      <c r="T323" s="88" t="str">
        <f>IF(P_lev_utv!AD324=0," ",P_lev_utv!AD324)</f>
        <v xml:space="preserve"> </v>
      </c>
      <c r="U323" s="88" t="str">
        <f>IF(P_lev_utv!AE324=0," ",P_lev_utv!AE324)</f>
        <v xml:space="preserve"> </v>
      </c>
      <c r="V323" s="88" t="str">
        <f>IF(P_lev_utv!AF324=0," ",P_lev_utv!AF324)</f>
        <v xml:space="preserve"> </v>
      </c>
      <c r="W323" s="27" t="str">
        <f>IF(P_lev_utv!AG324=0," ",P_lev_utv!AG324)</f>
        <v xml:space="preserve"> </v>
      </c>
      <c r="X323" s="27" t="str">
        <f>IF(P_lev_utv!AH324=0," ",P_lev_utv!AH324)</f>
        <v xml:space="preserve"> </v>
      </c>
    </row>
    <row r="324" spans="2:24" x14ac:dyDescent="0.25">
      <c r="B324" s="25" t="str">
        <f>IF('P_Foretak utv'!X323=0," ",'P_Foretak utv'!X323)</f>
        <v xml:space="preserve"> </v>
      </c>
      <c r="C324" s="88" t="str">
        <f>IF('P_Foretak utv'!Y323=0," ",'P_Foretak utv'!Y323)</f>
        <v xml:space="preserve"> </v>
      </c>
      <c r="D324" s="88" t="str">
        <f>IF('P_Foretak utv'!Z323=0," ",'P_Foretak utv'!Z323)</f>
        <v xml:space="preserve"> </v>
      </c>
      <c r="E324" s="88" t="str">
        <f>IF('P_Foretak utv'!AA323=0," ",'P_Foretak utv'!AA323)</f>
        <v xml:space="preserve"> </v>
      </c>
      <c r="F324" s="88" t="str">
        <f>IF('P_Foretak utv'!AB323=0," ",'P_Foretak utv'!AB323)</f>
        <v xml:space="preserve"> </v>
      </c>
      <c r="G324" s="88" t="str">
        <f>IF('P_Foretak utv'!AC323=0," ",'P_Foretak utv'!AC323)</f>
        <v xml:space="preserve"> </v>
      </c>
      <c r="H324" s="88" t="str">
        <f>IF('P_Foretak utv'!AD323=0," ",'P_Foretak utv'!AD323)</f>
        <v xml:space="preserve"> </v>
      </c>
      <c r="I324" s="88" t="str">
        <f>IF('P_Foretak utv'!AE323=0," ",'P_Foretak utv'!AE323)</f>
        <v xml:space="preserve"> </v>
      </c>
      <c r="J324" s="88" t="str">
        <f>IF('P_Foretak utv'!AF323=0," ",'P_Foretak utv'!AF323)</f>
        <v xml:space="preserve"> </v>
      </c>
      <c r="K324" s="88" t="str">
        <f>IF('P_Foretak utv'!AG323=0," ",'P_Foretak utv'!AG323)</f>
        <v xml:space="preserve"> </v>
      </c>
      <c r="L324" s="88" t="str">
        <f>IF('P_Foretak utv'!AH323=0," ",'P_Foretak utv'!AH323)</f>
        <v xml:space="preserve"> </v>
      </c>
      <c r="N324" s="25" t="str">
        <f>IF(P_lev_utv!X325=0," ",P_lev_utv!X325)</f>
        <v xml:space="preserve"> </v>
      </c>
      <c r="O324" s="88" t="str">
        <f>IF(P_lev_utv!Y325=0," ",P_lev_utv!Y325)</f>
        <v xml:space="preserve"> </v>
      </c>
      <c r="P324" s="88" t="str">
        <f>IF(P_lev_utv!Z325=0," ",P_lev_utv!Z325)</f>
        <v xml:space="preserve"> </v>
      </c>
      <c r="Q324" s="88" t="str">
        <f>IF(P_lev_utv!AA325=0," ",P_lev_utv!AA325)</f>
        <v xml:space="preserve"> </v>
      </c>
      <c r="R324" s="88" t="str">
        <f>IF(P_lev_utv!AB325=0," ",P_lev_utv!AB325)</f>
        <v xml:space="preserve"> </v>
      </c>
      <c r="S324" s="88" t="str">
        <f>IF(P_lev_utv!AC325=0," ",P_lev_utv!AC325)</f>
        <v xml:space="preserve"> </v>
      </c>
      <c r="T324" s="88" t="str">
        <f>IF(P_lev_utv!AD325=0," ",P_lev_utv!AD325)</f>
        <v xml:space="preserve"> </v>
      </c>
      <c r="U324" s="88" t="str">
        <f>IF(P_lev_utv!AE325=0," ",P_lev_utv!AE325)</f>
        <v xml:space="preserve"> </v>
      </c>
      <c r="V324" s="88" t="str">
        <f>IF(P_lev_utv!AF325=0," ",P_lev_utv!AF325)</f>
        <v xml:space="preserve"> </v>
      </c>
      <c r="W324" s="27" t="str">
        <f>IF(P_lev_utv!AG325=0," ",P_lev_utv!AG325)</f>
        <v xml:space="preserve"> </v>
      </c>
      <c r="X324" s="27" t="str">
        <f>IF(P_lev_utv!AH325=0," ",P_lev_utv!AH325)</f>
        <v xml:space="preserve"> </v>
      </c>
    </row>
    <row r="325" spans="2:24" x14ac:dyDescent="0.25">
      <c r="B325" s="25" t="str">
        <f>IF('P_Foretak utv'!X324=0," ",'P_Foretak utv'!X324)</f>
        <v xml:space="preserve"> </v>
      </c>
      <c r="C325" s="88" t="str">
        <f>IF('P_Foretak utv'!Y324=0," ",'P_Foretak utv'!Y324)</f>
        <v xml:space="preserve"> </v>
      </c>
      <c r="D325" s="88" t="str">
        <f>IF('P_Foretak utv'!Z324=0," ",'P_Foretak utv'!Z324)</f>
        <v xml:space="preserve"> </v>
      </c>
      <c r="E325" s="88" t="str">
        <f>IF('P_Foretak utv'!AA324=0," ",'P_Foretak utv'!AA324)</f>
        <v xml:space="preserve"> </v>
      </c>
      <c r="F325" s="88" t="str">
        <f>IF('P_Foretak utv'!AB324=0," ",'P_Foretak utv'!AB324)</f>
        <v xml:space="preserve"> </v>
      </c>
      <c r="G325" s="88" t="str">
        <f>IF('P_Foretak utv'!AC324=0," ",'P_Foretak utv'!AC324)</f>
        <v xml:space="preserve"> </v>
      </c>
      <c r="H325" s="88" t="str">
        <f>IF('P_Foretak utv'!AD324=0," ",'P_Foretak utv'!AD324)</f>
        <v xml:space="preserve"> </v>
      </c>
      <c r="I325" s="88" t="str">
        <f>IF('P_Foretak utv'!AE324=0," ",'P_Foretak utv'!AE324)</f>
        <v xml:space="preserve"> </v>
      </c>
      <c r="J325" s="88" t="str">
        <f>IF('P_Foretak utv'!AF324=0," ",'P_Foretak utv'!AF324)</f>
        <v xml:space="preserve"> </v>
      </c>
      <c r="K325" s="88" t="str">
        <f>IF('P_Foretak utv'!AG324=0," ",'P_Foretak utv'!AG324)</f>
        <v xml:space="preserve"> </v>
      </c>
      <c r="L325" s="88" t="str">
        <f>IF('P_Foretak utv'!AH324=0," ",'P_Foretak utv'!AH324)</f>
        <v xml:space="preserve"> </v>
      </c>
      <c r="N325" s="25" t="str">
        <f>IF(P_lev_utv!X326=0," ",P_lev_utv!X326)</f>
        <v xml:space="preserve"> </v>
      </c>
      <c r="O325" s="88" t="str">
        <f>IF(P_lev_utv!Y326=0," ",P_lev_utv!Y326)</f>
        <v xml:space="preserve"> </v>
      </c>
      <c r="P325" s="88" t="str">
        <f>IF(P_lev_utv!Z326=0," ",P_lev_utv!Z326)</f>
        <v xml:space="preserve"> </v>
      </c>
      <c r="Q325" s="88" t="str">
        <f>IF(P_lev_utv!AA326=0," ",P_lev_utv!AA326)</f>
        <v xml:space="preserve"> </v>
      </c>
      <c r="R325" s="88" t="str">
        <f>IF(P_lev_utv!AB326=0," ",P_lev_utv!AB326)</f>
        <v xml:space="preserve"> </v>
      </c>
      <c r="S325" s="88" t="str">
        <f>IF(P_lev_utv!AC326=0," ",P_lev_utv!AC326)</f>
        <v xml:space="preserve"> </v>
      </c>
      <c r="T325" s="88" t="str">
        <f>IF(P_lev_utv!AD326=0," ",P_lev_utv!AD326)</f>
        <v xml:space="preserve"> </v>
      </c>
      <c r="U325" s="88" t="str">
        <f>IF(P_lev_utv!AE326=0," ",P_lev_utv!AE326)</f>
        <v xml:space="preserve"> </v>
      </c>
      <c r="V325" s="88" t="str">
        <f>IF(P_lev_utv!AF326=0," ",P_lev_utv!AF326)</f>
        <v xml:space="preserve"> </v>
      </c>
      <c r="W325" s="27" t="str">
        <f>IF(P_lev_utv!AG326=0," ",P_lev_utv!AG326)</f>
        <v xml:space="preserve"> </v>
      </c>
      <c r="X325" s="27" t="str">
        <f>IF(P_lev_utv!AH326=0," ",P_lev_utv!AH326)</f>
        <v xml:space="preserve"> </v>
      </c>
    </row>
    <row r="326" spans="2:24" x14ac:dyDescent="0.25">
      <c r="B326" s="25" t="str">
        <f>IF('P_Foretak utv'!X325=0," ",'P_Foretak utv'!X325)</f>
        <v xml:space="preserve"> </v>
      </c>
      <c r="C326" s="88" t="str">
        <f>IF('P_Foretak utv'!Y325=0," ",'P_Foretak utv'!Y325)</f>
        <v xml:space="preserve"> </v>
      </c>
      <c r="D326" s="88" t="str">
        <f>IF('P_Foretak utv'!Z325=0," ",'P_Foretak utv'!Z325)</f>
        <v xml:space="preserve"> </v>
      </c>
      <c r="E326" s="88" t="str">
        <f>IF('P_Foretak utv'!AA325=0," ",'P_Foretak utv'!AA325)</f>
        <v xml:space="preserve"> </v>
      </c>
      <c r="F326" s="88" t="str">
        <f>IF('P_Foretak utv'!AB325=0," ",'P_Foretak utv'!AB325)</f>
        <v xml:space="preserve"> </v>
      </c>
      <c r="G326" s="88" t="str">
        <f>IF('P_Foretak utv'!AC325=0," ",'P_Foretak utv'!AC325)</f>
        <v xml:space="preserve"> </v>
      </c>
      <c r="H326" s="88" t="str">
        <f>IF('P_Foretak utv'!AD325=0," ",'P_Foretak utv'!AD325)</f>
        <v xml:space="preserve"> </v>
      </c>
      <c r="I326" s="88" t="str">
        <f>IF('P_Foretak utv'!AE325=0," ",'P_Foretak utv'!AE325)</f>
        <v xml:space="preserve"> </v>
      </c>
      <c r="J326" s="88" t="str">
        <f>IF('P_Foretak utv'!AF325=0," ",'P_Foretak utv'!AF325)</f>
        <v xml:space="preserve"> </v>
      </c>
      <c r="K326" s="88" t="str">
        <f>IF('P_Foretak utv'!AG325=0," ",'P_Foretak utv'!AG325)</f>
        <v xml:space="preserve"> </v>
      </c>
      <c r="L326" s="88" t="str">
        <f>IF('P_Foretak utv'!AH325=0," ",'P_Foretak utv'!AH325)</f>
        <v xml:space="preserve"> </v>
      </c>
      <c r="N326" s="25" t="str">
        <f>IF(P_lev_utv!X327=0," ",P_lev_utv!X327)</f>
        <v xml:space="preserve"> </v>
      </c>
      <c r="O326" s="88" t="str">
        <f>IF(P_lev_utv!Y327=0," ",P_lev_utv!Y327)</f>
        <v xml:space="preserve"> </v>
      </c>
      <c r="P326" s="88" t="str">
        <f>IF(P_lev_utv!Z327=0," ",P_lev_utv!Z327)</f>
        <v xml:space="preserve"> </v>
      </c>
      <c r="Q326" s="88" t="str">
        <f>IF(P_lev_utv!AA327=0," ",P_lev_utv!AA327)</f>
        <v xml:space="preserve"> </v>
      </c>
      <c r="R326" s="88" t="str">
        <f>IF(P_lev_utv!AB327=0," ",P_lev_utv!AB327)</f>
        <v xml:space="preserve"> </v>
      </c>
      <c r="S326" s="88" t="str">
        <f>IF(P_lev_utv!AC327=0," ",P_lev_utv!AC327)</f>
        <v xml:space="preserve"> </v>
      </c>
      <c r="T326" s="88" t="str">
        <f>IF(P_lev_utv!AD327=0," ",P_lev_utv!AD327)</f>
        <v xml:space="preserve"> </v>
      </c>
      <c r="U326" s="88" t="str">
        <f>IF(P_lev_utv!AE327=0," ",P_lev_utv!AE327)</f>
        <v xml:space="preserve"> </v>
      </c>
      <c r="V326" s="88" t="str">
        <f>IF(P_lev_utv!AF327=0," ",P_lev_utv!AF327)</f>
        <v xml:space="preserve"> </v>
      </c>
      <c r="W326" s="27" t="str">
        <f>IF(P_lev_utv!AG327=0," ",P_lev_utv!AG327)</f>
        <v xml:space="preserve"> </v>
      </c>
      <c r="X326" s="27" t="str">
        <f>IF(P_lev_utv!AH327=0," ",P_lev_utv!AH327)</f>
        <v xml:space="preserve"> </v>
      </c>
    </row>
    <row r="327" spans="2:24" x14ac:dyDescent="0.25">
      <c r="B327" s="25" t="str">
        <f>IF('P_Foretak utv'!X326=0," ",'P_Foretak utv'!X326)</f>
        <v xml:space="preserve"> </v>
      </c>
      <c r="C327" s="88" t="str">
        <f>IF('P_Foretak utv'!Y326=0," ",'P_Foretak utv'!Y326)</f>
        <v xml:space="preserve"> </v>
      </c>
      <c r="D327" s="88" t="str">
        <f>IF('P_Foretak utv'!Z326=0," ",'P_Foretak utv'!Z326)</f>
        <v xml:space="preserve"> </v>
      </c>
      <c r="E327" s="88" t="str">
        <f>IF('P_Foretak utv'!AA326=0," ",'P_Foretak utv'!AA326)</f>
        <v xml:space="preserve"> </v>
      </c>
      <c r="F327" s="88" t="str">
        <f>IF('P_Foretak utv'!AB326=0," ",'P_Foretak utv'!AB326)</f>
        <v xml:space="preserve"> </v>
      </c>
      <c r="G327" s="88" t="str">
        <f>IF('P_Foretak utv'!AC326=0," ",'P_Foretak utv'!AC326)</f>
        <v xml:space="preserve"> </v>
      </c>
      <c r="H327" s="88" t="str">
        <f>IF('P_Foretak utv'!AD326=0," ",'P_Foretak utv'!AD326)</f>
        <v xml:space="preserve"> </v>
      </c>
      <c r="I327" s="88" t="str">
        <f>IF('P_Foretak utv'!AE326=0," ",'P_Foretak utv'!AE326)</f>
        <v xml:space="preserve"> </v>
      </c>
      <c r="J327" s="88" t="str">
        <f>IF('P_Foretak utv'!AF326=0," ",'P_Foretak utv'!AF326)</f>
        <v xml:space="preserve"> </v>
      </c>
      <c r="K327" s="88" t="str">
        <f>IF('P_Foretak utv'!AG326=0," ",'P_Foretak utv'!AG326)</f>
        <v xml:space="preserve"> </v>
      </c>
      <c r="L327" s="88" t="str">
        <f>IF('P_Foretak utv'!AH326=0," ",'P_Foretak utv'!AH326)</f>
        <v xml:space="preserve"> </v>
      </c>
      <c r="N327" s="25" t="str">
        <f>IF(P_lev_utv!X328=0," ",P_lev_utv!X328)</f>
        <v xml:space="preserve"> </v>
      </c>
      <c r="O327" s="88" t="str">
        <f>IF(P_lev_utv!Y328=0," ",P_lev_utv!Y328)</f>
        <v xml:space="preserve"> </v>
      </c>
      <c r="P327" s="88" t="str">
        <f>IF(P_lev_utv!Z328=0," ",P_lev_utv!Z328)</f>
        <v xml:space="preserve"> </v>
      </c>
      <c r="Q327" s="88" t="str">
        <f>IF(P_lev_utv!AA328=0," ",P_lev_utv!AA328)</f>
        <v xml:space="preserve"> </v>
      </c>
      <c r="R327" s="88" t="str">
        <f>IF(P_lev_utv!AB328=0," ",P_lev_utv!AB328)</f>
        <v xml:space="preserve"> </v>
      </c>
      <c r="S327" s="88" t="str">
        <f>IF(P_lev_utv!AC328=0," ",P_lev_utv!AC328)</f>
        <v xml:space="preserve"> </v>
      </c>
      <c r="T327" s="88" t="str">
        <f>IF(P_lev_utv!AD328=0," ",P_lev_utv!AD328)</f>
        <v xml:space="preserve"> </v>
      </c>
      <c r="U327" s="88" t="str">
        <f>IF(P_lev_utv!AE328=0," ",P_lev_utv!AE328)</f>
        <v xml:space="preserve"> </v>
      </c>
      <c r="V327" s="88" t="str">
        <f>IF(P_lev_utv!AF328=0," ",P_lev_utv!AF328)</f>
        <v xml:space="preserve"> </v>
      </c>
      <c r="W327" s="27" t="str">
        <f>IF(P_lev_utv!AG328=0," ",P_lev_utv!AG328)</f>
        <v xml:space="preserve"> </v>
      </c>
      <c r="X327" s="27" t="str">
        <f>IF(P_lev_utv!AH328=0," ",P_lev_utv!AH328)</f>
        <v xml:space="preserve"> </v>
      </c>
    </row>
    <row r="328" spans="2:24" x14ac:dyDescent="0.25">
      <c r="B328" s="25" t="str">
        <f>IF('P_Foretak utv'!X327=0," ",'P_Foretak utv'!X327)</f>
        <v xml:space="preserve"> </v>
      </c>
      <c r="C328" s="88" t="str">
        <f>IF('P_Foretak utv'!Y327=0," ",'P_Foretak utv'!Y327)</f>
        <v xml:space="preserve"> </v>
      </c>
      <c r="D328" s="88" t="str">
        <f>IF('P_Foretak utv'!Z327=0," ",'P_Foretak utv'!Z327)</f>
        <v xml:space="preserve"> </v>
      </c>
      <c r="E328" s="88" t="str">
        <f>IF('P_Foretak utv'!AA327=0," ",'P_Foretak utv'!AA327)</f>
        <v xml:space="preserve"> </v>
      </c>
      <c r="F328" s="88" t="str">
        <f>IF('P_Foretak utv'!AB327=0," ",'P_Foretak utv'!AB327)</f>
        <v xml:space="preserve"> </v>
      </c>
      <c r="G328" s="88" t="str">
        <f>IF('P_Foretak utv'!AC327=0," ",'P_Foretak utv'!AC327)</f>
        <v xml:space="preserve"> </v>
      </c>
      <c r="H328" s="88" t="str">
        <f>IF('P_Foretak utv'!AD327=0," ",'P_Foretak utv'!AD327)</f>
        <v xml:space="preserve"> </v>
      </c>
      <c r="I328" s="88" t="str">
        <f>IF('P_Foretak utv'!AE327=0," ",'P_Foretak utv'!AE327)</f>
        <v xml:space="preserve"> </v>
      </c>
      <c r="J328" s="88" t="str">
        <f>IF('P_Foretak utv'!AF327=0," ",'P_Foretak utv'!AF327)</f>
        <v xml:space="preserve"> </v>
      </c>
      <c r="K328" s="88" t="str">
        <f>IF('P_Foretak utv'!AG327=0," ",'P_Foretak utv'!AG327)</f>
        <v xml:space="preserve"> </v>
      </c>
      <c r="L328" s="88" t="str">
        <f>IF('P_Foretak utv'!AH327=0," ",'P_Foretak utv'!AH327)</f>
        <v xml:space="preserve"> </v>
      </c>
      <c r="N328" s="25" t="str">
        <f>IF(P_lev_utv!X329=0," ",P_lev_utv!X329)</f>
        <v xml:space="preserve"> </v>
      </c>
      <c r="O328" s="88" t="str">
        <f>IF(P_lev_utv!Y329=0," ",P_lev_utv!Y329)</f>
        <v xml:space="preserve"> </v>
      </c>
      <c r="P328" s="88" t="str">
        <f>IF(P_lev_utv!Z329=0," ",P_lev_utv!Z329)</f>
        <v xml:space="preserve"> </v>
      </c>
      <c r="Q328" s="88" t="str">
        <f>IF(P_lev_utv!AA329=0," ",P_lev_utv!AA329)</f>
        <v xml:space="preserve"> </v>
      </c>
      <c r="R328" s="88" t="str">
        <f>IF(P_lev_utv!AB329=0," ",P_lev_utv!AB329)</f>
        <v xml:space="preserve"> </v>
      </c>
      <c r="S328" s="88" t="str">
        <f>IF(P_lev_utv!AC329=0," ",P_lev_utv!AC329)</f>
        <v xml:space="preserve"> </v>
      </c>
      <c r="T328" s="88" t="str">
        <f>IF(P_lev_utv!AD329=0," ",P_lev_utv!AD329)</f>
        <v xml:space="preserve"> </v>
      </c>
      <c r="U328" s="88" t="str">
        <f>IF(P_lev_utv!AE329=0," ",P_lev_utv!AE329)</f>
        <v xml:space="preserve"> </v>
      </c>
      <c r="V328" s="88" t="str">
        <f>IF(P_lev_utv!AF329=0," ",P_lev_utv!AF329)</f>
        <v xml:space="preserve"> </v>
      </c>
      <c r="W328" s="27" t="str">
        <f>IF(P_lev_utv!AG329=0," ",P_lev_utv!AG329)</f>
        <v xml:space="preserve"> </v>
      </c>
      <c r="X328" s="27" t="str">
        <f>IF(P_lev_utv!AH329=0," ",P_lev_utv!AH329)</f>
        <v xml:space="preserve"> </v>
      </c>
    </row>
    <row r="329" spans="2:24" x14ac:dyDescent="0.25">
      <c r="B329" s="25" t="str">
        <f>IF('P_Foretak utv'!X328=0," ",'P_Foretak utv'!X328)</f>
        <v xml:space="preserve"> </v>
      </c>
      <c r="C329" s="88" t="str">
        <f>IF('P_Foretak utv'!Y328=0," ",'P_Foretak utv'!Y328)</f>
        <v xml:space="preserve"> </v>
      </c>
      <c r="D329" s="88" t="str">
        <f>IF('P_Foretak utv'!Z328=0," ",'P_Foretak utv'!Z328)</f>
        <v xml:space="preserve"> </v>
      </c>
      <c r="E329" s="88" t="str">
        <f>IF('P_Foretak utv'!AA328=0," ",'P_Foretak utv'!AA328)</f>
        <v xml:space="preserve"> </v>
      </c>
      <c r="F329" s="88" t="str">
        <f>IF('P_Foretak utv'!AB328=0," ",'P_Foretak utv'!AB328)</f>
        <v xml:space="preserve"> </v>
      </c>
      <c r="G329" s="88" t="str">
        <f>IF('P_Foretak utv'!AC328=0," ",'P_Foretak utv'!AC328)</f>
        <v xml:space="preserve"> </v>
      </c>
      <c r="H329" s="88" t="str">
        <f>IF('P_Foretak utv'!AD328=0," ",'P_Foretak utv'!AD328)</f>
        <v xml:space="preserve"> </v>
      </c>
      <c r="I329" s="88" t="str">
        <f>IF('P_Foretak utv'!AE328=0," ",'P_Foretak utv'!AE328)</f>
        <v xml:space="preserve"> </v>
      </c>
      <c r="J329" s="88" t="str">
        <f>IF('P_Foretak utv'!AF328=0," ",'P_Foretak utv'!AF328)</f>
        <v xml:space="preserve"> </v>
      </c>
      <c r="K329" s="88" t="str">
        <f>IF('P_Foretak utv'!AG328=0," ",'P_Foretak utv'!AG328)</f>
        <v xml:space="preserve"> </v>
      </c>
      <c r="L329" s="88" t="str">
        <f>IF('P_Foretak utv'!AH328=0," ",'P_Foretak utv'!AH328)</f>
        <v xml:space="preserve"> </v>
      </c>
      <c r="N329" s="25" t="str">
        <f>IF(P_lev_utv!X330=0," ",P_lev_utv!X330)</f>
        <v xml:space="preserve"> </v>
      </c>
      <c r="O329" s="88" t="str">
        <f>IF(P_lev_utv!Y330=0," ",P_lev_utv!Y330)</f>
        <v xml:space="preserve"> </v>
      </c>
      <c r="P329" s="88" t="str">
        <f>IF(P_lev_utv!Z330=0," ",P_lev_utv!Z330)</f>
        <v xml:space="preserve"> </v>
      </c>
      <c r="Q329" s="88" t="str">
        <f>IF(P_lev_utv!AA330=0," ",P_lev_utv!AA330)</f>
        <v xml:space="preserve"> </v>
      </c>
      <c r="R329" s="88" t="str">
        <f>IF(P_lev_utv!AB330=0," ",P_lev_utv!AB330)</f>
        <v xml:space="preserve"> </v>
      </c>
      <c r="S329" s="88" t="str">
        <f>IF(P_lev_utv!AC330=0," ",P_lev_utv!AC330)</f>
        <v xml:space="preserve"> </v>
      </c>
      <c r="T329" s="88" t="str">
        <f>IF(P_lev_utv!AD330=0," ",P_lev_utv!AD330)</f>
        <v xml:space="preserve"> </v>
      </c>
      <c r="U329" s="88" t="str">
        <f>IF(P_lev_utv!AE330=0," ",P_lev_utv!AE330)</f>
        <v xml:space="preserve"> </v>
      </c>
      <c r="V329" s="88" t="str">
        <f>IF(P_lev_utv!AF330=0," ",P_lev_utv!AF330)</f>
        <v xml:space="preserve"> </v>
      </c>
      <c r="W329" s="27" t="str">
        <f>IF(P_lev_utv!AG330=0," ",P_lev_utv!AG330)</f>
        <v xml:space="preserve"> </v>
      </c>
      <c r="X329" s="27" t="str">
        <f>IF(P_lev_utv!AH330=0," ",P_lev_utv!AH330)</f>
        <v xml:space="preserve"> </v>
      </c>
    </row>
    <row r="330" spans="2:24" x14ac:dyDescent="0.25">
      <c r="B330" s="25" t="str">
        <f>IF('P_Foretak utv'!X329=0," ",'P_Foretak utv'!X329)</f>
        <v xml:space="preserve"> </v>
      </c>
      <c r="C330" s="88" t="str">
        <f>IF('P_Foretak utv'!Y329=0," ",'P_Foretak utv'!Y329)</f>
        <v xml:space="preserve"> </v>
      </c>
      <c r="D330" s="88" t="str">
        <f>IF('P_Foretak utv'!Z329=0," ",'P_Foretak utv'!Z329)</f>
        <v xml:space="preserve"> </v>
      </c>
      <c r="E330" s="88" t="str">
        <f>IF('P_Foretak utv'!AA329=0," ",'P_Foretak utv'!AA329)</f>
        <v xml:space="preserve"> </v>
      </c>
      <c r="F330" s="88" t="str">
        <f>IF('P_Foretak utv'!AB329=0," ",'P_Foretak utv'!AB329)</f>
        <v xml:space="preserve"> </v>
      </c>
      <c r="G330" s="88" t="str">
        <f>IF('P_Foretak utv'!AC329=0," ",'P_Foretak utv'!AC329)</f>
        <v xml:space="preserve"> </v>
      </c>
      <c r="H330" s="88" t="str">
        <f>IF('P_Foretak utv'!AD329=0," ",'P_Foretak utv'!AD329)</f>
        <v xml:space="preserve"> </v>
      </c>
      <c r="I330" s="88" t="str">
        <f>IF('P_Foretak utv'!AE329=0," ",'P_Foretak utv'!AE329)</f>
        <v xml:space="preserve"> </v>
      </c>
      <c r="J330" s="88" t="str">
        <f>IF('P_Foretak utv'!AF329=0," ",'P_Foretak utv'!AF329)</f>
        <v xml:space="preserve"> </v>
      </c>
      <c r="K330" s="88" t="str">
        <f>IF('P_Foretak utv'!AG329=0," ",'P_Foretak utv'!AG329)</f>
        <v xml:space="preserve"> </v>
      </c>
      <c r="L330" s="88" t="str">
        <f>IF('P_Foretak utv'!AH329=0," ",'P_Foretak utv'!AH329)</f>
        <v xml:space="preserve"> </v>
      </c>
      <c r="N330" s="25" t="str">
        <f>IF(P_lev_utv!X331=0," ",P_lev_utv!X331)</f>
        <v xml:space="preserve"> </v>
      </c>
      <c r="O330" s="88" t="str">
        <f>IF(P_lev_utv!Y331=0," ",P_lev_utv!Y331)</f>
        <v xml:space="preserve"> </v>
      </c>
      <c r="P330" s="88" t="str">
        <f>IF(P_lev_utv!Z331=0," ",P_lev_utv!Z331)</f>
        <v xml:space="preserve"> </v>
      </c>
      <c r="Q330" s="88" t="str">
        <f>IF(P_lev_utv!AA331=0," ",P_lev_utv!AA331)</f>
        <v xml:space="preserve"> </v>
      </c>
      <c r="R330" s="88" t="str">
        <f>IF(P_lev_utv!AB331=0," ",P_lev_utv!AB331)</f>
        <v xml:space="preserve"> </v>
      </c>
      <c r="S330" s="88" t="str">
        <f>IF(P_lev_utv!AC331=0," ",P_lev_utv!AC331)</f>
        <v xml:space="preserve"> </v>
      </c>
      <c r="T330" s="88" t="str">
        <f>IF(P_lev_utv!AD331=0," ",P_lev_utv!AD331)</f>
        <v xml:space="preserve"> </v>
      </c>
      <c r="U330" s="88" t="str">
        <f>IF(P_lev_utv!AE331=0," ",P_lev_utv!AE331)</f>
        <v xml:space="preserve"> </v>
      </c>
      <c r="V330" s="88" t="str">
        <f>IF(P_lev_utv!AF331=0," ",P_lev_utv!AF331)</f>
        <v xml:space="preserve"> </v>
      </c>
      <c r="W330" s="27" t="str">
        <f>IF(P_lev_utv!AG331=0," ",P_lev_utv!AG331)</f>
        <v xml:space="preserve"> </v>
      </c>
      <c r="X330" s="27" t="str">
        <f>IF(P_lev_utv!AH331=0," ",P_lev_utv!AH331)</f>
        <v xml:space="preserve"> </v>
      </c>
    </row>
    <row r="331" spans="2:24" x14ac:dyDescent="0.25">
      <c r="B331" s="25" t="str">
        <f>IF('P_Foretak utv'!X330=0," ",'P_Foretak utv'!X330)</f>
        <v xml:space="preserve"> </v>
      </c>
      <c r="C331" s="88" t="str">
        <f>IF('P_Foretak utv'!Y330=0," ",'P_Foretak utv'!Y330)</f>
        <v xml:space="preserve"> </v>
      </c>
      <c r="D331" s="88" t="str">
        <f>IF('P_Foretak utv'!Z330=0," ",'P_Foretak utv'!Z330)</f>
        <v xml:space="preserve"> </v>
      </c>
      <c r="E331" s="88" t="str">
        <f>IF('P_Foretak utv'!AA330=0," ",'P_Foretak utv'!AA330)</f>
        <v xml:space="preserve"> </v>
      </c>
      <c r="F331" s="88" t="str">
        <f>IF('P_Foretak utv'!AB330=0," ",'P_Foretak utv'!AB330)</f>
        <v xml:space="preserve"> </v>
      </c>
      <c r="G331" s="88" t="str">
        <f>IF('P_Foretak utv'!AC330=0," ",'P_Foretak utv'!AC330)</f>
        <v xml:space="preserve"> </v>
      </c>
      <c r="H331" s="88" t="str">
        <f>IF('P_Foretak utv'!AD330=0," ",'P_Foretak utv'!AD330)</f>
        <v xml:space="preserve"> </v>
      </c>
      <c r="I331" s="88" t="str">
        <f>IF('P_Foretak utv'!AE330=0," ",'P_Foretak utv'!AE330)</f>
        <v xml:space="preserve"> </v>
      </c>
      <c r="J331" s="88" t="str">
        <f>IF('P_Foretak utv'!AF330=0," ",'P_Foretak utv'!AF330)</f>
        <v xml:space="preserve"> </v>
      </c>
      <c r="K331" s="88" t="str">
        <f>IF('P_Foretak utv'!AG330=0," ",'P_Foretak utv'!AG330)</f>
        <v xml:space="preserve"> </v>
      </c>
      <c r="L331" s="88" t="str">
        <f>IF('P_Foretak utv'!AH330=0," ",'P_Foretak utv'!AH330)</f>
        <v xml:space="preserve"> </v>
      </c>
      <c r="N331" s="25" t="str">
        <f>IF(P_lev_utv!X332=0," ",P_lev_utv!X332)</f>
        <v xml:space="preserve"> </v>
      </c>
      <c r="O331" s="88" t="str">
        <f>IF(P_lev_utv!Y332=0," ",P_lev_utv!Y332)</f>
        <v xml:space="preserve"> </v>
      </c>
      <c r="P331" s="88" t="str">
        <f>IF(P_lev_utv!Z332=0," ",P_lev_utv!Z332)</f>
        <v xml:space="preserve"> </v>
      </c>
      <c r="Q331" s="88" t="str">
        <f>IF(P_lev_utv!AA332=0," ",P_lev_utv!AA332)</f>
        <v xml:space="preserve"> </v>
      </c>
      <c r="R331" s="88" t="str">
        <f>IF(P_lev_utv!AB332=0," ",P_lev_utv!AB332)</f>
        <v xml:space="preserve"> </v>
      </c>
      <c r="S331" s="88" t="str">
        <f>IF(P_lev_utv!AC332=0," ",P_lev_utv!AC332)</f>
        <v xml:space="preserve"> </v>
      </c>
      <c r="T331" s="88" t="str">
        <f>IF(P_lev_utv!AD332=0," ",P_lev_utv!AD332)</f>
        <v xml:space="preserve"> </v>
      </c>
      <c r="U331" s="88" t="str">
        <f>IF(P_lev_utv!AE332=0," ",P_lev_utv!AE332)</f>
        <v xml:space="preserve"> </v>
      </c>
      <c r="V331" s="88" t="str">
        <f>IF(P_lev_utv!AF332=0," ",P_lev_utv!AF332)</f>
        <v xml:space="preserve"> </v>
      </c>
      <c r="W331" s="27" t="str">
        <f>IF(P_lev_utv!AG332=0," ",P_lev_utv!AG332)</f>
        <v xml:space="preserve"> </v>
      </c>
      <c r="X331" s="27" t="str">
        <f>IF(P_lev_utv!AH332=0," ",P_lev_utv!AH332)</f>
        <v xml:space="preserve"> </v>
      </c>
    </row>
    <row r="332" spans="2:24" x14ac:dyDescent="0.25">
      <c r="B332" s="25" t="str">
        <f>IF('P_Foretak utv'!X331=0," ",'P_Foretak utv'!X331)</f>
        <v xml:space="preserve"> </v>
      </c>
      <c r="C332" s="88" t="str">
        <f>IF('P_Foretak utv'!Y331=0," ",'P_Foretak utv'!Y331)</f>
        <v xml:space="preserve"> </v>
      </c>
      <c r="D332" s="88" t="str">
        <f>IF('P_Foretak utv'!Z331=0," ",'P_Foretak utv'!Z331)</f>
        <v xml:space="preserve"> </v>
      </c>
      <c r="E332" s="88" t="str">
        <f>IF('P_Foretak utv'!AA331=0," ",'P_Foretak utv'!AA331)</f>
        <v xml:space="preserve"> </v>
      </c>
      <c r="F332" s="88" t="str">
        <f>IF('P_Foretak utv'!AB331=0," ",'P_Foretak utv'!AB331)</f>
        <v xml:space="preserve"> </v>
      </c>
      <c r="G332" s="88" t="str">
        <f>IF('P_Foretak utv'!AC331=0," ",'P_Foretak utv'!AC331)</f>
        <v xml:space="preserve"> </v>
      </c>
      <c r="H332" s="88" t="str">
        <f>IF('P_Foretak utv'!AD331=0," ",'P_Foretak utv'!AD331)</f>
        <v xml:space="preserve"> </v>
      </c>
      <c r="I332" s="88" t="str">
        <f>IF('P_Foretak utv'!AE331=0," ",'P_Foretak utv'!AE331)</f>
        <v xml:space="preserve"> </v>
      </c>
      <c r="J332" s="88" t="str">
        <f>IF('P_Foretak utv'!AF331=0," ",'P_Foretak utv'!AF331)</f>
        <v xml:space="preserve"> </v>
      </c>
      <c r="K332" s="88" t="str">
        <f>IF('P_Foretak utv'!AG331=0," ",'P_Foretak utv'!AG331)</f>
        <v xml:space="preserve"> </v>
      </c>
      <c r="L332" s="88" t="str">
        <f>IF('P_Foretak utv'!AH331=0," ",'P_Foretak utv'!AH331)</f>
        <v xml:space="preserve"> </v>
      </c>
      <c r="N332" s="25" t="str">
        <f>IF(P_lev_utv!X333=0," ",P_lev_utv!X333)</f>
        <v xml:space="preserve"> </v>
      </c>
      <c r="O332" s="88" t="str">
        <f>IF(P_lev_utv!Y333=0," ",P_lev_utv!Y333)</f>
        <v xml:space="preserve"> </v>
      </c>
      <c r="P332" s="88" t="str">
        <f>IF(P_lev_utv!Z333=0," ",P_lev_utv!Z333)</f>
        <v xml:space="preserve"> </v>
      </c>
      <c r="Q332" s="88" t="str">
        <f>IF(P_lev_utv!AA333=0," ",P_lev_utv!AA333)</f>
        <v xml:space="preserve"> </v>
      </c>
      <c r="R332" s="88" t="str">
        <f>IF(P_lev_utv!AB333=0," ",P_lev_utv!AB333)</f>
        <v xml:space="preserve"> </v>
      </c>
      <c r="S332" s="88" t="str">
        <f>IF(P_lev_utv!AC333=0," ",P_lev_utv!AC333)</f>
        <v xml:space="preserve"> </v>
      </c>
      <c r="T332" s="88" t="str">
        <f>IF(P_lev_utv!AD333=0," ",P_lev_utv!AD333)</f>
        <v xml:space="preserve"> </v>
      </c>
      <c r="U332" s="88" t="str">
        <f>IF(P_lev_utv!AE333=0," ",P_lev_utv!AE333)</f>
        <v xml:space="preserve"> </v>
      </c>
      <c r="V332" s="88" t="str">
        <f>IF(P_lev_utv!AF333=0," ",P_lev_utv!AF333)</f>
        <v xml:space="preserve"> </v>
      </c>
      <c r="W332" s="27" t="str">
        <f>IF(P_lev_utv!AG333=0," ",P_lev_utv!AG333)</f>
        <v xml:space="preserve"> </v>
      </c>
      <c r="X332" s="27" t="str">
        <f>IF(P_lev_utv!AH333=0," ",P_lev_utv!AH333)</f>
        <v xml:space="preserve"> </v>
      </c>
    </row>
    <row r="333" spans="2:24" x14ac:dyDescent="0.25">
      <c r="B333" s="25" t="str">
        <f>IF('P_Foretak utv'!X332=0," ",'P_Foretak utv'!X332)</f>
        <v xml:space="preserve"> </v>
      </c>
      <c r="C333" s="88" t="str">
        <f>IF('P_Foretak utv'!Y332=0," ",'P_Foretak utv'!Y332)</f>
        <v xml:space="preserve"> </v>
      </c>
      <c r="D333" s="88" t="str">
        <f>IF('P_Foretak utv'!Z332=0," ",'P_Foretak utv'!Z332)</f>
        <v xml:space="preserve"> </v>
      </c>
      <c r="E333" s="88" t="str">
        <f>IF('P_Foretak utv'!AA332=0," ",'P_Foretak utv'!AA332)</f>
        <v xml:space="preserve"> </v>
      </c>
      <c r="F333" s="88" t="str">
        <f>IF('P_Foretak utv'!AB332=0," ",'P_Foretak utv'!AB332)</f>
        <v xml:space="preserve"> </v>
      </c>
      <c r="G333" s="88" t="str">
        <f>IF('P_Foretak utv'!AC332=0," ",'P_Foretak utv'!AC332)</f>
        <v xml:space="preserve"> </v>
      </c>
      <c r="H333" s="88" t="str">
        <f>IF('P_Foretak utv'!AD332=0," ",'P_Foretak utv'!AD332)</f>
        <v xml:space="preserve"> </v>
      </c>
      <c r="I333" s="88" t="str">
        <f>IF('P_Foretak utv'!AE332=0," ",'P_Foretak utv'!AE332)</f>
        <v xml:space="preserve"> </v>
      </c>
      <c r="J333" s="88" t="str">
        <f>IF('P_Foretak utv'!AF332=0," ",'P_Foretak utv'!AF332)</f>
        <v xml:space="preserve"> </v>
      </c>
      <c r="K333" s="88" t="str">
        <f>IF('P_Foretak utv'!AG332=0," ",'P_Foretak utv'!AG332)</f>
        <v xml:space="preserve"> </v>
      </c>
      <c r="L333" s="88" t="str">
        <f>IF('P_Foretak utv'!AH332=0," ",'P_Foretak utv'!AH332)</f>
        <v xml:space="preserve"> </v>
      </c>
      <c r="N333" s="25" t="str">
        <f>IF(P_lev_utv!X334=0," ",P_lev_utv!X334)</f>
        <v xml:space="preserve"> </v>
      </c>
      <c r="O333" s="88" t="str">
        <f>IF(P_lev_utv!Y334=0," ",P_lev_utv!Y334)</f>
        <v xml:space="preserve"> </v>
      </c>
      <c r="P333" s="88" t="str">
        <f>IF(P_lev_utv!Z334=0," ",P_lev_utv!Z334)</f>
        <v xml:space="preserve"> </v>
      </c>
      <c r="Q333" s="88" t="str">
        <f>IF(P_lev_utv!AA334=0," ",P_lev_utv!AA334)</f>
        <v xml:space="preserve"> </v>
      </c>
      <c r="R333" s="88" t="str">
        <f>IF(P_lev_utv!AB334=0," ",P_lev_utv!AB334)</f>
        <v xml:space="preserve"> </v>
      </c>
      <c r="S333" s="88" t="str">
        <f>IF(P_lev_utv!AC334=0," ",P_lev_utv!AC334)</f>
        <v xml:space="preserve"> </v>
      </c>
      <c r="T333" s="88" t="str">
        <f>IF(P_lev_utv!AD334=0," ",P_lev_utv!AD334)</f>
        <v xml:space="preserve"> </v>
      </c>
      <c r="U333" s="88" t="str">
        <f>IF(P_lev_utv!AE334=0," ",P_lev_utv!AE334)</f>
        <v xml:space="preserve"> </v>
      </c>
      <c r="V333" s="88" t="str">
        <f>IF(P_lev_utv!AF334=0," ",P_lev_utv!AF334)</f>
        <v xml:space="preserve"> </v>
      </c>
      <c r="W333" s="27" t="str">
        <f>IF(P_lev_utv!AG334=0," ",P_lev_utv!AG334)</f>
        <v xml:space="preserve"> </v>
      </c>
      <c r="X333" s="27" t="str">
        <f>IF(P_lev_utv!AH334=0," ",P_lev_utv!AH334)</f>
        <v xml:space="preserve"> </v>
      </c>
    </row>
    <row r="334" spans="2:24" x14ac:dyDescent="0.25">
      <c r="B334" s="25" t="str">
        <f>IF('P_Foretak utv'!X333=0," ",'P_Foretak utv'!X333)</f>
        <v xml:space="preserve"> </v>
      </c>
      <c r="C334" s="88" t="str">
        <f>IF('P_Foretak utv'!Y333=0," ",'P_Foretak utv'!Y333)</f>
        <v xml:space="preserve"> </v>
      </c>
      <c r="D334" s="88" t="str">
        <f>IF('P_Foretak utv'!Z333=0," ",'P_Foretak utv'!Z333)</f>
        <v xml:space="preserve"> </v>
      </c>
      <c r="E334" s="88" t="str">
        <f>IF('P_Foretak utv'!AA333=0," ",'P_Foretak utv'!AA333)</f>
        <v xml:space="preserve"> </v>
      </c>
      <c r="F334" s="88" t="str">
        <f>IF('P_Foretak utv'!AB333=0," ",'P_Foretak utv'!AB333)</f>
        <v xml:space="preserve"> </v>
      </c>
      <c r="G334" s="88" t="str">
        <f>IF('P_Foretak utv'!AC333=0," ",'P_Foretak utv'!AC333)</f>
        <v xml:space="preserve"> </v>
      </c>
      <c r="H334" s="88" t="str">
        <f>IF('P_Foretak utv'!AD333=0," ",'P_Foretak utv'!AD333)</f>
        <v xml:space="preserve"> </v>
      </c>
      <c r="I334" s="88" t="str">
        <f>IF('P_Foretak utv'!AE333=0," ",'P_Foretak utv'!AE333)</f>
        <v xml:space="preserve"> </v>
      </c>
      <c r="J334" s="88" t="str">
        <f>IF('P_Foretak utv'!AF333=0," ",'P_Foretak utv'!AF333)</f>
        <v xml:space="preserve"> </v>
      </c>
      <c r="K334" s="88" t="str">
        <f>IF('P_Foretak utv'!AG333=0," ",'P_Foretak utv'!AG333)</f>
        <v xml:space="preserve"> </v>
      </c>
      <c r="L334" s="88" t="str">
        <f>IF('P_Foretak utv'!AH333=0," ",'P_Foretak utv'!AH333)</f>
        <v xml:space="preserve"> </v>
      </c>
      <c r="N334" s="25" t="str">
        <f>IF(P_lev_utv!X335=0," ",P_lev_utv!X335)</f>
        <v xml:space="preserve"> </v>
      </c>
      <c r="O334" s="88" t="str">
        <f>IF(P_lev_utv!Y335=0," ",P_lev_utv!Y335)</f>
        <v xml:space="preserve"> </v>
      </c>
      <c r="P334" s="88" t="str">
        <f>IF(P_lev_utv!Z335=0," ",P_lev_utv!Z335)</f>
        <v xml:space="preserve"> </v>
      </c>
      <c r="Q334" s="88" t="str">
        <f>IF(P_lev_utv!AA335=0," ",P_lev_utv!AA335)</f>
        <v xml:space="preserve"> </v>
      </c>
      <c r="R334" s="88" t="str">
        <f>IF(P_lev_utv!AB335=0," ",P_lev_utv!AB335)</f>
        <v xml:space="preserve"> </v>
      </c>
      <c r="S334" s="88" t="str">
        <f>IF(P_lev_utv!AC335=0," ",P_lev_utv!AC335)</f>
        <v xml:space="preserve"> </v>
      </c>
      <c r="T334" s="88" t="str">
        <f>IF(P_lev_utv!AD335=0," ",P_lev_utv!AD335)</f>
        <v xml:space="preserve"> </v>
      </c>
      <c r="U334" s="88" t="str">
        <f>IF(P_lev_utv!AE335=0," ",P_lev_utv!AE335)</f>
        <v xml:space="preserve"> </v>
      </c>
      <c r="V334" s="88" t="str">
        <f>IF(P_lev_utv!AF335=0," ",P_lev_utv!AF335)</f>
        <v xml:space="preserve"> </v>
      </c>
      <c r="W334" s="27" t="str">
        <f>IF(P_lev_utv!AG335=0," ",P_lev_utv!AG335)</f>
        <v xml:space="preserve"> </v>
      </c>
      <c r="X334" s="27" t="str">
        <f>IF(P_lev_utv!AH335=0," ",P_lev_utv!AH335)</f>
        <v xml:space="preserve"> </v>
      </c>
    </row>
    <row r="335" spans="2:24" x14ac:dyDescent="0.25">
      <c r="B335" s="25" t="str">
        <f>IF('P_Foretak utv'!X334=0," ",'P_Foretak utv'!X334)</f>
        <v xml:space="preserve"> </v>
      </c>
      <c r="C335" s="88" t="str">
        <f>IF('P_Foretak utv'!Y334=0," ",'P_Foretak utv'!Y334)</f>
        <v xml:space="preserve"> </v>
      </c>
      <c r="D335" s="88" t="str">
        <f>IF('P_Foretak utv'!Z334=0," ",'P_Foretak utv'!Z334)</f>
        <v xml:space="preserve"> </v>
      </c>
      <c r="E335" s="88" t="str">
        <f>IF('P_Foretak utv'!AA334=0," ",'P_Foretak utv'!AA334)</f>
        <v xml:space="preserve"> </v>
      </c>
      <c r="F335" s="88" t="str">
        <f>IF('P_Foretak utv'!AB334=0," ",'P_Foretak utv'!AB334)</f>
        <v xml:space="preserve"> </v>
      </c>
      <c r="G335" s="88" t="str">
        <f>IF('P_Foretak utv'!AC334=0," ",'P_Foretak utv'!AC334)</f>
        <v xml:space="preserve"> </v>
      </c>
      <c r="H335" s="88" t="str">
        <f>IF('P_Foretak utv'!AD334=0," ",'P_Foretak utv'!AD334)</f>
        <v xml:space="preserve"> </v>
      </c>
      <c r="I335" s="88" t="str">
        <f>IF('P_Foretak utv'!AE334=0," ",'P_Foretak utv'!AE334)</f>
        <v xml:space="preserve"> </v>
      </c>
      <c r="J335" s="88" t="str">
        <f>IF('P_Foretak utv'!AF334=0," ",'P_Foretak utv'!AF334)</f>
        <v xml:space="preserve"> </v>
      </c>
      <c r="K335" s="88" t="str">
        <f>IF('P_Foretak utv'!AG334=0," ",'P_Foretak utv'!AG334)</f>
        <v xml:space="preserve"> </v>
      </c>
      <c r="L335" s="88" t="str">
        <f>IF('P_Foretak utv'!AH334=0," ",'P_Foretak utv'!AH334)</f>
        <v xml:space="preserve"> </v>
      </c>
      <c r="N335" s="25" t="str">
        <f>IF(P_lev_utv!X336=0," ",P_lev_utv!X336)</f>
        <v xml:space="preserve"> </v>
      </c>
      <c r="O335" s="88" t="str">
        <f>IF(P_lev_utv!Y336=0," ",P_lev_utv!Y336)</f>
        <v xml:space="preserve"> </v>
      </c>
      <c r="P335" s="88" t="str">
        <f>IF(P_lev_utv!Z336=0," ",P_lev_utv!Z336)</f>
        <v xml:space="preserve"> </v>
      </c>
      <c r="Q335" s="88" t="str">
        <f>IF(P_lev_utv!AA336=0," ",P_lev_utv!AA336)</f>
        <v xml:space="preserve"> </v>
      </c>
      <c r="R335" s="88" t="str">
        <f>IF(P_lev_utv!AB336=0," ",P_lev_utv!AB336)</f>
        <v xml:space="preserve"> </v>
      </c>
      <c r="S335" s="88" t="str">
        <f>IF(P_lev_utv!AC336=0," ",P_lev_utv!AC336)</f>
        <v xml:space="preserve"> </v>
      </c>
      <c r="T335" s="88" t="str">
        <f>IF(P_lev_utv!AD336=0," ",P_lev_utv!AD336)</f>
        <v xml:space="preserve"> </v>
      </c>
      <c r="U335" s="88" t="str">
        <f>IF(P_lev_utv!AE336=0," ",P_lev_utv!AE336)</f>
        <v xml:space="preserve"> </v>
      </c>
      <c r="V335" s="88" t="str">
        <f>IF(P_lev_utv!AF336=0," ",P_lev_utv!AF336)</f>
        <v xml:space="preserve"> </v>
      </c>
      <c r="W335" s="27" t="str">
        <f>IF(P_lev_utv!AG336=0," ",P_lev_utv!AG336)</f>
        <v xml:space="preserve"> </v>
      </c>
      <c r="X335" s="27" t="str">
        <f>IF(P_lev_utv!AH336=0," ",P_lev_utv!AH336)</f>
        <v xml:space="preserve"> </v>
      </c>
    </row>
    <row r="336" spans="2:24" x14ac:dyDescent="0.25">
      <c r="B336" s="25" t="str">
        <f>IF('P_Foretak utv'!X335=0," ",'P_Foretak utv'!X335)</f>
        <v xml:space="preserve"> </v>
      </c>
      <c r="C336" s="88" t="str">
        <f>IF('P_Foretak utv'!Y335=0," ",'P_Foretak utv'!Y335)</f>
        <v xml:space="preserve"> </v>
      </c>
      <c r="D336" s="88" t="str">
        <f>IF('P_Foretak utv'!Z335=0," ",'P_Foretak utv'!Z335)</f>
        <v xml:space="preserve"> </v>
      </c>
      <c r="E336" s="88" t="str">
        <f>IF('P_Foretak utv'!AA335=0," ",'P_Foretak utv'!AA335)</f>
        <v xml:space="preserve"> </v>
      </c>
      <c r="F336" s="88" t="str">
        <f>IF('P_Foretak utv'!AB335=0," ",'P_Foretak utv'!AB335)</f>
        <v xml:space="preserve"> </v>
      </c>
      <c r="G336" s="88" t="str">
        <f>IF('P_Foretak utv'!AC335=0," ",'P_Foretak utv'!AC335)</f>
        <v xml:space="preserve"> </v>
      </c>
      <c r="H336" s="88" t="str">
        <f>IF('P_Foretak utv'!AD335=0," ",'P_Foretak utv'!AD335)</f>
        <v xml:space="preserve"> </v>
      </c>
      <c r="I336" s="88" t="str">
        <f>IF('P_Foretak utv'!AE335=0," ",'P_Foretak utv'!AE335)</f>
        <v xml:space="preserve"> </v>
      </c>
      <c r="J336" s="88" t="str">
        <f>IF('P_Foretak utv'!AF335=0," ",'P_Foretak utv'!AF335)</f>
        <v xml:space="preserve"> </v>
      </c>
      <c r="K336" s="88" t="str">
        <f>IF('P_Foretak utv'!AG335=0," ",'P_Foretak utv'!AG335)</f>
        <v xml:space="preserve"> </v>
      </c>
      <c r="L336" s="88" t="str">
        <f>IF('P_Foretak utv'!AH335=0," ",'P_Foretak utv'!AH335)</f>
        <v xml:space="preserve"> </v>
      </c>
      <c r="N336" s="25" t="str">
        <f>IF(P_lev_utv!X337=0," ",P_lev_utv!X337)</f>
        <v xml:space="preserve"> </v>
      </c>
      <c r="O336" s="88" t="str">
        <f>IF(P_lev_utv!Y337=0," ",P_lev_utv!Y337)</f>
        <v xml:space="preserve"> </v>
      </c>
      <c r="P336" s="88" t="str">
        <f>IF(P_lev_utv!Z337=0," ",P_lev_utv!Z337)</f>
        <v xml:space="preserve"> </v>
      </c>
      <c r="Q336" s="88" t="str">
        <f>IF(P_lev_utv!AA337=0," ",P_lev_utv!AA337)</f>
        <v xml:space="preserve"> </v>
      </c>
      <c r="R336" s="88" t="str">
        <f>IF(P_lev_utv!AB337=0," ",P_lev_utv!AB337)</f>
        <v xml:space="preserve"> </v>
      </c>
      <c r="S336" s="88" t="str">
        <f>IF(P_lev_utv!AC337=0," ",P_lev_utv!AC337)</f>
        <v xml:space="preserve"> </v>
      </c>
      <c r="T336" s="88" t="str">
        <f>IF(P_lev_utv!AD337=0," ",P_lev_utv!AD337)</f>
        <v xml:space="preserve"> </v>
      </c>
      <c r="U336" s="88" t="str">
        <f>IF(P_lev_utv!AE337=0," ",P_lev_utv!AE337)</f>
        <v xml:space="preserve"> </v>
      </c>
      <c r="V336" s="88" t="str">
        <f>IF(P_lev_utv!AF337=0," ",P_lev_utv!AF337)</f>
        <v xml:space="preserve"> </v>
      </c>
      <c r="W336" s="27" t="str">
        <f>IF(P_lev_utv!AG337=0," ",P_lev_utv!AG337)</f>
        <v xml:space="preserve"> </v>
      </c>
      <c r="X336" s="27" t="str">
        <f>IF(P_lev_utv!AH337=0," ",P_lev_utv!AH337)</f>
        <v xml:space="preserve"> </v>
      </c>
    </row>
    <row r="337" spans="2:24" x14ac:dyDescent="0.25">
      <c r="B337" s="25" t="str">
        <f>IF('P_Foretak utv'!X336=0," ",'P_Foretak utv'!X336)</f>
        <v xml:space="preserve"> </v>
      </c>
      <c r="C337" s="88" t="str">
        <f>IF('P_Foretak utv'!Y336=0," ",'P_Foretak utv'!Y336)</f>
        <v xml:space="preserve"> </v>
      </c>
      <c r="D337" s="88" t="str">
        <f>IF('P_Foretak utv'!Z336=0," ",'P_Foretak utv'!Z336)</f>
        <v xml:space="preserve"> </v>
      </c>
      <c r="E337" s="88" t="str">
        <f>IF('P_Foretak utv'!AA336=0," ",'P_Foretak utv'!AA336)</f>
        <v xml:space="preserve"> </v>
      </c>
      <c r="F337" s="88" t="str">
        <f>IF('P_Foretak utv'!AB336=0," ",'P_Foretak utv'!AB336)</f>
        <v xml:space="preserve"> </v>
      </c>
      <c r="G337" s="88" t="str">
        <f>IF('P_Foretak utv'!AC336=0," ",'P_Foretak utv'!AC336)</f>
        <v xml:space="preserve"> </v>
      </c>
      <c r="H337" s="88" t="str">
        <f>IF('P_Foretak utv'!AD336=0," ",'P_Foretak utv'!AD336)</f>
        <v xml:space="preserve"> </v>
      </c>
      <c r="I337" s="88" t="str">
        <f>IF('P_Foretak utv'!AE336=0," ",'P_Foretak utv'!AE336)</f>
        <v xml:space="preserve"> </v>
      </c>
      <c r="J337" s="88" t="str">
        <f>IF('P_Foretak utv'!AF336=0," ",'P_Foretak utv'!AF336)</f>
        <v xml:space="preserve"> </v>
      </c>
      <c r="K337" s="88" t="str">
        <f>IF('P_Foretak utv'!AG336=0," ",'P_Foretak utv'!AG336)</f>
        <v xml:space="preserve"> </v>
      </c>
      <c r="L337" s="88" t="str">
        <f>IF('P_Foretak utv'!AH336=0," ",'P_Foretak utv'!AH336)</f>
        <v xml:space="preserve"> </v>
      </c>
      <c r="N337" s="25" t="str">
        <f>IF(P_lev_utv!X338=0," ",P_lev_utv!X338)</f>
        <v xml:space="preserve"> </v>
      </c>
      <c r="O337" s="88" t="str">
        <f>IF(P_lev_utv!Y338=0," ",P_lev_utv!Y338)</f>
        <v xml:space="preserve"> </v>
      </c>
      <c r="P337" s="88" t="str">
        <f>IF(P_lev_utv!Z338=0," ",P_lev_utv!Z338)</f>
        <v xml:space="preserve"> </v>
      </c>
      <c r="Q337" s="88" t="str">
        <f>IF(P_lev_utv!AA338=0," ",P_lev_utv!AA338)</f>
        <v xml:space="preserve"> </v>
      </c>
      <c r="R337" s="88" t="str">
        <f>IF(P_lev_utv!AB338=0," ",P_lev_utv!AB338)</f>
        <v xml:space="preserve"> </v>
      </c>
      <c r="S337" s="88" t="str">
        <f>IF(P_lev_utv!AC338=0," ",P_lev_utv!AC338)</f>
        <v xml:space="preserve"> </v>
      </c>
      <c r="T337" s="88" t="str">
        <f>IF(P_lev_utv!AD338=0," ",P_lev_utv!AD338)</f>
        <v xml:space="preserve"> </v>
      </c>
      <c r="U337" s="88" t="str">
        <f>IF(P_lev_utv!AE338=0," ",P_lev_utv!AE338)</f>
        <v xml:space="preserve"> </v>
      </c>
      <c r="V337" s="88" t="str">
        <f>IF(P_lev_utv!AF338=0," ",P_lev_utv!AF338)</f>
        <v xml:space="preserve"> </v>
      </c>
      <c r="W337" s="27" t="str">
        <f>IF(P_lev_utv!AG338=0," ",P_lev_utv!AG338)</f>
        <v xml:space="preserve"> </v>
      </c>
      <c r="X337" s="27" t="str">
        <f>IF(P_lev_utv!AH338=0," ",P_lev_utv!AH338)</f>
        <v xml:space="preserve"> </v>
      </c>
    </row>
    <row r="338" spans="2:24" x14ac:dyDescent="0.25">
      <c r="B338" s="25" t="str">
        <f>IF('P_Foretak utv'!X337=0," ",'P_Foretak utv'!X337)</f>
        <v xml:space="preserve"> </v>
      </c>
      <c r="C338" s="88" t="str">
        <f>IF('P_Foretak utv'!Y337=0," ",'P_Foretak utv'!Y337)</f>
        <v xml:space="preserve"> </v>
      </c>
      <c r="D338" s="88" t="str">
        <f>IF('P_Foretak utv'!Z337=0," ",'P_Foretak utv'!Z337)</f>
        <v xml:space="preserve"> </v>
      </c>
      <c r="E338" s="88" t="str">
        <f>IF('P_Foretak utv'!AA337=0," ",'P_Foretak utv'!AA337)</f>
        <v xml:space="preserve"> </v>
      </c>
      <c r="F338" s="88" t="str">
        <f>IF('P_Foretak utv'!AB337=0," ",'P_Foretak utv'!AB337)</f>
        <v xml:space="preserve"> </v>
      </c>
      <c r="G338" s="88" t="str">
        <f>IF('P_Foretak utv'!AC337=0," ",'P_Foretak utv'!AC337)</f>
        <v xml:space="preserve"> </v>
      </c>
      <c r="H338" s="88" t="str">
        <f>IF('P_Foretak utv'!AD337=0," ",'P_Foretak utv'!AD337)</f>
        <v xml:space="preserve"> </v>
      </c>
      <c r="I338" s="88" t="str">
        <f>IF('P_Foretak utv'!AE337=0," ",'P_Foretak utv'!AE337)</f>
        <v xml:space="preserve"> </v>
      </c>
      <c r="J338" s="88" t="str">
        <f>IF('P_Foretak utv'!AF337=0," ",'P_Foretak utv'!AF337)</f>
        <v xml:space="preserve"> </v>
      </c>
      <c r="K338" s="88" t="str">
        <f>IF('P_Foretak utv'!AG337=0," ",'P_Foretak utv'!AG337)</f>
        <v xml:space="preserve"> </v>
      </c>
      <c r="L338" s="88" t="str">
        <f>IF('P_Foretak utv'!AH337=0," ",'P_Foretak utv'!AH337)</f>
        <v xml:space="preserve"> </v>
      </c>
      <c r="N338" s="25" t="str">
        <f>IF(P_lev_utv!X339=0," ",P_lev_utv!X339)</f>
        <v xml:space="preserve"> </v>
      </c>
      <c r="O338" s="88" t="str">
        <f>IF(P_lev_utv!Y339=0," ",P_lev_utv!Y339)</f>
        <v xml:space="preserve"> </v>
      </c>
      <c r="P338" s="88" t="str">
        <f>IF(P_lev_utv!Z339=0," ",P_lev_utv!Z339)</f>
        <v xml:space="preserve"> </v>
      </c>
      <c r="Q338" s="88" t="str">
        <f>IF(P_lev_utv!AA339=0," ",P_lev_utv!AA339)</f>
        <v xml:space="preserve"> </v>
      </c>
      <c r="R338" s="88" t="str">
        <f>IF(P_lev_utv!AB339=0," ",P_lev_utv!AB339)</f>
        <v xml:space="preserve"> </v>
      </c>
      <c r="S338" s="88" t="str">
        <f>IF(P_lev_utv!AC339=0," ",P_lev_utv!AC339)</f>
        <v xml:space="preserve"> </v>
      </c>
      <c r="T338" s="88" t="str">
        <f>IF(P_lev_utv!AD339=0," ",P_lev_utv!AD339)</f>
        <v xml:space="preserve"> </v>
      </c>
      <c r="U338" s="88" t="str">
        <f>IF(P_lev_utv!AE339=0," ",P_lev_utv!AE339)</f>
        <v xml:space="preserve"> </v>
      </c>
      <c r="V338" s="88" t="str">
        <f>IF(P_lev_utv!AF339=0," ",P_lev_utv!AF339)</f>
        <v xml:space="preserve"> </v>
      </c>
      <c r="W338" s="27" t="str">
        <f>IF(P_lev_utv!AG339=0," ",P_lev_utv!AG339)</f>
        <v xml:space="preserve"> </v>
      </c>
      <c r="X338" s="27" t="str">
        <f>IF(P_lev_utv!AH339=0," ",P_lev_utv!AH339)</f>
        <v xml:space="preserve"> </v>
      </c>
    </row>
  </sheetData>
  <mergeCells count="3">
    <mergeCell ref="C8:L8"/>
    <mergeCell ref="O8:W8"/>
    <mergeCell ref="B6:L6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4628F-A705-446A-945D-939073F80705}">
  <sheetPr>
    <tabColor theme="8" tint="0.39997558519241921"/>
  </sheetPr>
  <dimension ref="B3:C42"/>
  <sheetViews>
    <sheetView showGridLines="0" showRowColHeaders="0" workbookViewId="0">
      <selection activeCell="L3" sqref="L3"/>
    </sheetView>
  </sheetViews>
  <sheetFormatPr baseColWidth="10" defaultRowHeight="15" x14ac:dyDescent="0.25"/>
  <cols>
    <col min="1" max="1" width="5.5703125" style="20" customWidth="1"/>
    <col min="2" max="3" width="17" style="21" customWidth="1"/>
    <col min="4" max="4" width="6.85546875" style="20" customWidth="1"/>
    <col min="5" max="16384" width="11.42578125" style="20"/>
  </cols>
  <sheetData>
    <row r="3" spans="2:3" ht="45.75" customHeight="1" x14ac:dyDescent="0.25">
      <c r="B3" s="174" t="str">
        <f>'P-enkelt kom'!G2</f>
        <v>Melkeleveranser i Osen årene 2013 - 2022 i mill. liter</v>
      </c>
      <c r="C3" s="174"/>
    </row>
    <row r="4" spans="2:3" ht="24" customHeight="1" x14ac:dyDescent="0.25">
      <c r="B4" s="49" t="s">
        <v>1320</v>
      </c>
      <c r="C4" s="49" t="s">
        <v>916</v>
      </c>
    </row>
    <row r="5" spans="2:3" x14ac:dyDescent="0.25">
      <c r="B5" s="25">
        <f>'P-enkelt kom'!B12</f>
        <v>2013</v>
      </c>
      <c r="C5" s="131">
        <f>'P-enkelt kom'!C12</f>
        <v>3.219376</v>
      </c>
    </row>
    <row r="6" spans="2:3" x14ac:dyDescent="0.25">
      <c r="B6" s="25">
        <f>'P-enkelt kom'!B13</f>
        <v>2014</v>
      </c>
      <c r="C6" s="131">
        <f>'P-enkelt kom'!C13</f>
        <v>3.392773</v>
      </c>
    </row>
    <row r="7" spans="2:3" x14ac:dyDescent="0.25">
      <c r="B7" s="25">
        <f>'P-enkelt kom'!B14</f>
        <v>2015</v>
      </c>
      <c r="C7" s="131">
        <f>'P-enkelt kom'!C14</f>
        <v>3.615186</v>
      </c>
    </row>
    <row r="8" spans="2:3" x14ac:dyDescent="0.25">
      <c r="B8" s="25">
        <f>'P-enkelt kom'!B15</f>
        <v>2016</v>
      </c>
      <c r="C8" s="131">
        <f>'P-enkelt kom'!C15</f>
        <v>3.7152780000000001</v>
      </c>
    </row>
    <row r="9" spans="2:3" x14ac:dyDescent="0.25">
      <c r="B9" s="25">
        <f>'P-enkelt kom'!B16</f>
        <v>2017</v>
      </c>
      <c r="C9" s="131">
        <f>'P-enkelt kom'!C16</f>
        <v>3.5273979999999998</v>
      </c>
    </row>
    <row r="10" spans="2:3" x14ac:dyDescent="0.25">
      <c r="B10" s="25">
        <f>'P-enkelt kom'!B17</f>
        <v>2018</v>
      </c>
      <c r="C10" s="131">
        <f>'P-enkelt kom'!C17</f>
        <v>3.5689000000000002</v>
      </c>
    </row>
    <row r="11" spans="2:3" x14ac:dyDescent="0.25">
      <c r="B11" s="25">
        <f>'P-enkelt kom'!B18</f>
        <v>2019</v>
      </c>
      <c r="C11" s="131">
        <f>'P-enkelt kom'!C18</f>
        <v>3.4279730000000002</v>
      </c>
    </row>
    <row r="12" spans="2:3" x14ac:dyDescent="0.25">
      <c r="B12" s="25">
        <f>'P-enkelt kom'!B19</f>
        <v>2020</v>
      </c>
      <c r="C12" s="131">
        <f>'P-enkelt kom'!C19</f>
        <v>3.356366</v>
      </c>
    </row>
    <row r="13" spans="2:3" x14ac:dyDescent="0.25">
      <c r="B13" s="25">
        <f>'P-enkelt kom'!B20</f>
        <v>2021</v>
      </c>
      <c r="C13" s="131">
        <f>'P-enkelt kom'!C20</f>
        <v>3.4911780000000001</v>
      </c>
    </row>
    <row r="14" spans="2:3" x14ac:dyDescent="0.25">
      <c r="B14" s="25">
        <f>'P-enkelt kom'!B21</f>
        <v>2022</v>
      </c>
      <c r="C14" s="131">
        <f>'P-enkelt kom'!C21</f>
        <v>3.2152959999999999</v>
      </c>
    </row>
    <row r="17" spans="2:3" ht="47.25" customHeight="1" x14ac:dyDescent="0.25">
      <c r="B17" s="175" t="str">
        <f>'P-enkelt kom'!G3</f>
        <v>Antall melkeforetak i Osen årene 2013 - 2022</v>
      </c>
      <c r="C17" s="175"/>
    </row>
    <row r="18" spans="2:3" ht="22.5" customHeight="1" x14ac:dyDescent="0.25">
      <c r="B18" s="49" t="s">
        <v>1320</v>
      </c>
      <c r="C18" s="49" t="s">
        <v>1321</v>
      </c>
    </row>
    <row r="19" spans="2:3" x14ac:dyDescent="0.25">
      <c r="B19" s="25">
        <f>'P-enkelt kom'!B29</f>
        <v>2013</v>
      </c>
      <c r="C19" s="25">
        <f>'P-enkelt kom'!C29</f>
        <v>18</v>
      </c>
    </row>
    <row r="20" spans="2:3" x14ac:dyDescent="0.25">
      <c r="B20" s="25">
        <f>'P-enkelt kom'!B30</f>
        <v>2014</v>
      </c>
      <c r="C20" s="25">
        <f>'P-enkelt kom'!C30</f>
        <v>16</v>
      </c>
    </row>
    <row r="21" spans="2:3" x14ac:dyDescent="0.25">
      <c r="B21" s="25">
        <f>'P-enkelt kom'!B31</f>
        <v>2015</v>
      </c>
      <c r="C21" s="25">
        <f>'P-enkelt kom'!C31</f>
        <v>16</v>
      </c>
    </row>
    <row r="22" spans="2:3" x14ac:dyDescent="0.25">
      <c r="B22" s="25">
        <f>'P-enkelt kom'!B32</f>
        <v>2016</v>
      </c>
      <c r="C22" s="25">
        <f>'P-enkelt kom'!C32</f>
        <v>17</v>
      </c>
    </row>
    <row r="23" spans="2:3" x14ac:dyDescent="0.25">
      <c r="B23" s="25">
        <f>'P-enkelt kom'!B33</f>
        <v>2017</v>
      </c>
      <c r="C23" s="25">
        <f>'P-enkelt kom'!C33</f>
        <v>16</v>
      </c>
    </row>
    <row r="24" spans="2:3" x14ac:dyDescent="0.25">
      <c r="B24" s="25">
        <f>'P-enkelt kom'!B34</f>
        <v>2018</v>
      </c>
      <c r="C24" s="25">
        <f>'P-enkelt kom'!C34</f>
        <v>14</v>
      </c>
    </row>
    <row r="25" spans="2:3" x14ac:dyDescent="0.25">
      <c r="B25" s="25">
        <f>'P-enkelt kom'!B35</f>
        <v>2019</v>
      </c>
      <c r="C25" s="25">
        <f>'P-enkelt kom'!C35</f>
        <v>13</v>
      </c>
    </row>
    <row r="26" spans="2:3" x14ac:dyDescent="0.25">
      <c r="B26" s="25">
        <f>'P-enkelt kom'!B36</f>
        <v>2020</v>
      </c>
      <c r="C26" s="25">
        <f>'P-enkelt kom'!C36</f>
        <v>13</v>
      </c>
    </row>
    <row r="27" spans="2:3" x14ac:dyDescent="0.25">
      <c r="B27" s="25">
        <f>'P-enkelt kom'!B37</f>
        <v>2021</v>
      </c>
      <c r="C27" s="25">
        <f>'P-enkelt kom'!C37</f>
        <v>14</v>
      </c>
    </row>
    <row r="28" spans="2:3" x14ac:dyDescent="0.25">
      <c r="B28" s="25">
        <f>'P-enkelt kom'!B38</f>
        <v>2022</v>
      </c>
      <c r="C28" s="25">
        <f>'P-enkelt kom'!C38</f>
        <v>13</v>
      </c>
    </row>
    <row r="31" spans="2:3" ht="67.5" customHeight="1" x14ac:dyDescent="0.25">
      <c r="B31" s="174" t="str">
        <f>'P-enkelt kom'!G4</f>
        <v>Gjennomsnittlig melkeleveranser per foretak i Osen årene 2013 - 2022 i tusen liter</v>
      </c>
      <c r="C31" s="174"/>
    </row>
    <row r="32" spans="2:3" ht="23.25" customHeight="1" x14ac:dyDescent="0.25">
      <c r="B32" s="49" t="s">
        <v>1320</v>
      </c>
      <c r="C32" s="49" t="s">
        <v>920</v>
      </c>
    </row>
    <row r="33" spans="2:3" x14ac:dyDescent="0.25">
      <c r="B33" s="25">
        <f>'P-enkelt kom'!B43</f>
        <v>2013</v>
      </c>
      <c r="C33" s="32">
        <f>IFERROR('P-enkelt kom'!C43,0)</f>
        <v>178.85422222222223</v>
      </c>
    </row>
    <row r="34" spans="2:3" x14ac:dyDescent="0.25">
      <c r="B34" s="25">
        <f>'P-enkelt kom'!B44</f>
        <v>2014</v>
      </c>
      <c r="C34" s="32">
        <f>IFERROR('P-enkelt kom'!C44,0)</f>
        <v>212.04831250000001</v>
      </c>
    </row>
    <row r="35" spans="2:3" x14ac:dyDescent="0.25">
      <c r="B35" s="25">
        <f>'P-enkelt kom'!B45</f>
        <v>2015</v>
      </c>
      <c r="C35" s="32">
        <f>IFERROR('P-enkelt kom'!C45,0)</f>
        <v>225.94912500000001</v>
      </c>
    </row>
    <row r="36" spans="2:3" x14ac:dyDescent="0.25">
      <c r="B36" s="25">
        <f>'P-enkelt kom'!B46</f>
        <v>2016</v>
      </c>
      <c r="C36" s="32">
        <f>IFERROR('P-enkelt kom'!C46,0)</f>
        <v>218.54576470588236</v>
      </c>
    </row>
    <row r="37" spans="2:3" x14ac:dyDescent="0.25">
      <c r="B37" s="25">
        <f>'P-enkelt kom'!B47</f>
        <v>2017</v>
      </c>
      <c r="C37" s="32">
        <f>IFERROR('P-enkelt kom'!C47,0)</f>
        <v>220.46237499999998</v>
      </c>
    </row>
    <row r="38" spans="2:3" x14ac:dyDescent="0.25">
      <c r="B38" s="25">
        <f>'P-enkelt kom'!B48</f>
        <v>2018</v>
      </c>
      <c r="C38" s="32">
        <f>IFERROR('P-enkelt kom'!C48,0)</f>
        <v>254.92142857142858</v>
      </c>
    </row>
    <row r="39" spans="2:3" x14ac:dyDescent="0.25">
      <c r="B39" s="25">
        <f>'P-enkelt kom'!B49</f>
        <v>2019</v>
      </c>
      <c r="C39" s="32">
        <f>IFERROR('P-enkelt kom'!C49,0)</f>
        <v>263.69023076923077</v>
      </c>
    </row>
    <row r="40" spans="2:3" x14ac:dyDescent="0.25">
      <c r="B40" s="25">
        <f>'P-enkelt kom'!B50</f>
        <v>2020</v>
      </c>
      <c r="C40" s="32">
        <f>IFERROR('P-enkelt kom'!C50,0)</f>
        <v>258.18200000000002</v>
      </c>
    </row>
    <row r="41" spans="2:3" x14ac:dyDescent="0.25">
      <c r="B41" s="25">
        <f>'P-enkelt kom'!B51</f>
        <v>2021</v>
      </c>
      <c r="C41" s="32">
        <f>IFERROR('P-enkelt kom'!C51,0)</f>
        <v>249.36985714285717</v>
      </c>
    </row>
    <row r="42" spans="2:3" x14ac:dyDescent="0.25">
      <c r="B42" s="25">
        <f>'P-enkelt kom'!B52</f>
        <v>2022</v>
      </c>
      <c r="C42" s="32">
        <f>IFERROR('P-enkelt kom'!C52,0)</f>
        <v>247.33046153846152</v>
      </c>
    </row>
  </sheetData>
  <mergeCells count="3">
    <mergeCell ref="B3:C3"/>
    <mergeCell ref="B17:C17"/>
    <mergeCell ref="B31:C31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80A4D-7339-49A4-B67D-4E720ADB76E5}">
  <sheetPr>
    <tabColor theme="8" tint="0.59999389629810485"/>
  </sheetPr>
  <dimension ref="D2:H268"/>
  <sheetViews>
    <sheetView showGridLines="0" showRowColHeaders="0" workbookViewId="0">
      <selection activeCell="D6" sqref="D6"/>
    </sheetView>
  </sheetViews>
  <sheetFormatPr baseColWidth="10" defaultRowHeight="15" x14ac:dyDescent="0.25"/>
  <cols>
    <col min="1" max="1" width="3.42578125" style="20" customWidth="1"/>
    <col min="2" max="2" width="41.42578125" style="20" customWidth="1"/>
    <col min="3" max="3" width="7.5703125" style="20" customWidth="1"/>
    <col min="4" max="4" width="5.28515625" style="21" customWidth="1"/>
    <col min="5" max="5" width="2.28515625" style="21" customWidth="1"/>
    <col min="6" max="6" width="54.28515625" style="21" customWidth="1"/>
    <col min="7" max="7" width="17" style="21" customWidth="1"/>
    <col min="8" max="8" width="21.85546875" style="52" customWidth="1"/>
    <col min="9" max="16384" width="11.42578125" style="20"/>
  </cols>
  <sheetData>
    <row r="2" spans="4:8" ht="70.5" customHeight="1" x14ac:dyDescent="0.25">
      <c r="D2" s="176" t="str">
        <f>'T_største lev'!I7</f>
        <v>Melkeforetak etter størrelse av melkeleveransen i Trøndelag i 2022 i tusen liter</v>
      </c>
      <c r="E2" s="176"/>
      <c r="F2" s="176"/>
      <c r="G2" s="176"/>
      <c r="H2" s="176"/>
    </row>
    <row r="3" spans="4:8" ht="10.5" customHeight="1" x14ac:dyDescent="0.25">
      <c r="D3" s="66" t="s">
        <v>913</v>
      </c>
      <c r="E3" s="57"/>
      <c r="F3" s="57"/>
      <c r="G3" s="57"/>
      <c r="H3" s="67"/>
    </row>
    <row r="4" spans="4:8" ht="30" customHeight="1" x14ac:dyDescent="0.25">
      <c r="D4" s="25" t="s">
        <v>951</v>
      </c>
      <c r="E4" s="25"/>
      <c r="F4" s="25"/>
      <c r="G4" s="25"/>
      <c r="H4" s="68"/>
    </row>
    <row r="5" spans="4:8" ht="27" customHeight="1" x14ac:dyDescent="0.25">
      <c r="D5" s="74" t="s">
        <v>1316</v>
      </c>
      <c r="E5" s="64"/>
      <c r="F5" s="64"/>
      <c r="G5" s="64"/>
      <c r="H5" s="65"/>
    </row>
    <row r="6" spans="4:8" ht="34.5" customHeight="1" x14ac:dyDescent="0.25">
      <c r="D6" s="49" t="s">
        <v>919</v>
      </c>
      <c r="E6" s="50"/>
      <c r="F6" s="50" t="s">
        <v>956</v>
      </c>
      <c r="G6" s="50" t="s">
        <v>899</v>
      </c>
      <c r="H6" s="63" t="s">
        <v>953</v>
      </c>
    </row>
    <row r="7" spans="4:8" x14ac:dyDescent="0.25">
      <c r="D7" s="25">
        <f>IF('T_største lev'!I11=0," ",'T_største lev'!H11)</f>
        <v>1</v>
      </c>
      <c r="E7" s="25"/>
      <c r="F7" s="25" t="str">
        <f>PROPER(IF('T_største lev'!I11=0," ",'T_største lev'!I11))</f>
        <v>Kirsten Marie Lynum</v>
      </c>
      <c r="G7" s="25" t="str">
        <f>IF('T_største lev'!J11=0," ",'T_største lev'!J11)</f>
        <v>Levanger</v>
      </c>
      <c r="H7" s="27">
        <f>IF('T_største lev'!K11=0," ",'T_største lev'!K11)</f>
        <v>911.31100000000004</v>
      </c>
    </row>
    <row r="8" spans="4:8" x14ac:dyDescent="0.25">
      <c r="D8" s="25">
        <f>IF('T_største lev'!I12=0," ",'T_største lev'!H12)</f>
        <v>2</v>
      </c>
      <c r="E8" s="25"/>
      <c r="F8" s="25" t="str">
        <f>PROPER(IF('T_største lev'!I12=0," ",'T_største lev'!I12))</f>
        <v>Elling Nideng</v>
      </c>
      <c r="G8" s="25" t="str">
        <f>IF('T_største lev'!J12=0," ",'T_største lev'!J12)</f>
        <v>Melhus</v>
      </c>
      <c r="H8" s="27">
        <f>IF('T_største lev'!K12=0," ",'T_største lev'!K12)</f>
        <v>902.55600000000004</v>
      </c>
    </row>
    <row r="9" spans="4:8" x14ac:dyDescent="0.25">
      <c r="D9" s="25">
        <f>IF('T_største lev'!I13=0," ",'T_største lev'!H13)</f>
        <v>3</v>
      </c>
      <c r="E9" s="25"/>
      <c r="F9" s="25" t="str">
        <f>PROPER(IF('T_største lev'!I13=0," ",'T_største lev'!I13))</f>
        <v>Nordalen Samdrift Da</v>
      </c>
      <c r="G9" s="25" t="str">
        <f>IF('T_største lev'!J13=0," ",'T_største lev'!J13)</f>
        <v>Åfjord</v>
      </c>
      <c r="H9" s="27">
        <f>IF('T_største lev'!K13=0," ",'T_største lev'!K13)</f>
        <v>902.19799999999998</v>
      </c>
    </row>
    <row r="10" spans="4:8" x14ac:dyDescent="0.25">
      <c r="D10" s="25">
        <f>IF('T_største lev'!I14=0," ",'T_største lev'!H14)</f>
        <v>4</v>
      </c>
      <c r="E10" s="25"/>
      <c r="F10" s="25" t="str">
        <f>PROPER(IF('T_største lev'!I14=0," ",'T_største lev'!I14))</f>
        <v>Olaf Aglen</v>
      </c>
      <c r="G10" s="25" t="str">
        <f>IF('T_største lev'!J14=0," ",'T_største lev'!J14)</f>
        <v>Namsos</v>
      </c>
      <c r="H10" s="27">
        <f>IF('T_største lev'!K14=0," ",'T_største lev'!K14)</f>
        <v>900.18799999999999</v>
      </c>
    </row>
    <row r="11" spans="4:8" x14ac:dyDescent="0.25">
      <c r="D11" s="25">
        <f>IF('T_største lev'!I15=0," ",'T_største lev'!H15)</f>
        <v>5</v>
      </c>
      <c r="E11" s="25"/>
      <c r="F11" s="25" t="str">
        <f>PROPER(IF('T_største lev'!I15=0," ",'T_største lev'!I15))</f>
        <v>Odd Arne Lind</v>
      </c>
      <c r="G11" s="25" t="str">
        <f>IF('T_største lev'!J15=0," ",'T_største lev'!J15)</f>
        <v>Levanger</v>
      </c>
      <c r="H11" s="27">
        <f>IF('T_største lev'!K15=0," ",'T_største lev'!K15)</f>
        <v>898.55700000000002</v>
      </c>
    </row>
    <row r="12" spans="4:8" x14ac:dyDescent="0.25">
      <c r="D12" s="25">
        <f>IF('T_største lev'!I16=0," ",'T_største lev'!H16)</f>
        <v>6</v>
      </c>
      <c r="E12" s="25"/>
      <c r="F12" s="25" t="str">
        <f>PROPER(IF('T_største lev'!I16=0," ",'T_største lev'!I16))</f>
        <v>Jan Erik Aasbø Glåmen</v>
      </c>
      <c r="G12" s="25" t="str">
        <f>IF('T_største lev'!J16=0," ",'T_største lev'!J16)</f>
        <v>Heim</v>
      </c>
      <c r="H12" s="27">
        <f>IF('T_største lev'!K16=0," ",'T_største lev'!K16)</f>
        <v>897.33100000000002</v>
      </c>
    </row>
    <row r="13" spans="4:8" x14ac:dyDescent="0.25">
      <c r="D13" s="25">
        <f>IF('T_største lev'!I17=0," ",'T_største lev'!H17)</f>
        <v>7</v>
      </c>
      <c r="E13" s="25"/>
      <c r="F13" s="25" t="str">
        <f>PROPER(IF('T_største lev'!I17=0," ",'T_største lev'!I17))</f>
        <v>Volhaugen Samdrift Da</v>
      </c>
      <c r="G13" s="25" t="str">
        <f>IF('T_største lev'!J17=0," ",'T_største lev'!J17)</f>
        <v>Verdal</v>
      </c>
      <c r="H13" s="27">
        <f>IF('T_største lev'!K17=0," ",'T_største lev'!K17)</f>
        <v>891.71299999999997</v>
      </c>
    </row>
    <row r="14" spans="4:8" x14ac:dyDescent="0.25">
      <c r="D14" s="25">
        <f>IF('T_største lev'!I18=0," ",'T_største lev'!H18)</f>
        <v>8</v>
      </c>
      <c r="E14" s="25"/>
      <c r="F14" s="25" t="str">
        <f>PROPER(IF('T_største lev'!I18=0," ",'T_største lev'!I18))</f>
        <v>Jan Håvard Solhus</v>
      </c>
      <c r="G14" s="25" t="str">
        <f>IF('T_største lev'!J18=0," ",'T_største lev'!J18)</f>
        <v>Røros</v>
      </c>
      <c r="H14" s="27">
        <f>IF('T_største lev'!K18=0," ",'T_største lev'!K18)</f>
        <v>827.51900000000001</v>
      </c>
    </row>
    <row r="15" spans="4:8" x14ac:dyDescent="0.25">
      <c r="D15" s="25">
        <f>IF('T_største lev'!I19=0," ",'T_største lev'!H19)</f>
        <v>9</v>
      </c>
      <c r="E15" s="25"/>
      <c r="F15" s="25" t="str">
        <f>PROPER(IF('T_største lev'!I19=0," ",'T_største lev'!I19))</f>
        <v>Eklo/Jermstad Samdrift Da</v>
      </c>
      <c r="G15" s="25" t="str">
        <f>IF('T_største lev'!J19=0," ",'T_største lev'!J19)</f>
        <v>Verdal</v>
      </c>
      <c r="H15" s="27">
        <f>IF('T_største lev'!K19=0," ",'T_største lev'!K19)</f>
        <v>817.57899999999995</v>
      </c>
    </row>
    <row r="16" spans="4:8" x14ac:dyDescent="0.25">
      <c r="D16" s="25">
        <f>IF('T_største lev'!I20=0," ",'T_største lev'!H20)</f>
        <v>10</v>
      </c>
      <c r="E16" s="25"/>
      <c r="F16" s="25" t="str">
        <f>PROPER(IF('T_største lev'!I20=0," ",'T_største lev'!I20))</f>
        <v>Jamtsve/Hanemo Samdrift Da</v>
      </c>
      <c r="G16" s="25" t="str">
        <f>IF('T_største lev'!J20=0," ",'T_største lev'!J20)</f>
        <v>Namsos</v>
      </c>
      <c r="H16" s="27">
        <f>IF('T_største lev'!K20=0," ",'T_største lev'!K20)</f>
        <v>767.43100000000004</v>
      </c>
    </row>
    <row r="17" spans="4:8" x14ac:dyDescent="0.25">
      <c r="D17" s="25">
        <f>IF('T_største lev'!I21=0," ",'T_største lev'!H21)</f>
        <v>11</v>
      </c>
      <c r="E17" s="25"/>
      <c r="F17" s="25" t="str">
        <f>PROPER(IF('T_største lev'!I21=0," ",'T_største lev'!I21))</f>
        <v>Iverøra Samdrift Da</v>
      </c>
      <c r="G17" s="25" t="str">
        <f>IF('T_største lev'!J21=0," ",'T_største lev'!J21)</f>
        <v>Åfjord</v>
      </c>
      <c r="H17" s="27">
        <f>IF('T_største lev'!K21=0," ",'T_største lev'!K21)</f>
        <v>754.46299999999997</v>
      </c>
    </row>
    <row r="18" spans="4:8" x14ac:dyDescent="0.25">
      <c r="D18" s="25">
        <f>IF('T_største lev'!I22=0," ",'T_største lev'!H22)</f>
        <v>12</v>
      </c>
      <c r="E18" s="25"/>
      <c r="F18" s="25" t="str">
        <f>PROPER(IF('T_største lev'!I22=0," ",'T_største lev'!I22))</f>
        <v>Sandvika Samdrift Da</v>
      </c>
      <c r="G18" s="25" t="str">
        <f>IF('T_største lev'!J22=0," ",'T_største lev'!J22)</f>
        <v>Namsos</v>
      </c>
      <c r="H18" s="27">
        <f>IF('T_største lev'!K22=0," ",'T_største lev'!K22)</f>
        <v>745.58100000000002</v>
      </c>
    </row>
    <row r="19" spans="4:8" x14ac:dyDescent="0.25">
      <c r="D19" s="25">
        <f>IF('T_største lev'!I23=0," ",'T_største lev'!H23)</f>
        <v>13</v>
      </c>
      <c r="E19" s="25"/>
      <c r="F19" s="25" t="str">
        <f>PROPER(IF('T_største lev'!I23=0," ",'T_største lev'!I23))</f>
        <v>Gustad Samdrift Da</v>
      </c>
      <c r="G19" s="25" t="str">
        <f>IF('T_største lev'!J23=0," ",'T_største lev'!J23)</f>
        <v>Levanger</v>
      </c>
      <c r="H19" s="27">
        <f>IF('T_største lev'!K23=0," ",'T_største lev'!K23)</f>
        <v>736.947</v>
      </c>
    </row>
    <row r="20" spans="4:8" x14ac:dyDescent="0.25">
      <c r="D20" s="25">
        <f>IF('T_største lev'!I24=0," ",'T_største lev'!H24)</f>
        <v>14</v>
      </c>
      <c r="E20" s="25"/>
      <c r="F20" s="25" t="str">
        <f>PROPER(IF('T_største lev'!I24=0," ",'T_største lev'!I24))</f>
        <v>Galåen Samdrift Da</v>
      </c>
      <c r="G20" s="25" t="str">
        <f>IF('T_største lev'!J24=0," ",'T_største lev'!J24)</f>
        <v>Røros</v>
      </c>
      <c r="H20" s="27">
        <f>IF('T_største lev'!K24=0," ",'T_største lev'!K24)</f>
        <v>723.303</v>
      </c>
    </row>
    <row r="21" spans="4:8" x14ac:dyDescent="0.25">
      <c r="D21" s="25">
        <f>IF('T_største lev'!I25=0," ",'T_største lev'!H25)</f>
        <v>15</v>
      </c>
      <c r="E21" s="25"/>
      <c r="F21" s="25" t="str">
        <f>PROPER(IF('T_største lev'!I25=0," ",'T_største lev'!I25))</f>
        <v>Era Samdrift Da</v>
      </c>
      <c r="G21" s="25" t="str">
        <f>IF('T_største lev'!J25=0," ",'T_største lev'!J25)</f>
        <v>Ørland</v>
      </c>
      <c r="H21" s="27">
        <f>IF('T_største lev'!K25=0," ",'T_største lev'!K25)</f>
        <v>720.68200000000002</v>
      </c>
    </row>
    <row r="22" spans="4:8" x14ac:dyDescent="0.25">
      <c r="D22" s="25">
        <f>IF('T_største lev'!I26=0," ",'T_største lev'!H26)</f>
        <v>16</v>
      </c>
      <c r="E22" s="25"/>
      <c r="F22" s="25" t="str">
        <f>PROPER(IF('T_største lev'!I26=0," ",'T_største lev'!I26))</f>
        <v>Nordgard Syrstad Melk Da</v>
      </c>
      <c r="G22" s="25" t="str">
        <f>IF('T_største lev'!J26=0," ",'T_største lev'!J26)</f>
        <v>Orkland</v>
      </c>
      <c r="H22" s="27">
        <f>IF('T_største lev'!K26=0," ",'T_største lev'!K26)</f>
        <v>714.55100000000004</v>
      </c>
    </row>
    <row r="23" spans="4:8" x14ac:dyDescent="0.25">
      <c r="D23" s="25">
        <f>IF('T_største lev'!I27=0," ",'T_største lev'!H27)</f>
        <v>17</v>
      </c>
      <c r="E23" s="25"/>
      <c r="F23" s="25" t="str">
        <f>PROPER(IF('T_største lev'!I27=0," ",'T_største lev'!I27))</f>
        <v>Morten Lynum</v>
      </c>
      <c r="G23" s="25" t="str">
        <f>IF('T_største lev'!J27=0," ",'T_største lev'!J27)</f>
        <v>Levanger</v>
      </c>
      <c r="H23" s="27">
        <f>IF('T_største lev'!K27=0," ",'T_største lev'!K27)</f>
        <v>709.12699999999995</v>
      </c>
    </row>
    <row r="24" spans="4:8" x14ac:dyDescent="0.25">
      <c r="D24" s="25">
        <f>IF('T_største lev'!I28=0," ",'T_største lev'!H28)</f>
        <v>18</v>
      </c>
      <c r="E24" s="25"/>
      <c r="F24" s="25" t="str">
        <f>PROPER(IF('T_største lev'!I28=0," ",'T_største lev'!I28))</f>
        <v>Skjelja Melk Og Kjøtt Da</v>
      </c>
      <c r="G24" s="25" t="str">
        <f>IF('T_største lev'!J28=0," ",'T_største lev'!J28)</f>
        <v>Steinkjer</v>
      </c>
      <c r="H24" s="27">
        <f>IF('T_største lev'!K28=0," ",'T_største lev'!K28)</f>
        <v>682.63099999999997</v>
      </c>
    </row>
    <row r="25" spans="4:8" x14ac:dyDescent="0.25">
      <c r="D25" s="25">
        <f>IF('T_største lev'!I29=0," ",'T_største lev'!H29)</f>
        <v>19</v>
      </c>
      <c r="E25" s="25"/>
      <c r="F25" s="25" t="str">
        <f>PROPER(IF('T_største lev'!I29=0," ",'T_største lev'!I29))</f>
        <v>Knut Johan Singstad</v>
      </c>
      <c r="G25" s="25" t="str">
        <f>IF('T_største lev'!J29=0," ",'T_største lev'!J29)</f>
        <v>Heim</v>
      </c>
      <c r="H25" s="27">
        <f>IF('T_største lev'!K29=0," ",'T_største lev'!K29)</f>
        <v>676.51499999999999</v>
      </c>
    </row>
    <row r="26" spans="4:8" x14ac:dyDescent="0.25">
      <c r="D26" s="25">
        <f>IF('T_største lev'!I30=0," ",'T_største lev'!H30)</f>
        <v>20</v>
      </c>
      <c r="E26" s="25"/>
      <c r="F26" s="25" t="str">
        <f>PROPER(IF('T_største lev'!I30=0," ",'T_største lev'!I30))</f>
        <v>Mytlagard Samdrift Da</v>
      </c>
      <c r="G26" s="25" t="str">
        <f>IF('T_største lev'!J30=0," ",'T_største lev'!J30)</f>
        <v>Steinkjer</v>
      </c>
      <c r="H26" s="27">
        <f>IF('T_største lev'!K30=0," ",'T_største lev'!K30)</f>
        <v>673.78599999999994</v>
      </c>
    </row>
    <row r="27" spans="4:8" x14ac:dyDescent="0.25">
      <c r="D27" s="25">
        <f>IF('T_største lev'!I31=0," ",'T_største lev'!H31)</f>
        <v>21</v>
      </c>
      <c r="E27" s="25"/>
      <c r="F27" s="25" t="str">
        <f>PROPER(IF('T_største lev'!I31=0," ",'T_største lev'!I31))</f>
        <v>Ytre Stadsbygd Samdrift Da</v>
      </c>
      <c r="G27" s="25" t="str">
        <f>IF('T_største lev'!J31=0," ",'T_største lev'!J31)</f>
        <v>Indre Fosen</v>
      </c>
      <c r="H27" s="27">
        <f>IF('T_største lev'!K31=0," ",'T_største lev'!K31)</f>
        <v>669.15300000000002</v>
      </c>
    </row>
    <row r="28" spans="4:8" x14ac:dyDescent="0.25">
      <c r="D28" s="25">
        <f>IF('T_største lev'!I32=0," ",'T_største lev'!H32)</f>
        <v>22</v>
      </c>
      <c r="E28" s="25"/>
      <c r="F28" s="25" t="str">
        <f>PROPER(IF('T_største lev'!I32=0," ",'T_største lev'!I32))</f>
        <v>Måøy Gaute</v>
      </c>
      <c r="G28" s="25" t="str">
        <f>IF('T_største lev'!J32=0," ",'T_største lev'!J32)</f>
        <v>Nærøysund</v>
      </c>
      <c r="H28" s="27">
        <f>IF('T_største lev'!K32=0," ",'T_største lev'!K32)</f>
        <v>666.149</v>
      </c>
    </row>
    <row r="29" spans="4:8" x14ac:dyDescent="0.25">
      <c r="D29" s="25">
        <f>IF('T_største lev'!I33=0," ",'T_største lev'!H33)</f>
        <v>23</v>
      </c>
      <c r="E29" s="25"/>
      <c r="F29" s="25" t="str">
        <f>PROPER(IF('T_største lev'!I33=0," ",'T_største lev'!I33))</f>
        <v>Hjelmen Samdrift Da</v>
      </c>
      <c r="G29" s="25" t="str">
        <f>IF('T_største lev'!J33=0," ",'T_største lev'!J33)</f>
        <v>Levanger</v>
      </c>
      <c r="H29" s="27">
        <f>IF('T_største lev'!K33=0," ",'T_største lev'!K33)</f>
        <v>647.76900000000001</v>
      </c>
    </row>
    <row r="30" spans="4:8" x14ac:dyDescent="0.25">
      <c r="D30" s="25">
        <f>IF('T_største lev'!I34=0," ",'T_største lev'!H34)</f>
        <v>24</v>
      </c>
      <c r="E30" s="25"/>
      <c r="F30" s="25" t="str">
        <f>PROPER(IF('T_største lev'!I34=0," ",'T_største lev'!I34))</f>
        <v>Dybvad Svein Helge</v>
      </c>
      <c r="G30" s="25" t="str">
        <f>IF('T_største lev'!J34=0," ",'T_største lev'!J34)</f>
        <v>Stjørdal</v>
      </c>
      <c r="H30" s="27">
        <f>IF('T_største lev'!K34=0," ",'T_største lev'!K34)</f>
        <v>646.42999999999995</v>
      </c>
    </row>
    <row r="31" spans="4:8" x14ac:dyDescent="0.25">
      <c r="D31" s="25">
        <f>IF('T_største lev'!I35=0," ",'T_største lev'!H35)</f>
        <v>25</v>
      </c>
      <c r="E31" s="25"/>
      <c r="F31" s="25" t="str">
        <f>PROPER(IF('T_største lev'!I35=0," ",'T_største lev'!I35))</f>
        <v>Arnstein Berg</v>
      </c>
      <c r="G31" s="25" t="str">
        <f>IF('T_største lev'!J35=0," ",'T_største lev'!J35)</f>
        <v>Overhalla</v>
      </c>
      <c r="H31" s="27">
        <f>IF('T_største lev'!K35=0," ",'T_største lev'!K35)</f>
        <v>629.35500000000002</v>
      </c>
    </row>
    <row r="32" spans="4:8" x14ac:dyDescent="0.25">
      <c r="D32" s="25">
        <f>IF('T_største lev'!I36=0," ",'T_største lev'!H36)</f>
        <v>26</v>
      </c>
      <c r="E32" s="25"/>
      <c r="F32" s="25" t="str">
        <f>PROPER(IF('T_største lev'!I36=0," ",'T_største lev'!I36))</f>
        <v>Espen Denstad</v>
      </c>
      <c r="G32" s="25" t="str">
        <f>IF('T_største lev'!J36=0," ",'T_største lev'!J36)</f>
        <v>Indre Fosen</v>
      </c>
      <c r="H32" s="27">
        <f>IF('T_største lev'!K36=0," ",'T_største lev'!K36)</f>
        <v>628.17499999999995</v>
      </c>
    </row>
    <row r="33" spans="4:8" x14ac:dyDescent="0.25">
      <c r="D33" s="25">
        <f>IF('T_største lev'!I37=0," ",'T_største lev'!H37)</f>
        <v>27</v>
      </c>
      <c r="E33" s="25"/>
      <c r="F33" s="25" t="str">
        <f>PROPER(IF('T_største lev'!I37=0," ",'T_største lev'!I37))</f>
        <v>Øverdal Fagerdal Samdrift Da</v>
      </c>
      <c r="G33" s="25" t="str">
        <f>IF('T_største lev'!J37=0," ",'T_største lev'!J37)</f>
        <v>Åfjord</v>
      </c>
      <c r="H33" s="27">
        <f>IF('T_største lev'!K37=0," ",'T_største lev'!K37)</f>
        <v>614.62800000000004</v>
      </c>
    </row>
    <row r="34" spans="4:8" x14ac:dyDescent="0.25">
      <c r="D34" s="25">
        <f>IF('T_største lev'!I38=0," ",'T_største lev'!H38)</f>
        <v>28</v>
      </c>
      <c r="E34" s="25"/>
      <c r="F34" s="25" t="str">
        <f>PROPER(IF('T_største lev'!I38=0," ",'T_største lev'!I38))</f>
        <v>Dolmseth Nils Asle</v>
      </c>
      <c r="G34" s="25" t="str">
        <f>IF('T_største lev'!J38=0," ",'T_største lev'!J38)</f>
        <v>Åfjord</v>
      </c>
      <c r="H34" s="27">
        <f>IF('T_største lev'!K38=0," ",'T_største lev'!K38)</f>
        <v>614.30899999999997</v>
      </c>
    </row>
    <row r="35" spans="4:8" x14ac:dyDescent="0.25">
      <c r="D35" s="25">
        <f>IF('T_største lev'!I39=0," ",'T_største lev'!H39)</f>
        <v>29</v>
      </c>
      <c r="E35" s="25"/>
      <c r="F35" s="25" t="str">
        <f>PROPER(IF('T_største lev'!I39=0," ",'T_største lev'!I39))</f>
        <v>Brørs Samdrift Da</v>
      </c>
      <c r="G35" s="25" t="str">
        <f>IF('T_største lev'!J39=0," ",'T_største lev'!J39)</f>
        <v>Steinkjer</v>
      </c>
      <c r="H35" s="27">
        <f>IF('T_største lev'!K39=0," ",'T_største lev'!K39)</f>
        <v>613.53</v>
      </c>
    </row>
    <row r="36" spans="4:8" x14ac:dyDescent="0.25">
      <c r="D36" s="25">
        <f>IF('T_største lev'!I40=0," ",'T_største lev'!H40)</f>
        <v>30</v>
      </c>
      <c r="E36" s="25"/>
      <c r="F36" s="25" t="str">
        <f>PROPER(IF('T_største lev'!I40=0," ",'T_største lev'!I40))</f>
        <v>Melkekompaniet Da</v>
      </c>
      <c r="G36" s="25" t="str">
        <f>IF('T_største lev'!J40=0," ",'T_største lev'!J40)</f>
        <v>Nærøysund</v>
      </c>
      <c r="H36" s="27">
        <f>IF('T_største lev'!K40=0," ",'T_største lev'!K40)</f>
        <v>612.13599999999997</v>
      </c>
    </row>
    <row r="37" spans="4:8" x14ac:dyDescent="0.25">
      <c r="D37" s="25">
        <f>IF('T_største lev'!I41=0," ",'T_største lev'!H41)</f>
        <v>31</v>
      </c>
      <c r="E37" s="25"/>
      <c r="F37" s="25" t="str">
        <f>PROPER(IF('T_største lev'!I41=0," ",'T_største lev'!I41))</f>
        <v>Olav Sterten</v>
      </c>
      <c r="G37" s="25" t="str">
        <f>IF('T_største lev'!J41=0," ",'T_største lev'!J41)</f>
        <v>Orkland</v>
      </c>
      <c r="H37" s="27">
        <f>IF('T_største lev'!K41=0," ",'T_største lev'!K41)</f>
        <v>608.05899999999997</v>
      </c>
    </row>
    <row r="38" spans="4:8" x14ac:dyDescent="0.25">
      <c r="D38" s="25">
        <f>IF('T_største lev'!I42=0," ",'T_største lev'!H42)</f>
        <v>32</v>
      </c>
      <c r="E38" s="25"/>
      <c r="F38" s="25" t="str">
        <f>PROPER(IF('T_største lev'!I42=0," ",'T_største lev'!I42))</f>
        <v>Stene Landbruk Da</v>
      </c>
      <c r="G38" s="25" t="str">
        <f>IF('T_største lev'!J42=0," ",'T_største lev'!J42)</f>
        <v>Orkland</v>
      </c>
      <c r="H38" s="27">
        <f>IF('T_største lev'!K42=0," ",'T_største lev'!K42)</f>
        <v>605.63400000000001</v>
      </c>
    </row>
    <row r="39" spans="4:8" x14ac:dyDescent="0.25">
      <c r="D39" s="25">
        <f>IF('T_største lev'!I43=0," ",'T_største lev'!H43)</f>
        <v>33</v>
      </c>
      <c r="E39" s="25"/>
      <c r="F39" s="25" t="str">
        <f>PROPER(IF('T_største lev'!I43=0," ",'T_største lev'!I43))</f>
        <v>Stadsbygd Samdrift Da</v>
      </c>
      <c r="G39" s="25" t="str">
        <f>IF('T_største lev'!J43=0," ",'T_største lev'!J43)</f>
        <v>Indre Fosen</v>
      </c>
      <c r="H39" s="27">
        <f>IF('T_største lev'!K43=0," ",'T_største lev'!K43)</f>
        <v>602.04999999999995</v>
      </c>
    </row>
    <row r="40" spans="4:8" x14ac:dyDescent="0.25">
      <c r="D40" s="25">
        <f>IF('T_største lev'!I44=0," ",'T_største lev'!H44)</f>
        <v>34</v>
      </c>
      <c r="E40" s="25"/>
      <c r="F40" s="25" t="str">
        <f>PROPER(IF('T_største lev'!I44=0," ",'T_største lev'!I44))</f>
        <v>Aspåsen Og Vinan Samdrift Da</v>
      </c>
      <c r="G40" s="25" t="str">
        <f>IF('T_største lev'!J44=0," ",'T_største lev'!J44)</f>
        <v>Levanger</v>
      </c>
      <c r="H40" s="27">
        <f>IF('T_største lev'!K44=0," ",'T_største lev'!K44)</f>
        <v>593.875</v>
      </c>
    </row>
    <row r="41" spans="4:8" x14ac:dyDescent="0.25">
      <c r="D41" s="25">
        <f>IF('T_største lev'!I45=0," ",'T_største lev'!H45)</f>
        <v>35</v>
      </c>
      <c r="E41" s="25"/>
      <c r="F41" s="25" t="str">
        <f>PROPER(IF('T_største lev'!I45=0," ",'T_største lev'!I45))</f>
        <v>Foss Samdrift Da</v>
      </c>
      <c r="G41" s="25" t="str">
        <f>IF('T_største lev'!J45=0," ",'T_største lev'!J45)</f>
        <v>Indre Fosen</v>
      </c>
      <c r="H41" s="27">
        <f>IF('T_største lev'!K45=0," ",'T_største lev'!K45)</f>
        <v>591.50599999999997</v>
      </c>
    </row>
    <row r="42" spans="4:8" x14ac:dyDescent="0.25">
      <c r="D42" s="25">
        <f>IF('T_største lev'!I46=0," ",'T_største lev'!H46)</f>
        <v>36</v>
      </c>
      <c r="E42" s="25"/>
      <c r="F42" s="25" t="str">
        <f>PROPER(IF('T_største lev'!I46=0," ",'T_største lev'!I46))</f>
        <v>Knut Joakim Singstad</v>
      </c>
      <c r="G42" s="25" t="str">
        <f>IF('T_største lev'!J46=0," ",'T_største lev'!J46)</f>
        <v>Orkland</v>
      </c>
      <c r="H42" s="27">
        <f>IF('T_største lev'!K46=0," ",'T_største lev'!K46)</f>
        <v>577.65099999999995</v>
      </c>
    </row>
    <row r="43" spans="4:8" x14ac:dyDescent="0.25">
      <c r="D43" s="25">
        <f>IF('T_største lev'!I47=0," ",'T_største lev'!H47)</f>
        <v>37</v>
      </c>
      <c r="E43" s="25"/>
      <c r="F43" s="25" t="str">
        <f>PROPER(IF('T_største lev'!I47=0," ",'T_største lev'!I47))</f>
        <v>Dæli/Våg Samdrift Da</v>
      </c>
      <c r="G43" s="25" t="str">
        <f>IF('T_største lev'!J47=0," ",'T_største lev'!J47)</f>
        <v>Snåsa</v>
      </c>
      <c r="H43" s="27">
        <f>IF('T_største lev'!K47=0," ",'T_største lev'!K47)</f>
        <v>572.09199999999998</v>
      </c>
    </row>
    <row r="44" spans="4:8" x14ac:dyDescent="0.25">
      <c r="D44" s="25">
        <f>IF('T_største lev'!I48=0," ",'T_største lev'!H48)</f>
        <v>38</v>
      </c>
      <c r="E44" s="25"/>
      <c r="F44" s="25" t="str">
        <f>PROPER(IF('T_største lev'!I48=0," ",'T_største lev'!I48))</f>
        <v>Halsa Samdrift Da</v>
      </c>
      <c r="G44" s="25" t="str">
        <f>IF('T_største lev'!J48=0," ",'T_største lev'!J48)</f>
        <v>Heim</v>
      </c>
      <c r="H44" s="27">
        <f>IF('T_største lev'!K48=0," ",'T_største lev'!K48)</f>
        <v>571.51</v>
      </c>
    </row>
    <row r="45" spans="4:8" x14ac:dyDescent="0.25">
      <c r="D45" s="25">
        <f>IF('T_største lev'!I49=0," ",'T_største lev'!H49)</f>
        <v>39</v>
      </c>
      <c r="E45" s="25"/>
      <c r="F45" s="25" t="str">
        <f>PROPER(IF('T_største lev'!I49=0," ",'T_største lev'!I49))</f>
        <v>Heggset Stein</v>
      </c>
      <c r="G45" s="25" t="str">
        <f>IF('T_største lev'!J49=0," ",'T_største lev'!J49)</f>
        <v>Rindal</v>
      </c>
      <c r="H45" s="27">
        <f>IF('T_største lev'!K49=0," ",'T_største lev'!K49)</f>
        <v>571.00400000000002</v>
      </c>
    </row>
    <row r="46" spans="4:8" x14ac:dyDescent="0.25">
      <c r="D46" s="25">
        <f>IF('T_største lev'!I50=0," ",'T_største lev'!H50)</f>
        <v>40</v>
      </c>
      <c r="E46" s="25"/>
      <c r="F46" s="25" t="str">
        <f>PROPER(IF('T_største lev'!I50=0," ",'T_største lev'!I50))</f>
        <v>Midt-Skogn Melk Da</v>
      </c>
      <c r="G46" s="25" t="str">
        <f>IF('T_største lev'!J50=0," ",'T_største lev'!J50)</f>
        <v>Levanger</v>
      </c>
      <c r="H46" s="27">
        <f>IF('T_største lev'!K50=0," ",'T_største lev'!K50)</f>
        <v>567.875</v>
      </c>
    </row>
    <row r="47" spans="4:8" x14ac:dyDescent="0.25">
      <c r="D47" s="25">
        <f>IF('T_største lev'!I51=0," ",'T_største lev'!H51)</f>
        <v>41</v>
      </c>
      <c r="E47" s="25"/>
      <c r="F47" s="25" t="str">
        <f>PROPER(IF('T_største lev'!I51=0," ",'T_største lev'!I51))</f>
        <v>Ytterdalen Samdrift Da</v>
      </c>
      <c r="G47" s="25" t="str">
        <f>IF('T_største lev'!J51=0," ",'T_største lev'!J51)</f>
        <v>Midtre Gauldal</v>
      </c>
      <c r="H47" s="27">
        <f>IF('T_største lev'!K51=0," ",'T_største lev'!K51)</f>
        <v>565.46500000000003</v>
      </c>
    </row>
    <row r="48" spans="4:8" x14ac:dyDescent="0.25">
      <c r="D48" s="25">
        <f>IF('T_største lev'!I52=0," ",'T_største lev'!H52)</f>
        <v>42</v>
      </c>
      <c r="E48" s="25"/>
      <c r="F48" s="25" t="str">
        <f>PROPER(IF('T_største lev'!I52=0," ",'T_største lev'!I52))</f>
        <v>Pål Erik Meland Tangvik</v>
      </c>
      <c r="G48" s="25" t="str">
        <f>IF('T_største lev'!J52=0," ",'T_største lev'!J52)</f>
        <v>Orkland</v>
      </c>
      <c r="H48" s="27">
        <f>IF('T_største lev'!K52=0," ",'T_største lev'!K52)</f>
        <v>563.053</v>
      </c>
    </row>
    <row r="49" spans="4:8" x14ac:dyDescent="0.25">
      <c r="D49" s="25">
        <f>IF('T_største lev'!I53=0," ",'T_største lev'!H53)</f>
        <v>43</v>
      </c>
      <c r="E49" s="25"/>
      <c r="F49" s="25" t="str">
        <f>PROPER(IF('T_største lev'!I53=0," ",'T_største lev'!I53))</f>
        <v>Staurset Samdrift Da</v>
      </c>
      <c r="G49" s="25" t="str">
        <f>IF('T_største lev'!J53=0," ",'T_største lev'!J53)</f>
        <v>Heim</v>
      </c>
      <c r="H49" s="27">
        <f>IF('T_største lev'!K53=0," ",'T_største lev'!K53)</f>
        <v>562.57500000000005</v>
      </c>
    </row>
    <row r="50" spans="4:8" x14ac:dyDescent="0.25">
      <c r="D50" s="25">
        <f>IF('T_største lev'!I54=0," ",'T_største lev'!H54)</f>
        <v>44</v>
      </c>
      <c r="E50" s="25"/>
      <c r="F50" s="25" t="str">
        <f>PROPER(IF('T_største lev'!I54=0," ",'T_største lev'!I54))</f>
        <v>Skrubbhaugen Kjøtt Og Melk Da</v>
      </c>
      <c r="G50" s="25" t="str">
        <f>IF('T_største lev'!J54=0," ",'T_største lev'!J54)</f>
        <v>Inderøy</v>
      </c>
      <c r="H50" s="27">
        <f>IF('T_største lev'!K54=0," ",'T_største lev'!K54)</f>
        <v>561.69500000000005</v>
      </c>
    </row>
    <row r="51" spans="4:8" x14ac:dyDescent="0.25">
      <c r="D51" s="25">
        <f>IF('T_største lev'!I55=0," ",'T_største lev'!H55)</f>
        <v>45</v>
      </c>
      <c r="E51" s="25"/>
      <c r="F51" s="25" t="str">
        <f>PROPER(IF('T_største lev'!I55=0," ",'T_største lev'!I55))</f>
        <v>Lymys Samdrift Da</v>
      </c>
      <c r="G51" s="25" t="str">
        <f>IF('T_største lev'!J55=0," ",'T_største lev'!J55)</f>
        <v>Orkland</v>
      </c>
      <c r="H51" s="27">
        <f>IF('T_største lev'!K55=0," ",'T_største lev'!K55)</f>
        <v>561.654</v>
      </c>
    </row>
    <row r="52" spans="4:8" x14ac:dyDescent="0.25">
      <c r="D52" s="25">
        <f>IF('T_største lev'!I56=0," ",'T_største lev'!H56)</f>
        <v>46</v>
      </c>
      <c r="E52" s="25"/>
      <c r="F52" s="25" t="str">
        <f>PROPER(IF('T_største lev'!I56=0," ",'T_største lev'!I56))</f>
        <v>Reinert Aakerholm</v>
      </c>
      <c r="G52" s="25" t="str">
        <f>IF('T_største lev'!J56=0," ",'T_største lev'!J56)</f>
        <v>Orkland</v>
      </c>
      <c r="H52" s="27">
        <f>IF('T_største lev'!K56=0," ",'T_største lev'!K56)</f>
        <v>561.048</v>
      </c>
    </row>
    <row r="53" spans="4:8" x14ac:dyDescent="0.25">
      <c r="D53" s="25">
        <f>IF('T_største lev'!I57=0," ",'T_største lev'!H57)</f>
        <v>47</v>
      </c>
      <c r="E53" s="25"/>
      <c r="F53" s="25" t="str">
        <f>PROPER(IF('T_største lev'!I57=0," ",'T_største lev'!I57))</f>
        <v>Jan Morten Solem</v>
      </c>
      <c r="G53" s="25" t="str">
        <f>IF('T_største lev'!J57=0," ",'T_største lev'!J57)</f>
        <v>Orkland</v>
      </c>
      <c r="H53" s="27">
        <f>IF('T_største lev'!K57=0," ",'T_største lev'!K57)</f>
        <v>560.46799999999996</v>
      </c>
    </row>
    <row r="54" spans="4:8" x14ac:dyDescent="0.25">
      <c r="D54" s="25">
        <f>IF('T_største lev'!I58=0," ",'T_største lev'!H58)</f>
        <v>48</v>
      </c>
      <c r="E54" s="25"/>
      <c r="F54" s="25" t="str">
        <f>PROPER(IF('T_største lev'!I58=0," ",'T_største lev'!I58))</f>
        <v>Odd Arne Sørdahl</v>
      </c>
      <c r="G54" s="25" t="str">
        <f>IF('T_største lev'!J58=0," ",'T_største lev'!J58)</f>
        <v>Åfjord</v>
      </c>
      <c r="H54" s="27">
        <f>IF('T_største lev'!K58=0," ",'T_største lev'!K58)</f>
        <v>557.09900000000005</v>
      </c>
    </row>
    <row r="55" spans="4:8" x14ac:dyDescent="0.25">
      <c r="D55" s="25">
        <f>IF('T_største lev'!I59=0," ",'T_største lev'!H59)</f>
        <v>49</v>
      </c>
      <c r="E55" s="25"/>
      <c r="F55" s="25" t="str">
        <f>PROPER(IF('T_største lev'!I59=0," ",'T_største lev'!I59))</f>
        <v>Tore Kaldahl</v>
      </c>
      <c r="G55" s="25" t="str">
        <f>IF('T_største lev'!J59=0," ",'T_største lev'!J59)</f>
        <v>Namsos</v>
      </c>
      <c r="H55" s="27">
        <f>IF('T_største lev'!K59=0," ",'T_største lev'!K59)</f>
        <v>555.08100000000002</v>
      </c>
    </row>
    <row r="56" spans="4:8" x14ac:dyDescent="0.25">
      <c r="D56" s="25">
        <f>IF('T_største lev'!I60=0," ",'T_største lev'!H60)</f>
        <v>50</v>
      </c>
      <c r="E56" s="25"/>
      <c r="F56" s="25" t="str">
        <f>PROPER(IF('T_største lev'!I60=0," ",'T_største lev'!I60))</f>
        <v>Oppigard Samdrift Da</v>
      </c>
      <c r="G56" s="25" t="str">
        <f>IF('T_største lev'!J60=0," ",'T_største lev'!J60)</f>
        <v>Orkland</v>
      </c>
      <c r="H56" s="27">
        <f>IF('T_største lev'!K60=0," ",'T_største lev'!K60)</f>
        <v>552.80799999999999</v>
      </c>
    </row>
    <row r="57" spans="4:8" x14ac:dyDescent="0.25">
      <c r="D57" s="25">
        <f>IF('T_største lev'!I61=0," ",'T_største lev'!H61)</f>
        <v>51</v>
      </c>
      <c r="E57" s="25"/>
      <c r="F57" s="25" t="str">
        <f>PROPER(IF('T_største lev'!I61=0," ",'T_største lev'!I61))</f>
        <v>Edgar Morten Urtegård</v>
      </c>
      <c r="G57" s="25" t="str">
        <f>IF('T_største lev'!J61=0," ",'T_største lev'!J61)</f>
        <v>Namsos</v>
      </c>
      <c r="H57" s="27">
        <f>IF('T_største lev'!K61=0," ",'T_største lev'!K61)</f>
        <v>551.36</v>
      </c>
    </row>
    <row r="58" spans="4:8" x14ac:dyDescent="0.25">
      <c r="D58" s="25">
        <f>IF('T_største lev'!I62=0," ",'T_største lev'!H62)</f>
        <v>52</v>
      </c>
      <c r="E58" s="25"/>
      <c r="F58" s="25" t="str">
        <f>PROPER(IF('T_største lev'!I62=0," ",'T_største lev'!I62))</f>
        <v>Amundal Samdrift Da</v>
      </c>
      <c r="G58" s="25" t="str">
        <f>IF('T_største lev'!J62=0," ",'T_største lev'!J62)</f>
        <v>Åfjord</v>
      </c>
      <c r="H58" s="27">
        <f>IF('T_største lev'!K62=0," ",'T_største lev'!K62)</f>
        <v>549.92999999999995</v>
      </c>
    </row>
    <row r="59" spans="4:8" x14ac:dyDescent="0.25">
      <c r="D59" s="25">
        <f>IF('T_største lev'!I63=0," ",'T_største lev'!H63)</f>
        <v>53</v>
      </c>
      <c r="E59" s="25"/>
      <c r="F59" s="25" t="str">
        <f>PROPER(IF('T_største lev'!I63=0," ",'T_største lev'!I63))</f>
        <v>Vigestad Samdrift Da</v>
      </c>
      <c r="G59" s="25" t="str">
        <f>IF('T_største lev'!J63=0," ",'T_største lev'!J63)</f>
        <v>Nærøysund</v>
      </c>
      <c r="H59" s="27">
        <f>IF('T_største lev'!K63=0," ",'T_største lev'!K63)</f>
        <v>549.42200000000003</v>
      </c>
    </row>
    <row r="60" spans="4:8" x14ac:dyDescent="0.25">
      <c r="D60" s="25">
        <f>IF('T_største lev'!I64=0," ",'T_største lev'!H64)</f>
        <v>54</v>
      </c>
      <c r="E60" s="25"/>
      <c r="F60" s="25" t="str">
        <f>PROPER(IF('T_største lev'!I64=0," ",'T_største lev'!I64))</f>
        <v>Storstein Samdrift Da</v>
      </c>
      <c r="G60" s="25" t="str">
        <f>IF('T_største lev'!J64=0," ",'T_største lev'!J64)</f>
        <v>Osen</v>
      </c>
      <c r="H60" s="27">
        <f>IF('T_største lev'!K64=0," ",'T_største lev'!K64)</f>
        <v>548.50300000000004</v>
      </c>
    </row>
    <row r="61" spans="4:8" x14ac:dyDescent="0.25">
      <c r="D61" s="25">
        <f>IF('T_største lev'!I65=0," ",'T_største lev'!H65)</f>
        <v>55</v>
      </c>
      <c r="E61" s="25"/>
      <c r="F61" s="25" t="str">
        <f>PROPER(IF('T_største lev'!I65=0," ",'T_største lev'!I65))</f>
        <v>Rissa Samdrift Da</v>
      </c>
      <c r="G61" s="25" t="str">
        <f>IF('T_største lev'!J65=0," ",'T_største lev'!J65)</f>
        <v>Indre Fosen</v>
      </c>
      <c r="H61" s="27">
        <f>IF('T_største lev'!K65=0," ",'T_største lev'!K65)</f>
        <v>548.38699999999994</v>
      </c>
    </row>
    <row r="62" spans="4:8" x14ac:dyDescent="0.25">
      <c r="D62" s="25">
        <f>IF('T_største lev'!I66=0," ",'T_største lev'!H66)</f>
        <v>56</v>
      </c>
      <c r="E62" s="25"/>
      <c r="F62" s="25" t="str">
        <f>PROPER(IF('T_største lev'!I66=0," ",'T_største lev'!I66))</f>
        <v>Viken Samdrift Da</v>
      </c>
      <c r="G62" s="25" t="str">
        <f>IF('T_største lev'!J66=0," ",'T_største lev'!J66)</f>
        <v>Røros</v>
      </c>
      <c r="H62" s="27">
        <f>IF('T_største lev'!K66=0," ",'T_største lev'!K66)</f>
        <v>548.37400000000002</v>
      </c>
    </row>
    <row r="63" spans="4:8" x14ac:dyDescent="0.25">
      <c r="D63" s="25">
        <f>IF('T_største lev'!I67=0," ",'T_største lev'!H67)</f>
        <v>57</v>
      </c>
      <c r="E63" s="25"/>
      <c r="F63" s="25" t="str">
        <f>PROPER(IF('T_største lev'!I67=0," ",'T_største lev'!I67))</f>
        <v>Hegstadmarka Samdrift Da</v>
      </c>
      <c r="G63" s="25" t="str">
        <f>IF('T_største lev'!J67=0," ",'T_største lev'!J67)</f>
        <v>Verdal</v>
      </c>
      <c r="H63" s="27">
        <f>IF('T_største lev'!K67=0," ",'T_største lev'!K67)</f>
        <v>547.57399999999996</v>
      </c>
    </row>
    <row r="64" spans="4:8" x14ac:dyDescent="0.25">
      <c r="D64" s="25">
        <f>IF('T_største lev'!I68=0," ",'T_største lev'!H68)</f>
        <v>58</v>
      </c>
      <c r="E64" s="25"/>
      <c r="F64" s="25" t="str">
        <f>PROPER(IF('T_største lev'!I68=0," ",'T_største lev'!I68))</f>
        <v>Stjern Samdrift Da</v>
      </c>
      <c r="G64" s="25" t="str">
        <f>IF('T_største lev'!J68=0," ",'T_største lev'!J68)</f>
        <v>Åfjord</v>
      </c>
      <c r="H64" s="27">
        <f>IF('T_største lev'!K68=0," ",'T_største lev'!K68)</f>
        <v>544.495</v>
      </c>
    </row>
    <row r="65" spans="4:8" x14ac:dyDescent="0.25">
      <c r="D65" s="25">
        <f>IF('T_største lev'!I69=0," ",'T_største lev'!H69)</f>
        <v>59</v>
      </c>
      <c r="E65" s="25"/>
      <c r="F65" s="25" t="str">
        <f>PROPER(IF('T_største lev'!I69=0," ",'T_største lev'!I69))</f>
        <v>Leir Samdrift Da</v>
      </c>
      <c r="G65" s="25" t="str">
        <f>IF('T_største lev'!J69=0," ",'T_største lev'!J69)</f>
        <v>Grong</v>
      </c>
      <c r="H65" s="27">
        <f>IF('T_største lev'!K69=0," ",'T_største lev'!K69)</f>
        <v>543.79499999999996</v>
      </c>
    </row>
    <row r="66" spans="4:8" x14ac:dyDescent="0.25">
      <c r="D66" s="25">
        <f>IF('T_største lev'!I70=0," ",'T_største lev'!H70)</f>
        <v>60</v>
      </c>
      <c r="E66" s="25"/>
      <c r="F66" s="25" t="str">
        <f>PROPER(IF('T_største lev'!I70=0," ",'T_største lev'!I70))</f>
        <v>Lars Inge Røen</v>
      </c>
      <c r="G66" s="25" t="str">
        <f>IF('T_største lev'!J70=0," ",'T_største lev'!J70)</f>
        <v>Rindal</v>
      </c>
      <c r="H66" s="27">
        <f>IF('T_største lev'!K70=0," ",'T_største lev'!K70)</f>
        <v>541.96900000000005</v>
      </c>
    </row>
    <row r="67" spans="4:8" x14ac:dyDescent="0.25">
      <c r="D67" s="25">
        <f>IF('T_største lev'!I71=0," ",'T_største lev'!H71)</f>
        <v>61</v>
      </c>
      <c r="E67" s="25"/>
      <c r="F67" s="25" t="str">
        <f>PROPER(IF('T_største lev'!I71=0," ",'T_største lev'!I71))</f>
        <v>Per Arne Tinglum</v>
      </c>
      <c r="G67" s="25" t="str">
        <f>IF('T_største lev'!J71=0," ",'T_største lev'!J71)</f>
        <v>Namsos</v>
      </c>
      <c r="H67" s="27">
        <f>IF('T_største lev'!K71=0," ",'T_største lev'!K71)</f>
        <v>538.83399999999995</v>
      </c>
    </row>
    <row r="68" spans="4:8" x14ac:dyDescent="0.25">
      <c r="D68" s="25">
        <f>IF('T_største lev'!I72=0," ",'T_største lev'!H72)</f>
        <v>62</v>
      </c>
      <c r="E68" s="25"/>
      <c r="F68" s="25" t="str">
        <f>PROPER(IF('T_største lev'!I72=0," ",'T_største lev'!I72))</f>
        <v>Ness Gård Da</v>
      </c>
      <c r="G68" s="25" t="str">
        <f>IF('T_største lev'!J72=0," ",'T_største lev'!J72)</f>
        <v>Ørland</v>
      </c>
      <c r="H68" s="27">
        <f>IF('T_største lev'!K72=0," ",'T_største lev'!K72)</f>
        <v>536.73699999999997</v>
      </c>
    </row>
    <row r="69" spans="4:8" x14ac:dyDescent="0.25">
      <c r="D69" s="25">
        <f>IF('T_største lev'!I73=0," ",'T_største lev'!H73)</f>
        <v>63</v>
      </c>
      <c r="E69" s="25"/>
      <c r="F69" s="25" t="str">
        <f>PROPER(IF('T_største lev'!I73=0," ",'T_største lev'!I73))</f>
        <v>Harald Dalheim</v>
      </c>
      <c r="G69" s="25" t="str">
        <f>IF('T_største lev'!J73=0," ",'T_største lev'!J73)</f>
        <v>Levanger</v>
      </c>
      <c r="H69" s="27">
        <f>IF('T_største lev'!K73=0," ",'T_største lev'!K73)</f>
        <v>535.37</v>
      </c>
    </row>
    <row r="70" spans="4:8" x14ac:dyDescent="0.25">
      <c r="D70" s="25">
        <f>IF('T_største lev'!I74=0," ",'T_største lev'!H74)</f>
        <v>64</v>
      </c>
      <c r="E70" s="25"/>
      <c r="F70" s="25" t="str">
        <f>PROPER(IF('T_største lev'!I74=0," ",'T_største lev'!I74))</f>
        <v>Tom Orvall Weisser</v>
      </c>
      <c r="G70" s="25" t="str">
        <f>IF('T_største lev'!J74=0," ",'T_største lev'!J74)</f>
        <v>Ørland</v>
      </c>
      <c r="H70" s="27">
        <f>IF('T_største lev'!K74=0," ",'T_største lev'!K74)</f>
        <v>533.90099999999995</v>
      </c>
    </row>
    <row r="71" spans="4:8" x14ac:dyDescent="0.25">
      <c r="D71" s="25">
        <f>IF('T_største lev'!I75=0," ",'T_største lev'!H75)</f>
        <v>65</v>
      </c>
      <c r="E71" s="25"/>
      <c r="F71" s="25" t="str">
        <f>PROPER(IF('T_største lev'!I75=0," ",'T_største lev'!I75))</f>
        <v>Gartland Samdrift Da</v>
      </c>
      <c r="G71" s="25" t="str">
        <f>IF('T_største lev'!J75=0," ",'T_største lev'!J75)</f>
        <v>Grong</v>
      </c>
      <c r="H71" s="27">
        <f>IF('T_største lev'!K75=0," ",'T_største lev'!K75)</f>
        <v>529.43600000000004</v>
      </c>
    </row>
    <row r="72" spans="4:8" x14ac:dyDescent="0.25">
      <c r="D72" s="25">
        <f>IF('T_største lev'!I76=0," ",'T_største lev'!H76)</f>
        <v>66</v>
      </c>
      <c r="E72" s="25"/>
      <c r="F72" s="25" t="str">
        <f>PROPER(IF('T_største lev'!I76=0," ",'T_største lev'!I76))</f>
        <v>Stene Melk Da</v>
      </c>
      <c r="G72" s="25" t="str">
        <f>IF('T_største lev'!J76=0," ",'T_største lev'!J76)</f>
        <v>Orkland</v>
      </c>
      <c r="H72" s="27">
        <f>IF('T_største lev'!K76=0," ",'T_største lev'!K76)</f>
        <v>526.95299999999997</v>
      </c>
    </row>
    <row r="73" spans="4:8" x14ac:dyDescent="0.25">
      <c r="D73" s="25">
        <f>IF('T_største lev'!I77=0," ",'T_største lev'!H77)</f>
        <v>67</v>
      </c>
      <c r="E73" s="25"/>
      <c r="F73" s="25" t="str">
        <f>PROPER(IF('T_største lev'!I77=0," ",'T_største lev'!I77))</f>
        <v>Daling Samdrift Da</v>
      </c>
      <c r="G73" s="25" t="str">
        <f>IF('T_største lev'!J77=0," ",'T_største lev'!J77)</f>
        <v>Steinkjer</v>
      </c>
      <c r="H73" s="27">
        <f>IF('T_største lev'!K77=0," ",'T_største lev'!K77)</f>
        <v>526.92499999999995</v>
      </c>
    </row>
    <row r="74" spans="4:8" x14ac:dyDescent="0.25">
      <c r="D74" s="25">
        <f>IF('T_største lev'!I78=0," ",'T_største lev'!H78)</f>
        <v>68</v>
      </c>
      <c r="E74" s="25"/>
      <c r="F74" s="25" t="str">
        <f>PROPER(IF('T_største lev'!I78=0," ",'T_største lev'!I78))</f>
        <v>Reina Samdrift Da</v>
      </c>
      <c r="G74" s="25" t="str">
        <f>IF('T_største lev'!J78=0," ",'T_største lev'!J78)</f>
        <v>Overhalla</v>
      </c>
      <c r="H74" s="27">
        <f>IF('T_største lev'!K78=0," ",'T_største lev'!K78)</f>
        <v>526.322</v>
      </c>
    </row>
    <row r="75" spans="4:8" x14ac:dyDescent="0.25">
      <c r="D75" s="25">
        <f>IF('T_største lev'!I79=0," ",'T_største lev'!H79)</f>
        <v>69</v>
      </c>
      <c r="E75" s="25"/>
      <c r="F75" s="25" t="str">
        <f>PROPER(IF('T_største lev'!I79=0," ",'T_største lev'!I79))</f>
        <v>Songmoen Samdrift Da</v>
      </c>
      <c r="G75" s="25" t="str">
        <f>IF('T_største lev'!J79=0," ",'T_største lev'!J79)</f>
        <v>Orkland</v>
      </c>
      <c r="H75" s="27">
        <f>IF('T_største lev'!K79=0," ",'T_største lev'!K79)</f>
        <v>526.154</v>
      </c>
    </row>
    <row r="76" spans="4:8" x14ac:dyDescent="0.25">
      <c r="D76" s="25">
        <f>IF('T_største lev'!I80=0," ",'T_største lev'!H80)</f>
        <v>70</v>
      </c>
      <c r="E76" s="25"/>
      <c r="F76" s="25" t="str">
        <f>PROPER(IF('T_største lev'!I80=0," ",'T_største lev'!I80))</f>
        <v>Dag Inge Hernes</v>
      </c>
      <c r="G76" s="25" t="str">
        <f>IF('T_største lev'!J80=0," ",'T_største lev'!J80)</f>
        <v>Ørland</v>
      </c>
      <c r="H76" s="27">
        <f>IF('T_største lev'!K80=0," ",'T_største lev'!K80)</f>
        <v>525.75900000000001</v>
      </c>
    </row>
    <row r="77" spans="4:8" x14ac:dyDescent="0.25">
      <c r="D77" s="25">
        <f>IF('T_største lev'!I81=0," ",'T_største lev'!H81)</f>
        <v>71</v>
      </c>
      <c r="E77" s="25"/>
      <c r="F77" s="25" t="str">
        <f>PROPER(IF('T_største lev'!I81=0," ",'T_største lev'!I81))</f>
        <v>Åker Samdrift Da</v>
      </c>
      <c r="G77" s="25" t="str">
        <f>IF('T_største lev'!J81=0," ",'T_største lev'!J81)</f>
        <v>Levanger</v>
      </c>
      <c r="H77" s="27">
        <f>IF('T_største lev'!K81=0," ",'T_største lev'!K81)</f>
        <v>524.03700000000003</v>
      </c>
    </row>
    <row r="78" spans="4:8" x14ac:dyDescent="0.25">
      <c r="D78" s="25">
        <f>IF('T_største lev'!I82=0," ",'T_største lev'!H82)</f>
        <v>72</v>
      </c>
      <c r="E78" s="25"/>
      <c r="F78" s="25" t="str">
        <f>PROPER(IF('T_største lev'!I82=0," ",'T_største lev'!I82))</f>
        <v>Sundset Samdrift Da</v>
      </c>
      <c r="G78" s="25" t="str">
        <f>IF('T_største lev'!J82=0," ",'T_største lev'!J82)</f>
        <v>Rennebu</v>
      </c>
      <c r="H78" s="27">
        <f>IF('T_største lev'!K82=0," ",'T_største lev'!K82)</f>
        <v>521.74699999999996</v>
      </c>
    </row>
    <row r="79" spans="4:8" x14ac:dyDescent="0.25">
      <c r="D79" s="25">
        <f>IF('T_største lev'!I83=0," ",'T_største lev'!H83)</f>
        <v>73</v>
      </c>
      <c r="E79" s="25"/>
      <c r="F79" s="25" t="str">
        <f>PROPER(IF('T_største lev'!I83=0," ",'T_største lev'!I83))</f>
        <v>Frode Svinsås</v>
      </c>
      <c r="G79" s="25" t="str">
        <f>IF('T_største lev'!J83=0," ",'T_største lev'!J83)</f>
        <v>Rindal</v>
      </c>
      <c r="H79" s="27">
        <f>IF('T_største lev'!K83=0," ",'T_største lev'!K83)</f>
        <v>521.04600000000005</v>
      </c>
    </row>
    <row r="80" spans="4:8" x14ac:dyDescent="0.25">
      <c r="D80" s="25">
        <f>IF('T_største lev'!I84=0," ",'T_største lev'!H84)</f>
        <v>74</v>
      </c>
      <c r="E80" s="25"/>
      <c r="F80" s="25" t="str">
        <f>PROPER(IF('T_største lev'!I84=0," ",'T_største lev'!I84))</f>
        <v>Moan Samdrift Da</v>
      </c>
      <c r="G80" s="25" t="str">
        <f>IF('T_største lev'!J84=0," ",'T_største lev'!J84)</f>
        <v>Åfjord</v>
      </c>
      <c r="H80" s="27">
        <f>IF('T_største lev'!K84=0," ",'T_største lev'!K84)</f>
        <v>520.97500000000002</v>
      </c>
    </row>
    <row r="81" spans="4:8" x14ac:dyDescent="0.25">
      <c r="D81" s="25">
        <f>IF('T_største lev'!I85=0," ",'T_største lev'!H85)</f>
        <v>75</v>
      </c>
      <c r="E81" s="25"/>
      <c r="F81" s="25" t="str">
        <f>PROPER(IF('T_største lev'!I85=0," ",'T_største lev'!I85))</f>
        <v>Austrått Samdrift Da</v>
      </c>
      <c r="G81" s="25" t="str">
        <f>IF('T_største lev'!J85=0," ",'T_største lev'!J85)</f>
        <v>Ørland</v>
      </c>
      <c r="H81" s="27">
        <f>IF('T_største lev'!K85=0," ",'T_største lev'!K85)</f>
        <v>520.54300000000001</v>
      </c>
    </row>
    <row r="82" spans="4:8" x14ac:dyDescent="0.25">
      <c r="D82" s="25">
        <f>IF('T_største lev'!I86=0," ",'T_største lev'!H86)</f>
        <v>76</v>
      </c>
      <c r="E82" s="25"/>
      <c r="F82" s="25" t="str">
        <f>PROPER(IF('T_største lev'!I86=0," ",'T_største lev'!I86))</f>
        <v>Stordalen Samdrift Da</v>
      </c>
      <c r="G82" s="25" t="str">
        <f>IF('T_største lev'!J86=0," ",'T_største lev'!J86)</f>
        <v>Åfjord</v>
      </c>
      <c r="H82" s="27">
        <f>IF('T_største lev'!K86=0," ",'T_største lev'!K86)</f>
        <v>520.31899999999996</v>
      </c>
    </row>
    <row r="83" spans="4:8" x14ac:dyDescent="0.25">
      <c r="D83" s="25">
        <f>IF('T_største lev'!I87=0," ",'T_største lev'!H87)</f>
        <v>77</v>
      </c>
      <c r="E83" s="25"/>
      <c r="F83" s="25" t="str">
        <f>PROPER(IF('T_største lev'!I87=0," ",'T_største lev'!I87))</f>
        <v>Forberg Samdrift Da</v>
      </c>
      <c r="G83" s="25" t="str">
        <f>IF('T_største lev'!J87=0," ",'T_største lev'!J87)</f>
        <v>Levanger</v>
      </c>
      <c r="H83" s="27">
        <f>IF('T_største lev'!K87=0," ",'T_største lev'!K87)</f>
        <v>520.17100000000005</v>
      </c>
    </row>
    <row r="84" spans="4:8" x14ac:dyDescent="0.25">
      <c r="D84" s="25">
        <f>IF('T_største lev'!I88=0," ",'T_største lev'!H88)</f>
        <v>78</v>
      </c>
      <c r="E84" s="25"/>
      <c r="F84" s="25" t="str">
        <f>PROPER(IF('T_største lev'!I88=0," ",'T_største lev'!I88))</f>
        <v>Tynes Samdrift Da</v>
      </c>
      <c r="G84" s="25" t="str">
        <f>IF('T_største lev'!J88=0," ",'T_største lev'!J88)</f>
        <v>Levanger</v>
      </c>
      <c r="H84" s="27">
        <f>IF('T_største lev'!K88=0," ",'T_største lev'!K88)</f>
        <v>518.87800000000004</v>
      </c>
    </row>
    <row r="85" spans="4:8" x14ac:dyDescent="0.25">
      <c r="D85" s="25">
        <f>IF('T_største lev'!I89=0," ",'T_største lev'!H89)</f>
        <v>79</v>
      </c>
      <c r="E85" s="25"/>
      <c r="F85" s="25" t="str">
        <f>PROPER(IF('T_største lev'!I89=0," ",'T_største lev'!I89))</f>
        <v>Anders Huseby Sundal</v>
      </c>
      <c r="G85" s="25" t="str">
        <f>IF('T_største lev'!J89=0," ",'T_største lev'!J89)</f>
        <v>Levanger</v>
      </c>
      <c r="H85" s="27">
        <f>IF('T_største lev'!K89=0," ",'T_største lev'!K89)</f>
        <v>513.08699999999999</v>
      </c>
    </row>
    <row r="86" spans="4:8" x14ac:dyDescent="0.25">
      <c r="D86" s="25">
        <f>IF('T_største lev'!I90=0," ",'T_største lev'!H90)</f>
        <v>80</v>
      </c>
      <c r="E86" s="25"/>
      <c r="F86" s="25" t="str">
        <f>PROPER(IF('T_største lev'!I90=0," ",'T_største lev'!I90))</f>
        <v>Fossum Fellesfjøs Da</v>
      </c>
      <c r="G86" s="25" t="str">
        <f>IF('T_største lev'!J90=0," ",'T_største lev'!J90)</f>
        <v>Midtre Gauldal</v>
      </c>
      <c r="H86" s="27">
        <f>IF('T_største lev'!K90=0," ",'T_største lev'!K90)</f>
        <v>511.87299999999999</v>
      </c>
    </row>
    <row r="87" spans="4:8" x14ac:dyDescent="0.25">
      <c r="D87" s="25">
        <f>IF('T_største lev'!I91=0," ",'T_største lev'!H91)</f>
        <v>81</v>
      </c>
      <c r="E87" s="25"/>
      <c r="F87" s="25" t="str">
        <f>PROPER(IF('T_største lev'!I91=0," ",'T_største lev'!I91))</f>
        <v>Furre Samdrift Da</v>
      </c>
      <c r="G87" s="25" t="str">
        <f>IF('T_største lev'!J91=0," ",'T_største lev'!J91)</f>
        <v>Overhalla</v>
      </c>
      <c r="H87" s="27">
        <f>IF('T_største lev'!K91=0," ",'T_største lev'!K91)</f>
        <v>511.26299999999998</v>
      </c>
    </row>
    <row r="88" spans="4:8" x14ac:dyDescent="0.25">
      <c r="D88" s="25">
        <f>IF('T_største lev'!I92=0," ",'T_største lev'!H92)</f>
        <v>82</v>
      </c>
      <c r="E88" s="25"/>
      <c r="F88" s="25" t="str">
        <f>PROPER(IF('T_største lev'!I92=0," ",'T_største lev'!I92))</f>
        <v>Viggja Samdrift Da</v>
      </c>
      <c r="G88" s="25" t="str">
        <f>IF('T_største lev'!J92=0," ",'T_største lev'!J92)</f>
        <v>Skaun</v>
      </c>
      <c r="H88" s="27">
        <f>IF('T_største lev'!K92=0," ",'T_største lev'!K92)</f>
        <v>510.51</v>
      </c>
    </row>
    <row r="89" spans="4:8" x14ac:dyDescent="0.25">
      <c r="D89" s="25">
        <f>IF('T_største lev'!I93=0," ",'T_største lev'!H93)</f>
        <v>83</v>
      </c>
      <c r="E89" s="25"/>
      <c r="F89" s="25" t="str">
        <f>PROPER(IF('T_største lev'!I93=0," ",'T_største lev'!I93))</f>
        <v>Bangdalen Samdrift Da</v>
      </c>
      <c r="G89" s="25" t="str">
        <f>IF('T_største lev'!J93=0," ",'T_største lev'!J93)</f>
        <v>Namsos</v>
      </c>
      <c r="H89" s="27">
        <f>IF('T_største lev'!K93=0," ",'T_største lev'!K93)</f>
        <v>508.67899999999997</v>
      </c>
    </row>
    <row r="90" spans="4:8" x14ac:dyDescent="0.25">
      <c r="D90" s="25">
        <f>IF('T_største lev'!I94=0," ",'T_største lev'!H94)</f>
        <v>84</v>
      </c>
      <c r="E90" s="25"/>
      <c r="F90" s="25" t="str">
        <f>PROPER(IF('T_største lev'!I94=0," ",'T_største lev'!I94))</f>
        <v>Kenneth Overrein</v>
      </c>
      <c r="G90" s="25" t="str">
        <f>IF('T_største lev'!J94=0," ",'T_største lev'!J94)</f>
        <v>Steinkjer</v>
      </c>
      <c r="H90" s="27">
        <f>IF('T_største lev'!K94=0," ",'T_største lev'!K94)</f>
        <v>508.13400000000001</v>
      </c>
    </row>
    <row r="91" spans="4:8" x14ac:dyDescent="0.25">
      <c r="D91" s="25">
        <f>IF('T_største lev'!I95=0," ",'T_største lev'!H95)</f>
        <v>85</v>
      </c>
      <c r="E91" s="25"/>
      <c r="F91" s="25" t="str">
        <f>PROPER(IF('T_største lev'!I95=0," ",'T_største lev'!I95))</f>
        <v>Grongmelk Da</v>
      </c>
      <c r="G91" s="25" t="str">
        <f>IF('T_største lev'!J95=0," ",'T_største lev'!J95)</f>
        <v>Grong</v>
      </c>
      <c r="H91" s="27">
        <f>IF('T_største lev'!K95=0," ",'T_største lev'!K95)</f>
        <v>504.96899999999999</v>
      </c>
    </row>
    <row r="92" spans="4:8" x14ac:dyDescent="0.25">
      <c r="D92" s="25">
        <f>IF('T_største lev'!I96=0," ",'T_største lev'!H96)</f>
        <v>86</v>
      </c>
      <c r="E92" s="25"/>
      <c r="F92" s="25" t="str">
        <f>PROPER(IF('T_største lev'!I96=0," ",'T_største lev'!I96))</f>
        <v>Elli Tvestadli Samdrift Da</v>
      </c>
      <c r="G92" s="25" t="str">
        <f>IF('T_største lev'!J96=0," ",'T_største lev'!J96)</f>
        <v>Steinkjer</v>
      </c>
      <c r="H92" s="27">
        <f>IF('T_største lev'!K96=0," ",'T_største lev'!K96)</f>
        <v>504.11099999999999</v>
      </c>
    </row>
    <row r="93" spans="4:8" x14ac:dyDescent="0.25">
      <c r="D93" s="25">
        <f>IF('T_største lev'!I97=0," ",'T_største lev'!H97)</f>
        <v>87</v>
      </c>
      <c r="E93" s="25"/>
      <c r="F93" s="25" t="str">
        <f>PROPER(IF('T_største lev'!I97=0," ",'T_største lev'!I97))</f>
        <v>Nossum Samdrift Da</v>
      </c>
      <c r="G93" s="25" t="str">
        <f>IF('T_største lev'!J97=0," ",'T_største lev'!J97)</f>
        <v>Inderøy</v>
      </c>
      <c r="H93" s="27">
        <f>IF('T_største lev'!K97=0," ",'T_største lev'!K97)</f>
        <v>503.90600000000001</v>
      </c>
    </row>
    <row r="94" spans="4:8" x14ac:dyDescent="0.25">
      <c r="D94" s="25">
        <f>IF('T_største lev'!I98=0," ",'T_største lev'!H98)</f>
        <v>88</v>
      </c>
      <c r="E94" s="25"/>
      <c r="F94" s="25" t="str">
        <f>PROPER(IF('T_største lev'!I98=0," ",'T_største lev'!I98))</f>
        <v>Yngve Røøyen</v>
      </c>
      <c r="G94" s="25" t="str">
        <f>IF('T_største lev'!J98=0," ",'T_største lev'!J98)</f>
        <v>Rindal</v>
      </c>
      <c r="H94" s="27">
        <f>IF('T_største lev'!K98=0," ",'T_største lev'!K98)</f>
        <v>503.858</v>
      </c>
    </row>
    <row r="95" spans="4:8" x14ac:dyDescent="0.25">
      <c r="D95" s="25">
        <f>IF('T_største lev'!I99=0," ",'T_største lev'!H99)</f>
        <v>89</v>
      </c>
      <c r="E95" s="25"/>
      <c r="F95" s="25" t="str">
        <f>PROPER(IF('T_største lev'!I99=0," ",'T_største lev'!I99))</f>
        <v>Tuv Samdrift Da</v>
      </c>
      <c r="G95" s="25" t="str">
        <f>IF('T_største lev'!J99=0," ",'T_største lev'!J99)</f>
        <v>Steinkjer</v>
      </c>
      <c r="H95" s="27">
        <f>IF('T_største lev'!K99=0," ",'T_største lev'!K99)</f>
        <v>503.64299999999997</v>
      </c>
    </row>
    <row r="96" spans="4:8" x14ac:dyDescent="0.25">
      <c r="D96" s="25">
        <f>IF('T_største lev'!I100=0," ",'T_største lev'!H100)</f>
        <v>90</v>
      </c>
      <c r="E96" s="25"/>
      <c r="F96" s="25" t="str">
        <f>PROPER(IF('T_største lev'!I100=0," ",'T_største lev'!I100))</f>
        <v>Myrvangberget Samdrift Da</v>
      </c>
      <c r="G96" s="25" t="str">
        <f>IF('T_største lev'!J100=0," ",'T_største lev'!J100)</f>
        <v>Steinkjer</v>
      </c>
      <c r="H96" s="27">
        <f>IF('T_største lev'!K100=0," ",'T_største lev'!K100)</f>
        <v>503.08</v>
      </c>
    </row>
    <row r="97" spans="4:8" x14ac:dyDescent="0.25">
      <c r="D97" s="25">
        <f>IF('T_største lev'!I101=0," ",'T_største lev'!H101)</f>
        <v>91</v>
      </c>
      <c r="E97" s="25"/>
      <c r="F97" s="25" t="str">
        <f>PROPER(IF('T_største lev'!I101=0," ",'T_største lev'!I101))</f>
        <v>Terje Sæther</v>
      </c>
      <c r="G97" s="25" t="str">
        <f>IF('T_største lev'!J101=0," ",'T_største lev'!J101)</f>
        <v>Steinkjer</v>
      </c>
      <c r="H97" s="27">
        <f>IF('T_største lev'!K101=0," ",'T_største lev'!K101)</f>
        <v>502.70800000000003</v>
      </c>
    </row>
    <row r="98" spans="4:8" x14ac:dyDescent="0.25">
      <c r="D98" s="25">
        <f>IF('T_største lev'!I102=0," ",'T_største lev'!H102)</f>
        <v>92</v>
      </c>
      <c r="E98" s="25"/>
      <c r="F98" s="25" t="str">
        <f>PROPER(IF('T_største lev'!I102=0," ",'T_største lev'!I102))</f>
        <v>Tore Næss</v>
      </c>
      <c r="G98" s="25" t="str">
        <f>IF('T_største lev'!J102=0," ",'T_største lev'!J102)</f>
        <v>Verdal</v>
      </c>
      <c r="H98" s="27">
        <f>IF('T_største lev'!K102=0," ",'T_største lev'!K102)</f>
        <v>502.596</v>
      </c>
    </row>
    <row r="99" spans="4:8" x14ac:dyDescent="0.25">
      <c r="D99" s="25">
        <f>IF('T_største lev'!I103=0," ",'T_største lev'!H103)</f>
        <v>93</v>
      </c>
      <c r="E99" s="25"/>
      <c r="F99" s="25" t="str">
        <f>PROPER(IF('T_største lev'!I103=0," ",'T_største lev'!I103))</f>
        <v>Ingebrigt Bjørseth</v>
      </c>
      <c r="G99" s="25" t="str">
        <f>IF('T_største lev'!J103=0," ",'T_største lev'!J103)</f>
        <v>Melhus</v>
      </c>
      <c r="H99" s="27">
        <f>IF('T_største lev'!K103=0," ",'T_største lev'!K103)</f>
        <v>502.06599999999997</v>
      </c>
    </row>
    <row r="100" spans="4:8" x14ac:dyDescent="0.25">
      <c r="D100" s="25">
        <f>IF('T_største lev'!I104=0," ",'T_største lev'!H104)</f>
        <v>94</v>
      </c>
      <c r="E100" s="25"/>
      <c r="F100" s="25" t="str">
        <f>PROPER(IF('T_største lev'!I104=0," ",'T_største lev'!I104))</f>
        <v>Nesjø Berg Melk Da</v>
      </c>
      <c r="G100" s="25" t="str">
        <f>IF('T_største lev'!J104=0," ",'T_største lev'!J104)</f>
        <v>Levanger</v>
      </c>
      <c r="H100" s="27">
        <f>IF('T_største lev'!K104=0," ",'T_største lev'!K104)</f>
        <v>501.24900000000002</v>
      </c>
    </row>
    <row r="101" spans="4:8" x14ac:dyDescent="0.25">
      <c r="D101" s="25">
        <f>IF('T_største lev'!I105=0," ",'T_største lev'!H105)</f>
        <v>95</v>
      </c>
      <c r="E101" s="25"/>
      <c r="F101" s="25" t="str">
        <f>PROPER(IF('T_største lev'!I105=0," ",'T_største lev'!I105))</f>
        <v>Erling Iversen</v>
      </c>
      <c r="G101" s="25" t="str">
        <f>IF('T_største lev'!J105=0," ",'T_største lev'!J105)</f>
        <v>Åfjord</v>
      </c>
      <c r="H101" s="27">
        <f>IF('T_største lev'!K105=0," ",'T_største lev'!K105)</f>
        <v>500.69799999999998</v>
      </c>
    </row>
    <row r="102" spans="4:8" x14ac:dyDescent="0.25">
      <c r="D102" s="25">
        <f>IF('T_største lev'!I106=0," ",'T_største lev'!H106)</f>
        <v>96</v>
      </c>
      <c r="E102" s="25"/>
      <c r="F102" s="25" t="str">
        <f>PROPER(IF('T_største lev'!I106=0," ",'T_største lev'!I106))</f>
        <v>Rømmen Landbruk Da</v>
      </c>
      <c r="G102" s="25" t="str">
        <f>IF('T_største lev'!J106=0," ",'T_største lev'!J106)</f>
        <v>Ørland</v>
      </c>
      <c r="H102" s="27">
        <f>IF('T_største lev'!K106=0," ",'T_største lev'!K106)</f>
        <v>500.14600000000002</v>
      </c>
    </row>
    <row r="103" spans="4:8" x14ac:dyDescent="0.25">
      <c r="D103" s="25">
        <f>IF('T_største lev'!I107=0," ",'T_største lev'!H107)</f>
        <v>97</v>
      </c>
      <c r="E103" s="25"/>
      <c r="F103" s="25" t="str">
        <f>PROPER(IF('T_største lev'!I107=0," ",'T_største lev'!I107))</f>
        <v>Langmo Samdrift Da</v>
      </c>
      <c r="G103" s="25" t="str">
        <f>IF('T_største lev'!J107=0," ",'T_største lev'!J107)</f>
        <v>Indre Fosen</v>
      </c>
      <c r="H103" s="27">
        <f>IF('T_største lev'!K107=0," ",'T_største lev'!K107)</f>
        <v>500.041</v>
      </c>
    </row>
    <row r="104" spans="4:8" x14ac:dyDescent="0.25">
      <c r="D104" s="25">
        <f>IF('T_største lev'!I108=0," ",'T_største lev'!H108)</f>
        <v>98</v>
      </c>
      <c r="E104" s="25"/>
      <c r="F104" s="25" t="str">
        <f>PROPER(IF('T_største lev'!I108=0," ",'T_største lev'!I108))</f>
        <v>Tore Nøst</v>
      </c>
      <c r="G104" s="25" t="str">
        <f>IF('T_største lev'!J108=0," ",'T_største lev'!J108)</f>
        <v>Levanger</v>
      </c>
      <c r="H104" s="27">
        <f>IF('T_største lev'!K108=0," ",'T_største lev'!K108)</f>
        <v>496.19</v>
      </c>
    </row>
    <row r="105" spans="4:8" x14ac:dyDescent="0.25">
      <c r="D105" s="25">
        <f>IF('T_største lev'!I109=0," ",'T_største lev'!H109)</f>
        <v>99</v>
      </c>
      <c r="E105" s="25"/>
      <c r="F105" s="25" t="str">
        <f>PROPER(IF('T_største lev'!I109=0," ",'T_største lev'!I109))</f>
        <v>Aune Rune</v>
      </c>
      <c r="G105" s="25" t="str">
        <f>IF('T_største lev'!J109=0," ",'T_største lev'!J109)</f>
        <v>Selbu</v>
      </c>
      <c r="H105" s="27">
        <f>IF('T_største lev'!K109=0," ",'T_største lev'!K109)</f>
        <v>495.24200000000002</v>
      </c>
    </row>
    <row r="106" spans="4:8" x14ac:dyDescent="0.25">
      <c r="D106" s="25">
        <f>IF('T_største lev'!I110=0," ",'T_største lev'!H110)</f>
        <v>100</v>
      </c>
      <c r="E106" s="25"/>
      <c r="F106" s="25" t="str">
        <f>PROPER(IF('T_største lev'!I110=0," ",'T_største lev'!I110))</f>
        <v>Nye Reitanfeltet Samdrift Da</v>
      </c>
      <c r="G106" s="25" t="str">
        <f>IF('T_største lev'!J110=0," ",'T_største lev'!J110)</f>
        <v>Steinkjer</v>
      </c>
      <c r="H106" s="27">
        <f>IF('T_største lev'!K110=0," ",'T_største lev'!K110)</f>
        <v>494.86200000000002</v>
      </c>
    </row>
    <row r="107" spans="4:8" x14ac:dyDescent="0.25">
      <c r="D107" s="25">
        <f>IF('T_største lev'!I111=0," ",'T_største lev'!H111)</f>
        <v>101</v>
      </c>
      <c r="E107" s="25"/>
      <c r="F107" s="25" t="str">
        <f>PROPER(IF('T_største lev'!I111=0," ",'T_største lev'!I111))</f>
        <v>Helbostad Samdrift Da</v>
      </c>
      <c r="G107" s="25" t="str">
        <f>IF('T_største lev'!J111=0," ",'T_største lev'!J111)</f>
        <v>Namsos</v>
      </c>
      <c r="H107" s="27">
        <f>IF('T_største lev'!K111=0," ",'T_største lev'!K111)</f>
        <v>492.69900000000001</v>
      </c>
    </row>
    <row r="108" spans="4:8" x14ac:dyDescent="0.25">
      <c r="D108" s="25">
        <f>IF('T_største lev'!I112=0," ",'T_største lev'!H112)</f>
        <v>102</v>
      </c>
      <c r="E108" s="25"/>
      <c r="F108" s="25" t="str">
        <f>PROPER(IF('T_største lev'!I112=0," ",'T_største lev'!I112))</f>
        <v>Ole Magnus Moen</v>
      </c>
      <c r="G108" s="25" t="str">
        <f>IF('T_største lev'!J112=0," ",'T_største lev'!J112)</f>
        <v>Midtre Gauldal</v>
      </c>
      <c r="H108" s="27">
        <f>IF('T_største lev'!K112=0," ",'T_største lev'!K112)</f>
        <v>491.88499999999999</v>
      </c>
    </row>
    <row r="109" spans="4:8" x14ac:dyDescent="0.25">
      <c r="D109" s="25">
        <f>IF('T_største lev'!I113=0," ",'T_største lev'!H113)</f>
        <v>103</v>
      </c>
      <c r="E109" s="25"/>
      <c r="F109" s="25" t="str">
        <f>PROPER(IF('T_største lev'!I113=0," ",'T_største lev'!I113))</f>
        <v>Andreas O. Ledsaak</v>
      </c>
      <c r="G109" s="25" t="str">
        <f>IF('T_største lev'!J113=0," ",'T_største lev'!J113)</f>
        <v>Ørland</v>
      </c>
      <c r="H109" s="27">
        <f>IF('T_største lev'!K113=0," ",'T_største lev'!K113)</f>
        <v>491.20100000000002</v>
      </c>
    </row>
    <row r="110" spans="4:8" x14ac:dyDescent="0.25">
      <c r="D110" s="25">
        <f>IF('T_største lev'!I114=0," ",'T_største lev'!H114)</f>
        <v>104</v>
      </c>
      <c r="E110" s="25"/>
      <c r="F110" s="25" t="str">
        <f>PROPER(IF('T_største lev'!I114=0," ",'T_største lev'!I114))</f>
        <v>Reidar Sørdahl</v>
      </c>
      <c r="G110" s="25" t="str">
        <f>IF('T_største lev'!J114=0," ",'T_største lev'!J114)</f>
        <v>Åfjord</v>
      </c>
      <c r="H110" s="27">
        <f>IF('T_største lev'!K114=0," ",'T_største lev'!K114)</f>
        <v>491.17700000000002</v>
      </c>
    </row>
    <row r="111" spans="4:8" x14ac:dyDescent="0.25">
      <c r="D111" s="25">
        <f>IF('T_største lev'!I115=0," ",'T_største lev'!H115)</f>
        <v>105</v>
      </c>
      <c r="E111" s="25"/>
      <c r="F111" s="25" t="str">
        <f>PROPER(IF('T_største lev'!I115=0," ",'T_største lev'!I115))</f>
        <v>Hans Petter Hansen</v>
      </c>
      <c r="G111" s="25" t="str">
        <f>IF('T_største lev'!J115=0," ",'T_største lev'!J115)</f>
        <v>Steinkjer</v>
      </c>
      <c r="H111" s="27">
        <f>IF('T_største lev'!K115=0," ",'T_største lev'!K115)</f>
        <v>490.45100000000002</v>
      </c>
    </row>
    <row r="112" spans="4:8" x14ac:dyDescent="0.25">
      <c r="D112" s="25">
        <f>IF('T_største lev'!I116=0," ",'T_største lev'!H116)</f>
        <v>106</v>
      </c>
      <c r="E112" s="25"/>
      <c r="F112" s="25" t="str">
        <f>PROPER(IF('T_største lev'!I116=0," ",'T_største lev'!I116))</f>
        <v>Gunnbjørn Aunan</v>
      </c>
      <c r="G112" s="25" t="str">
        <f>IF('T_største lev'!J116=0," ",'T_største lev'!J116)</f>
        <v>Steinkjer</v>
      </c>
      <c r="H112" s="27">
        <f>IF('T_største lev'!K116=0," ",'T_største lev'!K116)</f>
        <v>487.74200000000002</v>
      </c>
    </row>
    <row r="113" spans="4:8" x14ac:dyDescent="0.25">
      <c r="D113" s="25">
        <f>IF('T_største lev'!I117=0," ",'T_største lev'!H117)</f>
        <v>107</v>
      </c>
      <c r="E113" s="25"/>
      <c r="F113" s="25" t="str">
        <f>PROPER(IF('T_største lev'!I117=0," ",'T_største lev'!I117))</f>
        <v>Myklegard Ivar</v>
      </c>
      <c r="G113" s="25" t="str">
        <f>IF('T_største lev'!J117=0," ",'T_største lev'!J117)</f>
        <v>Rindal</v>
      </c>
      <c r="H113" s="27">
        <f>IF('T_største lev'!K117=0," ",'T_største lev'!K117)</f>
        <v>487.24099999999999</v>
      </c>
    </row>
    <row r="114" spans="4:8" x14ac:dyDescent="0.25">
      <c r="D114" s="25">
        <f>IF('T_største lev'!I118=0," ",'T_største lev'!H118)</f>
        <v>108</v>
      </c>
      <c r="E114" s="25"/>
      <c r="F114" s="25" t="str">
        <f>PROPER(IF('T_største lev'!I118=0," ",'T_største lev'!I118))</f>
        <v>Stig Arild Fossen</v>
      </c>
      <c r="G114" s="25" t="str">
        <f>IF('T_største lev'!J118=0," ",'T_største lev'!J118)</f>
        <v>Levanger</v>
      </c>
      <c r="H114" s="27">
        <f>IF('T_største lev'!K118=0," ",'T_største lev'!K118)</f>
        <v>485.93299999999999</v>
      </c>
    </row>
    <row r="115" spans="4:8" x14ac:dyDescent="0.25">
      <c r="D115" s="25">
        <f>IF('T_største lev'!I119=0," ",'T_største lev'!H119)</f>
        <v>109</v>
      </c>
      <c r="E115" s="25"/>
      <c r="F115" s="25" t="str">
        <f>PROPER(IF('T_største lev'!I119=0," ",'T_største lev'!I119))</f>
        <v>Setsaas Samdrift Da</v>
      </c>
      <c r="G115" s="25" t="str">
        <f>IF('T_største lev'!J119=0," ",'T_største lev'!J119)</f>
        <v>Selbu</v>
      </c>
      <c r="H115" s="27">
        <f>IF('T_største lev'!K119=0," ",'T_største lev'!K119)</f>
        <v>484.75799999999998</v>
      </c>
    </row>
    <row r="116" spans="4:8" x14ac:dyDescent="0.25">
      <c r="D116" s="25">
        <f>IF('T_største lev'!I120=0," ",'T_største lev'!H120)</f>
        <v>110</v>
      </c>
      <c r="E116" s="25"/>
      <c r="F116" s="25" t="str">
        <f>PROPER(IF('T_største lev'!I120=0," ",'T_største lev'!I120))</f>
        <v>Christen Sjøvold</v>
      </c>
      <c r="G116" s="25" t="str">
        <f>IF('T_største lev'!J120=0," ",'T_største lev'!J120)</f>
        <v>Malvik</v>
      </c>
      <c r="H116" s="27">
        <f>IF('T_største lev'!K120=0," ",'T_største lev'!K120)</f>
        <v>482.13200000000001</v>
      </c>
    </row>
    <row r="117" spans="4:8" x14ac:dyDescent="0.25">
      <c r="D117" s="25">
        <f>IF('T_største lev'!I121=0," ",'T_største lev'!H121)</f>
        <v>111</v>
      </c>
      <c r="E117" s="25"/>
      <c r="F117" s="25" t="str">
        <f>PROPER(IF('T_største lev'!I121=0," ",'T_største lev'!I121))</f>
        <v>Torbjørn Støre</v>
      </c>
      <c r="G117" s="25" t="str">
        <f>IF('T_største lev'!J121=0," ",'T_største lev'!J121)</f>
        <v>Levanger</v>
      </c>
      <c r="H117" s="27">
        <f>IF('T_største lev'!K121=0," ",'T_største lev'!K121)</f>
        <v>481.49700000000001</v>
      </c>
    </row>
    <row r="118" spans="4:8" x14ac:dyDescent="0.25">
      <c r="D118" s="25">
        <f>IF('T_største lev'!I122=0," ",'T_største lev'!H122)</f>
        <v>112</v>
      </c>
      <c r="E118" s="25"/>
      <c r="F118" s="25" t="str">
        <f>PROPER(IF('T_største lev'!I122=0," ",'T_største lev'!I122))</f>
        <v>Jan Ola Sem</v>
      </c>
      <c r="G118" s="25" t="str">
        <f>IF('T_største lev'!J122=0," ",'T_største lev'!J122)</f>
        <v>Ørland</v>
      </c>
      <c r="H118" s="27">
        <f>IF('T_største lev'!K122=0," ",'T_største lev'!K122)</f>
        <v>480.68</v>
      </c>
    </row>
    <row r="119" spans="4:8" x14ac:dyDescent="0.25">
      <c r="D119" s="25">
        <f>IF('T_største lev'!I123=0," ",'T_største lev'!H123)</f>
        <v>113</v>
      </c>
      <c r="E119" s="25"/>
      <c r="F119" s="25" t="str">
        <f>PROPER(IF('T_største lev'!I123=0," ",'T_største lev'!I123))</f>
        <v>Frode Lund</v>
      </c>
      <c r="G119" s="25" t="str">
        <f>IF('T_største lev'!J123=0," ",'T_største lev'!J123)</f>
        <v>Levanger</v>
      </c>
      <c r="H119" s="27">
        <f>IF('T_største lev'!K123=0," ",'T_største lev'!K123)</f>
        <v>479.63900000000001</v>
      </c>
    </row>
    <row r="120" spans="4:8" x14ac:dyDescent="0.25">
      <c r="D120" s="25">
        <f>IF('T_største lev'!I124=0," ",'T_største lev'!H124)</f>
        <v>114</v>
      </c>
      <c r="E120" s="25"/>
      <c r="F120" s="25" t="str">
        <f>PROPER(IF('T_største lev'!I124=0," ",'T_største lev'!I124))</f>
        <v>Orkla Samdrift Da</v>
      </c>
      <c r="G120" s="25" t="str">
        <f>IF('T_største lev'!J124=0," ",'T_største lev'!J124)</f>
        <v>Rennebu</v>
      </c>
      <c r="H120" s="27">
        <f>IF('T_største lev'!K124=0," ",'T_største lev'!K124)</f>
        <v>477.875</v>
      </c>
    </row>
    <row r="121" spans="4:8" x14ac:dyDescent="0.25">
      <c r="D121" s="25">
        <f>IF('T_største lev'!I125=0," ",'T_største lev'!H125)</f>
        <v>115</v>
      </c>
      <c r="E121" s="25"/>
      <c r="F121" s="25" t="str">
        <f>PROPER(IF('T_største lev'!I125=0," ",'T_største lev'!I125))</f>
        <v>Geir Even Solum</v>
      </c>
      <c r="G121" s="25" t="str">
        <f>IF('T_største lev'!J125=0," ",'T_største lev'!J125)</f>
        <v>Namsos</v>
      </c>
      <c r="H121" s="27">
        <f>IF('T_største lev'!K125=0," ",'T_største lev'!K125)</f>
        <v>476.096</v>
      </c>
    </row>
    <row r="122" spans="4:8" x14ac:dyDescent="0.25">
      <c r="D122" s="25">
        <f>IF('T_største lev'!I126=0," ",'T_største lev'!H126)</f>
        <v>116</v>
      </c>
      <c r="E122" s="25"/>
      <c r="F122" s="25" t="str">
        <f>PROPER(IF('T_største lev'!I126=0," ",'T_største lev'!I126))</f>
        <v>Håvar Flønes</v>
      </c>
      <c r="G122" s="25" t="str">
        <f>IF('T_største lev'!J126=0," ",'T_største lev'!J126)</f>
        <v>Selbu</v>
      </c>
      <c r="H122" s="27">
        <f>IF('T_største lev'!K126=0," ",'T_største lev'!K126)</f>
        <v>473.76600000000002</v>
      </c>
    </row>
    <row r="123" spans="4:8" x14ac:dyDescent="0.25">
      <c r="D123" s="25">
        <f>IF('T_største lev'!I127=0," ",'T_største lev'!H127)</f>
        <v>117</v>
      </c>
      <c r="E123" s="25"/>
      <c r="F123" s="25" t="str">
        <f>PROPER(IF('T_største lev'!I127=0," ",'T_største lev'!I127))</f>
        <v>Konrad Moum</v>
      </c>
      <c r="G123" s="25" t="str">
        <f>IF('T_største lev'!J127=0," ",'T_største lev'!J127)</f>
        <v>Snåsa</v>
      </c>
      <c r="H123" s="27">
        <f>IF('T_største lev'!K127=0," ",'T_største lev'!K127)</f>
        <v>472.714</v>
      </c>
    </row>
    <row r="124" spans="4:8" x14ac:dyDescent="0.25">
      <c r="D124" s="25">
        <f>IF('T_største lev'!I128=0," ",'T_største lev'!H128)</f>
        <v>118</v>
      </c>
      <c r="E124" s="25"/>
      <c r="F124" s="25" t="str">
        <f>PROPER(IF('T_største lev'!I128=0," ",'T_største lev'!I128))</f>
        <v>Ivar Strand</v>
      </c>
      <c r="G124" s="25" t="str">
        <f>IF('T_største lev'!J128=0," ",'T_største lev'!J128)</f>
        <v>Snåsa</v>
      </c>
      <c r="H124" s="27">
        <f>IF('T_største lev'!K128=0," ",'T_største lev'!K128)</f>
        <v>470.95499999999998</v>
      </c>
    </row>
    <row r="125" spans="4:8" x14ac:dyDescent="0.25">
      <c r="D125" s="25">
        <f>IF('T_største lev'!I129=0," ",'T_største lev'!H129)</f>
        <v>119</v>
      </c>
      <c r="E125" s="25"/>
      <c r="F125" s="25" t="str">
        <f>PROPER(IF('T_største lev'!I129=0," ",'T_største lev'!I129))</f>
        <v>Heltuv Fellesfjøs Da</v>
      </c>
      <c r="G125" s="25" t="str">
        <f>IF('T_største lev'!J129=0," ",'T_største lev'!J129)</f>
        <v>Steinkjer</v>
      </c>
      <c r="H125" s="27">
        <f>IF('T_største lev'!K129=0," ",'T_største lev'!K129)</f>
        <v>469.35700000000003</v>
      </c>
    </row>
    <row r="126" spans="4:8" x14ac:dyDescent="0.25">
      <c r="D126" s="25">
        <f>IF('T_største lev'!I130=0," ",'T_største lev'!H130)</f>
        <v>120</v>
      </c>
      <c r="E126" s="25"/>
      <c r="F126" s="25" t="str">
        <f>PROPER(IF('T_største lev'!I130=0," ",'T_største lev'!I130))</f>
        <v>3 Gode Naboer Melk Og Kjøtt Da</v>
      </c>
      <c r="G126" s="25" t="str">
        <f>IF('T_største lev'!J130=0," ",'T_største lev'!J130)</f>
        <v>Flatanger</v>
      </c>
      <c r="H126" s="27">
        <f>IF('T_største lev'!K130=0," ",'T_største lev'!K130)</f>
        <v>467.08600000000001</v>
      </c>
    </row>
    <row r="127" spans="4:8" x14ac:dyDescent="0.25">
      <c r="D127" s="25">
        <f>IF('T_største lev'!I131=0," ",'T_største lev'!H131)</f>
        <v>121</v>
      </c>
      <c r="E127" s="25"/>
      <c r="F127" s="25" t="str">
        <f>PROPER(IF('T_største lev'!I131=0," ",'T_største lev'!I131))</f>
        <v>Håvard Green</v>
      </c>
      <c r="G127" s="25" t="str">
        <f>IF('T_største lev'!J131=0," ",'T_største lev'!J131)</f>
        <v>Ørland</v>
      </c>
      <c r="H127" s="27">
        <f>IF('T_største lev'!K131=0," ",'T_største lev'!K131)</f>
        <v>465.37400000000002</v>
      </c>
    </row>
    <row r="128" spans="4:8" x14ac:dyDescent="0.25">
      <c r="D128" s="25">
        <f>IF('T_største lev'!I132=0," ",'T_største lev'!H132)</f>
        <v>122</v>
      </c>
      <c r="E128" s="25"/>
      <c r="F128" s="25" t="str">
        <f>PROPER(IF('T_største lev'!I132=0," ",'T_største lev'!I132))</f>
        <v>Røflo Anders</v>
      </c>
      <c r="G128" s="25" t="str">
        <f>IF('T_største lev'!J132=0," ",'T_største lev'!J132)</f>
        <v>Inderøy</v>
      </c>
      <c r="H128" s="27">
        <f>IF('T_største lev'!K132=0," ",'T_største lev'!K132)</f>
        <v>461.82600000000002</v>
      </c>
    </row>
    <row r="129" spans="4:8" x14ac:dyDescent="0.25">
      <c r="D129" s="25">
        <f>IF('T_største lev'!I133=0," ",'T_største lev'!H133)</f>
        <v>123</v>
      </c>
      <c r="E129" s="25"/>
      <c r="F129" s="25" t="str">
        <f>PROPER(IF('T_største lev'!I133=0," ",'T_største lev'!I133))</f>
        <v>Vasseljen</v>
      </c>
      <c r="G129" s="25" t="str">
        <f>IF('T_største lev'!J133=0," ",'T_største lev'!J133)</f>
        <v>Malvik</v>
      </c>
      <c r="H129" s="27">
        <f>IF('T_største lev'!K133=0," ",'T_største lev'!K133)</f>
        <v>460.05200000000002</v>
      </c>
    </row>
    <row r="130" spans="4:8" x14ac:dyDescent="0.25">
      <c r="D130" s="25">
        <f>IF('T_største lev'!I134=0," ",'T_største lev'!H134)</f>
        <v>124</v>
      </c>
      <c r="E130" s="25"/>
      <c r="F130" s="25" t="str">
        <f>PROPER(IF('T_største lev'!I134=0," ",'T_største lev'!I134))</f>
        <v>Flatås Samdrift Da</v>
      </c>
      <c r="G130" s="25" t="str">
        <f>IF('T_største lev'!J134=0," ",'T_største lev'!J134)</f>
        <v>Inderøy</v>
      </c>
      <c r="H130" s="27">
        <f>IF('T_største lev'!K134=0," ",'T_største lev'!K134)</f>
        <v>457.86500000000001</v>
      </c>
    </row>
    <row r="131" spans="4:8" x14ac:dyDescent="0.25">
      <c r="D131" s="25">
        <f>IF('T_største lev'!I135=0," ",'T_største lev'!H135)</f>
        <v>125</v>
      </c>
      <c r="E131" s="25"/>
      <c r="F131" s="25" t="str">
        <f>PROPER(IF('T_største lev'!I135=0," ",'T_største lev'!I135))</f>
        <v>Arve Sørmo</v>
      </c>
      <c r="G131" s="25" t="str">
        <f>IF('T_største lev'!J135=0," ",'T_største lev'!J135)</f>
        <v>Selbu</v>
      </c>
      <c r="H131" s="27">
        <f>IF('T_største lev'!K135=0," ",'T_største lev'!K135)</f>
        <v>456.1</v>
      </c>
    </row>
    <row r="132" spans="4:8" x14ac:dyDescent="0.25">
      <c r="D132" s="25">
        <f>IF('T_største lev'!I136=0," ",'T_største lev'!H136)</f>
        <v>126</v>
      </c>
      <c r="E132" s="25"/>
      <c r="F132" s="25" t="str">
        <f>PROPER(IF('T_største lev'!I136=0," ",'T_største lev'!I136))</f>
        <v>Muan Landbruk Da</v>
      </c>
      <c r="G132" s="25" t="str">
        <f>IF('T_største lev'!J136=0," ",'T_største lev'!J136)</f>
        <v>Orkland</v>
      </c>
      <c r="H132" s="27">
        <f>IF('T_største lev'!K136=0," ",'T_største lev'!K136)</f>
        <v>455.90600000000001</v>
      </c>
    </row>
    <row r="133" spans="4:8" x14ac:dyDescent="0.25">
      <c r="D133" s="25">
        <f>IF('T_største lev'!I137=0," ",'T_største lev'!H137)</f>
        <v>127</v>
      </c>
      <c r="E133" s="25"/>
      <c r="F133" s="25" t="str">
        <f>PROPER(IF('T_største lev'!I137=0," ",'T_største lev'!I137))</f>
        <v>Sørløkk Samdrift Da</v>
      </c>
      <c r="G133" s="25" t="str">
        <f>IF('T_største lev'!J137=0," ",'T_største lev'!J137)</f>
        <v>Orkland</v>
      </c>
      <c r="H133" s="27">
        <f>IF('T_største lev'!K137=0," ",'T_største lev'!K137)</f>
        <v>455.89600000000002</v>
      </c>
    </row>
    <row r="134" spans="4:8" x14ac:dyDescent="0.25">
      <c r="D134" s="25">
        <f>IF('T_største lev'!I138=0," ",'T_største lev'!H138)</f>
        <v>128</v>
      </c>
      <c r="E134" s="25"/>
      <c r="F134" s="25" t="str">
        <f>PROPER(IF('T_største lev'!I138=0," ",'T_største lev'!I138))</f>
        <v>Iver Tyldum</v>
      </c>
      <c r="G134" s="25" t="str">
        <f>IF('T_største lev'!J138=0," ",'T_største lev'!J138)</f>
        <v>Høylandet</v>
      </c>
      <c r="H134" s="27">
        <f>IF('T_største lev'!K138=0," ",'T_største lev'!K138)</f>
        <v>454.90600000000001</v>
      </c>
    </row>
    <row r="135" spans="4:8" x14ac:dyDescent="0.25">
      <c r="D135" s="25">
        <f>IF('T_største lev'!I139=0," ",'T_største lev'!H139)</f>
        <v>129</v>
      </c>
      <c r="E135" s="25"/>
      <c r="F135" s="25" t="str">
        <f>PROPER(IF('T_største lev'!I139=0," ",'T_største lev'!I139))</f>
        <v>Mocking Gård Vie</v>
      </c>
      <c r="G135" s="25" t="str">
        <f>IF('T_største lev'!J139=0," ",'T_største lev'!J139)</f>
        <v>Grong</v>
      </c>
      <c r="H135" s="27">
        <f>IF('T_største lev'!K139=0," ",'T_største lev'!K139)</f>
        <v>454.06099999999998</v>
      </c>
    </row>
    <row r="136" spans="4:8" x14ac:dyDescent="0.25">
      <c r="D136" s="25">
        <f>IF('T_største lev'!I140=0," ",'T_største lev'!H140)</f>
        <v>130</v>
      </c>
      <c r="E136" s="25"/>
      <c r="F136" s="25" t="str">
        <f>PROPER(IF('T_største lev'!I140=0," ",'T_største lev'!I140))</f>
        <v>Tor Håkon Aune</v>
      </c>
      <c r="G136" s="25" t="str">
        <f>IF('T_største lev'!J140=0," ",'T_største lev'!J140)</f>
        <v>Ørland</v>
      </c>
      <c r="H136" s="27">
        <f>IF('T_største lev'!K140=0," ",'T_største lev'!K140)</f>
        <v>453.851</v>
      </c>
    </row>
    <row r="137" spans="4:8" x14ac:dyDescent="0.25">
      <c r="D137" s="25">
        <f>IF('T_største lev'!I141=0," ",'T_største lev'!H141)</f>
        <v>131</v>
      </c>
      <c r="E137" s="25"/>
      <c r="F137" s="25" t="str">
        <f>PROPER(IF('T_største lev'!I141=0," ",'T_største lev'!I141))</f>
        <v>Kvitsand Samdrift Da</v>
      </c>
      <c r="G137" s="25" t="str">
        <f>IF('T_største lev'!J141=0," ",'T_største lev'!J141)</f>
        <v>Ørland</v>
      </c>
      <c r="H137" s="27">
        <f>IF('T_største lev'!K141=0," ",'T_største lev'!K141)</f>
        <v>452.3</v>
      </c>
    </row>
    <row r="138" spans="4:8" x14ac:dyDescent="0.25">
      <c r="D138" s="25">
        <f>IF('T_største lev'!I142=0," ",'T_største lev'!H142)</f>
        <v>132</v>
      </c>
      <c r="E138" s="25"/>
      <c r="F138" s="25" t="str">
        <f>PROPER(IF('T_største lev'!I142=0," ",'T_største lev'!I142))</f>
        <v>Naf-Samdrift Da</v>
      </c>
      <c r="G138" s="25" t="str">
        <f>IF('T_største lev'!J142=0," ",'T_største lev'!J142)</f>
        <v>Indre Fosen</v>
      </c>
      <c r="H138" s="27">
        <f>IF('T_største lev'!K142=0," ",'T_største lev'!K142)</f>
        <v>451.94600000000003</v>
      </c>
    </row>
    <row r="139" spans="4:8" x14ac:dyDescent="0.25">
      <c r="D139" s="25">
        <f>IF('T_største lev'!I143=0," ",'T_største lev'!H143)</f>
        <v>133</v>
      </c>
      <c r="E139" s="25"/>
      <c r="F139" s="25" t="str">
        <f>PROPER(IF('T_største lev'!I143=0," ",'T_største lev'!I143))</f>
        <v>Ken Thomas Wallinder</v>
      </c>
      <c r="G139" s="25" t="str">
        <f>IF('T_største lev'!J143=0," ",'T_største lev'!J143)</f>
        <v>Lierne</v>
      </c>
      <c r="H139" s="27">
        <f>IF('T_største lev'!K143=0," ",'T_største lev'!K143)</f>
        <v>451.24599999999998</v>
      </c>
    </row>
    <row r="140" spans="4:8" x14ac:dyDescent="0.25">
      <c r="D140" s="25">
        <f>IF('T_største lev'!I144=0," ",'T_største lev'!H144)</f>
        <v>134</v>
      </c>
      <c r="E140" s="25"/>
      <c r="F140" s="25" t="str">
        <f>PROPER(IF('T_største lev'!I144=0," ",'T_største lev'!I144))</f>
        <v>Solem Landbruk Da</v>
      </c>
      <c r="G140" s="25" t="str">
        <f>IF('T_største lev'!J144=0," ",'T_største lev'!J144)</f>
        <v>Orkland</v>
      </c>
      <c r="H140" s="27">
        <f>IF('T_største lev'!K144=0," ",'T_største lev'!K144)</f>
        <v>449.76100000000002</v>
      </c>
    </row>
    <row r="141" spans="4:8" x14ac:dyDescent="0.25">
      <c r="D141" s="25">
        <f>IF('T_største lev'!I145=0," ",'T_største lev'!H145)</f>
        <v>135</v>
      </c>
      <c r="E141" s="25"/>
      <c r="F141" s="25" t="str">
        <f>PROPER(IF('T_største lev'!I145=0," ",'T_største lev'!I145))</f>
        <v>Tore Suul Grande</v>
      </c>
      <c r="G141" s="25" t="str">
        <f>IF('T_største lev'!J145=0," ",'T_største lev'!J145)</f>
        <v>Verdal</v>
      </c>
      <c r="H141" s="27">
        <f>IF('T_største lev'!K145=0," ",'T_største lev'!K145)</f>
        <v>449.32600000000002</v>
      </c>
    </row>
    <row r="142" spans="4:8" x14ac:dyDescent="0.25">
      <c r="D142" s="25">
        <f>IF('T_største lev'!I146=0," ",'T_største lev'!H146)</f>
        <v>136</v>
      </c>
      <c r="E142" s="25"/>
      <c r="F142" s="25" t="str">
        <f>PROPER(IF('T_største lev'!I146=0," ",'T_største lev'!I146))</f>
        <v>Hermstad Auto</v>
      </c>
      <c r="G142" s="25" t="str">
        <f>IF('T_største lev'!J146=0," ",'T_største lev'!J146)</f>
        <v>Indre Fosen</v>
      </c>
      <c r="H142" s="27">
        <f>IF('T_største lev'!K146=0," ",'T_største lev'!K146)</f>
        <v>449.14299999999997</v>
      </c>
    </row>
    <row r="143" spans="4:8" x14ac:dyDescent="0.25">
      <c r="D143" s="25">
        <f>IF('T_største lev'!I147=0," ",'T_største lev'!H147)</f>
        <v>137</v>
      </c>
      <c r="E143" s="25"/>
      <c r="F143" s="25" t="str">
        <f>PROPER(IF('T_største lev'!I147=0," ",'T_største lev'!I147))</f>
        <v>Re Melk Da</v>
      </c>
      <c r="G143" s="25" t="str">
        <f>IF('T_største lev'!J147=0," ",'T_største lev'!J147)</f>
        <v>Orkland</v>
      </c>
      <c r="H143" s="27">
        <f>IF('T_største lev'!K147=0," ",'T_største lev'!K147)</f>
        <v>445.70499999999998</v>
      </c>
    </row>
    <row r="144" spans="4:8" x14ac:dyDescent="0.25">
      <c r="D144" s="25">
        <f>IF('T_største lev'!I148=0," ",'T_største lev'!H148)</f>
        <v>138</v>
      </c>
      <c r="E144" s="25"/>
      <c r="F144" s="25" t="str">
        <f>PROPER(IF('T_største lev'!I148=0," ",'T_største lev'!I148))</f>
        <v>Ole Otto Grønning</v>
      </c>
      <c r="G144" s="25" t="str">
        <f>IF('T_største lev'!J148=0," ",'T_største lev'!J148)</f>
        <v>Indre Fosen</v>
      </c>
      <c r="H144" s="27">
        <f>IF('T_største lev'!K148=0," ",'T_største lev'!K148)</f>
        <v>444.74400000000003</v>
      </c>
    </row>
    <row r="145" spans="4:8" x14ac:dyDescent="0.25">
      <c r="D145" s="25">
        <f>IF('T_største lev'!I149=0," ",'T_største lev'!H149)</f>
        <v>139</v>
      </c>
      <c r="E145" s="25"/>
      <c r="F145" s="25" t="str">
        <f>PROPER(IF('T_største lev'!I149=0," ",'T_største lev'!I149))</f>
        <v>Sivert Moen</v>
      </c>
      <c r="G145" s="25" t="str">
        <f>IF('T_største lev'!J149=0," ",'T_største lev'!J149)</f>
        <v>Midtre Gauldal</v>
      </c>
      <c r="H145" s="27">
        <f>IF('T_største lev'!K149=0," ",'T_største lev'!K149)</f>
        <v>444.70499999999998</v>
      </c>
    </row>
    <row r="146" spans="4:8" x14ac:dyDescent="0.25">
      <c r="D146" s="25">
        <f>IF('T_største lev'!I150=0," ",'T_største lev'!H150)</f>
        <v>140</v>
      </c>
      <c r="E146" s="25"/>
      <c r="F146" s="25" t="str">
        <f>PROPER(IF('T_største lev'!I150=0," ",'T_største lev'!I150))</f>
        <v>Kvaale Samdrift Da</v>
      </c>
      <c r="G146" s="25" t="str">
        <f>IF('T_største lev'!J150=0," ",'T_største lev'!J150)</f>
        <v>Namsos</v>
      </c>
      <c r="H146" s="27">
        <f>IF('T_største lev'!K150=0," ",'T_største lev'!K150)</f>
        <v>444.56799999999998</v>
      </c>
    </row>
    <row r="147" spans="4:8" x14ac:dyDescent="0.25">
      <c r="D147" s="25">
        <f>IF('T_største lev'!I151=0," ",'T_største lev'!H151)</f>
        <v>141</v>
      </c>
      <c r="E147" s="25"/>
      <c r="F147" s="25" t="str">
        <f>PROPER(IF('T_største lev'!I151=0," ",'T_største lev'!I151))</f>
        <v>Karl Anders Fjerstad</v>
      </c>
      <c r="G147" s="25" t="str">
        <f>IF('T_største lev'!J151=0," ",'T_største lev'!J151)</f>
        <v>Steinkjer</v>
      </c>
      <c r="H147" s="27">
        <f>IF('T_største lev'!K151=0," ",'T_største lev'!K151)</f>
        <v>444.39</v>
      </c>
    </row>
    <row r="148" spans="4:8" x14ac:dyDescent="0.25">
      <c r="D148" s="25">
        <f>IF('T_største lev'!I152=0," ",'T_største lev'!H152)</f>
        <v>142</v>
      </c>
      <c r="E148" s="25"/>
      <c r="F148" s="25" t="str">
        <f>PROPER(IF('T_største lev'!I152=0," ",'T_største lev'!I152))</f>
        <v>Hoøen Lars Akim</v>
      </c>
      <c r="G148" s="25" t="str">
        <f>IF('T_største lev'!J152=0," ",'T_største lev'!J152)</f>
        <v>Ørland</v>
      </c>
      <c r="H148" s="27">
        <f>IF('T_største lev'!K152=0," ",'T_største lev'!K152)</f>
        <v>443.01</v>
      </c>
    </row>
    <row r="149" spans="4:8" x14ac:dyDescent="0.25">
      <c r="D149" s="25">
        <f>IF('T_største lev'!I153=0," ",'T_største lev'!H153)</f>
        <v>143</v>
      </c>
      <c r="E149" s="25"/>
      <c r="F149" s="25" t="str">
        <f>PROPER(IF('T_største lev'!I153=0," ",'T_største lev'!I153))</f>
        <v>Sivert Horseng Johansen</v>
      </c>
      <c r="G149" s="25" t="str">
        <f>IF('T_største lev'!J153=0," ",'T_største lev'!J153)</f>
        <v>Nærøysund</v>
      </c>
      <c r="H149" s="27">
        <f>IF('T_største lev'!K153=0," ",'T_største lev'!K153)</f>
        <v>441.87299999999999</v>
      </c>
    </row>
    <row r="150" spans="4:8" x14ac:dyDescent="0.25">
      <c r="D150" s="25">
        <f>IF('T_største lev'!I154=0," ",'T_største lev'!H154)</f>
        <v>144</v>
      </c>
      <c r="E150" s="25"/>
      <c r="F150" s="25" t="str">
        <f>PROPER(IF('T_største lev'!I154=0," ",'T_største lev'!I154))</f>
        <v>Kenneth Moe</v>
      </c>
      <c r="G150" s="25" t="str">
        <f>IF('T_største lev'!J154=0," ",'T_største lev'!J154)</f>
        <v>Midtre Gauldal</v>
      </c>
      <c r="H150" s="27">
        <f>IF('T_største lev'!K154=0," ",'T_største lev'!K154)</f>
        <v>441.78199999999998</v>
      </c>
    </row>
    <row r="151" spans="4:8" x14ac:dyDescent="0.25">
      <c r="D151" s="25">
        <f>IF('T_største lev'!I155=0," ",'T_største lev'!H155)</f>
        <v>145</v>
      </c>
      <c r="E151" s="25"/>
      <c r="F151" s="25" t="str">
        <f>PROPER(IF('T_største lev'!I155=0," ",'T_største lev'!I155))</f>
        <v>Jon Arne Sesseng</v>
      </c>
      <c r="G151" s="25" t="str">
        <f>IF('T_største lev'!J155=0," ",'T_største lev'!J155)</f>
        <v>Selbu</v>
      </c>
      <c r="H151" s="27">
        <f>IF('T_største lev'!K155=0," ",'T_største lev'!K155)</f>
        <v>441.46100000000001</v>
      </c>
    </row>
    <row r="152" spans="4:8" x14ac:dyDescent="0.25">
      <c r="D152" s="25">
        <f>IF('T_største lev'!I156=0," ",'T_største lev'!H156)</f>
        <v>146</v>
      </c>
      <c r="E152" s="25"/>
      <c r="F152" s="25" t="str">
        <f>PROPER(IF('T_største lev'!I156=0," ",'T_største lev'!I156))</f>
        <v>Vuttudal Samdrift Da</v>
      </c>
      <c r="G152" s="25" t="str">
        <f>IF('T_største lev'!J156=0," ",'T_største lev'!J156)</f>
        <v>Orkland</v>
      </c>
      <c r="H152" s="27">
        <f>IF('T_største lev'!K156=0," ",'T_største lev'!K156)</f>
        <v>441.07400000000001</v>
      </c>
    </row>
    <row r="153" spans="4:8" x14ac:dyDescent="0.25">
      <c r="D153" s="25">
        <f>IF('T_største lev'!I157=0," ",'T_største lev'!H157)</f>
        <v>147</v>
      </c>
      <c r="E153" s="25"/>
      <c r="F153" s="25" t="str">
        <f>PROPER(IF('T_største lev'!I157=0," ",'T_største lev'!I157))</f>
        <v>Stein Jarle</v>
      </c>
      <c r="G153" s="25" t="str">
        <f>IF('T_største lev'!J157=0," ",'T_største lev'!J157)</f>
        <v>Osen</v>
      </c>
      <c r="H153" s="27">
        <f>IF('T_største lev'!K157=0," ",'T_største lev'!K157)</f>
        <v>440.66500000000002</v>
      </c>
    </row>
    <row r="154" spans="4:8" x14ac:dyDescent="0.25">
      <c r="D154" s="25">
        <f>IF('T_største lev'!I158=0," ",'T_største lev'!H158)</f>
        <v>148</v>
      </c>
      <c r="E154" s="25"/>
      <c r="F154" s="25" t="str">
        <f>PROPER(IF('T_største lev'!I158=0," ",'T_største lev'!I158))</f>
        <v>John Stokke</v>
      </c>
      <c r="G154" s="25" t="str">
        <f>IF('T_største lev'!J158=0," ",'T_største lev'!J158)</f>
        <v>Steinkjer</v>
      </c>
      <c r="H154" s="27">
        <f>IF('T_største lev'!K158=0," ",'T_største lev'!K158)</f>
        <v>439.84</v>
      </c>
    </row>
    <row r="155" spans="4:8" x14ac:dyDescent="0.25">
      <c r="D155" s="25">
        <f>IF('T_største lev'!I159=0," ",'T_største lev'!H159)</f>
        <v>149</v>
      </c>
      <c r="E155" s="25"/>
      <c r="F155" s="25" t="str">
        <f>PROPER(IF('T_største lev'!I159=0," ",'T_største lev'!I159))</f>
        <v>Heidi Hagen</v>
      </c>
      <c r="G155" s="25" t="str">
        <f>IF('T_største lev'!J159=0," ",'T_største lev'!J159)</f>
        <v>Rindal</v>
      </c>
      <c r="H155" s="27">
        <f>IF('T_største lev'!K159=0," ",'T_største lev'!K159)</f>
        <v>439.57600000000002</v>
      </c>
    </row>
    <row r="156" spans="4:8" x14ac:dyDescent="0.25">
      <c r="D156" s="25">
        <f>IF('T_største lev'!I160=0," ",'T_største lev'!H160)</f>
        <v>150</v>
      </c>
      <c r="E156" s="25"/>
      <c r="F156" s="25" t="str">
        <f>PROPER(IF('T_største lev'!I160=0," ",'T_største lev'!I160))</f>
        <v>Bodil Silset</v>
      </c>
      <c r="G156" s="25" t="str">
        <f>IF('T_største lev'!J160=0," ",'T_største lev'!J160)</f>
        <v>Namsos</v>
      </c>
      <c r="H156" s="27">
        <f>IF('T_største lev'!K160=0," ",'T_største lev'!K160)</f>
        <v>437.93200000000002</v>
      </c>
    </row>
    <row r="157" spans="4:8" x14ac:dyDescent="0.25">
      <c r="D157" s="25">
        <f>IF('T_største lev'!I161=0," ",'T_største lev'!H161)</f>
        <v>151</v>
      </c>
      <c r="E157" s="25"/>
      <c r="F157" s="25" t="str">
        <f>PROPER(IF('T_største lev'!I161=0," ",'T_største lev'!I161))</f>
        <v>Kirkebakken Samdrift Da</v>
      </c>
      <c r="G157" s="25" t="str">
        <f>IF('T_største lev'!J161=0," ",'T_største lev'!J161)</f>
        <v>Oppdal</v>
      </c>
      <c r="H157" s="27">
        <f>IF('T_største lev'!K161=0," ",'T_største lev'!K161)</f>
        <v>437.21199999999999</v>
      </c>
    </row>
    <row r="158" spans="4:8" x14ac:dyDescent="0.25">
      <c r="D158" s="25">
        <f>IF('T_største lev'!I162=0," ",'T_største lev'!H162)</f>
        <v>152</v>
      </c>
      <c r="E158" s="25"/>
      <c r="F158" s="25" t="str">
        <f>PROPER(IF('T_største lev'!I162=0," ",'T_største lev'!I162))</f>
        <v>Ole Martin Hågård</v>
      </c>
      <c r="G158" s="25" t="str">
        <f>IF('T_største lev'!J162=0," ",'T_største lev'!J162)</f>
        <v>Ørland</v>
      </c>
      <c r="H158" s="27">
        <f>IF('T_største lev'!K162=0," ",'T_største lev'!K162)</f>
        <v>436.959</v>
      </c>
    </row>
    <row r="159" spans="4:8" x14ac:dyDescent="0.25">
      <c r="D159" s="25">
        <f>IF('T_største lev'!I163=0," ",'T_største lev'!H163)</f>
        <v>153</v>
      </c>
      <c r="E159" s="25"/>
      <c r="F159" s="25" t="str">
        <f>PROPER(IF('T_største lev'!I163=0," ",'T_største lev'!I163))</f>
        <v>Lars Erik Bugten</v>
      </c>
      <c r="G159" s="25" t="str">
        <f>IF('T_største lev'!J163=0," ",'T_største lev'!J163)</f>
        <v>Ørland</v>
      </c>
      <c r="H159" s="27">
        <f>IF('T_største lev'!K163=0," ",'T_største lev'!K163)</f>
        <v>435.12799999999999</v>
      </c>
    </row>
    <row r="160" spans="4:8" x14ac:dyDescent="0.25">
      <c r="D160" s="25">
        <f>IF('T_største lev'!I164=0," ",'T_største lev'!H164)</f>
        <v>154</v>
      </c>
      <c r="E160" s="25"/>
      <c r="F160" s="25" t="str">
        <f>PROPER(IF('T_største lev'!I164=0," ",'T_største lev'!I164))</f>
        <v>Ole Emil Helland</v>
      </c>
      <c r="G160" s="25" t="str">
        <f>IF('T_største lev'!J164=0," ",'T_største lev'!J164)</f>
        <v>Namsos</v>
      </c>
      <c r="H160" s="27">
        <f>IF('T_største lev'!K164=0," ",'T_største lev'!K164)</f>
        <v>433.32400000000001</v>
      </c>
    </row>
    <row r="161" spans="4:8" x14ac:dyDescent="0.25">
      <c r="D161" s="25">
        <f>IF('T_største lev'!I165=0," ",'T_største lev'!H165)</f>
        <v>155</v>
      </c>
      <c r="E161" s="25"/>
      <c r="F161" s="25" t="str">
        <f>PROPER(IF('T_største lev'!I165=0," ",'T_største lev'!I165))</f>
        <v>Trønsdal Anders -Røen Nestu</v>
      </c>
      <c r="G161" s="25" t="str">
        <f>IF('T_største lev'!J165=0," ",'T_største lev'!J165)</f>
        <v>Rindal</v>
      </c>
      <c r="H161" s="27">
        <f>IF('T_største lev'!K165=0," ",'T_største lev'!K165)</f>
        <v>432.548</v>
      </c>
    </row>
    <row r="162" spans="4:8" x14ac:dyDescent="0.25">
      <c r="D162" s="25">
        <f>IF('T_største lev'!I166=0," ",'T_største lev'!H166)</f>
        <v>156</v>
      </c>
      <c r="E162" s="25"/>
      <c r="F162" s="25" t="str">
        <f>PROPER(IF('T_største lev'!I166=0," ",'T_største lev'!I166))</f>
        <v>Kjøsnes Johan Peder</v>
      </c>
      <c r="G162" s="25" t="str">
        <f>IF('T_største lev'!J166=0," ",'T_største lev'!J166)</f>
        <v>Selbu</v>
      </c>
      <c r="H162" s="27">
        <f>IF('T_største lev'!K166=0," ",'T_største lev'!K166)</f>
        <v>431.69499999999999</v>
      </c>
    </row>
    <row r="163" spans="4:8" x14ac:dyDescent="0.25">
      <c r="D163" s="25">
        <f>IF('T_største lev'!I167=0," ",'T_største lev'!H167)</f>
        <v>157</v>
      </c>
      <c r="E163" s="25"/>
      <c r="F163" s="25" t="str">
        <f>PROPER(IF('T_største lev'!I167=0," ",'T_største lev'!I167))</f>
        <v>Totland Samdrift Da</v>
      </c>
      <c r="G163" s="25" t="str">
        <f>IF('T_største lev'!J167=0," ",'T_største lev'!J167)</f>
        <v>Lierne</v>
      </c>
      <c r="H163" s="27">
        <f>IF('T_største lev'!K167=0," ",'T_største lev'!K167)</f>
        <v>431.46199999999999</v>
      </c>
    </row>
    <row r="164" spans="4:8" x14ac:dyDescent="0.25">
      <c r="D164" s="25">
        <f>IF('T_største lev'!I168=0," ",'T_største lev'!H168)</f>
        <v>158</v>
      </c>
      <c r="E164" s="25"/>
      <c r="F164" s="25" t="str">
        <f>PROPER(IF('T_største lev'!I168=0," ",'T_største lev'!I168))</f>
        <v>Aalmo Samdrift Da</v>
      </c>
      <c r="G164" s="25" t="str">
        <f>IF('T_største lev'!J168=0," ",'T_største lev'!J168)</f>
        <v>Snåsa</v>
      </c>
      <c r="H164" s="27">
        <f>IF('T_største lev'!K168=0," ",'T_største lev'!K168)</f>
        <v>431.36500000000001</v>
      </c>
    </row>
    <row r="165" spans="4:8" x14ac:dyDescent="0.25">
      <c r="D165" s="25">
        <f>IF('T_største lev'!I169=0," ",'T_største lev'!H169)</f>
        <v>159</v>
      </c>
      <c r="E165" s="25"/>
      <c r="F165" s="25" t="str">
        <f>PROPER(IF('T_største lev'!I169=0," ",'T_største lev'!I169))</f>
        <v>Stemshaug Jo</v>
      </c>
      <c r="G165" s="25" t="str">
        <f>IF('T_største lev'!J169=0," ",'T_største lev'!J169)</f>
        <v>Orkland</v>
      </c>
      <c r="H165" s="27">
        <f>IF('T_største lev'!K169=0," ",'T_største lev'!K169)</f>
        <v>431.06099999999998</v>
      </c>
    </row>
    <row r="166" spans="4:8" x14ac:dyDescent="0.25">
      <c r="D166" s="25">
        <f>IF('T_største lev'!I170=0," ",'T_største lev'!H170)</f>
        <v>160</v>
      </c>
      <c r="E166" s="25"/>
      <c r="F166" s="25" t="str">
        <f>PROPER(IF('T_største lev'!I170=0," ",'T_største lev'!I170))</f>
        <v>Mjønesaune Arnstein</v>
      </c>
      <c r="G166" s="25" t="str">
        <f>IF('T_største lev'!J170=0," ",'T_største lev'!J170)</f>
        <v>Heim</v>
      </c>
      <c r="H166" s="27">
        <f>IF('T_største lev'!K170=0," ",'T_største lev'!K170)</f>
        <v>430.81200000000001</v>
      </c>
    </row>
    <row r="167" spans="4:8" x14ac:dyDescent="0.25">
      <c r="D167" s="25">
        <f>IF('T_største lev'!I171=0," ",'T_største lev'!H171)</f>
        <v>161</v>
      </c>
      <c r="E167" s="25"/>
      <c r="F167" s="25" t="str">
        <f>PROPER(IF('T_største lev'!I171=0," ",'T_største lev'!I171))</f>
        <v>Grønflaten Odd</v>
      </c>
      <c r="G167" s="25" t="str">
        <f>IF('T_største lev'!J171=0," ",'T_største lev'!J171)</f>
        <v>Indre Fosen</v>
      </c>
      <c r="H167" s="27">
        <f>IF('T_største lev'!K171=0," ",'T_største lev'!K171)</f>
        <v>430.61799999999999</v>
      </c>
    </row>
    <row r="168" spans="4:8" x14ac:dyDescent="0.25">
      <c r="D168" s="25">
        <f>IF('T_største lev'!I172=0," ",'T_største lev'!H172)</f>
        <v>162</v>
      </c>
      <c r="E168" s="25"/>
      <c r="F168" s="25" t="str">
        <f>PROPER(IF('T_største lev'!I172=0," ",'T_største lev'!I172))</f>
        <v>Martin Hågård</v>
      </c>
      <c r="G168" s="25" t="str">
        <f>IF('T_største lev'!J172=0," ",'T_største lev'!J172)</f>
        <v>Ørland</v>
      </c>
      <c r="H168" s="27">
        <f>IF('T_største lev'!K172=0," ",'T_største lev'!K172)</f>
        <v>430.55</v>
      </c>
    </row>
    <row r="169" spans="4:8" x14ac:dyDescent="0.25">
      <c r="D169" s="25">
        <f>IF('T_største lev'!I173=0," ",'T_største lev'!H173)</f>
        <v>163</v>
      </c>
      <c r="E169" s="25"/>
      <c r="F169" s="25" t="str">
        <f>PROPER(IF('T_største lev'!I173=0," ",'T_største lev'!I173))</f>
        <v>Jan Rune Eid</v>
      </c>
      <c r="G169" s="25" t="str">
        <f>IF('T_største lev'!J173=0," ",'T_største lev'!J173)</f>
        <v>Høylandet</v>
      </c>
      <c r="H169" s="27">
        <f>IF('T_største lev'!K173=0," ",'T_største lev'!K173)</f>
        <v>430.125</v>
      </c>
    </row>
    <row r="170" spans="4:8" x14ac:dyDescent="0.25">
      <c r="D170" s="25">
        <f>IF('T_største lev'!I174=0," ",'T_største lev'!H174)</f>
        <v>164</v>
      </c>
      <c r="E170" s="25"/>
      <c r="F170" s="25" t="str">
        <f>PROPER(IF('T_største lev'!I174=0," ",'T_største lev'!I174))</f>
        <v>Knut Arne Tellebon</v>
      </c>
      <c r="G170" s="25" t="str">
        <f>IF('T_største lev'!J174=0," ",'T_største lev'!J174)</f>
        <v>Røros</v>
      </c>
      <c r="H170" s="27">
        <f>IF('T_største lev'!K174=0," ",'T_største lev'!K174)</f>
        <v>427.44600000000003</v>
      </c>
    </row>
    <row r="171" spans="4:8" x14ac:dyDescent="0.25">
      <c r="D171" s="25">
        <f>IF('T_største lev'!I175=0," ",'T_største lev'!H175)</f>
        <v>165</v>
      </c>
      <c r="E171" s="25"/>
      <c r="F171" s="25" t="str">
        <f>PROPER(IF('T_største lev'!I175=0," ",'T_største lev'!I175))</f>
        <v>Dalen Øystein Laugen</v>
      </c>
      <c r="G171" s="25" t="str">
        <f>IF('T_største lev'!J175=0," ",'T_største lev'!J175)</f>
        <v>Nærøysund</v>
      </c>
      <c r="H171" s="27">
        <f>IF('T_største lev'!K175=0," ",'T_største lev'!K175)</f>
        <v>427.4</v>
      </c>
    </row>
    <row r="172" spans="4:8" x14ac:dyDescent="0.25">
      <c r="D172" s="25">
        <f>IF('T_største lev'!I176=0," ",'T_største lev'!H176)</f>
        <v>166</v>
      </c>
      <c r="E172" s="25"/>
      <c r="F172" s="25" t="str">
        <f>PROPER(IF('T_største lev'!I176=0," ",'T_største lev'!I176))</f>
        <v>Geir Skjesol</v>
      </c>
      <c r="G172" s="25" t="str">
        <f>IF('T_største lev'!J176=0," ",'T_største lev'!J176)</f>
        <v>Levanger</v>
      </c>
      <c r="H172" s="27">
        <f>IF('T_største lev'!K176=0," ",'T_største lev'!K176)</f>
        <v>426.72800000000001</v>
      </c>
    </row>
    <row r="173" spans="4:8" x14ac:dyDescent="0.25">
      <c r="D173" s="25">
        <f>IF('T_største lev'!I177=0," ",'T_største lev'!H177)</f>
        <v>167</v>
      </c>
      <c r="E173" s="25"/>
      <c r="F173" s="25" t="str">
        <f>PROPER(IF('T_største lev'!I177=0," ",'T_største lev'!I177))</f>
        <v>Sandvollan Melk Da</v>
      </c>
      <c r="G173" s="25" t="str">
        <f>IF('T_største lev'!J177=0," ",'T_største lev'!J177)</f>
        <v>Inderøy</v>
      </c>
      <c r="H173" s="27">
        <f>IF('T_største lev'!K177=0," ",'T_største lev'!K177)</f>
        <v>426.49700000000001</v>
      </c>
    </row>
    <row r="174" spans="4:8" x14ac:dyDescent="0.25">
      <c r="D174" s="25">
        <f>IF('T_største lev'!I178=0," ",'T_største lev'!H178)</f>
        <v>168</v>
      </c>
      <c r="E174" s="25"/>
      <c r="F174" s="25" t="str">
        <f>PROPER(IF('T_største lev'!I178=0," ",'T_største lev'!I178))</f>
        <v>Langdalen Melk Og Kjøtt Da</v>
      </c>
      <c r="G174" s="25" t="str">
        <f>IF('T_største lev'!J178=0," ",'T_største lev'!J178)</f>
        <v>Frosta</v>
      </c>
      <c r="H174" s="27">
        <f>IF('T_største lev'!K178=0," ",'T_største lev'!K178)</f>
        <v>425.4</v>
      </c>
    </row>
    <row r="175" spans="4:8" x14ac:dyDescent="0.25">
      <c r="D175" s="25">
        <f>IF('T_største lev'!I179=0," ",'T_største lev'!H179)</f>
        <v>169</v>
      </c>
      <c r="E175" s="25"/>
      <c r="F175" s="25" t="str">
        <f>PROPER(IF('T_største lev'!I179=0," ",'T_største lev'!I179))</f>
        <v>Arnt N Storås</v>
      </c>
      <c r="G175" s="25" t="str">
        <f>IF('T_største lev'!J179=0," ",'T_største lev'!J179)</f>
        <v>Orkland</v>
      </c>
      <c r="H175" s="27">
        <f>IF('T_største lev'!K179=0," ",'T_største lev'!K179)</f>
        <v>424.51900000000001</v>
      </c>
    </row>
    <row r="176" spans="4:8" x14ac:dyDescent="0.25">
      <c r="D176" s="25">
        <f>IF('T_største lev'!I180=0," ",'T_største lev'!H180)</f>
        <v>170</v>
      </c>
      <c r="E176" s="25"/>
      <c r="F176" s="25" t="str">
        <f>PROPER(IF('T_største lev'!I180=0," ",'T_største lev'!I180))</f>
        <v>Tone Sklett</v>
      </c>
      <c r="G176" s="25" t="str">
        <f>IF('T_største lev'!J180=0," ",'T_største lev'!J180)</f>
        <v>Grong</v>
      </c>
      <c r="H176" s="27">
        <f>IF('T_største lev'!K180=0," ",'T_største lev'!K180)</f>
        <v>423.81200000000001</v>
      </c>
    </row>
    <row r="177" spans="4:8" x14ac:dyDescent="0.25">
      <c r="D177" s="25">
        <f>IF('T_største lev'!I181=0," ",'T_største lev'!H181)</f>
        <v>171</v>
      </c>
      <c r="E177" s="25"/>
      <c r="F177" s="25" t="str">
        <f>PROPER(IF('T_største lev'!I181=0," ",'T_største lev'!I181))</f>
        <v>Sklett Samdrift Da</v>
      </c>
      <c r="G177" s="25" t="str">
        <f>IF('T_største lev'!J181=0," ",'T_største lev'!J181)</f>
        <v>Grong</v>
      </c>
      <c r="H177" s="27">
        <f>IF('T_største lev'!K181=0," ",'T_største lev'!K181)</f>
        <v>423.01</v>
      </c>
    </row>
    <row r="178" spans="4:8" x14ac:dyDescent="0.25">
      <c r="D178" s="25">
        <f>IF('T_største lev'!I182=0," ",'T_største lev'!H182)</f>
        <v>172</v>
      </c>
      <c r="E178" s="25"/>
      <c r="F178" s="25" t="str">
        <f>PROPER(IF('T_største lev'!I182=0," ",'T_største lev'!I182))</f>
        <v>Hellan Samdrift Da</v>
      </c>
      <c r="G178" s="25" t="str">
        <f>IF('T_største lev'!J182=0," ",'T_største lev'!J182)</f>
        <v>Frosta</v>
      </c>
      <c r="H178" s="27">
        <f>IF('T_største lev'!K182=0," ",'T_største lev'!K182)</f>
        <v>422.61900000000003</v>
      </c>
    </row>
    <row r="179" spans="4:8" x14ac:dyDescent="0.25">
      <c r="D179" s="25">
        <f>IF('T_største lev'!I183=0," ",'T_største lev'!H183)</f>
        <v>173</v>
      </c>
      <c r="E179" s="25"/>
      <c r="F179" s="25" t="str">
        <f>PROPER(IF('T_største lev'!I183=0," ",'T_største lev'!I183))</f>
        <v>Rye Samdrift Da</v>
      </c>
      <c r="G179" s="25" t="str">
        <f>IF('T_største lev'!J183=0," ",'T_største lev'!J183)</f>
        <v>Trondheim</v>
      </c>
      <c r="H179" s="27">
        <f>IF('T_største lev'!K183=0," ",'T_største lev'!K183)</f>
        <v>421.01100000000002</v>
      </c>
    </row>
    <row r="180" spans="4:8" x14ac:dyDescent="0.25">
      <c r="D180" s="25">
        <f>IF('T_største lev'!I184=0," ",'T_største lev'!H184)</f>
        <v>174</v>
      </c>
      <c r="E180" s="25"/>
      <c r="F180" s="25" t="str">
        <f>PROPER(IF('T_største lev'!I184=0," ",'T_største lev'!I184))</f>
        <v>Johan Thomas Dahle</v>
      </c>
      <c r="G180" s="25" t="str">
        <f>IF('T_største lev'!J184=0," ",'T_største lev'!J184)</f>
        <v>Nærøysund</v>
      </c>
      <c r="H180" s="27">
        <f>IF('T_største lev'!K184=0," ",'T_største lev'!K184)</f>
        <v>420.93200000000002</v>
      </c>
    </row>
    <row r="181" spans="4:8" x14ac:dyDescent="0.25">
      <c r="D181" s="25">
        <f>IF('T_største lev'!I185=0," ",'T_største lev'!H185)</f>
        <v>175</v>
      </c>
      <c r="E181" s="25"/>
      <c r="F181" s="25" t="str">
        <f>PROPER(IF('T_største lev'!I185=0," ",'T_største lev'!I185))</f>
        <v>Øvre Lønnum Gård Ingrid Birgitte Holm</v>
      </c>
      <c r="G181" s="25" t="str">
        <f>IF('T_største lev'!J185=0," ",'T_største lev'!J185)</f>
        <v>Steinkjer</v>
      </c>
      <c r="H181" s="27">
        <f>IF('T_største lev'!K185=0," ",'T_største lev'!K185)</f>
        <v>420.43299999999999</v>
      </c>
    </row>
    <row r="182" spans="4:8" x14ac:dyDescent="0.25">
      <c r="D182" s="25">
        <f>IF('T_største lev'!I186=0," ",'T_største lev'!H186)</f>
        <v>176</v>
      </c>
      <c r="E182" s="25"/>
      <c r="F182" s="25" t="str">
        <f>PROPER(IF('T_største lev'!I186=0," ",'T_største lev'!I186))</f>
        <v>Kai Arne Karlsen</v>
      </c>
      <c r="G182" s="25" t="str">
        <f>IF('T_største lev'!J186=0," ",'T_største lev'!J186)</f>
        <v>Namsos</v>
      </c>
      <c r="H182" s="27">
        <f>IF('T_største lev'!K186=0," ",'T_største lev'!K186)</f>
        <v>420.32100000000003</v>
      </c>
    </row>
    <row r="183" spans="4:8" x14ac:dyDescent="0.25">
      <c r="D183" s="25">
        <f>IF('T_største lev'!I187=0," ",'T_største lev'!H187)</f>
        <v>177</v>
      </c>
      <c r="E183" s="25"/>
      <c r="F183" s="25" t="str">
        <f>PROPER(IF('T_største lev'!I187=0," ",'T_største lev'!I187))</f>
        <v>Rune Granrud</v>
      </c>
      <c r="G183" s="25" t="str">
        <f>IF('T_største lev'!J187=0," ",'T_største lev'!J187)</f>
        <v>Åfjord</v>
      </c>
      <c r="H183" s="27">
        <f>IF('T_største lev'!K187=0," ",'T_største lev'!K187)</f>
        <v>419.24</v>
      </c>
    </row>
    <row r="184" spans="4:8" x14ac:dyDescent="0.25">
      <c r="D184" s="25">
        <f>IF('T_største lev'!I188=0," ",'T_største lev'!H188)</f>
        <v>178</v>
      </c>
      <c r="E184" s="25"/>
      <c r="F184" s="25" t="str">
        <f>PROPER(IF('T_største lev'!I188=0," ",'T_største lev'!I188))</f>
        <v>Jostein Solbue</v>
      </c>
      <c r="G184" s="25" t="str">
        <f>IF('T_største lev'!J188=0," ",'T_største lev'!J188)</f>
        <v>Ørland</v>
      </c>
      <c r="H184" s="27">
        <f>IF('T_største lev'!K188=0," ",'T_største lev'!K188)</f>
        <v>417.80900000000003</v>
      </c>
    </row>
    <row r="185" spans="4:8" x14ac:dyDescent="0.25">
      <c r="D185" s="25">
        <f>IF('T_største lev'!I189=0," ",'T_største lev'!H189)</f>
        <v>179</v>
      </c>
      <c r="E185" s="25"/>
      <c r="F185" s="25" t="str">
        <f>PROPER(IF('T_største lev'!I189=0," ",'T_største lev'!I189))</f>
        <v>Siv Anita Lindsetmo</v>
      </c>
      <c r="G185" s="25" t="str">
        <f>IF('T_største lev'!J189=0," ",'T_største lev'!J189)</f>
        <v>Namsskogan</v>
      </c>
      <c r="H185" s="27">
        <f>IF('T_største lev'!K189=0," ",'T_største lev'!K189)</f>
        <v>417.76400000000001</v>
      </c>
    </row>
    <row r="186" spans="4:8" x14ac:dyDescent="0.25">
      <c r="D186" s="25">
        <f>IF('T_største lev'!I190=0," ",'T_største lev'!H190)</f>
        <v>180</v>
      </c>
      <c r="E186" s="25"/>
      <c r="F186" s="25" t="str">
        <f>PROPER(IF('T_største lev'!I190=0," ",'T_største lev'!I190))</f>
        <v>Saure M Landbruk</v>
      </c>
      <c r="G186" s="25" t="str">
        <f>IF('T_største lev'!J190=0," ",'T_største lev'!J190)</f>
        <v>Midtre Gauldal</v>
      </c>
      <c r="H186" s="27">
        <f>IF('T_største lev'!K190=0," ",'T_største lev'!K190)</f>
        <v>416.935</v>
      </c>
    </row>
    <row r="187" spans="4:8" x14ac:dyDescent="0.25">
      <c r="D187" s="25">
        <f>IF('T_største lev'!I191=0," ",'T_største lev'!H191)</f>
        <v>181</v>
      </c>
      <c r="E187" s="25"/>
      <c r="F187" s="25" t="str">
        <f>PROPER(IF('T_største lev'!I191=0," ",'T_største lev'!I191))</f>
        <v>Runar Helland</v>
      </c>
      <c r="G187" s="25" t="str">
        <f>IF('T_største lev'!J191=0," ",'T_største lev'!J191)</f>
        <v>Heim</v>
      </c>
      <c r="H187" s="27">
        <f>IF('T_største lev'!K191=0," ",'T_største lev'!K191)</f>
        <v>414.97199999999998</v>
      </c>
    </row>
    <row r="188" spans="4:8" x14ac:dyDescent="0.25">
      <c r="D188" s="25">
        <f>IF('T_største lev'!I192=0," ",'T_største lev'!H192)</f>
        <v>182</v>
      </c>
      <c r="E188" s="25"/>
      <c r="F188" s="25" t="str">
        <f>PROPER(IF('T_største lev'!I192=0," ",'T_største lev'!I192))</f>
        <v>John Espen Langseth</v>
      </c>
      <c r="G188" s="25" t="str">
        <f>IF('T_største lev'!J192=0," ",'T_største lev'!J192)</f>
        <v>Selbu</v>
      </c>
      <c r="H188" s="27">
        <f>IF('T_største lev'!K192=0," ",'T_største lev'!K192)</f>
        <v>414.46699999999998</v>
      </c>
    </row>
    <row r="189" spans="4:8" x14ac:dyDescent="0.25">
      <c r="D189" s="25">
        <f>IF('T_største lev'!I193=0," ",'T_største lev'!H193)</f>
        <v>183</v>
      </c>
      <c r="E189" s="25"/>
      <c r="F189" s="25" t="str">
        <f>PROPER(IF('T_største lev'!I193=0," ",'T_største lev'!I193))</f>
        <v>Øien Ole Johan</v>
      </c>
      <c r="G189" s="25" t="str">
        <f>IF('T_største lev'!J193=0," ",'T_største lev'!J193)</f>
        <v>Heim</v>
      </c>
      <c r="H189" s="27">
        <f>IF('T_største lev'!K193=0," ",'T_største lev'!K193)</f>
        <v>411.72899999999998</v>
      </c>
    </row>
    <row r="190" spans="4:8" x14ac:dyDescent="0.25">
      <c r="D190" s="25">
        <f>IF('T_største lev'!I194=0," ",'T_største lev'!H194)</f>
        <v>184</v>
      </c>
      <c r="E190" s="25"/>
      <c r="F190" s="25" t="str">
        <f>PROPER(IF('T_største lev'!I194=0," ",'T_største lev'!I194))</f>
        <v>Leirset Arnt-Egil</v>
      </c>
      <c r="G190" s="25" t="str">
        <f>IF('T_største lev'!J194=0," ",'T_største lev'!J194)</f>
        <v>Verdal</v>
      </c>
      <c r="H190" s="27">
        <f>IF('T_største lev'!K194=0," ",'T_største lev'!K194)</f>
        <v>410.81299999999999</v>
      </c>
    </row>
    <row r="191" spans="4:8" x14ac:dyDescent="0.25">
      <c r="D191" s="25">
        <f>IF('T_største lev'!I195=0," ",'T_største lev'!H195)</f>
        <v>185</v>
      </c>
      <c r="E191" s="25"/>
      <c r="F191" s="25" t="str">
        <f>PROPER(IF('T_største lev'!I195=0," ",'T_største lev'!I195))</f>
        <v>Olav Ree</v>
      </c>
      <c r="G191" s="25" t="str">
        <f>IF('T_største lev'!J195=0," ",'T_største lev'!J195)</f>
        <v>Orkland</v>
      </c>
      <c r="H191" s="27">
        <f>IF('T_største lev'!K195=0," ",'T_største lev'!K195)</f>
        <v>410.005</v>
      </c>
    </row>
    <row r="192" spans="4:8" x14ac:dyDescent="0.25">
      <c r="D192" s="25">
        <f>IF('T_største lev'!I196=0," ",'T_største lev'!H196)</f>
        <v>186</v>
      </c>
      <c r="E192" s="25"/>
      <c r="F192" s="25" t="str">
        <f>PROPER(IF('T_største lev'!I196=0," ",'T_største lev'!I196))</f>
        <v>Blokkum Even</v>
      </c>
      <c r="G192" s="25" t="str">
        <f>IF('T_største lev'!J196=0," ",'T_største lev'!J196)</f>
        <v>Melhus</v>
      </c>
      <c r="H192" s="27">
        <f>IF('T_største lev'!K196=0," ",'T_største lev'!K196)</f>
        <v>410.00299999999999</v>
      </c>
    </row>
    <row r="193" spans="4:8" x14ac:dyDescent="0.25">
      <c r="D193" s="25">
        <f>IF('T_største lev'!I197=0," ",'T_største lev'!H197)</f>
        <v>187</v>
      </c>
      <c r="E193" s="25"/>
      <c r="F193" s="25" t="str">
        <f>PROPER(IF('T_største lev'!I197=0," ",'T_største lev'!I197))</f>
        <v>Elise Bostad</v>
      </c>
      <c r="G193" s="25" t="str">
        <f>IF('T_største lev'!J197=0," ",'T_største lev'!J197)</f>
        <v>Snåsa</v>
      </c>
      <c r="H193" s="27">
        <f>IF('T_største lev'!K197=0," ",'T_største lev'!K197)</f>
        <v>409.93700000000001</v>
      </c>
    </row>
    <row r="194" spans="4:8" x14ac:dyDescent="0.25">
      <c r="D194" s="25">
        <f>IF('T_største lev'!I198=0," ",'T_største lev'!H198)</f>
        <v>188</v>
      </c>
      <c r="E194" s="25"/>
      <c r="F194" s="25" t="str">
        <f>PROPER(IF('T_største lev'!I198=0," ",'T_største lev'!I198))</f>
        <v>Ingstad Gård Da</v>
      </c>
      <c r="G194" s="25" t="str">
        <f>IF('T_største lev'!J198=0," ",'T_største lev'!J198)</f>
        <v>Lierne</v>
      </c>
      <c r="H194" s="27">
        <f>IF('T_største lev'!K198=0," ",'T_største lev'!K198)</f>
        <v>409.88</v>
      </c>
    </row>
    <row r="195" spans="4:8" x14ac:dyDescent="0.25">
      <c r="D195" s="25">
        <f>IF('T_største lev'!I199=0," ",'T_største lev'!H199)</f>
        <v>189</v>
      </c>
      <c r="E195" s="25"/>
      <c r="F195" s="25" t="str">
        <f>PROPER(IF('T_største lev'!I199=0," ",'T_største lev'!I199))</f>
        <v>Sivert Fenstad</v>
      </c>
      <c r="G195" s="25" t="str">
        <f>IF('T_største lev'!J199=0," ",'T_største lev'!J199)</f>
        <v>Indre Fosen</v>
      </c>
      <c r="H195" s="27">
        <f>IF('T_største lev'!K199=0," ",'T_største lev'!K199)</f>
        <v>409.596</v>
      </c>
    </row>
    <row r="196" spans="4:8" x14ac:dyDescent="0.25">
      <c r="D196" s="25">
        <f>IF('T_største lev'!I200=0," ",'T_største lev'!H200)</f>
        <v>190</v>
      </c>
      <c r="E196" s="25"/>
      <c r="F196" s="25" t="str">
        <f>PROPER(IF('T_største lev'!I200=0," ",'T_største lev'!I200))</f>
        <v>Fikke Samdrift Da</v>
      </c>
      <c r="G196" s="25" t="str">
        <f>IF('T_største lev'!J200=0," ",'T_største lev'!J200)</f>
        <v>Orkland</v>
      </c>
      <c r="H196" s="27">
        <f>IF('T_største lev'!K200=0," ",'T_største lev'!K200)</f>
        <v>409.44900000000001</v>
      </c>
    </row>
    <row r="197" spans="4:8" x14ac:dyDescent="0.25">
      <c r="D197" s="25">
        <f>IF('T_største lev'!I201=0," ",'T_største lev'!H201)</f>
        <v>191</v>
      </c>
      <c r="E197" s="25"/>
      <c r="F197" s="25" t="str">
        <f>PROPER(IF('T_største lev'!I201=0," ",'T_største lev'!I201))</f>
        <v>Nina Vangen Ranøien</v>
      </c>
      <c r="G197" s="25" t="str">
        <f>IF('T_største lev'!J201=0," ",'T_største lev'!J201)</f>
        <v>Orkland</v>
      </c>
      <c r="H197" s="27">
        <f>IF('T_største lev'!K201=0," ",'T_største lev'!K201)</f>
        <v>409.44</v>
      </c>
    </row>
    <row r="198" spans="4:8" x14ac:dyDescent="0.25">
      <c r="D198" s="25">
        <f>IF('T_største lev'!I202=0," ",'T_største lev'!H202)</f>
        <v>192</v>
      </c>
      <c r="E198" s="25"/>
      <c r="F198" s="25" t="str">
        <f>PROPER(IF('T_største lev'!I202=0," ",'T_største lev'!I202))</f>
        <v>Otterøy Samdrift Da</v>
      </c>
      <c r="G198" s="25" t="str">
        <f>IF('T_største lev'!J202=0," ",'T_største lev'!J202)</f>
        <v>Namsos</v>
      </c>
      <c r="H198" s="27">
        <f>IF('T_største lev'!K202=0," ",'T_største lev'!K202)</f>
        <v>408.988</v>
      </c>
    </row>
    <row r="199" spans="4:8" x14ac:dyDescent="0.25">
      <c r="D199" s="25">
        <f>IF('T_største lev'!I203=0," ",'T_største lev'!H203)</f>
        <v>193</v>
      </c>
      <c r="E199" s="25"/>
      <c r="F199" s="25" t="str">
        <f>PROPER(IF('T_største lev'!I203=0," ",'T_største lev'!I203))</f>
        <v>Eivind Råum Fiskum</v>
      </c>
      <c r="G199" s="25" t="str">
        <f>IF('T_største lev'!J203=0," ",'T_største lev'!J203)</f>
        <v>Høylandet</v>
      </c>
      <c r="H199" s="27">
        <f>IF('T_største lev'!K203=0," ",'T_største lev'!K203)</f>
        <v>408.75599999999997</v>
      </c>
    </row>
    <row r="200" spans="4:8" x14ac:dyDescent="0.25">
      <c r="D200" s="25">
        <f>IF('T_største lev'!I204=0," ",'T_største lev'!H204)</f>
        <v>194</v>
      </c>
      <c r="E200" s="25"/>
      <c r="F200" s="25" t="str">
        <f>PROPER(IF('T_største lev'!I204=0," ",'T_største lev'!I204))</f>
        <v>Eli Skarsem</v>
      </c>
      <c r="G200" s="25" t="str">
        <f>IF('T_største lev'!J204=0," ",'T_største lev'!J204)</f>
        <v>Oppdal</v>
      </c>
      <c r="H200" s="27">
        <f>IF('T_største lev'!K204=0," ",'T_største lev'!K204)</f>
        <v>408.07100000000003</v>
      </c>
    </row>
    <row r="201" spans="4:8" x14ac:dyDescent="0.25">
      <c r="D201" s="25">
        <f>IF('T_største lev'!I205=0," ",'T_største lev'!H205)</f>
        <v>195</v>
      </c>
      <c r="E201" s="25"/>
      <c r="F201" s="25" t="str">
        <f>PROPER(IF('T_største lev'!I205=0," ",'T_største lev'!I205))</f>
        <v>Ørjan Hultgren</v>
      </c>
      <c r="G201" s="25" t="str">
        <f>IF('T_største lev'!J205=0," ",'T_største lev'!J205)</f>
        <v>Nærøysund</v>
      </c>
      <c r="H201" s="27">
        <f>IF('T_største lev'!K205=0," ",'T_største lev'!K205)</f>
        <v>407.56200000000001</v>
      </c>
    </row>
    <row r="202" spans="4:8" x14ac:dyDescent="0.25">
      <c r="D202" s="25">
        <f>IF('T_største lev'!I206=0," ",'T_største lev'!H206)</f>
        <v>196</v>
      </c>
      <c r="E202" s="25"/>
      <c r="F202" s="25" t="str">
        <f>PROPER(IF('T_største lev'!I206=0," ",'T_største lev'!I206))</f>
        <v>Leif Anders Wold</v>
      </c>
      <c r="G202" s="25" t="str">
        <f>IF('T_største lev'!J206=0," ",'T_største lev'!J206)</f>
        <v>Orkland</v>
      </c>
      <c r="H202" s="27">
        <f>IF('T_største lev'!K206=0," ",'T_største lev'!K206)</f>
        <v>407.54199999999997</v>
      </c>
    </row>
    <row r="203" spans="4:8" x14ac:dyDescent="0.25">
      <c r="D203" s="25">
        <f>IF('T_største lev'!I207=0," ",'T_største lev'!H207)</f>
        <v>197</v>
      </c>
      <c r="E203" s="25"/>
      <c r="F203" s="25" t="str">
        <f>PROPER(IF('T_største lev'!I207=0," ",'T_største lev'!I207))</f>
        <v>Hallvar Aspli</v>
      </c>
      <c r="G203" s="25" t="str">
        <f>IF('T_største lev'!J207=0," ",'T_største lev'!J207)</f>
        <v>Nærøysund</v>
      </c>
      <c r="H203" s="27">
        <f>IF('T_største lev'!K207=0," ",'T_største lev'!K207)</f>
        <v>407.45800000000003</v>
      </c>
    </row>
    <row r="204" spans="4:8" x14ac:dyDescent="0.25">
      <c r="D204" s="25">
        <f>IF('T_største lev'!I208=0," ",'T_største lev'!H208)</f>
        <v>198</v>
      </c>
      <c r="E204" s="25"/>
      <c r="F204" s="25" t="str">
        <f>PROPER(IF('T_største lev'!I208=0," ",'T_største lev'!I208))</f>
        <v>Ramstad-Steine Samdrift Da</v>
      </c>
      <c r="G204" s="25" t="str">
        <f>IF('T_største lev'!J208=0," ",'T_største lev'!J208)</f>
        <v>Nærøysund</v>
      </c>
      <c r="H204" s="27">
        <f>IF('T_største lev'!K208=0," ",'T_største lev'!K208)</f>
        <v>407.30799999999999</v>
      </c>
    </row>
    <row r="205" spans="4:8" x14ac:dyDescent="0.25">
      <c r="D205" s="25">
        <f>IF('T_største lev'!I209=0," ",'T_største lev'!H209)</f>
        <v>199</v>
      </c>
      <c r="E205" s="25"/>
      <c r="F205" s="25" t="str">
        <f>PROPER(IF('T_største lev'!I209=0," ",'T_største lev'!I209))</f>
        <v>Ole Johan Hoel Svartbekk</v>
      </c>
      <c r="G205" s="25" t="str">
        <f>IF('T_største lev'!J209=0," ",'T_største lev'!J209)</f>
        <v>Orkland</v>
      </c>
      <c r="H205" s="27">
        <f>IF('T_største lev'!K209=0," ",'T_største lev'!K209)</f>
        <v>406.63799999999998</v>
      </c>
    </row>
    <row r="206" spans="4:8" x14ac:dyDescent="0.25">
      <c r="D206" s="25">
        <f>IF('T_største lev'!I210=0," ",'T_største lev'!H210)</f>
        <v>200</v>
      </c>
      <c r="E206" s="25"/>
      <c r="F206" s="25" t="str">
        <f>PROPER(IF('T_største lev'!I210=0," ",'T_største lev'!I210))</f>
        <v>Hatling Odd Robert</v>
      </c>
      <c r="G206" s="25" t="str">
        <f>IF('T_største lev'!J210=0," ",'T_største lev'!J210)</f>
        <v>Steinkjer</v>
      </c>
      <c r="H206" s="27">
        <f>IF('T_største lev'!K210=0," ",'T_største lev'!K210)</f>
        <v>406.27300000000002</v>
      </c>
    </row>
    <row r="207" spans="4:8" x14ac:dyDescent="0.25">
      <c r="D207" s="25">
        <f>IF('T_største lev'!I211=0," ",'T_største lev'!H211)</f>
        <v>201</v>
      </c>
      <c r="E207" s="25"/>
      <c r="F207" s="25" t="str">
        <f>PROPER(IF('T_største lev'!I211=0," ",'T_største lev'!I211))</f>
        <v>Arve Erik Norum</v>
      </c>
      <c r="G207" s="25" t="str">
        <f>IF('T_største lev'!J211=0," ",'T_største lev'!J211)</f>
        <v>Inderøy</v>
      </c>
      <c r="H207" s="27">
        <f>IF('T_største lev'!K211=0," ",'T_største lev'!K211)</f>
        <v>406.03399999999999</v>
      </c>
    </row>
    <row r="208" spans="4:8" x14ac:dyDescent="0.25">
      <c r="D208" s="25">
        <f>IF('T_største lev'!I212=0," ",'T_største lev'!H212)</f>
        <v>202</v>
      </c>
      <c r="E208" s="25"/>
      <c r="F208" s="25" t="str">
        <f>PROPER(IF('T_største lev'!I212=0," ",'T_største lev'!I212))</f>
        <v>Jonny Søberg</v>
      </c>
      <c r="G208" s="25" t="str">
        <f>IF('T_største lev'!J212=0," ",'T_største lev'!J212)</f>
        <v>Åfjord</v>
      </c>
      <c r="H208" s="27">
        <f>IF('T_største lev'!K212=0," ",'T_største lev'!K212)</f>
        <v>405.71499999999997</v>
      </c>
    </row>
    <row r="209" spans="4:8" x14ac:dyDescent="0.25">
      <c r="D209" s="25">
        <f>IF('T_største lev'!I213=0," ",'T_største lev'!H213)</f>
        <v>203</v>
      </c>
      <c r="E209" s="25"/>
      <c r="F209" s="25" t="str">
        <f>PROPER(IF('T_største lev'!I213=0," ",'T_største lev'!I213))</f>
        <v>Trine Hasvang Vaag</v>
      </c>
      <c r="G209" s="25" t="str">
        <f>IF('T_største lev'!J213=0," ",'T_største lev'!J213)</f>
        <v>Snåsa</v>
      </c>
      <c r="H209" s="27">
        <f>IF('T_største lev'!K213=0," ",'T_største lev'!K213)</f>
        <v>404.82400000000001</v>
      </c>
    </row>
    <row r="210" spans="4:8" x14ac:dyDescent="0.25">
      <c r="D210" s="25">
        <f>IF('T_største lev'!I214=0," ",'T_største lev'!H214)</f>
        <v>204</v>
      </c>
      <c r="E210" s="25"/>
      <c r="F210" s="25" t="str">
        <f>PROPER(IF('T_største lev'!I214=0," ",'T_største lev'!I214))</f>
        <v>Mona Therese Solum</v>
      </c>
      <c r="G210" s="25" t="str">
        <f>IF('T_største lev'!J214=0," ",'T_største lev'!J214)</f>
        <v>Overhalla</v>
      </c>
      <c r="H210" s="27">
        <f>IF('T_største lev'!K214=0," ",'T_største lev'!K214)</f>
        <v>404.07600000000002</v>
      </c>
    </row>
    <row r="211" spans="4:8" x14ac:dyDescent="0.25">
      <c r="D211" s="25">
        <f>IF('T_største lev'!I215=0," ",'T_største lev'!H215)</f>
        <v>205</v>
      </c>
      <c r="E211" s="25"/>
      <c r="F211" s="25" t="str">
        <f>PROPER(IF('T_største lev'!I215=0," ",'T_største lev'!I215))</f>
        <v>Sissel Eggen</v>
      </c>
      <c r="G211" s="25" t="str">
        <f>IF('T_største lev'!J215=0," ",'T_største lev'!J215)</f>
        <v>Levanger</v>
      </c>
      <c r="H211" s="27">
        <f>IF('T_største lev'!K215=0," ",'T_største lev'!K215)</f>
        <v>400.17899999999997</v>
      </c>
    </row>
    <row r="212" spans="4:8" x14ac:dyDescent="0.25">
      <c r="D212" s="25">
        <f>IF('T_største lev'!I216=0," ",'T_største lev'!H216)</f>
        <v>206</v>
      </c>
      <c r="E212" s="25"/>
      <c r="F212" s="25" t="str">
        <f>PROPER(IF('T_største lev'!I216=0," ",'T_største lev'!I216))</f>
        <v>Ole Anton Sjule</v>
      </c>
      <c r="G212" s="25" t="str">
        <f>IF('T_største lev'!J216=0," ",'T_største lev'!J216)</f>
        <v>Snåsa</v>
      </c>
      <c r="H212" s="27">
        <f>IF('T_største lev'!K216=0," ",'T_største lev'!K216)</f>
        <v>399.887</v>
      </c>
    </row>
    <row r="213" spans="4:8" x14ac:dyDescent="0.25">
      <c r="D213" s="25">
        <f>IF('T_største lev'!I217=0," ",'T_største lev'!H217)</f>
        <v>207</v>
      </c>
      <c r="E213" s="25"/>
      <c r="F213" s="25" t="str">
        <f>PROPER(IF('T_største lev'!I217=0," ",'T_største lev'!I217))</f>
        <v>Namsen Samdrift Da</v>
      </c>
      <c r="G213" s="25" t="str">
        <f>IF('T_største lev'!J217=0," ",'T_største lev'!J217)</f>
        <v>Overhalla</v>
      </c>
      <c r="H213" s="27">
        <f>IF('T_største lev'!K217=0," ",'T_største lev'!K217)</f>
        <v>399.072</v>
      </c>
    </row>
    <row r="214" spans="4:8" x14ac:dyDescent="0.25">
      <c r="D214" s="25">
        <f>IF('T_største lev'!I218=0," ",'T_største lev'!H218)</f>
        <v>208</v>
      </c>
      <c r="E214" s="25"/>
      <c r="F214" s="25" t="str">
        <f>PROPER(IF('T_største lev'!I218=0," ",'T_største lev'!I218))</f>
        <v>Ole Otterstad</v>
      </c>
      <c r="G214" s="25" t="str">
        <f>IF('T_største lev'!J218=0," ",'T_største lev'!J218)</f>
        <v>Skaun</v>
      </c>
      <c r="H214" s="27">
        <f>IF('T_største lev'!K218=0," ",'T_største lev'!K218)</f>
        <v>397.71600000000001</v>
      </c>
    </row>
    <row r="215" spans="4:8" x14ac:dyDescent="0.25">
      <c r="D215" s="25">
        <f>IF('T_største lev'!I219=0," ",'T_største lev'!H219)</f>
        <v>209</v>
      </c>
      <c r="E215" s="25"/>
      <c r="F215" s="25" t="str">
        <f>PROPER(IF('T_største lev'!I219=0," ",'T_største lev'!I219))</f>
        <v>Arnt Stokke</v>
      </c>
      <c r="G215" s="25" t="str">
        <f>IF('T_største lev'!J219=0," ",'T_største lev'!J219)</f>
        <v>Inderøy</v>
      </c>
      <c r="H215" s="27">
        <f>IF('T_største lev'!K219=0," ",'T_største lev'!K219)</f>
        <v>397.54599999999999</v>
      </c>
    </row>
    <row r="216" spans="4:8" x14ac:dyDescent="0.25">
      <c r="D216" s="25">
        <f>IF('T_største lev'!I220=0," ",'T_største lev'!H220)</f>
        <v>210</v>
      </c>
      <c r="E216" s="25"/>
      <c r="F216" s="25" t="str">
        <f>PROPER(IF('T_største lev'!I220=0," ",'T_største lev'!I220))</f>
        <v>Sivert Daling</v>
      </c>
      <c r="G216" s="25" t="str">
        <f>IF('T_største lev'!J220=0," ",'T_største lev'!J220)</f>
        <v>Levanger</v>
      </c>
      <c r="H216" s="27">
        <f>IF('T_største lev'!K220=0," ",'T_største lev'!K220)</f>
        <v>396.815</v>
      </c>
    </row>
    <row r="217" spans="4:8" x14ac:dyDescent="0.25">
      <c r="D217" s="25">
        <f>IF('T_største lev'!I221=0," ",'T_største lev'!H221)</f>
        <v>211</v>
      </c>
      <c r="E217" s="25"/>
      <c r="F217" s="25" t="str">
        <f>PROPER(IF('T_største lev'!I221=0," ",'T_største lev'!I221))</f>
        <v>Mekal Andreas Røliaunet</v>
      </c>
      <c r="G217" s="25" t="str">
        <f>IF('T_største lev'!J221=0," ",'T_største lev'!J221)</f>
        <v>Steinkjer</v>
      </c>
      <c r="H217" s="27">
        <f>IF('T_største lev'!K221=0," ",'T_største lev'!K221)</f>
        <v>396.15699999999998</v>
      </c>
    </row>
    <row r="218" spans="4:8" x14ac:dyDescent="0.25">
      <c r="D218" s="25">
        <f>IF('T_største lev'!I222=0," ",'T_største lev'!H222)</f>
        <v>212</v>
      </c>
      <c r="E218" s="25"/>
      <c r="F218" s="25" t="str">
        <f>PROPER(IF('T_største lev'!I222=0," ",'T_største lev'!I222))</f>
        <v>Ole Asbjørn Elden</v>
      </c>
      <c r="G218" s="25" t="str">
        <f>IF('T_største lev'!J222=0," ",'T_største lev'!J222)</f>
        <v>Steinkjer</v>
      </c>
      <c r="H218" s="27">
        <f>IF('T_største lev'!K222=0," ",'T_største lev'!K222)</f>
        <v>396.08100000000002</v>
      </c>
    </row>
    <row r="219" spans="4:8" x14ac:dyDescent="0.25">
      <c r="D219" s="25">
        <f>IF('T_største lev'!I223=0," ",'T_største lev'!H223)</f>
        <v>213</v>
      </c>
      <c r="E219" s="25"/>
      <c r="F219" s="25" t="str">
        <f>PROPER(IF('T_største lev'!I223=0," ",'T_største lev'!I223))</f>
        <v>Bjørn Olve Kjøsen</v>
      </c>
      <c r="G219" s="25" t="str">
        <f>IF('T_største lev'!J223=0," ",'T_største lev'!J223)</f>
        <v>Melhus</v>
      </c>
      <c r="H219" s="27">
        <f>IF('T_største lev'!K223=0," ",'T_største lev'!K223)</f>
        <v>395.54199999999997</v>
      </c>
    </row>
    <row r="220" spans="4:8" x14ac:dyDescent="0.25">
      <c r="D220" s="25">
        <f>IF('T_største lev'!I224=0," ",'T_største lev'!H224)</f>
        <v>214</v>
      </c>
      <c r="E220" s="25"/>
      <c r="F220" s="25" t="str">
        <f>PROPER(IF('T_største lev'!I224=0," ",'T_største lev'!I224))</f>
        <v>Trond Stiklestad</v>
      </c>
      <c r="G220" s="25" t="str">
        <f>IF('T_største lev'!J224=0," ",'T_største lev'!J224)</f>
        <v>Verdal</v>
      </c>
      <c r="H220" s="27">
        <f>IF('T_største lev'!K224=0," ",'T_største lev'!K224)</f>
        <v>395.44</v>
      </c>
    </row>
    <row r="221" spans="4:8" x14ac:dyDescent="0.25">
      <c r="D221" s="25">
        <f>IF('T_største lev'!I225=0," ",'T_største lev'!H225)</f>
        <v>215</v>
      </c>
      <c r="E221" s="25"/>
      <c r="F221" s="25" t="str">
        <f>PROPER(IF('T_største lev'!I225=0," ",'T_største lev'!I225))</f>
        <v>Olav Hogstad</v>
      </c>
      <c r="G221" s="25" t="str">
        <f>IF('T_største lev'!J225=0," ",'T_største lev'!J225)</f>
        <v>Levanger</v>
      </c>
      <c r="H221" s="27">
        <f>IF('T_største lev'!K225=0," ",'T_største lev'!K225)</f>
        <v>395.185</v>
      </c>
    </row>
    <row r="222" spans="4:8" x14ac:dyDescent="0.25">
      <c r="D222" s="25">
        <f>IF('T_største lev'!I226=0," ",'T_største lev'!H226)</f>
        <v>216</v>
      </c>
      <c r="E222" s="25"/>
      <c r="F222" s="25" t="str">
        <f>PROPER(IF('T_største lev'!I226=0," ",'T_største lev'!I226))</f>
        <v>Hovstad Samdrift Da</v>
      </c>
      <c r="G222" s="25" t="str">
        <f>IF('T_største lev'!J226=0," ",'T_største lev'!J226)</f>
        <v>Stjørdal</v>
      </c>
      <c r="H222" s="27">
        <f>IF('T_største lev'!K226=0," ",'T_største lev'!K226)</f>
        <v>394.77199999999999</v>
      </c>
    </row>
    <row r="223" spans="4:8" x14ac:dyDescent="0.25">
      <c r="D223" s="25">
        <f>IF('T_største lev'!I227=0," ",'T_største lev'!H227)</f>
        <v>217</v>
      </c>
      <c r="E223" s="25"/>
      <c r="F223" s="25" t="str">
        <f>PROPER(IF('T_største lev'!I227=0," ",'T_største lev'!I227))</f>
        <v>Leif Arild Rugland</v>
      </c>
      <c r="G223" s="25" t="str">
        <f>IF('T_største lev'!J227=0," ",'T_største lev'!J227)</f>
        <v>Steinkjer</v>
      </c>
      <c r="H223" s="27">
        <f>IF('T_største lev'!K227=0," ",'T_største lev'!K227)</f>
        <v>392.83600000000001</v>
      </c>
    </row>
    <row r="224" spans="4:8" x14ac:dyDescent="0.25">
      <c r="D224" s="25">
        <f>IF('T_største lev'!I228=0," ",'T_største lev'!H228)</f>
        <v>218</v>
      </c>
      <c r="E224" s="25"/>
      <c r="F224" s="25" t="str">
        <f>PROPER(IF('T_største lev'!I228=0," ",'T_største lev'!I228))</f>
        <v>Inge Christensen</v>
      </c>
      <c r="G224" s="25" t="str">
        <f>IF('T_største lev'!J228=0," ",'T_største lev'!J228)</f>
        <v>Rindal</v>
      </c>
      <c r="H224" s="27">
        <f>IF('T_største lev'!K228=0," ",'T_største lev'!K228)</f>
        <v>392.63499999999999</v>
      </c>
    </row>
    <row r="225" spans="4:8" x14ac:dyDescent="0.25">
      <c r="D225" s="25">
        <f>IF('T_største lev'!I229=0," ",'T_største lev'!H229)</f>
        <v>219</v>
      </c>
      <c r="E225" s="25"/>
      <c r="F225" s="25" t="str">
        <f>PROPER(IF('T_største lev'!I229=0," ",'T_største lev'!I229))</f>
        <v>Innherred Samdrift Da</v>
      </c>
      <c r="G225" s="25" t="str">
        <f>IF('T_største lev'!J229=0," ",'T_største lev'!J229)</f>
        <v>Verdal</v>
      </c>
      <c r="H225" s="27">
        <f>IF('T_største lev'!K229=0," ",'T_største lev'!K229)</f>
        <v>391.33800000000002</v>
      </c>
    </row>
    <row r="226" spans="4:8" x14ac:dyDescent="0.25">
      <c r="D226" s="25">
        <f>IF('T_største lev'!I230=0," ",'T_største lev'!H230)</f>
        <v>220</v>
      </c>
      <c r="E226" s="25"/>
      <c r="F226" s="25" t="str">
        <f>PROPER(IF('T_største lev'!I230=0," ",'T_største lev'!I230))</f>
        <v>Kristian Loe</v>
      </c>
      <c r="G226" s="25" t="str">
        <f>IF('T_største lev'!J230=0," ",'T_største lev'!J230)</f>
        <v>Orkland</v>
      </c>
      <c r="H226" s="27">
        <f>IF('T_største lev'!K230=0," ",'T_største lev'!K230)</f>
        <v>391.20299999999997</v>
      </c>
    </row>
    <row r="227" spans="4:8" x14ac:dyDescent="0.25">
      <c r="D227" s="25">
        <f>IF('T_største lev'!I231=0," ",'T_største lev'!H231)</f>
        <v>221</v>
      </c>
      <c r="E227" s="25"/>
      <c r="F227" s="25" t="str">
        <f>PROPER(IF('T_største lev'!I231=0," ",'T_største lev'!I231))</f>
        <v>Mære Landbruksskole</v>
      </c>
      <c r="G227" s="25" t="str">
        <f>IF('T_største lev'!J231=0," ",'T_største lev'!J231)</f>
        <v>Steinkjer</v>
      </c>
      <c r="H227" s="27">
        <f>IF('T_største lev'!K231=0," ",'T_største lev'!K231)</f>
        <v>389.99900000000002</v>
      </c>
    </row>
    <row r="228" spans="4:8" x14ac:dyDescent="0.25">
      <c r="D228" s="25">
        <f>IF('T_største lev'!I232=0," ",'T_største lev'!H232)</f>
        <v>222</v>
      </c>
      <c r="E228" s="25"/>
      <c r="F228" s="25" t="str">
        <f>PROPER(IF('T_største lev'!I232=0," ",'T_største lev'!I232))</f>
        <v>Nina Beate Aftret</v>
      </c>
      <c r="G228" s="25" t="str">
        <f>IF('T_største lev'!J232=0," ",'T_største lev'!J232)</f>
        <v>Selbu</v>
      </c>
      <c r="H228" s="27">
        <f>IF('T_største lev'!K232=0," ",'T_største lev'!K232)</f>
        <v>389.93700000000001</v>
      </c>
    </row>
    <row r="229" spans="4:8" x14ac:dyDescent="0.25">
      <c r="D229" s="25">
        <f>IF('T_største lev'!I233=0," ",'T_største lev'!H233)</f>
        <v>223</v>
      </c>
      <c r="E229" s="25"/>
      <c r="F229" s="25" t="str">
        <f>PROPER(IF('T_største lev'!I233=0," ",'T_største lev'!I233))</f>
        <v>Stein Wibstad</v>
      </c>
      <c r="G229" s="25" t="str">
        <f>IF('T_største lev'!J233=0," ",'T_største lev'!J233)</f>
        <v>Namsos</v>
      </c>
      <c r="H229" s="27">
        <f>IF('T_største lev'!K233=0," ",'T_største lev'!K233)</f>
        <v>387.83</v>
      </c>
    </row>
    <row r="230" spans="4:8" x14ac:dyDescent="0.25">
      <c r="D230" s="25">
        <f>IF('T_største lev'!I234=0," ",'T_største lev'!H234)</f>
        <v>224</v>
      </c>
      <c r="E230" s="25"/>
      <c r="F230" s="25" t="str">
        <f>PROPER(IF('T_største lev'!I234=0," ",'T_største lev'!I234))</f>
        <v>Val Skoler As</v>
      </c>
      <c r="G230" s="25" t="str">
        <f>IF('T_største lev'!J234=0," ",'T_største lev'!J234)</f>
        <v>Nærøysund</v>
      </c>
      <c r="H230" s="27">
        <f>IF('T_største lev'!K234=0," ",'T_største lev'!K234)</f>
        <v>387.31299999999999</v>
      </c>
    </row>
    <row r="231" spans="4:8" x14ac:dyDescent="0.25">
      <c r="D231" s="25">
        <f>IF('T_største lev'!I235=0," ",'T_største lev'!H235)</f>
        <v>225</v>
      </c>
      <c r="E231" s="25"/>
      <c r="F231" s="25" t="str">
        <f>PROPER(IF('T_største lev'!I235=0," ",'T_største lev'!I235))</f>
        <v>Johannes Nøvik</v>
      </c>
      <c r="G231" s="25" t="str">
        <f>IF('T_største lev'!J235=0," ",'T_største lev'!J235)</f>
        <v>Levanger</v>
      </c>
      <c r="H231" s="27">
        <f>IF('T_største lev'!K235=0," ",'T_største lev'!K235)</f>
        <v>387.077</v>
      </c>
    </row>
    <row r="232" spans="4:8" x14ac:dyDescent="0.25">
      <c r="D232" s="25">
        <f>IF('T_største lev'!I236=0," ",'T_største lev'!H236)</f>
        <v>226</v>
      </c>
      <c r="E232" s="25"/>
      <c r="F232" s="25" t="str">
        <f>PROPER(IF('T_største lev'!I236=0," ",'T_største lev'!I236))</f>
        <v>Jo Arne Kjøglum</v>
      </c>
      <c r="G232" s="25" t="str">
        <f>IF('T_største lev'!J236=0," ",'T_største lev'!J236)</f>
        <v>Høylandet</v>
      </c>
      <c r="H232" s="27">
        <f>IF('T_største lev'!K236=0," ",'T_største lev'!K236)</f>
        <v>385.21100000000001</v>
      </c>
    </row>
    <row r="233" spans="4:8" x14ac:dyDescent="0.25">
      <c r="D233" s="25">
        <f>IF('T_største lev'!I237=0," ",'T_største lev'!H237)</f>
        <v>227</v>
      </c>
      <c r="E233" s="25"/>
      <c r="F233" s="25" t="str">
        <f>PROPER(IF('T_største lev'!I237=0," ",'T_største lev'!I237))</f>
        <v>Eriksen Rolf</v>
      </c>
      <c r="G233" s="25" t="str">
        <f>IF('T_største lev'!J237=0," ",'T_største lev'!J237)</f>
        <v>Nærøysund</v>
      </c>
      <c r="H233" s="27">
        <f>IF('T_største lev'!K237=0," ",'T_største lev'!K237)</f>
        <v>384.01400000000001</v>
      </c>
    </row>
    <row r="234" spans="4:8" x14ac:dyDescent="0.25">
      <c r="D234" s="25">
        <f>IF('T_største lev'!I238=0," ",'T_største lev'!H238)</f>
        <v>228</v>
      </c>
      <c r="E234" s="25"/>
      <c r="F234" s="25" t="str">
        <f>PROPER(IF('T_største lev'!I238=0," ",'T_største lev'!I238))</f>
        <v>Svein Olav Mollan</v>
      </c>
      <c r="G234" s="25" t="str">
        <f>IF('T_største lev'!J238=0," ",'T_største lev'!J238)</f>
        <v>Nærøysund</v>
      </c>
      <c r="H234" s="27">
        <f>IF('T_største lev'!K238=0," ",'T_største lev'!K238)</f>
        <v>383.85500000000002</v>
      </c>
    </row>
    <row r="235" spans="4:8" x14ac:dyDescent="0.25">
      <c r="D235" s="25">
        <f>IF('T_største lev'!I239=0," ",'T_største lev'!H239)</f>
        <v>229</v>
      </c>
      <c r="E235" s="25"/>
      <c r="F235" s="25" t="str">
        <f>PROPER(IF('T_største lev'!I239=0," ",'T_største lev'!I239))</f>
        <v>Alseth Ditlev</v>
      </c>
      <c r="G235" s="25" t="str">
        <f>IF('T_største lev'!J239=0," ",'T_største lev'!J239)</f>
        <v>Indre Fosen</v>
      </c>
      <c r="H235" s="27">
        <f>IF('T_største lev'!K239=0," ",'T_største lev'!K239)</f>
        <v>383.43099999999998</v>
      </c>
    </row>
    <row r="236" spans="4:8" x14ac:dyDescent="0.25">
      <c r="D236" s="25">
        <f>IF('T_største lev'!I240=0," ",'T_største lev'!H240)</f>
        <v>230</v>
      </c>
      <c r="E236" s="25"/>
      <c r="F236" s="25" t="str">
        <f>PROPER(IF('T_største lev'!I240=0," ",'T_største lev'!I240))</f>
        <v>Påsken Gård Nils Petter Aas</v>
      </c>
      <c r="G236" s="25" t="str">
        <f>IF('T_største lev'!J240=0," ",'T_største lev'!J240)</f>
        <v>Røros</v>
      </c>
      <c r="H236" s="27">
        <f>IF('T_største lev'!K240=0," ",'T_største lev'!K240)</f>
        <v>382.77</v>
      </c>
    </row>
    <row r="237" spans="4:8" x14ac:dyDescent="0.25">
      <c r="D237" s="25">
        <f>IF('T_største lev'!I241=0," ",'T_største lev'!H241)</f>
        <v>231</v>
      </c>
      <c r="E237" s="25"/>
      <c r="F237" s="25" t="str">
        <f>PROPER(IF('T_største lev'!I241=0," ",'T_største lev'!I241))</f>
        <v>Skei Landbruksdrift</v>
      </c>
      <c r="G237" s="25" t="str">
        <f>IF('T_største lev'!J241=0," ",'T_største lev'!J241)</f>
        <v>Steinkjer</v>
      </c>
      <c r="H237" s="27">
        <f>IF('T_største lev'!K241=0," ",'T_største lev'!K241)</f>
        <v>381.92200000000003</v>
      </c>
    </row>
    <row r="238" spans="4:8" x14ac:dyDescent="0.25">
      <c r="D238" s="25">
        <f>IF('T_største lev'!I242=0," ",'T_største lev'!H242)</f>
        <v>232</v>
      </c>
      <c r="E238" s="25"/>
      <c r="F238" s="25" t="str">
        <f>PROPER(IF('T_største lev'!I242=0," ",'T_største lev'!I242))</f>
        <v>Oddmund Grefstad</v>
      </c>
      <c r="G238" s="25" t="str">
        <f>IF('T_største lev'!J242=0," ",'T_største lev'!J242)</f>
        <v>Orkland</v>
      </c>
      <c r="H238" s="27">
        <f>IF('T_største lev'!K242=0," ",'T_største lev'!K242)</f>
        <v>381.42500000000001</v>
      </c>
    </row>
    <row r="239" spans="4:8" x14ac:dyDescent="0.25">
      <c r="D239" s="25">
        <f>IF('T_største lev'!I243=0," ",'T_største lev'!H243)</f>
        <v>233</v>
      </c>
      <c r="E239" s="25"/>
      <c r="F239" s="25" t="str">
        <f>PROPER(IF('T_største lev'!I243=0," ",'T_største lev'!I243))</f>
        <v>Hans Røsseth</v>
      </c>
      <c r="G239" s="25" t="str">
        <f>IF('T_største lev'!J243=0," ",'T_største lev'!J243)</f>
        <v>Selbu</v>
      </c>
      <c r="H239" s="27">
        <f>IF('T_største lev'!K243=0," ",'T_største lev'!K243)</f>
        <v>381.12200000000001</v>
      </c>
    </row>
    <row r="240" spans="4:8" x14ac:dyDescent="0.25">
      <c r="D240" s="25">
        <f>IF('T_største lev'!I244=0," ",'T_største lev'!H244)</f>
        <v>234</v>
      </c>
      <c r="E240" s="25"/>
      <c r="F240" s="25" t="str">
        <f>PROPER(IF('T_største lev'!I244=0," ",'T_største lev'!I244))</f>
        <v>Ovesen Roy</v>
      </c>
      <c r="G240" s="25" t="str">
        <f>IF('T_største lev'!J244=0," ",'T_største lev'!J244)</f>
        <v>Nærøysund</v>
      </c>
      <c r="H240" s="27">
        <f>IF('T_største lev'!K244=0," ",'T_største lev'!K244)</f>
        <v>381.02600000000001</v>
      </c>
    </row>
    <row r="241" spans="4:8" x14ac:dyDescent="0.25">
      <c r="D241" s="25">
        <f>IF('T_største lev'!I245=0," ",'T_største lev'!H245)</f>
        <v>235</v>
      </c>
      <c r="E241" s="25"/>
      <c r="F241" s="25" t="str">
        <f>PROPER(IF('T_største lev'!I245=0," ",'T_største lev'!I245))</f>
        <v>Tore Hølaas</v>
      </c>
      <c r="G241" s="25" t="str">
        <f>IF('T_største lev'!J245=0," ",'T_største lev'!J245)</f>
        <v>Indre Fosen</v>
      </c>
      <c r="H241" s="27">
        <f>IF('T_største lev'!K245=0," ",'T_største lev'!K245)</f>
        <v>380.49900000000002</v>
      </c>
    </row>
    <row r="242" spans="4:8" x14ac:dyDescent="0.25">
      <c r="D242" s="25">
        <f>IF('T_største lev'!I246=0," ",'T_største lev'!H246)</f>
        <v>236</v>
      </c>
      <c r="E242" s="25"/>
      <c r="F242" s="25" t="str">
        <f>PROPER(IF('T_største lev'!I246=0," ",'T_største lev'!I246))</f>
        <v>Jens Morten Lien</v>
      </c>
      <c r="G242" s="25" t="str">
        <f>IF('T_største lev'!J246=0," ",'T_største lev'!J246)</f>
        <v>Selbu</v>
      </c>
      <c r="H242" s="27">
        <f>IF('T_største lev'!K246=0," ",'T_største lev'!K246)</f>
        <v>380.28899999999999</v>
      </c>
    </row>
    <row r="243" spans="4:8" x14ac:dyDescent="0.25">
      <c r="D243" s="25">
        <f>IF('T_største lev'!I247=0," ",'T_største lev'!H247)</f>
        <v>237</v>
      </c>
      <c r="E243" s="25"/>
      <c r="F243" s="25" t="str">
        <f>PROPER(IF('T_største lev'!I247=0," ",'T_største lev'!I247))</f>
        <v>Jon Are Eidem</v>
      </c>
      <c r="G243" s="25" t="str">
        <f>IF('T_største lev'!J247=0," ",'T_største lev'!J247)</f>
        <v>Selbu</v>
      </c>
      <c r="H243" s="27">
        <f>IF('T_største lev'!K247=0," ",'T_største lev'!K247)</f>
        <v>379.786</v>
      </c>
    </row>
    <row r="244" spans="4:8" x14ac:dyDescent="0.25">
      <c r="D244" s="25">
        <f>IF('T_største lev'!I248=0," ",'T_største lev'!H248)</f>
        <v>238</v>
      </c>
      <c r="E244" s="25"/>
      <c r="F244" s="25" t="str">
        <f>PROPER(IF('T_største lev'!I248=0," ",'T_største lev'!I248))</f>
        <v>Torkjell Rye Orre</v>
      </c>
      <c r="G244" s="25" t="str">
        <f>IF('T_største lev'!J248=0," ",'T_største lev'!J248)</f>
        <v>Orkland</v>
      </c>
      <c r="H244" s="27">
        <f>IF('T_største lev'!K248=0," ",'T_største lev'!K248)</f>
        <v>379.01400000000001</v>
      </c>
    </row>
    <row r="245" spans="4:8" x14ac:dyDescent="0.25">
      <c r="D245" s="25">
        <f>IF('T_største lev'!I249=0," ",'T_største lev'!H249)</f>
        <v>239</v>
      </c>
      <c r="E245" s="25"/>
      <c r="F245" s="25" t="str">
        <f>PROPER(IF('T_største lev'!I249=0," ",'T_største lev'!I249))</f>
        <v>Roar Vingen</v>
      </c>
      <c r="G245" s="25" t="str">
        <f>IF('T_største lev'!J249=0," ",'T_største lev'!J249)</f>
        <v>Åfjord</v>
      </c>
      <c r="H245" s="27">
        <f>IF('T_største lev'!K249=0," ",'T_største lev'!K249)</f>
        <v>378.95600000000002</v>
      </c>
    </row>
    <row r="246" spans="4:8" x14ac:dyDescent="0.25">
      <c r="D246" s="25">
        <f>IF('T_største lev'!I250=0," ",'T_største lev'!H250)</f>
        <v>240</v>
      </c>
      <c r="E246" s="25"/>
      <c r="F246" s="25" t="str">
        <f>PROPER(IF('T_største lev'!I250=0," ",'T_største lev'!I250))</f>
        <v>Kjesbu Fellesfjøs Ans</v>
      </c>
      <c r="G246" s="25" t="str">
        <f>IF('T_største lev'!J250=0," ",'T_største lev'!J250)</f>
        <v>Steinkjer</v>
      </c>
      <c r="H246" s="27">
        <f>IF('T_største lev'!K250=0," ",'T_største lev'!K250)</f>
        <v>378.84199999999998</v>
      </c>
    </row>
    <row r="247" spans="4:8" x14ac:dyDescent="0.25">
      <c r="D247" s="25">
        <f>IF('T_største lev'!I251=0," ",'T_største lev'!H251)</f>
        <v>241</v>
      </c>
      <c r="E247" s="25"/>
      <c r="F247" s="25" t="str">
        <f>PROPER(IF('T_største lev'!I251=0," ",'T_største lev'!I251))</f>
        <v>Torgeir K. Flenstad</v>
      </c>
      <c r="G247" s="25" t="str">
        <f>IF('T_største lev'!J251=0," ",'T_største lev'!J251)</f>
        <v>Åfjord</v>
      </c>
      <c r="H247" s="27">
        <f>IF('T_største lev'!K251=0," ",'T_største lev'!K251)</f>
        <v>378.66399999999999</v>
      </c>
    </row>
    <row r="248" spans="4:8" x14ac:dyDescent="0.25">
      <c r="D248" s="25">
        <f>IF('T_største lev'!I252=0," ",'T_største lev'!H252)</f>
        <v>242</v>
      </c>
      <c r="E248" s="25"/>
      <c r="F248" s="25" t="str">
        <f>PROPER(IF('T_største lev'!I252=0," ",'T_største lev'!I252))</f>
        <v>Johnny Stolpnes</v>
      </c>
      <c r="G248" s="25" t="str">
        <f>IF('T_største lev'!J252=0," ",'T_største lev'!J252)</f>
        <v>Hitra</v>
      </c>
      <c r="H248" s="27">
        <f>IF('T_største lev'!K252=0," ",'T_største lev'!K252)</f>
        <v>377.82799999999997</v>
      </c>
    </row>
    <row r="249" spans="4:8" x14ac:dyDescent="0.25">
      <c r="D249" s="25">
        <f>IF('T_største lev'!I253=0," ",'T_største lev'!H253)</f>
        <v>243</v>
      </c>
      <c r="E249" s="25"/>
      <c r="F249" s="25" t="str">
        <f>PROPER(IF('T_største lev'!I253=0," ",'T_største lev'!I253))</f>
        <v>Vegard Sørmo Loktu</v>
      </c>
      <c r="G249" s="25" t="str">
        <f>IF('T_største lev'!J253=0," ",'T_største lev'!J253)</f>
        <v>Levanger</v>
      </c>
      <c r="H249" s="27">
        <f>IF('T_største lev'!K253=0," ",'T_største lev'!K253)</f>
        <v>377.70299999999997</v>
      </c>
    </row>
    <row r="250" spans="4:8" x14ac:dyDescent="0.25">
      <c r="D250" s="25">
        <f>IF('T_største lev'!I254=0," ",'T_største lev'!H254)</f>
        <v>244</v>
      </c>
      <c r="E250" s="25"/>
      <c r="F250" s="25" t="str">
        <f>PROPER(IF('T_største lev'!I254=0," ",'T_største lev'!I254))</f>
        <v>Lars Jørgen Gangås</v>
      </c>
      <c r="G250" s="25" t="str">
        <f>IF('T_største lev'!J254=0," ",'T_største lev'!J254)</f>
        <v>Orkland</v>
      </c>
      <c r="H250" s="27">
        <f>IF('T_største lev'!K254=0," ",'T_største lev'!K254)</f>
        <v>377.21800000000002</v>
      </c>
    </row>
    <row r="251" spans="4:8" x14ac:dyDescent="0.25">
      <c r="D251" s="25">
        <f>IF('T_største lev'!I255=0," ",'T_største lev'!H255)</f>
        <v>245</v>
      </c>
      <c r="E251" s="25"/>
      <c r="F251" s="25" t="str">
        <f>PROPER(IF('T_største lev'!I255=0," ",'T_største lev'!I255))</f>
        <v>Håvard Silset</v>
      </c>
      <c r="G251" s="25" t="str">
        <f>IF('T_største lev'!J255=0," ",'T_største lev'!J255)</f>
        <v>Namsos</v>
      </c>
      <c r="H251" s="27">
        <f>IF('T_største lev'!K255=0," ",'T_største lev'!K255)</f>
        <v>376.29300000000001</v>
      </c>
    </row>
    <row r="252" spans="4:8" x14ac:dyDescent="0.25">
      <c r="D252" s="25">
        <f>IF('T_største lev'!I256=0," ",'T_største lev'!H256)</f>
        <v>246</v>
      </c>
      <c r="E252" s="25"/>
      <c r="F252" s="25" t="str">
        <f>PROPER(IF('T_største lev'!I256=0," ",'T_største lev'!I256))</f>
        <v>Oksjale Samdrift Da</v>
      </c>
      <c r="G252" s="25" t="str">
        <f>IF('T_største lev'!J256=0," ",'T_største lev'!J256)</f>
        <v>Inderøy</v>
      </c>
      <c r="H252" s="27">
        <f>IF('T_største lev'!K256=0," ",'T_største lev'!K256)</f>
        <v>376.149</v>
      </c>
    </row>
    <row r="253" spans="4:8" x14ac:dyDescent="0.25">
      <c r="D253" s="25">
        <f>IF('T_største lev'!I257=0," ",'T_største lev'!H257)</f>
        <v>247</v>
      </c>
      <c r="E253" s="25"/>
      <c r="F253" s="25" t="str">
        <f>PROPER(IF('T_største lev'!I257=0," ",'T_største lev'!I257))</f>
        <v>Tor Helge Olsen</v>
      </c>
      <c r="G253" s="25" t="str">
        <f>IF('T_største lev'!J257=0," ",'T_største lev'!J257)</f>
        <v>Overhalla</v>
      </c>
      <c r="H253" s="27">
        <f>IF('T_største lev'!K257=0," ",'T_største lev'!K257)</f>
        <v>376.11099999999999</v>
      </c>
    </row>
    <row r="254" spans="4:8" x14ac:dyDescent="0.25">
      <c r="D254" s="25">
        <f>IF('T_største lev'!I258=0," ",'T_største lev'!H258)</f>
        <v>248</v>
      </c>
      <c r="E254" s="25"/>
      <c r="F254" s="25" t="str">
        <f>PROPER(IF('T_største lev'!I258=0," ",'T_største lev'!I258))</f>
        <v>Gangstad Samdrift Da</v>
      </c>
      <c r="G254" s="25" t="str">
        <f>IF('T_største lev'!J258=0," ",'T_største lev'!J258)</f>
        <v>Indre Fosen</v>
      </c>
      <c r="H254" s="27">
        <f>IF('T_største lev'!K258=0," ",'T_største lev'!K258)</f>
        <v>375.59300000000002</v>
      </c>
    </row>
    <row r="255" spans="4:8" x14ac:dyDescent="0.25">
      <c r="D255" s="25">
        <f>IF('T_største lev'!I259=0," ",'T_største lev'!H259)</f>
        <v>249</v>
      </c>
      <c r="E255" s="25"/>
      <c r="F255" s="25" t="str">
        <f>PROPER(IF('T_største lev'!I259=0," ",'T_største lev'!I259))</f>
        <v>Arne Daling</v>
      </c>
      <c r="G255" s="25" t="str">
        <f>IF('T_største lev'!J259=0," ",'T_største lev'!J259)</f>
        <v>Inderøy</v>
      </c>
      <c r="H255" s="27">
        <f>IF('T_største lev'!K259=0," ",'T_største lev'!K259)</f>
        <v>373.31099999999998</v>
      </c>
    </row>
    <row r="256" spans="4:8" x14ac:dyDescent="0.25">
      <c r="D256" s="25">
        <f>IF('T_største lev'!I260=0," ",'T_største lev'!H260)</f>
        <v>250</v>
      </c>
      <c r="E256" s="25"/>
      <c r="F256" s="25" t="str">
        <f>PROPER(IF('T_største lev'!I260=0," ",'T_største lev'!I260))</f>
        <v>Storrø Nils Olav</v>
      </c>
      <c r="G256" s="25" t="str">
        <f>IF('T_største lev'!J260=0," ",'T_største lev'!J260)</f>
        <v>Midtre Gauldal</v>
      </c>
      <c r="H256" s="27">
        <f>IF('T_største lev'!K260=0," ",'T_største lev'!K260)</f>
        <v>373.21</v>
      </c>
    </row>
    <row r="268" spans="4:8" x14ac:dyDescent="0.25">
      <c r="D268" s="21" t="str">
        <f>IF('T_største lev'!I272=0," ",'T_største lev'!H272)</f>
        <v xml:space="preserve"> </v>
      </c>
      <c r="F268" s="21" t="str">
        <f>IF('T_største lev'!I272=0," ",'T_største lev'!I272)</f>
        <v xml:space="preserve"> </v>
      </c>
      <c r="G268" s="21" t="str">
        <f>IF('T_største lev'!J272=0," ",'T_største lev'!J272)</f>
        <v xml:space="preserve"> </v>
      </c>
      <c r="H268" s="52" t="str">
        <f>IF('T_største lev'!K272=0," ",'T_største lev'!K272)</f>
        <v xml:space="preserve"> </v>
      </c>
    </row>
  </sheetData>
  <mergeCells count="1">
    <mergeCell ref="D2:H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2F28-00C7-49A1-A5E2-9CE2210DBD67}">
  <sheetPr>
    <tabColor theme="8" tint="0.59999389629810485"/>
  </sheetPr>
  <dimension ref="B2:F334"/>
  <sheetViews>
    <sheetView showGridLines="0" showRowColHeaders="0" workbookViewId="0">
      <selection activeCell="D5" sqref="D5"/>
    </sheetView>
  </sheetViews>
  <sheetFormatPr baseColWidth="10" defaultRowHeight="15" x14ac:dyDescent="0.25"/>
  <cols>
    <col min="1" max="1" width="6.140625" style="20" customWidth="1"/>
    <col min="2" max="3" width="19.85546875" style="21" customWidth="1"/>
    <col min="4" max="4" width="13.28515625" style="21" customWidth="1"/>
    <col min="5" max="6" width="19.85546875" style="21" customWidth="1"/>
    <col min="7" max="16384" width="11.42578125" style="20"/>
  </cols>
  <sheetData>
    <row r="2" spans="2:6" ht="72.75" customHeight="1" x14ac:dyDescent="0.25"/>
    <row r="3" spans="2:6" ht="69.75" customHeight="1" x14ac:dyDescent="0.25">
      <c r="B3" s="177" t="str">
        <f>'P Endr kom.'!$N$7</f>
        <v>Endring av melkeleveransene i Trøndelag perioden 2013 - 2022 i tusen liter</v>
      </c>
      <c r="C3" s="177"/>
      <c r="D3" s="28"/>
      <c r="E3" s="178" t="str">
        <f>'P Endr kom.'!$N$8</f>
        <v>Endring av melkeleveransene i Trøndelag perioden 2013 - 2022 i prosent (2013 =100 %)</v>
      </c>
      <c r="F3" s="178"/>
    </row>
    <row r="4" spans="2:6" ht="13.5" customHeight="1" x14ac:dyDescent="0.25">
      <c r="B4" s="71" t="s">
        <v>913</v>
      </c>
      <c r="C4" s="134"/>
      <c r="D4" s="28"/>
      <c r="E4" s="142" t="s">
        <v>913</v>
      </c>
      <c r="F4" s="135"/>
    </row>
    <row r="5" spans="2:6" ht="30" customHeight="1" x14ac:dyDescent="0.25">
      <c r="B5" s="98" t="s">
        <v>899</v>
      </c>
      <c r="C5" s="35" t="s">
        <v>920</v>
      </c>
      <c r="E5" s="98" t="s">
        <v>899</v>
      </c>
      <c r="F5" s="35" t="s">
        <v>917</v>
      </c>
    </row>
    <row r="6" spans="2:6" x14ac:dyDescent="0.25">
      <c r="B6" s="25" t="str">
        <f>IF('P Endr kom.'!C5=0," ",'P Endr kom.'!C5)</f>
        <v>Heim</v>
      </c>
      <c r="C6" s="140">
        <f>IF('P Endr kom.'!D5=0," ",'P Endr kom.'!D5)</f>
        <v>1508.8759999999984</v>
      </c>
      <c r="D6" s="21" t="str">
        <f>IF('P Endr kom.'!E5=0," ",'P Endr kom.'!E5)</f>
        <v xml:space="preserve"> </v>
      </c>
      <c r="E6" s="25" t="str">
        <f>IF('P Endr kom.'!G5=0," ",'P Endr kom.'!G5)</f>
        <v>Hitra</v>
      </c>
      <c r="F6" s="141">
        <f>IF('P Endr kom.'!H5=0," ",'P Endr kom.'!H5)</f>
        <v>0.32612729340625063</v>
      </c>
    </row>
    <row r="7" spans="2:6" x14ac:dyDescent="0.25">
      <c r="B7" s="25" t="str">
        <f>IF('P Endr kom.'!C6=0," ",'P Endr kom.'!C6)</f>
        <v>Selbu</v>
      </c>
      <c r="C7" s="140">
        <f>IF('P Endr kom.'!D6=0," ",'P Endr kom.'!D6)</f>
        <v>1361.4139999999998</v>
      </c>
      <c r="D7" s="21" t="str">
        <f>IF('P Endr kom.'!E6=0," ",'P Endr kom.'!E6)</f>
        <v xml:space="preserve"> </v>
      </c>
      <c r="E7" s="25" t="str">
        <f>IF('P Endr kom.'!G6=0," ",'P Endr kom.'!G6)</f>
        <v>Malvik</v>
      </c>
      <c r="F7" s="141">
        <f>IF('P Endr kom.'!H6=0," ",'P Endr kom.'!H6)</f>
        <v>0.31918123927601549</v>
      </c>
    </row>
    <row r="8" spans="2:6" x14ac:dyDescent="0.25">
      <c r="B8" s="25" t="str">
        <f>IF('P Endr kom.'!C7=0," ",'P Endr kom.'!C7)</f>
        <v>Melhus</v>
      </c>
      <c r="C8" s="140">
        <f>IF('P Endr kom.'!D7=0," ",'P Endr kom.'!D7)</f>
        <v>950.75700000000052</v>
      </c>
      <c r="D8" s="21" t="str">
        <f>IF('P Endr kom.'!E7=0," ",'P Endr kom.'!E7)</f>
        <v xml:space="preserve"> </v>
      </c>
      <c r="E8" s="25" t="str">
        <f>IF('P Endr kom.'!G7=0," ",'P Endr kom.'!G7)</f>
        <v>Tydal</v>
      </c>
      <c r="F8" s="141">
        <f>IF('P Endr kom.'!H7=0," ",'P Endr kom.'!H7)</f>
        <v>0.25512563808027278</v>
      </c>
    </row>
    <row r="9" spans="2:6" x14ac:dyDescent="0.25">
      <c r="B9" s="25" t="str">
        <f>IF('P Endr kom.'!C8=0," ",'P Endr kom.'!C8)</f>
        <v>Namsos</v>
      </c>
      <c r="C9" s="140">
        <f>IF('P Endr kom.'!D8=0," ",'P Endr kom.'!D8)</f>
        <v>885.01499999999942</v>
      </c>
      <c r="D9" s="21" t="str">
        <f>IF('P Endr kom.'!E8=0," ",'P Endr kom.'!E8)</f>
        <v xml:space="preserve"> </v>
      </c>
      <c r="E9" s="25" t="str">
        <f>IF('P Endr kom.'!G8=0," ",'P Endr kom.'!G8)</f>
        <v>Namsskogan</v>
      </c>
      <c r="F9" s="141">
        <f>IF('P Endr kom.'!H8=0," ",'P Endr kom.'!H8)</f>
        <v>0.19550426598333157</v>
      </c>
    </row>
    <row r="10" spans="2:6" x14ac:dyDescent="0.25">
      <c r="B10" s="25" t="str">
        <f>IF('P Endr kom.'!C9=0," ",'P Endr kom.'!C9)</f>
        <v>Indre Fosen</v>
      </c>
      <c r="C10" s="140">
        <f>IF('P Endr kom.'!D9=0," ",'P Endr kom.'!D9)</f>
        <v>833.65200000000186</v>
      </c>
      <c r="D10" s="21" t="str">
        <f>IF('P Endr kom.'!E9=0," ",'P Endr kom.'!E9)</f>
        <v xml:space="preserve"> </v>
      </c>
      <c r="E10" s="25" t="str">
        <f>IF('P Endr kom.'!G9=0," ",'P Endr kom.'!G9)</f>
        <v>Selbu</v>
      </c>
      <c r="F10" s="141">
        <f>IF('P Endr kom.'!H9=0," ",'P Endr kom.'!H9)</f>
        <v>0.18109597722050461</v>
      </c>
    </row>
    <row r="11" spans="2:6" x14ac:dyDescent="0.25">
      <c r="B11" s="25" t="str">
        <f>IF('P Endr kom.'!C10=0," ",'P Endr kom.'!C10)</f>
        <v>Røros</v>
      </c>
      <c r="C11" s="140">
        <f>IF('P Endr kom.'!D10=0," ",'P Endr kom.'!D10)</f>
        <v>811.64400000000023</v>
      </c>
      <c r="D11" s="21" t="str">
        <f>IF('P Endr kom.'!E10=0," ",'P Endr kom.'!E10)</f>
        <v xml:space="preserve"> </v>
      </c>
      <c r="E11" s="25" t="str">
        <f>IF('P Endr kom.'!G10=0," ",'P Endr kom.'!G10)</f>
        <v>Heim</v>
      </c>
      <c r="F11" s="141">
        <f>IF('P Endr kom.'!H10=0," ",'P Endr kom.'!H10)</f>
        <v>0.15633483726889483</v>
      </c>
    </row>
    <row r="12" spans="2:6" x14ac:dyDescent="0.25">
      <c r="B12" s="25" t="str">
        <f>IF('P Endr kom.'!C11=0," ",'P Endr kom.'!C11)</f>
        <v>Rindal</v>
      </c>
      <c r="C12" s="140">
        <f>IF('P Endr kom.'!D11=0," ",'P Endr kom.'!D11)</f>
        <v>615.29199999999946</v>
      </c>
      <c r="D12" s="21" t="str">
        <f>IF('P Endr kom.'!E11=0," ",'P Endr kom.'!E11)</f>
        <v xml:space="preserve"> </v>
      </c>
      <c r="E12" s="25" t="str">
        <f>IF('P Endr kom.'!G11=0," ",'P Endr kom.'!G11)</f>
        <v>Røros</v>
      </c>
      <c r="F12" s="141">
        <f>IF('P Endr kom.'!H11=0," ",'P Endr kom.'!H11)</f>
        <v>0.15520566695617957</v>
      </c>
    </row>
    <row r="13" spans="2:6" x14ac:dyDescent="0.25">
      <c r="B13" s="25" t="str">
        <f>IF('P Endr kom.'!C12=0," ",'P Endr kom.'!C12)</f>
        <v>Hitra</v>
      </c>
      <c r="C13" s="140">
        <f>IF('P Endr kom.'!D12=0," ",'P Endr kom.'!D12)</f>
        <v>607.61199999999985</v>
      </c>
      <c r="D13" s="21" t="str">
        <f>IF('P Endr kom.'!E12=0," ",'P Endr kom.'!E12)</f>
        <v xml:space="preserve"> </v>
      </c>
      <c r="E13" s="25" t="str">
        <f>IF('P Endr kom.'!G12=0," ",'P Endr kom.'!G12)</f>
        <v>Melhus</v>
      </c>
      <c r="F13" s="141">
        <f>IF('P Endr kom.'!H12=0," ",'P Endr kom.'!H12)</f>
        <v>0.12855144845959796</v>
      </c>
    </row>
    <row r="14" spans="2:6" x14ac:dyDescent="0.25">
      <c r="B14" s="25" t="str">
        <f>IF('P Endr kom.'!C13=0," ",'P Endr kom.'!C13)</f>
        <v>Malvik</v>
      </c>
      <c r="C14" s="140">
        <f>IF('P Endr kom.'!D13=0," ",'P Endr kom.'!D13)</f>
        <v>566.99099999999976</v>
      </c>
      <c r="D14" s="21" t="str">
        <f>IF('P Endr kom.'!E13=0," ",'P Endr kom.'!E13)</f>
        <v xml:space="preserve"> </v>
      </c>
      <c r="E14" s="25" t="str">
        <f>IF('P Endr kom.'!G13=0," ",'P Endr kom.'!G13)</f>
        <v>Grong</v>
      </c>
      <c r="F14" s="141">
        <f>IF('P Endr kom.'!H13=0," ",'P Endr kom.'!H13)</f>
        <v>8.8397446758327933E-2</v>
      </c>
    </row>
    <row r="15" spans="2:6" x14ac:dyDescent="0.25">
      <c r="B15" s="25" t="str">
        <f>IF('P Endr kom.'!C14=0," ",'P Endr kom.'!C14)</f>
        <v>Tydal</v>
      </c>
      <c r="C15" s="140">
        <f>IF('P Endr kom.'!D14=0," ",'P Endr kom.'!D14)</f>
        <v>555.91800000000012</v>
      </c>
      <c r="D15" s="21" t="str">
        <f>IF('P Endr kom.'!E14=0," ",'P Endr kom.'!E14)</f>
        <v xml:space="preserve"> </v>
      </c>
      <c r="E15" s="25" t="str">
        <f>IF('P Endr kom.'!G14=0," ",'P Endr kom.'!G14)</f>
        <v>Rindal</v>
      </c>
      <c r="F15" s="141">
        <f>IF('P Endr kom.'!H14=0," ",'P Endr kom.'!H14)</f>
        <v>6.5046814652120227E-2</v>
      </c>
    </row>
    <row r="16" spans="2:6" x14ac:dyDescent="0.25">
      <c r="B16" s="25" t="str">
        <f>IF('P Endr kom.'!C15=0," ",'P Endr kom.'!C15)</f>
        <v>Grong</v>
      </c>
      <c r="C16" s="140">
        <f>IF('P Endr kom.'!D15=0," ",'P Endr kom.'!D15)</f>
        <v>473.73499999999967</v>
      </c>
      <c r="D16" s="21" t="str">
        <f>IF('P Endr kom.'!E15=0," ",'P Endr kom.'!E15)</f>
        <v xml:space="preserve"> </v>
      </c>
      <c r="E16" s="25" t="str">
        <f>IF('P Endr kom.'!G15=0," ",'P Endr kom.'!G15)</f>
        <v>Namsos</v>
      </c>
      <c r="F16" s="141">
        <f>IF('P Endr kom.'!H15=0," ",'P Endr kom.'!H15)</f>
        <v>4.9297181713963183E-2</v>
      </c>
    </row>
    <row r="17" spans="2:6" x14ac:dyDescent="0.25">
      <c r="B17" s="25" t="str">
        <f>IF('P Endr kom.'!C16=0," ",'P Endr kom.'!C16)</f>
        <v>Namsskogan</v>
      </c>
      <c r="C17" s="140">
        <f>IF('P Endr kom.'!D16=0," ",'P Endr kom.'!D16)</f>
        <v>308.38099999999986</v>
      </c>
      <c r="D17" s="21" t="str">
        <f>IF('P Endr kom.'!E16=0," ",'P Endr kom.'!E16)</f>
        <v xml:space="preserve"> </v>
      </c>
      <c r="E17" s="25" t="str">
        <f>IF('P Endr kom.'!G16=0," ",'P Endr kom.'!G16)</f>
        <v>Indre Fosen</v>
      </c>
      <c r="F17" s="141">
        <f>IF('P Endr kom.'!H16=0," ",'P Endr kom.'!H16)</f>
        <v>4.5620242829460755E-2</v>
      </c>
    </row>
    <row r="18" spans="2:6" x14ac:dyDescent="0.25">
      <c r="B18" s="25" t="str">
        <f>IF('P Endr kom.'!C17=0," ",'P Endr kom.'!C17)</f>
        <v>Inderøy</v>
      </c>
      <c r="C18" s="140">
        <f>IF('P Endr kom.'!D17=0," ",'P Endr kom.'!D17)</f>
        <v>160.03000000000065</v>
      </c>
      <c r="D18" s="21" t="str">
        <f>IF('P Endr kom.'!E17=0," ",'P Endr kom.'!E17)</f>
        <v xml:space="preserve"> </v>
      </c>
      <c r="E18" s="25" t="str">
        <f>IF('P Endr kom.'!G17=0," ",'P Endr kom.'!G17)</f>
        <v>Inderøy</v>
      </c>
      <c r="F18" s="141">
        <f>IF('P Endr kom.'!H17=0," ",'P Endr kom.'!H17)</f>
        <v>1.4076321758520817E-2</v>
      </c>
    </row>
    <row r="19" spans="2:6" x14ac:dyDescent="0.25">
      <c r="B19" s="25" t="str">
        <f>IF('P Endr kom.'!C18=0," ",'P Endr kom.'!C18)</f>
        <v>Verdal</v>
      </c>
      <c r="C19" s="140">
        <f>IF('P Endr kom.'!D18=0," ",'P Endr kom.'!D18)</f>
        <v>50.256999999999607</v>
      </c>
      <c r="D19" s="21" t="str">
        <f>IF('P Endr kom.'!E18=0," ",'P Endr kom.'!E18)</f>
        <v xml:space="preserve"> </v>
      </c>
      <c r="E19" s="25" t="str">
        <f>IF('P Endr kom.'!G18=0," ",'P Endr kom.'!G18)</f>
        <v>Verdal</v>
      </c>
      <c r="F19" s="141">
        <f>IF('P Endr kom.'!H18=0," ",'P Endr kom.'!H18)</f>
        <v>4.0228984303995914E-3</v>
      </c>
    </row>
    <row r="20" spans="2:6" x14ac:dyDescent="0.25">
      <c r="B20" s="25" t="str">
        <f>IF('P Endr kom.'!C19=0," ",'P Endr kom.'!C19)</f>
        <v>Osen</v>
      </c>
      <c r="C20" s="140">
        <f>IF('P Endr kom.'!D19=0," ",'P Endr kom.'!D19)</f>
        <v>-4.080000000000382</v>
      </c>
      <c r="D20" s="21" t="str">
        <f>IF('P Endr kom.'!E19=0," ",'P Endr kom.'!E19)</f>
        <v xml:space="preserve"> </v>
      </c>
      <c r="E20" s="25" t="str">
        <f>IF('P Endr kom.'!G19=0," ",'P Endr kom.'!G19)</f>
        <v>Osen</v>
      </c>
      <c r="F20" s="141">
        <f>IF('P Endr kom.'!H19=0," ",'P Endr kom.'!H19)</f>
        <v>-1.2673263390173691E-3</v>
      </c>
    </row>
    <row r="21" spans="2:6" x14ac:dyDescent="0.25">
      <c r="B21" s="25" t="str">
        <f>IF('P Endr kom.'!C20=0," ",'P Endr kom.'!C20)</f>
        <v>Frøya</v>
      </c>
      <c r="C21" s="140">
        <f>IF('P Endr kom.'!D20=0," ",'P Endr kom.'!D20)</f>
        <v>-14.994000000000028</v>
      </c>
      <c r="D21" s="21" t="str">
        <f>IF('P Endr kom.'!E20=0," ",'P Endr kom.'!E20)</f>
        <v xml:space="preserve"> </v>
      </c>
      <c r="E21" s="25" t="str">
        <f>IF('P Endr kom.'!G20=0," ",'P Endr kom.'!G20)</f>
        <v>Åfjord</v>
      </c>
      <c r="F21" s="141">
        <f>IF('P Endr kom.'!H20=0," ",'P Endr kom.'!H20)</f>
        <v>-2.029507295157134E-2</v>
      </c>
    </row>
    <row r="22" spans="2:6" x14ac:dyDescent="0.25">
      <c r="B22" s="25" t="str">
        <f>IF('P Endr kom.'!C21=0," ",'P Endr kom.'!C21)</f>
        <v>Lierne</v>
      </c>
      <c r="C22" s="140">
        <f>IF('P Endr kom.'!D21=0," ",'P Endr kom.'!D21)</f>
        <v>-122.01000000000022</v>
      </c>
      <c r="D22" s="21" t="str">
        <f>IF('P Endr kom.'!E21=0," ",'P Endr kom.'!E21)</f>
        <v xml:space="preserve"> </v>
      </c>
      <c r="E22" s="25" t="str">
        <f>IF('P Endr kom.'!G21=0," ",'P Endr kom.'!G21)</f>
        <v>Frøya</v>
      </c>
      <c r="F22" s="141">
        <f>IF('P Endr kom.'!H21=0," ",'P Endr kom.'!H21)</f>
        <v>-2.9111341074871379E-2</v>
      </c>
    </row>
    <row r="23" spans="2:6" x14ac:dyDescent="0.25">
      <c r="B23" s="25" t="str">
        <f>IF('P Endr kom.'!C22=0," ",'P Endr kom.'!C22)</f>
        <v>Frosta</v>
      </c>
      <c r="C23" s="140">
        <f>IF('P Endr kom.'!D22=0," ",'P Endr kom.'!D22)</f>
        <v>-228.72600000000011</v>
      </c>
      <c r="D23" s="21" t="str">
        <f>IF('P Endr kom.'!E22=0," ",'P Endr kom.'!E22)</f>
        <v xml:space="preserve"> </v>
      </c>
      <c r="E23" s="25" t="str">
        <f>IF('P Endr kom.'!G22=0," ",'P Endr kom.'!G22)</f>
        <v>Lierne</v>
      </c>
      <c r="F23" s="141">
        <f>IF('P Endr kom.'!H22=0," ",'P Endr kom.'!H22)</f>
        <v>-3.6648433062467609E-2</v>
      </c>
    </row>
    <row r="24" spans="2:6" x14ac:dyDescent="0.25">
      <c r="B24" s="25" t="str">
        <f>IF('P Endr kom.'!C23=0," ",'P Endr kom.'!C23)</f>
        <v>Røyrvik</v>
      </c>
      <c r="C24" s="140">
        <f>IF('P Endr kom.'!D23=0," ",'P Endr kom.'!D23)</f>
        <v>-246.43100000000004</v>
      </c>
      <c r="D24" s="21" t="str">
        <f>IF('P Endr kom.'!E23=0," ",'P Endr kom.'!E23)</f>
        <v xml:space="preserve"> </v>
      </c>
      <c r="E24" s="25" t="str">
        <f>IF('P Endr kom.'!G23=0," ",'P Endr kom.'!G23)</f>
        <v>Levanger</v>
      </c>
      <c r="F24" s="141">
        <f>IF('P Endr kom.'!H23=0," ",'P Endr kom.'!H23)</f>
        <v>-6.4445931243174603E-2</v>
      </c>
    </row>
    <row r="25" spans="2:6" x14ac:dyDescent="0.25">
      <c r="B25" s="25" t="str">
        <f>IF('P Endr kom.'!C24=0," ",'P Endr kom.'!C24)</f>
        <v>Åfjord</v>
      </c>
      <c r="C25" s="140">
        <f>IF('P Endr kom.'!D24=0," ",'P Endr kom.'!D24)</f>
        <v>-289.76399999999921</v>
      </c>
      <c r="D25" s="21" t="str">
        <f>IF('P Endr kom.'!E24=0," ",'P Endr kom.'!E24)</f>
        <v xml:space="preserve"> </v>
      </c>
      <c r="E25" s="25" t="str">
        <f>IF('P Endr kom.'!G24=0," ",'P Endr kom.'!G24)</f>
        <v>Overhalla</v>
      </c>
      <c r="F25" s="141">
        <f>IF('P Endr kom.'!H24=0," ",'P Endr kom.'!H24)</f>
        <v>-7.1584897653474436E-2</v>
      </c>
    </row>
    <row r="26" spans="2:6" x14ac:dyDescent="0.25">
      <c r="B26" s="25" t="str">
        <f>IF('P Endr kom.'!C25=0," ",'P Endr kom.'!C25)</f>
        <v>Holtålen</v>
      </c>
      <c r="C26" s="140">
        <f>IF('P Endr kom.'!D25=0," ",'P Endr kom.'!D25)</f>
        <v>-294.9079999999999</v>
      </c>
      <c r="D26" s="21" t="str">
        <f>IF('P Endr kom.'!E25=0," ",'P Endr kom.'!E25)</f>
        <v xml:space="preserve"> </v>
      </c>
      <c r="E26" s="25" t="str">
        <f>IF('P Endr kom.'!G25=0," ",'P Endr kom.'!G25)</f>
        <v>Høylandet</v>
      </c>
      <c r="F26" s="141">
        <f>IF('P Endr kom.'!H25=0," ",'P Endr kom.'!H25)</f>
        <v>-7.6295531504372724E-2</v>
      </c>
    </row>
    <row r="27" spans="2:6" x14ac:dyDescent="0.25">
      <c r="B27" s="25" t="str">
        <f>IF('P Endr kom.'!C26=0," ",'P Endr kom.'!C26)</f>
        <v>Meråker</v>
      </c>
      <c r="C27" s="140">
        <f>IF('P Endr kom.'!D26=0," ",'P Endr kom.'!D26)</f>
        <v>-348.24799999999999</v>
      </c>
      <c r="D27" s="21" t="str">
        <f>IF('P Endr kom.'!E26=0," ",'P Endr kom.'!E26)</f>
        <v xml:space="preserve"> </v>
      </c>
      <c r="E27" s="25" t="str">
        <f>IF('P Endr kom.'!G26=0," ",'P Endr kom.'!G26)</f>
        <v>Nærøysund</v>
      </c>
      <c r="F27" s="141">
        <f>IF('P Endr kom.'!H26=0," ",'P Endr kom.'!H26)</f>
        <v>-9.0385406397531814E-2</v>
      </c>
    </row>
    <row r="28" spans="2:6" x14ac:dyDescent="0.25">
      <c r="B28" s="25" t="str">
        <f>IF('P Endr kom.'!C27=0," ",'P Endr kom.'!C27)</f>
        <v>Høylandet</v>
      </c>
      <c r="C28" s="140">
        <f>IF('P Endr kom.'!D27=0," ",'P Endr kom.'!D27)</f>
        <v>-428.52399999999943</v>
      </c>
      <c r="D28" s="21" t="str">
        <f>IF('P Endr kom.'!E27=0," ",'P Endr kom.'!E27)</f>
        <v xml:space="preserve"> </v>
      </c>
      <c r="E28" s="25" t="str">
        <f>IF('P Endr kom.'!G27=0," ",'P Endr kom.'!G27)</f>
        <v>Snåsa</v>
      </c>
      <c r="F28" s="141">
        <f>IF('P Endr kom.'!H27=0," ",'P Endr kom.'!H27)</f>
        <v>-9.7273211510002733E-2</v>
      </c>
    </row>
    <row r="29" spans="2:6" x14ac:dyDescent="0.25">
      <c r="B29" s="25" t="str">
        <f>IF('P Endr kom.'!C28=0," ",'P Endr kom.'!C28)</f>
        <v>Skaun</v>
      </c>
      <c r="C29" s="140">
        <f>IF('P Endr kom.'!D28=0," ",'P Endr kom.'!D28)</f>
        <v>-505.7170000000001</v>
      </c>
      <c r="D29" s="21" t="str">
        <f>IF('P Endr kom.'!E28=0," ",'P Endr kom.'!E28)</f>
        <v xml:space="preserve"> </v>
      </c>
      <c r="E29" s="25" t="str">
        <f>IF('P Endr kom.'!G28=0," ",'P Endr kom.'!G28)</f>
        <v>Midtre Gauldal</v>
      </c>
      <c r="F29" s="141">
        <f>IF('P Endr kom.'!H28=0," ",'P Endr kom.'!H28)</f>
        <v>-0.10259343770989028</v>
      </c>
    </row>
    <row r="30" spans="2:6" x14ac:dyDescent="0.25">
      <c r="B30" s="25" t="str">
        <f>IF('P Endr kom.'!C29=0," ",'P Endr kom.'!C29)</f>
        <v>Flatanger</v>
      </c>
      <c r="C30" s="140">
        <f>IF('P Endr kom.'!D29=0," ",'P Endr kom.'!D29)</f>
        <v>-768.13100000000009</v>
      </c>
      <c r="D30" s="21" t="str">
        <f>IF('P Endr kom.'!E29=0," ",'P Endr kom.'!E29)</f>
        <v xml:space="preserve"> </v>
      </c>
      <c r="E30" s="25" t="str">
        <f>IF('P Endr kom.'!G29=0," ",'P Endr kom.'!G29)</f>
        <v>Orkland</v>
      </c>
      <c r="F30" s="141">
        <f>IF('P Endr kom.'!H29=0," ",'P Endr kom.'!H29)</f>
        <v>-0.10635449548888062</v>
      </c>
    </row>
    <row r="31" spans="2:6" x14ac:dyDescent="0.25">
      <c r="B31" s="25" t="str">
        <f>IF('P Endr kom.'!C30=0," ",'P Endr kom.'!C30)</f>
        <v>Overhalla</v>
      </c>
      <c r="C31" s="140">
        <f>IF('P Endr kom.'!D30=0," ",'P Endr kom.'!D30)</f>
        <v>-789.45399999999972</v>
      </c>
      <c r="D31" s="21" t="str">
        <f>IF('P Endr kom.'!E30=0," ",'P Endr kom.'!E30)</f>
        <v xml:space="preserve"> </v>
      </c>
      <c r="E31" s="25" t="str">
        <f>IF('P Endr kom.'!G30=0," ",'P Endr kom.'!G30)</f>
        <v>Rennebu</v>
      </c>
      <c r="F31" s="141">
        <f>IF('P Endr kom.'!H30=0," ",'P Endr kom.'!H30)</f>
        <v>-0.12454568275693997</v>
      </c>
    </row>
    <row r="32" spans="2:6" x14ac:dyDescent="0.25">
      <c r="B32" s="25" t="str">
        <f>IF('P Endr kom.'!C31=0," ",'P Endr kom.'!C31)</f>
        <v>Snåsa</v>
      </c>
      <c r="C32" s="140">
        <f>IF('P Endr kom.'!D31=0," ",'P Endr kom.'!D31)</f>
        <v>-816.84799999999905</v>
      </c>
      <c r="D32" s="21" t="str">
        <f>IF('P Endr kom.'!E31=0," ",'P Endr kom.'!E31)</f>
        <v xml:space="preserve"> </v>
      </c>
      <c r="E32" s="25" t="str">
        <f>IF('P Endr kom.'!G31=0," ",'P Endr kom.'!G31)</f>
        <v>Holtålen</v>
      </c>
      <c r="F32" s="141">
        <f>IF('P Endr kom.'!H31=0," ",'P Endr kom.'!H31)</f>
        <v>-0.13073924855122318</v>
      </c>
    </row>
    <row r="33" spans="2:6" x14ac:dyDescent="0.25">
      <c r="B33" s="25" t="str">
        <f>IF('P Endr kom.'!C32=0," ",'P Endr kom.'!C32)</f>
        <v>Rennebu</v>
      </c>
      <c r="C33" s="140">
        <f>IF('P Endr kom.'!D32=0," ",'P Endr kom.'!D32)</f>
        <v>-985.32099999999991</v>
      </c>
      <c r="D33" s="21" t="str">
        <f>IF('P Endr kom.'!E32=0," ",'P Endr kom.'!E32)</f>
        <v xml:space="preserve"> </v>
      </c>
      <c r="E33" s="25" t="str">
        <f>IF('P Endr kom.'!G32=0," ",'P Endr kom.'!G32)</f>
        <v>Steinkjer</v>
      </c>
      <c r="F33" s="141">
        <f>IF('P Endr kom.'!H32=0," ",'P Endr kom.'!H32)</f>
        <v>-0.13188303065602927</v>
      </c>
    </row>
    <row r="34" spans="2:6" x14ac:dyDescent="0.25">
      <c r="B34" s="25" t="str">
        <f>IF('P Endr kom.'!C33=0," ",'P Endr kom.'!C33)</f>
        <v>Midtre Gauldal</v>
      </c>
      <c r="C34" s="140">
        <f>IF('P Endr kom.'!D33=0," ",'P Endr kom.'!D33)</f>
        <v>-1330.1350000000002</v>
      </c>
      <c r="D34" s="21" t="str">
        <f>IF('P Endr kom.'!E33=0," ",'P Endr kom.'!E33)</f>
        <v xml:space="preserve"> </v>
      </c>
      <c r="E34" s="25" t="str">
        <f>IF('P Endr kom.'!G33=0," ",'P Endr kom.'!G33)</f>
        <v>Ørland</v>
      </c>
      <c r="F34" s="141">
        <f>IF('P Endr kom.'!H33=0," ",'P Endr kom.'!H33)</f>
        <v>-0.13996545783446263</v>
      </c>
    </row>
    <row r="35" spans="2:6" x14ac:dyDescent="0.25">
      <c r="B35" s="25" t="str">
        <f>IF('P Endr kom.'!C34=0," ",'P Endr kom.'!C34)</f>
        <v>Leka</v>
      </c>
      <c r="C35" s="140">
        <f>IF('P Endr kom.'!D34=0," ",'P Endr kom.'!D34)</f>
        <v>-1432.0219999999999</v>
      </c>
      <c r="D35" s="21" t="str">
        <f>IF('P Endr kom.'!E34=0," ",'P Endr kom.'!E34)</f>
        <v xml:space="preserve"> </v>
      </c>
      <c r="E35" s="25" t="str">
        <f>IF('P Endr kom.'!G34=0," ",'P Endr kom.'!G34)</f>
        <v>Skaun</v>
      </c>
      <c r="F35" s="141">
        <f>IF('P Endr kom.'!H34=0," ",'P Endr kom.'!H34)</f>
        <v>-0.15256215560032416</v>
      </c>
    </row>
    <row r="36" spans="2:6" x14ac:dyDescent="0.25">
      <c r="B36" s="25" t="str">
        <f>IF('P Endr kom.'!C35=0," ",'P Endr kom.'!C35)</f>
        <v>Levanger</v>
      </c>
      <c r="C36" s="140">
        <f>IF('P Endr kom.'!D35=0," ",'P Endr kom.'!D35)</f>
        <v>-1593.6669999999976</v>
      </c>
      <c r="D36" s="21" t="str">
        <f>IF('P Endr kom.'!E35=0," ",'P Endr kom.'!E35)</f>
        <v xml:space="preserve"> </v>
      </c>
      <c r="E36" s="25" t="str">
        <f>IF('P Endr kom.'!G35=0," ",'P Endr kom.'!G35)</f>
        <v>Frosta</v>
      </c>
      <c r="F36" s="141">
        <f>IF('P Endr kom.'!H35=0," ",'P Endr kom.'!H35)</f>
        <v>-0.1673280016855265</v>
      </c>
    </row>
    <row r="37" spans="2:6" x14ac:dyDescent="0.25">
      <c r="B37" s="25" t="str">
        <f>IF('P Endr kom.'!C36=0," ",'P Endr kom.'!C36)</f>
        <v>Nærøysund</v>
      </c>
      <c r="C37" s="140">
        <f>IF('P Endr kom.'!D36=0," ",'P Endr kom.'!D36)</f>
        <v>-1663.8799999999974</v>
      </c>
      <c r="D37" s="21" t="str">
        <f>IF('P Endr kom.'!E36=0," ",'P Endr kom.'!E36)</f>
        <v xml:space="preserve"> </v>
      </c>
      <c r="E37" s="25" t="str">
        <f>IF('P Endr kom.'!G36=0," ",'P Endr kom.'!G36)</f>
        <v>Oppdal</v>
      </c>
      <c r="F37" s="141">
        <f>IF('P Endr kom.'!H36=0," ",'P Endr kom.'!H36)</f>
        <v>-0.1844539772125636</v>
      </c>
    </row>
    <row r="38" spans="2:6" x14ac:dyDescent="0.25">
      <c r="B38" s="25" t="str">
        <f>IF('P Endr kom.'!C37=0," ",'P Endr kom.'!C37)</f>
        <v>Oppdal</v>
      </c>
      <c r="C38" s="140">
        <f>IF('P Endr kom.'!D37=0," ",'P Endr kom.'!D37)</f>
        <v>-1813.389000000001</v>
      </c>
      <c r="D38" s="21" t="str">
        <f>IF('P Endr kom.'!E37=0," ",'P Endr kom.'!E37)</f>
        <v xml:space="preserve"> </v>
      </c>
      <c r="E38" s="25" t="str">
        <f>IF('P Endr kom.'!G37=0," ",'P Endr kom.'!G37)</f>
        <v>Stjørdal</v>
      </c>
      <c r="F38" s="141">
        <f>IF('P Endr kom.'!H37=0," ",'P Endr kom.'!H37)</f>
        <v>-0.27602278975852096</v>
      </c>
    </row>
    <row r="39" spans="2:6" x14ac:dyDescent="0.25">
      <c r="B39" s="25" t="str">
        <f>IF('P Endr kom.'!C38=0," ",'P Endr kom.'!C38)</f>
        <v>Ørland</v>
      </c>
      <c r="C39" s="140">
        <f>IF('P Endr kom.'!D38=0," ",'P Endr kom.'!D38)</f>
        <v>-2014.5009999999984</v>
      </c>
      <c r="D39" s="21" t="str">
        <f>IF('P Endr kom.'!E38=0," ",'P Endr kom.'!E38)</f>
        <v xml:space="preserve"> </v>
      </c>
      <c r="E39" s="25" t="str">
        <f>IF('P Endr kom.'!G38=0," ",'P Endr kom.'!G38)</f>
        <v>Flatanger</v>
      </c>
      <c r="F39" s="141">
        <f>IF('P Endr kom.'!H38=0," ",'P Endr kom.'!H38)</f>
        <v>-0.34546434993168351</v>
      </c>
    </row>
    <row r="40" spans="2:6" x14ac:dyDescent="0.25">
      <c r="B40" s="25" t="str">
        <f>IF('P Endr kom.'!C39=0," ",'P Endr kom.'!C39)</f>
        <v>Stjørdal</v>
      </c>
      <c r="C40" s="140">
        <f>IF('P Endr kom.'!D39=0," ",'P Endr kom.'!D39)</f>
        <v>-2043.5349999999999</v>
      </c>
      <c r="D40" s="21" t="str">
        <f>IF('P Endr kom.'!E39=0," ",'P Endr kom.'!E39)</f>
        <v xml:space="preserve"> </v>
      </c>
      <c r="E40" s="25" t="str">
        <f>IF('P Endr kom.'!G39=0," ",'P Endr kom.'!G39)</f>
        <v>Trondheim</v>
      </c>
      <c r="F40" s="141">
        <f>IF('P Endr kom.'!H39=0," ",'P Endr kom.'!H39)</f>
        <v>-0.36211733248421635</v>
      </c>
    </row>
    <row r="41" spans="2:6" x14ac:dyDescent="0.25">
      <c r="B41" s="25" t="str">
        <f>IF('P Endr kom.'!C40=0," ",'P Endr kom.'!C40)</f>
        <v>Trondheim</v>
      </c>
      <c r="C41" s="140">
        <f>IF('P Endr kom.'!D40=0," ",'P Endr kom.'!D40)</f>
        <v>-2083.4159999999997</v>
      </c>
      <c r="D41" s="21" t="str">
        <f>IF('P Endr kom.'!E40=0," ",'P Endr kom.'!E40)</f>
        <v xml:space="preserve"> </v>
      </c>
      <c r="E41" s="25" t="str">
        <f>IF('P Endr kom.'!G40=0," ",'P Endr kom.'!G40)</f>
        <v>Leka</v>
      </c>
      <c r="F41" s="141">
        <f>IF('P Endr kom.'!H40=0," ",'P Endr kom.'!H40)</f>
        <v>-0.37247620038495549</v>
      </c>
    </row>
    <row r="42" spans="2:6" x14ac:dyDescent="0.25">
      <c r="B42" s="25" t="str">
        <f>IF('P Endr kom.'!C41=0," ",'P Endr kom.'!C41)</f>
        <v>Orkland</v>
      </c>
      <c r="C42" s="140">
        <f>IF('P Endr kom.'!D41=0," ",'P Endr kom.'!D41)</f>
        <v>-3116.7219999999979</v>
      </c>
      <c r="D42" s="21" t="str">
        <f>IF('P Endr kom.'!E41=0," ",'P Endr kom.'!E41)</f>
        <v xml:space="preserve"> </v>
      </c>
      <c r="E42" s="25" t="str">
        <f>IF('P Endr kom.'!G41=0," ",'P Endr kom.'!G41)</f>
        <v>Røyrvik</v>
      </c>
      <c r="F42" s="141">
        <f>IF('P Endr kom.'!H41=0," ",'P Endr kom.'!H41)</f>
        <v>-0.45368035023251879</v>
      </c>
    </row>
    <row r="43" spans="2:6" x14ac:dyDescent="0.25">
      <c r="B43" s="25" t="str">
        <f>IF('P Endr kom.'!C42=0," ",'P Endr kom.'!C42)</f>
        <v>Steinkjer</v>
      </c>
      <c r="C43" s="140">
        <f>IF('P Endr kom.'!D42=0," ",'P Endr kom.'!D42)</f>
        <v>-4482.3840000000018</v>
      </c>
      <c r="D43" s="21" t="str">
        <f>IF('P Endr kom.'!E42=0," ",'P Endr kom.'!E42)</f>
        <v xml:space="preserve"> </v>
      </c>
      <c r="E43" s="25" t="str">
        <f>IF('P Endr kom.'!G42=0," ",'P Endr kom.'!G42)</f>
        <v>Meråker</v>
      </c>
      <c r="F43" s="141">
        <f>IF('P Endr kom.'!H42=0," ",'P Endr kom.'!H42)</f>
        <v>-0.55888687390669378</v>
      </c>
    </row>
    <row r="44" spans="2:6" x14ac:dyDescent="0.25">
      <c r="B44" s="25" t="str">
        <f>IF('P Endr kom.'!C43=0," ",'P Endr kom.'!C43)</f>
        <v>Totalsum</v>
      </c>
      <c r="C44" s="140">
        <f>IF('P Endr kom.'!D43=0," ",'P Endr kom.'!D43)</f>
        <v>-17727.232999999993</v>
      </c>
      <c r="D44" s="21" t="str">
        <f>IF('P Endr kom.'!E43=0," ",'P Endr kom.'!E43)</f>
        <v xml:space="preserve"> </v>
      </c>
      <c r="E44" s="25" t="str">
        <f>IF('P Endr kom.'!G43=0," ",'P Endr kom.'!G43)</f>
        <v xml:space="preserve"> </v>
      </c>
      <c r="F44" s="141" t="str">
        <f>IF('P Endr kom.'!H43=0," ",'P Endr kom.'!H43)</f>
        <v xml:space="preserve"> </v>
      </c>
    </row>
    <row r="45" spans="2:6" x14ac:dyDescent="0.25">
      <c r="B45" s="25" t="str">
        <f>IF('P Endr kom.'!C44=0," ",'P Endr kom.'!C44)</f>
        <v xml:space="preserve"> </v>
      </c>
      <c r="C45" s="140" t="str">
        <f>IF('P Endr kom.'!D44=0," ",'P Endr kom.'!D44)</f>
        <v xml:space="preserve"> </v>
      </c>
      <c r="D45" s="21" t="str">
        <f>IF('P Endr kom.'!E44=0," ",'P Endr kom.'!E44)</f>
        <v xml:space="preserve"> </v>
      </c>
      <c r="E45" s="25" t="str">
        <f>IF('P Endr kom.'!G44=0," ",'P Endr kom.'!G44)</f>
        <v xml:space="preserve"> </v>
      </c>
      <c r="F45" s="141" t="str">
        <f>IF('P Endr kom.'!H44=0," ",'P Endr kom.'!H44)</f>
        <v xml:space="preserve"> </v>
      </c>
    </row>
    <row r="46" spans="2:6" x14ac:dyDescent="0.25">
      <c r="B46" s="25" t="str">
        <f>IF('P Endr kom.'!C45=0," ",'P Endr kom.'!C45)</f>
        <v xml:space="preserve"> </v>
      </c>
      <c r="C46" s="140" t="str">
        <f>IF('P Endr kom.'!D45=0," ",'P Endr kom.'!D45)</f>
        <v xml:space="preserve"> </v>
      </c>
      <c r="D46" s="21" t="str">
        <f>IF('P Endr kom.'!E45=0," ",'P Endr kom.'!E45)</f>
        <v xml:space="preserve"> </v>
      </c>
      <c r="E46" s="25" t="str">
        <f>IF('P Endr kom.'!G45=0," ",'P Endr kom.'!G45)</f>
        <v xml:space="preserve"> </v>
      </c>
      <c r="F46" s="141" t="str">
        <f>IF('P Endr kom.'!H45=0," ",'P Endr kom.'!H45)</f>
        <v xml:space="preserve"> </v>
      </c>
    </row>
    <row r="47" spans="2:6" x14ac:dyDescent="0.25">
      <c r="B47" s="25" t="str">
        <f>IF('P Endr kom.'!C46=0," ",'P Endr kom.'!C46)</f>
        <v xml:space="preserve"> </v>
      </c>
      <c r="C47" s="140" t="str">
        <f>IF('P Endr kom.'!D46=0," ",'P Endr kom.'!D46)</f>
        <v xml:space="preserve"> </v>
      </c>
      <c r="D47" s="21" t="str">
        <f>IF('P Endr kom.'!E46=0," ",'P Endr kom.'!E46)</f>
        <v xml:space="preserve"> </v>
      </c>
      <c r="E47" s="25" t="str">
        <f>IF('P Endr kom.'!G46=0," ",'P Endr kom.'!G46)</f>
        <v xml:space="preserve"> </v>
      </c>
      <c r="F47" s="141" t="str">
        <f>IF('P Endr kom.'!H46=0," ",'P Endr kom.'!H46)</f>
        <v xml:space="preserve"> </v>
      </c>
    </row>
    <row r="48" spans="2:6" x14ac:dyDescent="0.25">
      <c r="B48" s="25" t="str">
        <f>IF('P Endr kom.'!C47=0," ",'P Endr kom.'!C47)</f>
        <v xml:space="preserve"> </v>
      </c>
      <c r="C48" s="140" t="str">
        <f>IF('P Endr kom.'!D47=0," ",'P Endr kom.'!D47)</f>
        <v xml:space="preserve"> </v>
      </c>
      <c r="D48" s="21" t="str">
        <f>IF('P Endr kom.'!E47=0," ",'P Endr kom.'!E47)</f>
        <v xml:space="preserve"> </v>
      </c>
      <c r="E48" s="25" t="str">
        <f>IF('P Endr kom.'!G47=0," ",'P Endr kom.'!G47)</f>
        <v xml:space="preserve"> </v>
      </c>
      <c r="F48" s="141" t="str">
        <f>IF('P Endr kom.'!H47=0," ",'P Endr kom.'!H47)</f>
        <v xml:space="preserve"> </v>
      </c>
    </row>
    <row r="49" spans="2:6" x14ac:dyDescent="0.25">
      <c r="B49" s="25" t="str">
        <f>IF('P Endr kom.'!C48=0," ",'P Endr kom.'!C48)</f>
        <v xml:space="preserve"> </v>
      </c>
      <c r="C49" s="140" t="str">
        <f>IF('P Endr kom.'!D48=0," ",'P Endr kom.'!D48)</f>
        <v xml:space="preserve"> </v>
      </c>
      <c r="D49" s="21" t="str">
        <f>IF('P Endr kom.'!E48=0," ",'P Endr kom.'!E48)</f>
        <v xml:space="preserve"> </v>
      </c>
      <c r="E49" s="25" t="str">
        <f>IF('P Endr kom.'!G48=0," ",'P Endr kom.'!G48)</f>
        <v xml:space="preserve"> </v>
      </c>
      <c r="F49" s="141" t="str">
        <f>IF('P Endr kom.'!H48=0," ",'P Endr kom.'!H48)</f>
        <v xml:space="preserve"> </v>
      </c>
    </row>
    <row r="50" spans="2:6" x14ac:dyDescent="0.25">
      <c r="B50" s="25" t="str">
        <f>IF('P Endr kom.'!C49=0," ",'P Endr kom.'!C49)</f>
        <v xml:space="preserve"> </v>
      </c>
      <c r="C50" s="140" t="str">
        <f>IF('P Endr kom.'!D49=0," ",'P Endr kom.'!D49)</f>
        <v xml:space="preserve"> </v>
      </c>
      <c r="D50" s="21" t="str">
        <f>IF('P Endr kom.'!E49=0," ",'P Endr kom.'!E49)</f>
        <v xml:space="preserve"> </v>
      </c>
      <c r="E50" s="25" t="str">
        <f>IF('P Endr kom.'!G49=0," ",'P Endr kom.'!G49)</f>
        <v xml:space="preserve"> </v>
      </c>
      <c r="F50" s="141" t="str">
        <f>IF('P Endr kom.'!H49=0," ",'P Endr kom.'!H49)</f>
        <v xml:space="preserve"> </v>
      </c>
    </row>
    <row r="51" spans="2:6" x14ac:dyDescent="0.25">
      <c r="B51" s="25" t="str">
        <f>IF('P Endr kom.'!C50=0," ",'P Endr kom.'!C50)</f>
        <v xml:space="preserve"> </v>
      </c>
      <c r="C51" s="140" t="str">
        <f>IF('P Endr kom.'!D50=0," ",'P Endr kom.'!D50)</f>
        <v xml:space="preserve"> </v>
      </c>
      <c r="D51" s="21" t="str">
        <f>IF('P Endr kom.'!E50=0," ",'P Endr kom.'!E50)</f>
        <v xml:space="preserve"> </v>
      </c>
      <c r="E51" s="25" t="str">
        <f>IF('P Endr kom.'!G50=0," ",'P Endr kom.'!G50)</f>
        <v xml:space="preserve"> </v>
      </c>
      <c r="F51" s="141" t="str">
        <f>IF('P Endr kom.'!H50=0," ",'P Endr kom.'!H50)</f>
        <v xml:space="preserve"> </v>
      </c>
    </row>
    <row r="52" spans="2:6" x14ac:dyDescent="0.25">
      <c r="B52" s="25" t="str">
        <f>IF('P Endr kom.'!C51=0," ",'P Endr kom.'!C51)</f>
        <v xml:space="preserve"> </v>
      </c>
      <c r="C52" s="140" t="str">
        <f>IF('P Endr kom.'!D51=0," ",'P Endr kom.'!D51)</f>
        <v xml:space="preserve"> </v>
      </c>
      <c r="D52" s="21" t="str">
        <f>IF('P Endr kom.'!E51=0," ",'P Endr kom.'!E51)</f>
        <v xml:space="preserve"> </v>
      </c>
      <c r="E52" s="25" t="str">
        <f>IF('P Endr kom.'!G51=0," ",'P Endr kom.'!G51)</f>
        <v xml:space="preserve"> </v>
      </c>
      <c r="F52" s="141" t="str">
        <f>IF('P Endr kom.'!H51=0," ",'P Endr kom.'!H51)</f>
        <v xml:space="preserve"> </v>
      </c>
    </row>
    <row r="53" spans="2:6" x14ac:dyDescent="0.25">
      <c r="B53" s="25" t="str">
        <f>IF('P Endr kom.'!C52=0," ",'P Endr kom.'!C52)</f>
        <v xml:space="preserve"> </v>
      </c>
      <c r="C53" s="140" t="str">
        <f>IF('P Endr kom.'!D52=0," ",'P Endr kom.'!D52)</f>
        <v xml:space="preserve"> </v>
      </c>
      <c r="D53" s="21" t="str">
        <f>IF('P Endr kom.'!E52=0," ",'P Endr kom.'!E52)</f>
        <v xml:space="preserve"> </v>
      </c>
      <c r="E53" s="25" t="str">
        <f>IF('P Endr kom.'!G52=0," ",'P Endr kom.'!G52)</f>
        <v xml:space="preserve"> </v>
      </c>
      <c r="F53" s="141" t="str">
        <f>IF('P Endr kom.'!H52=0," ",'P Endr kom.'!H52)</f>
        <v xml:space="preserve"> </v>
      </c>
    </row>
    <row r="54" spans="2:6" x14ac:dyDescent="0.25">
      <c r="B54" s="25" t="str">
        <f>IF('P Endr kom.'!C53=0," ",'P Endr kom.'!C53)</f>
        <v xml:space="preserve"> </v>
      </c>
      <c r="C54" s="140" t="str">
        <f>IF('P Endr kom.'!D53=0," ",'P Endr kom.'!D53)</f>
        <v xml:space="preserve"> </v>
      </c>
      <c r="D54" s="21" t="str">
        <f>IF('P Endr kom.'!E53=0," ",'P Endr kom.'!E53)</f>
        <v xml:space="preserve"> </v>
      </c>
      <c r="E54" s="25" t="str">
        <f>IF('P Endr kom.'!G53=0," ",'P Endr kom.'!G53)</f>
        <v xml:space="preserve"> </v>
      </c>
      <c r="F54" s="141" t="str">
        <f>IF('P Endr kom.'!H53=0," ",'P Endr kom.'!H53)</f>
        <v xml:space="preserve"> </v>
      </c>
    </row>
    <row r="55" spans="2:6" x14ac:dyDescent="0.25">
      <c r="B55" s="25" t="str">
        <f>IF('P Endr kom.'!C54=0," ",'P Endr kom.'!C54)</f>
        <v xml:space="preserve"> </v>
      </c>
      <c r="C55" s="140" t="str">
        <f>IF('P Endr kom.'!D54=0," ",'P Endr kom.'!D54)</f>
        <v xml:space="preserve"> </v>
      </c>
      <c r="D55" s="21" t="str">
        <f>IF('P Endr kom.'!E54=0," ",'P Endr kom.'!E54)</f>
        <v xml:space="preserve"> </v>
      </c>
      <c r="E55" s="25" t="str">
        <f>IF('P Endr kom.'!G54=0," ",'P Endr kom.'!G54)</f>
        <v xml:space="preserve"> </v>
      </c>
      <c r="F55" s="141" t="str">
        <f>IF('P Endr kom.'!H54=0," ",'P Endr kom.'!H54)</f>
        <v xml:space="preserve"> </v>
      </c>
    </row>
    <row r="56" spans="2:6" x14ac:dyDescent="0.25">
      <c r="B56" s="25" t="str">
        <f>IF('P Endr kom.'!C55=0," ",'P Endr kom.'!C55)</f>
        <v xml:space="preserve"> </v>
      </c>
      <c r="C56" s="140" t="str">
        <f>IF('P Endr kom.'!D55=0," ",'P Endr kom.'!D55)</f>
        <v xml:space="preserve"> </v>
      </c>
      <c r="D56" s="21" t="str">
        <f>IF('P Endr kom.'!E55=0," ",'P Endr kom.'!E55)</f>
        <v xml:space="preserve"> </v>
      </c>
      <c r="E56" s="25" t="str">
        <f>IF('P Endr kom.'!G55=0," ",'P Endr kom.'!G55)</f>
        <v xml:space="preserve"> </v>
      </c>
      <c r="F56" s="141" t="str">
        <f>IF('P Endr kom.'!H55=0," ",'P Endr kom.'!H55)</f>
        <v xml:space="preserve"> </v>
      </c>
    </row>
    <row r="57" spans="2:6" x14ac:dyDescent="0.25">
      <c r="B57" s="25" t="str">
        <f>IF('P Endr kom.'!C56=0," ",'P Endr kom.'!C56)</f>
        <v xml:space="preserve"> </v>
      </c>
      <c r="C57" s="140" t="str">
        <f>IF('P Endr kom.'!D56=0," ",'P Endr kom.'!D56)</f>
        <v xml:space="preserve"> </v>
      </c>
      <c r="D57" s="21" t="str">
        <f>IF('P Endr kom.'!E56=0," ",'P Endr kom.'!E56)</f>
        <v xml:space="preserve"> </v>
      </c>
      <c r="E57" s="25" t="str">
        <f>IF('P Endr kom.'!G56=0," ",'P Endr kom.'!G56)</f>
        <v xml:space="preserve"> </v>
      </c>
      <c r="F57" s="141" t="str">
        <f>IF('P Endr kom.'!H56=0," ",'P Endr kom.'!H56)</f>
        <v xml:space="preserve"> </v>
      </c>
    </row>
    <row r="58" spans="2:6" x14ac:dyDescent="0.25">
      <c r="B58" s="25" t="str">
        <f>IF('P Endr kom.'!C57=0," ",'P Endr kom.'!C57)</f>
        <v xml:space="preserve"> </v>
      </c>
      <c r="C58" s="140" t="str">
        <f>IF('P Endr kom.'!D57=0," ",'P Endr kom.'!D57)</f>
        <v xml:space="preserve"> </v>
      </c>
      <c r="D58" s="21" t="str">
        <f>IF('P Endr kom.'!E57=0," ",'P Endr kom.'!E57)</f>
        <v xml:space="preserve"> </v>
      </c>
      <c r="E58" s="25" t="str">
        <f>IF('P Endr kom.'!G57=0," ",'P Endr kom.'!G57)</f>
        <v xml:space="preserve"> </v>
      </c>
      <c r="F58" s="141" t="str">
        <f>IF('P Endr kom.'!H57=0," ",'P Endr kom.'!H57)</f>
        <v xml:space="preserve"> </v>
      </c>
    </row>
    <row r="59" spans="2:6" x14ac:dyDescent="0.25">
      <c r="B59" s="25" t="str">
        <f>IF('P Endr kom.'!C58=0," ",'P Endr kom.'!C58)</f>
        <v xml:space="preserve"> </v>
      </c>
      <c r="C59" s="140" t="str">
        <f>IF('P Endr kom.'!D58=0," ",'P Endr kom.'!D58)</f>
        <v xml:space="preserve"> </v>
      </c>
      <c r="D59" s="21" t="str">
        <f>IF('P Endr kom.'!E58=0," ",'P Endr kom.'!E58)</f>
        <v xml:space="preserve"> </v>
      </c>
      <c r="E59" s="25" t="str">
        <f>IF('P Endr kom.'!G58=0," ",'P Endr kom.'!G58)</f>
        <v xml:space="preserve"> </v>
      </c>
      <c r="F59" s="141" t="str">
        <f>IF('P Endr kom.'!H58=0," ",'P Endr kom.'!H58)</f>
        <v xml:space="preserve"> </v>
      </c>
    </row>
    <row r="60" spans="2:6" x14ac:dyDescent="0.25">
      <c r="B60" s="25" t="str">
        <f>IF('P Endr kom.'!C59=0," ",'P Endr kom.'!C59)</f>
        <v xml:space="preserve"> </v>
      </c>
      <c r="C60" s="140" t="str">
        <f>IF('P Endr kom.'!D59=0," ",'P Endr kom.'!D59)</f>
        <v xml:space="preserve"> </v>
      </c>
      <c r="D60" s="21" t="str">
        <f>IF('P Endr kom.'!E59=0," ",'P Endr kom.'!E59)</f>
        <v xml:space="preserve"> </v>
      </c>
      <c r="E60" s="25" t="str">
        <f>IF('P Endr kom.'!G59=0," ",'P Endr kom.'!G59)</f>
        <v xml:space="preserve"> </v>
      </c>
      <c r="F60" s="141" t="str">
        <f>IF('P Endr kom.'!H59=0," ",'P Endr kom.'!H59)</f>
        <v xml:space="preserve"> </v>
      </c>
    </row>
    <row r="61" spans="2:6" x14ac:dyDescent="0.25">
      <c r="B61" s="25" t="str">
        <f>IF('P Endr kom.'!C60=0," ",'P Endr kom.'!C60)</f>
        <v xml:space="preserve"> </v>
      </c>
      <c r="C61" s="140" t="str">
        <f>IF('P Endr kom.'!D60=0," ",'P Endr kom.'!D60)</f>
        <v xml:space="preserve"> </v>
      </c>
      <c r="D61" s="21" t="str">
        <f>IF('P Endr kom.'!E60=0," ",'P Endr kom.'!E60)</f>
        <v xml:space="preserve"> </v>
      </c>
      <c r="E61" s="25" t="str">
        <f>IF('P Endr kom.'!G60=0," ",'P Endr kom.'!G60)</f>
        <v xml:space="preserve"> </v>
      </c>
      <c r="F61" s="141" t="str">
        <f>IF('P Endr kom.'!H60=0," ",'P Endr kom.'!H60)</f>
        <v xml:space="preserve"> </v>
      </c>
    </row>
    <row r="62" spans="2:6" x14ac:dyDescent="0.25">
      <c r="B62" s="25" t="str">
        <f>IF('P Endr kom.'!C61=0," ",'P Endr kom.'!C61)</f>
        <v xml:space="preserve"> </v>
      </c>
      <c r="C62" s="140" t="str">
        <f>IF('P Endr kom.'!D61=0," ",'P Endr kom.'!D61)</f>
        <v xml:space="preserve"> </v>
      </c>
      <c r="D62" s="21" t="str">
        <f>IF('P Endr kom.'!E61=0," ",'P Endr kom.'!E61)</f>
        <v xml:space="preserve"> </v>
      </c>
      <c r="E62" s="25" t="str">
        <f>IF('P Endr kom.'!G61=0," ",'P Endr kom.'!G61)</f>
        <v xml:space="preserve"> </v>
      </c>
      <c r="F62" s="141" t="str">
        <f>IF('P Endr kom.'!H61=0," ",'P Endr kom.'!H61)</f>
        <v xml:space="preserve"> </v>
      </c>
    </row>
    <row r="63" spans="2:6" x14ac:dyDescent="0.25">
      <c r="B63" s="25" t="str">
        <f>IF('P Endr kom.'!C62=0," ",'P Endr kom.'!C62)</f>
        <v xml:space="preserve"> </v>
      </c>
      <c r="C63" s="140" t="str">
        <f>IF('P Endr kom.'!D62=0," ",'P Endr kom.'!D62)</f>
        <v xml:space="preserve"> </v>
      </c>
      <c r="D63" s="21" t="str">
        <f>IF('P Endr kom.'!E62=0," ",'P Endr kom.'!E62)</f>
        <v xml:space="preserve"> </v>
      </c>
      <c r="E63" s="25" t="str">
        <f>IF('P Endr kom.'!G62=0," ",'P Endr kom.'!G62)</f>
        <v xml:space="preserve"> </v>
      </c>
      <c r="F63" s="141" t="str">
        <f>IF('P Endr kom.'!H62=0," ",'P Endr kom.'!H62)</f>
        <v xml:space="preserve"> </v>
      </c>
    </row>
    <row r="64" spans="2:6" x14ac:dyDescent="0.25">
      <c r="B64" s="25" t="str">
        <f>IF('P Endr kom.'!C63=0," ",'P Endr kom.'!C63)</f>
        <v xml:space="preserve"> </v>
      </c>
      <c r="C64" s="140" t="str">
        <f>IF('P Endr kom.'!D63=0," ",'P Endr kom.'!D63)</f>
        <v xml:space="preserve"> </v>
      </c>
      <c r="D64" s="21" t="str">
        <f>IF('P Endr kom.'!E63=0," ",'P Endr kom.'!E63)</f>
        <v xml:space="preserve"> </v>
      </c>
      <c r="E64" s="25" t="str">
        <f>IF('P Endr kom.'!G63=0," ",'P Endr kom.'!G63)</f>
        <v xml:space="preserve"> </v>
      </c>
      <c r="F64" s="141" t="str">
        <f>IF('P Endr kom.'!H63=0," ",'P Endr kom.'!H63)</f>
        <v xml:space="preserve"> </v>
      </c>
    </row>
    <row r="65" spans="2:6" x14ac:dyDescent="0.25">
      <c r="B65" s="25" t="str">
        <f>IF('P Endr kom.'!C64=0," ",'P Endr kom.'!C64)</f>
        <v xml:space="preserve"> </v>
      </c>
      <c r="C65" s="140" t="str">
        <f>IF('P Endr kom.'!D64=0," ",'P Endr kom.'!D64)</f>
        <v xml:space="preserve"> </v>
      </c>
      <c r="D65" s="21" t="str">
        <f>IF('P Endr kom.'!E64=0," ",'P Endr kom.'!E64)</f>
        <v xml:space="preserve"> </v>
      </c>
      <c r="E65" s="25" t="str">
        <f>IF('P Endr kom.'!G64=0," ",'P Endr kom.'!G64)</f>
        <v xml:space="preserve"> </v>
      </c>
      <c r="F65" s="141" t="str">
        <f>IF('P Endr kom.'!H64=0," ",'P Endr kom.'!H64)</f>
        <v xml:space="preserve"> </v>
      </c>
    </row>
    <row r="66" spans="2:6" x14ac:dyDescent="0.25">
      <c r="B66" s="25" t="str">
        <f>IF('P Endr kom.'!C65=0," ",'P Endr kom.'!C65)</f>
        <v xml:space="preserve"> </v>
      </c>
      <c r="C66" s="140" t="str">
        <f>IF('P Endr kom.'!D65=0," ",'P Endr kom.'!D65)</f>
        <v xml:space="preserve"> </v>
      </c>
      <c r="D66" s="21" t="str">
        <f>IF('P Endr kom.'!E65=0," ",'P Endr kom.'!E65)</f>
        <v xml:space="preserve"> </v>
      </c>
      <c r="E66" s="25" t="str">
        <f>IF('P Endr kom.'!G65=0," ",'P Endr kom.'!G65)</f>
        <v xml:space="preserve"> </v>
      </c>
      <c r="F66" s="141" t="str">
        <f>IF('P Endr kom.'!H65=0," ",'P Endr kom.'!H65)</f>
        <v xml:space="preserve"> </v>
      </c>
    </row>
    <row r="67" spans="2:6" x14ac:dyDescent="0.25">
      <c r="B67" s="25" t="str">
        <f>IF('P Endr kom.'!C66=0," ",'P Endr kom.'!C66)</f>
        <v xml:space="preserve"> </v>
      </c>
      <c r="C67" s="140" t="str">
        <f>IF('P Endr kom.'!D66=0," ",'P Endr kom.'!D66)</f>
        <v xml:space="preserve"> </v>
      </c>
      <c r="D67" s="21" t="str">
        <f>IF('P Endr kom.'!E66=0," ",'P Endr kom.'!E66)</f>
        <v xml:space="preserve"> </v>
      </c>
      <c r="E67" s="25" t="str">
        <f>IF('P Endr kom.'!G66=0," ",'P Endr kom.'!G66)</f>
        <v xml:space="preserve"> </v>
      </c>
      <c r="F67" s="141" t="str">
        <f>IF('P Endr kom.'!H66=0," ",'P Endr kom.'!H66)</f>
        <v xml:space="preserve"> </v>
      </c>
    </row>
    <row r="68" spans="2:6" x14ac:dyDescent="0.25">
      <c r="B68" s="25" t="str">
        <f>IF('P Endr kom.'!C67=0," ",'P Endr kom.'!C67)</f>
        <v xml:space="preserve"> </v>
      </c>
      <c r="C68" s="140" t="str">
        <f>IF('P Endr kom.'!D67=0," ",'P Endr kom.'!D67)</f>
        <v xml:space="preserve"> </v>
      </c>
      <c r="D68" s="21" t="str">
        <f>IF('P Endr kom.'!E67=0," ",'P Endr kom.'!E67)</f>
        <v xml:space="preserve"> </v>
      </c>
      <c r="E68" s="25" t="str">
        <f>IF('P Endr kom.'!G67=0," ",'P Endr kom.'!G67)</f>
        <v xml:space="preserve"> </v>
      </c>
      <c r="F68" s="141" t="str">
        <f>IF('P Endr kom.'!H67=0," ",'P Endr kom.'!H67)</f>
        <v xml:space="preserve"> </v>
      </c>
    </row>
    <row r="69" spans="2:6" x14ac:dyDescent="0.25">
      <c r="B69" s="25" t="str">
        <f>IF('P Endr kom.'!C68=0," ",'P Endr kom.'!C68)</f>
        <v xml:space="preserve"> </v>
      </c>
      <c r="C69" s="140" t="str">
        <f>IF('P Endr kom.'!D68=0," ",'P Endr kom.'!D68)</f>
        <v xml:space="preserve"> </v>
      </c>
      <c r="D69" s="21" t="str">
        <f>IF('P Endr kom.'!E68=0," ",'P Endr kom.'!E68)</f>
        <v xml:space="preserve"> </v>
      </c>
      <c r="E69" s="25" t="str">
        <f>IF('P Endr kom.'!G68=0," ",'P Endr kom.'!G68)</f>
        <v xml:space="preserve"> </v>
      </c>
      <c r="F69" s="141" t="str">
        <f>IF('P Endr kom.'!H68=0," ",'P Endr kom.'!H68)</f>
        <v xml:space="preserve"> </v>
      </c>
    </row>
    <row r="70" spans="2:6" x14ac:dyDescent="0.25">
      <c r="B70" s="25" t="str">
        <f>IF('P Endr kom.'!C69=0," ",'P Endr kom.'!C69)</f>
        <v xml:space="preserve"> </v>
      </c>
      <c r="C70" s="140" t="str">
        <f>IF('P Endr kom.'!D69=0," ",'P Endr kom.'!D69)</f>
        <v xml:space="preserve"> </v>
      </c>
      <c r="D70" s="21" t="str">
        <f>IF('P Endr kom.'!E69=0," ",'P Endr kom.'!E69)</f>
        <v xml:space="preserve"> </v>
      </c>
      <c r="E70" s="25" t="str">
        <f>IF('P Endr kom.'!G69=0," ",'P Endr kom.'!G69)</f>
        <v xml:space="preserve"> </v>
      </c>
      <c r="F70" s="141" t="str">
        <f>IF('P Endr kom.'!H69=0," ",'P Endr kom.'!H69)</f>
        <v xml:space="preserve"> </v>
      </c>
    </row>
    <row r="71" spans="2:6" x14ac:dyDescent="0.25">
      <c r="B71" s="25" t="str">
        <f>IF('P Endr kom.'!C70=0," ",'P Endr kom.'!C70)</f>
        <v xml:space="preserve"> </v>
      </c>
      <c r="C71" s="140" t="str">
        <f>IF('P Endr kom.'!D70=0," ",'P Endr kom.'!D70)</f>
        <v xml:space="preserve"> </v>
      </c>
      <c r="D71" s="21" t="str">
        <f>IF('P Endr kom.'!E70=0," ",'P Endr kom.'!E70)</f>
        <v xml:space="preserve"> </v>
      </c>
      <c r="E71" s="25" t="str">
        <f>IF('P Endr kom.'!G70=0," ",'P Endr kom.'!G70)</f>
        <v xml:space="preserve"> </v>
      </c>
      <c r="F71" s="141" t="str">
        <f>IF('P Endr kom.'!H70=0," ",'P Endr kom.'!H70)</f>
        <v xml:space="preserve"> </v>
      </c>
    </row>
    <row r="72" spans="2:6" x14ac:dyDescent="0.25">
      <c r="B72" s="25" t="str">
        <f>IF('P Endr kom.'!C71=0," ",'P Endr kom.'!C71)</f>
        <v xml:space="preserve"> </v>
      </c>
      <c r="C72" s="140" t="str">
        <f>IF('P Endr kom.'!D71=0," ",'P Endr kom.'!D71)</f>
        <v xml:space="preserve"> </v>
      </c>
      <c r="D72" s="21" t="str">
        <f>IF('P Endr kom.'!E71=0," ",'P Endr kom.'!E71)</f>
        <v xml:space="preserve"> </v>
      </c>
      <c r="E72" s="25" t="str">
        <f>IF('P Endr kom.'!G71=0," ",'P Endr kom.'!G71)</f>
        <v xml:space="preserve"> </v>
      </c>
      <c r="F72" s="141" t="str">
        <f>IF('P Endr kom.'!H71=0," ",'P Endr kom.'!H71)</f>
        <v xml:space="preserve"> </v>
      </c>
    </row>
    <row r="73" spans="2:6" x14ac:dyDescent="0.25">
      <c r="B73" s="25" t="str">
        <f>IF('P Endr kom.'!C72=0," ",'P Endr kom.'!C72)</f>
        <v xml:space="preserve"> </v>
      </c>
      <c r="C73" s="140" t="str">
        <f>IF('P Endr kom.'!D72=0," ",'P Endr kom.'!D72)</f>
        <v xml:space="preserve"> </v>
      </c>
      <c r="D73" s="21" t="str">
        <f>IF('P Endr kom.'!E72=0," ",'P Endr kom.'!E72)</f>
        <v xml:space="preserve"> </v>
      </c>
      <c r="E73" s="25" t="str">
        <f>IF('P Endr kom.'!G72=0," ",'P Endr kom.'!G72)</f>
        <v xml:space="preserve"> </v>
      </c>
      <c r="F73" s="141" t="str">
        <f>IF('P Endr kom.'!H72=0," ",'P Endr kom.'!H72)</f>
        <v xml:space="preserve"> </v>
      </c>
    </row>
    <row r="74" spans="2:6" x14ac:dyDescent="0.25">
      <c r="B74" s="25" t="str">
        <f>IF('P Endr kom.'!C73=0," ",'P Endr kom.'!C73)</f>
        <v xml:space="preserve"> </v>
      </c>
      <c r="C74" s="140" t="str">
        <f>IF('P Endr kom.'!D73=0," ",'P Endr kom.'!D73)</f>
        <v xml:space="preserve"> </v>
      </c>
      <c r="D74" s="21" t="str">
        <f>IF('P Endr kom.'!E73=0," ",'P Endr kom.'!E73)</f>
        <v xml:space="preserve"> </v>
      </c>
      <c r="E74" s="25" t="str">
        <f>IF('P Endr kom.'!G73=0," ",'P Endr kom.'!G73)</f>
        <v xml:space="preserve"> </v>
      </c>
      <c r="F74" s="141" t="str">
        <f>IF('P Endr kom.'!H73=0," ",'P Endr kom.'!H73)</f>
        <v xml:space="preserve"> </v>
      </c>
    </row>
    <row r="75" spans="2:6" x14ac:dyDescent="0.25">
      <c r="B75" s="25" t="str">
        <f>IF('P Endr kom.'!C74=0," ",'P Endr kom.'!C74)</f>
        <v xml:space="preserve"> </v>
      </c>
      <c r="C75" s="140" t="str">
        <f>IF('P Endr kom.'!D74=0," ",'P Endr kom.'!D74)</f>
        <v xml:space="preserve"> </v>
      </c>
      <c r="D75" s="21" t="str">
        <f>IF('P Endr kom.'!E74=0," ",'P Endr kom.'!E74)</f>
        <v xml:space="preserve"> </v>
      </c>
      <c r="E75" s="25" t="str">
        <f>IF('P Endr kom.'!G74=0," ",'P Endr kom.'!G74)</f>
        <v xml:space="preserve"> </v>
      </c>
      <c r="F75" s="141" t="str">
        <f>IF('P Endr kom.'!H74=0," ",'P Endr kom.'!H74)</f>
        <v xml:space="preserve"> </v>
      </c>
    </row>
    <row r="76" spans="2:6" x14ac:dyDescent="0.25">
      <c r="B76" s="25" t="str">
        <f>IF('P Endr kom.'!C75=0," ",'P Endr kom.'!C75)</f>
        <v xml:space="preserve"> </v>
      </c>
      <c r="C76" s="140" t="str">
        <f>IF('P Endr kom.'!D75=0," ",'P Endr kom.'!D75)</f>
        <v xml:space="preserve"> </v>
      </c>
      <c r="D76" s="21" t="str">
        <f>IF('P Endr kom.'!E75=0," ",'P Endr kom.'!E75)</f>
        <v xml:space="preserve"> </v>
      </c>
      <c r="E76" s="25" t="str">
        <f>IF('P Endr kom.'!G75=0," ",'P Endr kom.'!G75)</f>
        <v xml:space="preserve"> </v>
      </c>
      <c r="F76" s="141" t="str">
        <f>IF('P Endr kom.'!H75=0," ",'P Endr kom.'!H75)</f>
        <v xml:space="preserve"> </v>
      </c>
    </row>
    <row r="77" spans="2:6" x14ac:dyDescent="0.25">
      <c r="B77" s="25" t="str">
        <f>IF('P Endr kom.'!C76=0," ",'P Endr kom.'!C76)</f>
        <v xml:space="preserve"> </v>
      </c>
      <c r="C77" s="140" t="str">
        <f>IF('P Endr kom.'!D76=0," ",'P Endr kom.'!D76)</f>
        <v xml:space="preserve"> </v>
      </c>
      <c r="D77" s="21" t="str">
        <f>IF('P Endr kom.'!E76=0," ",'P Endr kom.'!E76)</f>
        <v xml:space="preserve"> </v>
      </c>
      <c r="E77" s="25" t="str">
        <f>IF('P Endr kom.'!G76=0," ",'P Endr kom.'!G76)</f>
        <v xml:space="preserve"> </v>
      </c>
      <c r="F77" s="141" t="str">
        <f>IF('P Endr kom.'!H76=0," ",'P Endr kom.'!H76)</f>
        <v xml:space="preserve"> </v>
      </c>
    </row>
    <row r="78" spans="2:6" x14ac:dyDescent="0.25">
      <c r="B78" s="25" t="str">
        <f>IF('P Endr kom.'!C77=0," ",'P Endr kom.'!C77)</f>
        <v xml:space="preserve"> </v>
      </c>
      <c r="C78" s="140" t="str">
        <f>IF('P Endr kom.'!D77=0," ",'P Endr kom.'!D77)</f>
        <v xml:space="preserve"> </v>
      </c>
      <c r="D78" s="21" t="str">
        <f>IF('P Endr kom.'!E77=0," ",'P Endr kom.'!E77)</f>
        <v xml:space="preserve"> </v>
      </c>
      <c r="E78" s="25" t="str">
        <f>IF('P Endr kom.'!G77=0," ",'P Endr kom.'!G77)</f>
        <v xml:space="preserve"> </v>
      </c>
      <c r="F78" s="141" t="str">
        <f>IF('P Endr kom.'!H77=0," ",'P Endr kom.'!H77)</f>
        <v xml:space="preserve"> </v>
      </c>
    </row>
    <row r="79" spans="2:6" x14ac:dyDescent="0.25">
      <c r="B79" s="25" t="str">
        <f>IF('P Endr kom.'!C78=0," ",'P Endr kom.'!C78)</f>
        <v xml:space="preserve"> </v>
      </c>
      <c r="C79" s="140" t="str">
        <f>IF('P Endr kom.'!D78=0," ",'P Endr kom.'!D78)</f>
        <v xml:space="preserve"> </v>
      </c>
      <c r="D79" s="21" t="str">
        <f>IF('P Endr kom.'!E78=0," ",'P Endr kom.'!E78)</f>
        <v xml:space="preserve"> </v>
      </c>
      <c r="E79" s="25" t="str">
        <f>IF('P Endr kom.'!G78=0," ",'P Endr kom.'!G78)</f>
        <v xml:space="preserve"> </v>
      </c>
      <c r="F79" s="141" t="str">
        <f>IF('P Endr kom.'!H78=0," ",'P Endr kom.'!H78)</f>
        <v xml:space="preserve"> </v>
      </c>
    </row>
    <row r="80" spans="2:6" x14ac:dyDescent="0.25">
      <c r="B80" s="25" t="str">
        <f>IF('P Endr kom.'!C79=0," ",'P Endr kom.'!C79)</f>
        <v xml:space="preserve"> </v>
      </c>
      <c r="C80" s="140" t="str">
        <f>IF('P Endr kom.'!D79=0," ",'P Endr kom.'!D79)</f>
        <v xml:space="preserve"> </v>
      </c>
      <c r="D80" s="21" t="str">
        <f>IF('P Endr kom.'!E79=0," ",'P Endr kom.'!E79)</f>
        <v xml:space="preserve"> </v>
      </c>
      <c r="E80" s="25" t="str">
        <f>IF('P Endr kom.'!G79=0," ",'P Endr kom.'!G79)</f>
        <v xml:space="preserve"> </v>
      </c>
      <c r="F80" s="141" t="str">
        <f>IF('P Endr kom.'!H79=0," ",'P Endr kom.'!H79)</f>
        <v xml:space="preserve"> </v>
      </c>
    </row>
    <row r="81" spans="2:6" x14ac:dyDescent="0.25">
      <c r="B81" s="25" t="str">
        <f>IF('P Endr kom.'!C80=0," ",'P Endr kom.'!C80)</f>
        <v xml:space="preserve"> </v>
      </c>
      <c r="C81" s="140" t="str">
        <f>IF('P Endr kom.'!D80=0," ",'P Endr kom.'!D80)</f>
        <v xml:space="preserve"> </v>
      </c>
      <c r="D81" s="21" t="str">
        <f>IF('P Endr kom.'!E80=0," ",'P Endr kom.'!E80)</f>
        <v xml:space="preserve"> </v>
      </c>
      <c r="E81" s="25" t="str">
        <f>IF('P Endr kom.'!G80=0," ",'P Endr kom.'!G80)</f>
        <v xml:space="preserve"> </v>
      </c>
      <c r="F81" s="141" t="str">
        <f>IF('P Endr kom.'!H80=0," ",'P Endr kom.'!H80)</f>
        <v xml:space="preserve"> </v>
      </c>
    </row>
    <row r="82" spans="2:6" x14ac:dyDescent="0.25">
      <c r="B82" s="25" t="str">
        <f>IF('P Endr kom.'!C81=0," ",'P Endr kom.'!C81)</f>
        <v xml:space="preserve"> </v>
      </c>
      <c r="C82" s="140" t="str">
        <f>IF('P Endr kom.'!D81=0," ",'P Endr kom.'!D81)</f>
        <v xml:space="preserve"> </v>
      </c>
      <c r="D82" s="21" t="str">
        <f>IF('P Endr kom.'!E81=0," ",'P Endr kom.'!E81)</f>
        <v xml:space="preserve"> </v>
      </c>
      <c r="E82" s="25" t="str">
        <f>IF('P Endr kom.'!G81=0," ",'P Endr kom.'!G81)</f>
        <v xml:space="preserve"> </v>
      </c>
      <c r="F82" s="141" t="str">
        <f>IF('P Endr kom.'!H81=0," ",'P Endr kom.'!H81)</f>
        <v xml:space="preserve"> </v>
      </c>
    </row>
    <row r="83" spans="2:6" x14ac:dyDescent="0.25">
      <c r="B83" s="25" t="str">
        <f>IF('P Endr kom.'!C82=0," ",'P Endr kom.'!C82)</f>
        <v xml:space="preserve"> </v>
      </c>
      <c r="C83" s="140" t="str">
        <f>IF('P Endr kom.'!D82=0," ",'P Endr kom.'!D82)</f>
        <v xml:space="preserve"> </v>
      </c>
      <c r="D83" s="21" t="str">
        <f>IF('P Endr kom.'!E82=0," ",'P Endr kom.'!E82)</f>
        <v xml:space="preserve"> </v>
      </c>
      <c r="E83" s="25" t="str">
        <f>IF('P Endr kom.'!G82=0," ",'P Endr kom.'!G82)</f>
        <v xml:space="preserve"> </v>
      </c>
      <c r="F83" s="141" t="str">
        <f>IF('P Endr kom.'!H82=0," ",'P Endr kom.'!H82)</f>
        <v xml:space="preserve"> </v>
      </c>
    </row>
    <row r="84" spans="2:6" x14ac:dyDescent="0.25">
      <c r="B84" s="25" t="str">
        <f>IF('P Endr kom.'!C83=0," ",'P Endr kom.'!C83)</f>
        <v xml:space="preserve"> </v>
      </c>
      <c r="C84" s="140" t="str">
        <f>IF('P Endr kom.'!D83=0," ",'P Endr kom.'!D83)</f>
        <v xml:space="preserve"> </v>
      </c>
      <c r="D84" s="21" t="str">
        <f>IF('P Endr kom.'!E83=0," ",'P Endr kom.'!E83)</f>
        <v xml:space="preserve"> </v>
      </c>
      <c r="E84" s="25" t="str">
        <f>IF('P Endr kom.'!G83=0," ",'P Endr kom.'!G83)</f>
        <v xml:space="preserve"> </v>
      </c>
      <c r="F84" s="141" t="str">
        <f>IF('P Endr kom.'!H83=0," ",'P Endr kom.'!H83)</f>
        <v xml:space="preserve"> </v>
      </c>
    </row>
    <row r="85" spans="2:6" x14ac:dyDescent="0.25">
      <c r="B85" s="25" t="str">
        <f>IF('P Endr kom.'!C84=0," ",'P Endr kom.'!C84)</f>
        <v xml:space="preserve"> </v>
      </c>
      <c r="C85" s="140" t="str">
        <f>IF('P Endr kom.'!D84=0," ",'P Endr kom.'!D84)</f>
        <v xml:space="preserve"> </v>
      </c>
      <c r="D85" s="21" t="str">
        <f>IF('P Endr kom.'!E84=0," ",'P Endr kom.'!E84)</f>
        <v xml:space="preserve"> </v>
      </c>
      <c r="E85" s="25" t="str">
        <f>IF('P Endr kom.'!G84=0," ",'P Endr kom.'!G84)</f>
        <v xml:space="preserve"> </v>
      </c>
      <c r="F85" s="141" t="str">
        <f>IF('P Endr kom.'!H84=0," ",'P Endr kom.'!H84)</f>
        <v xml:space="preserve"> </v>
      </c>
    </row>
    <row r="86" spans="2:6" x14ac:dyDescent="0.25">
      <c r="B86" s="25" t="str">
        <f>IF('P Endr kom.'!C85=0," ",'P Endr kom.'!C85)</f>
        <v xml:space="preserve"> </v>
      </c>
      <c r="C86" s="140" t="str">
        <f>IF('P Endr kom.'!D85=0," ",'P Endr kom.'!D85)</f>
        <v xml:space="preserve"> </v>
      </c>
      <c r="D86" s="21" t="str">
        <f>IF('P Endr kom.'!E85=0," ",'P Endr kom.'!E85)</f>
        <v xml:space="preserve"> </v>
      </c>
      <c r="E86" s="25" t="str">
        <f>IF('P Endr kom.'!G85=0," ",'P Endr kom.'!G85)</f>
        <v xml:space="preserve"> </v>
      </c>
      <c r="F86" s="141" t="str">
        <f>IF('P Endr kom.'!H85=0," ",'P Endr kom.'!H85)</f>
        <v xml:space="preserve"> </v>
      </c>
    </row>
    <row r="87" spans="2:6" x14ac:dyDescent="0.25">
      <c r="B87" s="25" t="str">
        <f>IF('P Endr kom.'!C86=0," ",'P Endr kom.'!C86)</f>
        <v xml:space="preserve"> </v>
      </c>
      <c r="C87" s="140" t="str">
        <f>IF('P Endr kom.'!D86=0," ",'P Endr kom.'!D86)</f>
        <v xml:space="preserve"> </v>
      </c>
      <c r="D87" s="21" t="str">
        <f>IF('P Endr kom.'!E86=0," ",'P Endr kom.'!E86)</f>
        <v xml:space="preserve"> </v>
      </c>
      <c r="E87" s="25" t="str">
        <f>IF('P Endr kom.'!G86=0," ",'P Endr kom.'!G86)</f>
        <v xml:space="preserve"> </v>
      </c>
      <c r="F87" s="141" t="str">
        <f>IF('P Endr kom.'!H86=0," ",'P Endr kom.'!H86)</f>
        <v xml:space="preserve"> </v>
      </c>
    </row>
    <row r="88" spans="2:6" x14ac:dyDescent="0.25">
      <c r="B88" s="25" t="str">
        <f>IF('P Endr kom.'!C87=0," ",'P Endr kom.'!C87)</f>
        <v xml:space="preserve"> </v>
      </c>
      <c r="C88" s="140" t="str">
        <f>IF('P Endr kom.'!D87=0," ",'P Endr kom.'!D87)</f>
        <v xml:space="preserve"> </v>
      </c>
      <c r="D88" s="21" t="str">
        <f>IF('P Endr kom.'!E87=0," ",'P Endr kom.'!E87)</f>
        <v xml:space="preserve"> </v>
      </c>
      <c r="E88" s="25" t="str">
        <f>IF('P Endr kom.'!G87=0," ",'P Endr kom.'!G87)</f>
        <v xml:space="preserve"> </v>
      </c>
      <c r="F88" s="141" t="str">
        <f>IF('P Endr kom.'!H87=0," ",'P Endr kom.'!H87)</f>
        <v xml:space="preserve"> </v>
      </c>
    </row>
    <row r="89" spans="2:6" x14ac:dyDescent="0.25">
      <c r="B89" s="25" t="str">
        <f>IF('P Endr kom.'!C88=0," ",'P Endr kom.'!C88)</f>
        <v xml:space="preserve"> </v>
      </c>
      <c r="C89" s="140" t="str">
        <f>IF('P Endr kom.'!D88=0," ",'P Endr kom.'!D88)</f>
        <v xml:space="preserve"> </v>
      </c>
      <c r="D89" s="21" t="str">
        <f>IF('P Endr kom.'!E88=0," ",'P Endr kom.'!E88)</f>
        <v xml:space="preserve"> </v>
      </c>
      <c r="E89" s="25" t="str">
        <f>IF('P Endr kom.'!G88=0," ",'P Endr kom.'!G88)</f>
        <v xml:space="preserve"> </v>
      </c>
      <c r="F89" s="141" t="str">
        <f>IF('P Endr kom.'!H88=0," ",'P Endr kom.'!H88)</f>
        <v xml:space="preserve"> </v>
      </c>
    </row>
    <row r="90" spans="2:6" x14ac:dyDescent="0.25">
      <c r="B90" s="25" t="str">
        <f>IF('P Endr kom.'!C89=0," ",'P Endr kom.'!C89)</f>
        <v xml:space="preserve"> </v>
      </c>
      <c r="C90" s="140" t="str">
        <f>IF('P Endr kom.'!D89=0," ",'P Endr kom.'!D89)</f>
        <v xml:space="preserve"> </v>
      </c>
      <c r="D90" s="21" t="str">
        <f>IF('P Endr kom.'!E89=0," ",'P Endr kom.'!E89)</f>
        <v xml:space="preserve"> </v>
      </c>
      <c r="E90" s="25" t="str">
        <f>IF('P Endr kom.'!G89=0," ",'P Endr kom.'!G89)</f>
        <v xml:space="preserve"> </v>
      </c>
      <c r="F90" s="141" t="str">
        <f>IF('P Endr kom.'!H89=0," ",'P Endr kom.'!H89)</f>
        <v xml:space="preserve"> </v>
      </c>
    </row>
    <row r="91" spans="2:6" x14ac:dyDescent="0.25">
      <c r="B91" s="25" t="str">
        <f>IF('P Endr kom.'!C90=0," ",'P Endr kom.'!C90)</f>
        <v xml:space="preserve"> </v>
      </c>
      <c r="C91" s="140" t="str">
        <f>IF('P Endr kom.'!D90=0," ",'P Endr kom.'!D90)</f>
        <v xml:space="preserve"> </v>
      </c>
      <c r="D91" s="21" t="str">
        <f>IF('P Endr kom.'!E90=0," ",'P Endr kom.'!E90)</f>
        <v xml:space="preserve"> </v>
      </c>
      <c r="E91" s="25" t="str">
        <f>IF('P Endr kom.'!G90=0," ",'P Endr kom.'!G90)</f>
        <v xml:space="preserve"> </v>
      </c>
      <c r="F91" s="141" t="str">
        <f>IF('P Endr kom.'!H90=0," ",'P Endr kom.'!H90)</f>
        <v xml:space="preserve"> </v>
      </c>
    </row>
    <row r="92" spans="2:6" x14ac:dyDescent="0.25">
      <c r="B92" s="25" t="str">
        <f>IF('P Endr kom.'!C91=0," ",'P Endr kom.'!C91)</f>
        <v xml:space="preserve"> </v>
      </c>
      <c r="C92" s="140" t="str">
        <f>IF('P Endr kom.'!D91=0," ",'P Endr kom.'!D91)</f>
        <v xml:space="preserve"> </v>
      </c>
      <c r="D92" s="21" t="str">
        <f>IF('P Endr kom.'!E91=0," ",'P Endr kom.'!E91)</f>
        <v xml:space="preserve"> </v>
      </c>
      <c r="E92" s="25" t="str">
        <f>IF('P Endr kom.'!G91=0," ",'P Endr kom.'!G91)</f>
        <v xml:space="preserve"> </v>
      </c>
      <c r="F92" s="141" t="str">
        <f>IF('P Endr kom.'!H91=0," ",'P Endr kom.'!H91)</f>
        <v xml:space="preserve"> </v>
      </c>
    </row>
    <row r="93" spans="2:6" x14ac:dyDescent="0.25">
      <c r="B93" s="25" t="str">
        <f>IF('P Endr kom.'!C92=0," ",'P Endr kom.'!C92)</f>
        <v xml:space="preserve"> </v>
      </c>
      <c r="C93" s="140" t="str">
        <f>IF('P Endr kom.'!D92=0," ",'P Endr kom.'!D92)</f>
        <v xml:space="preserve"> </v>
      </c>
      <c r="D93" s="21" t="str">
        <f>IF('P Endr kom.'!E92=0," ",'P Endr kom.'!E92)</f>
        <v xml:space="preserve"> </v>
      </c>
      <c r="E93" s="25" t="str">
        <f>IF('P Endr kom.'!G92=0," ",'P Endr kom.'!G92)</f>
        <v xml:space="preserve"> </v>
      </c>
      <c r="F93" s="141" t="str">
        <f>IF('P Endr kom.'!H92=0," ",'P Endr kom.'!H92)</f>
        <v xml:space="preserve"> </v>
      </c>
    </row>
    <row r="94" spans="2:6" x14ac:dyDescent="0.25">
      <c r="B94" s="25" t="str">
        <f>IF('P Endr kom.'!C93=0," ",'P Endr kom.'!C93)</f>
        <v xml:space="preserve"> </v>
      </c>
      <c r="C94" s="140" t="str">
        <f>IF('P Endr kom.'!D93=0," ",'P Endr kom.'!D93)</f>
        <v xml:space="preserve"> </v>
      </c>
      <c r="D94" s="21" t="str">
        <f>IF('P Endr kom.'!E93=0," ",'P Endr kom.'!E93)</f>
        <v xml:space="preserve"> </v>
      </c>
      <c r="E94" s="25" t="str">
        <f>IF('P Endr kom.'!G93=0," ",'P Endr kom.'!G93)</f>
        <v xml:space="preserve"> </v>
      </c>
      <c r="F94" s="141" t="str">
        <f>IF('P Endr kom.'!H93=0," ",'P Endr kom.'!H93)</f>
        <v xml:space="preserve"> </v>
      </c>
    </row>
    <row r="95" spans="2:6" x14ac:dyDescent="0.25">
      <c r="B95" s="25" t="str">
        <f>IF('P Endr kom.'!C94=0," ",'P Endr kom.'!C94)</f>
        <v xml:space="preserve"> </v>
      </c>
      <c r="C95" s="140" t="str">
        <f>IF('P Endr kom.'!D94=0," ",'P Endr kom.'!D94)</f>
        <v xml:space="preserve"> </v>
      </c>
      <c r="D95" s="21" t="str">
        <f>IF('P Endr kom.'!E94=0," ",'P Endr kom.'!E94)</f>
        <v xml:space="preserve"> </v>
      </c>
      <c r="E95" s="25" t="str">
        <f>IF('P Endr kom.'!G94=0," ",'P Endr kom.'!G94)</f>
        <v xml:space="preserve"> </v>
      </c>
      <c r="F95" s="141" t="str">
        <f>IF('P Endr kom.'!H94=0," ",'P Endr kom.'!H94)</f>
        <v xml:space="preserve"> </v>
      </c>
    </row>
    <row r="96" spans="2:6" x14ac:dyDescent="0.25">
      <c r="B96" s="25" t="str">
        <f>IF('P Endr kom.'!C95=0," ",'P Endr kom.'!C95)</f>
        <v xml:space="preserve"> </v>
      </c>
      <c r="C96" s="140" t="str">
        <f>IF('P Endr kom.'!D95=0," ",'P Endr kom.'!D95)</f>
        <v xml:space="preserve"> </v>
      </c>
      <c r="D96" s="21" t="str">
        <f>IF('P Endr kom.'!E95=0," ",'P Endr kom.'!E95)</f>
        <v xml:space="preserve"> </v>
      </c>
      <c r="E96" s="25" t="str">
        <f>IF('P Endr kom.'!G95=0," ",'P Endr kom.'!G95)</f>
        <v xml:space="preserve"> </v>
      </c>
      <c r="F96" s="141" t="str">
        <f>IF('P Endr kom.'!H95=0," ",'P Endr kom.'!H95)</f>
        <v xml:space="preserve"> </v>
      </c>
    </row>
    <row r="97" spans="2:6" x14ac:dyDescent="0.25">
      <c r="B97" s="25" t="str">
        <f>IF('P Endr kom.'!C96=0," ",'P Endr kom.'!C96)</f>
        <v xml:space="preserve"> </v>
      </c>
      <c r="C97" s="140" t="str">
        <f>IF('P Endr kom.'!D96=0," ",'P Endr kom.'!D96)</f>
        <v xml:space="preserve"> </v>
      </c>
      <c r="D97" s="21" t="str">
        <f>IF('P Endr kom.'!E96=0," ",'P Endr kom.'!E96)</f>
        <v xml:space="preserve"> </v>
      </c>
      <c r="E97" s="25" t="str">
        <f>IF('P Endr kom.'!G96=0," ",'P Endr kom.'!G96)</f>
        <v xml:space="preserve"> </v>
      </c>
      <c r="F97" s="141" t="str">
        <f>IF('P Endr kom.'!H96=0," ",'P Endr kom.'!H96)</f>
        <v xml:space="preserve"> </v>
      </c>
    </row>
    <row r="98" spans="2:6" x14ac:dyDescent="0.25">
      <c r="B98" s="25" t="str">
        <f>IF('P Endr kom.'!C97=0," ",'P Endr kom.'!C97)</f>
        <v xml:space="preserve"> </v>
      </c>
      <c r="C98" s="140" t="str">
        <f>IF('P Endr kom.'!D97=0," ",'P Endr kom.'!D97)</f>
        <v xml:space="preserve"> </v>
      </c>
      <c r="D98" s="21" t="str">
        <f>IF('P Endr kom.'!E97=0," ",'P Endr kom.'!E97)</f>
        <v xml:space="preserve"> </v>
      </c>
      <c r="E98" s="25" t="str">
        <f>IF('P Endr kom.'!G97=0," ",'P Endr kom.'!G97)</f>
        <v xml:space="preserve"> </v>
      </c>
      <c r="F98" s="141" t="str">
        <f>IF('P Endr kom.'!H97=0," ",'P Endr kom.'!H97)</f>
        <v xml:space="preserve"> </v>
      </c>
    </row>
    <row r="99" spans="2:6" x14ac:dyDescent="0.25">
      <c r="B99" s="25" t="str">
        <f>IF('P Endr kom.'!C98=0," ",'P Endr kom.'!C98)</f>
        <v xml:space="preserve"> </v>
      </c>
      <c r="C99" s="140" t="str">
        <f>IF('P Endr kom.'!D98=0," ",'P Endr kom.'!D98)</f>
        <v xml:space="preserve"> </v>
      </c>
      <c r="D99" s="21" t="str">
        <f>IF('P Endr kom.'!E98=0," ",'P Endr kom.'!E98)</f>
        <v xml:space="preserve"> </v>
      </c>
      <c r="E99" s="25" t="str">
        <f>IF('P Endr kom.'!G98=0," ",'P Endr kom.'!G98)</f>
        <v xml:space="preserve"> </v>
      </c>
      <c r="F99" s="141" t="str">
        <f>IF('P Endr kom.'!H98=0," ",'P Endr kom.'!H98)</f>
        <v xml:space="preserve"> </v>
      </c>
    </row>
    <row r="100" spans="2:6" x14ac:dyDescent="0.25">
      <c r="B100" s="25" t="str">
        <f>IF('P Endr kom.'!C99=0," ",'P Endr kom.'!C99)</f>
        <v xml:space="preserve"> </v>
      </c>
      <c r="C100" s="140" t="str">
        <f>IF('P Endr kom.'!D99=0," ",'P Endr kom.'!D99)</f>
        <v xml:space="preserve"> </v>
      </c>
      <c r="D100" s="21" t="str">
        <f>IF('P Endr kom.'!E99=0," ",'P Endr kom.'!E99)</f>
        <v xml:space="preserve"> </v>
      </c>
      <c r="E100" s="25" t="str">
        <f>IF('P Endr kom.'!G99=0," ",'P Endr kom.'!G99)</f>
        <v xml:space="preserve"> </v>
      </c>
      <c r="F100" s="141" t="str">
        <f>IF('P Endr kom.'!H99=0," ",'P Endr kom.'!H99)</f>
        <v xml:space="preserve"> </v>
      </c>
    </row>
    <row r="101" spans="2:6" x14ac:dyDescent="0.25">
      <c r="B101" s="25" t="str">
        <f>IF('P Endr kom.'!C100=0," ",'P Endr kom.'!C100)</f>
        <v xml:space="preserve"> </v>
      </c>
      <c r="C101" s="140" t="str">
        <f>IF('P Endr kom.'!D100=0," ",'P Endr kom.'!D100)</f>
        <v xml:space="preserve"> </v>
      </c>
      <c r="D101" s="21" t="str">
        <f>IF('P Endr kom.'!E100=0," ",'P Endr kom.'!E100)</f>
        <v xml:space="preserve"> </v>
      </c>
      <c r="E101" s="25" t="str">
        <f>IF('P Endr kom.'!G100=0," ",'P Endr kom.'!G100)</f>
        <v xml:space="preserve"> </v>
      </c>
      <c r="F101" s="141" t="str">
        <f>IF('P Endr kom.'!H100=0," ",'P Endr kom.'!H100)</f>
        <v xml:space="preserve"> </v>
      </c>
    </row>
    <row r="102" spans="2:6" x14ac:dyDescent="0.25">
      <c r="B102" s="25" t="str">
        <f>IF('P Endr kom.'!C101=0," ",'P Endr kom.'!C101)</f>
        <v xml:space="preserve"> </v>
      </c>
      <c r="C102" s="140" t="str">
        <f>IF('P Endr kom.'!D101=0," ",'P Endr kom.'!D101)</f>
        <v xml:space="preserve"> </v>
      </c>
      <c r="D102" s="21" t="str">
        <f>IF('P Endr kom.'!E101=0," ",'P Endr kom.'!E101)</f>
        <v xml:space="preserve"> </v>
      </c>
      <c r="E102" s="25" t="str">
        <f>IF('P Endr kom.'!G101=0," ",'P Endr kom.'!G101)</f>
        <v xml:space="preserve"> </v>
      </c>
      <c r="F102" s="141" t="str">
        <f>IF('P Endr kom.'!H101=0," ",'P Endr kom.'!H101)</f>
        <v xml:space="preserve"> </v>
      </c>
    </row>
    <row r="103" spans="2:6" x14ac:dyDescent="0.25">
      <c r="B103" s="25" t="str">
        <f>IF('P Endr kom.'!C102=0," ",'P Endr kom.'!C102)</f>
        <v xml:space="preserve"> </v>
      </c>
      <c r="C103" s="140" t="str">
        <f>IF('P Endr kom.'!D102=0," ",'P Endr kom.'!D102)</f>
        <v xml:space="preserve"> </v>
      </c>
      <c r="D103" s="21" t="str">
        <f>IF('P Endr kom.'!E102=0," ",'P Endr kom.'!E102)</f>
        <v xml:space="preserve"> </v>
      </c>
      <c r="E103" s="25" t="str">
        <f>IF('P Endr kom.'!G102=0," ",'P Endr kom.'!G102)</f>
        <v xml:space="preserve"> </v>
      </c>
      <c r="F103" s="141" t="str">
        <f>IF('P Endr kom.'!H102=0," ",'P Endr kom.'!H102)</f>
        <v xml:space="preserve"> </v>
      </c>
    </row>
    <row r="104" spans="2:6" x14ac:dyDescent="0.25">
      <c r="B104" s="25" t="str">
        <f>IF('P Endr kom.'!C103=0," ",'P Endr kom.'!C103)</f>
        <v xml:space="preserve"> </v>
      </c>
      <c r="C104" s="140" t="str">
        <f>IF('P Endr kom.'!D103=0," ",'P Endr kom.'!D103)</f>
        <v xml:space="preserve"> </v>
      </c>
      <c r="D104" s="21" t="str">
        <f>IF('P Endr kom.'!E103=0," ",'P Endr kom.'!E103)</f>
        <v xml:space="preserve"> </v>
      </c>
      <c r="E104" s="25" t="str">
        <f>IF('P Endr kom.'!G103=0," ",'P Endr kom.'!G103)</f>
        <v xml:space="preserve"> </v>
      </c>
      <c r="F104" s="141" t="str">
        <f>IF('P Endr kom.'!H103=0," ",'P Endr kom.'!H103)</f>
        <v xml:space="preserve"> </v>
      </c>
    </row>
    <row r="105" spans="2:6" x14ac:dyDescent="0.25">
      <c r="B105" s="25" t="str">
        <f>IF('P Endr kom.'!C104=0," ",'P Endr kom.'!C104)</f>
        <v xml:space="preserve"> </v>
      </c>
      <c r="C105" s="140" t="str">
        <f>IF('P Endr kom.'!D104=0," ",'P Endr kom.'!D104)</f>
        <v xml:space="preserve"> </v>
      </c>
      <c r="D105" s="21" t="str">
        <f>IF('P Endr kom.'!E104=0," ",'P Endr kom.'!E104)</f>
        <v xml:space="preserve"> </v>
      </c>
      <c r="E105" s="25" t="str">
        <f>IF('P Endr kom.'!G104=0," ",'P Endr kom.'!G104)</f>
        <v xml:space="preserve"> </v>
      </c>
      <c r="F105" s="141" t="str">
        <f>IF('P Endr kom.'!H104=0," ",'P Endr kom.'!H104)</f>
        <v xml:space="preserve"> </v>
      </c>
    </row>
    <row r="106" spans="2:6" x14ac:dyDescent="0.25">
      <c r="B106" s="25" t="str">
        <f>IF('P Endr kom.'!C105=0," ",'P Endr kom.'!C105)</f>
        <v xml:space="preserve"> </v>
      </c>
      <c r="C106" s="140" t="str">
        <f>IF('P Endr kom.'!D105=0," ",'P Endr kom.'!D105)</f>
        <v xml:space="preserve"> </v>
      </c>
      <c r="D106" s="21" t="str">
        <f>IF('P Endr kom.'!E105=0," ",'P Endr kom.'!E105)</f>
        <v xml:space="preserve"> </v>
      </c>
      <c r="E106" s="25" t="str">
        <f>IF('P Endr kom.'!G105=0," ",'P Endr kom.'!G105)</f>
        <v xml:space="preserve"> </v>
      </c>
      <c r="F106" s="141" t="str">
        <f>IF('P Endr kom.'!H105=0," ",'P Endr kom.'!H105)</f>
        <v xml:space="preserve"> </v>
      </c>
    </row>
    <row r="107" spans="2:6" x14ac:dyDescent="0.25">
      <c r="B107" s="25" t="str">
        <f>IF('P Endr kom.'!C106=0," ",'P Endr kom.'!C106)</f>
        <v xml:space="preserve"> </v>
      </c>
      <c r="C107" s="140" t="str">
        <f>IF('P Endr kom.'!D106=0," ",'P Endr kom.'!D106)</f>
        <v xml:space="preserve"> </v>
      </c>
      <c r="D107" s="21" t="str">
        <f>IF('P Endr kom.'!E106=0," ",'P Endr kom.'!E106)</f>
        <v xml:space="preserve"> </v>
      </c>
      <c r="E107" s="25" t="str">
        <f>IF('P Endr kom.'!G106=0," ",'P Endr kom.'!G106)</f>
        <v xml:space="preserve"> </v>
      </c>
      <c r="F107" s="141" t="str">
        <f>IF('P Endr kom.'!H106=0," ",'P Endr kom.'!H106)</f>
        <v xml:space="preserve"> </v>
      </c>
    </row>
    <row r="108" spans="2:6" x14ac:dyDescent="0.25">
      <c r="B108" s="25" t="str">
        <f>IF('P Endr kom.'!C107=0," ",'P Endr kom.'!C107)</f>
        <v xml:space="preserve"> </v>
      </c>
      <c r="C108" s="140" t="str">
        <f>IF('P Endr kom.'!D107=0," ",'P Endr kom.'!D107)</f>
        <v xml:space="preserve"> </v>
      </c>
      <c r="D108" s="21" t="str">
        <f>IF('P Endr kom.'!E107=0," ",'P Endr kom.'!E107)</f>
        <v xml:space="preserve"> </v>
      </c>
      <c r="E108" s="25" t="str">
        <f>IF('P Endr kom.'!G107=0," ",'P Endr kom.'!G107)</f>
        <v xml:space="preserve"> </v>
      </c>
      <c r="F108" s="141" t="str">
        <f>IF('P Endr kom.'!H107=0," ",'P Endr kom.'!H107)</f>
        <v xml:space="preserve"> </v>
      </c>
    </row>
    <row r="109" spans="2:6" x14ac:dyDescent="0.25">
      <c r="B109" s="25" t="str">
        <f>IF('P Endr kom.'!C108=0," ",'P Endr kom.'!C108)</f>
        <v xml:space="preserve"> </v>
      </c>
      <c r="C109" s="140" t="str">
        <f>IF('P Endr kom.'!D108=0," ",'P Endr kom.'!D108)</f>
        <v xml:space="preserve"> </v>
      </c>
      <c r="D109" s="21" t="str">
        <f>IF('P Endr kom.'!E108=0," ",'P Endr kom.'!E108)</f>
        <v xml:space="preserve"> </v>
      </c>
      <c r="E109" s="25" t="str">
        <f>IF('P Endr kom.'!G108=0," ",'P Endr kom.'!G108)</f>
        <v xml:space="preserve"> </v>
      </c>
      <c r="F109" s="141" t="str">
        <f>IF('P Endr kom.'!H108=0," ",'P Endr kom.'!H108)</f>
        <v xml:space="preserve"> </v>
      </c>
    </row>
    <row r="110" spans="2:6" x14ac:dyDescent="0.25">
      <c r="B110" s="25" t="str">
        <f>IF('P Endr kom.'!C109=0," ",'P Endr kom.'!C109)</f>
        <v xml:space="preserve"> </v>
      </c>
      <c r="C110" s="140" t="str">
        <f>IF('P Endr kom.'!D109=0," ",'P Endr kom.'!D109)</f>
        <v xml:space="preserve"> </v>
      </c>
      <c r="D110" s="21" t="str">
        <f>IF('P Endr kom.'!E109=0," ",'P Endr kom.'!E109)</f>
        <v xml:space="preserve"> </v>
      </c>
      <c r="E110" s="25" t="str">
        <f>IF('P Endr kom.'!G109=0," ",'P Endr kom.'!G109)</f>
        <v xml:space="preserve"> </v>
      </c>
      <c r="F110" s="141" t="str">
        <f>IF('P Endr kom.'!H109=0," ",'P Endr kom.'!H109)</f>
        <v xml:space="preserve"> </v>
      </c>
    </row>
    <row r="111" spans="2:6" x14ac:dyDescent="0.25">
      <c r="B111" s="25" t="str">
        <f>IF('P Endr kom.'!C110=0," ",'P Endr kom.'!C110)</f>
        <v xml:space="preserve"> </v>
      </c>
      <c r="C111" s="140" t="str">
        <f>IF('P Endr kom.'!D110=0," ",'P Endr kom.'!D110)</f>
        <v xml:space="preserve"> </v>
      </c>
      <c r="D111" s="21" t="str">
        <f>IF('P Endr kom.'!E110=0," ",'P Endr kom.'!E110)</f>
        <v xml:space="preserve"> </v>
      </c>
      <c r="E111" s="25" t="str">
        <f>IF('P Endr kom.'!G110=0," ",'P Endr kom.'!G110)</f>
        <v xml:space="preserve"> </v>
      </c>
      <c r="F111" s="141" t="str">
        <f>IF('P Endr kom.'!H110=0," ",'P Endr kom.'!H110)</f>
        <v xml:space="preserve"> </v>
      </c>
    </row>
    <row r="112" spans="2:6" x14ac:dyDescent="0.25">
      <c r="B112" s="25" t="str">
        <f>IF('P Endr kom.'!C111=0," ",'P Endr kom.'!C111)</f>
        <v xml:space="preserve"> </v>
      </c>
      <c r="C112" s="140" t="str">
        <f>IF('P Endr kom.'!D111=0," ",'P Endr kom.'!D111)</f>
        <v xml:space="preserve"> </v>
      </c>
      <c r="D112" s="21" t="str">
        <f>IF('P Endr kom.'!E111=0," ",'P Endr kom.'!E111)</f>
        <v xml:space="preserve"> </v>
      </c>
      <c r="E112" s="25" t="str">
        <f>IF('P Endr kom.'!G111=0," ",'P Endr kom.'!G111)</f>
        <v xml:space="preserve"> </v>
      </c>
      <c r="F112" s="141" t="str">
        <f>IF('P Endr kom.'!H111=0," ",'P Endr kom.'!H111)</f>
        <v xml:space="preserve"> </v>
      </c>
    </row>
    <row r="113" spans="2:6" x14ac:dyDescent="0.25">
      <c r="B113" s="25" t="str">
        <f>IF('P Endr kom.'!C112=0," ",'P Endr kom.'!C112)</f>
        <v xml:space="preserve"> </v>
      </c>
      <c r="C113" s="140" t="str">
        <f>IF('P Endr kom.'!D112=0," ",'P Endr kom.'!D112)</f>
        <v xml:space="preserve"> </v>
      </c>
      <c r="D113" s="21" t="str">
        <f>IF('P Endr kom.'!E112=0," ",'P Endr kom.'!E112)</f>
        <v xml:space="preserve"> </v>
      </c>
      <c r="E113" s="25" t="str">
        <f>IF('P Endr kom.'!G112=0," ",'P Endr kom.'!G112)</f>
        <v xml:space="preserve"> </v>
      </c>
      <c r="F113" s="141" t="str">
        <f>IF('P Endr kom.'!H112=0," ",'P Endr kom.'!H112)</f>
        <v xml:space="preserve"> </v>
      </c>
    </row>
    <row r="114" spans="2:6" x14ac:dyDescent="0.25">
      <c r="B114" s="25" t="str">
        <f>IF('P Endr kom.'!C113=0," ",'P Endr kom.'!C113)</f>
        <v xml:space="preserve"> </v>
      </c>
      <c r="C114" s="140" t="str">
        <f>IF('P Endr kom.'!D113=0," ",'P Endr kom.'!D113)</f>
        <v xml:space="preserve"> </v>
      </c>
      <c r="D114" s="21" t="str">
        <f>IF('P Endr kom.'!E113=0," ",'P Endr kom.'!E113)</f>
        <v xml:space="preserve"> </v>
      </c>
      <c r="E114" s="25" t="str">
        <f>IF('P Endr kom.'!G113=0," ",'P Endr kom.'!G113)</f>
        <v xml:space="preserve"> </v>
      </c>
      <c r="F114" s="141" t="str">
        <f>IF('P Endr kom.'!H113=0," ",'P Endr kom.'!H113)</f>
        <v xml:space="preserve"> </v>
      </c>
    </row>
    <row r="115" spans="2:6" x14ac:dyDescent="0.25">
      <c r="B115" s="25" t="str">
        <f>IF('P Endr kom.'!C114=0," ",'P Endr kom.'!C114)</f>
        <v xml:space="preserve"> </v>
      </c>
      <c r="C115" s="140" t="str">
        <f>IF('P Endr kom.'!D114=0," ",'P Endr kom.'!D114)</f>
        <v xml:space="preserve"> </v>
      </c>
      <c r="D115" s="21" t="str">
        <f>IF('P Endr kom.'!E114=0," ",'P Endr kom.'!E114)</f>
        <v xml:space="preserve"> </v>
      </c>
      <c r="E115" s="25" t="str">
        <f>IF('P Endr kom.'!G114=0," ",'P Endr kom.'!G114)</f>
        <v xml:space="preserve"> </v>
      </c>
      <c r="F115" s="141" t="str">
        <f>IF('P Endr kom.'!H114=0," ",'P Endr kom.'!H114)</f>
        <v xml:space="preserve"> </v>
      </c>
    </row>
    <row r="116" spans="2:6" x14ac:dyDescent="0.25">
      <c r="B116" s="25" t="str">
        <f>IF('P Endr kom.'!C115=0," ",'P Endr kom.'!C115)</f>
        <v xml:space="preserve"> </v>
      </c>
      <c r="C116" s="140" t="str">
        <f>IF('P Endr kom.'!D115=0," ",'P Endr kom.'!D115)</f>
        <v xml:space="preserve"> </v>
      </c>
      <c r="D116" s="21" t="str">
        <f>IF('P Endr kom.'!E115=0," ",'P Endr kom.'!E115)</f>
        <v xml:space="preserve"> </v>
      </c>
      <c r="E116" s="25" t="str">
        <f>IF('P Endr kom.'!G115=0," ",'P Endr kom.'!G115)</f>
        <v xml:space="preserve"> </v>
      </c>
      <c r="F116" s="141" t="str">
        <f>IF('P Endr kom.'!H115=0," ",'P Endr kom.'!H115)</f>
        <v xml:space="preserve"> </v>
      </c>
    </row>
    <row r="117" spans="2:6" x14ac:dyDescent="0.25">
      <c r="B117" s="25" t="str">
        <f>IF('P Endr kom.'!C116=0," ",'P Endr kom.'!C116)</f>
        <v xml:space="preserve"> </v>
      </c>
      <c r="C117" s="140" t="str">
        <f>IF('P Endr kom.'!D116=0," ",'P Endr kom.'!D116)</f>
        <v xml:space="preserve"> </v>
      </c>
      <c r="D117" s="21" t="str">
        <f>IF('P Endr kom.'!E116=0," ",'P Endr kom.'!E116)</f>
        <v xml:space="preserve"> </v>
      </c>
      <c r="E117" s="25" t="str">
        <f>IF('P Endr kom.'!G116=0," ",'P Endr kom.'!G116)</f>
        <v xml:space="preserve"> </v>
      </c>
      <c r="F117" s="141" t="str">
        <f>IF('P Endr kom.'!H116=0," ",'P Endr kom.'!H116)</f>
        <v xml:space="preserve"> </v>
      </c>
    </row>
    <row r="118" spans="2:6" x14ac:dyDescent="0.25">
      <c r="B118" s="25" t="str">
        <f>IF('P Endr kom.'!C117=0," ",'P Endr kom.'!C117)</f>
        <v xml:space="preserve"> </v>
      </c>
      <c r="C118" s="140" t="str">
        <f>IF('P Endr kom.'!D117=0," ",'P Endr kom.'!D117)</f>
        <v xml:space="preserve"> </v>
      </c>
      <c r="D118" s="21" t="str">
        <f>IF('P Endr kom.'!E117=0," ",'P Endr kom.'!E117)</f>
        <v xml:space="preserve"> </v>
      </c>
      <c r="E118" s="25" t="str">
        <f>IF('P Endr kom.'!G117=0," ",'P Endr kom.'!G117)</f>
        <v xml:space="preserve"> </v>
      </c>
      <c r="F118" s="141" t="str">
        <f>IF('P Endr kom.'!H117=0," ",'P Endr kom.'!H117)</f>
        <v xml:space="preserve"> </v>
      </c>
    </row>
    <row r="119" spans="2:6" x14ac:dyDescent="0.25">
      <c r="B119" s="25" t="str">
        <f>IF('P Endr kom.'!C118=0," ",'P Endr kom.'!C118)</f>
        <v xml:space="preserve"> </v>
      </c>
      <c r="C119" s="140" t="str">
        <f>IF('P Endr kom.'!D118=0," ",'P Endr kom.'!D118)</f>
        <v xml:space="preserve"> </v>
      </c>
      <c r="D119" s="21" t="str">
        <f>IF('P Endr kom.'!E118=0," ",'P Endr kom.'!E118)</f>
        <v xml:space="preserve"> </v>
      </c>
      <c r="E119" s="25" t="str">
        <f>IF('P Endr kom.'!G118=0," ",'P Endr kom.'!G118)</f>
        <v xml:space="preserve"> </v>
      </c>
      <c r="F119" s="141" t="str">
        <f>IF('P Endr kom.'!H118=0," ",'P Endr kom.'!H118)</f>
        <v xml:space="preserve"> </v>
      </c>
    </row>
    <row r="120" spans="2:6" x14ac:dyDescent="0.25">
      <c r="B120" s="25" t="str">
        <f>IF('P Endr kom.'!C119=0," ",'P Endr kom.'!C119)</f>
        <v xml:space="preserve"> </v>
      </c>
      <c r="C120" s="140" t="str">
        <f>IF('P Endr kom.'!D119=0," ",'P Endr kom.'!D119)</f>
        <v xml:space="preserve"> </v>
      </c>
      <c r="D120" s="21" t="str">
        <f>IF('P Endr kom.'!E119=0," ",'P Endr kom.'!E119)</f>
        <v xml:space="preserve"> </v>
      </c>
      <c r="E120" s="25" t="str">
        <f>IF('P Endr kom.'!G119=0," ",'P Endr kom.'!G119)</f>
        <v xml:space="preserve"> </v>
      </c>
      <c r="F120" s="141" t="str">
        <f>IF('P Endr kom.'!H119=0," ",'P Endr kom.'!H119)</f>
        <v xml:space="preserve"> </v>
      </c>
    </row>
    <row r="121" spans="2:6" x14ac:dyDescent="0.25">
      <c r="B121" s="25" t="str">
        <f>IF('P Endr kom.'!C120=0," ",'P Endr kom.'!C120)</f>
        <v xml:space="preserve"> </v>
      </c>
      <c r="C121" s="140" t="str">
        <f>IF('P Endr kom.'!D120=0," ",'P Endr kom.'!D120)</f>
        <v xml:space="preserve"> </v>
      </c>
      <c r="D121" s="21" t="str">
        <f>IF('P Endr kom.'!E120=0," ",'P Endr kom.'!E120)</f>
        <v xml:space="preserve"> </v>
      </c>
      <c r="E121" s="25" t="str">
        <f>IF('P Endr kom.'!G120=0," ",'P Endr kom.'!G120)</f>
        <v xml:space="preserve"> </v>
      </c>
      <c r="F121" s="141" t="str">
        <f>IF('P Endr kom.'!H120=0," ",'P Endr kom.'!H120)</f>
        <v xml:space="preserve"> </v>
      </c>
    </row>
    <row r="122" spans="2:6" x14ac:dyDescent="0.25">
      <c r="B122" s="25" t="str">
        <f>IF('P Endr kom.'!C121=0," ",'P Endr kom.'!C121)</f>
        <v xml:space="preserve"> </v>
      </c>
      <c r="C122" s="140" t="str">
        <f>IF('P Endr kom.'!D121=0," ",'P Endr kom.'!D121)</f>
        <v xml:space="preserve"> </v>
      </c>
      <c r="D122" s="21" t="str">
        <f>IF('P Endr kom.'!E121=0," ",'P Endr kom.'!E121)</f>
        <v xml:space="preserve"> </v>
      </c>
      <c r="E122" s="25" t="str">
        <f>IF('P Endr kom.'!G121=0," ",'P Endr kom.'!G121)</f>
        <v xml:space="preserve"> </v>
      </c>
      <c r="F122" s="141" t="str">
        <f>IF('P Endr kom.'!H121=0," ",'P Endr kom.'!H121)</f>
        <v xml:space="preserve"> </v>
      </c>
    </row>
    <row r="123" spans="2:6" x14ac:dyDescent="0.25">
      <c r="B123" s="25" t="str">
        <f>IF('P Endr kom.'!C122=0," ",'P Endr kom.'!C122)</f>
        <v xml:space="preserve"> </v>
      </c>
      <c r="C123" s="140" t="str">
        <f>IF('P Endr kom.'!D122=0," ",'P Endr kom.'!D122)</f>
        <v xml:space="preserve"> </v>
      </c>
      <c r="D123" s="21" t="str">
        <f>IF('P Endr kom.'!E122=0," ",'P Endr kom.'!E122)</f>
        <v xml:space="preserve"> </v>
      </c>
      <c r="E123" s="25" t="str">
        <f>IF('P Endr kom.'!G122=0," ",'P Endr kom.'!G122)</f>
        <v xml:space="preserve"> </v>
      </c>
      <c r="F123" s="141" t="str">
        <f>IF('P Endr kom.'!H122=0," ",'P Endr kom.'!H122)</f>
        <v xml:space="preserve"> </v>
      </c>
    </row>
    <row r="124" spans="2:6" x14ac:dyDescent="0.25">
      <c r="B124" s="25" t="str">
        <f>IF('P Endr kom.'!C123=0," ",'P Endr kom.'!C123)</f>
        <v xml:space="preserve"> </v>
      </c>
      <c r="C124" s="140" t="str">
        <f>IF('P Endr kom.'!D123=0," ",'P Endr kom.'!D123)</f>
        <v xml:space="preserve"> </v>
      </c>
      <c r="D124" s="21" t="str">
        <f>IF('P Endr kom.'!E123=0," ",'P Endr kom.'!E123)</f>
        <v xml:space="preserve"> </v>
      </c>
      <c r="E124" s="25" t="str">
        <f>IF('P Endr kom.'!G123=0," ",'P Endr kom.'!G123)</f>
        <v xml:space="preserve"> </v>
      </c>
      <c r="F124" s="141" t="str">
        <f>IF('P Endr kom.'!H123=0," ",'P Endr kom.'!H123)</f>
        <v xml:space="preserve"> </v>
      </c>
    </row>
    <row r="125" spans="2:6" x14ac:dyDescent="0.25">
      <c r="B125" s="25" t="str">
        <f>IF('P Endr kom.'!C124=0," ",'P Endr kom.'!C124)</f>
        <v xml:space="preserve"> </v>
      </c>
      <c r="C125" s="140" t="str">
        <f>IF('P Endr kom.'!D124=0," ",'P Endr kom.'!D124)</f>
        <v xml:space="preserve"> </v>
      </c>
      <c r="D125" s="21" t="str">
        <f>IF('P Endr kom.'!E124=0," ",'P Endr kom.'!E124)</f>
        <v xml:space="preserve"> </v>
      </c>
      <c r="E125" s="25" t="str">
        <f>IF('P Endr kom.'!G124=0," ",'P Endr kom.'!G124)</f>
        <v xml:space="preserve"> </v>
      </c>
      <c r="F125" s="141" t="str">
        <f>IF('P Endr kom.'!H124=0," ",'P Endr kom.'!H124)</f>
        <v xml:space="preserve"> </v>
      </c>
    </row>
    <row r="126" spans="2:6" x14ac:dyDescent="0.25">
      <c r="B126" s="25" t="str">
        <f>IF('P Endr kom.'!C125=0," ",'P Endr kom.'!C125)</f>
        <v xml:space="preserve"> </v>
      </c>
      <c r="C126" s="140" t="str">
        <f>IF('P Endr kom.'!D125=0," ",'P Endr kom.'!D125)</f>
        <v xml:space="preserve"> </v>
      </c>
      <c r="D126" s="21" t="str">
        <f>IF('P Endr kom.'!E125=0," ",'P Endr kom.'!E125)</f>
        <v xml:space="preserve"> </v>
      </c>
      <c r="E126" s="25" t="str">
        <f>IF('P Endr kom.'!G125=0," ",'P Endr kom.'!G125)</f>
        <v xml:space="preserve"> </v>
      </c>
      <c r="F126" s="141" t="str">
        <f>IF('P Endr kom.'!H125=0," ",'P Endr kom.'!H125)</f>
        <v xml:space="preserve"> </v>
      </c>
    </row>
    <row r="127" spans="2:6" x14ac:dyDescent="0.25">
      <c r="B127" s="25" t="str">
        <f>IF('P Endr kom.'!C126=0," ",'P Endr kom.'!C126)</f>
        <v xml:space="preserve"> </v>
      </c>
      <c r="C127" s="140" t="str">
        <f>IF('P Endr kom.'!D126=0," ",'P Endr kom.'!D126)</f>
        <v xml:space="preserve"> </v>
      </c>
      <c r="D127" s="21" t="str">
        <f>IF('P Endr kom.'!E126=0," ",'P Endr kom.'!E126)</f>
        <v xml:space="preserve"> </v>
      </c>
      <c r="E127" s="25" t="str">
        <f>IF('P Endr kom.'!G126=0," ",'P Endr kom.'!G126)</f>
        <v xml:space="preserve"> </v>
      </c>
      <c r="F127" s="141" t="str">
        <f>IF('P Endr kom.'!H126=0," ",'P Endr kom.'!H126)</f>
        <v xml:space="preserve"> </v>
      </c>
    </row>
    <row r="128" spans="2:6" x14ac:dyDescent="0.25">
      <c r="B128" s="25" t="str">
        <f>IF('P Endr kom.'!C127=0," ",'P Endr kom.'!C127)</f>
        <v xml:space="preserve"> </v>
      </c>
      <c r="C128" s="140" t="str">
        <f>IF('P Endr kom.'!D127=0," ",'P Endr kom.'!D127)</f>
        <v xml:space="preserve"> </v>
      </c>
      <c r="D128" s="21" t="str">
        <f>IF('P Endr kom.'!E127=0," ",'P Endr kom.'!E127)</f>
        <v xml:space="preserve"> </v>
      </c>
      <c r="E128" s="25" t="str">
        <f>IF('P Endr kom.'!G127=0," ",'P Endr kom.'!G127)</f>
        <v xml:space="preserve"> </v>
      </c>
      <c r="F128" s="141" t="str">
        <f>IF('P Endr kom.'!H127=0," ",'P Endr kom.'!H127)</f>
        <v xml:space="preserve"> </v>
      </c>
    </row>
    <row r="129" spans="2:6" x14ac:dyDescent="0.25">
      <c r="B129" s="25" t="str">
        <f>IF('P Endr kom.'!C128=0," ",'P Endr kom.'!C128)</f>
        <v xml:space="preserve"> </v>
      </c>
      <c r="C129" s="140" t="str">
        <f>IF('P Endr kom.'!D128=0," ",'P Endr kom.'!D128)</f>
        <v xml:space="preserve"> </v>
      </c>
      <c r="D129" s="21" t="str">
        <f>IF('P Endr kom.'!E128=0," ",'P Endr kom.'!E128)</f>
        <v xml:space="preserve"> </v>
      </c>
      <c r="E129" s="25" t="str">
        <f>IF('P Endr kom.'!G128=0," ",'P Endr kom.'!G128)</f>
        <v xml:space="preserve"> </v>
      </c>
      <c r="F129" s="141" t="str">
        <f>IF('P Endr kom.'!H128=0," ",'P Endr kom.'!H128)</f>
        <v xml:space="preserve"> </v>
      </c>
    </row>
    <row r="130" spans="2:6" x14ac:dyDescent="0.25">
      <c r="B130" s="25" t="str">
        <f>IF('P Endr kom.'!C129=0," ",'P Endr kom.'!C129)</f>
        <v xml:space="preserve"> </v>
      </c>
      <c r="C130" s="140" t="str">
        <f>IF('P Endr kom.'!D129=0," ",'P Endr kom.'!D129)</f>
        <v xml:space="preserve"> </v>
      </c>
      <c r="D130" s="21" t="str">
        <f>IF('P Endr kom.'!E129=0," ",'P Endr kom.'!E129)</f>
        <v xml:space="preserve"> </v>
      </c>
      <c r="E130" s="25" t="str">
        <f>IF('P Endr kom.'!G129=0," ",'P Endr kom.'!G129)</f>
        <v xml:space="preserve"> </v>
      </c>
      <c r="F130" s="141" t="str">
        <f>IF('P Endr kom.'!H129=0," ",'P Endr kom.'!H129)</f>
        <v xml:space="preserve"> </v>
      </c>
    </row>
    <row r="131" spans="2:6" x14ac:dyDescent="0.25">
      <c r="B131" s="25" t="str">
        <f>IF('P Endr kom.'!C130=0," ",'P Endr kom.'!C130)</f>
        <v xml:space="preserve"> </v>
      </c>
      <c r="C131" s="140" t="str">
        <f>IF('P Endr kom.'!D130=0," ",'P Endr kom.'!D130)</f>
        <v xml:space="preserve"> </v>
      </c>
      <c r="D131" s="21" t="str">
        <f>IF('P Endr kom.'!E130=0," ",'P Endr kom.'!E130)</f>
        <v xml:space="preserve"> </v>
      </c>
      <c r="E131" s="25" t="str">
        <f>IF('P Endr kom.'!G130=0," ",'P Endr kom.'!G130)</f>
        <v xml:space="preserve"> </v>
      </c>
      <c r="F131" s="141" t="str">
        <f>IF('P Endr kom.'!H130=0," ",'P Endr kom.'!H130)</f>
        <v xml:space="preserve"> </v>
      </c>
    </row>
    <row r="132" spans="2:6" x14ac:dyDescent="0.25">
      <c r="B132" s="25" t="str">
        <f>IF('P Endr kom.'!C131=0," ",'P Endr kom.'!C131)</f>
        <v xml:space="preserve"> </v>
      </c>
      <c r="C132" s="140" t="str">
        <f>IF('P Endr kom.'!D131=0," ",'P Endr kom.'!D131)</f>
        <v xml:space="preserve"> </v>
      </c>
      <c r="D132" s="21" t="str">
        <f>IF('P Endr kom.'!E131=0," ",'P Endr kom.'!E131)</f>
        <v xml:space="preserve"> </v>
      </c>
      <c r="E132" s="25" t="str">
        <f>IF('P Endr kom.'!G131=0," ",'P Endr kom.'!G131)</f>
        <v xml:space="preserve"> </v>
      </c>
      <c r="F132" s="141" t="str">
        <f>IF('P Endr kom.'!H131=0," ",'P Endr kom.'!H131)</f>
        <v xml:space="preserve"> </v>
      </c>
    </row>
    <row r="133" spans="2:6" x14ac:dyDescent="0.25">
      <c r="B133" s="25" t="str">
        <f>IF('P Endr kom.'!C132=0," ",'P Endr kom.'!C132)</f>
        <v xml:space="preserve"> </v>
      </c>
      <c r="C133" s="140" t="str">
        <f>IF('P Endr kom.'!D132=0," ",'P Endr kom.'!D132)</f>
        <v xml:space="preserve"> </v>
      </c>
      <c r="D133" s="21" t="str">
        <f>IF('P Endr kom.'!E132=0," ",'P Endr kom.'!E132)</f>
        <v xml:space="preserve"> </v>
      </c>
      <c r="E133" s="25" t="str">
        <f>IF('P Endr kom.'!G132=0," ",'P Endr kom.'!G132)</f>
        <v xml:space="preserve"> </v>
      </c>
      <c r="F133" s="141" t="str">
        <f>IF('P Endr kom.'!H132=0," ",'P Endr kom.'!H132)</f>
        <v xml:space="preserve"> </v>
      </c>
    </row>
    <row r="134" spans="2:6" x14ac:dyDescent="0.25">
      <c r="B134" s="25" t="str">
        <f>IF('P Endr kom.'!C133=0," ",'P Endr kom.'!C133)</f>
        <v xml:space="preserve"> </v>
      </c>
      <c r="C134" s="140" t="str">
        <f>IF('P Endr kom.'!D133=0," ",'P Endr kom.'!D133)</f>
        <v xml:space="preserve"> </v>
      </c>
      <c r="D134" s="21" t="str">
        <f>IF('P Endr kom.'!E133=0," ",'P Endr kom.'!E133)</f>
        <v xml:space="preserve"> </v>
      </c>
      <c r="E134" s="25" t="str">
        <f>IF('P Endr kom.'!G133=0," ",'P Endr kom.'!G133)</f>
        <v xml:space="preserve"> </v>
      </c>
      <c r="F134" s="141" t="str">
        <f>IF('P Endr kom.'!H133=0," ",'P Endr kom.'!H133)</f>
        <v xml:space="preserve"> </v>
      </c>
    </row>
    <row r="135" spans="2:6" x14ac:dyDescent="0.25">
      <c r="B135" s="25" t="str">
        <f>IF('P Endr kom.'!C134=0," ",'P Endr kom.'!C134)</f>
        <v xml:space="preserve"> </v>
      </c>
      <c r="C135" s="140" t="str">
        <f>IF('P Endr kom.'!D134=0," ",'P Endr kom.'!D134)</f>
        <v xml:space="preserve"> </v>
      </c>
      <c r="D135" s="21" t="str">
        <f>IF('P Endr kom.'!E134=0," ",'P Endr kom.'!E134)</f>
        <v xml:space="preserve"> </v>
      </c>
      <c r="E135" s="25" t="str">
        <f>IF('P Endr kom.'!G134=0," ",'P Endr kom.'!G134)</f>
        <v xml:space="preserve"> </v>
      </c>
      <c r="F135" s="141" t="str">
        <f>IF('P Endr kom.'!H134=0," ",'P Endr kom.'!H134)</f>
        <v xml:space="preserve"> </v>
      </c>
    </row>
    <row r="136" spans="2:6" x14ac:dyDescent="0.25">
      <c r="B136" s="25" t="str">
        <f>IF('P Endr kom.'!C135=0," ",'P Endr kom.'!C135)</f>
        <v xml:space="preserve"> </v>
      </c>
      <c r="C136" s="140" t="str">
        <f>IF('P Endr kom.'!D135=0," ",'P Endr kom.'!D135)</f>
        <v xml:space="preserve"> </v>
      </c>
      <c r="D136" s="21" t="str">
        <f>IF('P Endr kom.'!E135=0," ",'P Endr kom.'!E135)</f>
        <v xml:space="preserve"> </v>
      </c>
      <c r="E136" s="25" t="str">
        <f>IF('P Endr kom.'!G135=0," ",'P Endr kom.'!G135)</f>
        <v xml:space="preserve"> </v>
      </c>
      <c r="F136" s="141" t="str">
        <f>IF('P Endr kom.'!H135=0," ",'P Endr kom.'!H135)</f>
        <v xml:space="preserve"> </v>
      </c>
    </row>
    <row r="137" spans="2:6" x14ac:dyDescent="0.25">
      <c r="B137" s="25" t="str">
        <f>IF('P Endr kom.'!C136=0," ",'P Endr kom.'!C136)</f>
        <v xml:space="preserve"> </v>
      </c>
      <c r="C137" s="140" t="str">
        <f>IF('P Endr kom.'!D136=0," ",'P Endr kom.'!D136)</f>
        <v xml:space="preserve"> </v>
      </c>
      <c r="D137" s="21" t="str">
        <f>IF('P Endr kom.'!E136=0," ",'P Endr kom.'!E136)</f>
        <v xml:space="preserve"> </v>
      </c>
      <c r="E137" s="25" t="str">
        <f>IF('P Endr kom.'!G136=0," ",'P Endr kom.'!G136)</f>
        <v xml:space="preserve"> </v>
      </c>
      <c r="F137" s="141" t="str">
        <f>IF('P Endr kom.'!H136=0," ",'P Endr kom.'!H136)</f>
        <v xml:space="preserve"> </v>
      </c>
    </row>
    <row r="138" spans="2:6" x14ac:dyDescent="0.25">
      <c r="B138" s="25" t="str">
        <f>IF('P Endr kom.'!C137=0," ",'P Endr kom.'!C137)</f>
        <v xml:space="preserve"> </v>
      </c>
      <c r="C138" s="140" t="str">
        <f>IF('P Endr kom.'!D137=0," ",'P Endr kom.'!D137)</f>
        <v xml:space="preserve"> </v>
      </c>
      <c r="D138" s="21" t="str">
        <f>IF('P Endr kom.'!E137=0," ",'P Endr kom.'!E137)</f>
        <v xml:space="preserve"> </v>
      </c>
      <c r="E138" s="25" t="str">
        <f>IF('P Endr kom.'!G137=0," ",'P Endr kom.'!G137)</f>
        <v xml:space="preserve"> </v>
      </c>
      <c r="F138" s="141" t="str">
        <f>IF('P Endr kom.'!H137=0," ",'P Endr kom.'!H137)</f>
        <v xml:space="preserve"> </v>
      </c>
    </row>
    <row r="139" spans="2:6" x14ac:dyDescent="0.25">
      <c r="B139" s="25" t="str">
        <f>IF('P Endr kom.'!C138=0," ",'P Endr kom.'!C138)</f>
        <v xml:space="preserve"> </v>
      </c>
      <c r="C139" s="140" t="str">
        <f>IF('P Endr kom.'!D138=0," ",'P Endr kom.'!D138)</f>
        <v xml:space="preserve"> </v>
      </c>
      <c r="D139" s="21" t="str">
        <f>IF('P Endr kom.'!E138=0," ",'P Endr kom.'!E138)</f>
        <v xml:space="preserve"> </v>
      </c>
      <c r="E139" s="25" t="str">
        <f>IF('P Endr kom.'!G138=0," ",'P Endr kom.'!G138)</f>
        <v xml:space="preserve"> </v>
      </c>
      <c r="F139" s="141" t="str">
        <f>IF('P Endr kom.'!H138=0," ",'P Endr kom.'!H138)</f>
        <v xml:space="preserve"> </v>
      </c>
    </row>
    <row r="140" spans="2:6" x14ac:dyDescent="0.25">
      <c r="B140" s="25" t="str">
        <f>IF('P Endr kom.'!C139=0," ",'P Endr kom.'!C139)</f>
        <v xml:space="preserve"> </v>
      </c>
      <c r="C140" s="140" t="str">
        <f>IF('P Endr kom.'!D139=0," ",'P Endr kom.'!D139)</f>
        <v xml:space="preserve"> </v>
      </c>
      <c r="D140" s="21" t="str">
        <f>IF('P Endr kom.'!E139=0," ",'P Endr kom.'!E139)</f>
        <v xml:space="preserve"> </v>
      </c>
      <c r="E140" s="25" t="str">
        <f>IF('P Endr kom.'!G139=0," ",'P Endr kom.'!G139)</f>
        <v xml:space="preserve"> </v>
      </c>
      <c r="F140" s="141" t="str">
        <f>IF('P Endr kom.'!H139=0," ",'P Endr kom.'!H139)</f>
        <v xml:space="preserve"> </v>
      </c>
    </row>
    <row r="141" spans="2:6" x14ac:dyDescent="0.25">
      <c r="B141" s="25" t="str">
        <f>IF('P Endr kom.'!C140=0," ",'P Endr kom.'!C140)</f>
        <v xml:space="preserve"> </v>
      </c>
      <c r="C141" s="140" t="str">
        <f>IF('P Endr kom.'!D140=0," ",'P Endr kom.'!D140)</f>
        <v xml:space="preserve"> </v>
      </c>
      <c r="D141" s="21" t="str">
        <f>IF('P Endr kom.'!E140=0," ",'P Endr kom.'!E140)</f>
        <v xml:space="preserve"> </v>
      </c>
      <c r="E141" s="25" t="str">
        <f>IF('P Endr kom.'!G140=0," ",'P Endr kom.'!G140)</f>
        <v xml:space="preserve"> </v>
      </c>
      <c r="F141" s="141" t="str">
        <f>IF('P Endr kom.'!H140=0," ",'P Endr kom.'!H140)</f>
        <v xml:space="preserve"> </v>
      </c>
    </row>
    <row r="142" spans="2:6" x14ac:dyDescent="0.25">
      <c r="B142" s="25" t="str">
        <f>IF('P Endr kom.'!C141=0," ",'P Endr kom.'!C141)</f>
        <v xml:space="preserve"> </v>
      </c>
      <c r="C142" s="140" t="str">
        <f>IF('P Endr kom.'!D141=0," ",'P Endr kom.'!D141)</f>
        <v xml:space="preserve"> </v>
      </c>
      <c r="D142" s="21" t="str">
        <f>IF('P Endr kom.'!E141=0," ",'P Endr kom.'!E141)</f>
        <v xml:space="preserve"> </v>
      </c>
      <c r="E142" s="25" t="str">
        <f>IF('P Endr kom.'!G141=0," ",'P Endr kom.'!G141)</f>
        <v xml:space="preserve"> </v>
      </c>
      <c r="F142" s="141" t="str">
        <f>IF('P Endr kom.'!H141=0," ",'P Endr kom.'!H141)</f>
        <v xml:space="preserve"> </v>
      </c>
    </row>
    <row r="143" spans="2:6" x14ac:dyDescent="0.25">
      <c r="B143" s="25" t="str">
        <f>IF('P Endr kom.'!C142=0," ",'P Endr kom.'!C142)</f>
        <v xml:space="preserve"> </v>
      </c>
      <c r="C143" s="140" t="str">
        <f>IF('P Endr kom.'!D142=0," ",'P Endr kom.'!D142)</f>
        <v xml:space="preserve"> </v>
      </c>
      <c r="D143" s="21" t="str">
        <f>IF('P Endr kom.'!E142=0," ",'P Endr kom.'!E142)</f>
        <v xml:space="preserve"> </v>
      </c>
      <c r="E143" s="25" t="str">
        <f>IF('P Endr kom.'!G142=0," ",'P Endr kom.'!G142)</f>
        <v xml:space="preserve"> </v>
      </c>
      <c r="F143" s="141" t="str">
        <f>IF('P Endr kom.'!H142=0," ",'P Endr kom.'!H142)</f>
        <v xml:space="preserve"> </v>
      </c>
    </row>
    <row r="144" spans="2:6" x14ac:dyDescent="0.25">
      <c r="B144" s="25" t="str">
        <f>IF('P Endr kom.'!C143=0," ",'P Endr kom.'!C143)</f>
        <v xml:space="preserve"> </v>
      </c>
      <c r="C144" s="140" t="str">
        <f>IF('P Endr kom.'!D143=0," ",'P Endr kom.'!D143)</f>
        <v xml:space="preserve"> </v>
      </c>
      <c r="D144" s="21" t="str">
        <f>IF('P Endr kom.'!E143=0," ",'P Endr kom.'!E143)</f>
        <v xml:space="preserve"> </v>
      </c>
      <c r="E144" s="25" t="str">
        <f>IF('P Endr kom.'!G143=0," ",'P Endr kom.'!G143)</f>
        <v xml:space="preserve"> </v>
      </c>
      <c r="F144" s="141" t="str">
        <f>IF('P Endr kom.'!H143=0," ",'P Endr kom.'!H143)</f>
        <v xml:space="preserve"> </v>
      </c>
    </row>
    <row r="145" spans="2:6" x14ac:dyDescent="0.25">
      <c r="B145" s="25" t="str">
        <f>IF('P Endr kom.'!C144=0," ",'P Endr kom.'!C144)</f>
        <v xml:space="preserve"> </v>
      </c>
      <c r="C145" s="140" t="str">
        <f>IF('P Endr kom.'!D144=0," ",'P Endr kom.'!D144)</f>
        <v xml:space="preserve"> </v>
      </c>
      <c r="D145" s="21" t="str">
        <f>IF('P Endr kom.'!E144=0," ",'P Endr kom.'!E144)</f>
        <v xml:space="preserve"> </v>
      </c>
      <c r="E145" s="25" t="str">
        <f>IF('P Endr kom.'!G144=0," ",'P Endr kom.'!G144)</f>
        <v xml:space="preserve"> </v>
      </c>
      <c r="F145" s="141" t="str">
        <f>IF('P Endr kom.'!H144=0," ",'P Endr kom.'!H144)</f>
        <v xml:space="preserve"> </v>
      </c>
    </row>
    <row r="146" spans="2:6" x14ac:dyDescent="0.25">
      <c r="B146" s="25" t="str">
        <f>IF('P Endr kom.'!C145=0," ",'P Endr kom.'!C145)</f>
        <v xml:space="preserve"> </v>
      </c>
      <c r="C146" s="140" t="str">
        <f>IF('P Endr kom.'!D145=0," ",'P Endr kom.'!D145)</f>
        <v xml:space="preserve"> </v>
      </c>
      <c r="D146" s="21" t="str">
        <f>IF('P Endr kom.'!E145=0," ",'P Endr kom.'!E145)</f>
        <v xml:space="preserve"> </v>
      </c>
      <c r="E146" s="25" t="str">
        <f>IF('P Endr kom.'!G145=0," ",'P Endr kom.'!G145)</f>
        <v xml:space="preserve"> </v>
      </c>
      <c r="F146" s="141" t="str">
        <f>IF('P Endr kom.'!H145=0," ",'P Endr kom.'!H145)</f>
        <v xml:space="preserve"> </v>
      </c>
    </row>
    <row r="147" spans="2:6" x14ac:dyDescent="0.25">
      <c r="B147" s="25" t="str">
        <f>IF('P Endr kom.'!C146=0," ",'P Endr kom.'!C146)</f>
        <v xml:space="preserve"> </v>
      </c>
      <c r="C147" s="140" t="str">
        <f>IF('P Endr kom.'!D146=0," ",'P Endr kom.'!D146)</f>
        <v xml:space="preserve"> </v>
      </c>
      <c r="D147" s="21" t="str">
        <f>IF('P Endr kom.'!E146=0," ",'P Endr kom.'!E146)</f>
        <v xml:space="preserve"> </v>
      </c>
      <c r="E147" s="25" t="str">
        <f>IF('P Endr kom.'!G146=0," ",'P Endr kom.'!G146)</f>
        <v xml:space="preserve"> </v>
      </c>
      <c r="F147" s="141" t="str">
        <f>IF('P Endr kom.'!H146=0," ",'P Endr kom.'!H146)</f>
        <v xml:space="preserve"> </v>
      </c>
    </row>
    <row r="148" spans="2:6" x14ac:dyDescent="0.25">
      <c r="B148" s="25" t="str">
        <f>IF('P Endr kom.'!C147=0," ",'P Endr kom.'!C147)</f>
        <v xml:space="preserve"> </v>
      </c>
      <c r="C148" s="140" t="str">
        <f>IF('P Endr kom.'!D147=0," ",'P Endr kom.'!D147)</f>
        <v xml:space="preserve"> </v>
      </c>
      <c r="D148" s="21" t="str">
        <f>IF('P Endr kom.'!E147=0," ",'P Endr kom.'!E147)</f>
        <v xml:space="preserve"> </v>
      </c>
      <c r="E148" s="25" t="str">
        <f>IF('P Endr kom.'!G147=0," ",'P Endr kom.'!G147)</f>
        <v xml:space="preserve"> </v>
      </c>
      <c r="F148" s="141" t="str">
        <f>IF('P Endr kom.'!H147=0," ",'P Endr kom.'!H147)</f>
        <v xml:space="preserve"> </v>
      </c>
    </row>
    <row r="149" spans="2:6" x14ac:dyDescent="0.25">
      <c r="B149" s="25" t="str">
        <f>IF('P Endr kom.'!C148=0," ",'P Endr kom.'!C148)</f>
        <v xml:space="preserve"> </v>
      </c>
      <c r="C149" s="140" t="str">
        <f>IF('P Endr kom.'!D148=0," ",'P Endr kom.'!D148)</f>
        <v xml:space="preserve"> </v>
      </c>
      <c r="D149" s="21" t="str">
        <f>IF('P Endr kom.'!E148=0," ",'P Endr kom.'!E148)</f>
        <v xml:space="preserve"> </v>
      </c>
      <c r="E149" s="25" t="str">
        <f>IF('P Endr kom.'!G148=0," ",'P Endr kom.'!G148)</f>
        <v xml:space="preserve"> </v>
      </c>
      <c r="F149" s="141" t="str">
        <f>IF('P Endr kom.'!H148=0," ",'P Endr kom.'!H148)</f>
        <v xml:space="preserve"> </v>
      </c>
    </row>
    <row r="150" spans="2:6" x14ac:dyDescent="0.25">
      <c r="B150" s="25" t="str">
        <f>IF('P Endr kom.'!C149=0," ",'P Endr kom.'!C149)</f>
        <v xml:space="preserve"> </v>
      </c>
      <c r="C150" s="140" t="str">
        <f>IF('P Endr kom.'!D149=0," ",'P Endr kom.'!D149)</f>
        <v xml:space="preserve"> </v>
      </c>
      <c r="D150" s="21" t="str">
        <f>IF('P Endr kom.'!E149=0," ",'P Endr kom.'!E149)</f>
        <v xml:space="preserve"> </v>
      </c>
      <c r="E150" s="25" t="str">
        <f>IF('P Endr kom.'!G149=0," ",'P Endr kom.'!G149)</f>
        <v xml:space="preserve"> </v>
      </c>
      <c r="F150" s="141" t="str">
        <f>IF('P Endr kom.'!H149=0," ",'P Endr kom.'!H149)</f>
        <v xml:space="preserve"> </v>
      </c>
    </row>
    <row r="151" spans="2:6" x14ac:dyDescent="0.25">
      <c r="B151" s="25" t="str">
        <f>IF('P Endr kom.'!C150=0," ",'P Endr kom.'!C150)</f>
        <v xml:space="preserve"> </v>
      </c>
      <c r="C151" s="140" t="str">
        <f>IF('P Endr kom.'!D150=0," ",'P Endr kom.'!D150)</f>
        <v xml:space="preserve"> </v>
      </c>
      <c r="D151" s="21" t="str">
        <f>IF('P Endr kom.'!E150=0," ",'P Endr kom.'!E150)</f>
        <v xml:space="preserve"> </v>
      </c>
      <c r="E151" s="25" t="str">
        <f>IF('P Endr kom.'!G150=0," ",'P Endr kom.'!G150)</f>
        <v xml:space="preserve"> </v>
      </c>
      <c r="F151" s="141" t="str">
        <f>IF('P Endr kom.'!H150=0," ",'P Endr kom.'!H150)</f>
        <v xml:space="preserve"> </v>
      </c>
    </row>
    <row r="152" spans="2:6" x14ac:dyDescent="0.25">
      <c r="B152" s="25" t="str">
        <f>IF('P Endr kom.'!C151=0," ",'P Endr kom.'!C151)</f>
        <v xml:space="preserve"> </v>
      </c>
      <c r="C152" s="140" t="str">
        <f>IF('P Endr kom.'!D151=0," ",'P Endr kom.'!D151)</f>
        <v xml:space="preserve"> </v>
      </c>
      <c r="D152" s="21" t="str">
        <f>IF('P Endr kom.'!E151=0," ",'P Endr kom.'!E151)</f>
        <v xml:space="preserve"> </v>
      </c>
      <c r="E152" s="25" t="str">
        <f>IF('P Endr kom.'!G151=0," ",'P Endr kom.'!G151)</f>
        <v xml:space="preserve"> </v>
      </c>
      <c r="F152" s="141" t="str">
        <f>IF('P Endr kom.'!H151=0," ",'P Endr kom.'!H151)</f>
        <v xml:space="preserve"> </v>
      </c>
    </row>
    <row r="153" spans="2:6" x14ac:dyDescent="0.25">
      <c r="B153" s="25" t="str">
        <f>IF('P Endr kom.'!C152=0," ",'P Endr kom.'!C152)</f>
        <v xml:space="preserve"> </v>
      </c>
      <c r="C153" s="140" t="str">
        <f>IF('P Endr kom.'!D152=0," ",'P Endr kom.'!D152)</f>
        <v xml:space="preserve"> </v>
      </c>
      <c r="D153" s="21" t="str">
        <f>IF('P Endr kom.'!E152=0," ",'P Endr kom.'!E152)</f>
        <v xml:space="preserve"> </v>
      </c>
      <c r="E153" s="25" t="str">
        <f>IF('P Endr kom.'!G152=0," ",'P Endr kom.'!G152)</f>
        <v xml:space="preserve"> </v>
      </c>
      <c r="F153" s="141" t="str">
        <f>IF('P Endr kom.'!H152=0," ",'P Endr kom.'!H152)</f>
        <v xml:space="preserve"> </v>
      </c>
    </row>
    <row r="154" spans="2:6" x14ac:dyDescent="0.25">
      <c r="B154" s="25" t="str">
        <f>IF('P Endr kom.'!C153=0," ",'P Endr kom.'!C153)</f>
        <v xml:space="preserve"> </v>
      </c>
      <c r="C154" s="140" t="str">
        <f>IF('P Endr kom.'!D153=0," ",'P Endr kom.'!D153)</f>
        <v xml:space="preserve"> </v>
      </c>
      <c r="D154" s="21" t="str">
        <f>IF('P Endr kom.'!E153=0," ",'P Endr kom.'!E153)</f>
        <v xml:space="preserve"> </v>
      </c>
      <c r="E154" s="25" t="str">
        <f>IF('P Endr kom.'!G153=0," ",'P Endr kom.'!G153)</f>
        <v xml:space="preserve"> </v>
      </c>
      <c r="F154" s="141" t="str">
        <f>IF('P Endr kom.'!H153=0," ",'P Endr kom.'!H153)</f>
        <v xml:space="preserve"> </v>
      </c>
    </row>
    <row r="155" spans="2:6" x14ac:dyDescent="0.25">
      <c r="B155" s="25" t="str">
        <f>IF('P Endr kom.'!C154=0," ",'P Endr kom.'!C154)</f>
        <v xml:space="preserve"> </v>
      </c>
      <c r="C155" s="140" t="str">
        <f>IF('P Endr kom.'!D154=0," ",'P Endr kom.'!D154)</f>
        <v xml:space="preserve"> </v>
      </c>
      <c r="D155" s="21" t="str">
        <f>IF('P Endr kom.'!E154=0," ",'P Endr kom.'!E154)</f>
        <v xml:space="preserve"> </v>
      </c>
      <c r="E155" s="25" t="str">
        <f>IF('P Endr kom.'!G154=0," ",'P Endr kom.'!G154)</f>
        <v xml:space="preserve"> </v>
      </c>
      <c r="F155" s="141" t="str">
        <f>IF('P Endr kom.'!H154=0," ",'P Endr kom.'!H154)</f>
        <v xml:space="preserve"> </v>
      </c>
    </row>
    <row r="156" spans="2:6" x14ac:dyDescent="0.25">
      <c r="B156" s="25" t="str">
        <f>IF('P Endr kom.'!C155=0," ",'P Endr kom.'!C155)</f>
        <v xml:space="preserve"> </v>
      </c>
      <c r="C156" s="140" t="str">
        <f>IF('P Endr kom.'!D155=0," ",'P Endr kom.'!D155)</f>
        <v xml:space="preserve"> </v>
      </c>
      <c r="D156" s="21" t="str">
        <f>IF('P Endr kom.'!E155=0," ",'P Endr kom.'!E155)</f>
        <v xml:space="preserve"> </v>
      </c>
      <c r="E156" s="25" t="str">
        <f>IF('P Endr kom.'!G155=0," ",'P Endr kom.'!G155)</f>
        <v xml:space="preserve"> </v>
      </c>
      <c r="F156" s="141" t="str">
        <f>IF('P Endr kom.'!H155=0," ",'P Endr kom.'!H155)</f>
        <v xml:space="preserve"> </v>
      </c>
    </row>
    <row r="157" spans="2:6" x14ac:dyDescent="0.25">
      <c r="B157" s="25" t="str">
        <f>IF('P Endr kom.'!C156=0," ",'P Endr kom.'!C156)</f>
        <v xml:space="preserve"> </v>
      </c>
      <c r="C157" s="140" t="str">
        <f>IF('P Endr kom.'!D156=0," ",'P Endr kom.'!D156)</f>
        <v xml:space="preserve"> </v>
      </c>
      <c r="D157" s="21" t="str">
        <f>IF('P Endr kom.'!E156=0," ",'P Endr kom.'!E156)</f>
        <v xml:space="preserve"> </v>
      </c>
      <c r="E157" s="25" t="str">
        <f>IF('P Endr kom.'!G156=0," ",'P Endr kom.'!G156)</f>
        <v xml:space="preserve"> </v>
      </c>
      <c r="F157" s="141" t="str">
        <f>IF('P Endr kom.'!H156=0," ",'P Endr kom.'!H156)</f>
        <v xml:space="preserve"> </v>
      </c>
    </row>
    <row r="158" spans="2:6" x14ac:dyDescent="0.25">
      <c r="B158" s="25" t="str">
        <f>IF('P Endr kom.'!C157=0," ",'P Endr kom.'!C157)</f>
        <v xml:space="preserve"> </v>
      </c>
      <c r="C158" s="140" t="str">
        <f>IF('P Endr kom.'!D157=0," ",'P Endr kom.'!D157)</f>
        <v xml:space="preserve"> </v>
      </c>
      <c r="D158" s="21" t="str">
        <f>IF('P Endr kom.'!E157=0," ",'P Endr kom.'!E157)</f>
        <v xml:space="preserve"> </v>
      </c>
      <c r="E158" s="25" t="str">
        <f>IF('P Endr kom.'!G157=0," ",'P Endr kom.'!G157)</f>
        <v xml:space="preserve"> </v>
      </c>
      <c r="F158" s="141" t="str">
        <f>IF('P Endr kom.'!H157=0," ",'P Endr kom.'!H157)</f>
        <v xml:space="preserve"> </v>
      </c>
    </row>
    <row r="159" spans="2:6" x14ac:dyDescent="0.25">
      <c r="B159" s="25" t="str">
        <f>IF('P Endr kom.'!C158=0," ",'P Endr kom.'!C158)</f>
        <v xml:space="preserve"> </v>
      </c>
      <c r="C159" s="140" t="str">
        <f>IF('P Endr kom.'!D158=0," ",'P Endr kom.'!D158)</f>
        <v xml:space="preserve"> </v>
      </c>
      <c r="D159" s="21" t="str">
        <f>IF('P Endr kom.'!E158=0," ",'P Endr kom.'!E158)</f>
        <v xml:space="preserve"> </v>
      </c>
      <c r="E159" s="25" t="str">
        <f>IF('P Endr kom.'!G158=0," ",'P Endr kom.'!G158)</f>
        <v xml:space="preserve"> </v>
      </c>
      <c r="F159" s="141" t="str">
        <f>IF('P Endr kom.'!H158=0," ",'P Endr kom.'!H158)</f>
        <v xml:space="preserve"> </v>
      </c>
    </row>
    <row r="160" spans="2:6" x14ac:dyDescent="0.25">
      <c r="B160" s="25" t="str">
        <f>IF('P Endr kom.'!C159=0," ",'P Endr kom.'!C159)</f>
        <v xml:space="preserve"> </v>
      </c>
      <c r="C160" s="140" t="str">
        <f>IF('P Endr kom.'!D159=0," ",'P Endr kom.'!D159)</f>
        <v xml:space="preserve"> </v>
      </c>
      <c r="D160" s="21" t="str">
        <f>IF('P Endr kom.'!E159=0," ",'P Endr kom.'!E159)</f>
        <v xml:space="preserve"> </v>
      </c>
      <c r="E160" s="25" t="str">
        <f>IF('P Endr kom.'!G159=0," ",'P Endr kom.'!G159)</f>
        <v xml:space="preserve"> </v>
      </c>
      <c r="F160" s="141" t="str">
        <f>IF('P Endr kom.'!H159=0," ",'P Endr kom.'!H159)</f>
        <v xml:space="preserve"> </v>
      </c>
    </row>
    <row r="161" spans="2:6" x14ac:dyDescent="0.25">
      <c r="B161" s="25" t="str">
        <f>IF('P Endr kom.'!C160=0," ",'P Endr kom.'!C160)</f>
        <v xml:space="preserve"> </v>
      </c>
      <c r="C161" s="140" t="str">
        <f>IF('P Endr kom.'!D160=0," ",'P Endr kom.'!D160)</f>
        <v xml:space="preserve"> </v>
      </c>
      <c r="D161" s="21" t="str">
        <f>IF('P Endr kom.'!E160=0," ",'P Endr kom.'!E160)</f>
        <v xml:space="preserve"> </v>
      </c>
      <c r="E161" s="25" t="str">
        <f>IF('P Endr kom.'!G160=0," ",'P Endr kom.'!G160)</f>
        <v xml:space="preserve"> </v>
      </c>
      <c r="F161" s="141" t="str">
        <f>IF('P Endr kom.'!H160=0," ",'P Endr kom.'!H160)</f>
        <v xml:space="preserve"> </v>
      </c>
    </row>
    <row r="162" spans="2:6" x14ac:dyDescent="0.25">
      <c r="B162" s="25" t="str">
        <f>IF('P Endr kom.'!C161=0," ",'P Endr kom.'!C161)</f>
        <v xml:space="preserve"> </v>
      </c>
      <c r="C162" s="140" t="str">
        <f>IF('P Endr kom.'!D161=0," ",'P Endr kom.'!D161)</f>
        <v xml:space="preserve"> </v>
      </c>
      <c r="D162" s="21" t="str">
        <f>IF('P Endr kom.'!E161=0," ",'P Endr kom.'!E161)</f>
        <v xml:space="preserve"> </v>
      </c>
      <c r="E162" s="25" t="str">
        <f>IF('P Endr kom.'!G161=0," ",'P Endr kom.'!G161)</f>
        <v xml:space="preserve"> </v>
      </c>
      <c r="F162" s="141" t="str">
        <f>IF('P Endr kom.'!H161=0," ",'P Endr kom.'!H161)</f>
        <v xml:space="preserve"> </v>
      </c>
    </row>
    <row r="163" spans="2:6" x14ac:dyDescent="0.25">
      <c r="B163" s="25" t="str">
        <f>IF('P Endr kom.'!C162=0," ",'P Endr kom.'!C162)</f>
        <v xml:space="preserve"> </v>
      </c>
      <c r="C163" s="140" t="str">
        <f>IF('P Endr kom.'!D162=0," ",'P Endr kom.'!D162)</f>
        <v xml:space="preserve"> </v>
      </c>
      <c r="D163" s="21" t="str">
        <f>IF('P Endr kom.'!E162=0," ",'P Endr kom.'!E162)</f>
        <v xml:space="preserve"> </v>
      </c>
      <c r="E163" s="25" t="str">
        <f>IF('P Endr kom.'!G162=0," ",'P Endr kom.'!G162)</f>
        <v xml:space="preserve"> </v>
      </c>
      <c r="F163" s="141" t="str">
        <f>IF('P Endr kom.'!H162=0," ",'P Endr kom.'!H162)</f>
        <v xml:space="preserve"> </v>
      </c>
    </row>
    <row r="164" spans="2:6" x14ac:dyDescent="0.25">
      <c r="B164" s="25" t="str">
        <f>IF('P Endr kom.'!C163=0," ",'P Endr kom.'!C163)</f>
        <v xml:space="preserve"> </v>
      </c>
      <c r="C164" s="140" t="str">
        <f>IF('P Endr kom.'!D163=0," ",'P Endr kom.'!D163)</f>
        <v xml:space="preserve"> </v>
      </c>
      <c r="D164" s="21" t="str">
        <f>IF('P Endr kom.'!E163=0," ",'P Endr kom.'!E163)</f>
        <v xml:space="preserve"> </v>
      </c>
      <c r="E164" s="25" t="str">
        <f>IF('P Endr kom.'!G163=0," ",'P Endr kom.'!G163)</f>
        <v xml:space="preserve"> </v>
      </c>
      <c r="F164" s="141" t="str">
        <f>IF('P Endr kom.'!H163=0," ",'P Endr kom.'!H163)</f>
        <v xml:space="preserve"> </v>
      </c>
    </row>
    <row r="165" spans="2:6" x14ac:dyDescent="0.25">
      <c r="B165" s="25" t="str">
        <f>IF('P Endr kom.'!C164=0," ",'P Endr kom.'!C164)</f>
        <v xml:space="preserve"> </v>
      </c>
      <c r="C165" s="140" t="str">
        <f>IF('P Endr kom.'!D164=0," ",'P Endr kom.'!D164)</f>
        <v xml:space="preserve"> </v>
      </c>
      <c r="D165" s="21" t="str">
        <f>IF('P Endr kom.'!E164=0," ",'P Endr kom.'!E164)</f>
        <v xml:space="preserve"> </v>
      </c>
      <c r="E165" s="25" t="str">
        <f>IF('P Endr kom.'!G164=0," ",'P Endr kom.'!G164)</f>
        <v xml:space="preserve"> </v>
      </c>
      <c r="F165" s="141" t="str">
        <f>IF('P Endr kom.'!H164=0," ",'P Endr kom.'!H164)</f>
        <v xml:space="preserve"> </v>
      </c>
    </row>
    <row r="166" spans="2:6" x14ac:dyDescent="0.25">
      <c r="B166" s="25" t="str">
        <f>IF('P Endr kom.'!C165=0," ",'P Endr kom.'!C165)</f>
        <v xml:space="preserve"> </v>
      </c>
      <c r="C166" s="140" t="str">
        <f>IF('P Endr kom.'!D165=0," ",'P Endr kom.'!D165)</f>
        <v xml:space="preserve"> </v>
      </c>
      <c r="D166" s="21" t="str">
        <f>IF('P Endr kom.'!E165=0," ",'P Endr kom.'!E165)</f>
        <v xml:space="preserve"> </v>
      </c>
      <c r="E166" s="25" t="str">
        <f>IF('P Endr kom.'!G165=0," ",'P Endr kom.'!G165)</f>
        <v xml:space="preserve"> </v>
      </c>
      <c r="F166" s="141" t="str">
        <f>IF('P Endr kom.'!H165=0," ",'P Endr kom.'!H165)</f>
        <v xml:space="preserve"> </v>
      </c>
    </row>
    <row r="167" spans="2:6" x14ac:dyDescent="0.25">
      <c r="B167" s="25" t="str">
        <f>IF('P Endr kom.'!C166=0," ",'P Endr kom.'!C166)</f>
        <v xml:space="preserve"> </v>
      </c>
      <c r="C167" s="140" t="str">
        <f>IF('P Endr kom.'!D166=0," ",'P Endr kom.'!D166)</f>
        <v xml:space="preserve"> </v>
      </c>
      <c r="D167" s="21" t="str">
        <f>IF('P Endr kom.'!E166=0," ",'P Endr kom.'!E166)</f>
        <v xml:space="preserve"> </v>
      </c>
      <c r="E167" s="25" t="str">
        <f>IF('P Endr kom.'!G166=0," ",'P Endr kom.'!G166)</f>
        <v xml:space="preserve"> </v>
      </c>
      <c r="F167" s="141" t="str">
        <f>IF('P Endr kom.'!H166=0," ",'P Endr kom.'!H166)</f>
        <v xml:space="preserve"> </v>
      </c>
    </row>
    <row r="168" spans="2:6" x14ac:dyDescent="0.25">
      <c r="B168" s="25" t="str">
        <f>IF('P Endr kom.'!C167=0," ",'P Endr kom.'!C167)</f>
        <v xml:space="preserve"> </v>
      </c>
      <c r="C168" s="140" t="str">
        <f>IF('P Endr kom.'!D167=0," ",'P Endr kom.'!D167)</f>
        <v xml:space="preserve"> </v>
      </c>
      <c r="D168" s="21" t="str">
        <f>IF('P Endr kom.'!E167=0," ",'P Endr kom.'!E167)</f>
        <v xml:space="preserve"> </v>
      </c>
      <c r="E168" s="25" t="str">
        <f>IF('P Endr kom.'!G167=0," ",'P Endr kom.'!G167)</f>
        <v xml:space="preserve"> </v>
      </c>
      <c r="F168" s="141" t="str">
        <f>IF('P Endr kom.'!H167=0," ",'P Endr kom.'!H167)</f>
        <v xml:space="preserve"> </v>
      </c>
    </row>
    <row r="169" spans="2:6" x14ac:dyDescent="0.25">
      <c r="B169" s="25" t="str">
        <f>IF('P Endr kom.'!C168=0," ",'P Endr kom.'!C168)</f>
        <v xml:space="preserve"> </v>
      </c>
      <c r="C169" s="140" t="str">
        <f>IF('P Endr kom.'!D168=0," ",'P Endr kom.'!D168)</f>
        <v xml:space="preserve"> </v>
      </c>
      <c r="D169" s="21" t="str">
        <f>IF('P Endr kom.'!E168=0," ",'P Endr kom.'!E168)</f>
        <v xml:space="preserve"> </v>
      </c>
      <c r="E169" s="25" t="str">
        <f>IF('P Endr kom.'!G168=0," ",'P Endr kom.'!G168)</f>
        <v xml:space="preserve"> </v>
      </c>
      <c r="F169" s="141" t="str">
        <f>IF('P Endr kom.'!H168=0," ",'P Endr kom.'!H168)</f>
        <v xml:space="preserve"> </v>
      </c>
    </row>
    <row r="170" spans="2:6" x14ac:dyDescent="0.25">
      <c r="B170" s="25" t="str">
        <f>IF('P Endr kom.'!C169=0," ",'P Endr kom.'!C169)</f>
        <v xml:space="preserve"> </v>
      </c>
      <c r="C170" s="140" t="str">
        <f>IF('P Endr kom.'!D169=0," ",'P Endr kom.'!D169)</f>
        <v xml:space="preserve"> </v>
      </c>
      <c r="D170" s="21" t="str">
        <f>IF('P Endr kom.'!E169=0," ",'P Endr kom.'!E169)</f>
        <v xml:space="preserve"> </v>
      </c>
      <c r="E170" s="25" t="str">
        <f>IF('P Endr kom.'!G169=0," ",'P Endr kom.'!G169)</f>
        <v xml:space="preserve"> </v>
      </c>
      <c r="F170" s="141" t="str">
        <f>IF('P Endr kom.'!H169=0," ",'P Endr kom.'!H169)</f>
        <v xml:space="preserve"> </v>
      </c>
    </row>
    <row r="171" spans="2:6" x14ac:dyDescent="0.25">
      <c r="B171" s="25" t="str">
        <f>IF('P Endr kom.'!C170=0," ",'P Endr kom.'!C170)</f>
        <v xml:space="preserve"> </v>
      </c>
      <c r="C171" s="140" t="str">
        <f>IF('P Endr kom.'!D170=0," ",'P Endr kom.'!D170)</f>
        <v xml:space="preserve"> </v>
      </c>
      <c r="D171" s="21" t="str">
        <f>IF('P Endr kom.'!E170=0," ",'P Endr kom.'!E170)</f>
        <v xml:space="preserve"> </v>
      </c>
      <c r="E171" s="25" t="str">
        <f>IF('P Endr kom.'!G170=0," ",'P Endr kom.'!G170)</f>
        <v xml:space="preserve"> </v>
      </c>
      <c r="F171" s="141" t="str">
        <f>IF('P Endr kom.'!H170=0," ",'P Endr kom.'!H170)</f>
        <v xml:space="preserve"> </v>
      </c>
    </row>
    <row r="172" spans="2:6" x14ac:dyDescent="0.25">
      <c r="B172" s="25" t="str">
        <f>IF('P Endr kom.'!C171=0," ",'P Endr kom.'!C171)</f>
        <v xml:space="preserve"> </v>
      </c>
      <c r="C172" s="140" t="str">
        <f>IF('P Endr kom.'!D171=0," ",'P Endr kom.'!D171)</f>
        <v xml:space="preserve"> </v>
      </c>
      <c r="D172" s="21" t="str">
        <f>IF('P Endr kom.'!E171=0," ",'P Endr kom.'!E171)</f>
        <v xml:space="preserve"> </v>
      </c>
      <c r="E172" s="25" t="str">
        <f>IF('P Endr kom.'!G171=0," ",'P Endr kom.'!G171)</f>
        <v xml:space="preserve"> </v>
      </c>
      <c r="F172" s="141" t="str">
        <f>IF('P Endr kom.'!H171=0," ",'P Endr kom.'!H171)</f>
        <v xml:space="preserve"> </v>
      </c>
    </row>
    <row r="173" spans="2:6" x14ac:dyDescent="0.25">
      <c r="B173" s="25" t="str">
        <f>IF('P Endr kom.'!C172=0," ",'P Endr kom.'!C172)</f>
        <v xml:space="preserve"> </v>
      </c>
      <c r="C173" s="140" t="str">
        <f>IF('P Endr kom.'!D172=0," ",'P Endr kom.'!D172)</f>
        <v xml:space="preserve"> </v>
      </c>
      <c r="D173" s="21" t="str">
        <f>IF('P Endr kom.'!E172=0," ",'P Endr kom.'!E172)</f>
        <v xml:space="preserve"> </v>
      </c>
      <c r="E173" s="25" t="str">
        <f>IF('P Endr kom.'!G172=0," ",'P Endr kom.'!G172)</f>
        <v xml:space="preserve"> </v>
      </c>
      <c r="F173" s="141" t="str">
        <f>IF('P Endr kom.'!H172=0," ",'P Endr kom.'!H172)</f>
        <v xml:space="preserve"> </v>
      </c>
    </row>
    <row r="174" spans="2:6" x14ac:dyDescent="0.25">
      <c r="B174" s="25" t="str">
        <f>IF('P Endr kom.'!C173=0," ",'P Endr kom.'!C173)</f>
        <v xml:space="preserve"> </v>
      </c>
      <c r="C174" s="140" t="str">
        <f>IF('P Endr kom.'!D173=0," ",'P Endr kom.'!D173)</f>
        <v xml:space="preserve"> </v>
      </c>
      <c r="D174" s="21" t="str">
        <f>IF('P Endr kom.'!E173=0," ",'P Endr kom.'!E173)</f>
        <v xml:space="preserve"> </v>
      </c>
      <c r="E174" s="25" t="str">
        <f>IF('P Endr kom.'!G173=0," ",'P Endr kom.'!G173)</f>
        <v xml:space="preserve"> </v>
      </c>
      <c r="F174" s="141" t="str">
        <f>IF('P Endr kom.'!H173=0," ",'P Endr kom.'!H173)</f>
        <v xml:space="preserve"> </v>
      </c>
    </row>
    <row r="175" spans="2:6" x14ac:dyDescent="0.25">
      <c r="B175" s="25" t="str">
        <f>IF('P Endr kom.'!C174=0," ",'P Endr kom.'!C174)</f>
        <v xml:space="preserve"> </v>
      </c>
      <c r="C175" s="140" t="str">
        <f>IF('P Endr kom.'!D174=0," ",'P Endr kom.'!D174)</f>
        <v xml:space="preserve"> </v>
      </c>
      <c r="D175" s="21" t="str">
        <f>IF('P Endr kom.'!E174=0," ",'P Endr kom.'!E174)</f>
        <v xml:space="preserve"> </v>
      </c>
      <c r="E175" s="25" t="str">
        <f>IF('P Endr kom.'!G174=0," ",'P Endr kom.'!G174)</f>
        <v xml:space="preserve"> </v>
      </c>
      <c r="F175" s="141" t="str">
        <f>IF('P Endr kom.'!H174=0," ",'P Endr kom.'!H174)</f>
        <v xml:space="preserve"> </v>
      </c>
    </row>
    <row r="176" spans="2:6" x14ac:dyDescent="0.25">
      <c r="B176" s="25" t="str">
        <f>IF('P Endr kom.'!C175=0," ",'P Endr kom.'!C175)</f>
        <v xml:space="preserve"> </v>
      </c>
      <c r="C176" s="140" t="str">
        <f>IF('P Endr kom.'!D175=0," ",'P Endr kom.'!D175)</f>
        <v xml:space="preserve"> </v>
      </c>
      <c r="D176" s="21" t="str">
        <f>IF('P Endr kom.'!E175=0," ",'P Endr kom.'!E175)</f>
        <v xml:space="preserve"> </v>
      </c>
      <c r="E176" s="25" t="str">
        <f>IF('P Endr kom.'!G175=0," ",'P Endr kom.'!G175)</f>
        <v xml:space="preserve"> </v>
      </c>
      <c r="F176" s="141" t="str">
        <f>IF('P Endr kom.'!H175=0," ",'P Endr kom.'!H175)</f>
        <v xml:space="preserve"> </v>
      </c>
    </row>
    <row r="177" spans="2:6" x14ac:dyDescent="0.25">
      <c r="B177" s="25" t="str">
        <f>IF('P Endr kom.'!C176=0," ",'P Endr kom.'!C176)</f>
        <v xml:space="preserve"> </v>
      </c>
      <c r="C177" s="140" t="str">
        <f>IF('P Endr kom.'!D176=0," ",'P Endr kom.'!D176)</f>
        <v xml:space="preserve"> </v>
      </c>
      <c r="D177" s="21" t="str">
        <f>IF('P Endr kom.'!E176=0," ",'P Endr kom.'!E176)</f>
        <v xml:space="preserve"> </v>
      </c>
      <c r="E177" s="25" t="str">
        <f>IF('P Endr kom.'!G176=0," ",'P Endr kom.'!G176)</f>
        <v xml:space="preserve"> </v>
      </c>
      <c r="F177" s="141" t="str">
        <f>IF('P Endr kom.'!H176=0," ",'P Endr kom.'!H176)</f>
        <v xml:space="preserve"> </v>
      </c>
    </row>
    <row r="178" spans="2:6" x14ac:dyDescent="0.25">
      <c r="B178" s="25" t="str">
        <f>IF('P Endr kom.'!C177=0," ",'P Endr kom.'!C177)</f>
        <v xml:space="preserve"> </v>
      </c>
      <c r="C178" s="140" t="str">
        <f>IF('P Endr kom.'!D177=0," ",'P Endr kom.'!D177)</f>
        <v xml:space="preserve"> </v>
      </c>
      <c r="D178" s="21" t="str">
        <f>IF('P Endr kom.'!E177=0," ",'P Endr kom.'!E177)</f>
        <v xml:space="preserve"> </v>
      </c>
      <c r="E178" s="25" t="str">
        <f>IF('P Endr kom.'!G177=0," ",'P Endr kom.'!G177)</f>
        <v xml:space="preserve"> </v>
      </c>
      <c r="F178" s="141" t="str">
        <f>IF('P Endr kom.'!H177=0," ",'P Endr kom.'!H177)</f>
        <v xml:space="preserve"> </v>
      </c>
    </row>
    <row r="179" spans="2:6" x14ac:dyDescent="0.25">
      <c r="B179" s="25" t="str">
        <f>IF('P Endr kom.'!C178=0," ",'P Endr kom.'!C178)</f>
        <v xml:space="preserve"> </v>
      </c>
      <c r="C179" s="140" t="str">
        <f>IF('P Endr kom.'!D178=0," ",'P Endr kom.'!D178)</f>
        <v xml:space="preserve"> </v>
      </c>
      <c r="D179" s="21" t="str">
        <f>IF('P Endr kom.'!E178=0," ",'P Endr kom.'!E178)</f>
        <v xml:space="preserve"> </v>
      </c>
      <c r="E179" s="25" t="str">
        <f>IF('P Endr kom.'!G178=0," ",'P Endr kom.'!G178)</f>
        <v xml:space="preserve"> </v>
      </c>
      <c r="F179" s="141" t="str">
        <f>IF('P Endr kom.'!H178=0," ",'P Endr kom.'!H178)</f>
        <v xml:space="preserve"> </v>
      </c>
    </row>
    <row r="180" spans="2:6" x14ac:dyDescent="0.25">
      <c r="B180" s="25" t="str">
        <f>IF('P Endr kom.'!C179=0," ",'P Endr kom.'!C179)</f>
        <v xml:space="preserve"> </v>
      </c>
      <c r="C180" s="140" t="str">
        <f>IF('P Endr kom.'!D179=0," ",'P Endr kom.'!D179)</f>
        <v xml:space="preserve"> </v>
      </c>
      <c r="D180" s="21" t="str">
        <f>IF('P Endr kom.'!E179=0," ",'P Endr kom.'!E179)</f>
        <v xml:space="preserve"> </v>
      </c>
      <c r="E180" s="25" t="str">
        <f>IF('P Endr kom.'!G179=0," ",'P Endr kom.'!G179)</f>
        <v xml:space="preserve"> </v>
      </c>
      <c r="F180" s="141" t="str">
        <f>IF('P Endr kom.'!H179=0," ",'P Endr kom.'!H179)</f>
        <v xml:space="preserve"> </v>
      </c>
    </row>
    <row r="181" spans="2:6" x14ac:dyDescent="0.25">
      <c r="B181" s="25" t="str">
        <f>IF('P Endr kom.'!C180=0," ",'P Endr kom.'!C180)</f>
        <v xml:space="preserve"> </v>
      </c>
      <c r="C181" s="140" t="str">
        <f>IF('P Endr kom.'!D180=0," ",'P Endr kom.'!D180)</f>
        <v xml:space="preserve"> </v>
      </c>
      <c r="D181" s="21" t="str">
        <f>IF('P Endr kom.'!E180=0," ",'P Endr kom.'!E180)</f>
        <v xml:space="preserve"> </v>
      </c>
      <c r="E181" s="25" t="str">
        <f>IF('P Endr kom.'!G180=0," ",'P Endr kom.'!G180)</f>
        <v xml:space="preserve"> </v>
      </c>
      <c r="F181" s="141" t="str">
        <f>IF('P Endr kom.'!H180=0," ",'P Endr kom.'!H180)</f>
        <v xml:space="preserve"> </v>
      </c>
    </row>
    <row r="182" spans="2:6" x14ac:dyDescent="0.25">
      <c r="B182" s="25" t="str">
        <f>IF('P Endr kom.'!C181=0," ",'P Endr kom.'!C181)</f>
        <v xml:space="preserve"> </v>
      </c>
      <c r="C182" s="140" t="str">
        <f>IF('P Endr kom.'!D181=0," ",'P Endr kom.'!D181)</f>
        <v xml:space="preserve"> </v>
      </c>
      <c r="D182" s="21" t="str">
        <f>IF('P Endr kom.'!E181=0," ",'P Endr kom.'!E181)</f>
        <v xml:space="preserve"> </v>
      </c>
      <c r="E182" s="25" t="str">
        <f>IF('P Endr kom.'!G181=0," ",'P Endr kom.'!G181)</f>
        <v xml:space="preserve"> </v>
      </c>
      <c r="F182" s="141" t="str">
        <f>IF('P Endr kom.'!H181=0," ",'P Endr kom.'!H181)</f>
        <v xml:space="preserve"> </v>
      </c>
    </row>
    <row r="183" spans="2:6" x14ac:dyDescent="0.25">
      <c r="B183" s="25" t="str">
        <f>IF('P Endr kom.'!C182=0," ",'P Endr kom.'!C182)</f>
        <v xml:space="preserve"> </v>
      </c>
      <c r="C183" s="140" t="str">
        <f>IF('P Endr kom.'!D182=0," ",'P Endr kom.'!D182)</f>
        <v xml:space="preserve"> </v>
      </c>
      <c r="D183" s="21" t="str">
        <f>IF('P Endr kom.'!E182=0," ",'P Endr kom.'!E182)</f>
        <v xml:space="preserve"> </v>
      </c>
      <c r="E183" s="25" t="str">
        <f>IF('P Endr kom.'!G182=0," ",'P Endr kom.'!G182)</f>
        <v xml:space="preserve"> </v>
      </c>
      <c r="F183" s="141" t="str">
        <f>IF('P Endr kom.'!H182=0," ",'P Endr kom.'!H182)</f>
        <v xml:space="preserve"> </v>
      </c>
    </row>
    <row r="184" spans="2:6" x14ac:dyDescent="0.25">
      <c r="B184" s="25" t="str">
        <f>IF('P Endr kom.'!C183=0," ",'P Endr kom.'!C183)</f>
        <v xml:space="preserve"> </v>
      </c>
      <c r="C184" s="140" t="str">
        <f>IF('P Endr kom.'!D183=0," ",'P Endr kom.'!D183)</f>
        <v xml:space="preserve"> </v>
      </c>
      <c r="D184" s="21" t="str">
        <f>IF('P Endr kom.'!E183=0," ",'P Endr kom.'!E183)</f>
        <v xml:space="preserve"> </v>
      </c>
      <c r="E184" s="25" t="str">
        <f>IF('P Endr kom.'!G183=0," ",'P Endr kom.'!G183)</f>
        <v xml:space="preserve"> </v>
      </c>
      <c r="F184" s="141" t="str">
        <f>IF('P Endr kom.'!H183=0," ",'P Endr kom.'!H183)</f>
        <v xml:space="preserve"> </v>
      </c>
    </row>
    <row r="185" spans="2:6" x14ac:dyDescent="0.25">
      <c r="B185" s="25" t="str">
        <f>IF('P Endr kom.'!C184=0," ",'P Endr kom.'!C184)</f>
        <v xml:space="preserve"> </v>
      </c>
      <c r="C185" s="140" t="str">
        <f>IF('P Endr kom.'!D184=0," ",'P Endr kom.'!D184)</f>
        <v xml:space="preserve"> </v>
      </c>
      <c r="D185" s="21" t="str">
        <f>IF('P Endr kom.'!E184=0," ",'P Endr kom.'!E184)</f>
        <v xml:space="preserve"> </v>
      </c>
      <c r="E185" s="25" t="str">
        <f>IF('P Endr kom.'!G184=0," ",'P Endr kom.'!G184)</f>
        <v xml:space="preserve"> </v>
      </c>
      <c r="F185" s="141" t="str">
        <f>IF('P Endr kom.'!H184=0," ",'P Endr kom.'!H184)</f>
        <v xml:space="preserve"> </v>
      </c>
    </row>
    <row r="186" spans="2:6" x14ac:dyDescent="0.25">
      <c r="B186" s="25" t="str">
        <f>IF('P Endr kom.'!C185=0," ",'P Endr kom.'!C185)</f>
        <v xml:space="preserve"> </v>
      </c>
      <c r="C186" s="140" t="str">
        <f>IF('P Endr kom.'!D185=0," ",'P Endr kom.'!D185)</f>
        <v xml:space="preserve"> </v>
      </c>
      <c r="D186" s="21" t="str">
        <f>IF('P Endr kom.'!E185=0," ",'P Endr kom.'!E185)</f>
        <v xml:space="preserve"> </v>
      </c>
      <c r="E186" s="25" t="str">
        <f>IF('P Endr kom.'!G185=0," ",'P Endr kom.'!G185)</f>
        <v xml:space="preserve"> </v>
      </c>
      <c r="F186" s="141" t="str">
        <f>IF('P Endr kom.'!H185=0," ",'P Endr kom.'!H185)</f>
        <v xml:space="preserve"> </v>
      </c>
    </row>
    <row r="187" spans="2:6" x14ac:dyDescent="0.25">
      <c r="B187" s="25" t="str">
        <f>IF('P Endr kom.'!C186=0," ",'P Endr kom.'!C186)</f>
        <v xml:space="preserve"> </v>
      </c>
      <c r="C187" s="140" t="str">
        <f>IF('P Endr kom.'!D186=0," ",'P Endr kom.'!D186)</f>
        <v xml:space="preserve"> </v>
      </c>
      <c r="D187" s="21" t="str">
        <f>IF('P Endr kom.'!E186=0," ",'P Endr kom.'!E186)</f>
        <v xml:space="preserve"> </v>
      </c>
      <c r="E187" s="25" t="str">
        <f>IF('P Endr kom.'!G186=0," ",'P Endr kom.'!G186)</f>
        <v xml:space="preserve"> </v>
      </c>
      <c r="F187" s="141" t="str">
        <f>IF('P Endr kom.'!H186=0," ",'P Endr kom.'!H186)</f>
        <v xml:space="preserve"> </v>
      </c>
    </row>
    <row r="188" spans="2:6" x14ac:dyDescent="0.25">
      <c r="B188" s="25" t="str">
        <f>IF('P Endr kom.'!C187=0," ",'P Endr kom.'!C187)</f>
        <v xml:space="preserve"> </v>
      </c>
      <c r="C188" s="140" t="str">
        <f>IF('P Endr kom.'!D187=0," ",'P Endr kom.'!D187)</f>
        <v xml:space="preserve"> </v>
      </c>
      <c r="D188" s="21" t="str">
        <f>IF('P Endr kom.'!E187=0," ",'P Endr kom.'!E187)</f>
        <v xml:space="preserve"> </v>
      </c>
      <c r="E188" s="25" t="str">
        <f>IF('P Endr kom.'!G187=0," ",'P Endr kom.'!G187)</f>
        <v xml:space="preserve"> </v>
      </c>
      <c r="F188" s="141" t="str">
        <f>IF('P Endr kom.'!H187=0," ",'P Endr kom.'!H187)</f>
        <v xml:space="preserve"> </v>
      </c>
    </row>
    <row r="189" spans="2:6" x14ac:dyDescent="0.25">
      <c r="B189" s="25" t="str">
        <f>IF('P Endr kom.'!C188=0," ",'P Endr kom.'!C188)</f>
        <v xml:space="preserve"> </v>
      </c>
      <c r="C189" s="140" t="str">
        <f>IF('P Endr kom.'!D188=0," ",'P Endr kom.'!D188)</f>
        <v xml:space="preserve"> </v>
      </c>
      <c r="D189" s="21" t="str">
        <f>IF('P Endr kom.'!E188=0," ",'P Endr kom.'!E188)</f>
        <v xml:space="preserve"> </v>
      </c>
      <c r="E189" s="25" t="str">
        <f>IF('P Endr kom.'!G188=0," ",'P Endr kom.'!G188)</f>
        <v xml:space="preserve"> </v>
      </c>
      <c r="F189" s="141" t="str">
        <f>IF('P Endr kom.'!H188=0," ",'P Endr kom.'!H188)</f>
        <v xml:space="preserve"> </v>
      </c>
    </row>
    <row r="190" spans="2:6" x14ac:dyDescent="0.25">
      <c r="B190" s="25" t="str">
        <f>IF('P Endr kom.'!C189=0," ",'P Endr kom.'!C189)</f>
        <v xml:space="preserve"> </v>
      </c>
      <c r="C190" s="140" t="str">
        <f>IF('P Endr kom.'!D189=0," ",'P Endr kom.'!D189)</f>
        <v xml:space="preserve"> </v>
      </c>
      <c r="D190" s="21" t="str">
        <f>IF('P Endr kom.'!E189=0," ",'P Endr kom.'!E189)</f>
        <v xml:space="preserve"> </v>
      </c>
      <c r="E190" s="25" t="str">
        <f>IF('P Endr kom.'!G189=0," ",'P Endr kom.'!G189)</f>
        <v xml:space="preserve"> </v>
      </c>
      <c r="F190" s="141" t="str">
        <f>IF('P Endr kom.'!H189=0," ",'P Endr kom.'!H189)</f>
        <v xml:space="preserve"> </v>
      </c>
    </row>
    <row r="191" spans="2:6" x14ac:dyDescent="0.25">
      <c r="B191" s="25" t="str">
        <f>IF('P Endr kom.'!C190=0," ",'P Endr kom.'!C190)</f>
        <v xml:space="preserve"> </v>
      </c>
      <c r="C191" s="140" t="str">
        <f>IF('P Endr kom.'!D190=0," ",'P Endr kom.'!D190)</f>
        <v xml:space="preserve"> </v>
      </c>
      <c r="D191" s="21" t="str">
        <f>IF('P Endr kom.'!E190=0," ",'P Endr kom.'!E190)</f>
        <v xml:space="preserve"> </v>
      </c>
      <c r="E191" s="25" t="str">
        <f>IF('P Endr kom.'!G190=0," ",'P Endr kom.'!G190)</f>
        <v xml:space="preserve"> </v>
      </c>
      <c r="F191" s="141" t="str">
        <f>IF('P Endr kom.'!H190=0," ",'P Endr kom.'!H190)</f>
        <v xml:space="preserve"> </v>
      </c>
    </row>
    <row r="192" spans="2:6" x14ac:dyDescent="0.25">
      <c r="B192" s="25" t="str">
        <f>IF('P Endr kom.'!C191=0," ",'P Endr kom.'!C191)</f>
        <v xml:space="preserve"> </v>
      </c>
      <c r="C192" s="140" t="str">
        <f>IF('P Endr kom.'!D191=0," ",'P Endr kom.'!D191)</f>
        <v xml:space="preserve"> </v>
      </c>
      <c r="D192" s="21" t="str">
        <f>IF('P Endr kom.'!E191=0," ",'P Endr kom.'!E191)</f>
        <v xml:space="preserve"> </v>
      </c>
      <c r="E192" s="25" t="str">
        <f>IF('P Endr kom.'!G191=0," ",'P Endr kom.'!G191)</f>
        <v xml:space="preserve"> </v>
      </c>
      <c r="F192" s="141" t="str">
        <f>IF('P Endr kom.'!H191=0," ",'P Endr kom.'!H191)</f>
        <v xml:space="preserve"> </v>
      </c>
    </row>
    <row r="193" spans="2:6" x14ac:dyDescent="0.25">
      <c r="B193" s="25" t="str">
        <f>IF('P Endr kom.'!C192=0," ",'P Endr kom.'!C192)</f>
        <v xml:space="preserve"> </v>
      </c>
      <c r="C193" s="140" t="str">
        <f>IF('P Endr kom.'!D192=0," ",'P Endr kom.'!D192)</f>
        <v xml:space="preserve"> </v>
      </c>
      <c r="D193" s="21" t="str">
        <f>IF('P Endr kom.'!E192=0," ",'P Endr kom.'!E192)</f>
        <v xml:space="preserve"> </v>
      </c>
      <c r="E193" s="25" t="str">
        <f>IF('P Endr kom.'!G192=0," ",'P Endr kom.'!G192)</f>
        <v xml:space="preserve"> </v>
      </c>
      <c r="F193" s="141" t="str">
        <f>IF('P Endr kom.'!H192=0," ",'P Endr kom.'!H192)</f>
        <v xml:space="preserve"> </v>
      </c>
    </row>
    <row r="194" spans="2:6" x14ac:dyDescent="0.25">
      <c r="B194" s="25" t="str">
        <f>IF('P Endr kom.'!C193=0," ",'P Endr kom.'!C193)</f>
        <v xml:space="preserve"> </v>
      </c>
      <c r="C194" s="140" t="str">
        <f>IF('P Endr kom.'!D193=0," ",'P Endr kom.'!D193)</f>
        <v xml:space="preserve"> </v>
      </c>
      <c r="D194" s="21" t="str">
        <f>IF('P Endr kom.'!E193=0," ",'P Endr kom.'!E193)</f>
        <v xml:space="preserve"> </v>
      </c>
      <c r="E194" s="25" t="str">
        <f>IF('P Endr kom.'!G193=0," ",'P Endr kom.'!G193)</f>
        <v xml:space="preserve"> </v>
      </c>
      <c r="F194" s="141" t="str">
        <f>IF('P Endr kom.'!H193=0," ",'P Endr kom.'!H193)</f>
        <v xml:space="preserve"> </v>
      </c>
    </row>
    <row r="195" spans="2:6" x14ac:dyDescent="0.25">
      <c r="B195" s="25" t="str">
        <f>IF('P Endr kom.'!C194=0," ",'P Endr kom.'!C194)</f>
        <v xml:space="preserve"> </v>
      </c>
      <c r="C195" s="140" t="str">
        <f>IF('P Endr kom.'!D194=0," ",'P Endr kom.'!D194)</f>
        <v xml:space="preserve"> </v>
      </c>
      <c r="D195" s="21" t="str">
        <f>IF('P Endr kom.'!E194=0," ",'P Endr kom.'!E194)</f>
        <v xml:space="preserve"> </v>
      </c>
      <c r="E195" s="25" t="str">
        <f>IF('P Endr kom.'!G194=0," ",'P Endr kom.'!G194)</f>
        <v xml:space="preserve"> </v>
      </c>
      <c r="F195" s="141" t="str">
        <f>IF('P Endr kom.'!H194=0," ",'P Endr kom.'!H194)</f>
        <v xml:space="preserve"> </v>
      </c>
    </row>
    <row r="196" spans="2:6" x14ac:dyDescent="0.25">
      <c r="B196" s="25" t="str">
        <f>IF('P Endr kom.'!C195=0," ",'P Endr kom.'!C195)</f>
        <v xml:space="preserve"> </v>
      </c>
      <c r="C196" s="140" t="str">
        <f>IF('P Endr kom.'!D195=0," ",'P Endr kom.'!D195)</f>
        <v xml:space="preserve"> </v>
      </c>
      <c r="D196" s="21" t="str">
        <f>IF('P Endr kom.'!E195=0," ",'P Endr kom.'!E195)</f>
        <v xml:space="preserve"> </v>
      </c>
      <c r="E196" s="25" t="str">
        <f>IF('P Endr kom.'!G195=0," ",'P Endr kom.'!G195)</f>
        <v xml:space="preserve"> </v>
      </c>
      <c r="F196" s="141" t="str">
        <f>IF('P Endr kom.'!H195=0," ",'P Endr kom.'!H195)</f>
        <v xml:space="preserve"> </v>
      </c>
    </row>
    <row r="197" spans="2:6" x14ac:dyDescent="0.25">
      <c r="B197" s="25" t="str">
        <f>IF('P Endr kom.'!C196=0," ",'P Endr kom.'!C196)</f>
        <v xml:space="preserve"> </v>
      </c>
      <c r="C197" s="140" t="str">
        <f>IF('P Endr kom.'!D196=0," ",'P Endr kom.'!D196)</f>
        <v xml:space="preserve"> </v>
      </c>
      <c r="D197" s="21" t="str">
        <f>IF('P Endr kom.'!E196=0," ",'P Endr kom.'!E196)</f>
        <v xml:space="preserve"> </v>
      </c>
      <c r="E197" s="25" t="str">
        <f>IF('P Endr kom.'!G196=0," ",'P Endr kom.'!G196)</f>
        <v xml:space="preserve"> </v>
      </c>
      <c r="F197" s="141" t="str">
        <f>IF('P Endr kom.'!H196=0," ",'P Endr kom.'!H196)</f>
        <v xml:space="preserve"> </v>
      </c>
    </row>
    <row r="198" spans="2:6" x14ac:dyDescent="0.25">
      <c r="B198" s="25" t="str">
        <f>IF('P Endr kom.'!C197=0," ",'P Endr kom.'!C197)</f>
        <v xml:space="preserve"> </v>
      </c>
      <c r="C198" s="140" t="str">
        <f>IF('P Endr kom.'!D197=0," ",'P Endr kom.'!D197)</f>
        <v xml:space="preserve"> </v>
      </c>
      <c r="D198" s="21" t="str">
        <f>IF('P Endr kom.'!E197=0," ",'P Endr kom.'!E197)</f>
        <v xml:space="preserve"> </v>
      </c>
      <c r="E198" s="25" t="str">
        <f>IF('P Endr kom.'!G197=0," ",'P Endr kom.'!G197)</f>
        <v xml:space="preserve"> </v>
      </c>
      <c r="F198" s="141" t="str">
        <f>IF('P Endr kom.'!H197=0," ",'P Endr kom.'!H197)</f>
        <v xml:space="preserve"> </v>
      </c>
    </row>
    <row r="199" spans="2:6" x14ac:dyDescent="0.25">
      <c r="B199" s="25" t="str">
        <f>IF('P Endr kom.'!C198=0," ",'P Endr kom.'!C198)</f>
        <v xml:space="preserve"> </v>
      </c>
      <c r="C199" s="140" t="str">
        <f>IF('P Endr kom.'!D198=0," ",'P Endr kom.'!D198)</f>
        <v xml:space="preserve"> </v>
      </c>
      <c r="D199" s="21" t="str">
        <f>IF('P Endr kom.'!E198=0," ",'P Endr kom.'!E198)</f>
        <v xml:space="preserve"> </v>
      </c>
      <c r="E199" s="25" t="str">
        <f>IF('P Endr kom.'!G198=0," ",'P Endr kom.'!G198)</f>
        <v xml:space="preserve"> </v>
      </c>
      <c r="F199" s="141" t="str">
        <f>IF('P Endr kom.'!H198=0," ",'P Endr kom.'!H198)</f>
        <v xml:space="preserve"> </v>
      </c>
    </row>
    <row r="200" spans="2:6" x14ac:dyDescent="0.25">
      <c r="B200" s="25" t="str">
        <f>IF('P Endr kom.'!C199=0," ",'P Endr kom.'!C199)</f>
        <v xml:space="preserve"> </v>
      </c>
      <c r="C200" s="140" t="str">
        <f>IF('P Endr kom.'!D199=0," ",'P Endr kom.'!D199)</f>
        <v xml:space="preserve"> </v>
      </c>
      <c r="D200" s="21" t="str">
        <f>IF('P Endr kom.'!E199=0," ",'P Endr kom.'!E199)</f>
        <v xml:space="preserve"> </v>
      </c>
      <c r="E200" s="25" t="str">
        <f>IF('P Endr kom.'!G199=0," ",'P Endr kom.'!G199)</f>
        <v xml:space="preserve"> </v>
      </c>
      <c r="F200" s="141" t="str">
        <f>IF('P Endr kom.'!H199=0," ",'P Endr kom.'!H199)</f>
        <v xml:space="preserve"> </v>
      </c>
    </row>
    <row r="201" spans="2:6" x14ac:dyDescent="0.25">
      <c r="B201" s="25" t="str">
        <f>IF('P Endr kom.'!C200=0," ",'P Endr kom.'!C200)</f>
        <v xml:space="preserve"> </v>
      </c>
      <c r="C201" s="140" t="str">
        <f>IF('P Endr kom.'!D200=0," ",'P Endr kom.'!D200)</f>
        <v xml:space="preserve"> </v>
      </c>
      <c r="D201" s="21" t="str">
        <f>IF('P Endr kom.'!E200=0," ",'P Endr kom.'!E200)</f>
        <v xml:space="preserve"> </v>
      </c>
      <c r="E201" s="25" t="str">
        <f>IF('P Endr kom.'!G200=0," ",'P Endr kom.'!G200)</f>
        <v xml:space="preserve"> </v>
      </c>
      <c r="F201" s="141" t="str">
        <f>IF('P Endr kom.'!H200=0," ",'P Endr kom.'!H200)</f>
        <v xml:space="preserve"> </v>
      </c>
    </row>
    <row r="202" spans="2:6" x14ac:dyDescent="0.25">
      <c r="B202" s="25" t="str">
        <f>IF('P Endr kom.'!C201=0," ",'P Endr kom.'!C201)</f>
        <v xml:space="preserve"> </v>
      </c>
      <c r="C202" s="140" t="str">
        <f>IF('P Endr kom.'!D201=0," ",'P Endr kom.'!D201)</f>
        <v xml:space="preserve"> </v>
      </c>
      <c r="D202" s="21" t="str">
        <f>IF('P Endr kom.'!E201=0," ",'P Endr kom.'!E201)</f>
        <v xml:space="preserve"> </v>
      </c>
      <c r="E202" s="25" t="str">
        <f>IF('P Endr kom.'!G201=0," ",'P Endr kom.'!G201)</f>
        <v xml:space="preserve"> </v>
      </c>
      <c r="F202" s="141" t="str">
        <f>IF('P Endr kom.'!H201=0," ",'P Endr kom.'!H201)</f>
        <v xml:space="preserve"> </v>
      </c>
    </row>
    <row r="203" spans="2:6" x14ac:dyDescent="0.25">
      <c r="B203" s="25" t="str">
        <f>IF('P Endr kom.'!C202=0," ",'P Endr kom.'!C202)</f>
        <v xml:space="preserve"> </v>
      </c>
      <c r="C203" s="140" t="str">
        <f>IF('P Endr kom.'!D202=0," ",'P Endr kom.'!D202)</f>
        <v xml:space="preserve"> </v>
      </c>
      <c r="D203" s="21" t="str">
        <f>IF('P Endr kom.'!E202=0," ",'P Endr kom.'!E202)</f>
        <v xml:space="preserve"> </v>
      </c>
      <c r="E203" s="25" t="str">
        <f>IF('P Endr kom.'!G202=0," ",'P Endr kom.'!G202)</f>
        <v xml:space="preserve"> </v>
      </c>
      <c r="F203" s="141" t="str">
        <f>IF('P Endr kom.'!H202=0," ",'P Endr kom.'!H202)</f>
        <v xml:space="preserve"> </v>
      </c>
    </row>
    <row r="204" spans="2:6" x14ac:dyDescent="0.25">
      <c r="B204" s="25" t="str">
        <f>IF('P Endr kom.'!C203=0," ",'P Endr kom.'!C203)</f>
        <v xml:space="preserve"> </v>
      </c>
      <c r="C204" s="140" t="str">
        <f>IF('P Endr kom.'!D203=0," ",'P Endr kom.'!D203)</f>
        <v xml:space="preserve"> </v>
      </c>
      <c r="D204" s="21" t="str">
        <f>IF('P Endr kom.'!E203=0," ",'P Endr kom.'!E203)</f>
        <v xml:space="preserve"> </v>
      </c>
      <c r="E204" s="25" t="str">
        <f>IF('P Endr kom.'!G203=0," ",'P Endr kom.'!G203)</f>
        <v xml:space="preserve"> </v>
      </c>
      <c r="F204" s="141" t="str">
        <f>IF('P Endr kom.'!H203=0," ",'P Endr kom.'!H203)</f>
        <v xml:space="preserve"> </v>
      </c>
    </row>
    <row r="205" spans="2:6" x14ac:dyDescent="0.25">
      <c r="B205" s="25" t="str">
        <f>IF('P Endr kom.'!C204=0," ",'P Endr kom.'!C204)</f>
        <v xml:space="preserve"> </v>
      </c>
      <c r="C205" s="140" t="str">
        <f>IF('P Endr kom.'!D204=0," ",'P Endr kom.'!D204)</f>
        <v xml:space="preserve"> </v>
      </c>
      <c r="D205" s="21" t="str">
        <f>IF('P Endr kom.'!E204=0," ",'P Endr kom.'!E204)</f>
        <v xml:space="preserve"> </v>
      </c>
      <c r="E205" s="25" t="str">
        <f>IF('P Endr kom.'!G204=0," ",'P Endr kom.'!G204)</f>
        <v xml:space="preserve"> </v>
      </c>
      <c r="F205" s="141" t="str">
        <f>IF('P Endr kom.'!H204=0," ",'P Endr kom.'!H204)</f>
        <v xml:space="preserve"> </v>
      </c>
    </row>
    <row r="206" spans="2:6" x14ac:dyDescent="0.25">
      <c r="B206" s="25" t="str">
        <f>IF('P Endr kom.'!C205=0," ",'P Endr kom.'!C205)</f>
        <v xml:space="preserve"> </v>
      </c>
      <c r="C206" s="140" t="str">
        <f>IF('P Endr kom.'!D205=0," ",'P Endr kom.'!D205)</f>
        <v xml:space="preserve"> </v>
      </c>
      <c r="D206" s="21" t="str">
        <f>IF('P Endr kom.'!E205=0," ",'P Endr kom.'!E205)</f>
        <v xml:space="preserve"> </v>
      </c>
      <c r="E206" s="25" t="str">
        <f>IF('P Endr kom.'!G205=0," ",'P Endr kom.'!G205)</f>
        <v xml:space="preserve"> </v>
      </c>
      <c r="F206" s="141" t="str">
        <f>IF('P Endr kom.'!H205=0," ",'P Endr kom.'!H205)</f>
        <v xml:space="preserve"> </v>
      </c>
    </row>
    <row r="207" spans="2:6" x14ac:dyDescent="0.25">
      <c r="B207" s="25" t="str">
        <f>IF('P Endr kom.'!C206=0," ",'P Endr kom.'!C206)</f>
        <v xml:space="preserve"> </v>
      </c>
      <c r="C207" s="140" t="str">
        <f>IF('P Endr kom.'!D206=0," ",'P Endr kom.'!D206)</f>
        <v xml:space="preserve"> </v>
      </c>
      <c r="D207" s="21" t="str">
        <f>IF('P Endr kom.'!E206=0," ",'P Endr kom.'!E206)</f>
        <v xml:space="preserve"> </v>
      </c>
      <c r="E207" s="25" t="str">
        <f>IF('P Endr kom.'!G206=0," ",'P Endr kom.'!G206)</f>
        <v xml:space="preserve"> </v>
      </c>
      <c r="F207" s="141" t="str">
        <f>IF('P Endr kom.'!H206=0," ",'P Endr kom.'!H206)</f>
        <v xml:space="preserve"> </v>
      </c>
    </row>
    <row r="208" spans="2:6" x14ac:dyDescent="0.25">
      <c r="B208" s="25" t="str">
        <f>IF('P Endr kom.'!C207=0," ",'P Endr kom.'!C207)</f>
        <v xml:space="preserve"> </v>
      </c>
      <c r="C208" s="140" t="str">
        <f>IF('P Endr kom.'!D207=0," ",'P Endr kom.'!D207)</f>
        <v xml:space="preserve"> </v>
      </c>
      <c r="D208" s="21" t="str">
        <f>IF('P Endr kom.'!E207=0," ",'P Endr kom.'!E207)</f>
        <v xml:space="preserve"> </v>
      </c>
      <c r="E208" s="25" t="str">
        <f>IF('P Endr kom.'!G207=0," ",'P Endr kom.'!G207)</f>
        <v xml:space="preserve"> </v>
      </c>
      <c r="F208" s="141" t="str">
        <f>IF('P Endr kom.'!H207=0," ",'P Endr kom.'!H207)</f>
        <v xml:space="preserve"> </v>
      </c>
    </row>
    <row r="209" spans="2:6" x14ac:dyDescent="0.25">
      <c r="B209" s="25" t="str">
        <f>IF('P Endr kom.'!C208=0," ",'P Endr kom.'!C208)</f>
        <v xml:space="preserve"> </v>
      </c>
      <c r="C209" s="140" t="str">
        <f>IF('P Endr kom.'!D208=0," ",'P Endr kom.'!D208)</f>
        <v xml:space="preserve"> </v>
      </c>
      <c r="D209" s="21" t="str">
        <f>IF('P Endr kom.'!E208=0," ",'P Endr kom.'!E208)</f>
        <v xml:space="preserve"> </v>
      </c>
      <c r="E209" s="25" t="str">
        <f>IF('P Endr kom.'!G208=0," ",'P Endr kom.'!G208)</f>
        <v xml:space="preserve"> </v>
      </c>
      <c r="F209" s="141" t="str">
        <f>IF('P Endr kom.'!H208=0," ",'P Endr kom.'!H208)</f>
        <v xml:space="preserve"> </v>
      </c>
    </row>
    <row r="210" spans="2:6" x14ac:dyDescent="0.25">
      <c r="B210" s="25" t="str">
        <f>IF('P Endr kom.'!C209=0," ",'P Endr kom.'!C209)</f>
        <v xml:space="preserve"> </v>
      </c>
      <c r="C210" s="140" t="str">
        <f>IF('P Endr kom.'!D209=0," ",'P Endr kom.'!D209)</f>
        <v xml:space="preserve"> </v>
      </c>
      <c r="D210" s="21" t="str">
        <f>IF('P Endr kom.'!E209=0," ",'P Endr kom.'!E209)</f>
        <v xml:space="preserve"> </v>
      </c>
      <c r="E210" s="25" t="str">
        <f>IF('P Endr kom.'!G209=0," ",'P Endr kom.'!G209)</f>
        <v xml:space="preserve"> </v>
      </c>
      <c r="F210" s="141" t="str">
        <f>IF('P Endr kom.'!H209=0," ",'P Endr kom.'!H209)</f>
        <v xml:space="preserve"> </v>
      </c>
    </row>
    <row r="211" spans="2:6" x14ac:dyDescent="0.25">
      <c r="B211" s="25" t="str">
        <f>IF('P Endr kom.'!C210=0," ",'P Endr kom.'!C210)</f>
        <v xml:space="preserve"> </v>
      </c>
      <c r="C211" s="140" t="str">
        <f>IF('P Endr kom.'!D210=0," ",'P Endr kom.'!D210)</f>
        <v xml:space="preserve"> </v>
      </c>
      <c r="D211" s="21" t="str">
        <f>IF('P Endr kom.'!E210=0," ",'P Endr kom.'!E210)</f>
        <v xml:space="preserve"> </v>
      </c>
      <c r="E211" s="25" t="str">
        <f>IF('P Endr kom.'!G210=0," ",'P Endr kom.'!G210)</f>
        <v xml:space="preserve"> </v>
      </c>
      <c r="F211" s="141" t="str">
        <f>IF('P Endr kom.'!H210=0," ",'P Endr kom.'!H210)</f>
        <v xml:space="preserve"> </v>
      </c>
    </row>
    <row r="212" spans="2:6" x14ac:dyDescent="0.25">
      <c r="B212" s="25" t="str">
        <f>IF('P Endr kom.'!C211=0," ",'P Endr kom.'!C211)</f>
        <v xml:space="preserve"> </v>
      </c>
      <c r="C212" s="140" t="str">
        <f>IF('P Endr kom.'!D211=0," ",'P Endr kom.'!D211)</f>
        <v xml:space="preserve"> </v>
      </c>
      <c r="D212" s="21" t="str">
        <f>IF('P Endr kom.'!E211=0," ",'P Endr kom.'!E211)</f>
        <v xml:space="preserve"> </v>
      </c>
      <c r="E212" s="25" t="str">
        <f>IF('P Endr kom.'!G211=0," ",'P Endr kom.'!G211)</f>
        <v xml:space="preserve"> </v>
      </c>
      <c r="F212" s="141" t="str">
        <f>IF('P Endr kom.'!H211=0," ",'P Endr kom.'!H211)</f>
        <v xml:space="preserve"> </v>
      </c>
    </row>
    <row r="213" spans="2:6" x14ac:dyDescent="0.25">
      <c r="B213" s="25" t="str">
        <f>IF('P Endr kom.'!C212=0," ",'P Endr kom.'!C212)</f>
        <v xml:space="preserve"> </v>
      </c>
      <c r="C213" s="140" t="str">
        <f>IF('P Endr kom.'!D212=0," ",'P Endr kom.'!D212)</f>
        <v xml:space="preserve"> </v>
      </c>
      <c r="D213" s="21" t="str">
        <f>IF('P Endr kom.'!E212=0," ",'P Endr kom.'!E212)</f>
        <v xml:space="preserve"> </v>
      </c>
      <c r="E213" s="25" t="str">
        <f>IF('P Endr kom.'!G212=0," ",'P Endr kom.'!G212)</f>
        <v xml:space="preserve"> </v>
      </c>
      <c r="F213" s="141" t="str">
        <f>IF('P Endr kom.'!H212=0," ",'P Endr kom.'!H212)</f>
        <v xml:space="preserve"> </v>
      </c>
    </row>
    <row r="214" spans="2:6" x14ac:dyDescent="0.25">
      <c r="B214" s="25" t="str">
        <f>IF('P Endr kom.'!C213=0," ",'P Endr kom.'!C213)</f>
        <v xml:space="preserve"> </v>
      </c>
      <c r="C214" s="140" t="str">
        <f>IF('P Endr kom.'!D213=0," ",'P Endr kom.'!D213)</f>
        <v xml:space="preserve"> </v>
      </c>
      <c r="D214" s="21" t="str">
        <f>IF('P Endr kom.'!E213=0," ",'P Endr kom.'!E213)</f>
        <v xml:space="preserve"> </v>
      </c>
      <c r="E214" s="25" t="str">
        <f>IF('P Endr kom.'!G213=0," ",'P Endr kom.'!G213)</f>
        <v xml:space="preserve"> </v>
      </c>
      <c r="F214" s="141" t="str">
        <f>IF('P Endr kom.'!H213=0," ",'P Endr kom.'!H213)</f>
        <v xml:space="preserve"> </v>
      </c>
    </row>
    <row r="215" spans="2:6" x14ac:dyDescent="0.25">
      <c r="B215" s="25" t="str">
        <f>IF('P Endr kom.'!C214=0," ",'P Endr kom.'!C214)</f>
        <v xml:space="preserve"> </v>
      </c>
      <c r="C215" s="140" t="str">
        <f>IF('P Endr kom.'!D214=0," ",'P Endr kom.'!D214)</f>
        <v xml:space="preserve"> </v>
      </c>
      <c r="D215" s="21" t="str">
        <f>IF('P Endr kom.'!E214=0," ",'P Endr kom.'!E214)</f>
        <v xml:space="preserve"> </v>
      </c>
      <c r="E215" s="25" t="str">
        <f>IF('P Endr kom.'!G214=0," ",'P Endr kom.'!G214)</f>
        <v xml:space="preserve"> </v>
      </c>
      <c r="F215" s="141" t="str">
        <f>IF('P Endr kom.'!H214=0," ",'P Endr kom.'!H214)</f>
        <v xml:space="preserve"> </v>
      </c>
    </row>
    <row r="216" spans="2:6" x14ac:dyDescent="0.25">
      <c r="B216" s="25" t="str">
        <f>IF('P Endr kom.'!C215=0," ",'P Endr kom.'!C215)</f>
        <v xml:space="preserve"> </v>
      </c>
      <c r="C216" s="140" t="str">
        <f>IF('P Endr kom.'!D215=0," ",'P Endr kom.'!D215)</f>
        <v xml:space="preserve"> </v>
      </c>
      <c r="D216" s="21" t="str">
        <f>IF('P Endr kom.'!E215=0," ",'P Endr kom.'!E215)</f>
        <v xml:space="preserve"> </v>
      </c>
      <c r="E216" s="25" t="str">
        <f>IF('P Endr kom.'!G215=0," ",'P Endr kom.'!G215)</f>
        <v xml:space="preserve"> </v>
      </c>
      <c r="F216" s="141" t="str">
        <f>IF('P Endr kom.'!H215=0," ",'P Endr kom.'!H215)</f>
        <v xml:space="preserve"> </v>
      </c>
    </row>
    <row r="217" spans="2:6" x14ac:dyDescent="0.25">
      <c r="B217" s="25" t="str">
        <f>IF('P Endr kom.'!C216=0," ",'P Endr kom.'!C216)</f>
        <v xml:space="preserve"> </v>
      </c>
      <c r="C217" s="140" t="str">
        <f>IF('P Endr kom.'!D216=0," ",'P Endr kom.'!D216)</f>
        <v xml:space="preserve"> </v>
      </c>
      <c r="D217" s="21" t="str">
        <f>IF('P Endr kom.'!E216=0," ",'P Endr kom.'!E216)</f>
        <v xml:space="preserve"> </v>
      </c>
      <c r="E217" s="25" t="str">
        <f>IF('P Endr kom.'!G216=0," ",'P Endr kom.'!G216)</f>
        <v xml:space="preserve"> </v>
      </c>
      <c r="F217" s="141" t="str">
        <f>IF('P Endr kom.'!H216=0," ",'P Endr kom.'!H216)</f>
        <v xml:space="preserve"> </v>
      </c>
    </row>
    <row r="218" spans="2:6" x14ac:dyDescent="0.25">
      <c r="B218" s="25" t="str">
        <f>IF('P Endr kom.'!C217=0," ",'P Endr kom.'!C217)</f>
        <v xml:space="preserve"> </v>
      </c>
      <c r="C218" s="140" t="str">
        <f>IF('P Endr kom.'!D217=0," ",'P Endr kom.'!D217)</f>
        <v xml:space="preserve"> </v>
      </c>
      <c r="D218" s="21" t="str">
        <f>IF('P Endr kom.'!E217=0," ",'P Endr kom.'!E217)</f>
        <v xml:space="preserve"> </v>
      </c>
      <c r="E218" s="25" t="str">
        <f>IF('P Endr kom.'!G217=0," ",'P Endr kom.'!G217)</f>
        <v xml:space="preserve"> </v>
      </c>
      <c r="F218" s="141" t="str">
        <f>IF('P Endr kom.'!H217=0," ",'P Endr kom.'!H217)</f>
        <v xml:space="preserve"> </v>
      </c>
    </row>
    <row r="219" spans="2:6" x14ac:dyDescent="0.25">
      <c r="B219" s="25" t="str">
        <f>IF('P Endr kom.'!C218=0," ",'P Endr kom.'!C218)</f>
        <v xml:space="preserve"> </v>
      </c>
      <c r="C219" s="140" t="str">
        <f>IF('P Endr kom.'!D218=0," ",'P Endr kom.'!D218)</f>
        <v xml:space="preserve"> </v>
      </c>
      <c r="D219" s="21" t="str">
        <f>IF('P Endr kom.'!E218=0," ",'P Endr kom.'!E218)</f>
        <v xml:space="preserve"> </v>
      </c>
      <c r="E219" s="25" t="str">
        <f>IF('P Endr kom.'!G218=0," ",'P Endr kom.'!G218)</f>
        <v xml:space="preserve"> </v>
      </c>
      <c r="F219" s="141" t="str">
        <f>IF('P Endr kom.'!H218=0," ",'P Endr kom.'!H218)</f>
        <v xml:space="preserve"> </v>
      </c>
    </row>
    <row r="220" spans="2:6" x14ac:dyDescent="0.25">
      <c r="B220" s="25" t="str">
        <f>IF('P Endr kom.'!C219=0," ",'P Endr kom.'!C219)</f>
        <v xml:space="preserve"> </v>
      </c>
      <c r="C220" s="140" t="str">
        <f>IF('P Endr kom.'!D219=0," ",'P Endr kom.'!D219)</f>
        <v xml:space="preserve"> </v>
      </c>
      <c r="D220" s="21" t="str">
        <f>IF('P Endr kom.'!E219=0," ",'P Endr kom.'!E219)</f>
        <v xml:space="preserve"> </v>
      </c>
      <c r="E220" s="25" t="str">
        <f>IF('P Endr kom.'!G219=0," ",'P Endr kom.'!G219)</f>
        <v xml:space="preserve"> </v>
      </c>
      <c r="F220" s="141" t="str">
        <f>IF('P Endr kom.'!H219=0," ",'P Endr kom.'!H219)</f>
        <v xml:space="preserve"> </v>
      </c>
    </row>
    <row r="221" spans="2:6" x14ac:dyDescent="0.25">
      <c r="B221" s="25" t="str">
        <f>IF('P Endr kom.'!C220=0," ",'P Endr kom.'!C220)</f>
        <v xml:space="preserve"> </v>
      </c>
      <c r="C221" s="140" t="str">
        <f>IF('P Endr kom.'!D220=0," ",'P Endr kom.'!D220)</f>
        <v xml:space="preserve"> </v>
      </c>
      <c r="D221" s="21" t="str">
        <f>IF('P Endr kom.'!E220=0," ",'P Endr kom.'!E220)</f>
        <v xml:space="preserve"> </v>
      </c>
      <c r="E221" s="25" t="str">
        <f>IF('P Endr kom.'!G220=0," ",'P Endr kom.'!G220)</f>
        <v xml:space="preserve"> </v>
      </c>
      <c r="F221" s="141" t="str">
        <f>IF('P Endr kom.'!H220=0," ",'P Endr kom.'!H220)</f>
        <v xml:space="preserve"> </v>
      </c>
    </row>
    <row r="222" spans="2:6" x14ac:dyDescent="0.25">
      <c r="B222" s="25" t="str">
        <f>IF('P Endr kom.'!C221=0," ",'P Endr kom.'!C221)</f>
        <v xml:space="preserve"> </v>
      </c>
      <c r="C222" s="140" t="str">
        <f>IF('P Endr kom.'!D221=0," ",'P Endr kom.'!D221)</f>
        <v xml:space="preserve"> </v>
      </c>
      <c r="D222" s="21" t="str">
        <f>IF('P Endr kom.'!E221=0," ",'P Endr kom.'!E221)</f>
        <v xml:space="preserve"> </v>
      </c>
      <c r="E222" s="25" t="str">
        <f>IF('P Endr kom.'!G221=0," ",'P Endr kom.'!G221)</f>
        <v xml:space="preserve"> </v>
      </c>
      <c r="F222" s="141" t="str">
        <f>IF('P Endr kom.'!H221=0," ",'P Endr kom.'!H221)</f>
        <v xml:space="preserve"> </v>
      </c>
    </row>
    <row r="223" spans="2:6" x14ac:dyDescent="0.25">
      <c r="B223" s="25" t="str">
        <f>IF('P Endr kom.'!C222=0," ",'P Endr kom.'!C222)</f>
        <v xml:space="preserve"> </v>
      </c>
      <c r="C223" s="140" t="str">
        <f>IF('P Endr kom.'!D222=0," ",'P Endr kom.'!D222)</f>
        <v xml:space="preserve"> </v>
      </c>
      <c r="D223" s="21" t="str">
        <f>IF('P Endr kom.'!E222=0," ",'P Endr kom.'!E222)</f>
        <v xml:space="preserve"> </v>
      </c>
      <c r="E223" s="25" t="str">
        <f>IF('P Endr kom.'!G222=0," ",'P Endr kom.'!G222)</f>
        <v xml:space="preserve"> </v>
      </c>
      <c r="F223" s="141" t="str">
        <f>IF('P Endr kom.'!H222=0," ",'P Endr kom.'!H222)</f>
        <v xml:space="preserve"> </v>
      </c>
    </row>
    <row r="224" spans="2:6" x14ac:dyDescent="0.25">
      <c r="B224" s="25" t="str">
        <f>IF('P Endr kom.'!C223=0," ",'P Endr kom.'!C223)</f>
        <v xml:space="preserve"> </v>
      </c>
      <c r="C224" s="140" t="str">
        <f>IF('P Endr kom.'!D223=0," ",'P Endr kom.'!D223)</f>
        <v xml:space="preserve"> </v>
      </c>
      <c r="D224" s="21" t="str">
        <f>IF('P Endr kom.'!E223=0," ",'P Endr kom.'!E223)</f>
        <v xml:space="preserve"> </v>
      </c>
      <c r="E224" s="25" t="str">
        <f>IF('P Endr kom.'!G223=0," ",'P Endr kom.'!G223)</f>
        <v xml:space="preserve"> </v>
      </c>
      <c r="F224" s="141" t="str">
        <f>IF('P Endr kom.'!H223=0," ",'P Endr kom.'!H223)</f>
        <v xml:space="preserve"> </v>
      </c>
    </row>
    <row r="225" spans="2:6" x14ac:dyDescent="0.25">
      <c r="B225" s="25" t="str">
        <f>IF('P Endr kom.'!C224=0," ",'P Endr kom.'!C224)</f>
        <v xml:space="preserve"> </v>
      </c>
      <c r="C225" s="140" t="str">
        <f>IF('P Endr kom.'!D224=0," ",'P Endr kom.'!D224)</f>
        <v xml:space="preserve"> </v>
      </c>
      <c r="D225" s="21" t="str">
        <f>IF('P Endr kom.'!E224=0," ",'P Endr kom.'!E224)</f>
        <v xml:space="preserve"> </v>
      </c>
      <c r="E225" s="25" t="str">
        <f>IF('P Endr kom.'!G224=0," ",'P Endr kom.'!G224)</f>
        <v xml:space="preserve"> </v>
      </c>
      <c r="F225" s="141" t="str">
        <f>IF('P Endr kom.'!H224=0," ",'P Endr kom.'!H224)</f>
        <v xml:space="preserve"> </v>
      </c>
    </row>
    <row r="226" spans="2:6" x14ac:dyDescent="0.25">
      <c r="B226" s="25" t="str">
        <f>IF('P Endr kom.'!C225=0," ",'P Endr kom.'!C225)</f>
        <v xml:space="preserve"> </v>
      </c>
      <c r="C226" s="140" t="str">
        <f>IF('P Endr kom.'!D225=0," ",'P Endr kom.'!D225)</f>
        <v xml:space="preserve"> </v>
      </c>
      <c r="D226" s="21" t="str">
        <f>IF('P Endr kom.'!E225=0," ",'P Endr kom.'!E225)</f>
        <v xml:space="preserve"> </v>
      </c>
      <c r="E226" s="25" t="str">
        <f>IF('P Endr kom.'!G225=0," ",'P Endr kom.'!G225)</f>
        <v xml:space="preserve"> </v>
      </c>
      <c r="F226" s="141" t="str">
        <f>IF('P Endr kom.'!H225=0," ",'P Endr kom.'!H225)</f>
        <v xml:space="preserve"> </v>
      </c>
    </row>
    <row r="227" spans="2:6" x14ac:dyDescent="0.25">
      <c r="B227" s="25" t="str">
        <f>IF('P Endr kom.'!C226=0," ",'P Endr kom.'!C226)</f>
        <v xml:space="preserve"> </v>
      </c>
      <c r="C227" s="140" t="str">
        <f>IF('P Endr kom.'!D226=0," ",'P Endr kom.'!D226)</f>
        <v xml:space="preserve"> </v>
      </c>
      <c r="D227" s="21" t="str">
        <f>IF('P Endr kom.'!E226=0," ",'P Endr kom.'!E226)</f>
        <v xml:space="preserve"> </v>
      </c>
      <c r="E227" s="25" t="str">
        <f>IF('P Endr kom.'!G226=0," ",'P Endr kom.'!G226)</f>
        <v xml:space="preserve"> </v>
      </c>
      <c r="F227" s="141" t="str">
        <f>IF('P Endr kom.'!H226=0," ",'P Endr kom.'!H226)</f>
        <v xml:space="preserve"> </v>
      </c>
    </row>
    <row r="228" spans="2:6" x14ac:dyDescent="0.25">
      <c r="B228" s="25" t="str">
        <f>IF('P Endr kom.'!C227=0," ",'P Endr kom.'!C227)</f>
        <v xml:space="preserve"> </v>
      </c>
      <c r="C228" s="140" t="str">
        <f>IF('P Endr kom.'!D227=0," ",'P Endr kom.'!D227)</f>
        <v xml:space="preserve"> </v>
      </c>
      <c r="D228" s="21" t="str">
        <f>IF('P Endr kom.'!E227=0," ",'P Endr kom.'!E227)</f>
        <v xml:space="preserve"> </v>
      </c>
      <c r="E228" s="25" t="str">
        <f>IF('P Endr kom.'!G227=0," ",'P Endr kom.'!G227)</f>
        <v xml:space="preserve"> </v>
      </c>
      <c r="F228" s="141" t="str">
        <f>IF('P Endr kom.'!H227=0," ",'P Endr kom.'!H227)</f>
        <v xml:space="preserve"> </v>
      </c>
    </row>
    <row r="229" spans="2:6" x14ac:dyDescent="0.25">
      <c r="B229" s="25" t="str">
        <f>IF('P Endr kom.'!C228=0," ",'P Endr kom.'!C228)</f>
        <v xml:space="preserve"> </v>
      </c>
      <c r="C229" s="140" t="str">
        <f>IF('P Endr kom.'!D228=0," ",'P Endr kom.'!D228)</f>
        <v xml:space="preserve"> </v>
      </c>
      <c r="D229" s="21" t="str">
        <f>IF('P Endr kom.'!E228=0," ",'P Endr kom.'!E228)</f>
        <v xml:space="preserve"> </v>
      </c>
      <c r="E229" s="25" t="str">
        <f>IF('P Endr kom.'!G228=0," ",'P Endr kom.'!G228)</f>
        <v xml:space="preserve"> </v>
      </c>
      <c r="F229" s="141" t="str">
        <f>IF('P Endr kom.'!H228=0," ",'P Endr kom.'!H228)</f>
        <v xml:space="preserve"> </v>
      </c>
    </row>
    <row r="230" spans="2:6" x14ac:dyDescent="0.25">
      <c r="B230" s="25" t="str">
        <f>IF('P Endr kom.'!C229=0," ",'P Endr kom.'!C229)</f>
        <v xml:space="preserve"> </v>
      </c>
      <c r="C230" s="140" t="str">
        <f>IF('P Endr kom.'!D229=0," ",'P Endr kom.'!D229)</f>
        <v xml:space="preserve"> </v>
      </c>
      <c r="D230" s="21" t="str">
        <f>IF('P Endr kom.'!E229=0," ",'P Endr kom.'!E229)</f>
        <v xml:space="preserve"> </v>
      </c>
      <c r="E230" s="25" t="str">
        <f>IF('P Endr kom.'!G229=0," ",'P Endr kom.'!G229)</f>
        <v xml:space="preserve"> </v>
      </c>
      <c r="F230" s="141" t="str">
        <f>IF('P Endr kom.'!H229=0," ",'P Endr kom.'!H229)</f>
        <v xml:space="preserve"> </v>
      </c>
    </row>
    <row r="231" spans="2:6" x14ac:dyDescent="0.25">
      <c r="B231" s="25" t="str">
        <f>IF('P Endr kom.'!C230=0," ",'P Endr kom.'!C230)</f>
        <v xml:space="preserve"> </v>
      </c>
      <c r="C231" s="140" t="str">
        <f>IF('P Endr kom.'!D230=0," ",'P Endr kom.'!D230)</f>
        <v xml:space="preserve"> </v>
      </c>
      <c r="D231" s="21" t="str">
        <f>IF('P Endr kom.'!E230=0," ",'P Endr kom.'!E230)</f>
        <v xml:space="preserve"> </v>
      </c>
      <c r="E231" s="25" t="str">
        <f>IF('P Endr kom.'!G230=0," ",'P Endr kom.'!G230)</f>
        <v xml:space="preserve"> </v>
      </c>
      <c r="F231" s="141" t="str">
        <f>IF('P Endr kom.'!H230=0," ",'P Endr kom.'!H230)</f>
        <v xml:space="preserve"> </v>
      </c>
    </row>
    <row r="232" spans="2:6" x14ac:dyDescent="0.25">
      <c r="B232" s="25" t="str">
        <f>IF('P Endr kom.'!C231=0," ",'P Endr kom.'!C231)</f>
        <v xml:space="preserve"> </v>
      </c>
      <c r="C232" s="140" t="str">
        <f>IF('P Endr kom.'!D231=0," ",'P Endr kom.'!D231)</f>
        <v xml:space="preserve"> </v>
      </c>
      <c r="D232" s="21" t="str">
        <f>IF('P Endr kom.'!E231=0," ",'P Endr kom.'!E231)</f>
        <v xml:space="preserve"> </v>
      </c>
      <c r="E232" s="25" t="str">
        <f>IF('P Endr kom.'!G231=0," ",'P Endr kom.'!G231)</f>
        <v xml:space="preserve"> </v>
      </c>
      <c r="F232" s="141" t="str">
        <f>IF('P Endr kom.'!H231=0," ",'P Endr kom.'!H231)</f>
        <v xml:space="preserve"> </v>
      </c>
    </row>
    <row r="233" spans="2:6" x14ac:dyDescent="0.25">
      <c r="B233" s="25" t="str">
        <f>IF('P Endr kom.'!C232=0," ",'P Endr kom.'!C232)</f>
        <v xml:space="preserve"> </v>
      </c>
      <c r="C233" s="140" t="str">
        <f>IF('P Endr kom.'!D232=0," ",'P Endr kom.'!D232)</f>
        <v xml:space="preserve"> </v>
      </c>
      <c r="D233" s="21" t="str">
        <f>IF('P Endr kom.'!E232=0," ",'P Endr kom.'!E232)</f>
        <v xml:space="preserve"> </v>
      </c>
      <c r="E233" s="25" t="str">
        <f>IF('P Endr kom.'!G232=0," ",'P Endr kom.'!G232)</f>
        <v xml:space="preserve"> </v>
      </c>
      <c r="F233" s="141" t="str">
        <f>IF('P Endr kom.'!H232=0," ",'P Endr kom.'!H232)</f>
        <v xml:space="preserve"> </v>
      </c>
    </row>
    <row r="234" spans="2:6" x14ac:dyDescent="0.25">
      <c r="B234" s="25" t="str">
        <f>IF('P Endr kom.'!C233=0," ",'P Endr kom.'!C233)</f>
        <v xml:space="preserve"> </v>
      </c>
      <c r="C234" s="140" t="str">
        <f>IF('P Endr kom.'!D233=0," ",'P Endr kom.'!D233)</f>
        <v xml:space="preserve"> </v>
      </c>
      <c r="D234" s="21" t="str">
        <f>IF('P Endr kom.'!E233=0," ",'P Endr kom.'!E233)</f>
        <v xml:space="preserve"> </v>
      </c>
      <c r="E234" s="25" t="str">
        <f>IF('P Endr kom.'!G233=0," ",'P Endr kom.'!G233)</f>
        <v xml:space="preserve"> </v>
      </c>
      <c r="F234" s="141" t="str">
        <f>IF('P Endr kom.'!H233=0," ",'P Endr kom.'!H233)</f>
        <v xml:space="preserve"> </v>
      </c>
    </row>
    <row r="235" spans="2:6" x14ac:dyDescent="0.25">
      <c r="B235" s="25" t="str">
        <f>IF('P Endr kom.'!C234=0," ",'P Endr kom.'!C234)</f>
        <v xml:space="preserve"> </v>
      </c>
      <c r="C235" s="140" t="str">
        <f>IF('P Endr kom.'!D234=0," ",'P Endr kom.'!D234)</f>
        <v xml:space="preserve"> </v>
      </c>
      <c r="D235" s="21" t="str">
        <f>IF('P Endr kom.'!E234=0," ",'P Endr kom.'!E234)</f>
        <v xml:space="preserve"> </v>
      </c>
      <c r="E235" s="25" t="str">
        <f>IF('P Endr kom.'!G234=0," ",'P Endr kom.'!G234)</f>
        <v xml:space="preserve"> </v>
      </c>
      <c r="F235" s="141" t="str">
        <f>IF('P Endr kom.'!H234=0," ",'P Endr kom.'!H234)</f>
        <v xml:space="preserve"> </v>
      </c>
    </row>
    <row r="236" spans="2:6" x14ac:dyDescent="0.25">
      <c r="B236" s="25" t="str">
        <f>IF('P Endr kom.'!C235=0," ",'P Endr kom.'!C235)</f>
        <v xml:space="preserve"> </v>
      </c>
      <c r="C236" s="140" t="str">
        <f>IF('P Endr kom.'!D235=0," ",'P Endr kom.'!D235)</f>
        <v xml:space="preserve"> </v>
      </c>
      <c r="D236" s="21" t="str">
        <f>IF('P Endr kom.'!E235=0," ",'P Endr kom.'!E235)</f>
        <v xml:space="preserve"> </v>
      </c>
      <c r="E236" s="25" t="str">
        <f>IF('P Endr kom.'!G235=0," ",'P Endr kom.'!G235)</f>
        <v xml:space="preserve"> </v>
      </c>
      <c r="F236" s="141" t="str">
        <f>IF('P Endr kom.'!H235=0," ",'P Endr kom.'!H235)</f>
        <v xml:space="preserve"> </v>
      </c>
    </row>
    <row r="237" spans="2:6" x14ac:dyDescent="0.25">
      <c r="B237" s="25" t="str">
        <f>IF('P Endr kom.'!C236=0," ",'P Endr kom.'!C236)</f>
        <v xml:space="preserve"> </v>
      </c>
      <c r="C237" s="140" t="str">
        <f>IF('P Endr kom.'!D236=0," ",'P Endr kom.'!D236)</f>
        <v xml:space="preserve"> </v>
      </c>
      <c r="D237" s="21" t="str">
        <f>IF('P Endr kom.'!E236=0," ",'P Endr kom.'!E236)</f>
        <v xml:space="preserve"> </v>
      </c>
      <c r="E237" s="25" t="str">
        <f>IF('P Endr kom.'!G236=0," ",'P Endr kom.'!G236)</f>
        <v xml:space="preserve"> </v>
      </c>
      <c r="F237" s="141" t="str">
        <f>IF('P Endr kom.'!H236=0," ",'P Endr kom.'!H236)</f>
        <v xml:space="preserve"> </v>
      </c>
    </row>
    <row r="238" spans="2:6" x14ac:dyDescent="0.25">
      <c r="B238" s="25" t="str">
        <f>IF('P Endr kom.'!C237=0," ",'P Endr kom.'!C237)</f>
        <v xml:space="preserve"> </v>
      </c>
      <c r="C238" s="140" t="str">
        <f>IF('P Endr kom.'!D237=0," ",'P Endr kom.'!D237)</f>
        <v xml:space="preserve"> </v>
      </c>
      <c r="D238" s="21" t="str">
        <f>IF('P Endr kom.'!E237=0," ",'P Endr kom.'!E237)</f>
        <v xml:space="preserve"> </v>
      </c>
      <c r="E238" s="25" t="str">
        <f>IF('P Endr kom.'!G237=0," ",'P Endr kom.'!G237)</f>
        <v xml:space="preserve"> </v>
      </c>
      <c r="F238" s="141" t="str">
        <f>IF('P Endr kom.'!H237=0," ",'P Endr kom.'!H237)</f>
        <v xml:space="preserve"> </v>
      </c>
    </row>
    <row r="239" spans="2:6" x14ac:dyDescent="0.25">
      <c r="B239" s="25" t="str">
        <f>IF('P Endr kom.'!C238=0," ",'P Endr kom.'!C238)</f>
        <v xml:space="preserve"> </v>
      </c>
      <c r="C239" s="140" t="str">
        <f>IF('P Endr kom.'!D238=0," ",'P Endr kom.'!D238)</f>
        <v xml:space="preserve"> </v>
      </c>
      <c r="D239" s="21" t="str">
        <f>IF('P Endr kom.'!E238=0," ",'P Endr kom.'!E238)</f>
        <v xml:space="preserve"> </v>
      </c>
      <c r="E239" s="25" t="str">
        <f>IF('P Endr kom.'!G238=0," ",'P Endr kom.'!G238)</f>
        <v xml:space="preserve"> </v>
      </c>
      <c r="F239" s="141" t="str">
        <f>IF('P Endr kom.'!H238=0," ",'P Endr kom.'!H238)</f>
        <v xml:space="preserve"> </v>
      </c>
    </row>
    <row r="240" spans="2:6" x14ac:dyDescent="0.25">
      <c r="B240" s="25" t="str">
        <f>IF('P Endr kom.'!C239=0," ",'P Endr kom.'!C239)</f>
        <v xml:space="preserve"> </v>
      </c>
      <c r="C240" s="140" t="str">
        <f>IF('P Endr kom.'!D239=0," ",'P Endr kom.'!D239)</f>
        <v xml:space="preserve"> </v>
      </c>
      <c r="D240" s="21" t="str">
        <f>IF('P Endr kom.'!E239=0," ",'P Endr kom.'!E239)</f>
        <v xml:space="preserve"> </v>
      </c>
      <c r="E240" s="25" t="str">
        <f>IF('P Endr kom.'!G239=0," ",'P Endr kom.'!G239)</f>
        <v xml:space="preserve"> </v>
      </c>
      <c r="F240" s="141" t="str">
        <f>IF('P Endr kom.'!H239=0," ",'P Endr kom.'!H239)</f>
        <v xml:space="preserve"> </v>
      </c>
    </row>
    <row r="241" spans="2:6" x14ac:dyDescent="0.25">
      <c r="B241" s="25" t="str">
        <f>IF('P Endr kom.'!C240=0," ",'P Endr kom.'!C240)</f>
        <v xml:space="preserve"> </v>
      </c>
      <c r="C241" s="140" t="str">
        <f>IF('P Endr kom.'!D240=0," ",'P Endr kom.'!D240)</f>
        <v xml:space="preserve"> </v>
      </c>
      <c r="D241" s="21" t="str">
        <f>IF('P Endr kom.'!E240=0," ",'P Endr kom.'!E240)</f>
        <v xml:space="preserve"> </v>
      </c>
      <c r="E241" s="25" t="str">
        <f>IF('P Endr kom.'!G240=0," ",'P Endr kom.'!G240)</f>
        <v xml:space="preserve"> </v>
      </c>
      <c r="F241" s="141" t="str">
        <f>IF('P Endr kom.'!H240=0," ",'P Endr kom.'!H240)</f>
        <v xml:space="preserve"> </v>
      </c>
    </row>
    <row r="242" spans="2:6" x14ac:dyDescent="0.25">
      <c r="B242" s="25" t="str">
        <f>IF('P Endr kom.'!C241=0," ",'P Endr kom.'!C241)</f>
        <v xml:space="preserve"> </v>
      </c>
      <c r="C242" s="140" t="str">
        <f>IF('P Endr kom.'!D241=0," ",'P Endr kom.'!D241)</f>
        <v xml:space="preserve"> </v>
      </c>
      <c r="D242" s="21" t="str">
        <f>IF('P Endr kom.'!E241=0," ",'P Endr kom.'!E241)</f>
        <v xml:space="preserve"> </v>
      </c>
      <c r="E242" s="25" t="str">
        <f>IF('P Endr kom.'!G241=0," ",'P Endr kom.'!G241)</f>
        <v xml:space="preserve"> </v>
      </c>
      <c r="F242" s="141" t="str">
        <f>IF('P Endr kom.'!H241=0," ",'P Endr kom.'!H241)</f>
        <v xml:space="preserve"> </v>
      </c>
    </row>
    <row r="243" spans="2:6" x14ac:dyDescent="0.25">
      <c r="B243" s="25" t="str">
        <f>IF('P Endr kom.'!C242=0," ",'P Endr kom.'!C242)</f>
        <v xml:space="preserve"> </v>
      </c>
      <c r="C243" s="140" t="str">
        <f>IF('P Endr kom.'!D242=0," ",'P Endr kom.'!D242)</f>
        <v xml:space="preserve"> </v>
      </c>
      <c r="D243" s="21" t="str">
        <f>IF('P Endr kom.'!E242=0," ",'P Endr kom.'!E242)</f>
        <v xml:space="preserve"> </v>
      </c>
      <c r="E243" s="25" t="str">
        <f>IF('P Endr kom.'!G242=0," ",'P Endr kom.'!G242)</f>
        <v xml:space="preserve"> </v>
      </c>
      <c r="F243" s="141" t="str">
        <f>IF('P Endr kom.'!H242=0," ",'P Endr kom.'!H242)</f>
        <v xml:space="preserve"> </v>
      </c>
    </row>
    <row r="244" spans="2:6" x14ac:dyDescent="0.25">
      <c r="B244" s="25" t="str">
        <f>IF('P Endr kom.'!C243=0," ",'P Endr kom.'!C243)</f>
        <v xml:space="preserve"> </v>
      </c>
      <c r="C244" s="140" t="str">
        <f>IF('P Endr kom.'!D243=0," ",'P Endr kom.'!D243)</f>
        <v xml:space="preserve"> </v>
      </c>
      <c r="D244" s="21" t="str">
        <f>IF('P Endr kom.'!E243=0," ",'P Endr kom.'!E243)</f>
        <v xml:space="preserve"> </v>
      </c>
      <c r="E244" s="25" t="str">
        <f>IF('P Endr kom.'!G243=0," ",'P Endr kom.'!G243)</f>
        <v xml:space="preserve"> </v>
      </c>
      <c r="F244" s="141" t="str">
        <f>IF('P Endr kom.'!H243=0," ",'P Endr kom.'!H243)</f>
        <v xml:space="preserve"> </v>
      </c>
    </row>
    <row r="245" spans="2:6" x14ac:dyDescent="0.25">
      <c r="B245" s="25" t="str">
        <f>IF('P Endr kom.'!C244=0," ",'P Endr kom.'!C244)</f>
        <v xml:space="preserve"> </v>
      </c>
      <c r="C245" s="140" t="str">
        <f>IF('P Endr kom.'!D244=0," ",'P Endr kom.'!D244)</f>
        <v xml:space="preserve"> </v>
      </c>
      <c r="D245" s="21" t="str">
        <f>IF('P Endr kom.'!E244=0," ",'P Endr kom.'!E244)</f>
        <v xml:space="preserve"> </v>
      </c>
      <c r="E245" s="25" t="str">
        <f>IF('P Endr kom.'!G244=0," ",'P Endr kom.'!G244)</f>
        <v xml:space="preserve"> </v>
      </c>
      <c r="F245" s="141" t="str">
        <f>IF('P Endr kom.'!H244=0," ",'P Endr kom.'!H244)</f>
        <v xml:space="preserve"> </v>
      </c>
    </row>
    <row r="246" spans="2:6" x14ac:dyDescent="0.25">
      <c r="B246" s="25" t="str">
        <f>IF('P Endr kom.'!C245=0," ",'P Endr kom.'!C245)</f>
        <v xml:space="preserve"> </v>
      </c>
      <c r="C246" s="140" t="str">
        <f>IF('P Endr kom.'!D245=0," ",'P Endr kom.'!D245)</f>
        <v xml:space="preserve"> </v>
      </c>
      <c r="D246" s="21" t="str">
        <f>IF('P Endr kom.'!E245=0," ",'P Endr kom.'!E245)</f>
        <v xml:space="preserve"> </v>
      </c>
      <c r="E246" s="25" t="str">
        <f>IF('P Endr kom.'!G245=0," ",'P Endr kom.'!G245)</f>
        <v xml:space="preserve"> </v>
      </c>
      <c r="F246" s="141" t="str">
        <f>IF('P Endr kom.'!H245=0," ",'P Endr kom.'!H245)</f>
        <v xml:space="preserve"> </v>
      </c>
    </row>
    <row r="247" spans="2:6" x14ac:dyDescent="0.25">
      <c r="B247" s="25" t="str">
        <f>IF('P Endr kom.'!C246=0," ",'P Endr kom.'!C246)</f>
        <v xml:space="preserve"> </v>
      </c>
      <c r="C247" s="140" t="str">
        <f>IF('P Endr kom.'!D246=0," ",'P Endr kom.'!D246)</f>
        <v xml:space="preserve"> </v>
      </c>
      <c r="D247" s="21" t="str">
        <f>IF('P Endr kom.'!E246=0," ",'P Endr kom.'!E246)</f>
        <v xml:space="preserve"> </v>
      </c>
      <c r="E247" s="25" t="str">
        <f>IF('P Endr kom.'!G246=0," ",'P Endr kom.'!G246)</f>
        <v xml:space="preserve"> </v>
      </c>
      <c r="F247" s="141" t="str">
        <f>IF('P Endr kom.'!H246=0," ",'P Endr kom.'!H246)</f>
        <v xml:space="preserve"> </v>
      </c>
    </row>
    <row r="248" spans="2:6" x14ac:dyDescent="0.25">
      <c r="B248" s="25" t="str">
        <f>IF('P Endr kom.'!C247=0," ",'P Endr kom.'!C247)</f>
        <v xml:space="preserve"> </v>
      </c>
      <c r="C248" s="140" t="str">
        <f>IF('P Endr kom.'!D247=0," ",'P Endr kom.'!D247)</f>
        <v xml:space="preserve"> </v>
      </c>
      <c r="D248" s="21" t="str">
        <f>IF('P Endr kom.'!E247=0," ",'P Endr kom.'!E247)</f>
        <v xml:space="preserve"> </v>
      </c>
      <c r="E248" s="25" t="str">
        <f>IF('P Endr kom.'!G247=0," ",'P Endr kom.'!G247)</f>
        <v xml:space="preserve"> </v>
      </c>
      <c r="F248" s="141" t="str">
        <f>IF('P Endr kom.'!H247=0," ",'P Endr kom.'!H247)</f>
        <v xml:space="preserve"> </v>
      </c>
    </row>
    <row r="249" spans="2:6" x14ac:dyDescent="0.25">
      <c r="B249" s="25" t="str">
        <f>IF('P Endr kom.'!C248=0," ",'P Endr kom.'!C248)</f>
        <v xml:space="preserve"> </v>
      </c>
      <c r="C249" s="140" t="str">
        <f>IF('P Endr kom.'!D248=0," ",'P Endr kom.'!D248)</f>
        <v xml:space="preserve"> </v>
      </c>
      <c r="D249" s="21" t="str">
        <f>IF('P Endr kom.'!E248=0," ",'P Endr kom.'!E248)</f>
        <v xml:space="preserve"> </v>
      </c>
      <c r="E249" s="25" t="str">
        <f>IF('P Endr kom.'!G248=0," ",'P Endr kom.'!G248)</f>
        <v xml:space="preserve"> </v>
      </c>
      <c r="F249" s="141" t="str">
        <f>IF('P Endr kom.'!H248=0," ",'P Endr kom.'!H248)</f>
        <v xml:space="preserve"> </v>
      </c>
    </row>
    <row r="250" spans="2:6" x14ac:dyDescent="0.25">
      <c r="B250" s="25" t="str">
        <f>IF('P Endr kom.'!C249=0," ",'P Endr kom.'!C249)</f>
        <v xml:space="preserve"> </v>
      </c>
      <c r="C250" s="140" t="str">
        <f>IF('P Endr kom.'!D249=0," ",'P Endr kom.'!D249)</f>
        <v xml:space="preserve"> </v>
      </c>
      <c r="D250" s="21" t="str">
        <f>IF('P Endr kom.'!E249=0," ",'P Endr kom.'!E249)</f>
        <v xml:space="preserve"> </v>
      </c>
      <c r="E250" s="25" t="str">
        <f>IF('P Endr kom.'!G249=0," ",'P Endr kom.'!G249)</f>
        <v xml:space="preserve"> </v>
      </c>
      <c r="F250" s="141" t="str">
        <f>IF('P Endr kom.'!H249=0," ",'P Endr kom.'!H249)</f>
        <v xml:space="preserve"> </v>
      </c>
    </row>
    <row r="251" spans="2:6" x14ac:dyDescent="0.25">
      <c r="B251" s="25" t="str">
        <f>IF('P Endr kom.'!C250=0," ",'P Endr kom.'!C250)</f>
        <v xml:space="preserve"> </v>
      </c>
      <c r="C251" s="140" t="str">
        <f>IF('P Endr kom.'!D250=0," ",'P Endr kom.'!D250)</f>
        <v xml:space="preserve"> </v>
      </c>
      <c r="D251" s="21" t="str">
        <f>IF('P Endr kom.'!E250=0," ",'P Endr kom.'!E250)</f>
        <v xml:space="preserve"> </v>
      </c>
      <c r="E251" s="25" t="str">
        <f>IF('P Endr kom.'!G250=0," ",'P Endr kom.'!G250)</f>
        <v xml:space="preserve"> </v>
      </c>
      <c r="F251" s="141" t="str">
        <f>IF('P Endr kom.'!H250=0," ",'P Endr kom.'!H250)</f>
        <v xml:space="preserve"> </v>
      </c>
    </row>
    <row r="252" spans="2:6" x14ac:dyDescent="0.25">
      <c r="B252" s="25" t="str">
        <f>IF('P Endr kom.'!C251=0," ",'P Endr kom.'!C251)</f>
        <v xml:space="preserve"> </v>
      </c>
      <c r="C252" s="140" t="str">
        <f>IF('P Endr kom.'!D251=0," ",'P Endr kom.'!D251)</f>
        <v xml:space="preserve"> </v>
      </c>
      <c r="D252" s="21" t="str">
        <f>IF('P Endr kom.'!E251=0," ",'P Endr kom.'!E251)</f>
        <v xml:space="preserve"> </v>
      </c>
      <c r="E252" s="25" t="str">
        <f>IF('P Endr kom.'!G251=0," ",'P Endr kom.'!G251)</f>
        <v xml:space="preserve"> </v>
      </c>
      <c r="F252" s="141" t="str">
        <f>IF('P Endr kom.'!H251=0," ",'P Endr kom.'!H251)</f>
        <v xml:space="preserve"> </v>
      </c>
    </row>
    <row r="253" spans="2:6" x14ac:dyDescent="0.25">
      <c r="B253" s="25" t="str">
        <f>IF('P Endr kom.'!C252=0," ",'P Endr kom.'!C252)</f>
        <v xml:space="preserve"> </v>
      </c>
      <c r="C253" s="140" t="str">
        <f>IF('P Endr kom.'!D252=0," ",'P Endr kom.'!D252)</f>
        <v xml:space="preserve"> </v>
      </c>
      <c r="D253" s="21" t="str">
        <f>IF('P Endr kom.'!E252=0," ",'P Endr kom.'!E252)</f>
        <v xml:space="preserve"> </v>
      </c>
      <c r="E253" s="25" t="str">
        <f>IF('P Endr kom.'!G252=0," ",'P Endr kom.'!G252)</f>
        <v xml:space="preserve"> </v>
      </c>
      <c r="F253" s="141" t="str">
        <f>IF('P Endr kom.'!H252=0," ",'P Endr kom.'!H252)</f>
        <v xml:space="preserve"> </v>
      </c>
    </row>
    <row r="254" spans="2:6" x14ac:dyDescent="0.25">
      <c r="B254" s="25" t="str">
        <f>IF('P Endr kom.'!C253=0," ",'P Endr kom.'!C253)</f>
        <v xml:space="preserve"> </v>
      </c>
      <c r="C254" s="140" t="str">
        <f>IF('P Endr kom.'!D253=0," ",'P Endr kom.'!D253)</f>
        <v xml:space="preserve"> </v>
      </c>
      <c r="D254" s="21" t="str">
        <f>IF('P Endr kom.'!E253=0," ",'P Endr kom.'!E253)</f>
        <v xml:space="preserve"> </v>
      </c>
      <c r="E254" s="25" t="str">
        <f>IF('P Endr kom.'!G253=0," ",'P Endr kom.'!G253)</f>
        <v xml:space="preserve"> </v>
      </c>
      <c r="F254" s="141" t="str">
        <f>IF('P Endr kom.'!H253=0," ",'P Endr kom.'!H253)</f>
        <v xml:space="preserve"> </v>
      </c>
    </row>
    <row r="255" spans="2:6" x14ac:dyDescent="0.25">
      <c r="B255" s="25" t="str">
        <f>IF('P Endr kom.'!C254=0," ",'P Endr kom.'!C254)</f>
        <v xml:space="preserve"> </v>
      </c>
      <c r="C255" s="140" t="str">
        <f>IF('P Endr kom.'!D254=0," ",'P Endr kom.'!D254)</f>
        <v xml:space="preserve"> </v>
      </c>
      <c r="D255" s="21" t="str">
        <f>IF('P Endr kom.'!E254=0," ",'P Endr kom.'!E254)</f>
        <v xml:space="preserve"> </v>
      </c>
      <c r="E255" s="25" t="str">
        <f>IF('P Endr kom.'!G254=0," ",'P Endr kom.'!G254)</f>
        <v xml:space="preserve"> </v>
      </c>
      <c r="F255" s="141" t="str">
        <f>IF('P Endr kom.'!H254=0," ",'P Endr kom.'!H254)</f>
        <v xml:space="preserve"> </v>
      </c>
    </row>
    <row r="256" spans="2:6" x14ac:dyDescent="0.25">
      <c r="B256" s="25" t="str">
        <f>IF('P Endr kom.'!C255=0," ",'P Endr kom.'!C255)</f>
        <v xml:space="preserve"> </v>
      </c>
      <c r="C256" s="140" t="str">
        <f>IF('P Endr kom.'!D255=0," ",'P Endr kom.'!D255)</f>
        <v xml:space="preserve"> </v>
      </c>
      <c r="D256" s="21" t="str">
        <f>IF('P Endr kom.'!E255=0," ",'P Endr kom.'!E255)</f>
        <v xml:space="preserve"> </v>
      </c>
      <c r="E256" s="25" t="str">
        <f>IF('P Endr kom.'!G255=0," ",'P Endr kom.'!G255)</f>
        <v xml:space="preserve"> </v>
      </c>
      <c r="F256" s="141" t="str">
        <f>IF('P Endr kom.'!H255=0," ",'P Endr kom.'!H255)</f>
        <v xml:space="preserve"> </v>
      </c>
    </row>
    <row r="257" spans="2:6" x14ac:dyDescent="0.25">
      <c r="B257" s="25" t="str">
        <f>IF('P Endr kom.'!C256=0," ",'P Endr kom.'!C256)</f>
        <v xml:space="preserve"> </v>
      </c>
      <c r="C257" s="140" t="str">
        <f>IF('P Endr kom.'!D256=0," ",'P Endr kom.'!D256)</f>
        <v xml:space="preserve"> </v>
      </c>
      <c r="D257" s="21" t="str">
        <f>IF('P Endr kom.'!E256=0," ",'P Endr kom.'!E256)</f>
        <v xml:space="preserve"> </v>
      </c>
      <c r="E257" s="25" t="str">
        <f>IF('P Endr kom.'!G256=0," ",'P Endr kom.'!G256)</f>
        <v xml:space="preserve"> </v>
      </c>
      <c r="F257" s="141" t="str">
        <f>IF('P Endr kom.'!H256=0," ",'P Endr kom.'!H256)</f>
        <v xml:space="preserve"> </v>
      </c>
    </row>
    <row r="258" spans="2:6" x14ac:dyDescent="0.25">
      <c r="B258" s="25" t="str">
        <f>IF('P Endr kom.'!C257=0," ",'P Endr kom.'!C257)</f>
        <v xml:space="preserve"> </v>
      </c>
      <c r="C258" s="140" t="str">
        <f>IF('P Endr kom.'!D257=0," ",'P Endr kom.'!D257)</f>
        <v xml:space="preserve"> </v>
      </c>
      <c r="D258" s="21" t="str">
        <f>IF('P Endr kom.'!E257=0," ",'P Endr kom.'!E257)</f>
        <v xml:space="preserve"> </v>
      </c>
      <c r="E258" s="25" t="str">
        <f>IF('P Endr kom.'!G257=0," ",'P Endr kom.'!G257)</f>
        <v xml:space="preserve"> </v>
      </c>
      <c r="F258" s="141" t="str">
        <f>IF('P Endr kom.'!H257=0," ",'P Endr kom.'!H257)</f>
        <v xml:space="preserve"> </v>
      </c>
    </row>
    <row r="259" spans="2:6" x14ac:dyDescent="0.25">
      <c r="B259" s="25" t="str">
        <f>IF('P Endr kom.'!C258=0," ",'P Endr kom.'!C258)</f>
        <v xml:space="preserve"> </v>
      </c>
      <c r="C259" s="140" t="str">
        <f>IF('P Endr kom.'!D258=0," ",'P Endr kom.'!D258)</f>
        <v xml:space="preserve"> </v>
      </c>
      <c r="D259" s="21" t="str">
        <f>IF('P Endr kom.'!E258=0," ",'P Endr kom.'!E258)</f>
        <v xml:space="preserve"> </v>
      </c>
      <c r="E259" s="25" t="str">
        <f>IF('P Endr kom.'!G258=0," ",'P Endr kom.'!G258)</f>
        <v xml:space="preserve"> </v>
      </c>
      <c r="F259" s="141" t="str">
        <f>IF('P Endr kom.'!H258=0," ",'P Endr kom.'!H258)</f>
        <v xml:space="preserve"> </v>
      </c>
    </row>
    <row r="260" spans="2:6" x14ac:dyDescent="0.25">
      <c r="B260" s="25" t="str">
        <f>IF('P Endr kom.'!C259=0," ",'P Endr kom.'!C259)</f>
        <v xml:space="preserve"> </v>
      </c>
      <c r="C260" s="140" t="str">
        <f>IF('P Endr kom.'!D259=0," ",'P Endr kom.'!D259)</f>
        <v xml:space="preserve"> </v>
      </c>
      <c r="D260" s="21" t="str">
        <f>IF('P Endr kom.'!E259=0," ",'P Endr kom.'!E259)</f>
        <v xml:space="preserve"> </v>
      </c>
      <c r="E260" s="25" t="str">
        <f>IF('P Endr kom.'!G259=0," ",'P Endr kom.'!G259)</f>
        <v xml:space="preserve"> </v>
      </c>
      <c r="F260" s="141" t="str">
        <f>IF('P Endr kom.'!H259=0," ",'P Endr kom.'!H259)</f>
        <v xml:space="preserve"> </v>
      </c>
    </row>
    <row r="261" spans="2:6" x14ac:dyDescent="0.25">
      <c r="B261" s="25" t="str">
        <f>IF('P Endr kom.'!C260=0," ",'P Endr kom.'!C260)</f>
        <v xml:space="preserve"> </v>
      </c>
      <c r="C261" s="140" t="str">
        <f>IF('P Endr kom.'!D260=0," ",'P Endr kom.'!D260)</f>
        <v xml:space="preserve"> </v>
      </c>
      <c r="D261" s="21" t="str">
        <f>IF('P Endr kom.'!E260=0," ",'P Endr kom.'!E260)</f>
        <v xml:space="preserve"> </v>
      </c>
      <c r="E261" s="25" t="str">
        <f>IF('P Endr kom.'!G260=0," ",'P Endr kom.'!G260)</f>
        <v xml:space="preserve"> </v>
      </c>
      <c r="F261" s="141" t="str">
        <f>IF('P Endr kom.'!H260=0," ",'P Endr kom.'!H260)</f>
        <v xml:space="preserve"> </v>
      </c>
    </row>
    <row r="262" spans="2:6" x14ac:dyDescent="0.25">
      <c r="B262" s="25" t="str">
        <f>IF('P Endr kom.'!C261=0," ",'P Endr kom.'!C261)</f>
        <v xml:space="preserve"> </v>
      </c>
      <c r="C262" s="140" t="str">
        <f>IF('P Endr kom.'!D261=0," ",'P Endr kom.'!D261)</f>
        <v xml:space="preserve"> </v>
      </c>
      <c r="D262" s="21" t="str">
        <f>IF('P Endr kom.'!E261=0," ",'P Endr kom.'!E261)</f>
        <v xml:space="preserve"> </v>
      </c>
      <c r="E262" s="25" t="str">
        <f>IF('P Endr kom.'!G261=0," ",'P Endr kom.'!G261)</f>
        <v xml:space="preserve"> </v>
      </c>
      <c r="F262" s="141" t="str">
        <f>IF('P Endr kom.'!H261=0," ",'P Endr kom.'!H261)</f>
        <v xml:space="preserve"> </v>
      </c>
    </row>
    <row r="263" spans="2:6" x14ac:dyDescent="0.25">
      <c r="B263" s="25" t="str">
        <f>IF('P Endr kom.'!C262=0," ",'P Endr kom.'!C262)</f>
        <v xml:space="preserve"> </v>
      </c>
      <c r="C263" s="140" t="str">
        <f>IF('P Endr kom.'!D262=0," ",'P Endr kom.'!D262)</f>
        <v xml:space="preserve"> </v>
      </c>
      <c r="D263" s="21" t="str">
        <f>IF('P Endr kom.'!E262=0," ",'P Endr kom.'!E262)</f>
        <v xml:space="preserve"> </v>
      </c>
      <c r="E263" s="25" t="str">
        <f>IF('P Endr kom.'!G262=0," ",'P Endr kom.'!G262)</f>
        <v xml:space="preserve"> </v>
      </c>
      <c r="F263" s="141" t="str">
        <f>IF('P Endr kom.'!H262=0," ",'P Endr kom.'!H262)</f>
        <v xml:space="preserve"> </v>
      </c>
    </row>
    <row r="264" spans="2:6" x14ac:dyDescent="0.25">
      <c r="B264" s="25" t="str">
        <f>IF('P Endr kom.'!C263=0," ",'P Endr kom.'!C263)</f>
        <v xml:space="preserve"> </v>
      </c>
      <c r="C264" s="140" t="str">
        <f>IF('P Endr kom.'!D263=0," ",'P Endr kom.'!D263)</f>
        <v xml:space="preserve"> </v>
      </c>
      <c r="D264" s="21" t="str">
        <f>IF('P Endr kom.'!E263=0," ",'P Endr kom.'!E263)</f>
        <v xml:space="preserve"> </v>
      </c>
      <c r="E264" s="25" t="str">
        <f>IF('P Endr kom.'!G263=0," ",'P Endr kom.'!G263)</f>
        <v xml:space="preserve"> </v>
      </c>
      <c r="F264" s="141" t="str">
        <f>IF('P Endr kom.'!H263=0," ",'P Endr kom.'!H263)</f>
        <v xml:space="preserve"> </v>
      </c>
    </row>
    <row r="265" spans="2:6" x14ac:dyDescent="0.25">
      <c r="B265" s="25" t="str">
        <f>IF('P Endr kom.'!C264=0," ",'P Endr kom.'!C264)</f>
        <v xml:space="preserve"> </v>
      </c>
      <c r="C265" s="140" t="str">
        <f>IF('P Endr kom.'!D264=0," ",'P Endr kom.'!D264)</f>
        <v xml:space="preserve"> </v>
      </c>
      <c r="D265" s="21" t="str">
        <f>IF('P Endr kom.'!E264=0," ",'P Endr kom.'!E264)</f>
        <v xml:space="preserve"> </v>
      </c>
      <c r="E265" s="25" t="str">
        <f>IF('P Endr kom.'!G264=0," ",'P Endr kom.'!G264)</f>
        <v xml:space="preserve"> </v>
      </c>
      <c r="F265" s="141" t="str">
        <f>IF('P Endr kom.'!H264=0," ",'P Endr kom.'!H264)</f>
        <v xml:space="preserve"> </v>
      </c>
    </row>
    <row r="266" spans="2:6" x14ac:dyDescent="0.25">
      <c r="B266" s="25" t="str">
        <f>IF('P Endr kom.'!C265=0," ",'P Endr kom.'!C265)</f>
        <v xml:space="preserve"> </v>
      </c>
      <c r="C266" s="140" t="str">
        <f>IF('P Endr kom.'!D265=0," ",'P Endr kom.'!D265)</f>
        <v xml:space="preserve"> </v>
      </c>
      <c r="D266" s="21" t="str">
        <f>IF('P Endr kom.'!E265=0," ",'P Endr kom.'!E265)</f>
        <v xml:space="preserve"> </v>
      </c>
      <c r="E266" s="25" t="str">
        <f>IF('P Endr kom.'!G265=0," ",'P Endr kom.'!G265)</f>
        <v xml:space="preserve"> </v>
      </c>
      <c r="F266" s="141" t="str">
        <f>IF('P Endr kom.'!H265=0," ",'P Endr kom.'!H265)</f>
        <v xml:space="preserve"> </v>
      </c>
    </row>
    <row r="267" spans="2:6" x14ac:dyDescent="0.25">
      <c r="B267" s="25" t="str">
        <f>IF('P Endr kom.'!C266=0," ",'P Endr kom.'!C266)</f>
        <v xml:space="preserve"> </v>
      </c>
      <c r="C267" s="140" t="str">
        <f>IF('P Endr kom.'!D266=0," ",'P Endr kom.'!D266)</f>
        <v xml:space="preserve"> </v>
      </c>
      <c r="D267" s="21" t="str">
        <f>IF('P Endr kom.'!E266=0," ",'P Endr kom.'!E266)</f>
        <v xml:space="preserve"> </v>
      </c>
      <c r="E267" s="25" t="str">
        <f>IF('P Endr kom.'!G266=0," ",'P Endr kom.'!G266)</f>
        <v xml:space="preserve"> </v>
      </c>
      <c r="F267" s="141" t="str">
        <f>IF('P Endr kom.'!H266=0," ",'P Endr kom.'!H266)</f>
        <v xml:space="preserve"> </v>
      </c>
    </row>
    <row r="268" spans="2:6" x14ac:dyDescent="0.25">
      <c r="B268" s="25" t="str">
        <f>IF('P Endr kom.'!C267=0," ",'P Endr kom.'!C267)</f>
        <v xml:space="preserve"> </v>
      </c>
      <c r="C268" s="140" t="str">
        <f>IF('P Endr kom.'!D267=0," ",'P Endr kom.'!D267)</f>
        <v xml:space="preserve"> </v>
      </c>
      <c r="D268" s="21" t="str">
        <f>IF('P Endr kom.'!E267=0," ",'P Endr kom.'!E267)</f>
        <v xml:space="preserve"> </v>
      </c>
      <c r="E268" s="25" t="str">
        <f>IF('P Endr kom.'!G267=0," ",'P Endr kom.'!G267)</f>
        <v xml:space="preserve"> </v>
      </c>
      <c r="F268" s="141" t="str">
        <f>IF('P Endr kom.'!H267=0," ",'P Endr kom.'!H267)</f>
        <v xml:space="preserve"> </v>
      </c>
    </row>
    <row r="269" spans="2:6" x14ac:dyDescent="0.25">
      <c r="B269" s="25" t="str">
        <f>IF('P Endr kom.'!C268=0," ",'P Endr kom.'!C268)</f>
        <v xml:space="preserve"> </v>
      </c>
      <c r="C269" s="140" t="str">
        <f>IF('P Endr kom.'!D268=0," ",'P Endr kom.'!D268)</f>
        <v xml:space="preserve"> </v>
      </c>
      <c r="D269" s="21" t="str">
        <f>IF('P Endr kom.'!E268=0," ",'P Endr kom.'!E268)</f>
        <v xml:space="preserve"> </v>
      </c>
      <c r="E269" s="25" t="str">
        <f>IF('P Endr kom.'!G268=0," ",'P Endr kom.'!G268)</f>
        <v xml:space="preserve"> </v>
      </c>
      <c r="F269" s="141" t="str">
        <f>IF('P Endr kom.'!H268=0," ",'P Endr kom.'!H268)</f>
        <v xml:space="preserve"> </v>
      </c>
    </row>
    <row r="270" spans="2:6" x14ac:dyDescent="0.25">
      <c r="B270" s="25" t="str">
        <f>IF('P Endr kom.'!C269=0," ",'P Endr kom.'!C269)</f>
        <v xml:space="preserve"> </v>
      </c>
      <c r="C270" s="140" t="str">
        <f>IF('P Endr kom.'!D269=0," ",'P Endr kom.'!D269)</f>
        <v xml:space="preserve"> </v>
      </c>
      <c r="D270" s="21" t="str">
        <f>IF('P Endr kom.'!E269=0," ",'P Endr kom.'!E269)</f>
        <v xml:space="preserve"> </v>
      </c>
      <c r="E270" s="25" t="str">
        <f>IF('P Endr kom.'!G269=0," ",'P Endr kom.'!G269)</f>
        <v xml:space="preserve"> </v>
      </c>
      <c r="F270" s="141" t="str">
        <f>IF('P Endr kom.'!H269=0," ",'P Endr kom.'!H269)</f>
        <v xml:space="preserve"> </v>
      </c>
    </row>
    <row r="271" spans="2:6" x14ac:dyDescent="0.25">
      <c r="B271" s="25" t="str">
        <f>IF('P Endr kom.'!C270=0," ",'P Endr kom.'!C270)</f>
        <v xml:space="preserve"> </v>
      </c>
      <c r="C271" s="140" t="str">
        <f>IF('P Endr kom.'!D270=0," ",'P Endr kom.'!D270)</f>
        <v xml:space="preserve"> </v>
      </c>
      <c r="D271" s="21" t="str">
        <f>IF('P Endr kom.'!E270=0," ",'P Endr kom.'!E270)</f>
        <v xml:space="preserve"> </v>
      </c>
      <c r="E271" s="25" t="str">
        <f>IF('P Endr kom.'!G270=0," ",'P Endr kom.'!G270)</f>
        <v xml:space="preserve"> </v>
      </c>
      <c r="F271" s="141" t="str">
        <f>IF('P Endr kom.'!H270=0," ",'P Endr kom.'!H270)</f>
        <v xml:space="preserve"> </v>
      </c>
    </row>
    <row r="272" spans="2:6" x14ac:dyDescent="0.25">
      <c r="B272" s="25" t="str">
        <f>IF('P Endr kom.'!C271=0," ",'P Endr kom.'!C271)</f>
        <v xml:space="preserve"> </v>
      </c>
      <c r="C272" s="140" t="str">
        <f>IF('P Endr kom.'!D271=0," ",'P Endr kom.'!D271)</f>
        <v xml:space="preserve"> </v>
      </c>
      <c r="D272" s="21" t="str">
        <f>IF('P Endr kom.'!E271=0," ",'P Endr kom.'!E271)</f>
        <v xml:space="preserve"> </v>
      </c>
      <c r="E272" s="25" t="str">
        <f>IF('P Endr kom.'!G271=0," ",'P Endr kom.'!G271)</f>
        <v xml:space="preserve"> </v>
      </c>
      <c r="F272" s="141" t="str">
        <f>IF('P Endr kom.'!H271=0," ",'P Endr kom.'!H271)</f>
        <v xml:space="preserve"> </v>
      </c>
    </row>
    <row r="273" spans="2:6" x14ac:dyDescent="0.25">
      <c r="B273" s="25" t="str">
        <f>IF('P Endr kom.'!C272=0," ",'P Endr kom.'!C272)</f>
        <v xml:space="preserve"> </v>
      </c>
      <c r="C273" s="140" t="str">
        <f>IF('P Endr kom.'!D272=0," ",'P Endr kom.'!D272)</f>
        <v xml:space="preserve"> </v>
      </c>
      <c r="D273" s="21" t="str">
        <f>IF('P Endr kom.'!E272=0," ",'P Endr kom.'!E272)</f>
        <v xml:space="preserve"> </v>
      </c>
      <c r="E273" s="25" t="str">
        <f>IF('P Endr kom.'!G272=0," ",'P Endr kom.'!G272)</f>
        <v xml:space="preserve"> </v>
      </c>
      <c r="F273" s="141" t="str">
        <f>IF('P Endr kom.'!H272=0," ",'P Endr kom.'!H272)</f>
        <v xml:space="preserve"> </v>
      </c>
    </row>
    <row r="274" spans="2:6" x14ac:dyDescent="0.25">
      <c r="B274" s="25" t="str">
        <f>IF('P Endr kom.'!C273=0," ",'P Endr kom.'!C273)</f>
        <v xml:space="preserve"> </v>
      </c>
      <c r="C274" s="140" t="str">
        <f>IF('P Endr kom.'!D273=0," ",'P Endr kom.'!D273)</f>
        <v xml:space="preserve"> </v>
      </c>
      <c r="D274" s="21" t="str">
        <f>IF('P Endr kom.'!E273=0," ",'P Endr kom.'!E273)</f>
        <v xml:space="preserve"> </v>
      </c>
      <c r="E274" s="25" t="str">
        <f>IF('P Endr kom.'!G273=0," ",'P Endr kom.'!G273)</f>
        <v xml:space="preserve"> </v>
      </c>
      <c r="F274" s="141" t="str">
        <f>IF('P Endr kom.'!H273=0," ",'P Endr kom.'!H273)</f>
        <v xml:space="preserve"> </v>
      </c>
    </row>
    <row r="275" spans="2:6" x14ac:dyDescent="0.25">
      <c r="B275" s="25" t="str">
        <f>IF('P Endr kom.'!C274=0," ",'P Endr kom.'!C274)</f>
        <v xml:space="preserve"> </v>
      </c>
      <c r="C275" s="140" t="str">
        <f>IF('P Endr kom.'!D274=0," ",'P Endr kom.'!D274)</f>
        <v xml:space="preserve"> </v>
      </c>
      <c r="D275" s="21" t="str">
        <f>IF('P Endr kom.'!E274=0," ",'P Endr kom.'!E274)</f>
        <v xml:space="preserve"> </v>
      </c>
      <c r="E275" s="25" t="str">
        <f>IF('P Endr kom.'!G274=0," ",'P Endr kom.'!G274)</f>
        <v xml:space="preserve"> </v>
      </c>
      <c r="F275" s="141" t="str">
        <f>IF('P Endr kom.'!H274=0," ",'P Endr kom.'!H274)</f>
        <v xml:space="preserve"> </v>
      </c>
    </row>
    <row r="276" spans="2:6" x14ac:dyDescent="0.25">
      <c r="B276" s="25" t="str">
        <f>IF('P Endr kom.'!C275=0," ",'P Endr kom.'!C275)</f>
        <v xml:space="preserve"> </v>
      </c>
      <c r="C276" s="140" t="str">
        <f>IF('P Endr kom.'!D275=0," ",'P Endr kom.'!D275)</f>
        <v xml:space="preserve"> </v>
      </c>
      <c r="D276" s="21" t="str">
        <f>IF('P Endr kom.'!E275=0," ",'P Endr kom.'!E275)</f>
        <v xml:space="preserve"> </v>
      </c>
      <c r="E276" s="25" t="str">
        <f>IF('P Endr kom.'!G275=0," ",'P Endr kom.'!G275)</f>
        <v xml:space="preserve"> </v>
      </c>
      <c r="F276" s="141" t="str">
        <f>IF('P Endr kom.'!H275=0," ",'P Endr kom.'!H275)</f>
        <v xml:space="preserve"> </v>
      </c>
    </row>
    <row r="277" spans="2:6" x14ac:dyDescent="0.25">
      <c r="B277" s="25" t="str">
        <f>IF('P Endr kom.'!C276=0," ",'P Endr kom.'!C276)</f>
        <v xml:space="preserve"> </v>
      </c>
      <c r="C277" s="140" t="str">
        <f>IF('P Endr kom.'!D276=0," ",'P Endr kom.'!D276)</f>
        <v xml:space="preserve"> </v>
      </c>
      <c r="D277" s="21" t="str">
        <f>IF('P Endr kom.'!E276=0," ",'P Endr kom.'!E276)</f>
        <v xml:space="preserve"> </v>
      </c>
      <c r="E277" s="25" t="str">
        <f>IF('P Endr kom.'!G276=0," ",'P Endr kom.'!G276)</f>
        <v xml:space="preserve"> </v>
      </c>
      <c r="F277" s="141" t="str">
        <f>IF('P Endr kom.'!H276=0," ",'P Endr kom.'!H276)</f>
        <v xml:space="preserve"> </v>
      </c>
    </row>
    <row r="278" spans="2:6" x14ac:dyDescent="0.25">
      <c r="B278" s="25" t="str">
        <f>IF('P Endr kom.'!C277=0," ",'P Endr kom.'!C277)</f>
        <v xml:space="preserve"> </v>
      </c>
      <c r="C278" s="140" t="str">
        <f>IF('P Endr kom.'!D277=0," ",'P Endr kom.'!D277)</f>
        <v xml:space="preserve"> </v>
      </c>
      <c r="D278" s="21" t="str">
        <f>IF('P Endr kom.'!E277=0," ",'P Endr kom.'!E277)</f>
        <v xml:space="preserve"> </v>
      </c>
      <c r="E278" s="25" t="str">
        <f>IF('P Endr kom.'!G277=0," ",'P Endr kom.'!G277)</f>
        <v xml:space="preserve"> </v>
      </c>
      <c r="F278" s="141" t="str">
        <f>IF('P Endr kom.'!H277=0," ",'P Endr kom.'!H277)</f>
        <v xml:space="preserve"> </v>
      </c>
    </row>
    <row r="279" spans="2:6" x14ac:dyDescent="0.25">
      <c r="B279" s="25" t="str">
        <f>IF('P Endr kom.'!C278=0," ",'P Endr kom.'!C278)</f>
        <v xml:space="preserve"> </v>
      </c>
      <c r="C279" s="140" t="str">
        <f>IF('P Endr kom.'!D278=0," ",'P Endr kom.'!D278)</f>
        <v xml:space="preserve"> </v>
      </c>
      <c r="D279" s="21" t="str">
        <f>IF('P Endr kom.'!E278=0," ",'P Endr kom.'!E278)</f>
        <v xml:space="preserve"> </v>
      </c>
      <c r="E279" s="25" t="str">
        <f>IF('P Endr kom.'!G278=0," ",'P Endr kom.'!G278)</f>
        <v xml:space="preserve"> </v>
      </c>
      <c r="F279" s="141" t="str">
        <f>IF('P Endr kom.'!H278=0," ",'P Endr kom.'!H278)</f>
        <v xml:space="preserve"> </v>
      </c>
    </row>
    <row r="280" spans="2:6" x14ac:dyDescent="0.25">
      <c r="B280" s="25" t="str">
        <f>IF('P Endr kom.'!C279=0," ",'P Endr kom.'!C279)</f>
        <v xml:space="preserve"> </v>
      </c>
      <c r="C280" s="140" t="str">
        <f>IF('P Endr kom.'!D279=0," ",'P Endr kom.'!D279)</f>
        <v xml:space="preserve"> </v>
      </c>
      <c r="D280" s="21" t="str">
        <f>IF('P Endr kom.'!E279=0," ",'P Endr kom.'!E279)</f>
        <v xml:space="preserve"> </v>
      </c>
      <c r="E280" s="25" t="str">
        <f>IF('P Endr kom.'!G279=0," ",'P Endr kom.'!G279)</f>
        <v xml:space="preserve"> </v>
      </c>
      <c r="F280" s="141" t="str">
        <f>IF('P Endr kom.'!H279=0," ",'P Endr kom.'!H279)</f>
        <v xml:space="preserve"> </v>
      </c>
    </row>
    <row r="281" spans="2:6" x14ac:dyDescent="0.25">
      <c r="B281" s="25" t="str">
        <f>IF('P Endr kom.'!C280=0," ",'P Endr kom.'!C280)</f>
        <v xml:space="preserve"> </v>
      </c>
      <c r="C281" s="140" t="str">
        <f>IF('P Endr kom.'!D280=0," ",'P Endr kom.'!D280)</f>
        <v xml:space="preserve"> </v>
      </c>
      <c r="D281" s="21" t="str">
        <f>IF('P Endr kom.'!E280=0," ",'P Endr kom.'!E280)</f>
        <v xml:space="preserve"> </v>
      </c>
      <c r="E281" s="25" t="str">
        <f>IF('P Endr kom.'!G280=0," ",'P Endr kom.'!G280)</f>
        <v xml:space="preserve"> </v>
      </c>
      <c r="F281" s="141" t="str">
        <f>IF('P Endr kom.'!H280=0," ",'P Endr kom.'!H280)</f>
        <v xml:space="preserve"> </v>
      </c>
    </row>
    <row r="282" spans="2:6" x14ac:dyDescent="0.25">
      <c r="B282" s="25" t="str">
        <f>IF('P Endr kom.'!C281=0," ",'P Endr kom.'!C281)</f>
        <v xml:space="preserve"> </v>
      </c>
      <c r="C282" s="140" t="str">
        <f>IF('P Endr kom.'!D281=0," ",'P Endr kom.'!D281)</f>
        <v xml:space="preserve"> </v>
      </c>
      <c r="D282" s="21" t="str">
        <f>IF('P Endr kom.'!E281=0," ",'P Endr kom.'!E281)</f>
        <v xml:space="preserve"> </v>
      </c>
      <c r="E282" s="25" t="str">
        <f>IF('P Endr kom.'!G281=0," ",'P Endr kom.'!G281)</f>
        <v xml:space="preserve"> </v>
      </c>
      <c r="F282" s="141" t="str">
        <f>IF('P Endr kom.'!H281=0," ",'P Endr kom.'!H281)</f>
        <v xml:space="preserve"> </v>
      </c>
    </row>
    <row r="283" spans="2:6" x14ac:dyDescent="0.25">
      <c r="B283" s="25" t="str">
        <f>IF('P Endr kom.'!C282=0," ",'P Endr kom.'!C282)</f>
        <v xml:space="preserve"> </v>
      </c>
      <c r="C283" s="140" t="str">
        <f>IF('P Endr kom.'!D282=0," ",'P Endr kom.'!D282)</f>
        <v xml:space="preserve"> </v>
      </c>
      <c r="D283" s="21" t="str">
        <f>IF('P Endr kom.'!E282=0," ",'P Endr kom.'!E282)</f>
        <v xml:space="preserve"> </v>
      </c>
      <c r="E283" s="25" t="str">
        <f>IF('P Endr kom.'!G282=0," ",'P Endr kom.'!G282)</f>
        <v xml:space="preserve"> </v>
      </c>
      <c r="F283" s="141" t="str">
        <f>IF('P Endr kom.'!H282=0," ",'P Endr kom.'!H282)</f>
        <v xml:space="preserve"> </v>
      </c>
    </row>
    <row r="284" spans="2:6" x14ac:dyDescent="0.25">
      <c r="B284" s="25" t="str">
        <f>IF('P Endr kom.'!C283=0," ",'P Endr kom.'!C283)</f>
        <v xml:space="preserve"> </v>
      </c>
      <c r="C284" s="140" t="str">
        <f>IF('P Endr kom.'!D283=0," ",'P Endr kom.'!D283)</f>
        <v xml:space="preserve"> </v>
      </c>
      <c r="D284" s="21" t="str">
        <f>IF('P Endr kom.'!E283=0," ",'P Endr kom.'!E283)</f>
        <v xml:space="preserve"> </v>
      </c>
      <c r="E284" s="25" t="str">
        <f>IF('P Endr kom.'!G283=0," ",'P Endr kom.'!G283)</f>
        <v xml:space="preserve"> </v>
      </c>
      <c r="F284" s="141" t="str">
        <f>IF('P Endr kom.'!H283=0," ",'P Endr kom.'!H283)</f>
        <v xml:space="preserve"> </v>
      </c>
    </row>
    <row r="285" spans="2:6" x14ac:dyDescent="0.25">
      <c r="B285" s="25" t="str">
        <f>IF('P Endr kom.'!C284=0," ",'P Endr kom.'!C284)</f>
        <v xml:space="preserve"> </v>
      </c>
      <c r="C285" s="140" t="str">
        <f>IF('P Endr kom.'!D284=0," ",'P Endr kom.'!D284)</f>
        <v xml:space="preserve"> </v>
      </c>
      <c r="D285" s="21" t="str">
        <f>IF('P Endr kom.'!E284=0," ",'P Endr kom.'!E284)</f>
        <v xml:space="preserve"> </v>
      </c>
      <c r="E285" s="25" t="str">
        <f>IF('P Endr kom.'!G284=0," ",'P Endr kom.'!G284)</f>
        <v xml:space="preserve"> </v>
      </c>
      <c r="F285" s="141" t="str">
        <f>IF('P Endr kom.'!H284=0," ",'P Endr kom.'!H284)</f>
        <v xml:space="preserve"> </v>
      </c>
    </row>
    <row r="286" spans="2:6" x14ac:dyDescent="0.25">
      <c r="B286" s="25" t="str">
        <f>IF('P Endr kom.'!C285=0," ",'P Endr kom.'!C285)</f>
        <v xml:space="preserve"> </v>
      </c>
      <c r="C286" s="140" t="str">
        <f>IF('P Endr kom.'!D285=0," ",'P Endr kom.'!D285)</f>
        <v xml:space="preserve"> </v>
      </c>
      <c r="D286" s="21" t="str">
        <f>IF('P Endr kom.'!E285=0," ",'P Endr kom.'!E285)</f>
        <v xml:space="preserve"> </v>
      </c>
      <c r="E286" s="25" t="str">
        <f>IF('P Endr kom.'!G285=0," ",'P Endr kom.'!G285)</f>
        <v xml:space="preserve"> </v>
      </c>
      <c r="F286" s="141" t="str">
        <f>IF('P Endr kom.'!H285=0," ",'P Endr kom.'!H285)</f>
        <v xml:space="preserve"> </v>
      </c>
    </row>
    <row r="287" spans="2:6" x14ac:dyDescent="0.25">
      <c r="B287" s="25" t="str">
        <f>IF('P Endr kom.'!C286=0," ",'P Endr kom.'!C286)</f>
        <v xml:space="preserve"> </v>
      </c>
      <c r="C287" s="140" t="str">
        <f>IF('P Endr kom.'!D286=0," ",'P Endr kom.'!D286)</f>
        <v xml:space="preserve"> </v>
      </c>
      <c r="D287" s="21" t="str">
        <f>IF('P Endr kom.'!E286=0," ",'P Endr kom.'!E286)</f>
        <v xml:space="preserve"> </v>
      </c>
      <c r="E287" s="25" t="str">
        <f>IF('P Endr kom.'!G286=0," ",'P Endr kom.'!G286)</f>
        <v xml:space="preserve"> </v>
      </c>
      <c r="F287" s="141" t="str">
        <f>IF('P Endr kom.'!H286=0," ",'P Endr kom.'!H286)</f>
        <v xml:space="preserve"> </v>
      </c>
    </row>
    <row r="288" spans="2:6" x14ac:dyDescent="0.25">
      <c r="B288" s="25" t="str">
        <f>IF('P Endr kom.'!C287=0," ",'P Endr kom.'!C287)</f>
        <v xml:space="preserve"> </v>
      </c>
      <c r="C288" s="140" t="str">
        <f>IF('P Endr kom.'!D287=0," ",'P Endr kom.'!D287)</f>
        <v xml:space="preserve"> </v>
      </c>
      <c r="D288" s="21" t="str">
        <f>IF('P Endr kom.'!E287=0," ",'P Endr kom.'!E287)</f>
        <v xml:space="preserve"> </v>
      </c>
      <c r="E288" s="25" t="str">
        <f>IF('P Endr kom.'!G287=0," ",'P Endr kom.'!G287)</f>
        <v xml:space="preserve"> </v>
      </c>
      <c r="F288" s="141" t="str">
        <f>IF('P Endr kom.'!H287=0," ",'P Endr kom.'!H287)</f>
        <v xml:space="preserve"> </v>
      </c>
    </row>
    <row r="289" spans="2:6" x14ac:dyDescent="0.25">
      <c r="B289" s="25" t="str">
        <f>IF('P Endr kom.'!C288=0," ",'P Endr kom.'!C288)</f>
        <v xml:space="preserve"> </v>
      </c>
      <c r="C289" s="140" t="str">
        <f>IF('P Endr kom.'!D288=0," ",'P Endr kom.'!D288)</f>
        <v xml:space="preserve"> </v>
      </c>
      <c r="D289" s="21" t="str">
        <f>IF('P Endr kom.'!E288=0," ",'P Endr kom.'!E288)</f>
        <v xml:space="preserve"> </v>
      </c>
      <c r="E289" s="25" t="str">
        <f>IF('P Endr kom.'!G288=0," ",'P Endr kom.'!G288)</f>
        <v xml:space="preserve"> </v>
      </c>
      <c r="F289" s="141" t="str">
        <f>IF('P Endr kom.'!H288=0," ",'P Endr kom.'!H288)</f>
        <v xml:space="preserve"> </v>
      </c>
    </row>
    <row r="290" spans="2:6" x14ac:dyDescent="0.25">
      <c r="B290" s="25" t="str">
        <f>IF('P Endr kom.'!C289=0," ",'P Endr kom.'!C289)</f>
        <v xml:space="preserve"> </v>
      </c>
      <c r="C290" s="140" t="str">
        <f>IF('P Endr kom.'!D289=0," ",'P Endr kom.'!D289)</f>
        <v xml:space="preserve"> </v>
      </c>
      <c r="D290" s="21" t="str">
        <f>IF('P Endr kom.'!E289=0," ",'P Endr kom.'!E289)</f>
        <v xml:space="preserve"> </v>
      </c>
      <c r="E290" s="25" t="str">
        <f>IF('P Endr kom.'!G289=0," ",'P Endr kom.'!G289)</f>
        <v xml:space="preserve"> </v>
      </c>
      <c r="F290" s="141" t="str">
        <f>IF('P Endr kom.'!H289=0," ",'P Endr kom.'!H289)</f>
        <v xml:space="preserve"> </v>
      </c>
    </row>
    <row r="291" spans="2:6" x14ac:dyDescent="0.25">
      <c r="B291" s="25" t="str">
        <f>IF('P Endr kom.'!C290=0," ",'P Endr kom.'!C290)</f>
        <v xml:space="preserve"> </v>
      </c>
      <c r="C291" s="140" t="str">
        <f>IF('P Endr kom.'!D290=0," ",'P Endr kom.'!D290)</f>
        <v xml:space="preserve"> </v>
      </c>
      <c r="D291" s="21" t="str">
        <f>IF('P Endr kom.'!E290=0," ",'P Endr kom.'!E290)</f>
        <v xml:space="preserve"> </v>
      </c>
      <c r="E291" s="25" t="str">
        <f>IF('P Endr kom.'!G290=0," ",'P Endr kom.'!G290)</f>
        <v xml:space="preserve"> </v>
      </c>
      <c r="F291" s="141" t="str">
        <f>IF('P Endr kom.'!H290=0," ",'P Endr kom.'!H290)</f>
        <v xml:space="preserve"> </v>
      </c>
    </row>
    <row r="292" spans="2:6" x14ac:dyDescent="0.25">
      <c r="B292" s="25" t="str">
        <f>IF('P Endr kom.'!C291=0," ",'P Endr kom.'!C291)</f>
        <v xml:space="preserve"> </v>
      </c>
      <c r="C292" s="140" t="str">
        <f>IF('P Endr kom.'!D291=0," ",'P Endr kom.'!D291)</f>
        <v xml:space="preserve"> </v>
      </c>
      <c r="D292" s="21" t="str">
        <f>IF('P Endr kom.'!E291=0," ",'P Endr kom.'!E291)</f>
        <v xml:space="preserve"> </v>
      </c>
      <c r="E292" s="25" t="str">
        <f>IF('P Endr kom.'!G291=0," ",'P Endr kom.'!G291)</f>
        <v xml:space="preserve"> </v>
      </c>
      <c r="F292" s="141" t="str">
        <f>IF('P Endr kom.'!H291=0," ",'P Endr kom.'!H291)</f>
        <v xml:space="preserve"> </v>
      </c>
    </row>
    <row r="293" spans="2:6" x14ac:dyDescent="0.25">
      <c r="B293" s="25" t="str">
        <f>IF('P Endr kom.'!C292=0," ",'P Endr kom.'!C292)</f>
        <v xml:space="preserve"> </v>
      </c>
      <c r="C293" s="140" t="str">
        <f>IF('P Endr kom.'!D292=0," ",'P Endr kom.'!D292)</f>
        <v xml:space="preserve"> </v>
      </c>
      <c r="D293" s="21" t="str">
        <f>IF('P Endr kom.'!E292=0," ",'P Endr kom.'!E292)</f>
        <v xml:space="preserve"> </v>
      </c>
      <c r="E293" s="25" t="str">
        <f>IF('P Endr kom.'!G292=0," ",'P Endr kom.'!G292)</f>
        <v xml:space="preserve"> </v>
      </c>
      <c r="F293" s="141" t="str">
        <f>IF('P Endr kom.'!H292=0," ",'P Endr kom.'!H292)</f>
        <v xml:space="preserve"> </v>
      </c>
    </row>
    <row r="294" spans="2:6" x14ac:dyDescent="0.25">
      <c r="B294" s="25" t="str">
        <f>IF('P Endr kom.'!C293=0," ",'P Endr kom.'!C293)</f>
        <v xml:space="preserve"> </v>
      </c>
      <c r="C294" s="140" t="str">
        <f>IF('P Endr kom.'!D293=0," ",'P Endr kom.'!D293)</f>
        <v xml:space="preserve"> </v>
      </c>
      <c r="D294" s="21" t="str">
        <f>IF('P Endr kom.'!E293=0," ",'P Endr kom.'!E293)</f>
        <v xml:space="preserve"> </v>
      </c>
      <c r="E294" s="25" t="str">
        <f>IF('P Endr kom.'!G293=0," ",'P Endr kom.'!G293)</f>
        <v xml:space="preserve"> </v>
      </c>
      <c r="F294" s="141" t="str">
        <f>IF('P Endr kom.'!H293=0," ",'P Endr kom.'!H293)</f>
        <v xml:space="preserve"> </v>
      </c>
    </row>
    <row r="295" spans="2:6" x14ac:dyDescent="0.25">
      <c r="B295" s="25" t="str">
        <f>IF('P Endr kom.'!C294=0," ",'P Endr kom.'!C294)</f>
        <v xml:space="preserve"> </v>
      </c>
      <c r="C295" s="140" t="str">
        <f>IF('P Endr kom.'!D294=0," ",'P Endr kom.'!D294)</f>
        <v xml:space="preserve"> </v>
      </c>
      <c r="D295" s="21" t="str">
        <f>IF('P Endr kom.'!E294=0," ",'P Endr kom.'!E294)</f>
        <v xml:space="preserve"> </v>
      </c>
      <c r="E295" s="25" t="str">
        <f>IF('P Endr kom.'!G294=0," ",'P Endr kom.'!G294)</f>
        <v xml:space="preserve"> </v>
      </c>
      <c r="F295" s="141" t="str">
        <f>IF('P Endr kom.'!H294=0," ",'P Endr kom.'!H294)</f>
        <v xml:space="preserve"> </v>
      </c>
    </row>
    <row r="296" spans="2:6" x14ac:dyDescent="0.25">
      <c r="B296" s="25" t="str">
        <f>IF('P Endr kom.'!C295=0," ",'P Endr kom.'!C295)</f>
        <v xml:space="preserve"> </v>
      </c>
      <c r="C296" s="140" t="str">
        <f>IF('P Endr kom.'!D295=0," ",'P Endr kom.'!D295)</f>
        <v xml:space="preserve"> </v>
      </c>
      <c r="D296" s="21" t="str">
        <f>IF('P Endr kom.'!E295=0," ",'P Endr kom.'!E295)</f>
        <v xml:space="preserve"> </v>
      </c>
      <c r="E296" s="25" t="str">
        <f>IF('P Endr kom.'!G295=0," ",'P Endr kom.'!G295)</f>
        <v xml:space="preserve"> </v>
      </c>
      <c r="F296" s="141" t="str">
        <f>IF('P Endr kom.'!H295=0," ",'P Endr kom.'!H295)</f>
        <v xml:space="preserve"> </v>
      </c>
    </row>
    <row r="297" spans="2:6" x14ac:dyDescent="0.25">
      <c r="B297" s="25" t="str">
        <f>IF('P Endr kom.'!C296=0," ",'P Endr kom.'!C296)</f>
        <v xml:space="preserve"> </v>
      </c>
      <c r="C297" s="140" t="str">
        <f>IF('P Endr kom.'!D296=0," ",'P Endr kom.'!D296)</f>
        <v xml:space="preserve"> </v>
      </c>
      <c r="D297" s="21" t="str">
        <f>IF('P Endr kom.'!E296=0," ",'P Endr kom.'!E296)</f>
        <v xml:space="preserve"> </v>
      </c>
      <c r="E297" s="25" t="str">
        <f>IF('P Endr kom.'!G296=0," ",'P Endr kom.'!G296)</f>
        <v xml:space="preserve"> </v>
      </c>
      <c r="F297" s="141" t="str">
        <f>IF('P Endr kom.'!H296=0," ",'P Endr kom.'!H296)</f>
        <v xml:space="preserve"> </v>
      </c>
    </row>
    <row r="298" spans="2:6" x14ac:dyDescent="0.25">
      <c r="B298" s="25" t="str">
        <f>IF('P Endr kom.'!C297=0," ",'P Endr kom.'!C297)</f>
        <v xml:space="preserve"> </v>
      </c>
      <c r="C298" s="140" t="str">
        <f>IF('P Endr kom.'!D297=0," ",'P Endr kom.'!D297)</f>
        <v xml:space="preserve"> </v>
      </c>
      <c r="D298" s="21" t="str">
        <f>IF('P Endr kom.'!E297=0," ",'P Endr kom.'!E297)</f>
        <v xml:space="preserve"> </v>
      </c>
      <c r="E298" s="25" t="str">
        <f>IF('P Endr kom.'!G297=0," ",'P Endr kom.'!G297)</f>
        <v xml:space="preserve"> </v>
      </c>
      <c r="F298" s="141" t="str">
        <f>IF('P Endr kom.'!H297=0," ",'P Endr kom.'!H297)</f>
        <v xml:space="preserve"> </v>
      </c>
    </row>
    <row r="299" spans="2:6" x14ac:dyDescent="0.25">
      <c r="B299" s="25" t="str">
        <f>IF('P Endr kom.'!C298=0," ",'P Endr kom.'!C298)</f>
        <v xml:space="preserve"> </v>
      </c>
      <c r="C299" s="140" t="str">
        <f>IF('P Endr kom.'!D298=0," ",'P Endr kom.'!D298)</f>
        <v xml:space="preserve"> </v>
      </c>
      <c r="D299" s="21" t="str">
        <f>IF('P Endr kom.'!E298=0," ",'P Endr kom.'!E298)</f>
        <v xml:space="preserve"> </v>
      </c>
      <c r="E299" s="25" t="str">
        <f>IF('P Endr kom.'!G298=0," ",'P Endr kom.'!G298)</f>
        <v xml:space="preserve"> </v>
      </c>
      <c r="F299" s="141" t="str">
        <f>IF('P Endr kom.'!H298=0," ",'P Endr kom.'!H298)</f>
        <v xml:space="preserve"> </v>
      </c>
    </row>
    <row r="300" spans="2:6" x14ac:dyDescent="0.25">
      <c r="B300" s="25" t="str">
        <f>IF('P Endr kom.'!C299=0," ",'P Endr kom.'!C299)</f>
        <v xml:space="preserve"> </v>
      </c>
      <c r="C300" s="140" t="str">
        <f>IF('P Endr kom.'!D299=0," ",'P Endr kom.'!D299)</f>
        <v xml:space="preserve"> </v>
      </c>
      <c r="D300" s="21" t="str">
        <f>IF('P Endr kom.'!E299=0," ",'P Endr kom.'!E299)</f>
        <v xml:space="preserve"> </v>
      </c>
      <c r="E300" s="25" t="str">
        <f>IF('P Endr kom.'!G299=0," ",'P Endr kom.'!G299)</f>
        <v xml:space="preserve"> </v>
      </c>
      <c r="F300" s="141" t="str">
        <f>IF('P Endr kom.'!H299=0," ",'P Endr kom.'!H299)</f>
        <v xml:space="preserve"> </v>
      </c>
    </row>
    <row r="301" spans="2:6" x14ac:dyDescent="0.25">
      <c r="B301" s="25" t="str">
        <f>IF('P Endr kom.'!C300=0," ",'P Endr kom.'!C300)</f>
        <v xml:space="preserve"> </v>
      </c>
      <c r="C301" s="140" t="str">
        <f>IF('P Endr kom.'!D300=0," ",'P Endr kom.'!D300)</f>
        <v xml:space="preserve"> </v>
      </c>
      <c r="D301" s="21" t="str">
        <f>IF('P Endr kom.'!E300=0," ",'P Endr kom.'!E300)</f>
        <v xml:space="preserve"> </v>
      </c>
      <c r="E301" s="25" t="str">
        <f>IF('P Endr kom.'!G300=0," ",'P Endr kom.'!G300)</f>
        <v xml:space="preserve"> </v>
      </c>
      <c r="F301" s="141" t="str">
        <f>IF('P Endr kom.'!H300=0," ",'P Endr kom.'!H300)</f>
        <v xml:space="preserve"> </v>
      </c>
    </row>
    <row r="302" spans="2:6" x14ac:dyDescent="0.25">
      <c r="B302" s="25" t="str">
        <f>IF('P Endr kom.'!C301=0," ",'P Endr kom.'!C301)</f>
        <v xml:space="preserve"> </v>
      </c>
      <c r="C302" s="140" t="str">
        <f>IF('P Endr kom.'!D301=0," ",'P Endr kom.'!D301)</f>
        <v xml:space="preserve"> </v>
      </c>
      <c r="D302" s="21" t="str">
        <f>IF('P Endr kom.'!E301=0," ",'P Endr kom.'!E301)</f>
        <v xml:space="preserve"> </v>
      </c>
      <c r="E302" s="25" t="str">
        <f>IF('P Endr kom.'!G301=0," ",'P Endr kom.'!G301)</f>
        <v xml:space="preserve"> </v>
      </c>
      <c r="F302" s="141" t="str">
        <f>IF('P Endr kom.'!H301=0," ",'P Endr kom.'!H301)</f>
        <v xml:space="preserve"> </v>
      </c>
    </row>
    <row r="303" spans="2:6" x14ac:dyDescent="0.25">
      <c r="B303" s="25" t="str">
        <f>IF('P Endr kom.'!C302=0," ",'P Endr kom.'!C302)</f>
        <v xml:space="preserve"> </v>
      </c>
      <c r="C303" s="140" t="str">
        <f>IF('P Endr kom.'!D302=0," ",'P Endr kom.'!D302)</f>
        <v xml:space="preserve"> </v>
      </c>
      <c r="D303" s="21" t="str">
        <f>IF('P Endr kom.'!E302=0," ",'P Endr kom.'!E302)</f>
        <v xml:space="preserve"> </v>
      </c>
      <c r="E303" s="25" t="str">
        <f>IF('P Endr kom.'!G302=0," ",'P Endr kom.'!G302)</f>
        <v xml:space="preserve"> </v>
      </c>
      <c r="F303" s="141" t="str">
        <f>IF('P Endr kom.'!H302=0," ",'P Endr kom.'!H302)</f>
        <v xml:space="preserve"> </v>
      </c>
    </row>
    <row r="304" spans="2:6" x14ac:dyDescent="0.25">
      <c r="B304" s="25" t="str">
        <f>IF('P Endr kom.'!C303=0," ",'P Endr kom.'!C303)</f>
        <v xml:space="preserve"> </v>
      </c>
      <c r="C304" s="140" t="str">
        <f>IF('P Endr kom.'!D303=0," ",'P Endr kom.'!D303)</f>
        <v xml:space="preserve"> </v>
      </c>
      <c r="D304" s="21" t="str">
        <f>IF('P Endr kom.'!E303=0," ",'P Endr kom.'!E303)</f>
        <v xml:space="preserve"> </v>
      </c>
      <c r="E304" s="25" t="str">
        <f>IF('P Endr kom.'!G303=0," ",'P Endr kom.'!G303)</f>
        <v xml:space="preserve"> </v>
      </c>
      <c r="F304" s="141" t="str">
        <f>IF('P Endr kom.'!H303=0," ",'P Endr kom.'!H303)</f>
        <v xml:space="preserve"> </v>
      </c>
    </row>
    <row r="305" spans="2:6" x14ac:dyDescent="0.25">
      <c r="B305" s="25" t="str">
        <f>IF('P Endr kom.'!C304=0," ",'P Endr kom.'!C304)</f>
        <v xml:space="preserve"> </v>
      </c>
      <c r="C305" s="140" t="str">
        <f>IF('P Endr kom.'!D304=0," ",'P Endr kom.'!D304)</f>
        <v xml:space="preserve"> </v>
      </c>
      <c r="D305" s="21" t="str">
        <f>IF('P Endr kom.'!E304=0," ",'P Endr kom.'!E304)</f>
        <v xml:space="preserve"> </v>
      </c>
      <c r="E305" s="25" t="str">
        <f>IF('P Endr kom.'!G304=0," ",'P Endr kom.'!G304)</f>
        <v xml:space="preserve"> </v>
      </c>
      <c r="F305" s="141" t="str">
        <f>IF('P Endr kom.'!H304=0," ",'P Endr kom.'!H304)</f>
        <v xml:space="preserve"> </v>
      </c>
    </row>
    <row r="306" spans="2:6" x14ac:dyDescent="0.25">
      <c r="B306" s="25" t="str">
        <f>IF('P Endr kom.'!C305=0," ",'P Endr kom.'!C305)</f>
        <v xml:space="preserve"> </v>
      </c>
      <c r="C306" s="140" t="str">
        <f>IF('P Endr kom.'!D305=0," ",'P Endr kom.'!D305)</f>
        <v xml:space="preserve"> </v>
      </c>
      <c r="D306" s="21" t="str">
        <f>IF('P Endr kom.'!E305=0," ",'P Endr kom.'!E305)</f>
        <v xml:space="preserve"> </v>
      </c>
      <c r="E306" s="25" t="str">
        <f>IF('P Endr kom.'!G305=0," ",'P Endr kom.'!G305)</f>
        <v xml:space="preserve"> </v>
      </c>
      <c r="F306" s="141" t="str">
        <f>IF('P Endr kom.'!H305=0," ",'P Endr kom.'!H305)</f>
        <v xml:space="preserve"> </v>
      </c>
    </row>
    <row r="307" spans="2:6" x14ac:dyDescent="0.25">
      <c r="B307" s="25" t="str">
        <f>IF('P Endr kom.'!C306=0," ",'P Endr kom.'!C306)</f>
        <v xml:space="preserve"> </v>
      </c>
      <c r="C307" s="140" t="str">
        <f>IF('P Endr kom.'!D306=0," ",'P Endr kom.'!D306)</f>
        <v xml:space="preserve"> </v>
      </c>
      <c r="D307" s="21" t="str">
        <f>IF('P Endr kom.'!E306=0," ",'P Endr kom.'!E306)</f>
        <v xml:space="preserve"> </v>
      </c>
      <c r="E307" s="25" t="str">
        <f>IF('P Endr kom.'!G306=0," ",'P Endr kom.'!G306)</f>
        <v xml:space="preserve"> </v>
      </c>
      <c r="F307" s="141" t="str">
        <f>IF('P Endr kom.'!H306=0," ",'P Endr kom.'!H306)</f>
        <v xml:space="preserve"> </v>
      </c>
    </row>
    <row r="308" spans="2:6" x14ac:dyDescent="0.25">
      <c r="B308" s="25" t="str">
        <f>IF('P Endr kom.'!C307=0," ",'P Endr kom.'!C307)</f>
        <v xml:space="preserve"> </v>
      </c>
      <c r="C308" s="140" t="str">
        <f>IF('P Endr kom.'!D307=0," ",'P Endr kom.'!D307)</f>
        <v xml:space="preserve"> </v>
      </c>
      <c r="D308" s="21" t="str">
        <f>IF('P Endr kom.'!E307=0," ",'P Endr kom.'!E307)</f>
        <v xml:space="preserve"> </v>
      </c>
      <c r="E308" s="25" t="str">
        <f>IF('P Endr kom.'!G307=0," ",'P Endr kom.'!G307)</f>
        <v xml:space="preserve"> </v>
      </c>
      <c r="F308" s="141" t="str">
        <f>IF('P Endr kom.'!H307=0," ",'P Endr kom.'!H307)</f>
        <v xml:space="preserve"> </v>
      </c>
    </row>
    <row r="309" spans="2:6" x14ac:dyDescent="0.25">
      <c r="B309" s="25" t="str">
        <f>IF('P Endr kom.'!C308=0," ",'P Endr kom.'!C308)</f>
        <v xml:space="preserve"> </v>
      </c>
      <c r="C309" s="140" t="str">
        <f>IF('P Endr kom.'!D308=0," ",'P Endr kom.'!D308)</f>
        <v xml:space="preserve"> </v>
      </c>
      <c r="D309" s="21" t="str">
        <f>IF('P Endr kom.'!E308=0," ",'P Endr kom.'!E308)</f>
        <v xml:space="preserve"> </v>
      </c>
      <c r="E309" s="25" t="str">
        <f>IF('P Endr kom.'!G308=0," ",'P Endr kom.'!G308)</f>
        <v xml:space="preserve"> </v>
      </c>
      <c r="F309" s="141" t="str">
        <f>IF('P Endr kom.'!H308=0," ",'P Endr kom.'!H308)</f>
        <v xml:space="preserve"> </v>
      </c>
    </row>
    <row r="310" spans="2:6" x14ac:dyDescent="0.25">
      <c r="B310" s="25" t="str">
        <f>IF('P Endr kom.'!C309=0," ",'P Endr kom.'!C309)</f>
        <v xml:space="preserve"> </v>
      </c>
      <c r="C310" s="140" t="str">
        <f>IF('P Endr kom.'!D309=0," ",'P Endr kom.'!D309)</f>
        <v xml:space="preserve"> </v>
      </c>
      <c r="D310" s="21" t="str">
        <f>IF('P Endr kom.'!E309=0," ",'P Endr kom.'!E309)</f>
        <v xml:space="preserve"> </v>
      </c>
      <c r="E310" s="25" t="str">
        <f>IF('P Endr kom.'!G309=0," ",'P Endr kom.'!G309)</f>
        <v xml:space="preserve"> </v>
      </c>
      <c r="F310" s="141" t="str">
        <f>IF('P Endr kom.'!H309=0," ",'P Endr kom.'!H309)</f>
        <v xml:space="preserve"> </v>
      </c>
    </row>
    <row r="311" spans="2:6" x14ac:dyDescent="0.25">
      <c r="B311" s="25" t="str">
        <f>IF('P Endr kom.'!C310=0," ",'P Endr kom.'!C310)</f>
        <v xml:space="preserve"> </v>
      </c>
      <c r="C311" s="140" t="str">
        <f>IF('P Endr kom.'!D310=0," ",'P Endr kom.'!D310)</f>
        <v xml:space="preserve"> </v>
      </c>
      <c r="D311" s="21" t="str">
        <f>IF('P Endr kom.'!E310=0," ",'P Endr kom.'!E310)</f>
        <v xml:space="preserve"> </v>
      </c>
      <c r="E311" s="25" t="str">
        <f>IF('P Endr kom.'!G310=0," ",'P Endr kom.'!G310)</f>
        <v xml:space="preserve"> </v>
      </c>
      <c r="F311" s="141" t="str">
        <f>IF('P Endr kom.'!H310=0," ",'P Endr kom.'!H310)</f>
        <v xml:space="preserve"> </v>
      </c>
    </row>
    <row r="312" spans="2:6" x14ac:dyDescent="0.25">
      <c r="B312" s="25" t="str">
        <f>IF('P Endr kom.'!C311=0," ",'P Endr kom.'!C311)</f>
        <v xml:space="preserve"> </v>
      </c>
      <c r="C312" s="140" t="str">
        <f>IF('P Endr kom.'!D311=0," ",'P Endr kom.'!D311)</f>
        <v xml:space="preserve"> </v>
      </c>
      <c r="D312" s="21" t="str">
        <f>IF('P Endr kom.'!E311=0," ",'P Endr kom.'!E311)</f>
        <v xml:space="preserve"> </v>
      </c>
      <c r="E312" s="25" t="str">
        <f>IF('P Endr kom.'!G311=0," ",'P Endr kom.'!G311)</f>
        <v xml:space="preserve"> </v>
      </c>
      <c r="F312" s="141" t="str">
        <f>IF('P Endr kom.'!H311=0," ",'P Endr kom.'!H311)</f>
        <v xml:space="preserve"> </v>
      </c>
    </row>
    <row r="313" spans="2:6" x14ac:dyDescent="0.25">
      <c r="B313" s="25" t="str">
        <f>IF('P Endr kom.'!C312=0," ",'P Endr kom.'!C312)</f>
        <v xml:space="preserve"> </v>
      </c>
      <c r="C313" s="140" t="str">
        <f>IF('P Endr kom.'!D312=0," ",'P Endr kom.'!D312)</f>
        <v xml:space="preserve"> </v>
      </c>
      <c r="D313" s="21" t="str">
        <f>IF('P Endr kom.'!E312=0," ",'P Endr kom.'!E312)</f>
        <v xml:space="preserve"> </v>
      </c>
      <c r="E313" s="25" t="str">
        <f>IF('P Endr kom.'!G312=0," ",'P Endr kom.'!G312)</f>
        <v xml:space="preserve"> </v>
      </c>
      <c r="F313" s="141" t="str">
        <f>IF('P Endr kom.'!H312=0," ",'P Endr kom.'!H312)</f>
        <v xml:space="preserve"> </v>
      </c>
    </row>
    <row r="314" spans="2:6" x14ac:dyDescent="0.25">
      <c r="B314" s="25" t="str">
        <f>IF('P Endr kom.'!C313=0," ",'P Endr kom.'!C313)</f>
        <v xml:space="preserve"> </v>
      </c>
      <c r="C314" s="140" t="str">
        <f>IF('P Endr kom.'!D313=0," ",'P Endr kom.'!D313)</f>
        <v xml:space="preserve"> </v>
      </c>
      <c r="D314" s="21" t="str">
        <f>IF('P Endr kom.'!E313=0," ",'P Endr kom.'!E313)</f>
        <v xml:space="preserve"> </v>
      </c>
      <c r="E314" s="25" t="str">
        <f>IF('P Endr kom.'!G313=0," ",'P Endr kom.'!G313)</f>
        <v xml:space="preserve"> </v>
      </c>
      <c r="F314" s="141" t="str">
        <f>IF('P Endr kom.'!H313=0," ",'P Endr kom.'!H313)</f>
        <v xml:space="preserve"> </v>
      </c>
    </row>
    <row r="315" spans="2:6" x14ac:dyDescent="0.25">
      <c r="B315" s="25" t="str">
        <f>IF('P Endr kom.'!C314=0," ",'P Endr kom.'!C314)</f>
        <v xml:space="preserve"> </v>
      </c>
      <c r="C315" s="140" t="str">
        <f>IF('P Endr kom.'!D314=0," ",'P Endr kom.'!D314)</f>
        <v xml:space="preserve"> </v>
      </c>
      <c r="D315" s="21" t="str">
        <f>IF('P Endr kom.'!E314=0," ",'P Endr kom.'!E314)</f>
        <v xml:space="preserve"> </v>
      </c>
      <c r="E315" s="25" t="str">
        <f>IF('P Endr kom.'!G314=0," ",'P Endr kom.'!G314)</f>
        <v xml:space="preserve"> </v>
      </c>
      <c r="F315" s="141" t="str">
        <f>IF('P Endr kom.'!H314=0," ",'P Endr kom.'!H314)</f>
        <v xml:space="preserve"> </v>
      </c>
    </row>
    <row r="316" spans="2:6" x14ac:dyDescent="0.25">
      <c r="B316" s="25" t="str">
        <f>IF('P Endr kom.'!C315=0," ",'P Endr kom.'!C315)</f>
        <v xml:space="preserve"> </v>
      </c>
      <c r="C316" s="140" t="str">
        <f>IF('P Endr kom.'!D315=0," ",'P Endr kom.'!D315)</f>
        <v xml:space="preserve"> </v>
      </c>
      <c r="D316" s="21" t="str">
        <f>IF('P Endr kom.'!E315=0," ",'P Endr kom.'!E315)</f>
        <v xml:space="preserve"> </v>
      </c>
      <c r="E316" s="25" t="str">
        <f>IF('P Endr kom.'!G315=0," ",'P Endr kom.'!G315)</f>
        <v xml:space="preserve"> </v>
      </c>
      <c r="F316" s="141" t="str">
        <f>IF('P Endr kom.'!H315=0," ",'P Endr kom.'!H315)</f>
        <v xml:space="preserve"> </v>
      </c>
    </row>
    <row r="317" spans="2:6" x14ac:dyDescent="0.25">
      <c r="B317" s="25" t="str">
        <f>IF('P Endr kom.'!C316=0," ",'P Endr kom.'!C316)</f>
        <v xml:space="preserve"> </v>
      </c>
      <c r="C317" s="140" t="str">
        <f>IF('P Endr kom.'!D316=0," ",'P Endr kom.'!D316)</f>
        <v xml:space="preserve"> </v>
      </c>
      <c r="D317" s="21" t="str">
        <f>IF('P Endr kom.'!E316=0," ",'P Endr kom.'!E316)</f>
        <v xml:space="preserve"> </v>
      </c>
      <c r="E317" s="25" t="str">
        <f>IF('P Endr kom.'!G316=0," ",'P Endr kom.'!G316)</f>
        <v xml:space="preserve"> </v>
      </c>
      <c r="F317" s="141" t="str">
        <f>IF('P Endr kom.'!H316=0," ",'P Endr kom.'!H316)</f>
        <v xml:space="preserve"> </v>
      </c>
    </row>
    <row r="318" spans="2:6" x14ac:dyDescent="0.25">
      <c r="B318" s="25" t="str">
        <f>IF('P Endr kom.'!C317=0," ",'P Endr kom.'!C317)</f>
        <v xml:space="preserve"> </v>
      </c>
      <c r="C318" s="140" t="str">
        <f>IF('P Endr kom.'!D317=0," ",'P Endr kom.'!D317)</f>
        <v xml:space="preserve"> </v>
      </c>
      <c r="D318" s="21" t="str">
        <f>IF('P Endr kom.'!E317=0," ",'P Endr kom.'!E317)</f>
        <v xml:space="preserve"> </v>
      </c>
      <c r="E318" s="25" t="str">
        <f>IF('P Endr kom.'!G317=0," ",'P Endr kom.'!G317)</f>
        <v xml:space="preserve"> </v>
      </c>
      <c r="F318" s="141" t="str">
        <f>IF('P Endr kom.'!H317=0," ",'P Endr kom.'!H317)</f>
        <v xml:space="preserve"> </v>
      </c>
    </row>
    <row r="319" spans="2:6" x14ac:dyDescent="0.25">
      <c r="B319" s="25" t="str">
        <f>IF('P Endr kom.'!C318=0," ",'P Endr kom.'!C318)</f>
        <v xml:space="preserve"> </v>
      </c>
      <c r="C319" s="140" t="str">
        <f>IF('P Endr kom.'!D318=0," ",'P Endr kom.'!D318)</f>
        <v xml:space="preserve"> </v>
      </c>
      <c r="D319" s="21" t="str">
        <f>IF('P Endr kom.'!E318=0," ",'P Endr kom.'!E318)</f>
        <v xml:space="preserve"> </v>
      </c>
      <c r="E319" s="25" t="str">
        <f>IF('P Endr kom.'!G318=0," ",'P Endr kom.'!G318)</f>
        <v xml:space="preserve"> </v>
      </c>
      <c r="F319" s="141" t="str">
        <f>IF('P Endr kom.'!H318=0," ",'P Endr kom.'!H318)</f>
        <v xml:space="preserve"> </v>
      </c>
    </row>
    <row r="320" spans="2:6" x14ac:dyDescent="0.25">
      <c r="B320" s="25" t="str">
        <f>IF('P Endr kom.'!C319=0," ",'P Endr kom.'!C319)</f>
        <v xml:space="preserve"> </v>
      </c>
      <c r="C320" s="140" t="str">
        <f>IF('P Endr kom.'!D319=0," ",'P Endr kom.'!D319)</f>
        <v xml:space="preserve"> </v>
      </c>
      <c r="D320" s="21" t="str">
        <f>IF('P Endr kom.'!E319=0," ",'P Endr kom.'!E319)</f>
        <v xml:space="preserve"> </v>
      </c>
      <c r="E320" s="25" t="str">
        <f>IF('P Endr kom.'!G319=0," ",'P Endr kom.'!G319)</f>
        <v xml:space="preserve"> </v>
      </c>
      <c r="F320" s="141" t="str">
        <f>IF('P Endr kom.'!H319=0," ",'P Endr kom.'!H319)</f>
        <v xml:space="preserve"> </v>
      </c>
    </row>
    <row r="321" spans="2:6" x14ac:dyDescent="0.25">
      <c r="B321" s="25" t="str">
        <f>IF('P Endr kom.'!C320=0," ",'P Endr kom.'!C320)</f>
        <v xml:space="preserve"> </v>
      </c>
      <c r="C321" s="140" t="str">
        <f>IF('P Endr kom.'!D320=0," ",'P Endr kom.'!D320)</f>
        <v xml:space="preserve"> </v>
      </c>
      <c r="D321" s="21" t="str">
        <f>IF('P Endr kom.'!E320=0," ",'P Endr kom.'!E320)</f>
        <v xml:space="preserve"> </v>
      </c>
      <c r="E321" s="25" t="str">
        <f>IF('P Endr kom.'!G320=0," ",'P Endr kom.'!G320)</f>
        <v xml:space="preserve"> </v>
      </c>
      <c r="F321" s="141" t="str">
        <f>IF('P Endr kom.'!H320=0," ",'P Endr kom.'!H320)</f>
        <v xml:space="preserve"> </v>
      </c>
    </row>
    <row r="322" spans="2:6" x14ac:dyDescent="0.25">
      <c r="B322" s="25" t="str">
        <f>IF('P Endr kom.'!C321=0," ",'P Endr kom.'!C321)</f>
        <v xml:space="preserve"> </v>
      </c>
      <c r="C322" s="140" t="str">
        <f>IF('P Endr kom.'!D321=0," ",'P Endr kom.'!D321)</f>
        <v xml:space="preserve"> </v>
      </c>
      <c r="D322" s="21" t="str">
        <f>IF('P Endr kom.'!E321=0," ",'P Endr kom.'!E321)</f>
        <v xml:space="preserve"> </v>
      </c>
      <c r="E322" s="25" t="str">
        <f>IF('P Endr kom.'!G321=0," ",'P Endr kom.'!G321)</f>
        <v xml:space="preserve"> </v>
      </c>
      <c r="F322" s="141" t="str">
        <f>IF('P Endr kom.'!H321=0," ",'P Endr kom.'!H321)</f>
        <v xml:space="preserve"> </v>
      </c>
    </row>
    <row r="323" spans="2:6" x14ac:dyDescent="0.25">
      <c r="B323" s="25" t="str">
        <f>IF('P Endr kom.'!C322=0," ",'P Endr kom.'!C322)</f>
        <v xml:space="preserve"> </v>
      </c>
      <c r="C323" s="140" t="str">
        <f>IF('P Endr kom.'!D322=0," ",'P Endr kom.'!D322)</f>
        <v xml:space="preserve"> </v>
      </c>
      <c r="D323" s="21" t="str">
        <f>IF('P Endr kom.'!E322=0," ",'P Endr kom.'!E322)</f>
        <v xml:space="preserve"> </v>
      </c>
      <c r="E323" s="25" t="str">
        <f>IF('P Endr kom.'!G322=0," ",'P Endr kom.'!G322)</f>
        <v xml:space="preserve"> </v>
      </c>
      <c r="F323" s="141" t="str">
        <f>IF('P Endr kom.'!H322=0," ",'P Endr kom.'!H322)</f>
        <v xml:space="preserve"> </v>
      </c>
    </row>
    <row r="324" spans="2:6" x14ac:dyDescent="0.25">
      <c r="B324" s="25" t="str">
        <f>IF('P Endr kom.'!C323=0," ",'P Endr kom.'!C323)</f>
        <v xml:space="preserve"> </v>
      </c>
      <c r="C324" s="140" t="str">
        <f>IF('P Endr kom.'!D323=0," ",'P Endr kom.'!D323)</f>
        <v xml:space="preserve"> </v>
      </c>
      <c r="D324" s="21" t="str">
        <f>IF('P Endr kom.'!E323=0," ",'P Endr kom.'!E323)</f>
        <v xml:space="preserve"> </v>
      </c>
      <c r="E324" s="25" t="str">
        <f>IF('P Endr kom.'!G323=0," ",'P Endr kom.'!G323)</f>
        <v xml:space="preserve"> </v>
      </c>
      <c r="F324" s="141" t="str">
        <f>IF('P Endr kom.'!H323=0," ",'P Endr kom.'!H323)</f>
        <v xml:space="preserve"> </v>
      </c>
    </row>
    <row r="325" spans="2:6" x14ac:dyDescent="0.25">
      <c r="B325" s="25" t="str">
        <f>IF('P Endr kom.'!C324=0," ",'P Endr kom.'!C324)</f>
        <v xml:space="preserve"> </v>
      </c>
      <c r="C325" s="140" t="str">
        <f>IF('P Endr kom.'!D324=0," ",'P Endr kom.'!D324)</f>
        <v xml:space="preserve"> </v>
      </c>
      <c r="D325" s="21" t="str">
        <f>IF('P Endr kom.'!E324=0," ",'P Endr kom.'!E324)</f>
        <v xml:space="preserve"> </v>
      </c>
      <c r="E325" s="25" t="str">
        <f>IF('P Endr kom.'!G324=0," ",'P Endr kom.'!G324)</f>
        <v xml:space="preserve"> </v>
      </c>
      <c r="F325" s="141" t="str">
        <f>IF('P Endr kom.'!H324=0," ",'P Endr kom.'!H324)</f>
        <v xml:space="preserve"> </v>
      </c>
    </row>
    <row r="326" spans="2:6" x14ac:dyDescent="0.25">
      <c r="B326" s="25" t="str">
        <f>IF('P Endr kom.'!C325=0," ",'P Endr kom.'!C325)</f>
        <v xml:space="preserve"> </v>
      </c>
      <c r="C326" s="140" t="str">
        <f>IF('P Endr kom.'!D325=0," ",'P Endr kom.'!D325)</f>
        <v xml:space="preserve"> </v>
      </c>
      <c r="D326" s="21" t="str">
        <f>IF('P Endr kom.'!E325=0," ",'P Endr kom.'!E325)</f>
        <v xml:space="preserve"> </v>
      </c>
      <c r="E326" s="25" t="str">
        <f>IF('P Endr kom.'!G325=0," ",'P Endr kom.'!G325)</f>
        <v xml:space="preserve"> </v>
      </c>
      <c r="F326" s="141" t="str">
        <f>IF('P Endr kom.'!H325=0," ",'P Endr kom.'!H325)</f>
        <v xml:space="preserve"> </v>
      </c>
    </row>
    <row r="327" spans="2:6" x14ac:dyDescent="0.25">
      <c r="B327" s="25" t="str">
        <f>IF('P Endr kom.'!C326=0," ",'P Endr kom.'!C326)</f>
        <v xml:space="preserve"> </v>
      </c>
      <c r="C327" s="140" t="str">
        <f>IF('P Endr kom.'!D326=0," ",'P Endr kom.'!D326)</f>
        <v xml:space="preserve"> </v>
      </c>
      <c r="D327" s="21" t="str">
        <f>IF('P Endr kom.'!E326=0," ",'P Endr kom.'!E326)</f>
        <v xml:space="preserve"> </v>
      </c>
      <c r="E327" s="25" t="str">
        <f>IF('P Endr kom.'!G326=0," ",'P Endr kom.'!G326)</f>
        <v xml:space="preserve"> </v>
      </c>
      <c r="F327" s="141" t="str">
        <f>IF('P Endr kom.'!H326=0," ",'P Endr kom.'!H326)</f>
        <v xml:space="preserve"> </v>
      </c>
    </row>
    <row r="328" spans="2:6" x14ac:dyDescent="0.25">
      <c r="B328" s="25" t="str">
        <f>IF('P Endr kom.'!C327=0," ",'P Endr kom.'!C327)</f>
        <v xml:space="preserve"> </v>
      </c>
      <c r="C328" s="140" t="str">
        <f>IF('P Endr kom.'!D327=0," ",'P Endr kom.'!D327)</f>
        <v xml:space="preserve"> </v>
      </c>
      <c r="D328" s="21" t="str">
        <f>IF('P Endr kom.'!E327=0," ",'P Endr kom.'!E327)</f>
        <v xml:space="preserve"> </v>
      </c>
      <c r="E328" s="25" t="str">
        <f>IF('P Endr kom.'!G327=0," ",'P Endr kom.'!G327)</f>
        <v xml:space="preserve"> </v>
      </c>
      <c r="F328" s="141" t="str">
        <f>IF('P Endr kom.'!H327=0," ",'P Endr kom.'!H327)</f>
        <v xml:space="preserve"> </v>
      </c>
    </row>
    <row r="329" spans="2:6" x14ac:dyDescent="0.25">
      <c r="B329" s="25" t="str">
        <f>IF('P Endr kom.'!C328=0," ",'P Endr kom.'!C328)</f>
        <v xml:space="preserve"> </v>
      </c>
      <c r="C329" s="140" t="str">
        <f>IF('P Endr kom.'!D328=0," ",'P Endr kom.'!D328)</f>
        <v xml:space="preserve"> </v>
      </c>
      <c r="D329" s="21" t="str">
        <f>IF('P Endr kom.'!E328=0," ",'P Endr kom.'!E328)</f>
        <v xml:space="preserve"> </v>
      </c>
      <c r="E329" s="25" t="str">
        <f>IF('P Endr kom.'!G328=0," ",'P Endr kom.'!G328)</f>
        <v xml:space="preserve"> </v>
      </c>
      <c r="F329" s="141" t="str">
        <f>IF('P Endr kom.'!H328=0," ",'P Endr kom.'!H328)</f>
        <v xml:space="preserve"> </v>
      </c>
    </row>
    <row r="330" spans="2:6" x14ac:dyDescent="0.25">
      <c r="B330" s="25" t="str">
        <f>IF('P Endr kom.'!C329=0," ",'P Endr kom.'!C329)</f>
        <v xml:space="preserve"> </v>
      </c>
      <c r="C330" s="140" t="str">
        <f>IF('P Endr kom.'!D329=0," ",'P Endr kom.'!D329)</f>
        <v xml:space="preserve"> </v>
      </c>
      <c r="D330" s="21" t="str">
        <f>IF('P Endr kom.'!E329=0," ",'P Endr kom.'!E329)</f>
        <v xml:space="preserve"> </v>
      </c>
      <c r="E330" s="25" t="str">
        <f>IF('P Endr kom.'!G329=0," ",'P Endr kom.'!G329)</f>
        <v xml:space="preserve"> </v>
      </c>
      <c r="F330" s="141" t="str">
        <f>IF('P Endr kom.'!H329=0," ",'P Endr kom.'!H329)</f>
        <v xml:space="preserve"> </v>
      </c>
    </row>
    <row r="331" spans="2:6" x14ac:dyDescent="0.25">
      <c r="B331" s="25" t="str">
        <f>IF('P Endr kom.'!C330=0," ",'P Endr kom.'!C330)</f>
        <v xml:space="preserve"> </v>
      </c>
      <c r="C331" s="140" t="str">
        <f>IF('P Endr kom.'!D330=0," ",'P Endr kom.'!D330)</f>
        <v xml:space="preserve"> </v>
      </c>
      <c r="D331" s="21" t="str">
        <f>IF('P Endr kom.'!E330=0," ",'P Endr kom.'!E330)</f>
        <v xml:space="preserve"> </v>
      </c>
      <c r="E331" s="25" t="str">
        <f>IF('P Endr kom.'!G330=0," ",'P Endr kom.'!G330)</f>
        <v xml:space="preserve"> </v>
      </c>
      <c r="F331" s="141" t="str">
        <f>IF('P Endr kom.'!H330=0," ",'P Endr kom.'!H330)</f>
        <v xml:space="preserve"> </v>
      </c>
    </row>
    <row r="332" spans="2:6" x14ac:dyDescent="0.25">
      <c r="B332" s="25" t="str">
        <f>IF('P Endr kom.'!C331=0," ",'P Endr kom.'!C331)</f>
        <v xml:space="preserve"> </v>
      </c>
      <c r="C332" s="140" t="str">
        <f>IF('P Endr kom.'!D331=0," ",'P Endr kom.'!D331)</f>
        <v xml:space="preserve"> </v>
      </c>
      <c r="D332" s="21" t="str">
        <f>IF('P Endr kom.'!E331=0," ",'P Endr kom.'!E331)</f>
        <v xml:space="preserve"> </v>
      </c>
      <c r="E332" s="25" t="str">
        <f>IF('P Endr kom.'!G331=0," ",'P Endr kom.'!G331)</f>
        <v xml:space="preserve"> </v>
      </c>
      <c r="F332" s="141" t="str">
        <f>IF('P Endr kom.'!H331=0," ",'P Endr kom.'!H331)</f>
        <v xml:space="preserve"> </v>
      </c>
    </row>
    <row r="333" spans="2:6" x14ac:dyDescent="0.25">
      <c r="B333" s="25" t="str">
        <f>IF('P Endr kom.'!C332=0," ",'P Endr kom.'!C332)</f>
        <v xml:space="preserve"> </v>
      </c>
      <c r="C333" s="140" t="str">
        <f>IF('P Endr kom.'!D332=0," ",'P Endr kom.'!D332)</f>
        <v xml:space="preserve"> </v>
      </c>
      <c r="D333" s="21" t="str">
        <f>IF('P Endr kom.'!E332=0," ",'P Endr kom.'!E332)</f>
        <v xml:space="preserve"> </v>
      </c>
      <c r="E333" s="25" t="str">
        <f>IF('P Endr kom.'!G332=0," ",'P Endr kom.'!G332)</f>
        <v xml:space="preserve"> </v>
      </c>
      <c r="F333" s="141" t="str">
        <f>IF('P Endr kom.'!H332=0," ",'P Endr kom.'!H332)</f>
        <v xml:space="preserve"> </v>
      </c>
    </row>
    <row r="334" spans="2:6" x14ac:dyDescent="0.25">
      <c r="B334" s="25" t="str">
        <f>IF('P Endr kom.'!C333=0," ",'P Endr kom.'!C333)</f>
        <v xml:space="preserve"> </v>
      </c>
      <c r="C334" s="140" t="str">
        <f>IF('P Endr kom.'!D333=0," ",'P Endr kom.'!D333)</f>
        <v xml:space="preserve"> </v>
      </c>
      <c r="D334" s="21" t="str">
        <f>IF('P Endr kom.'!E333=0," ",'P Endr kom.'!E333)</f>
        <v xml:space="preserve"> </v>
      </c>
      <c r="E334" s="25" t="str">
        <f>IF('P Endr kom.'!G333=0," ",'P Endr kom.'!G333)</f>
        <v xml:space="preserve"> </v>
      </c>
      <c r="F334" s="141" t="str">
        <f>IF('P Endr kom.'!H333=0," ",'P Endr kom.'!H333)</f>
        <v xml:space="preserve"> </v>
      </c>
    </row>
  </sheetData>
  <mergeCells count="2">
    <mergeCell ref="B3:C3"/>
    <mergeCell ref="E3:F3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5A57D-526D-4791-81E6-71518265A2FC}">
  <sheetPr>
    <tabColor theme="9" tint="0.39997558519241921"/>
  </sheetPr>
  <dimension ref="B2:N54"/>
  <sheetViews>
    <sheetView showGridLines="0" workbookViewId="0">
      <selection activeCell="D6" sqref="D6"/>
    </sheetView>
  </sheetViews>
  <sheetFormatPr baseColWidth="10" defaultRowHeight="15" x14ac:dyDescent="0.25"/>
  <cols>
    <col min="2" max="2" width="5.5703125" customWidth="1"/>
    <col min="3" max="3" width="14.140625" bestFit="1" customWidth="1"/>
    <col min="4" max="4" width="12.140625" bestFit="1" customWidth="1"/>
    <col min="5" max="6" width="6.42578125" customWidth="1"/>
    <col min="7" max="7" width="14.140625" bestFit="1" customWidth="1"/>
    <col min="8" max="8" width="12.140625" bestFit="1" customWidth="1"/>
    <col min="9" max="9" width="6.42578125" customWidth="1"/>
  </cols>
  <sheetData>
    <row r="2" spans="2:14" x14ac:dyDescent="0.25">
      <c r="C2" s="146" t="s">
        <v>1326</v>
      </c>
      <c r="D2" s="147" t="s" vm="7">
        <v>271</v>
      </c>
      <c r="G2" s="146" t="s">
        <v>1326</v>
      </c>
      <c r="H2" s="147" t="s" vm="7">
        <v>271</v>
      </c>
    </row>
    <row r="4" spans="2:14" x14ac:dyDescent="0.25">
      <c r="C4" s="139"/>
      <c r="D4" s="143" t="s">
        <v>920</v>
      </c>
      <c r="G4" s="139"/>
      <c r="H4" s="143" t="s">
        <v>917</v>
      </c>
      <c r="L4" t="s">
        <v>943</v>
      </c>
      <c r="N4" t="str" vm="7">
        <f>IF(D2=L7,L4,IF(D2=L8,L5,D2))</f>
        <v>Trøndelag</v>
      </c>
    </row>
    <row r="5" spans="2:14" x14ac:dyDescent="0.25">
      <c r="B5">
        <v>1</v>
      </c>
      <c r="C5" s="148" t="s">
        <v>889</v>
      </c>
      <c r="D5" s="149">
        <v>1508.8759999999984</v>
      </c>
      <c r="F5">
        <v>1</v>
      </c>
      <c r="G5" s="148" t="s">
        <v>278</v>
      </c>
      <c r="H5" s="156">
        <v>0.32612729340625063</v>
      </c>
      <c r="L5" t="s">
        <v>955</v>
      </c>
    </row>
    <row r="6" spans="2:14" x14ac:dyDescent="0.25">
      <c r="B6">
        <v>2</v>
      </c>
      <c r="C6" s="150" t="s">
        <v>317</v>
      </c>
      <c r="D6" s="151">
        <v>1361.4139999999998</v>
      </c>
      <c r="F6">
        <v>2</v>
      </c>
      <c r="G6" s="150" t="s">
        <v>315</v>
      </c>
      <c r="H6" s="154">
        <v>0.31918123927601549</v>
      </c>
    </row>
    <row r="7" spans="2:14" x14ac:dyDescent="0.25">
      <c r="B7">
        <v>3</v>
      </c>
      <c r="C7" s="150" t="s">
        <v>309</v>
      </c>
      <c r="D7" s="151">
        <v>950.75700000000052</v>
      </c>
      <c r="F7">
        <v>3</v>
      </c>
      <c r="G7" s="150" t="s">
        <v>319</v>
      </c>
      <c r="H7" s="154">
        <v>0.25512563808027278</v>
      </c>
      <c r="L7" t="s">
        <v>908</v>
      </c>
      <c r="N7" t="str">
        <f>_xlfn.CONCAT("Endring av melkeleveransene i ",N4," perioden 2013 - 2022 i tusen liter")</f>
        <v>Endring av melkeleveransene i Trøndelag perioden 2013 - 2022 i tusen liter</v>
      </c>
    </row>
    <row r="8" spans="2:14" x14ac:dyDescent="0.25">
      <c r="B8">
        <v>4</v>
      </c>
      <c r="C8" s="150" t="s">
        <v>323</v>
      </c>
      <c r="D8" s="151">
        <v>885.01499999999942</v>
      </c>
      <c r="F8">
        <v>4</v>
      </c>
      <c r="G8" s="150" t="s">
        <v>345</v>
      </c>
      <c r="H8" s="154">
        <v>0.19550426598333157</v>
      </c>
      <c r="L8" t="s">
        <v>2</v>
      </c>
      <c r="N8" t="str">
        <f>_xlfn.CONCAT("Endring av melkeleveransene i ",N4," perioden 2013 - 2022 i prosent (2013 =100 %)")</f>
        <v>Endring av melkeleveransene i Trøndelag perioden 2013 - 2022 i prosent (2013 =100 %)</v>
      </c>
    </row>
    <row r="9" spans="2:14" x14ac:dyDescent="0.25">
      <c r="B9">
        <v>5</v>
      </c>
      <c r="C9" s="150" t="s">
        <v>286</v>
      </c>
      <c r="D9" s="151">
        <v>833.65200000000186</v>
      </c>
      <c r="F9">
        <v>5</v>
      </c>
      <c r="G9" s="150" t="s">
        <v>317</v>
      </c>
      <c r="H9" s="154">
        <v>0.18109597722050461</v>
      </c>
    </row>
    <row r="10" spans="2:14" x14ac:dyDescent="0.25">
      <c r="B10">
        <v>6</v>
      </c>
      <c r="C10" s="150" t="s">
        <v>304</v>
      </c>
      <c r="D10" s="151">
        <v>811.64400000000023</v>
      </c>
      <c r="F10">
        <v>6</v>
      </c>
      <c r="G10" s="150" t="s">
        <v>889</v>
      </c>
      <c r="H10" s="154">
        <v>0.15633483726889483</v>
      </c>
    </row>
    <row r="11" spans="2:14" x14ac:dyDescent="0.25">
      <c r="B11">
        <v>7</v>
      </c>
      <c r="C11" s="150" t="s">
        <v>266</v>
      </c>
      <c r="D11" s="151">
        <v>615.29199999999946</v>
      </c>
      <c r="F11">
        <v>7</v>
      </c>
      <c r="G11" s="150" t="s">
        <v>304</v>
      </c>
      <c r="H11" s="154">
        <v>0.15520566695617957</v>
      </c>
    </row>
    <row r="12" spans="2:14" x14ac:dyDescent="0.25">
      <c r="B12">
        <v>8</v>
      </c>
      <c r="C12" s="150" t="s">
        <v>278</v>
      </c>
      <c r="D12" s="151">
        <v>607.61199999999985</v>
      </c>
      <c r="F12">
        <v>8</v>
      </c>
      <c r="G12" s="150" t="s">
        <v>309</v>
      </c>
      <c r="H12" s="154">
        <v>0.12855144845959796</v>
      </c>
    </row>
    <row r="13" spans="2:14" x14ac:dyDescent="0.25">
      <c r="B13">
        <v>9</v>
      </c>
      <c r="C13" s="150" t="s">
        <v>315</v>
      </c>
      <c r="D13" s="151">
        <v>566.99099999999976</v>
      </c>
      <c r="F13">
        <v>9</v>
      </c>
      <c r="G13" s="150" t="s">
        <v>347</v>
      </c>
      <c r="H13" s="154">
        <v>8.8397446758327933E-2</v>
      </c>
    </row>
    <row r="14" spans="2:14" x14ac:dyDescent="0.25">
      <c r="B14">
        <v>10</v>
      </c>
      <c r="C14" s="150" t="s">
        <v>319</v>
      </c>
      <c r="D14" s="151">
        <v>555.91800000000012</v>
      </c>
      <c r="F14">
        <v>10</v>
      </c>
      <c r="G14" s="150" t="s">
        <v>266</v>
      </c>
      <c r="H14" s="154">
        <v>6.5046814652120227E-2</v>
      </c>
    </row>
    <row r="15" spans="2:14" x14ac:dyDescent="0.25">
      <c r="B15">
        <v>11</v>
      </c>
      <c r="C15" s="150" t="s">
        <v>347</v>
      </c>
      <c r="D15" s="151">
        <v>473.73499999999967</v>
      </c>
      <c r="F15">
        <v>11</v>
      </c>
      <c r="G15" s="150" t="s">
        <v>323</v>
      </c>
      <c r="H15" s="154">
        <v>4.9297181713963183E-2</v>
      </c>
    </row>
    <row r="16" spans="2:14" x14ac:dyDescent="0.25">
      <c r="B16">
        <v>12</v>
      </c>
      <c r="C16" s="150" t="s">
        <v>345</v>
      </c>
      <c r="D16" s="151">
        <v>308.38099999999986</v>
      </c>
      <c r="F16">
        <v>12</v>
      </c>
      <c r="G16" s="150" t="s">
        <v>286</v>
      </c>
      <c r="H16" s="154">
        <v>4.5620242829460755E-2</v>
      </c>
    </row>
    <row r="17" spans="2:8" x14ac:dyDescent="0.25">
      <c r="B17">
        <v>13</v>
      </c>
      <c r="C17" s="150" t="s">
        <v>363</v>
      </c>
      <c r="D17" s="151">
        <v>160.03000000000065</v>
      </c>
      <c r="F17">
        <v>13</v>
      </c>
      <c r="G17" s="150" t="s">
        <v>363</v>
      </c>
      <c r="H17" s="154">
        <v>1.4076321758520817E-2</v>
      </c>
    </row>
    <row r="18" spans="2:8" x14ac:dyDescent="0.25">
      <c r="B18">
        <v>14</v>
      </c>
      <c r="C18" s="150" t="s">
        <v>334</v>
      </c>
      <c r="D18" s="151">
        <v>50.256999999999607</v>
      </c>
      <c r="F18">
        <v>14</v>
      </c>
      <c r="G18" s="150" t="s">
        <v>334</v>
      </c>
      <c r="H18" s="154">
        <v>4.0228984303995914E-3</v>
      </c>
    </row>
    <row r="19" spans="2:8" x14ac:dyDescent="0.25">
      <c r="B19">
        <v>15</v>
      </c>
      <c r="C19" s="152" t="s">
        <v>294</v>
      </c>
      <c r="D19" s="153">
        <v>-4.080000000000382</v>
      </c>
      <c r="F19">
        <v>15</v>
      </c>
      <c r="G19" s="152" t="s">
        <v>294</v>
      </c>
      <c r="H19" s="155">
        <v>-1.2673263390173691E-3</v>
      </c>
    </row>
    <row r="20" spans="2:8" x14ac:dyDescent="0.25">
      <c r="B20">
        <v>16</v>
      </c>
      <c r="C20" s="152" t="s">
        <v>280</v>
      </c>
      <c r="D20" s="153">
        <v>-14.994000000000028</v>
      </c>
      <c r="F20">
        <v>16</v>
      </c>
      <c r="G20" s="152" t="s">
        <v>290</v>
      </c>
      <c r="H20" s="155">
        <v>-2.029507295157134E-2</v>
      </c>
    </row>
    <row r="21" spans="2:8" x14ac:dyDescent="0.25">
      <c r="B21">
        <v>17</v>
      </c>
      <c r="C21" s="152" t="s">
        <v>341</v>
      </c>
      <c r="D21" s="153">
        <v>-122.01000000000022</v>
      </c>
      <c r="F21">
        <v>17</v>
      </c>
      <c r="G21" s="152" t="s">
        <v>280</v>
      </c>
      <c r="H21" s="155">
        <v>-2.9111341074871379E-2</v>
      </c>
    </row>
    <row r="22" spans="2:8" x14ac:dyDescent="0.25">
      <c r="B22">
        <v>18</v>
      </c>
      <c r="C22" s="152" t="s">
        <v>329</v>
      </c>
      <c r="D22" s="153">
        <v>-228.72600000000011</v>
      </c>
      <c r="F22">
        <v>18</v>
      </c>
      <c r="G22" s="152" t="s">
        <v>341</v>
      </c>
      <c r="H22" s="155">
        <v>-3.6648433062467609E-2</v>
      </c>
    </row>
    <row r="23" spans="2:8" x14ac:dyDescent="0.25">
      <c r="B23">
        <v>19</v>
      </c>
      <c r="C23" s="152" t="s">
        <v>343</v>
      </c>
      <c r="D23" s="153">
        <v>-246.43100000000004</v>
      </c>
      <c r="F23">
        <v>19</v>
      </c>
      <c r="G23" s="152" t="s">
        <v>332</v>
      </c>
      <c r="H23" s="155">
        <v>-6.4445931243174603E-2</v>
      </c>
    </row>
    <row r="24" spans="2:8" x14ac:dyDescent="0.25">
      <c r="B24">
        <v>20</v>
      </c>
      <c r="C24" s="152" t="s">
        <v>290</v>
      </c>
      <c r="D24" s="153">
        <v>-289.76399999999921</v>
      </c>
      <c r="F24">
        <v>20</v>
      </c>
      <c r="G24" s="152" t="s">
        <v>351</v>
      </c>
      <c r="H24" s="155">
        <v>-7.1584897653474436E-2</v>
      </c>
    </row>
    <row r="25" spans="2:8" x14ac:dyDescent="0.25">
      <c r="B25">
        <v>21</v>
      </c>
      <c r="C25" s="152" t="s">
        <v>306</v>
      </c>
      <c r="D25" s="153">
        <v>-294.9079999999999</v>
      </c>
      <c r="F25">
        <v>21</v>
      </c>
      <c r="G25" s="152" t="s">
        <v>349</v>
      </c>
      <c r="H25" s="155">
        <v>-7.6295531504372724E-2</v>
      </c>
    </row>
    <row r="26" spans="2:8" x14ac:dyDescent="0.25">
      <c r="B26">
        <v>22</v>
      </c>
      <c r="C26" s="152" t="s">
        <v>325</v>
      </c>
      <c r="D26" s="153">
        <v>-348.24799999999999</v>
      </c>
      <c r="F26">
        <v>22</v>
      </c>
      <c r="G26" s="152" t="s">
        <v>893</v>
      </c>
      <c r="H26" s="155">
        <v>-9.0385406397531814E-2</v>
      </c>
    </row>
    <row r="27" spans="2:8" x14ac:dyDescent="0.25">
      <c r="B27">
        <v>23</v>
      </c>
      <c r="C27" s="152" t="s">
        <v>349</v>
      </c>
      <c r="D27" s="153">
        <v>-428.52399999999943</v>
      </c>
      <c r="F27">
        <v>23</v>
      </c>
      <c r="G27" s="152" t="s">
        <v>892</v>
      </c>
      <c r="H27" s="155">
        <v>-9.7273211510002733E-2</v>
      </c>
    </row>
    <row r="28" spans="2:8" x14ac:dyDescent="0.25">
      <c r="B28">
        <v>24</v>
      </c>
      <c r="C28" s="152" t="s">
        <v>311</v>
      </c>
      <c r="D28" s="153">
        <v>-505.7170000000001</v>
      </c>
      <c r="F28">
        <v>24</v>
      </c>
      <c r="G28" s="152" t="s">
        <v>891</v>
      </c>
      <c r="H28" s="155">
        <v>-0.10259343770989028</v>
      </c>
    </row>
    <row r="29" spans="2:8" x14ac:dyDescent="0.25">
      <c r="B29">
        <v>25</v>
      </c>
      <c r="C29" s="152" t="s">
        <v>355</v>
      </c>
      <c r="D29" s="153">
        <v>-768.13100000000009</v>
      </c>
      <c r="F29">
        <v>25</v>
      </c>
      <c r="G29" s="152" t="s">
        <v>890</v>
      </c>
      <c r="H29" s="155">
        <v>-0.10635449548888062</v>
      </c>
    </row>
    <row r="30" spans="2:8" x14ac:dyDescent="0.25">
      <c r="B30">
        <v>26</v>
      </c>
      <c r="C30" s="152" t="s">
        <v>351</v>
      </c>
      <c r="D30" s="153">
        <v>-789.45399999999972</v>
      </c>
      <c r="F30">
        <v>26</v>
      </c>
      <c r="G30" s="152" t="s">
        <v>298</v>
      </c>
      <c r="H30" s="155">
        <v>-0.12454568275693997</v>
      </c>
    </row>
    <row r="31" spans="2:8" x14ac:dyDescent="0.25">
      <c r="B31">
        <v>27</v>
      </c>
      <c r="C31" s="152" t="s">
        <v>892</v>
      </c>
      <c r="D31" s="153">
        <v>-816.84799999999905</v>
      </c>
      <c r="F31">
        <v>27</v>
      </c>
      <c r="G31" s="152" t="s">
        <v>306</v>
      </c>
      <c r="H31" s="155">
        <v>-0.13073924855122318</v>
      </c>
    </row>
    <row r="32" spans="2:8" x14ac:dyDescent="0.25">
      <c r="B32">
        <v>28</v>
      </c>
      <c r="C32" s="152" t="s">
        <v>298</v>
      </c>
      <c r="D32" s="153">
        <v>-985.32099999999991</v>
      </c>
      <c r="F32">
        <v>28</v>
      </c>
      <c r="G32" s="152" t="s">
        <v>321</v>
      </c>
      <c r="H32" s="155">
        <v>-0.13188303065602927</v>
      </c>
    </row>
    <row r="33" spans="2:8" x14ac:dyDescent="0.25">
      <c r="B33">
        <v>29</v>
      </c>
      <c r="C33" s="152" t="s">
        <v>891</v>
      </c>
      <c r="D33" s="153">
        <v>-1330.1350000000002</v>
      </c>
      <c r="F33">
        <v>29</v>
      </c>
      <c r="G33" s="152" t="s">
        <v>282</v>
      </c>
      <c r="H33" s="155">
        <v>-0.13996545783446263</v>
      </c>
    </row>
    <row r="34" spans="2:8" x14ac:dyDescent="0.25">
      <c r="B34">
        <v>30</v>
      </c>
      <c r="C34" s="152" t="s">
        <v>361</v>
      </c>
      <c r="D34" s="153">
        <v>-1432.0219999999999</v>
      </c>
      <c r="F34">
        <v>30</v>
      </c>
      <c r="G34" s="152" t="s">
        <v>311</v>
      </c>
      <c r="H34" s="155">
        <v>-0.15256215560032416</v>
      </c>
    </row>
    <row r="35" spans="2:8" x14ac:dyDescent="0.25">
      <c r="B35">
        <v>31</v>
      </c>
      <c r="C35" s="152" t="s">
        <v>332</v>
      </c>
      <c r="D35" s="153">
        <v>-1593.6669999999976</v>
      </c>
      <c r="F35">
        <v>31</v>
      </c>
      <c r="G35" s="152" t="s">
        <v>329</v>
      </c>
      <c r="H35" s="155">
        <v>-0.1673280016855265</v>
      </c>
    </row>
    <row r="36" spans="2:8" x14ac:dyDescent="0.25">
      <c r="B36">
        <v>32</v>
      </c>
      <c r="C36" s="152" t="s">
        <v>893</v>
      </c>
      <c r="D36" s="153">
        <v>-1663.8799999999974</v>
      </c>
      <c r="F36">
        <v>32</v>
      </c>
      <c r="G36" s="152" t="s">
        <v>296</v>
      </c>
      <c r="H36" s="155">
        <v>-0.1844539772125636</v>
      </c>
    </row>
    <row r="37" spans="2:8" x14ac:dyDescent="0.25">
      <c r="B37">
        <v>33</v>
      </c>
      <c r="C37" s="152" t="s">
        <v>296</v>
      </c>
      <c r="D37" s="153">
        <v>-1813.389000000001</v>
      </c>
      <c r="F37">
        <v>33</v>
      </c>
      <c r="G37" s="152" t="s">
        <v>327</v>
      </c>
      <c r="H37" s="155">
        <v>-0.27602278975852096</v>
      </c>
    </row>
    <row r="38" spans="2:8" x14ac:dyDescent="0.25">
      <c r="B38">
        <v>34</v>
      </c>
      <c r="C38" s="152" t="s">
        <v>282</v>
      </c>
      <c r="D38" s="153">
        <v>-2014.5009999999984</v>
      </c>
      <c r="F38">
        <v>34</v>
      </c>
      <c r="G38" s="152" t="s">
        <v>355</v>
      </c>
      <c r="H38" s="155">
        <v>-0.34546434993168351</v>
      </c>
    </row>
    <row r="39" spans="2:8" x14ac:dyDescent="0.25">
      <c r="B39">
        <v>35</v>
      </c>
      <c r="C39" s="152" t="s">
        <v>327</v>
      </c>
      <c r="D39" s="153">
        <v>-2043.5349999999999</v>
      </c>
      <c r="F39">
        <v>35</v>
      </c>
      <c r="G39" s="152" t="s">
        <v>272</v>
      </c>
      <c r="H39" s="155">
        <v>-0.36211733248421635</v>
      </c>
    </row>
    <row r="40" spans="2:8" x14ac:dyDescent="0.25">
      <c r="B40">
        <v>36</v>
      </c>
      <c r="C40" s="152" t="s">
        <v>272</v>
      </c>
      <c r="D40" s="153">
        <v>-2083.4159999999997</v>
      </c>
      <c r="F40">
        <v>36</v>
      </c>
      <c r="G40" s="152" t="s">
        <v>361</v>
      </c>
      <c r="H40" s="155">
        <v>-0.37247620038495549</v>
      </c>
    </row>
    <row r="41" spans="2:8" x14ac:dyDescent="0.25">
      <c r="B41">
        <v>37</v>
      </c>
      <c r="C41" s="152" t="s">
        <v>890</v>
      </c>
      <c r="D41" s="153">
        <v>-3116.7219999999979</v>
      </c>
      <c r="F41">
        <v>37</v>
      </c>
      <c r="G41" s="152" t="s">
        <v>343</v>
      </c>
      <c r="H41" s="155">
        <v>-0.45368035023251879</v>
      </c>
    </row>
    <row r="42" spans="2:8" x14ac:dyDescent="0.25">
      <c r="B42">
        <v>38</v>
      </c>
      <c r="C42" s="152" t="s">
        <v>321</v>
      </c>
      <c r="D42" s="153">
        <v>-4482.3840000000018</v>
      </c>
      <c r="F42">
        <v>38</v>
      </c>
      <c r="G42" s="157" t="s">
        <v>325</v>
      </c>
      <c r="H42" s="158">
        <v>-0.55888687390669378</v>
      </c>
    </row>
    <row r="43" spans="2:8" x14ac:dyDescent="0.25">
      <c r="B43">
        <v>39</v>
      </c>
      <c r="C43" s="144" t="s">
        <v>1</v>
      </c>
      <c r="D43" s="145">
        <v>-17727.232999999993</v>
      </c>
      <c r="F43">
        <v>39</v>
      </c>
    </row>
    <row r="44" spans="2:8" x14ac:dyDescent="0.25">
      <c r="B44">
        <v>40</v>
      </c>
      <c r="F44">
        <v>40</v>
      </c>
    </row>
    <row r="45" spans="2:8" x14ac:dyDescent="0.25">
      <c r="B45">
        <v>41</v>
      </c>
      <c r="F45">
        <v>41</v>
      </c>
    </row>
    <row r="46" spans="2:8" x14ac:dyDescent="0.25">
      <c r="B46">
        <v>42</v>
      </c>
      <c r="F46">
        <v>42</v>
      </c>
    </row>
    <row r="47" spans="2:8" x14ac:dyDescent="0.25">
      <c r="B47">
        <v>43</v>
      </c>
      <c r="F47">
        <v>43</v>
      </c>
    </row>
    <row r="48" spans="2:8" x14ac:dyDescent="0.25">
      <c r="B48">
        <v>44</v>
      </c>
      <c r="F48">
        <v>44</v>
      </c>
    </row>
    <row r="49" spans="2:6" x14ac:dyDescent="0.25">
      <c r="B49">
        <v>45</v>
      </c>
      <c r="F49">
        <v>45</v>
      </c>
    </row>
    <row r="50" spans="2:6" x14ac:dyDescent="0.25">
      <c r="B50">
        <v>46</v>
      </c>
      <c r="F50">
        <v>46</v>
      </c>
    </row>
    <row r="51" spans="2:6" x14ac:dyDescent="0.25">
      <c r="B51">
        <v>47</v>
      </c>
      <c r="F51">
        <v>47</v>
      </c>
    </row>
    <row r="52" spans="2:6" x14ac:dyDescent="0.25">
      <c r="B52">
        <v>48</v>
      </c>
      <c r="F52">
        <v>48</v>
      </c>
    </row>
    <row r="53" spans="2:6" x14ac:dyDescent="0.25">
      <c r="B53">
        <v>49</v>
      </c>
      <c r="F53">
        <v>49</v>
      </c>
    </row>
    <row r="54" spans="2:6" x14ac:dyDescent="0.25">
      <c r="B54">
        <v>50</v>
      </c>
      <c r="F54">
        <v>50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9BF36-09A1-443F-AC22-E7CCC5125EFD}">
  <dimension ref="B2:O6"/>
  <sheetViews>
    <sheetView showGridLines="0" showRowColHeaders="0" zoomScaleNormal="100" workbookViewId="0">
      <selection activeCell="O2" sqref="O2"/>
    </sheetView>
  </sheetViews>
  <sheetFormatPr baseColWidth="10" defaultRowHeight="15" x14ac:dyDescent="0.25"/>
  <sheetData>
    <row r="2" spans="2:15" s="161" customFormat="1" ht="26.25" customHeight="1" x14ac:dyDescent="0.25">
      <c r="B2" s="159" t="s">
        <v>1327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O2" s="165"/>
    </row>
    <row r="3" spans="2:15" s="161" customFormat="1" x14ac:dyDescent="0.25">
      <c r="B3" s="162" t="s">
        <v>1328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</row>
    <row r="4" spans="2:15" s="161" customFormat="1" x14ac:dyDescent="0.25"/>
    <row r="5" spans="2:15" s="161" customFormat="1" ht="40.5" customHeight="1" x14ac:dyDescent="0.25">
      <c r="B5" s="179" t="s">
        <v>1329</v>
      </c>
      <c r="C5" s="179"/>
      <c r="D5" s="179"/>
      <c r="E5" s="179"/>
      <c r="F5" s="179"/>
      <c r="I5" s="179" t="s">
        <v>1330</v>
      </c>
      <c r="J5" s="179"/>
      <c r="K5" s="179"/>
      <c r="L5" s="179"/>
      <c r="M5" s="179"/>
    </row>
    <row r="6" spans="2:15" x14ac:dyDescent="0.25">
      <c r="I6" s="164"/>
      <c r="J6" s="164"/>
      <c r="K6" s="164"/>
      <c r="L6" s="164"/>
      <c r="M6" s="164"/>
    </row>
  </sheetData>
  <mergeCells count="2">
    <mergeCell ref="B5:F5"/>
    <mergeCell ref="I5:M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C2B1-454C-4662-84DF-88789445A6BB}">
  <sheetPr>
    <tabColor theme="8" tint="0.39997558519241921"/>
  </sheetPr>
  <dimension ref="D2:J258"/>
  <sheetViews>
    <sheetView showGridLines="0" showRowColHeaders="0" workbookViewId="0">
      <selection activeCell="D5" sqref="D5"/>
    </sheetView>
  </sheetViews>
  <sheetFormatPr baseColWidth="10" defaultRowHeight="15" x14ac:dyDescent="0.25"/>
  <cols>
    <col min="1" max="1" width="3.85546875" style="20" customWidth="1"/>
    <col min="2" max="2" width="43.85546875" style="20" customWidth="1"/>
    <col min="3" max="3" width="4.5703125" style="20" customWidth="1"/>
    <col min="4" max="4" width="5.42578125" style="21" customWidth="1"/>
    <col min="5" max="5" width="38.85546875" style="21" customWidth="1"/>
    <col min="6" max="6" width="12.7109375" style="21" customWidth="1"/>
    <col min="7" max="7" width="11.5703125" style="96" customWidth="1"/>
    <col min="8" max="8" width="12" style="96" customWidth="1"/>
    <col min="9" max="9" width="12.28515625" style="96" customWidth="1"/>
    <col min="10" max="10" width="14.140625" style="48" customWidth="1"/>
    <col min="11" max="16384" width="11.42578125" style="20"/>
  </cols>
  <sheetData>
    <row r="2" spans="4:10" ht="55.5" customHeight="1" x14ac:dyDescent="0.25">
      <c r="D2" s="181" t="str">
        <f>P_endr_bruk!P10</f>
        <v>Melkeleveranser til meieri i 2013 og 2021 med endringer i Trøndelag</v>
      </c>
      <c r="E2" s="181"/>
      <c r="F2" s="181"/>
      <c r="G2" s="181"/>
      <c r="H2" s="181"/>
      <c r="I2" s="181"/>
      <c r="J2" s="181"/>
    </row>
    <row r="3" spans="4:10" ht="24" customHeight="1" x14ac:dyDescent="0.25">
      <c r="D3" s="56" t="s">
        <v>952</v>
      </c>
      <c r="E3" s="56"/>
      <c r="F3" s="56"/>
      <c r="G3" s="93"/>
      <c r="H3" s="93"/>
      <c r="I3" s="93"/>
      <c r="J3" s="60"/>
    </row>
    <row r="4" spans="4:10" ht="23.25" customHeight="1" x14ac:dyDescent="0.25">
      <c r="D4" s="25" t="s">
        <v>951</v>
      </c>
      <c r="E4" s="25"/>
      <c r="F4" s="25"/>
      <c r="G4" s="88"/>
      <c r="H4" s="88"/>
      <c r="I4" s="97" t="s">
        <v>913</v>
      </c>
      <c r="J4" s="26"/>
    </row>
    <row r="5" spans="4:10" ht="34.5" customHeight="1" x14ac:dyDescent="0.25">
      <c r="D5" s="73" t="s">
        <v>946</v>
      </c>
      <c r="E5" s="50"/>
      <c r="F5" s="50"/>
      <c r="G5" s="94"/>
      <c r="H5" s="94"/>
      <c r="I5" s="94"/>
      <c r="J5" s="58"/>
    </row>
    <row r="7" spans="4:10" ht="24.75" customHeight="1" x14ac:dyDescent="0.25">
      <c r="D7" s="50"/>
      <c r="E7" s="50"/>
      <c r="F7" s="50"/>
      <c r="G7" s="94">
        <v>2013</v>
      </c>
      <c r="H7" s="94">
        <v>2021</v>
      </c>
      <c r="I7" s="180" t="s">
        <v>949</v>
      </c>
      <c r="J7" s="180"/>
    </row>
    <row r="8" spans="4:10" ht="48.75" customHeight="1" x14ac:dyDescent="0.25">
      <c r="D8" s="59" t="str">
        <f>IF(P_endr_bruk!B17=0," ",P_endr_bruk!B17)</f>
        <v>nr</v>
      </c>
      <c r="E8" s="50" t="s">
        <v>945</v>
      </c>
      <c r="F8" s="50" t="str">
        <f>IF(P_endr_bruk!E17=0," ",P_endr_bruk!E17)</f>
        <v>kommune</v>
      </c>
      <c r="G8" s="95" t="s">
        <v>950</v>
      </c>
      <c r="H8" s="95" t="s">
        <v>950</v>
      </c>
      <c r="I8" s="95" t="s">
        <v>950</v>
      </c>
      <c r="J8" s="35" t="s">
        <v>917</v>
      </c>
    </row>
    <row r="9" spans="4:10" x14ac:dyDescent="0.25">
      <c r="D9" s="25">
        <f>IF(P_endr_bruk!C18=0," ",P_endr_bruk!B18)</f>
        <v>1</v>
      </c>
      <c r="E9" s="25" t="str">
        <f>PROPER(IF(P_endr_bruk!D18=0," ",P_endr_bruk!D18))</f>
        <v>Kirsten Marie Lynum</v>
      </c>
      <c r="F9" s="25" t="str">
        <f>IF(P_endr_bruk!E18=0," ",P_endr_bruk!E18)</f>
        <v>Levanger</v>
      </c>
      <c r="G9" s="51" t="str">
        <f>IF(P_endr_bruk!F18=0," ",P_endr_bruk!F18)</f>
        <v xml:space="preserve"> </v>
      </c>
      <c r="H9" s="51">
        <f>IF(P_endr_bruk!G18=0," ",P_endr_bruk!G18)</f>
        <v>1004681</v>
      </c>
      <c r="I9" s="51">
        <f>IF(P_endr_bruk!P18=0," ",P_endr_bruk!P18)</f>
        <v>1004681</v>
      </c>
      <c r="J9" s="26" t="str">
        <f>IF(P_endr_bruk!Q18=0," ",P_endr_bruk!Q18)</f>
        <v xml:space="preserve"> </v>
      </c>
    </row>
    <row r="10" spans="4:10" x14ac:dyDescent="0.25">
      <c r="D10" s="25">
        <f>IF(P_endr_bruk!C19=0," ",P_endr_bruk!B19)</f>
        <v>2</v>
      </c>
      <c r="E10" s="25" t="str">
        <f>PROPER(IF(P_endr_bruk!D19=0," ",P_endr_bruk!D19))</f>
        <v>Volhaugen Samdrift Da</v>
      </c>
      <c r="F10" s="25" t="str">
        <f>IF(P_endr_bruk!E19=0," ",P_endr_bruk!E19)</f>
        <v>Verdal</v>
      </c>
      <c r="G10" s="51">
        <f>IF(P_endr_bruk!F19=0," ",P_endr_bruk!F19)</f>
        <v>534972</v>
      </c>
      <c r="H10" s="51">
        <f>IF(P_endr_bruk!G19=0," ",P_endr_bruk!G19)</f>
        <v>992894</v>
      </c>
      <c r="I10" s="51">
        <f>IF(P_endr_bruk!P19=0," ",P_endr_bruk!P19)</f>
        <v>457922</v>
      </c>
      <c r="J10" s="26">
        <f>IF(P_endr_bruk!Q19=0," ",P_endr_bruk!Q19)</f>
        <v>0.85597377058986268</v>
      </c>
    </row>
    <row r="11" spans="4:10" x14ac:dyDescent="0.25">
      <c r="D11" s="25">
        <f>IF(P_endr_bruk!C20=0," ",P_endr_bruk!B20)</f>
        <v>3</v>
      </c>
      <c r="E11" s="25" t="str">
        <f>PROPER(IF(P_endr_bruk!D20=0," ",P_endr_bruk!D20))</f>
        <v>Nordalen Samdrift Da</v>
      </c>
      <c r="F11" s="25" t="str">
        <f>IF(P_endr_bruk!E20=0," ",P_endr_bruk!E20)</f>
        <v>Åfjord</v>
      </c>
      <c r="G11" s="51">
        <f>IF(P_endr_bruk!F20=0," ",P_endr_bruk!F20)</f>
        <v>623174</v>
      </c>
      <c r="H11" s="51">
        <f>IF(P_endr_bruk!G20=0," ",P_endr_bruk!G20)</f>
        <v>967077</v>
      </c>
      <c r="I11" s="51">
        <f>IF(P_endr_bruk!P20=0," ",P_endr_bruk!P20)</f>
        <v>343903</v>
      </c>
      <c r="J11" s="26">
        <f>IF(P_endr_bruk!Q20=0," ",P_endr_bruk!Q20)</f>
        <v>0.55185710572007174</v>
      </c>
    </row>
    <row r="12" spans="4:10" x14ac:dyDescent="0.25">
      <c r="D12" s="25">
        <f>IF(P_endr_bruk!C21=0," ",P_endr_bruk!B21)</f>
        <v>4</v>
      </c>
      <c r="E12" s="25" t="str">
        <f>PROPER(IF(P_endr_bruk!D21=0," ",P_endr_bruk!D21))</f>
        <v>Elling Nideng</v>
      </c>
      <c r="F12" s="25" t="str">
        <f>IF(P_endr_bruk!E21=0," ",P_endr_bruk!E21)</f>
        <v>Melhus</v>
      </c>
      <c r="G12" s="51" t="str">
        <f>IF(P_endr_bruk!F21=0," ",P_endr_bruk!F21)</f>
        <v xml:space="preserve"> </v>
      </c>
      <c r="H12" s="51">
        <f>IF(P_endr_bruk!G21=0," ",P_endr_bruk!G21)</f>
        <v>948520</v>
      </c>
      <c r="I12" s="51">
        <f>IF(P_endr_bruk!P21=0," ",P_endr_bruk!P21)</f>
        <v>948520</v>
      </c>
      <c r="J12" s="26" t="str">
        <f>IF(P_endr_bruk!Q21=0," ",P_endr_bruk!Q21)</f>
        <v xml:space="preserve"> </v>
      </c>
    </row>
    <row r="13" spans="4:10" x14ac:dyDescent="0.25">
      <c r="D13" s="25">
        <f>IF(P_endr_bruk!C22=0," ",P_endr_bruk!B22)</f>
        <v>5</v>
      </c>
      <c r="E13" s="25" t="str">
        <f>PROPER(IF(P_endr_bruk!D22=0," ",P_endr_bruk!D22))</f>
        <v>Olaf Aglen</v>
      </c>
      <c r="F13" s="25" t="str">
        <f>IF(P_endr_bruk!E22=0," ",P_endr_bruk!E22)</f>
        <v>Namsos</v>
      </c>
      <c r="G13" s="51">
        <f>IF(P_endr_bruk!F22=0," ",P_endr_bruk!F22)</f>
        <v>427176</v>
      </c>
      <c r="H13" s="51">
        <f>IF(P_endr_bruk!G22=0," ",P_endr_bruk!G22)</f>
        <v>942564</v>
      </c>
      <c r="I13" s="51">
        <f>IF(P_endr_bruk!P22=0," ",P_endr_bruk!P22)</f>
        <v>515388</v>
      </c>
      <c r="J13" s="26">
        <f>IF(P_endr_bruk!Q22=0," ",P_endr_bruk!Q22)</f>
        <v>1.2065003651890556</v>
      </c>
    </row>
    <row r="14" spans="4:10" x14ac:dyDescent="0.25">
      <c r="D14" s="25">
        <f>IF(P_endr_bruk!C23=0," ",P_endr_bruk!B23)</f>
        <v>6</v>
      </c>
      <c r="E14" s="25" t="str">
        <f>PROPER(IF(P_endr_bruk!D23=0," ",P_endr_bruk!D23))</f>
        <v>Eklo/Jermstad Samdrift Da</v>
      </c>
      <c r="F14" s="25" t="str">
        <f>IF(P_endr_bruk!E23=0," ",P_endr_bruk!E23)</f>
        <v>Verdal</v>
      </c>
      <c r="G14" s="51">
        <f>IF(P_endr_bruk!F23=0," ",P_endr_bruk!F23)</f>
        <v>742870</v>
      </c>
      <c r="H14" s="51">
        <f>IF(P_endr_bruk!G23=0," ",P_endr_bruk!G23)</f>
        <v>917306</v>
      </c>
      <c r="I14" s="51">
        <f>IF(P_endr_bruk!P23=0," ",P_endr_bruk!P23)</f>
        <v>174436</v>
      </c>
      <c r="J14" s="26">
        <f>IF(P_endr_bruk!Q23=0," ",P_endr_bruk!Q23)</f>
        <v>0.23481362822566532</v>
      </c>
    </row>
    <row r="15" spans="4:10" x14ac:dyDescent="0.25">
      <c r="D15" s="25">
        <f>IF(P_endr_bruk!C24=0," ",P_endr_bruk!B24)</f>
        <v>7</v>
      </c>
      <c r="E15" s="25" t="str">
        <f>PROPER(IF(P_endr_bruk!D24=0," ",P_endr_bruk!D24))</f>
        <v>Odd Arne Lind</v>
      </c>
      <c r="F15" s="25" t="str">
        <f>IF(P_endr_bruk!E24=0," ",P_endr_bruk!E24)</f>
        <v>Levanger</v>
      </c>
      <c r="G15" s="51">
        <f>IF(P_endr_bruk!F24=0," ",P_endr_bruk!F24)</f>
        <v>78383</v>
      </c>
      <c r="H15" s="51">
        <f>IF(P_endr_bruk!G24=0," ",P_endr_bruk!G24)</f>
        <v>878865</v>
      </c>
      <c r="I15" s="51">
        <f>IF(P_endr_bruk!P24=0," ",P_endr_bruk!P24)</f>
        <v>800482</v>
      </c>
      <c r="J15" s="26">
        <f>IF(P_endr_bruk!Q24=0," ",P_endr_bruk!Q24)</f>
        <v>10.212444024852328</v>
      </c>
    </row>
    <row r="16" spans="4:10" x14ac:dyDescent="0.25">
      <c r="D16" s="25">
        <f>IF(P_endr_bruk!C25=0," ",P_endr_bruk!B25)</f>
        <v>8</v>
      </c>
      <c r="E16" s="25" t="str">
        <f>PROPER(IF(P_endr_bruk!D25=0," ",P_endr_bruk!D25))</f>
        <v>Jan Håvard Solhus</v>
      </c>
      <c r="F16" s="25" t="str">
        <f>IF(P_endr_bruk!E25=0," ",P_endr_bruk!E25)</f>
        <v>Røros</v>
      </c>
      <c r="G16" s="51">
        <f>IF(P_endr_bruk!F25=0," ",P_endr_bruk!F25)</f>
        <v>167750</v>
      </c>
      <c r="H16" s="51">
        <f>IF(P_endr_bruk!G25=0," ",P_endr_bruk!G25)</f>
        <v>845395</v>
      </c>
      <c r="I16" s="51">
        <f>IF(P_endr_bruk!P25=0," ",P_endr_bruk!P25)</f>
        <v>677645</v>
      </c>
      <c r="J16" s="26">
        <f>IF(P_endr_bruk!Q25=0," ",P_endr_bruk!Q25)</f>
        <v>4.0396125186289122</v>
      </c>
    </row>
    <row r="17" spans="4:10" x14ac:dyDescent="0.25">
      <c r="D17" s="25">
        <f>IF(P_endr_bruk!C26=0," ",P_endr_bruk!B26)</f>
        <v>9</v>
      </c>
      <c r="E17" s="25" t="str">
        <f>PROPER(IF(P_endr_bruk!D26=0," ",P_endr_bruk!D26))</f>
        <v>Jan Erik Aasbø Glåmen</v>
      </c>
      <c r="F17" s="25" t="str">
        <f>IF(P_endr_bruk!E26=0," ",P_endr_bruk!E26)</f>
        <v>Heim</v>
      </c>
      <c r="G17" s="51" t="str">
        <f>IF(P_endr_bruk!F26=0," ",P_endr_bruk!F26)</f>
        <v xml:space="preserve"> </v>
      </c>
      <c r="H17" s="51">
        <f>IF(P_endr_bruk!G26=0," ",P_endr_bruk!G26)</f>
        <v>825296</v>
      </c>
      <c r="I17" s="51">
        <f>IF(P_endr_bruk!P26=0," ",P_endr_bruk!P26)</f>
        <v>825296</v>
      </c>
      <c r="J17" s="26" t="str">
        <f>IF(P_endr_bruk!Q26=0," ",P_endr_bruk!Q26)</f>
        <v xml:space="preserve"> </v>
      </c>
    </row>
    <row r="18" spans="4:10" x14ac:dyDescent="0.25">
      <c r="D18" s="25">
        <f>IF(P_endr_bruk!C27=0," ",P_endr_bruk!B27)</f>
        <v>10</v>
      </c>
      <c r="E18" s="25" t="str">
        <f>PROPER(IF(P_endr_bruk!D27=0," ",P_endr_bruk!D27))</f>
        <v>Iverøra Samdrift Da</v>
      </c>
      <c r="F18" s="25" t="str">
        <f>IF(P_endr_bruk!E27=0," ",P_endr_bruk!E27)</f>
        <v>Åfjord</v>
      </c>
      <c r="G18" s="51">
        <f>IF(P_endr_bruk!F27=0," ",P_endr_bruk!F27)</f>
        <v>745886</v>
      </c>
      <c r="H18" s="51">
        <f>IF(P_endr_bruk!G27=0," ",P_endr_bruk!G27)</f>
        <v>814962</v>
      </c>
      <c r="I18" s="51">
        <f>IF(P_endr_bruk!P27=0," ",P_endr_bruk!P27)</f>
        <v>69076</v>
      </c>
      <c r="J18" s="26">
        <f>IF(P_endr_bruk!Q27=0," ",P_endr_bruk!Q27)</f>
        <v>9.2609326358183419E-2</v>
      </c>
    </row>
    <row r="19" spans="4:10" x14ac:dyDescent="0.25">
      <c r="D19" s="25">
        <f>IF(P_endr_bruk!C28=0," ",P_endr_bruk!B28)</f>
        <v>11</v>
      </c>
      <c r="E19" s="25" t="str">
        <f>PROPER(IF(P_endr_bruk!D28=0," ",P_endr_bruk!D28))</f>
        <v>Skjelja Melk Og Kjøtt Da</v>
      </c>
      <c r="F19" s="25" t="str">
        <f>IF(P_endr_bruk!E28=0," ",P_endr_bruk!E28)</f>
        <v>Steinkjer</v>
      </c>
      <c r="G19" s="51">
        <f>IF(P_endr_bruk!F28=0," ",P_endr_bruk!F28)</f>
        <v>661369</v>
      </c>
      <c r="H19" s="51">
        <f>IF(P_endr_bruk!G28=0," ",P_endr_bruk!G28)</f>
        <v>801990</v>
      </c>
      <c r="I19" s="51">
        <f>IF(P_endr_bruk!P28=0," ",P_endr_bruk!P28)</f>
        <v>140621</v>
      </c>
      <c r="J19" s="26">
        <f>IF(P_endr_bruk!Q28=0," ",P_endr_bruk!Q28)</f>
        <v>0.21262109351965394</v>
      </c>
    </row>
    <row r="20" spans="4:10" x14ac:dyDescent="0.25">
      <c r="D20" s="25">
        <f>IF(P_endr_bruk!C29=0," ",P_endr_bruk!B29)</f>
        <v>12</v>
      </c>
      <c r="E20" s="25" t="str">
        <f>PROPER(IF(P_endr_bruk!D29=0," ",P_endr_bruk!D29))</f>
        <v>Mytlagard Samdrift Da</v>
      </c>
      <c r="F20" s="25" t="str">
        <f>IF(P_endr_bruk!E29=0," ",P_endr_bruk!E29)</f>
        <v>Steinkjer</v>
      </c>
      <c r="G20" s="51">
        <f>IF(P_endr_bruk!F29=0," ",P_endr_bruk!F29)</f>
        <v>636723</v>
      </c>
      <c r="H20" s="51">
        <f>IF(P_endr_bruk!G29=0," ",P_endr_bruk!G29)</f>
        <v>800027</v>
      </c>
      <c r="I20" s="51">
        <f>IF(P_endr_bruk!P29=0," ",P_endr_bruk!P29)</f>
        <v>163304</v>
      </c>
      <c r="J20" s="26">
        <f>IF(P_endr_bruk!Q29=0," ",P_endr_bruk!Q29)</f>
        <v>0.25647573591656025</v>
      </c>
    </row>
    <row r="21" spans="4:10" x14ac:dyDescent="0.25">
      <c r="D21" s="25">
        <f>IF(P_endr_bruk!C30=0," ",P_endr_bruk!B30)</f>
        <v>13</v>
      </c>
      <c r="E21" s="25" t="str">
        <f>PROPER(IF(P_endr_bruk!D30=0," ",P_endr_bruk!D30))</f>
        <v>Jamtsve/Hanemo Samdrift Da</v>
      </c>
      <c r="F21" s="25" t="str">
        <f>IF(P_endr_bruk!E30=0," ",P_endr_bruk!E30)</f>
        <v>Namsos</v>
      </c>
      <c r="G21" s="51">
        <f>IF(P_endr_bruk!F30=0," ",P_endr_bruk!F30)</f>
        <v>625946</v>
      </c>
      <c r="H21" s="51">
        <f>IF(P_endr_bruk!G30=0," ",P_endr_bruk!G30)</f>
        <v>788798</v>
      </c>
      <c r="I21" s="51">
        <f>IF(P_endr_bruk!P30=0," ",P_endr_bruk!P30)</f>
        <v>162852</v>
      </c>
      <c r="J21" s="26">
        <f>IF(P_endr_bruk!Q30=0," ",P_endr_bruk!Q30)</f>
        <v>0.26016940758467982</v>
      </c>
    </row>
    <row r="22" spans="4:10" x14ac:dyDescent="0.25">
      <c r="D22" s="25">
        <f>IF(P_endr_bruk!C31=0," ",P_endr_bruk!B31)</f>
        <v>14</v>
      </c>
      <c r="E22" s="25" t="str">
        <f>PROPER(IF(P_endr_bruk!D31=0," ",P_endr_bruk!D31))</f>
        <v>Sandvika Samdrift Da</v>
      </c>
      <c r="F22" s="25" t="str">
        <f>IF(P_endr_bruk!E31=0," ",P_endr_bruk!E31)</f>
        <v>Namsos</v>
      </c>
      <c r="G22" s="51">
        <f>IF(P_endr_bruk!F31=0," ",P_endr_bruk!F31)</f>
        <v>715117</v>
      </c>
      <c r="H22" s="51">
        <f>IF(P_endr_bruk!G31=0," ",P_endr_bruk!G31)</f>
        <v>780138</v>
      </c>
      <c r="I22" s="51">
        <f>IF(P_endr_bruk!P31=0," ",P_endr_bruk!P31)</f>
        <v>65021</v>
      </c>
      <c r="J22" s="26">
        <f>IF(P_endr_bruk!Q31=0," ",P_endr_bruk!Q31)</f>
        <v>9.0923583133948715E-2</v>
      </c>
    </row>
    <row r="23" spans="4:10" x14ac:dyDescent="0.25">
      <c r="D23" s="25">
        <f>IF(P_endr_bruk!C32=0," ",P_endr_bruk!B32)</f>
        <v>15</v>
      </c>
      <c r="E23" s="25" t="str">
        <f>PROPER(IF(P_endr_bruk!D32=0," ",P_endr_bruk!D32))</f>
        <v>Galåen Samdrift Da</v>
      </c>
      <c r="F23" s="25" t="str">
        <f>IF(P_endr_bruk!E32=0," ",P_endr_bruk!E32)</f>
        <v>Røros</v>
      </c>
      <c r="G23" s="51">
        <f>IF(P_endr_bruk!F32=0," ",P_endr_bruk!F32)</f>
        <v>719182</v>
      </c>
      <c r="H23" s="51">
        <f>IF(P_endr_bruk!G32=0," ",P_endr_bruk!G32)</f>
        <v>755202</v>
      </c>
      <c r="I23" s="51">
        <f>IF(P_endr_bruk!P32=0," ",P_endr_bruk!P32)</f>
        <v>36020</v>
      </c>
      <c r="J23" s="26">
        <f>IF(P_endr_bruk!Q32=0," ",P_endr_bruk!Q32)</f>
        <v>5.0084679538698135E-2</v>
      </c>
    </row>
    <row r="24" spans="4:10" x14ac:dyDescent="0.25">
      <c r="D24" s="25">
        <f>IF(P_endr_bruk!C33=0," ",P_endr_bruk!B33)</f>
        <v>16</v>
      </c>
      <c r="E24" s="25" t="str">
        <f>PROPER(IF(P_endr_bruk!D33=0," ",P_endr_bruk!D33))</f>
        <v>Hjelmen Samdrift Da</v>
      </c>
      <c r="F24" s="25" t="str">
        <f>IF(P_endr_bruk!E33=0," ",P_endr_bruk!E33)</f>
        <v>Levanger</v>
      </c>
      <c r="G24" s="51">
        <f>IF(P_endr_bruk!F33=0," ",P_endr_bruk!F33)</f>
        <v>504507</v>
      </c>
      <c r="H24" s="51">
        <f>IF(P_endr_bruk!G33=0," ",P_endr_bruk!G33)</f>
        <v>735465</v>
      </c>
      <c r="I24" s="51">
        <f>IF(P_endr_bruk!P33=0," ",P_endr_bruk!P33)</f>
        <v>230958</v>
      </c>
      <c r="J24" s="26">
        <f>IF(P_endr_bruk!Q33=0," ",P_endr_bruk!Q33)</f>
        <v>0.45778948557700883</v>
      </c>
    </row>
    <row r="25" spans="4:10" x14ac:dyDescent="0.25">
      <c r="D25" s="25">
        <f>IF(P_endr_bruk!C34=0," ",P_endr_bruk!B34)</f>
        <v>17</v>
      </c>
      <c r="E25" s="25" t="str">
        <f>PROPER(IF(P_endr_bruk!D34=0," ",P_endr_bruk!D34))</f>
        <v>Ytre Stadsbygd Samdrift Da</v>
      </c>
      <c r="F25" s="25" t="str">
        <f>IF(P_endr_bruk!E34=0," ",P_endr_bruk!E34)</f>
        <v>Indre Fosen</v>
      </c>
      <c r="G25" s="51">
        <f>IF(P_endr_bruk!F34=0," ",P_endr_bruk!F34)</f>
        <v>511534</v>
      </c>
      <c r="H25" s="51">
        <f>IF(P_endr_bruk!G34=0," ",P_endr_bruk!G34)</f>
        <v>720487</v>
      </c>
      <c r="I25" s="51">
        <f>IF(P_endr_bruk!P34=0," ",P_endr_bruk!P34)</f>
        <v>208953</v>
      </c>
      <c r="J25" s="26">
        <f>IF(P_endr_bruk!Q34=0," ",P_endr_bruk!Q34)</f>
        <v>0.40848311158202583</v>
      </c>
    </row>
    <row r="26" spans="4:10" x14ac:dyDescent="0.25">
      <c r="D26" s="25">
        <f>IF(P_endr_bruk!C35=0," ",P_endr_bruk!B35)</f>
        <v>18</v>
      </c>
      <c r="E26" s="25" t="str">
        <f>PROPER(IF(P_endr_bruk!D35=0," ",P_endr_bruk!D35))</f>
        <v>Era Samdrift Da</v>
      </c>
      <c r="F26" s="25" t="str">
        <f>IF(P_endr_bruk!E35=0," ",P_endr_bruk!E35)</f>
        <v>Ørland</v>
      </c>
      <c r="G26" s="51">
        <f>IF(P_endr_bruk!F35=0," ",P_endr_bruk!F35)</f>
        <v>567972</v>
      </c>
      <c r="H26" s="51">
        <f>IF(P_endr_bruk!G35=0," ",P_endr_bruk!G35)</f>
        <v>710948</v>
      </c>
      <c r="I26" s="51">
        <f>IF(P_endr_bruk!P35=0," ",P_endr_bruk!P35)</f>
        <v>142976</v>
      </c>
      <c r="J26" s="26">
        <f>IF(P_endr_bruk!Q35=0," ",P_endr_bruk!Q35)</f>
        <v>0.25173071911995659</v>
      </c>
    </row>
    <row r="27" spans="4:10" x14ac:dyDescent="0.25">
      <c r="D27" s="25">
        <f>IF(P_endr_bruk!C36=0," ",P_endr_bruk!B36)</f>
        <v>19</v>
      </c>
      <c r="E27" s="25" t="str">
        <f>PROPER(IF(P_endr_bruk!D36=0," ",P_endr_bruk!D36))</f>
        <v>Nordgard Syrstad Melk Da</v>
      </c>
      <c r="F27" s="25" t="str">
        <f>IF(P_endr_bruk!E36=0," ",P_endr_bruk!E36)</f>
        <v>Orkland</v>
      </c>
      <c r="G27" s="51" t="str">
        <f>IF(P_endr_bruk!F36=0," ",P_endr_bruk!F36)</f>
        <v xml:space="preserve"> </v>
      </c>
      <c r="H27" s="51">
        <f>IF(P_endr_bruk!G36=0," ",P_endr_bruk!G36)</f>
        <v>681752</v>
      </c>
      <c r="I27" s="51">
        <f>IF(P_endr_bruk!P36=0," ",P_endr_bruk!P36)</f>
        <v>681752</v>
      </c>
      <c r="J27" s="26" t="str">
        <f>IF(P_endr_bruk!Q36=0," ",P_endr_bruk!Q36)</f>
        <v xml:space="preserve"> </v>
      </c>
    </row>
    <row r="28" spans="4:10" x14ac:dyDescent="0.25">
      <c r="D28" s="25">
        <f>IF(P_endr_bruk!C37=0," ",P_endr_bruk!B37)</f>
        <v>20</v>
      </c>
      <c r="E28" s="25" t="str">
        <f>PROPER(IF(P_endr_bruk!D37=0," ",P_endr_bruk!D37))</f>
        <v>Nesset Melk Og Kjøtt Da</v>
      </c>
      <c r="F28" s="25" t="str">
        <f>IF(P_endr_bruk!E37=0," ",P_endr_bruk!E37)</f>
        <v>Nærøysund</v>
      </c>
      <c r="G28" s="51">
        <f>IF(P_endr_bruk!F37=0," ",P_endr_bruk!F37)</f>
        <v>499708</v>
      </c>
      <c r="H28" s="51">
        <f>IF(P_endr_bruk!G37=0," ",P_endr_bruk!G37)</f>
        <v>680838</v>
      </c>
      <c r="I28" s="51">
        <f>IF(P_endr_bruk!P37=0," ",P_endr_bruk!P37)</f>
        <v>181130</v>
      </c>
      <c r="J28" s="26">
        <f>IF(P_endr_bruk!Q37=0," ",P_endr_bruk!Q37)</f>
        <v>0.36247168346314246</v>
      </c>
    </row>
    <row r="29" spans="4:10" x14ac:dyDescent="0.25">
      <c r="D29" s="25">
        <f>IF(P_endr_bruk!C38=0," ",P_endr_bruk!B38)</f>
        <v>21</v>
      </c>
      <c r="E29" s="25" t="str">
        <f>PROPER(IF(P_endr_bruk!D38=0," ",P_endr_bruk!D38))</f>
        <v>Gustad Samdrift Da</v>
      </c>
      <c r="F29" s="25" t="str">
        <f>IF(P_endr_bruk!E38=0," ",P_endr_bruk!E38)</f>
        <v>Levanger</v>
      </c>
      <c r="G29" s="51">
        <f>IF(P_endr_bruk!F38=0," ",P_endr_bruk!F38)</f>
        <v>325647</v>
      </c>
      <c r="H29" s="51">
        <f>IF(P_endr_bruk!G38=0," ",P_endr_bruk!G38)</f>
        <v>676073</v>
      </c>
      <c r="I29" s="51">
        <f>IF(P_endr_bruk!P38=0," ",P_endr_bruk!P38)</f>
        <v>350426</v>
      </c>
      <c r="J29" s="26">
        <f>IF(P_endr_bruk!Q38=0," ",P_endr_bruk!Q38)</f>
        <v>1.0760915961148114</v>
      </c>
    </row>
    <row r="30" spans="4:10" x14ac:dyDescent="0.25">
      <c r="D30" s="25">
        <f>IF(P_endr_bruk!C39=0," ",P_endr_bruk!B39)</f>
        <v>22</v>
      </c>
      <c r="E30" s="25" t="str">
        <f>PROPER(IF(P_endr_bruk!D39=0," ",P_endr_bruk!D39))</f>
        <v>Stene Landbruk Da</v>
      </c>
      <c r="F30" s="25" t="str">
        <f>IF(P_endr_bruk!E39=0," ",P_endr_bruk!E39)</f>
        <v>Orkland</v>
      </c>
      <c r="G30" s="51">
        <f>IF(P_endr_bruk!F39=0," ",P_endr_bruk!F39)</f>
        <v>601252</v>
      </c>
      <c r="H30" s="51">
        <f>IF(P_endr_bruk!G39=0," ",P_endr_bruk!G39)</f>
        <v>671157</v>
      </c>
      <c r="I30" s="51">
        <f>IF(P_endr_bruk!P39=0," ",P_endr_bruk!P39)</f>
        <v>69905</v>
      </c>
      <c r="J30" s="26">
        <f>IF(P_endr_bruk!Q39=0," ",P_endr_bruk!Q39)</f>
        <v>0.11626572551941615</v>
      </c>
    </row>
    <row r="31" spans="4:10" x14ac:dyDescent="0.25">
      <c r="D31" s="25">
        <f>IF(P_endr_bruk!C40=0," ",P_endr_bruk!B40)</f>
        <v>23</v>
      </c>
      <c r="E31" s="25" t="str">
        <f>PROPER(IF(P_endr_bruk!D40=0," ",P_endr_bruk!D40))</f>
        <v>Horvereid Samdrift Da</v>
      </c>
      <c r="F31" s="25" t="str">
        <f>IF(P_endr_bruk!E40=0," ",P_endr_bruk!E40)</f>
        <v>Nærøysund</v>
      </c>
      <c r="G31" s="51">
        <f>IF(P_endr_bruk!F40=0," ",P_endr_bruk!F40)</f>
        <v>476866</v>
      </c>
      <c r="H31" s="51">
        <f>IF(P_endr_bruk!G40=0," ",P_endr_bruk!G40)</f>
        <v>660445</v>
      </c>
      <c r="I31" s="51">
        <f>IF(P_endr_bruk!P40=0," ",P_endr_bruk!P40)</f>
        <v>183579</v>
      </c>
      <c r="J31" s="26">
        <f>IF(P_endr_bruk!Q40=0," ",P_endr_bruk!Q40)</f>
        <v>0.38496978186744285</v>
      </c>
    </row>
    <row r="32" spans="4:10" x14ac:dyDescent="0.25">
      <c r="D32" s="25">
        <f>IF(P_endr_bruk!C41=0," ",P_endr_bruk!B41)</f>
        <v>24</v>
      </c>
      <c r="E32" s="25" t="str">
        <f>PROPER(IF(P_endr_bruk!D41=0," ",P_endr_bruk!D41))</f>
        <v>Brørs Samdrift Da</v>
      </c>
      <c r="F32" s="25" t="str">
        <f>IF(P_endr_bruk!E41=0," ",P_endr_bruk!E41)</f>
        <v>Steinkjer</v>
      </c>
      <c r="G32" s="51">
        <f>IF(P_endr_bruk!F41=0," ",P_endr_bruk!F41)</f>
        <v>389186</v>
      </c>
      <c r="H32" s="51">
        <f>IF(P_endr_bruk!G41=0," ",P_endr_bruk!G41)</f>
        <v>656402</v>
      </c>
      <c r="I32" s="51">
        <f>IF(P_endr_bruk!P41=0," ",P_endr_bruk!P41)</f>
        <v>267216</v>
      </c>
      <c r="J32" s="26">
        <f>IF(P_endr_bruk!Q41=0," ",P_endr_bruk!Q41)</f>
        <v>0.68660229299101205</v>
      </c>
    </row>
    <row r="33" spans="4:10" x14ac:dyDescent="0.25">
      <c r="D33" s="25">
        <f>IF(P_endr_bruk!C42=0," ",P_endr_bruk!B42)</f>
        <v>25</v>
      </c>
      <c r="E33" s="25" t="str">
        <f>PROPER(IF(P_endr_bruk!D42=0," ",P_endr_bruk!D42))</f>
        <v>Dybvad Svein Helge</v>
      </c>
      <c r="F33" s="25" t="str">
        <f>IF(P_endr_bruk!E42=0," ",P_endr_bruk!E42)</f>
        <v>Stjørdal</v>
      </c>
      <c r="G33" s="51" t="str">
        <f>IF(P_endr_bruk!F42=0," ",P_endr_bruk!F42)</f>
        <v xml:space="preserve"> </v>
      </c>
      <c r="H33" s="51">
        <f>IF(P_endr_bruk!G42=0," ",P_endr_bruk!G42)</f>
        <v>654199</v>
      </c>
      <c r="I33" s="51">
        <f>IF(P_endr_bruk!P42=0," ",P_endr_bruk!P42)</f>
        <v>654199</v>
      </c>
      <c r="J33" s="26" t="str">
        <f>IF(P_endr_bruk!Q42=0," ",P_endr_bruk!Q42)</f>
        <v xml:space="preserve"> </v>
      </c>
    </row>
    <row r="34" spans="4:10" x14ac:dyDescent="0.25">
      <c r="D34" s="25">
        <f>IF(P_endr_bruk!C43=0," ",P_endr_bruk!B43)</f>
        <v>26</v>
      </c>
      <c r="E34" s="25" t="str">
        <f>PROPER(IF(P_endr_bruk!D43=0," ",P_endr_bruk!D43))</f>
        <v>Olav Sterten</v>
      </c>
      <c r="F34" s="25" t="str">
        <f>IF(P_endr_bruk!E43=0," ",P_endr_bruk!E43)</f>
        <v>Orkland</v>
      </c>
      <c r="G34" s="51">
        <f>IF(P_endr_bruk!F43=0," ",P_endr_bruk!F43)</f>
        <v>412829</v>
      </c>
      <c r="H34" s="51">
        <f>IF(P_endr_bruk!G43=0," ",P_endr_bruk!G43)</f>
        <v>652893</v>
      </c>
      <c r="I34" s="51">
        <f>IF(P_endr_bruk!P43=0," ",P_endr_bruk!P43)</f>
        <v>240064</v>
      </c>
      <c r="J34" s="26">
        <f>IF(P_endr_bruk!Q43=0," ",P_endr_bruk!Q43)</f>
        <v>0.5815095354250791</v>
      </c>
    </row>
    <row r="35" spans="4:10" x14ac:dyDescent="0.25">
      <c r="D35" s="25">
        <f>IF(P_endr_bruk!C44=0," ",P_endr_bruk!B44)</f>
        <v>27</v>
      </c>
      <c r="E35" s="25" t="str">
        <f>PROPER(IF(P_endr_bruk!D44=0," ",P_endr_bruk!D44))</f>
        <v>Knut Johan Singstad</v>
      </c>
      <c r="F35" s="25" t="str">
        <f>IF(P_endr_bruk!E44=0," ",P_endr_bruk!E44)</f>
        <v>Heim</v>
      </c>
      <c r="G35" s="51">
        <f>IF(P_endr_bruk!F44=0," ",P_endr_bruk!F44)</f>
        <v>117206</v>
      </c>
      <c r="H35" s="51">
        <f>IF(P_endr_bruk!G44=0," ",P_endr_bruk!G44)</f>
        <v>652184</v>
      </c>
      <c r="I35" s="51">
        <f>IF(P_endr_bruk!P44=0," ",P_endr_bruk!P44)</f>
        <v>534978</v>
      </c>
      <c r="J35" s="26">
        <f>IF(P_endr_bruk!Q44=0," ",P_endr_bruk!Q44)</f>
        <v>4.5644250294353528</v>
      </c>
    </row>
    <row r="36" spans="4:10" x14ac:dyDescent="0.25">
      <c r="D36" s="25">
        <f>IF(P_endr_bruk!C45=0," ",P_endr_bruk!B45)</f>
        <v>28</v>
      </c>
      <c r="E36" s="25" t="str">
        <f>PROPER(IF(P_endr_bruk!D45=0," ",P_endr_bruk!D45))</f>
        <v>Morten Lynum</v>
      </c>
      <c r="F36" s="25" t="str">
        <f>IF(P_endr_bruk!E45=0," ",P_endr_bruk!E45)</f>
        <v>Levanger</v>
      </c>
      <c r="G36" s="51" t="str">
        <f>IF(P_endr_bruk!F45=0," ",P_endr_bruk!F45)</f>
        <v xml:space="preserve"> </v>
      </c>
      <c r="H36" s="51">
        <f>IF(P_endr_bruk!G45=0," ",P_endr_bruk!G45)</f>
        <v>646870</v>
      </c>
      <c r="I36" s="51">
        <f>IF(P_endr_bruk!P45=0," ",P_endr_bruk!P45)</f>
        <v>646870</v>
      </c>
      <c r="J36" s="26" t="str">
        <f>IF(P_endr_bruk!Q45=0," ",P_endr_bruk!Q45)</f>
        <v xml:space="preserve"> </v>
      </c>
    </row>
    <row r="37" spans="4:10" x14ac:dyDescent="0.25">
      <c r="D37" s="25">
        <f>IF(P_endr_bruk!C46=0," ",P_endr_bruk!B46)</f>
        <v>29</v>
      </c>
      <c r="E37" s="25" t="str">
        <f>PROPER(IF(P_endr_bruk!D46=0," ",P_endr_bruk!D46))</f>
        <v>Espen Denstad</v>
      </c>
      <c r="F37" s="25" t="str">
        <f>IF(P_endr_bruk!E46=0," ",P_endr_bruk!E46)</f>
        <v>Indre Fosen</v>
      </c>
      <c r="G37" s="51" t="str">
        <f>IF(P_endr_bruk!F46=0," ",P_endr_bruk!F46)</f>
        <v xml:space="preserve"> </v>
      </c>
      <c r="H37" s="51">
        <f>IF(P_endr_bruk!G46=0," ",P_endr_bruk!G46)</f>
        <v>631779</v>
      </c>
      <c r="I37" s="51">
        <f>IF(P_endr_bruk!P46=0," ",P_endr_bruk!P46)</f>
        <v>631779</v>
      </c>
      <c r="J37" s="26" t="str">
        <f>IF(P_endr_bruk!Q46=0," ",P_endr_bruk!Q46)</f>
        <v xml:space="preserve"> </v>
      </c>
    </row>
    <row r="38" spans="4:10" x14ac:dyDescent="0.25">
      <c r="D38" s="25">
        <f>IF(P_endr_bruk!C47=0," ",P_endr_bruk!B47)</f>
        <v>30</v>
      </c>
      <c r="E38" s="25" t="str">
        <f>PROPER(IF(P_endr_bruk!D47=0," ",P_endr_bruk!D47))</f>
        <v>Dolmseth Nils Asle</v>
      </c>
      <c r="F38" s="25" t="str">
        <f>IF(P_endr_bruk!E47=0," ",P_endr_bruk!E47)</f>
        <v>Åfjord</v>
      </c>
      <c r="G38" s="51">
        <f>IF(P_endr_bruk!F47=0," ",P_endr_bruk!F47)</f>
        <v>223113</v>
      </c>
      <c r="H38" s="51">
        <f>IF(P_endr_bruk!G47=0," ",P_endr_bruk!G47)</f>
        <v>628705</v>
      </c>
      <c r="I38" s="51">
        <f>IF(P_endr_bruk!P47=0," ",P_endr_bruk!P47)</f>
        <v>405592</v>
      </c>
      <c r="J38" s="26">
        <f>IF(P_endr_bruk!Q47=0," ",P_endr_bruk!Q47)</f>
        <v>1.8178770398856186</v>
      </c>
    </row>
    <row r="39" spans="4:10" x14ac:dyDescent="0.25">
      <c r="D39" s="25">
        <f>IF(P_endr_bruk!C48=0," ",P_endr_bruk!B48)</f>
        <v>31</v>
      </c>
      <c r="E39" s="25" t="str">
        <f>PROPER(IF(P_endr_bruk!D48=0," ",P_endr_bruk!D48))</f>
        <v>Aspåsen Og Vinan Samdrift Da</v>
      </c>
      <c r="F39" s="25" t="str">
        <f>IF(P_endr_bruk!E48=0," ",P_endr_bruk!E48)</f>
        <v>Levanger</v>
      </c>
      <c r="G39" s="51">
        <f>IF(P_endr_bruk!F48=0," ",P_endr_bruk!F48)</f>
        <v>392268</v>
      </c>
      <c r="H39" s="51">
        <f>IF(P_endr_bruk!G48=0," ",P_endr_bruk!G48)</f>
        <v>628579</v>
      </c>
      <c r="I39" s="51">
        <f>IF(P_endr_bruk!P48=0," ",P_endr_bruk!P48)</f>
        <v>236311</v>
      </c>
      <c r="J39" s="26">
        <f>IF(P_endr_bruk!Q48=0," ",P_endr_bruk!Q48)</f>
        <v>0.60242232351351632</v>
      </c>
    </row>
    <row r="40" spans="4:10" x14ac:dyDescent="0.25">
      <c r="D40" s="25">
        <f>IF(P_endr_bruk!C49=0," ",P_endr_bruk!B49)</f>
        <v>32</v>
      </c>
      <c r="E40" s="25" t="str">
        <f>PROPER(IF(P_endr_bruk!D49=0," ",P_endr_bruk!D49))</f>
        <v>Tom Orvall Weisser</v>
      </c>
      <c r="F40" s="25" t="str">
        <f>IF(P_endr_bruk!E49=0," ",P_endr_bruk!E49)</f>
        <v>Ørland</v>
      </c>
      <c r="G40" s="51">
        <f>IF(P_endr_bruk!F49=0," ",P_endr_bruk!F49)</f>
        <v>142975</v>
      </c>
      <c r="H40" s="51">
        <f>IF(P_endr_bruk!G49=0," ",P_endr_bruk!G49)</f>
        <v>627596</v>
      </c>
      <c r="I40" s="51">
        <f>IF(P_endr_bruk!P49=0," ",P_endr_bruk!P49)</f>
        <v>484621</v>
      </c>
      <c r="J40" s="26">
        <f>IF(P_endr_bruk!Q49=0," ",P_endr_bruk!Q49)</f>
        <v>3.3895506207378912</v>
      </c>
    </row>
    <row r="41" spans="4:10" x14ac:dyDescent="0.25">
      <c r="D41" s="25">
        <f>IF(P_endr_bruk!C50=0," ",P_endr_bruk!B50)</f>
        <v>33</v>
      </c>
      <c r="E41" s="25" t="str">
        <f>PROPER(IF(P_endr_bruk!D50=0," ",P_endr_bruk!D50))</f>
        <v>Foss Samdrift Da</v>
      </c>
      <c r="F41" s="25" t="str">
        <f>IF(P_endr_bruk!E50=0," ",P_endr_bruk!E50)</f>
        <v>Indre Fosen</v>
      </c>
      <c r="G41" s="51">
        <f>IF(P_endr_bruk!F50=0," ",P_endr_bruk!F50)</f>
        <v>497339</v>
      </c>
      <c r="H41" s="51">
        <f>IF(P_endr_bruk!G50=0," ",P_endr_bruk!G50)</f>
        <v>622931</v>
      </c>
      <c r="I41" s="51">
        <f>IF(P_endr_bruk!P50=0," ",P_endr_bruk!P50)</f>
        <v>125592</v>
      </c>
      <c r="J41" s="26">
        <f>IF(P_endr_bruk!Q50=0," ",P_endr_bruk!Q50)</f>
        <v>0.25252795376996373</v>
      </c>
    </row>
    <row r="42" spans="4:10" x14ac:dyDescent="0.25">
      <c r="D42" s="25">
        <f>IF(P_endr_bruk!C51=0," ",P_endr_bruk!B51)</f>
        <v>34</v>
      </c>
      <c r="E42" s="25" t="str">
        <f>PROPER(IF(P_endr_bruk!D51=0," ",P_endr_bruk!D51))</f>
        <v>Odd Arne Sørdahl</v>
      </c>
      <c r="F42" s="25" t="str">
        <f>IF(P_endr_bruk!E51=0," ",P_endr_bruk!E51)</f>
        <v>Åfjord</v>
      </c>
      <c r="G42" s="51">
        <f>IF(P_endr_bruk!F51=0," ",P_endr_bruk!F51)</f>
        <v>354288</v>
      </c>
      <c r="H42" s="51">
        <f>IF(P_endr_bruk!G51=0," ",P_endr_bruk!G51)</f>
        <v>606162</v>
      </c>
      <c r="I42" s="51">
        <f>IF(P_endr_bruk!P51=0," ",P_endr_bruk!P51)</f>
        <v>251874</v>
      </c>
      <c r="J42" s="26">
        <f>IF(P_endr_bruk!Q51=0," ",P_endr_bruk!Q51)</f>
        <v>0.71093009077360791</v>
      </c>
    </row>
    <row r="43" spans="4:10" x14ac:dyDescent="0.25">
      <c r="D43" s="25">
        <f>IF(P_endr_bruk!C52=0," ",P_endr_bruk!B52)</f>
        <v>35</v>
      </c>
      <c r="E43" s="25" t="str">
        <f>PROPER(IF(P_endr_bruk!D52=0," ",P_endr_bruk!D52))</f>
        <v>Reinert Aakerholm</v>
      </c>
      <c r="F43" s="25" t="str">
        <f>IF(P_endr_bruk!E52=0," ",P_endr_bruk!E52)</f>
        <v>Orkland</v>
      </c>
      <c r="G43" s="51">
        <f>IF(P_endr_bruk!F52=0," ",P_endr_bruk!F52)</f>
        <v>385594</v>
      </c>
      <c r="H43" s="51">
        <f>IF(P_endr_bruk!G52=0," ",P_endr_bruk!G52)</f>
        <v>605578</v>
      </c>
      <c r="I43" s="51">
        <f>IF(P_endr_bruk!P52=0," ",P_endr_bruk!P52)</f>
        <v>219984</v>
      </c>
      <c r="J43" s="26">
        <f>IF(P_endr_bruk!Q52=0," ",P_endr_bruk!Q52)</f>
        <v>0.57050680249174002</v>
      </c>
    </row>
    <row r="44" spans="4:10" x14ac:dyDescent="0.25">
      <c r="D44" s="25">
        <f>IF(P_endr_bruk!C53=0," ",P_endr_bruk!B53)</f>
        <v>36</v>
      </c>
      <c r="E44" s="25" t="str">
        <f>PROPER(IF(P_endr_bruk!D53=0," ",P_endr_bruk!D53))</f>
        <v>Oppigard Samdrift Da</v>
      </c>
      <c r="F44" s="25" t="str">
        <f>IF(P_endr_bruk!E53=0," ",P_endr_bruk!E53)</f>
        <v>Orkland</v>
      </c>
      <c r="G44" s="51">
        <f>IF(P_endr_bruk!F53=0," ",P_endr_bruk!F53)</f>
        <v>298369</v>
      </c>
      <c r="H44" s="51">
        <f>IF(P_endr_bruk!G53=0," ",P_endr_bruk!G53)</f>
        <v>604520</v>
      </c>
      <c r="I44" s="51">
        <f>IF(P_endr_bruk!P53=0," ",P_endr_bruk!P53)</f>
        <v>306151</v>
      </c>
      <c r="J44" s="26">
        <f>IF(P_endr_bruk!Q53=0," ",P_endr_bruk!Q53)</f>
        <v>1.0260817980420218</v>
      </c>
    </row>
    <row r="45" spans="4:10" x14ac:dyDescent="0.25">
      <c r="D45" s="25">
        <f>IF(P_endr_bruk!C54=0," ",P_endr_bruk!B54)</f>
        <v>37</v>
      </c>
      <c r="E45" s="25" t="str">
        <f>PROPER(IF(P_endr_bruk!D54=0," ",P_endr_bruk!D54))</f>
        <v>Vigestad Samdrift Da</v>
      </c>
      <c r="F45" s="25" t="str">
        <f>IF(P_endr_bruk!E54=0," ",P_endr_bruk!E54)</f>
        <v>Nærøysund</v>
      </c>
      <c r="G45" s="51">
        <f>IF(P_endr_bruk!F54=0," ",P_endr_bruk!F54)</f>
        <v>369971</v>
      </c>
      <c r="H45" s="51">
        <f>IF(P_endr_bruk!G54=0," ",P_endr_bruk!G54)</f>
        <v>603755</v>
      </c>
      <c r="I45" s="51">
        <f>IF(P_endr_bruk!P54=0," ",P_endr_bruk!P54)</f>
        <v>233784</v>
      </c>
      <c r="J45" s="26">
        <f>IF(P_endr_bruk!Q54=0," ",P_endr_bruk!Q54)</f>
        <v>0.63189817580296836</v>
      </c>
    </row>
    <row r="46" spans="4:10" x14ac:dyDescent="0.25">
      <c r="D46" s="25">
        <f>IF(P_endr_bruk!C55=0," ",P_endr_bruk!B55)</f>
        <v>38</v>
      </c>
      <c r="E46" s="25" t="str">
        <f>PROPER(IF(P_endr_bruk!D55=0," ",P_endr_bruk!D55))</f>
        <v>Orkla Samdrift Da</v>
      </c>
      <c r="F46" s="25" t="str">
        <f>IF(P_endr_bruk!E55=0," ",P_endr_bruk!E55)</f>
        <v>Rennebu</v>
      </c>
      <c r="G46" s="51">
        <f>IF(P_endr_bruk!F55=0," ",P_endr_bruk!F55)</f>
        <v>618411</v>
      </c>
      <c r="H46" s="51">
        <f>IF(P_endr_bruk!G55=0," ",P_endr_bruk!G55)</f>
        <v>602048</v>
      </c>
      <c r="I46" s="51">
        <f>IF(P_endr_bruk!P55=0," ",P_endr_bruk!P55)</f>
        <v>-16363</v>
      </c>
      <c r="J46" s="26">
        <f>IF(P_endr_bruk!Q55=0," ",P_endr_bruk!Q55)</f>
        <v>-2.6459749260605001E-2</v>
      </c>
    </row>
    <row r="47" spans="4:10" x14ac:dyDescent="0.25">
      <c r="D47" s="25">
        <f>IF(P_endr_bruk!C56=0," ",P_endr_bruk!B56)</f>
        <v>39</v>
      </c>
      <c r="E47" s="25" t="str">
        <f>PROPER(IF(P_endr_bruk!D56=0," ",P_endr_bruk!D56))</f>
        <v>Ytterdalen Samdrift Da</v>
      </c>
      <c r="F47" s="25" t="str">
        <f>IF(P_endr_bruk!E56=0," ",P_endr_bruk!E56)</f>
        <v>Midtre Gauldal</v>
      </c>
      <c r="G47" s="51">
        <f>IF(P_endr_bruk!F56=0," ",P_endr_bruk!F56)</f>
        <v>541234</v>
      </c>
      <c r="H47" s="51">
        <f>IF(P_endr_bruk!G56=0," ",P_endr_bruk!G56)</f>
        <v>596540</v>
      </c>
      <c r="I47" s="51">
        <f>IF(P_endr_bruk!P56=0," ",P_endr_bruk!P56)</f>
        <v>55306</v>
      </c>
      <c r="J47" s="26">
        <f>IF(P_endr_bruk!Q56=0," ",P_endr_bruk!Q56)</f>
        <v>0.10218500685470609</v>
      </c>
    </row>
    <row r="48" spans="4:10" x14ac:dyDescent="0.25">
      <c r="D48" s="25">
        <f>IF(P_endr_bruk!C57=0," ",P_endr_bruk!B57)</f>
        <v>40</v>
      </c>
      <c r="E48" s="25" t="str">
        <f>PROPER(IF(P_endr_bruk!D57=0," ",P_endr_bruk!D57))</f>
        <v>Skrubbhaugen Kjøtt Og Melk Da</v>
      </c>
      <c r="F48" s="25" t="str">
        <f>IF(P_endr_bruk!E57=0," ",P_endr_bruk!E57)</f>
        <v>Inderøy</v>
      </c>
      <c r="G48" s="51">
        <f>IF(P_endr_bruk!F57=0," ",P_endr_bruk!F57)</f>
        <v>534742</v>
      </c>
      <c r="H48" s="51">
        <f>IF(P_endr_bruk!G57=0," ",P_endr_bruk!G57)</f>
        <v>595894</v>
      </c>
      <c r="I48" s="51">
        <f>IF(P_endr_bruk!P57=0," ",P_endr_bruk!P57)</f>
        <v>61152</v>
      </c>
      <c r="J48" s="26">
        <f>IF(P_endr_bruk!Q57=0," ",P_endr_bruk!Q57)</f>
        <v>0.11435795205912384</v>
      </c>
    </row>
    <row r="49" spans="4:10" x14ac:dyDescent="0.25">
      <c r="D49" s="25">
        <f>IF(P_endr_bruk!C58=0," ",P_endr_bruk!B58)</f>
        <v>41</v>
      </c>
      <c r="E49" s="25" t="str">
        <f>PROPER(IF(P_endr_bruk!D58=0," ",P_endr_bruk!D58))</f>
        <v>Stordalen Samdrift Da</v>
      </c>
      <c r="F49" s="25" t="str">
        <f>IF(P_endr_bruk!E58=0," ",P_endr_bruk!E58)</f>
        <v>Åfjord</v>
      </c>
      <c r="G49" s="51">
        <f>IF(P_endr_bruk!F58=0," ",P_endr_bruk!F58)</f>
        <v>580267</v>
      </c>
      <c r="H49" s="51">
        <f>IF(P_endr_bruk!G58=0," ",P_endr_bruk!G58)</f>
        <v>595390</v>
      </c>
      <c r="I49" s="51">
        <f>IF(P_endr_bruk!P58=0," ",P_endr_bruk!P58)</f>
        <v>15123</v>
      </c>
      <c r="J49" s="26">
        <f>IF(P_endr_bruk!Q58=0," ",P_endr_bruk!Q58)</f>
        <v>2.6062140359524151E-2</v>
      </c>
    </row>
    <row r="50" spans="4:10" x14ac:dyDescent="0.25">
      <c r="D50" s="25">
        <f>IF(P_endr_bruk!C59=0," ",P_endr_bruk!B59)</f>
        <v>42</v>
      </c>
      <c r="E50" s="25" t="str">
        <f>PROPER(IF(P_endr_bruk!D59=0," ",P_endr_bruk!D59))</f>
        <v>Midt-Skogn Melk Da</v>
      </c>
      <c r="F50" s="25" t="str">
        <f>IF(P_endr_bruk!E59=0," ",P_endr_bruk!E59)</f>
        <v>Levanger</v>
      </c>
      <c r="G50" s="51">
        <f>IF(P_endr_bruk!F59=0," ",P_endr_bruk!F59)</f>
        <v>520637</v>
      </c>
      <c r="H50" s="51">
        <f>IF(P_endr_bruk!G59=0," ",P_endr_bruk!G59)</f>
        <v>594177</v>
      </c>
      <c r="I50" s="51">
        <f>IF(P_endr_bruk!P59=0," ",P_endr_bruk!P59)</f>
        <v>73540</v>
      </c>
      <c r="J50" s="26">
        <f>IF(P_endr_bruk!Q59=0," ",P_endr_bruk!Q59)</f>
        <v>0.14125004561719587</v>
      </c>
    </row>
    <row r="51" spans="4:10" x14ac:dyDescent="0.25">
      <c r="D51" s="25">
        <f>IF(P_endr_bruk!C60=0," ",P_endr_bruk!B60)</f>
        <v>43</v>
      </c>
      <c r="E51" s="25" t="str">
        <f>PROPER(IF(P_endr_bruk!D60=0," ",P_endr_bruk!D60))</f>
        <v>Stadsbygd Samdrift Da</v>
      </c>
      <c r="F51" s="25" t="str">
        <f>IF(P_endr_bruk!E60=0," ",P_endr_bruk!E60)</f>
        <v>Indre Fosen</v>
      </c>
      <c r="G51" s="51">
        <f>IF(P_endr_bruk!F60=0," ",P_endr_bruk!F60)</f>
        <v>512695</v>
      </c>
      <c r="H51" s="51">
        <f>IF(P_endr_bruk!G60=0," ",P_endr_bruk!G60)</f>
        <v>594172</v>
      </c>
      <c r="I51" s="51">
        <f>IF(P_endr_bruk!P60=0," ",P_endr_bruk!P60)</f>
        <v>81477</v>
      </c>
      <c r="J51" s="26">
        <f>IF(P_endr_bruk!Q60=0," ",P_endr_bruk!Q60)</f>
        <v>0.15891904543637056</v>
      </c>
    </row>
    <row r="52" spans="4:10" x14ac:dyDescent="0.25">
      <c r="D52" s="25">
        <f>IF(P_endr_bruk!C61=0," ",P_endr_bruk!B61)</f>
        <v>44</v>
      </c>
      <c r="E52" s="25" t="str">
        <f>PROPER(IF(P_endr_bruk!D61=0," ",P_endr_bruk!D61))</f>
        <v>Knut Joakim Singstad</v>
      </c>
      <c r="F52" s="25" t="str">
        <f>IF(P_endr_bruk!E61=0," ",P_endr_bruk!E61)</f>
        <v>Orkland</v>
      </c>
      <c r="G52" s="51">
        <f>IF(P_endr_bruk!F61=0," ",P_endr_bruk!F61)</f>
        <v>351835</v>
      </c>
      <c r="H52" s="51">
        <f>IF(P_endr_bruk!G61=0," ",P_endr_bruk!G61)</f>
        <v>589779</v>
      </c>
      <c r="I52" s="51">
        <f>IF(P_endr_bruk!P61=0," ",P_endr_bruk!P61)</f>
        <v>237944</v>
      </c>
      <c r="J52" s="26">
        <f>IF(P_endr_bruk!Q61=0," ",P_endr_bruk!Q61)</f>
        <v>0.67629428567368222</v>
      </c>
    </row>
    <row r="53" spans="4:10" x14ac:dyDescent="0.25">
      <c r="D53" s="25">
        <f>IF(P_endr_bruk!C62=0," ",P_endr_bruk!B62)</f>
        <v>45</v>
      </c>
      <c r="E53" s="25" t="str">
        <f>PROPER(IF(P_endr_bruk!D62=0," ",P_endr_bruk!D62))</f>
        <v>Melkekompaniet Da</v>
      </c>
      <c r="F53" s="25" t="str">
        <f>IF(P_endr_bruk!E62=0," ",P_endr_bruk!E62)</f>
        <v>Nærøysund</v>
      </c>
      <c r="G53" s="51">
        <f>IF(P_endr_bruk!F62=0," ",P_endr_bruk!F62)</f>
        <v>44263</v>
      </c>
      <c r="H53" s="51">
        <f>IF(P_endr_bruk!G62=0," ",P_endr_bruk!G62)</f>
        <v>589142</v>
      </c>
      <c r="I53" s="51">
        <f>IF(P_endr_bruk!P62=0," ",P_endr_bruk!P62)</f>
        <v>544879</v>
      </c>
      <c r="J53" s="26">
        <f>IF(P_endr_bruk!Q62=0," ",P_endr_bruk!Q62)</f>
        <v>12.310033210582201</v>
      </c>
    </row>
    <row r="54" spans="4:10" x14ac:dyDescent="0.25">
      <c r="D54" s="25" t="str">
        <f>IF(P_endr_bruk!C63=0," ",P_endr_bruk!B63)</f>
        <v xml:space="preserve"> </v>
      </c>
      <c r="E54" s="25" t="str">
        <f>PROPER(IF(P_endr_bruk!D63=0," ",P_endr_bruk!D63))</f>
        <v>Melkekompaniet Rætt Væst Da</v>
      </c>
      <c r="F54" s="25" t="str">
        <f>IF(P_endr_bruk!E63=0," ",P_endr_bruk!E63)</f>
        <v>Nærøysund</v>
      </c>
      <c r="G54" s="51">
        <f>IF(P_endr_bruk!F63=0," ",P_endr_bruk!F63)</f>
        <v>514789</v>
      </c>
      <c r="H54" s="51" t="str">
        <f>IF(P_endr_bruk!G63=0," ",P_endr_bruk!G63)</f>
        <v xml:space="preserve"> </v>
      </c>
      <c r="I54" s="51">
        <f>IF(P_endr_bruk!P63=0," ",P_endr_bruk!P63)</f>
        <v>-514789</v>
      </c>
      <c r="J54" s="26">
        <f>IF(P_endr_bruk!Q63=0," ",P_endr_bruk!Q63)</f>
        <v>-1</v>
      </c>
    </row>
    <row r="55" spans="4:10" x14ac:dyDescent="0.25">
      <c r="D55" s="25">
        <f>IF(P_endr_bruk!C64=0," ",P_endr_bruk!B64)</f>
        <v>47</v>
      </c>
      <c r="E55" s="25" t="str">
        <f>PROPER(IF(P_endr_bruk!D64=0," ",P_endr_bruk!D64))</f>
        <v>Hegstadmarka Samdrift Da</v>
      </c>
      <c r="F55" s="25" t="str">
        <f>IF(P_endr_bruk!E64=0," ",P_endr_bruk!E64)</f>
        <v>Verdal</v>
      </c>
      <c r="G55" s="51">
        <f>IF(P_endr_bruk!F64=0," ",P_endr_bruk!F64)</f>
        <v>550500</v>
      </c>
      <c r="H55" s="51">
        <f>IF(P_endr_bruk!G64=0," ",P_endr_bruk!G64)</f>
        <v>581828</v>
      </c>
      <c r="I55" s="51">
        <f>IF(P_endr_bruk!P64=0," ",P_endr_bruk!P64)</f>
        <v>31328</v>
      </c>
      <c r="J55" s="26">
        <f>IF(P_endr_bruk!Q64=0," ",P_endr_bruk!Q64)</f>
        <v>5.6908265213442326E-2</v>
      </c>
    </row>
    <row r="56" spans="4:10" x14ac:dyDescent="0.25">
      <c r="D56" s="25">
        <f>IF(P_endr_bruk!C65=0," ",P_endr_bruk!B65)</f>
        <v>48</v>
      </c>
      <c r="E56" s="25" t="str">
        <f>PROPER(IF(P_endr_bruk!D65=0," ",P_endr_bruk!D65))</f>
        <v>Lars Inge Røen</v>
      </c>
      <c r="F56" s="25" t="str">
        <f>IF(P_endr_bruk!E65=0," ",P_endr_bruk!E65)</f>
        <v>Rindal</v>
      </c>
      <c r="G56" s="51">
        <f>IF(P_endr_bruk!F65=0," ",P_endr_bruk!F65)</f>
        <v>289756</v>
      </c>
      <c r="H56" s="51">
        <f>IF(P_endr_bruk!G65=0," ",P_endr_bruk!G65)</f>
        <v>581674</v>
      </c>
      <c r="I56" s="51">
        <f>IF(P_endr_bruk!P65=0," ",P_endr_bruk!P65)</f>
        <v>291918</v>
      </c>
      <c r="J56" s="26">
        <f>IF(P_endr_bruk!Q65=0," ",P_endr_bruk!Q65)</f>
        <v>1.0074614503237207</v>
      </c>
    </row>
    <row r="57" spans="4:10" x14ac:dyDescent="0.25">
      <c r="D57" s="25">
        <f>IF(P_endr_bruk!C66=0," ",P_endr_bruk!B66)</f>
        <v>49</v>
      </c>
      <c r="E57" s="25" t="str">
        <f>PROPER(IF(P_endr_bruk!D66=0," ",P_endr_bruk!D66))</f>
        <v>Åker Samdrift Da</v>
      </c>
      <c r="F57" s="25" t="str">
        <f>IF(P_endr_bruk!E66=0," ",P_endr_bruk!E66)</f>
        <v>Levanger</v>
      </c>
      <c r="G57" s="51">
        <f>IF(P_endr_bruk!F66=0," ",P_endr_bruk!F66)</f>
        <v>426891</v>
      </c>
      <c r="H57" s="51">
        <f>IF(P_endr_bruk!G66=0," ",P_endr_bruk!G66)</f>
        <v>581202</v>
      </c>
      <c r="I57" s="51">
        <f>IF(P_endr_bruk!P66=0," ",P_endr_bruk!P66)</f>
        <v>154311</v>
      </c>
      <c r="J57" s="26">
        <f>IF(P_endr_bruk!Q66=0," ",P_endr_bruk!Q66)</f>
        <v>0.36147634876350171</v>
      </c>
    </row>
    <row r="58" spans="4:10" x14ac:dyDescent="0.25">
      <c r="D58" s="25">
        <f>IF(P_endr_bruk!C67=0," ",P_endr_bruk!B67)</f>
        <v>50</v>
      </c>
      <c r="E58" s="25" t="str">
        <f>PROPER(IF(P_endr_bruk!D67=0," ",P_endr_bruk!D67))</f>
        <v>Dæli/Våg Samdrift Da</v>
      </c>
      <c r="F58" s="25" t="str">
        <f>IF(P_endr_bruk!E67=0," ",P_endr_bruk!E67)</f>
        <v>Snåsa</v>
      </c>
      <c r="G58" s="51">
        <f>IF(P_endr_bruk!F67=0," ",P_endr_bruk!F67)</f>
        <v>367879</v>
      </c>
      <c r="H58" s="51">
        <f>IF(P_endr_bruk!G67=0," ",P_endr_bruk!G67)</f>
        <v>579867</v>
      </c>
      <c r="I58" s="51">
        <f>IF(P_endr_bruk!P67=0," ",P_endr_bruk!P67)</f>
        <v>211988</v>
      </c>
      <c r="J58" s="26">
        <f>IF(P_endr_bruk!Q67=0," ",P_endr_bruk!Q67)</f>
        <v>0.57624381929928048</v>
      </c>
    </row>
    <row r="59" spans="4:10" x14ac:dyDescent="0.25">
      <c r="D59" s="25">
        <f>IF(P_endr_bruk!C68=0," ",P_endr_bruk!B68)</f>
        <v>51</v>
      </c>
      <c r="E59" s="25" t="str">
        <f>PROPER(IF(P_endr_bruk!D68=0," ",P_endr_bruk!D68))</f>
        <v>Daling Samdrift Da</v>
      </c>
      <c r="F59" s="25" t="str">
        <f>IF(P_endr_bruk!E68=0," ",P_endr_bruk!E68)</f>
        <v>Steinkjer</v>
      </c>
      <c r="G59" s="51">
        <f>IF(P_endr_bruk!F68=0," ",P_endr_bruk!F68)</f>
        <v>616728</v>
      </c>
      <c r="H59" s="51">
        <f>IF(P_endr_bruk!G68=0," ",P_endr_bruk!G68)</f>
        <v>579047</v>
      </c>
      <c r="I59" s="51">
        <f>IF(P_endr_bruk!P68=0," ",P_endr_bruk!P68)</f>
        <v>-37681</v>
      </c>
      <c r="J59" s="26">
        <f>IF(P_endr_bruk!Q68=0," ",P_endr_bruk!Q68)</f>
        <v>-6.1098247525651503E-2</v>
      </c>
    </row>
    <row r="60" spans="4:10" x14ac:dyDescent="0.25">
      <c r="D60" s="25">
        <f>IF(P_endr_bruk!C69=0," ",P_endr_bruk!B69)</f>
        <v>52</v>
      </c>
      <c r="E60" s="25" t="str">
        <f>PROPER(IF(P_endr_bruk!D69=0," ",P_endr_bruk!D69))</f>
        <v>Gartland Samdrift Da</v>
      </c>
      <c r="F60" s="25" t="str">
        <f>IF(P_endr_bruk!E69=0," ",P_endr_bruk!E69)</f>
        <v>Grong</v>
      </c>
      <c r="G60" s="51">
        <f>IF(P_endr_bruk!F69=0," ",P_endr_bruk!F69)</f>
        <v>348998</v>
      </c>
      <c r="H60" s="51">
        <f>IF(P_endr_bruk!G69=0," ",P_endr_bruk!G69)</f>
        <v>578634</v>
      </c>
      <c r="I60" s="51">
        <f>IF(P_endr_bruk!P69=0," ",P_endr_bruk!P69)</f>
        <v>229636</v>
      </c>
      <c r="J60" s="26">
        <f>IF(P_endr_bruk!Q69=0," ",P_endr_bruk!Q69)</f>
        <v>0.65798657871964883</v>
      </c>
    </row>
    <row r="61" spans="4:10" x14ac:dyDescent="0.25">
      <c r="D61" s="25">
        <f>IF(P_endr_bruk!C70=0," ",P_endr_bruk!B70)</f>
        <v>53</v>
      </c>
      <c r="E61" s="25" t="str">
        <f>PROPER(IF(P_endr_bruk!D70=0," ",P_endr_bruk!D70))</f>
        <v>Stjern Samdrift Da</v>
      </c>
      <c r="F61" s="25" t="str">
        <f>IF(P_endr_bruk!E70=0," ",P_endr_bruk!E70)</f>
        <v>Åfjord</v>
      </c>
      <c r="G61" s="51">
        <f>IF(P_endr_bruk!F70=0," ",P_endr_bruk!F70)</f>
        <v>559668</v>
      </c>
      <c r="H61" s="51">
        <f>IF(P_endr_bruk!G70=0," ",P_endr_bruk!G70)</f>
        <v>574447</v>
      </c>
      <c r="I61" s="51">
        <f>IF(P_endr_bruk!P70=0," ",P_endr_bruk!P70)</f>
        <v>14779</v>
      </c>
      <c r="J61" s="26">
        <f>IF(P_endr_bruk!Q70=0," ",P_endr_bruk!Q70)</f>
        <v>2.6406726845201085E-2</v>
      </c>
    </row>
    <row r="62" spans="4:10" x14ac:dyDescent="0.25">
      <c r="D62" s="25">
        <f>IF(P_endr_bruk!C71=0," ",P_endr_bruk!B71)</f>
        <v>54</v>
      </c>
      <c r="E62" s="25" t="str">
        <f>PROPER(IF(P_endr_bruk!D71=0," ",P_endr_bruk!D71))</f>
        <v>Grongmelk Da</v>
      </c>
      <c r="F62" s="25" t="str">
        <f>IF(P_endr_bruk!E71=0," ",P_endr_bruk!E71)</f>
        <v>Grong</v>
      </c>
      <c r="G62" s="51">
        <f>IF(P_endr_bruk!F71=0," ",P_endr_bruk!F71)</f>
        <v>525235</v>
      </c>
      <c r="H62" s="51">
        <f>IF(P_endr_bruk!G71=0," ",P_endr_bruk!G71)</f>
        <v>572691</v>
      </c>
      <c r="I62" s="51">
        <f>IF(P_endr_bruk!P71=0," ",P_endr_bruk!P71)</f>
        <v>47456</v>
      </c>
      <c r="J62" s="26">
        <f>IF(P_endr_bruk!Q71=0," ",P_endr_bruk!Q71)</f>
        <v>9.0351937704075319E-2</v>
      </c>
    </row>
    <row r="63" spans="4:10" x14ac:dyDescent="0.25">
      <c r="D63" s="25">
        <f>IF(P_endr_bruk!C72=0," ",P_endr_bruk!B72)</f>
        <v>55</v>
      </c>
      <c r="E63" s="25" t="str">
        <f>PROPER(IF(P_endr_bruk!D72=0," ",P_endr_bruk!D72))</f>
        <v>Pål Erik Meland Tangvik</v>
      </c>
      <c r="F63" s="25" t="str">
        <f>IF(P_endr_bruk!E72=0," ",P_endr_bruk!E72)</f>
        <v>Orkland</v>
      </c>
      <c r="G63" s="51">
        <f>IF(P_endr_bruk!F72=0," ",P_endr_bruk!F72)</f>
        <v>135965</v>
      </c>
      <c r="H63" s="51">
        <f>IF(P_endr_bruk!G72=0," ",P_endr_bruk!G72)</f>
        <v>570067</v>
      </c>
      <c r="I63" s="51">
        <f>IF(P_endr_bruk!P72=0," ",P_endr_bruk!P72)</f>
        <v>434102</v>
      </c>
      <c r="J63" s="26">
        <f>IF(P_endr_bruk!Q72=0," ",P_endr_bruk!Q72)</f>
        <v>3.1927481337108814</v>
      </c>
    </row>
    <row r="64" spans="4:10" x14ac:dyDescent="0.25">
      <c r="D64" s="25">
        <f>IF(P_endr_bruk!C73=0," ",P_endr_bruk!B73)</f>
        <v>56</v>
      </c>
      <c r="E64" s="25" t="str">
        <f>PROPER(IF(P_endr_bruk!D73=0," ",P_endr_bruk!D73))</f>
        <v>Heggset Stein</v>
      </c>
      <c r="F64" s="25" t="str">
        <f>IF(P_endr_bruk!E73=0," ",P_endr_bruk!E73)</f>
        <v>Rindal</v>
      </c>
      <c r="G64" s="51">
        <f>IF(P_endr_bruk!F73=0," ",P_endr_bruk!F73)</f>
        <v>297944</v>
      </c>
      <c r="H64" s="51">
        <f>IF(P_endr_bruk!G73=0," ",P_endr_bruk!G73)</f>
        <v>569469</v>
      </c>
      <c r="I64" s="51">
        <f>IF(P_endr_bruk!P73=0," ",P_endr_bruk!P73)</f>
        <v>271525</v>
      </c>
      <c r="J64" s="26">
        <f>IF(P_endr_bruk!Q73=0," ",P_endr_bruk!Q73)</f>
        <v>0.91132897457240292</v>
      </c>
    </row>
    <row r="65" spans="4:10" x14ac:dyDescent="0.25">
      <c r="D65" s="25">
        <f>IF(P_endr_bruk!C74=0," ",P_endr_bruk!B74)</f>
        <v>57</v>
      </c>
      <c r="E65" s="25" t="str">
        <f>PROPER(IF(P_endr_bruk!D74=0," ",P_endr_bruk!D74))</f>
        <v>Rissa Samdrift Da</v>
      </c>
      <c r="F65" s="25" t="str">
        <f>IF(P_endr_bruk!E74=0," ",P_endr_bruk!E74)</f>
        <v>Indre Fosen</v>
      </c>
      <c r="G65" s="51">
        <f>IF(P_endr_bruk!F74=0," ",P_endr_bruk!F74)</f>
        <v>520061</v>
      </c>
      <c r="H65" s="51">
        <f>IF(P_endr_bruk!G74=0," ",P_endr_bruk!G74)</f>
        <v>569336</v>
      </c>
      <c r="I65" s="51">
        <f>IF(P_endr_bruk!P74=0," ",P_endr_bruk!P74)</f>
        <v>49275</v>
      </c>
      <c r="J65" s="26">
        <f>IF(P_endr_bruk!Q74=0," ",P_endr_bruk!Q74)</f>
        <v>9.4748500656653745E-2</v>
      </c>
    </row>
    <row r="66" spans="4:10" x14ac:dyDescent="0.25">
      <c r="D66" s="25">
        <f>IF(P_endr_bruk!C75=0," ",P_endr_bruk!B75)</f>
        <v>58</v>
      </c>
      <c r="E66" s="25" t="str">
        <f>PROPER(IF(P_endr_bruk!D75=0," ",P_endr_bruk!D75))</f>
        <v>Ness Gård Da</v>
      </c>
      <c r="F66" s="25" t="str">
        <f>IF(P_endr_bruk!E75=0," ",P_endr_bruk!E75)</f>
        <v>Ørland</v>
      </c>
      <c r="G66" s="51">
        <f>IF(P_endr_bruk!F75=0," ",P_endr_bruk!F75)</f>
        <v>529365</v>
      </c>
      <c r="H66" s="51">
        <f>IF(P_endr_bruk!G75=0," ",P_endr_bruk!G75)</f>
        <v>569319</v>
      </c>
      <c r="I66" s="51">
        <f>IF(P_endr_bruk!P75=0," ",P_endr_bruk!P75)</f>
        <v>39954</v>
      </c>
      <c r="J66" s="26">
        <f>IF(P_endr_bruk!Q75=0," ",P_endr_bruk!Q75)</f>
        <v>7.5475333654472815E-2</v>
      </c>
    </row>
    <row r="67" spans="4:10" x14ac:dyDescent="0.25">
      <c r="D67" s="25">
        <f>IF(P_endr_bruk!C76=0," ",P_endr_bruk!B76)</f>
        <v>59</v>
      </c>
      <c r="E67" s="25" t="str">
        <f>PROPER(IF(P_endr_bruk!D76=0," ",P_endr_bruk!D76))</f>
        <v>Forberg Samdrift Da</v>
      </c>
      <c r="F67" s="25" t="str">
        <f>IF(P_endr_bruk!E76=0," ",P_endr_bruk!E76)</f>
        <v>Levanger</v>
      </c>
      <c r="G67" s="51">
        <f>IF(P_endr_bruk!F76=0," ",P_endr_bruk!F76)</f>
        <v>532321</v>
      </c>
      <c r="H67" s="51">
        <f>IF(P_endr_bruk!G76=0," ",P_endr_bruk!G76)</f>
        <v>568466</v>
      </c>
      <c r="I67" s="51">
        <f>IF(P_endr_bruk!P76=0," ",P_endr_bruk!P76)</f>
        <v>36145</v>
      </c>
      <c r="J67" s="26">
        <f>IF(P_endr_bruk!Q76=0," ",P_endr_bruk!Q76)</f>
        <v>6.790075912842064E-2</v>
      </c>
    </row>
    <row r="68" spans="4:10" x14ac:dyDescent="0.25">
      <c r="D68" s="25">
        <f>IF(P_endr_bruk!C77=0," ",P_endr_bruk!B77)</f>
        <v>60</v>
      </c>
      <c r="E68" s="25" t="str">
        <f>PROPER(IF(P_endr_bruk!D77=0," ",P_endr_bruk!D77))</f>
        <v>Harald Dalheim</v>
      </c>
      <c r="F68" s="25" t="str">
        <f>IF(P_endr_bruk!E77=0," ",P_endr_bruk!E77)</f>
        <v>Levanger</v>
      </c>
      <c r="G68" s="51">
        <f>IF(P_endr_bruk!F77=0," ",P_endr_bruk!F77)</f>
        <v>201137</v>
      </c>
      <c r="H68" s="51">
        <f>IF(P_endr_bruk!G77=0," ",P_endr_bruk!G77)</f>
        <v>567616</v>
      </c>
      <c r="I68" s="51">
        <f>IF(P_endr_bruk!P77=0," ",P_endr_bruk!P77)</f>
        <v>366479</v>
      </c>
      <c r="J68" s="26">
        <f>IF(P_endr_bruk!Q77=0," ",P_endr_bruk!Q77)</f>
        <v>1.8220367212397519</v>
      </c>
    </row>
    <row r="69" spans="4:10" x14ac:dyDescent="0.25">
      <c r="D69" s="25">
        <f>IF(P_endr_bruk!C78=0," ",P_endr_bruk!B78)</f>
        <v>61</v>
      </c>
      <c r="E69" s="25" t="str">
        <f>PROPER(IF(P_endr_bruk!D78=0," ",P_endr_bruk!D78))</f>
        <v>Dag Inge Hernes</v>
      </c>
      <c r="F69" s="25" t="str">
        <f>IF(P_endr_bruk!E78=0," ",P_endr_bruk!E78)</f>
        <v>Ørland</v>
      </c>
      <c r="G69" s="51">
        <f>IF(P_endr_bruk!F78=0," ",P_endr_bruk!F78)</f>
        <v>156792</v>
      </c>
      <c r="H69" s="51">
        <f>IF(P_endr_bruk!G78=0," ",P_endr_bruk!G78)</f>
        <v>567151</v>
      </c>
      <c r="I69" s="51">
        <f>IF(P_endr_bruk!P78=0," ",P_endr_bruk!P78)</f>
        <v>410359</v>
      </c>
      <c r="J69" s="26">
        <f>IF(P_endr_bruk!Q78=0," ",P_endr_bruk!Q78)</f>
        <v>2.6172189907648349</v>
      </c>
    </row>
    <row r="70" spans="4:10" x14ac:dyDescent="0.25">
      <c r="D70" s="25">
        <f>IF(P_endr_bruk!C79=0," ",P_endr_bruk!B79)</f>
        <v>62</v>
      </c>
      <c r="E70" s="25" t="str">
        <f>PROPER(IF(P_endr_bruk!D79=0," ",P_endr_bruk!D79))</f>
        <v>Håvar Flønes</v>
      </c>
      <c r="F70" s="25" t="str">
        <f>IF(P_endr_bruk!E79=0," ",P_endr_bruk!E79)</f>
        <v>Selbu</v>
      </c>
      <c r="G70" s="51">
        <f>IF(P_endr_bruk!F79=0," ",P_endr_bruk!F79)</f>
        <v>189794</v>
      </c>
      <c r="H70" s="51">
        <f>IF(P_endr_bruk!G79=0," ",P_endr_bruk!G79)</f>
        <v>563795</v>
      </c>
      <c r="I70" s="51">
        <f>IF(P_endr_bruk!P79=0," ",P_endr_bruk!P79)</f>
        <v>374001</v>
      </c>
      <c r="J70" s="26">
        <f>IF(P_endr_bruk!Q79=0," ",P_endr_bruk!Q79)</f>
        <v>1.9705628207424892</v>
      </c>
    </row>
    <row r="71" spans="4:10" x14ac:dyDescent="0.25">
      <c r="D71" s="25">
        <f>IF(P_endr_bruk!C80=0," ",P_endr_bruk!B80)</f>
        <v>63</v>
      </c>
      <c r="E71" s="25" t="str">
        <f>PROPER(IF(P_endr_bruk!D80=0," ",P_endr_bruk!D80))</f>
        <v>Songmoen Samdrift Da</v>
      </c>
      <c r="F71" s="25" t="str">
        <f>IF(P_endr_bruk!E80=0," ",P_endr_bruk!E80)</f>
        <v>Orkland</v>
      </c>
      <c r="G71" s="51">
        <f>IF(P_endr_bruk!F80=0," ",P_endr_bruk!F80)</f>
        <v>485468</v>
      </c>
      <c r="H71" s="51">
        <f>IF(P_endr_bruk!G80=0," ",P_endr_bruk!G80)</f>
        <v>562014</v>
      </c>
      <c r="I71" s="51">
        <f>IF(P_endr_bruk!P80=0," ",P_endr_bruk!P80)</f>
        <v>76546</v>
      </c>
      <c r="J71" s="26">
        <f>IF(P_endr_bruk!Q80=0," ",P_endr_bruk!Q80)</f>
        <v>0.1576746562080302</v>
      </c>
    </row>
    <row r="72" spans="4:10" x14ac:dyDescent="0.25">
      <c r="D72" s="25">
        <f>IF(P_endr_bruk!C81=0," ",P_endr_bruk!B81)</f>
        <v>64</v>
      </c>
      <c r="E72" s="25" t="str">
        <f>PROPER(IF(P_endr_bruk!D81=0," ",P_endr_bruk!D81))</f>
        <v>Tynes Samdrift Da</v>
      </c>
      <c r="F72" s="25" t="str">
        <f>IF(P_endr_bruk!E81=0," ",P_endr_bruk!E81)</f>
        <v>Levanger</v>
      </c>
      <c r="G72" s="51">
        <f>IF(P_endr_bruk!F81=0," ",P_endr_bruk!F81)</f>
        <v>479297</v>
      </c>
      <c r="H72" s="51">
        <f>IF(P_endr_bruk!G81=0," ",P_endr_bruk!G81)</f>
        <v>558534</v>
      </c>
      <c r="I72" s="51">
        <f>IF(P_endr_bruk!P81=0," ",P_endr_bruk!P81)</f>
        <v>79237</v>
      </c>
      <c r="J72" s="26">
        <f>IF(P_endr_bruk!Q81=0," ",P_endr_bruk!Q81)</f>
        <v>0.16531920708871534</v>
      </c>
    </row>
    <row r="73" spans="4:10" x14ac:dyDescent="0.25">
      <c r="D73" s="25">
        <f>IF(P_endr_bruk!C82=0," ",P_endr_bruk!B82)</f>
        <v>65</v>
      </c>
      <c r="E73" s="25" t="str">
        <f>PROPER(IF(P_endr_bruk!D82=0," ",P_endr_bruk!D82))</f>
        <v>Myrvangberget Samdrift Da</v>
      </c>
      <c r="F73" s="25" t="str">
        <f>IF(P_endr_bruk!E82=0," ",P_endr_bruk!E82)</f>
        <v>Steinkjer</v>
      </c>
      <c r="G73" s="51">
        <f>IF(P_endr_bruk!F82=0," ",P_endr_bruk!F82)</f>
        <v>542914</v>
      </c>
      <c r="H73" s="51">
        <f>IF(P_endr_bruk!G82=0," ",P_endr_bruk!G82)</f>
        <v>557847</v>
      </c>
      <c r="I73" s="51">
        <f>IF(P_endr_bruk!P82=0," ",P_endr_bruk!P82)</f>
        <v>14933</v>
      </c>
      <c r="J73" s="26">
        <f>IF(P_endr_bruk!Q82=0," ",P_endr_bruk!Q82)</f>
        <v>2.750527707887437E-2</v>
      </c>
    </row>
    <row r="74" spans="4:10" x14ac:dyDescent="0.25">
      <c r="D74" s="25">
        <f>IF(P_endr_bruk!C83=0," ",P_endr_bruk!B83)</f>
        <v>66</v>
      </c>
      <c r="E74" s="25" t="str">
        <f>PROPER(IF(P_endr_bruk!D83=0," ",P_endr_bruk!D83))</f>
        <v>Austrått Samdrift Da</v>
      </c>
      <c r="F74" s="25" t="str">
        <f>IF(P_endr_bruk!E83=0," ",P_endr_bruk!E83)</f>
        <v>Ørland</v>
      </c>
      <c r="G74" s="51">
        <f>IF(P_endr_bruk!F83=0," ",P_endr_bruk!F83)</f>
        <v>472377</v>
      </c>
      <c r="H74" s="51">
        <f>IF(P_endr_bruk!G83=0," ",P_endr_bruk!G83)</f>
        <v>557542</v>
      </c>
      <c r="I74" s="51">
        <f>IF(P_endr_bruk!P83=0," ",P_endr_bruk!P83)</f>
        <v>85165</v>
      </c>
      <c r="J74" s="26">
        <f>IF(P_endr_bruk!Q83=0," ",P_endr_bruk!Q83)</f>
        <v>0.1802903189613381</v>
      </c>
    </row>
    <row r="75" spans="4:10" x14ac:dyDescent="0.25">
      <c r="D75" s="25">
        <f>IF(P_endr_bruk!C84=0," ",P_endr_bruk!B84)</f>
        <v>67</v>
      </c>
      <c r="E75" s="25" t="str">
        <f>PROPER(IF(P_endr_bruk!D84=0," ",P_endr_bruk!D84))</f>
        <v>Kirkebakken Samdrift Da</v>
      </c>
      <c r="F75" s="25" t="str">
        <f>IF(P_endr_bruk!E84=0," ",P_endr_bruk!E84)</f>
        <v>Oppdal</v>
      </c>
      <c r="G75" s="51">
        <f>IF(P_endr_bruk!F84=0," ",P_endr_bruk!F84)</f>
        <v>540616</v>
      </c>
      <c r="H75" s="51">
        <f>IF(P_endr_bruk!G84=0," ",P_endr_bruk!G84)</f>
        <v>556056</v>
      </c>
      <c r="I75" s="51">
        <f>IF(P_endr_bruk!P84=0," ",P_endr_bruk!P84)</f>
        <v>15440</v>
      </c>
      <c r="J75" s="26">
        <f>IF(P_endr_bruk!Q84=0," ",P_endr_bruk!Q84)</f>
        <v>2.8560013022182102E-2</v>
      </c>
    </row>
    <row r="76" spans="4:10" x14ac:dyDescent="0.25">
      <c r="D76" s="25">
        <f>IF(P_endr_bruk!C85=0," ",P_endr_bruk!B85)</f>
        <v>68</v>
      </c>
      <c r="E76" s="25" t="str">
        <f>PROPER(IF(P_endr_bruk!D85=0," ",P_endr_bruk!D85))</f>
        <v>Edgar Morten Urtegård</v>
      </c>
      <c r="F76" s="25" t="str">
        <f>IF(P_endr_bruk!E85=0," ",P_endr_bruk!E85)</f>
        <v>Namsos</v>
      </c>
      <c r="G76" s="51">
        <f>IF(P_endr_bruk!F85=0," ",P_endr_bruk!F85)</f>
        <v>359257</v>
      </c>
      <c r="H76" s="51">
        <f>IF(P_endr_bruk!G85=0," ",P_endr_bruk!G85)</f>
        <v>554827</v>
      </c>
      <c r="I76" s="51">
        <f>IF(P_endr_bruk!P85=0," ",P_endr_bruk!P85)</f>
        <v>195570</v>
      </c>
      <c r="J76" s="26">
        <f>IF(P_endr_bruk!Q85=0," ",P_endr_bruk!Q85)</f>
        <v>0.54437352647269222</v>
      </c>
    </row>
    <row r="77" spans="4:10" x14ac:dyDescent="0.25">
      <c r="D77" s="25">
        <f>IF(P_endr_bruk!C86=0," ",P_endr_bruk!B86)</f>
        <v>69</v>
      </c>
      <c r="E77" s="25" t="str">
        <f>PROPER(IF(P_endr_bruk!D86=0," ",P_endr_bruk!D86))</f>
        <v>Viggja Samdrift Da</v>
      </c>
      <c r="F77" s="25" t="str">
        <f>IF(P_endr_bruk!E86=0," ",P_endr_bruk!E86)</f>
        <v>Skaun</v>
      </c>
      <c r="G77" s="51">
        <f>IF(P_endr_bruk!F86=0," ",P_endr_bruk!F86)</f>
        <v>467591</v>
      </c>
      <c r="H77" s="51">
        <f>IF(P_endr_bruk!G86=0," ",P_endr_bruk!G86)</f>
        <v>552208</v>
      </c>
      <c r="I77" s="51">
        <f>IF(P_endr_bruk!P86=0," ",P_endr_bruk!P86)</f>
        <v>84617</v>
      </c>
      <c r="J77" s="26">
        <f>IF(P_endr_bruk!Q86=0," ",P_endr_bruk!Q86)</f>
        <v>0.18096370546054136</v>
      </c>
    </row>
    <row r="78" spans="4:10" x14ac:dyDescent="0.25">
      <c r="D78" s="25">
        <f>IF(P_endr_bruk!C87=0," ",P_endr_bruk!B87)</f>
        <v>70</v>
      </c>
      <c r="E78" s="25" t="str">
        <f>PROPER(IF(P_endr_bruk!D87=0," ",P_endr_bruk!D87))</f>
        <v>Tore Kaldahl</v>
      </c>
      <c r="F78" s="25" t="str">
        <f>IF(P_endr_bruk!E87=0," ",P_endr_bruk!E87)</f>
        <v>Namsos</v>
      </c>
      <c r="G78" s="51">
        <f>IF(P_endr_bruk!F87=0," ",P_endr_bruk!F87)</f>
        <v>305756</v>
      </c>
      <c r="H78" s="51">
        <f>IF(P_endr_bruk!G87=0," ",P_endr_bruk!G87)</f>
        <v>550963</v>
      </c>
      <c r="I78" s="51">
        <f>IF(P_endr_bruk!P87=0," ",P_endr_bruk!P87)</f>
        <v>245207</v>
      </c>
      <c r="J78" s="26">
        <f>IF(P_endr_bruk!Q87=0," ",P_endr_bruk!Q87)</f>
        <v>0.80196954434254764</v>
      </c>
    </row>
    <row r="79" spans="4:10" x14ac:dyDescent="0.25">
      <c r="D79" s="25">
        <f>IF(P_endr_bruk!C88=0," ",P_endr_bruk!B88)</f>
        <v>71</v>
      </c>
      <c r="E79" s="25" t="str">
        <f>PROPER(IF(P_endr_bruk!D88=0," ",P_endr_bruk!D88))</f>
        <v>Per Arne Tinglum</v>
      </c>
      <c r="F79" s="25" t="str">
        <f>IF(P_endr_bruk!E88=0," ",P_endr_bruk!E88)</f>
        <v>Namsos</v>
      </c>
      <c r="G79" s="51">
        <f>IF(P_endr_bruk!F88=0," ",P_endr_bruk!F88)</f>
        <v>156801</v>
      </c>
      <c r="H79" s="51">
        <f>IF(P_endr_bruk!G88=0," ",P_endr_bruk!G88)</f>
        <v>549270</v>
      </c>
      <c r="I79" s="51">
        <f>IF(P_endr_bruk!P88=0," ",P_endr_bruk!P88)</f>
        <v>392469</v>
      </c>
      <c r="J79" s="26">
        <f>IF(P_endr_bruk!Q88=0," ",P_endr_bruk!Q88)</f>
        <v>2.5029751085771137</v>
      </c>
    </row>
    <row r="80" spans="4:10" x14ac:dyDescent="0.25">
      <c r="D80" s="25">
        <f>IF(P_endr_bruk!C89=0," ",P_endr_bruk!B89)</f>
        <v>72</v>
      </c>
      <c r="E80" s="25" t="str">
        <f>PROPER(IF(P_endr_bruk!D89=0," ",P_endr_bruk!D89))</f>
        <v>Nesjø Berg Melk Da</v>
      </c>
      <c r="F80" s="25" t="str">
        <f>IF(P_endr_bruk!E89=0," ",P_endr_bruk!E89)</f>
        <v>Levanger</v>
      </c>
      <c r="G80" s="51">
        <f>IF(P_endr_bruk!F89=0," ",P_endr_bruk!F89)</f>
        <v>505132</v>
      </c>
      <c r="H80" s="51">
        <f>IF(P_endr_bruk!G89=0," ",P_endr_bruk!G89)</f>
        <v>548190</v>
      </c>
      <c r="I80" s="51">
        <f>IF(P_endr_bruk!P89=0," ",P_endr_bruk!P89)</f>
        <v>43058</v>
      </c>
      <c r="J80" s="26">
        <f>IF(P_endr_bruk!Q89=0," ",P_endr_bruk!Q89)</f>
        <v>8.5241085498443975E-2</v>
      </c>
    </row>
    <row r="81" spans="4:10" x14ac:dyDescent="0.25">
      <c r="D81" s="25">
        <f>IF(P_endr_bruk!C90=0," ",P_endr_bruk!B90)</f>
        <v>73</v>
      </c>
      <c r="E81" s="25" t="str">
        <f>PROPER(IF(P_endr_bruk!D90=0," ",P_endr_bruk!D90))</f>
        <v>Øverdal Fagerdal Samdrift Da</v>
      </c>
      <c r="F81" s="25" t="str">
        <f>IF(P_endr_bruk!E90=0," ",P_endr_bruk!E90)</f>
        <v>Åfjord</v>
      </c>
      <c r="G81" s="51">
        <f>IF(P_endr_bruk!F90=0," ",P_endr_bruk!F90)</f>
        <v>502832</v>
      </c>
      <c r="H81" s="51">
        <f>IF(P_endr_bruk!G90=0," ",P_endr_bruk!G90)</f>
        <v>547084</v>
      </c>
      <c r="I81" s="51">
        <f>IF(P_endr_bruk!P90=0," ",P_endr_bruk!P90)</f>
        <v>44252</v>
      </c>
      <c r="J81" s="26">
        <f>IF(P_endr_bruk!Q90=0," ",P_endr_bruk!Q90)</f>
        <v>8.8005536640468382E-2</v>
      </c>
    </row>
    <row r="82" spans="4:10" x14ac:dyDescent="0.25">
      <c r="D82" s="25">
        <f>IF(P_endr_bruk!C91=0," ",P_endr_bruk!B91)</f>
        <v>74</v>
      </c>
      <c r="E82" s="25" t="str">
        <f>PROPER(IF(P_endr_bruk!D91=0," ",P_endr_bruk!D91))</f>
        <v>Tore Næss</v>
      </c>
      <c r="F82" s="25" t="str">
        <f>IF(P_endr_bruk!E91=0," ",P_endr_bruk!E91)</f>
        <v>Verdal</v>
      </c>
      <c r="G82" s="51">
        <f>IF(P_endr_bruk!F91=0," ",P_endr_bruk!F91)</f>
        <v>239201</v>
      </c>
      <c r="H82" s="51">
        <f>IF(P_endr_bruk!G91=0," ",P_endr_bruk!G91)</f>
        <v>542108</v>
      </c>
      <c r="I82" s="51">
        <f>IF(P_endr_bruk!P91=0," ",P_endr_bruk!P91)</f>
        <v>302907</v>
      </c>
      <c r="J82" s="26">
        <f>IF(P_endr_bruk!Q91=0," ",P_endr_bruk!Q91)</f>
        <v>1.2663283180254263</v>
      </c>
    </row>
    <row r="83" spans="4:10" x14ac:dyDescent="0.25">
      <c r="D83" s="25">
        <f>IF(P_endr_bruk!C92=0," ",P_endr_bruk!B92)</f>
        <v>75</v>
      </c>
      <c r="E83" s="25" t="str">
        <f>PROPER(IF(P_endr_bruk!D92=0," ",P_endr_bruk!D92))</f>
        <v>Solem Landbruk Da</v>
      </c>
      <c r="F83" s="25" t="str">
        <f>IF(P_endr_bruk!E92=0," ",P_endr_bruk!E92)</f>
        <v>Orkland</v>
      </c>
      <c r="G83" s="51">
        <f>IF(P_endr_bruk!F92=0," ",P_endr_bruk!F92)</f>
        <v>219095</v>
      </c>
      <c r="H83" s="51">
        <f>IF(P_endr_bruk!G92=0," ",P_endr_bruk!G92)</f>
        <v>540559</v>
      </c>
      <c r="I83" s="51">
        <f>IF(P_endr_bruk!P92=0," ",P_endr_bruk!P92)</f>
        <v>321464</v>
      </c>
      <c r="J83" s="26">
        <f>IF(P_endr_bruk!Q92=0," ",P_endr_bruk!Q92)</f>
        <v>1.4672356740226842</v>
      </c>
    </row>
    <row r="84" spans="4:10" x14ac:dyDescent="0.25">
      <c r="D84" s="25">
        <f>IF(P_endr_bruk!C93=0," ",P_endr_bruk!B93)</f>
        <v>76</v>
      </c>
      <c r="E84" s="25" t="str">
        <f>PROPER(IF(P_endr_bruk!D93=0," ",P_endr_bruk!D93))</f>
        <v>Leir Samdrift Da</v>
      </c>
      <c r="F84" s="25" t="str">
        <f>IF(P_endr_bruk!E93=0," ",P_endr_bruk!E93)</f>
        <v>Grong</v>
      </c>
      <c r="G84" s="51">
        <f>IF(P_endr_bruk!F93=0," ",P_endr_bruk!F93)</f>
        <v>568016</v>
      </c>
      <c r="H84" s="51">
        <f>IF(P_endr_bruk!G93=0," ",P_endr_bruk!G93)</f>
        <v>540082</v>
      </c>
      <c r="I84" s="51">
        <f>IF(P_endr_bruk!P93=0," ",P_endr_bruk!P93)</f>
        <v>-27934</v>
      </c>
      <c r="J84" s="26">
        <f>IF(P_endr_bruk!Q93=0," ",P_endr_bruk!Q93)</f>
        <v>-4.9178192163601024E-2</v>
      </c>
    </row>
    <row r="85" spans="4:10" x14ac:dyDescent="0.25">
      <c r="D85" s="25">
        <f>IF(P_endr_bruk!C94=0," ",P_endr_bruk!B94)</f>
        <v>77</v>
      </c>
      <c r="E85" s="25" t="str">
        <f>PROPER(IF(P_endr_bruk!D94=0," ",P_endr_bruk!D94))</f>
        <v>Nossum Samdrift Da</v>
      </c>
      <c r="F85" s="25" t="str">
        <f>IF(P_endr_bruk!E94=0," ",P_endr_bruk!E94)</f>
        <v>Inderøy</v>
      </c>
      <c r="G85" s="51">
        <f>IF(P_endr_bruk!F94=0," ",P_endr_bruk!F94)</f>
        <v>499064</v>
      </c>
      <c r="H85" s="51">
        <f>IF(P_endr_bruk!G94=0," ",P_endr_bruk!G94)</f>
        <v>539701</v>
      </c>
      <c r="I85" s="51">
        <f>IF(P_endr_bruk!P94=0," ",P_endr_bruk!P94)</f>
        <v>40637</v>
      </c>
      <c r="J85" s="26">
        <f>IF(P_endr_bruk!Q94=0," ",P_endr_bruk!Q94)</f>
        <v>8.1426430277479436E-2</v>
      </c>
    </row>
    <row r="86" spans="4:10" x14ac:dyDescent="0.25">
      <c r="D86" s="25">
        <f>IF(P_endr_bruk!C95=0," ",P_endr_bruk!B95)</f>
        <v>78</v>
      </c>
      <c r="E86" s="25" t="str">
        <f>PROPER(IF(P_endr_bruk!D95=0," ",P_endr_bruk!D95))</f>
        <v>Furre Samdrift Da</v>
      </c>
      <c r="F86" s="25" t="str">
        <f>IF(P_endr_bruk!E95=0," ",P_endr_bruk!E95)</f>
        <v>Overhalla</v>
      </c>
      <c r="G86" s="51">
        <f>IF(P_endr_bruk!F95=0," ",P_endr_bruk!F95)</f>
        <v>178250</v>
      </c>
      <c r="H86" s="51">
        <f>IF(P_endr_bruk!G95=0," ",P_endr_bruk!G95)</f>
        <v>534733</v>
      </c>
      <c r="I86" s="51">
        <f>IF(P_endr_bruk!P95=0," ",P_endr_bruk!P95)</f>
        <v>356483</v>
      </c>
      <c r="J86" s="26">
        <f>IF(P_endr_bruk!Q95=0," ",P_endr_bruk!Q95)</f>
        <v>1.9999046283309958</v>
      </c>
    </row>
    <row r="87" spans="4:10" x14ac:dyDescent="0.25">
      <c r="D87" s="25">
        <f>IF(P_endr_bruk!C96=0," ",P_endr_bruk!B96)</f>
        <v>79</v>
      </c>
      <c r="E87" s="25" t="str">
        <f>PROPER(IF(P_endr_bruk!D96=0," ",P_endr_bruk!D96))</f>
        <v>Lymys Samdrift Da</v>
      </c>
      <c r="F87" s="25" t="str">
        <f>IF(P_endr_bruk!E96=0," ",P_endr_bruk!E96)</f>
        <v>Orkland</v>
      </c>
      <c r="G87" s="51">
        <f>IF(P_endr_bruk!F96=0," ",P_endr_bruk!F96)</f>
        <v>508302</v>
      </c>
      <c r="H87" s="51">
        <f>IF(P_endr_bruk!G96=0," ",P_endr_bruk!G96)</f>
        <v>531618</v>
      </c>
      <c r="I87" s="51">
        <f>IF(P_endr_bruk!P96=0," ",P_endr_bruk!P96)</f>
        <v>23316</v>
      </c>
      <c r="J87" s="26">
        <f>IF(P_endr_bruk!Q96=0," ",P_endr_bruk!Q96)</f>
        <v>4.5870368403035988E-2</v>
      </c>
    </row>
    <row r="88" spans="4:10" x14ac:dyDescent="0.25">
      <c r="D88" s="25">
        <f>IF(P_endr_bruk!C97=0," ",P_endr_bruk!B97)</f>
        <v>80</v>
      </c>
      <c r="E88" s="25" t="str">
        <f>PROPER(IF(P_endr_bruk!D97=0," ",P_endr_bruk!D97))</f>
        <v>Langmo Samdrift Da</v>
      </c>
      <c r="F88" s="25" t="str">
        <f>IF(P_endr_bruk!E97=0," ",P_endr_bruk!E97)</f>
        <v>Indre Fosen</v>
      </c>
      <c r="G88" s="51">
        <f>IF(P_endr_bruk!F97=0," ",P_endr_bruk!F97)</f>
        <v>510239</v>
      </c>
      <c r="H88" s="51">
        <f>IF(P_endr_bruk!G97=0," ",P_endr_bruk!G97)</f>
        <v>530972</v>
      </c>
      <c r="I88" s="51">
        <f>IF(P_endr_bruk!P97=0," ",P_endr_bruk!P97)</f>
        <v>20733</v>
      </c>
      <c r="J88" s="26">
        <f>IF(P_endr_bruk!Q97=0," ",P_endr_bruk!Q97)</f>
        <v>4.0633899015951346E-2</v>
      </c>
    </row>
    <row r="89" spans="4:10" x14ac:dyDescent="0.25">
      <c r="D89" s="25">
        <f>IF(P_endr_bruk!C98=0," ",P_endr_bruk!B98)</f>
        <v>81</v>
      </c>
      <c r="E89" s="25" t="str">
        <f>PROPER(IF(P_endr_bruk!D98=0," ",P_endr_bruk!D98))</f>
        <v>Myklegard Ivar</v>
      </c>
      <c r="F89" s="25" t="str">
        <f>IF(P_endr_bruk!E98=0," ",P_endr_bruk!E98)</f>
        <v>Rindal</v>
      </c>
      <c r="G89" s="51">
        <f>IF(P_endr_bruk!F98=0," ",P_endr_bruk!F98)</f>
        <v>375794</v>
      </c>
      <c r="H89" s="51">
        <f>IF(P_endr_bruk!G98=0," ",P_endr_bruk!G98)</f>
        <v>530759</v>
      </c>
      <c r="I89" s="51">
        <f>IF(P_endr_bruk!P98=0," ",P_endr_bruk!P98)</f>
        <v>154965</v>
      </c>
      <c r="J89" s="26">
        <f>IF(P_endr_bruk!Q98=0," ",P_endr_bruk!Q98)</f>
        <v>0.41236688185548465</v>
      </c>
    </row>
    <row r="90" spans="4:10" x14ac:dyDescent="0.25">
      <c r="D90" s="25">
        <f>IF(P_endr_bruk!C99=0," ",P_endr_bruk!B99)</f>
        <v>82</v>
      </c>
      <c r="E90" s="25" t="str">
        <f>PROPER(IF(P_endr_bruk!D99=0," ",P_endr_bruk!D99))</f>
        <v>Reidar Sørdahl</v>
      </c>
      <c r="F90" s="25" t="str">
        <f>IF(P_endr_bruk!E99=0," ",P_endr_bruk!E99)</f>
        <v>Åfjord</v>
      </c>
      <c r="G90" s="51">
        <f>IF(P_endr_bruk!F99=0," ",P_endr_bruk!F99)</f>
        <v>328484</v>
      </c>
      <c r="H90" s="51">
        <f>IF(P_endr_bruk!G99=0," ",P_endr_bruk!G99)</f>
        <v>528806</v>
      </c>
      <c r="I90" s="51">
        <f>IF(P_endr_bruk!P99=0," ",P_endr_bruk!P99)</f>
        <v>200322</v>
      </c>
      <c r="J90" s="26">
        <f>IF(P_endr_bruk!Q99=0," ",P_endr_bruk!Q99)</f>
        <v>0.60983792209057364</v>
      </c>
    </row>
    <row r="91" spans="4:10" x14ac:dyDescent="0.25">
      <c r="D91" s="25">
        <f>IF(P_endr_bruk!C100=0," ",P_endr_bruk!B100)</f>
        <v>83</v>
      </c>
      <c r="E91" s="25" t="str">
        <f>PROPER(IF(P_endr_bruk!D100=0," ",P_endr_bruk!D100))</f>
        <v>Torbjørn Støre</v>
      </c>
      <c r="F91" s="25" t="str">
        <f>IF(P_endr_bruk!E100=0," ",P_endr_bruk!E100)</f>
        <v>Levanger</v>
      </c>
      <c r="G91" s="51">
        <f>IF(P_endr_bruk!F100=0," ",P_endr_bruk!F100)</f>
        <v>21536</v>
      </c>
      <c r="H91" s="51">
        <f>IF(P_endr_bruk!G100=0," ",P_endr_bruk!G100)</f>
        <v>523218</v>
      </c>
      <c r="I91" s="51">
        <f>IF(P_endr_bruk!P100=0," ",P_endr_bruk!P100)</f>
        <v>501682</v>
      </c>
      <c r="J91" s="26">
        <f>IF(P_endr_bruk!Q100=0," ",P_endr_bruk!Q100)</f>
        <v>23.29504086181278</v>
      </c>
    </row>
    <row r="92" spans="4:10" x14ac:dyDescent="0.25">
      <c r="D92" s="25" t="str">
        <f>IF(P_endr_bruk!C101=0," ",P_endr_bruk!B101)</f>
        <v xml:space="preserve"> </v>
      </c>
      <c r="E92" s="25" t="str">
        <f>PROPER(IF(P_endr_bruk!D101=0," ",P_endr_bruk!D101))</f>
        <v>Torbjørn Støre Trøite</v>
      </c>
      <c r="F92" s="25" t="str">
        <f>IF(P_endr_bruk!E101=0," ",P_endr_bruk!E101)</f>
        <v>Levanger</v>
      </c>
      <c r="G92" s="51">
        <f>IF(P_endr_bruk!F101=0," ",P_endr_bruk!F101)</f>
        <v>332330</v>
      </c>
      <c r="H92" s="51" t="str">
        <f>IF(P_endr_bruk!G101=0," ",P_endr_bruk!G101)</f>
        <v xml:space="preserve"> </v>
      </c>
      <c r="I92" s="51">
        <f>IF(P_endr_bruk!P101=0," ",P_endr_bruk!P101)</f>
        <v>-332330</v>
      </c>
      <c r="J92" s="26">
        <f>IF(P_endr_bruk!Q101=0," ",P_endr_bruk!Q101)</f>
        <v>-1</v>
      </c>
    </row>
    <row r="93" spans="4:10" x14ac:dyDescent="0.25">
      <c r="D93" s="25">
        <f>IF(P_endr_bruk!C102=0," ",P_endr_bruk!B102)</f>
        <v>85</v>
      </c>
      <c r="E93" s="25" t="str">
        <f>PROPER(IF(P_endr_bruk!D102=0," ",P_endr_bruk!D102))</f>
        <v>Rømmen Landbruk Da</v>
      </c>
      <c r="F93" s="25" t="str">
        <f>IF(P_endr_bruk!E102=0," ",P_endr_bruk!E102)</f>
        <v>Ørland</v>
      </c>
      <c r="G93" s="51">
        <f>IF(P_endr_bruk!F102=0," ",P_endr_bruk!F102)</f>
        <v>544491</v>
      </c>
      <c r="H93" s="51">
        <f>IF(P_endr_bruk!G102=0," ",P_endr_bruk!G102)</f>
        <v>521299</v>
      </c>
      <c r="I93" s="51">
        <f>IF(P_endr_bruk!P102=0," ",P_endr_bruk!P102)</f>
        <v>-23192</v>
      </c>
      <c r="J93" s="26">
        <f>IF(P_endr_bruk!Q102=0," ",P_endr_bruk!Q102)</f>
        <v>-4.2593908806573481E-2</v>
      </c>
    </row>
    <row r="94" spans="4:10" x14ac:dyDescent="0.25">
      <c r="D94" s="25">
        <f>IF(P_endr_bruk!C103=0," ",P_endr_bruk!B103)</f>
        <v>86</v>
      </c>
      <c r="E94" s="25" t="str">
        <f>PROPER(IF(P_endr_bruk!D103=0," ",P_endr_bruk!D103))</f>
        <v>Tuv Samdrift Da</v>
      </c>
      <c r="F94" s="25" t="str">
        <f>IF(P_endr_bruk!E103=0," ",P_endr_bruk!E103)</f>
        <v>Steinkjer</v>
      </c>
      <c r="G94" s="51">
        <f>IF(P_endr_bruk!F103=0," ",P_endr_bruk!F103)</f>
        <v>416847</v>
      </c>
      <c r="H94" s="51">
        <f>IF(P_endr_bruk!G103=0," ",P_endr_bruk!G103)</f>
        <v>520310</v>
      </c>
      <c r="I94" s="51">
        <f>IF(P_endr_bruk!P103=0," ",P_endr_bruk!P103)</f>
        <v>103463</v>
      </c>
      <c r="J94" s="26">
        <f>IF(P_endr_bruk!Q103=0," ",P_endr_bruk!Q103)</f>
        <v>0.24820377740513905</v>
      </c>
    </row>
    <row r="95" spans="4:10" x14ac:dyDescent="0.25">
      <c r="D95" s="25">
        <f>IF(P_endr_bruk!C104=0," ",P_endr_bruk!B104)</f>
        <v>87</v>
      </c>
      <c r="E95" s="25" t="str">
        <f>PROPER(IF(P_endr_bruk!D104=0," ",P_endr_bruk!D104))</f>
        <v>Terje Sæther</v>
      </c>
      <c r="F95" s="25" t="str">
        <f>IF(P_endr_bruk!E104=0," ",P_endr_bruk!E104)</f>
        <v>Steinkjer</v>
      </c>
      <c r="G95" s="51">
        <f>IF(P_endr_bruk!F104=0," ",P_endr_bruk!F104)</f>
        <v>414657</v>
      </c>
      <c r="H95" s="51">
        <f>IF(P_endr_bruk!G104=0," ",P_endr_bruk!G104)</f>
        <v>519440</v>
      </c>
      <c r="I95" s="51">
        <f>IF(P_endr_bruk!P104=0," ",P_endr_bruk!P104)</f>
        <v>104783</v>
      </c>
      <c r="J95" s="26">
        <f>IF(P_endr_bruk!Q104=0," ",P_endr_bruk!Q104)</f>
        <v>0.25269801305657447</v>
      </c>
    </row>
    <row r="96" spans="4:10" x14ac:dyDescent="0.25">
      <c r="D96" s="25">
        <f>IF(P_endr_bruk!C105=0," ",P_endr_bruk!B105)</f>
        <v>88</v>
      </c>
      <c r="E96" s="25" t="str">
        <f>PROPER(IF(P_endr_bruk!D105=0," ",P_endr_bruk!D105))</f>
        <v>Fossum Fellesfjøs Da</v>
      </c>
      <c r="F96" s="25" t="str">
        <f>IF(P_endr_bruk!E105=0," ",P_endr_bruk!E105)</f>
        <v>Midtre Gauldal</v>
      </c>
      <c r="G96" s="51">
        <f>IF(P_endr_bruk!F105=0," ",P_endr_bruk!F105)</f>
        <v>465314</v>
      </c>
      <c r="H96" s="51">
        <f>IF(P_endr_bruk!G105=0," ",P_endr_bruk!G105)</f>
        <v>516961</v>
      </c>
      <c r="I96" s="51">
        <f>IF(P_endr_bruk!P105=0," ",P_endr_bruk!P105)</f>
        <v>51647</v>
      </c>
      <c r="J96" s="26">
        <f>IF(P_endr_bruk!Q105=0," ",P_endr_bruk!Q105)</f>
        <v>0.11099386650734773</v>
      </c>
    </row>
    <row r="97" spans="4:10" x14ac:dyDescent="0.25">
      <c r="D97" s="25">
        <f>IF(P_endr_bruk!C106=0," ",P_endr_bruk!B106)</f>
        <v>89</v>
      </c>
      <c r="E97" s="25" t="str">
        <f>PROPER(IF(P_endr_bruk!D106=0," ",P_endr_bruk!D106))</f>
        <v>Helbostad Samdrift Da</v>
      </c>
      <c r="F97" s="25" t="str">
        <f>IF(P_endr_bruk!E106=0," ",P_endr_bruk!E106)</f>
        <v>Namsos</v>
      </c>
      <c r="G97" s="51">
        <f>IF(P_endr_bruk!F106=0," ",P_endr_bruk!F106)</f>
        <v>504184</v>
      </c>
      <c r="H97" s="51">
        <f>IF(P_endr_bruk!G106=0," ",P_endr_bruk!G106)</f>
        <v>515566</v>
      </c>
      <c r="I97" s="51">
        <f>IF(P_endr_bruk!P106=0," ",P_endr_bruk!P106)</f>
        <v>11382</v>
      </c>
      <c r="J97" s="26">
        <f>IF(P_endr_bruk!Q106=0," ",P_endr_bruk!Q106)</f>
        <v>2.2575091633213272E-2</v>
      </c>
    </row>
    <row r="98" spans="4:10" x14ac:dyDescent="0.25">
      <c r="D98" s="25">
        <f>IF(P_endr_bruk!C107=0," ",P_endr_bruk!B107)</f>
        <v>90</v>
      </c>
      <c r="E98" s="25" t="str">
        <f>PROPER(IF(P_endr_bruk!D107=0," ",P_endr_bruk!D107))</f>
        <v>Tore Nøst</v>
      </c>
      <c r="F98" s="25" t="str">
        <f>IF(P_endr_bruk!E107=0," ",P_endr_bruk!E107)</f>
        <v>Levanger</v>
      </c>
      <c r="G98" s="51">
        <f>IF(P_endr_bruk!F107=0," ",P_endr_bruk!F107)</f>
        <v>357752</v>
      </c>
      <c r="H98" s="51">
        <f>IF(P_endr_bruk!G107=0," ",P_endr_bruk!G107)</f>
        <v>512049</v>
      </c>
      <c r="I98" s="51">
        <f>IF(P_endr_bruk!P107=0," ",P_endr_bruk!P107)</f>
        <v>154297</v>
      </c>
      <c r="J98" s="26">
        <f>IF(P_endr_bruk!Q107=0," ",P_endr_bruk!Q107)</f>
        <v>0.4312959815738277</v>
      </c>
    </row>
    <row r="99" spans="4:10" x14ac:dyDescent="0.25">
      <c r="D99" s="25">
        <f>IF(P_endr_bruk!C108=0," ",P_endr_bruk!B108)</f>
        <v>91</v>
      </c>
      <c r="E99" s="25" t="str">
        <f>PROPER(IF(P_endr_bruk!D108=0," ",P_endr_bruk!D108))</f>
        <v>Ken Thomas Wallinder</v>
      </c>
      <c r="F99" s="25" t="str">
        <f>IF(P_endr_bruk!E108=0," ",P_endr_bruk!E108)</f>
        <v>Lierne</v>
      </c>
      <c r="G99" s="51">
        <f>IF(P_endr_bruk!F108=0," ",P_endr_bruk!F108)</f>
        <v>143837</v>
      </c>
      <c r="H99" s="51">
        <f>IF(P_endr_bruk!G108=0," ",P_endr_bruk!G108)</f>
        <v>509781</v>
      </c>
      <c r="I99" s="51">
        <f>IF(P_endr_bruk!P108=0," ",P_endr_bruk!P108)</f>
        <v>365944</v>
      </c>
      <c r="J99" s="26">
        <f>IF(P_endr_bruk!Q108=0," ",P_endr_bruk!Q108)</f>
        <v>2.5441576228647707</v>
      </c>
    </row>
    <row r="100" spans="4:10" x14ac:dyDescent="0.25">
      <c r="D100" s="25">
        <f>IF(P_endr_bruk!C109=0," ",P_endr_bruk!B109)</f>
        <v>92</v>
      </c>
      <c r="E100" s="25" t="str">
        <f>PROPER(IF(P_endr_bruk!D109=0," ",P_endr_bruk!D109))</f>
        <v>Fikke Samdrift Da</v>
      </c>
      <c r="F100" s="25" t="str">
        <f>IF(P_endr_bruk!E109=0," ",P_endr_bruk!E109)</f>
        <v>Orkland</v>
      </c>
      <c r="G100" s="51">
        <f>IF(P_endr_bruk!F109=0," ",P_endr_bruk!F109)</f>
        <v>343500</v>
      </c>
      <c r="H100" s="51">
        <f>IF(P_endr_bruk!G109=0," ",P_endr_bruk!G109)</f>
        <v>509736</v>
      </c>
      <c r="I100" s="51">
        <f>IF(P_endr_bruk!P109=0," ",P_endr_bruk!P109)</f>
        <v>166236</v>
      </c>
      <c r="J100" s="26">
        <f>IF(P_endr_bruk!Q109=0," ",P_endr_bruk!Q109)</f>
        <v>0.4839475982532751</v>
      </c>
    </row>
    <row r="101" spans="4:10" x14ac:dyDescent="0.25">
      <c r="D101" s="25">
        <f>IF(P_endr_bruk!C110=0," ",P_endr_bruk!B110)</f>
        <v>93</v>
      </c>
      <c r="E101" s="25" t="str">
        <f>PROPER(IF(P_endr_bruk!D110=0," ",P_endr_bruk!D110))</f>
        <v>Elli Tvestadli Samdrift Da</v>
      </c>
      <c r="F101" s="25" t="str">
        <f>IF(P_endr_bruk!E110=0," ",P_endr_bruk!E110)</f>
        <v>Steinkjer</v>
      </c>
      <c r="G101" s="51">
        <f>IF(P_endr_bruk!F110=0," ",P_endr_bruk!F110)</f>
        <v>497136</v>
      </c>
      <c r="H101" s="51">
        <f>IF(P_endr_bruk!G110=0," ",P_endr_bruk!G110)</f>
        <v>508583</v>
      </c>
      <c r="I101" s="51">
        <f>IF(P_endr_bruk!P110=0," ",P_endr_bruk!P110)</f>
        <v>11447</v>
      </c>
      <c r="J101" s="26">
        <f>IF(P_endr_bruk!Q110=0," ",P_endr_bruk!Q110)</f>
        <v>2.3025892311158314E-2</v>
      </c>
    </row>
    <row r="102" spans="4:10" x14ac:dyDescent="0.25">
      <c r="D102" s="25">
        <f>IF(P_endr_bruk!C111=0," ",P_endr_bruk!B111)</f>
        <v>94</v>
      </c>
      <c r="E102" s="25" t="str">
        <f>PROPER(IF(P_endr_bruk!D111=0," ",P_endr_bruk!D111))</f>
        <v>Bård Gunnar Røe</v>
      </c>
      <c r="F102" s="25" t="str">
        <f>IF(P_endr_bruk!E111=0," ",P_endr_bruk!E111)</f>
        <v>Midtre Gauldal</v>
      </c>
      <c r="G102" s="51">
        <f>IF(P_endr_bruk!F111=0," ",P_endr_bruk!F111)</f>
        <v>182280</v>
      </c>
      <c r="H102" s="51">
        <f>IF(P_endr_bruk!G111=0," ",P_endr_bruk!G111)</f>
        <v>506126</v>
      </c>
      <c r="I102" s="51">
        <f>IF(P_endr_bruk!P111=0," ",P_endr_bruk!P111)</f>
        <v>323846</v>
      </c>
      <c r="J102" s="26">
        <f>IF(P_endr_bruk!Q111=0," ",P_endr_bruk!Q111)</f>
        <v>1.7766403335527758</v>
      </c>
    </row>
    <row r="103" spans="4:10" x14ac:dyDescent="0.25">
      <c r="D103" s="25">
        <f>IF(P_endr_bruk!C112=0," ",P_endr_bruk!B112)</f>
        <v>95</v>
      </c>
      <c r="E103" s="25" t="str">
        <f>PROPER(IF(P_endr_bruk!D112=0," ",P_endr_bruk!D112))</f>
        <v>Halsa Samdrift Da</v>
      </c>
      <c r="F103" s="25" t="str">
        <f>IF(P_endr_bruk!E112=0," ",P_endr_bruk!E112)</f>
        <v>Heim</v>
      </c>
      <c r="G103" s="51">
        <f>IF(P_endr_bruk!F112=0," ",P_endr_bruk!F112)</f>
        <v>486053</v>
      </c>
      <c r="H103" s="51">
        <f>IF(P_endr_bruk!G112=0," ",P_endr_bruk!G112)</f>
        <v>504119</v>
      </c>
      <c r="I103" s="51">
        <f>IF(P_endr_bruk!P112=0," ",P_endr_bruk!P112)</f>
        <v>18066</v>
      </c>
      <c r="J103" s="26">
        <f>IF(P_endr_bruk!Q112=0," ",P_endr_bruk!Q112)</f>
        <v>3.7168786120032181E-2</v>
      </c>
    </row>
    <row r="104" spans="4:10" x14ac:dyDescent="0.25">
      <c r="D104" s="25">
        <f>IF(P_endr_bruk!C113=0," ",P_endr_bruk!B113)</f>
        <v>96</v>
      </c>
      <c r="E104" s="25" t="str">
        <f>PROPER(IF(P_endr_bruk!D113=0," ",P_endr_bruk!D113))</f>
        <v>Øien Ole Johan</v>
      </c>
      <c r="F104" s="25" t="str">
        <f>IF(P_endr_bruk!E113=0," ",P_endr_bruk!E113)</f>
        <v>Heim</v>
      </c>
      <c r="G104" s="51">
        <f>IF(P_endr_bruk!F113=0," ",P_endr_bruk!F113)</f>
        <v>388700</v>
      </c>
      <c r="H104" s="51">
        <f>IF(P_endr_bruk!G113=0," ",P_endr_bruk!G113)</f>
        <v>503348</v>
      </c>
      <c r="I104" s="51">
        <f>IF(P_endr_bruk!P113=0," ",P_endr_bruk!P113)</f>
        <v>114648</v>
      </c>
      <c r="J104" s="26">
        <f>IF(P_endr_bruk!Q113=0," ",P_endr_bruk!Q113)</f>
        <v>0.29495240545407769</v>
      </c>
    </row>
    <row r="105" spans="4:10" x14ac:dyDescent="0.25">
      <c r="D105" s="25">
        <f>IF(P_endr_bruk!C114=0," ",P_endr_bruk!B114)</f>
        <v>97</v>
      </c>
      <c r="E105" s="25" t="str">
        <f>PROPER(IF(P_endr_bruk!D114=0," ",P_endr_bruk!D114))</f>
        <v>Stolsmo Jan Terje</v>
      </c>
      <c r="F105" s="25" t="str">
        <f>IF(P_endr_bruk!E114=0," ",P_endr_bruk!E114)</f>
        <v>Heim</v>
      </c>
      <c r="G105" s="51">
        <f>IF(P_endr_bruk!F114=0," ",P_endr_bruk!F114)</f>
        <v>405948</v>
      </c>
      <c r="H105" s="51">
        <f>IF(P_endr_bruk!G114=0," ",P_endr_bruk!G114)</f>
        <v>502812</v>
      </c>
      <c r="I105" s="51">
        <f>IF(P_endr_bruk!P114=0," ",P_endr_bruk!P114)</f>
        <v>96864</v>
      </c>
      <c r="J105" s="26">
        <f>IF(P_endr_bruk!Q114=0," ",P_endr_bruk!Q114)</f>
        <v>0.2386118419107866</v>
      </c>
    </row>
    <row r="106" spans="4:10" x14ac:dyDescent="0.25">
      <c r="D106" s="25">
        <f>IF(P_endr_bruk!C115=0," ",P_endr_bruk!B115)</f>
        <v>98</v>
      </c>
      <c r="E106" s="25" t="str">
        <f>PROPER(IF(P_endr_bruk!D115=0," ",P_endr_bruk!D115))</f>
        <v>Lars Erik Bugten</v>
      </c>
      <c r="F106" s="25" t="str">
        <f>IF(P_endr_bruk!E115=0," ",P_endr_bruk!E115)</f>
        <v>Ørland</v>
      </c>
      <c r="G106" s="51">
        <f>IF(P_endr_bruk!F115=0," ",P_endr_bruk!F115)</f>
        <v>197234</v>
      </c>
      <c r="H106" s="51">
        <f>IF(P_endr_bruk!G115=0," ",P_endr_bruk!G115)</f>
        <v>502208</v>
      </c>
      <c r="I106" s="51">
        <f>IF(P_endr_bruk!P115=0," ",P_endr_bruk!P115)</f>
        <v>304974</v>
      </c>
      <c r="J106" s="26">
        <f>IF(P_endr_bruk!Q115=0," ",P_endr_bruk!Q115)</f>
        <v>1.546254702536074</v>
      </c>
    </row>
    <row r="107" spans="4:10" x14ac:dyDescent="0.25">
      <c r="D107" s="25">
        <f>IF(P_endr_bruk!C116=0," ",P_endr_bruk!B116)</f>
        <v>99</v>
      </c>
      <c r="E107" s="25" t="str">
        <f>PROPER(IF(P_endr_bruk!D116=0," ",P_endr_bruk!D116))</f>
        <v>Storstein Samdrift Da</v>
      </c>
      <c r="F107" s="25" t="str">
        <f>IF(P_endr_bruk!E116=0," ",P_endr_bruk!E116)</f>
        <v>Osen</v>
      </c>
      <c r="G107" s="51">
        <f>IF(P_endr_bruk!F116=0," ",P_endr_bruk!F116)</f>
        <v>532133</v>
      </c>
      <c r="H107" s="51">
        <f>IF(P_endr_bruk!G116=0," ",P_endr_bruk!G116)</f>
        <v>499786</v>
      </c>
      <c r="I107" s="51">
        <f>IF(P_endr_bruk!P116=0," ",P_endr_bruk!P116)</f>
        <v>-32347</v>
      </c>
      <c r="J107" s="26">
        <f>IF(P_endr_bruk!Q116=0," ",P_endr_bruk!Q116)</f>
        <v>-6.0787434720267298E-2</v>
      </c>
    </row>
    <row r="108" spans="4:10" x14ac:dyDescent="0.25">
      <c r="D108" s="25">
        <f>IF(P_endr_bruk!C117=0," ",P_endr_bruk!B117)</f>
        <v>100</v>
      </c>
      <c r="E108" s="25" t="str">
        <f>PROPER(IF(P_endr_bruk!D117=0," ",P_endr_bruk!D117))</f>
        <v>Sundset Samdrift Da</v>
      </c>
      <c r="F108" s="25" t="str">
        <f>IF(P_endr_bruk!E117=0," ",P_endr_bruk!E117)</f>
        <v>Rennebu</v>
      </c>
      <c r="G108" s="51">
        <f>IF(P_endr_bruk!F117=0," ",P_endr_bruk!F117)</f>
        <v>485328</v>
      </c>
      <c r="H108" s="51">
        <f>IF(P_endr_bruk!G117=0," ",P_endr_bruk!G117)</f>
        <v>499691</v>
      </c>
      <c r="I108" s="51">
        <f>IF(P_endr_bruk!P117=0," ",P_endr_bruk!P117)</f>
        <v>14363</v>
      </c>
      <c r="J108" s="26">
        <f>IF(P_endr_bruk!Q117=0," ",P_endr_bruk!Q117)</f>
        <v>2.9594418619984835E-2</v>
      </c>
    </row>
    <row r="109" spans="4:10" x14ac:dyDescent="0.25">
      <c r="D109" s="25">
        <f>IF(P_endr_bruk!C118=0," ",P_endr_bruk!B118)</f>
        <v>101</v>
      </c>
      <c r="E109" s="25" t="str">
        <f>PROPER(IF(P_endr_bruk!D118=0," ",P_endr_bruk!D118))</f>
        <v>Jacobus Wilhelmus Jozef Mocking</v>
      </c>
      <c r="F109" s="25" t="str">
        <f>IF(P_endr_bruk!E118=0," ",P_endr_bruk!E118)</f>
        <v>Grong</v>
      </c>
      <c r="G109" s="51">
        <f>IF(P_endr_bruk!F118=0," ",P_endr_bruk!F118)</f>
        <v>300887</v>
      </c>
      <c r="H109" s="51" t="str">
        <f>IF(P_endr_bruk!G118=0," ",P_endr_bruk!G118)</f>
        <v xml:space="preserve"> </v>
      </c>
      <c r="I109" s="51">
        <f>IF(P_endr_bruk!P118=0," ",P_endr_bruk!P118)</f>
        <v>-300887</v>
      </c>
      <c r="J109" s="26">
        <f>IF(P_endr_bruk!Q118=0," ",P_endr_bruk!Q118)</f>
        <v>-1</v>
      </c>
    </row>
    <row r="110" spans="4:10" x14ac:dyDescent="0.25">
      <c r="D110" s="25" t="str">
        <f>IF(P_endr_bruk!C119=0," ",P_endr_bruk!B119)</f>
        <v xml:space="preserve"> </v>
      </c>
      <c r="E110" s="25" t="str">
        <f>PROPER(IF(P_endr_bruk!D119=0," ",P_endr_bruk!D119))</f>
        <v>Mocking Gård Vie</v>
      </c>
      <c r="F110" s="25" t="str">
        <f>IF(P_endr_bruk!E119=0," ",P_endr_bruk!E119)</f>
        <v>Grong</v>
      </c>
      <c r="G110" s="51">
        <f>IF(P_endr_bruk!F119=0," ",P_endr_bruk!F119)</f>
        <v>33060</v>
      </c>
      <c r="H110" s="51">
        <f>IF(P_endr_bruk!G119=0," ",P_endr_bruk!G119)</f>
        <v>497984</v>
      </c>
      <c r="I110" s="51">
        <f>IF(P_endr_bruk!P119=0," ",P_endr_bruk!P119)</f>
        <v>464924</v>
      </c>
      <c r="J110" s="26">
        <f>IF(P_endr_bruk!Q119=0," ",P_endr_bruk!Q119)</f>
        <v>14.063036902601331</v>
      </c>
    </row>
    <row r="111" spans="4:10" x14ac:dyDescent="0.25">
      <c r="D111" s="25">
        <f>IF(P_endr_bruk!C120=0," ",P_endr_bruk!B120)</f>
        <v>103</v>
      </c>
      <c r="E111" s="25" t="str">
        <f>PROPER(IF(P_endr_bruk!D120=0," ",P_endr_bruk!D120))</f>
        <v>Stein Jarle</v>
      </c>
      <c r="F111" s="25" t="str">
        <f>IF(P_endr_bruk!E120=0," ",P_endr_bruk!E120)</f>
        <v>Osen</v>
      </c>
      <c r="G111" s="51">
        <f>IF(P_endr_bruk!F120=0," ",P_endr_bruk!F120)</f>
        <v>255580</v>
      </c>
      <c r="H111" s="51">
        <f>IF(P_endr_bruk!G120=0," ",P_endr_bruk!G120)</f>
        <v>496964</v>
      </c>
      <c r="I111" s="51">
        <f>IF(P_endr_bruk!P120=0," ",P_endr_bruk!P120)</f>
        <v>241384</v>
      </c>
      <c r="J111" s="26">
        <f>IF(P_endr_bruk!Q120=0," ",P_endr_bruk!Q120)</f>
        <v>0.94445574771108853</v>
      </c>
    </row>
    <row r="112" spans="4:10" x14ac:dyDescent="0.25">
      <c r="D112" s="25">
        <f>IF(P_endr_bruk!C121=0," ",P_endr_bruk!B121)</f>
        <v>104</v>
      </c>
      <c r="E112" s="25" t="str">
        <f>PROPER(IF(P_endr_bruk!D121=0," ",P_endr_bruk!D121))</f>
        <v>Viken Samdrift Da</v>
      </c>
      <c r="F112" s="25" t="str">
        <f>IF(P_endr_bruk!E121=0," ",P_endr_bruk!E121)</f>
        <v>Røros</v>
      </c>
      <c r="G112" s="51">
        <f>IF(P_endr_bruk!F121=0," ",P_endr_bruk!F121)</f>
        <v>377527</v>
      </c>
      <c r="H112" s="51">
        <f>IF(P_endr_bruk!G121=0," ",P_endr_bruk!G121)</f>
        <v>496407</v>
      </c>
      <c r="I112" s="51">
        <f>IF(P_endr_bruk!P121=0," ",P_endr_bruk!P121)</f>
        <v>118880</v>
      </c>
      <c r="J112" s="26">
        <f>IF(P_endr_bruk!Q121=0," ",P_endr_bruk!Q121)</f>
        <v>0.31489138525191573</v>
      </c>
    </row>
    <row r="113" spans="4:10" x14ac:dyDescent="0.25">
      <c r="D113" s="25">
        <f>IF(P_endr_bruk!C122=0," ",P_endr_bruk!B122)</f>
        <v>105</v>
      </c>
      <c r="E113" s="25" t="str">
        <f>PROPER(IF(P_endr_bruk!D122=0," ",P_endr_bruk!D122))</f>
        <v>Setsaas Samdrift Da</v>
      </c>
      <c r="F113" s="25" t="str">
        <f>IF(P_endr_bruk!E122=0," ",P_endr_bruk!E122)</f>
        <v>Selbu</v>
      </c>
      <c r="G113" s="51">
        <f>IF(P_endr_bruk!F122=0," ",P_endr_bruk!F122)</f>
        <v>453915</v>
      </c>
      <c r="H113" s="51">
        <f>IF(P_endr_bruk!G122=0," ",P_endr_bruk!G122)</f>
        <v>495712</v>
      </c>
      <c r="I113" s="51">
        <f>IF(P_endr_bruk!P122=0," ",P_endr_bruk!P122)</f>
        <v>41797</v>
      </c>
      <c r="J113" s="26">
        <f>IF(P_endr_bruk!Q122=0," ",P_endr_bruk!Q122)</f>
        <v>9.2081116508597419E-2</v>
      </c>
    </row>
    <row r="114" spans="4:10" x14ac:dyDescent="0.25">
      <c r="D114" s="25">
        <f>IF(P_endr_bruk!C123=0," ",P_endr_bruk!B123)</f>
        <v>106</v>
      </c>
      <c r="E114" s="25" t="str">
        <f>PROPER(IF(P_endr_bruk!D123=0," ",P_endr_bruk!D123))</f>
        <v>Sørløkk Samdrift Da</v>
      </c>
      <c r="F114" s="25" t="str">
        <f>IF(P_endr_bruk!E123=0," ",P_endr_bruk!E123)</f>
        <v>Orkland</v>
      </c>
      <c r="G114" s="51">
        <f>IF(P_endr_bruk!F123=0," ",P_endr_bruk!F123)</f>
        <v>416047</v>
      </c>
      <c r="H114" s="51">
        <f>IF(P_endr_bruk!G123=0," ",P_endr_bruk!G123)</f>
        <v>495176</v>
      </c>
      <c r="I114" s="51">
        <f>IF(P_endr_bruk!P123=0," ",P_endr_bruk!P123)</f>
        <v>79129</v>
      </c>
      <c r="J114" s="26">
        <f>IF(P_endr_bruk!Q123=0," ",P_endr_bruk!Q123)</f>
        <v>0.19019245421791289</v>
      </c>
    </row>
    <row r="115" spans="4:10" x14ac:dyDescent="0.25">
      <c r="D115" s="25">
        <f>IF(P_endr_bruk!C124=0," ",P_endr_bruk!B124)</f>
        <v>107</v>
      </c>
      <c r="E115" s="25" t="str">
        <f>PROPER(IF(P_endr_bruk!D124=0," ",P_endr_bruk!D124))</f>
        <v>3 Gode Naboer Melk Og Kjøtt Da</v>
      </c>
      <c r="F115" s="25" t="str">
        <f>IF(P_endr_bruk!E124=0," ",P_endr_bruk!E124)</f>
        <v>Flatanger</v>
      </c>
      <c r="G115" s="51">
        <f>IF(P_endr_bruk!F124=0," ",P_endr_bruk!F124)</f>
        <v>434282</v>
      </c>
      <c r="H115" s="51">
        <f>IF(P_endr_bruk!G124=0," ",P_endr_bruk!G124)</f>
        <v>494917</v>
      </c>
      <c r="I115" s="51">
        <f>IF(P_endr_bruk!P124=0," ",P_endr_bruk!P124)</f>
        <v>60635</v>
      </c>
      <c r="J115" s="26">
        <f>IF(P_endr_bruk!Q124=0," ",P_endr_bruk!Q124)</f>
        <v>0.13962125991867036</v>
      </c>
    </row>
    <row r="116" spans="4:10" x14ac:dyDescent="0.25">
      <c r="D116" s="25">
        <f>IF(P_endr_bruk!C125=0," ",P_endr_bruk!B125)</f>
        <v>108</v>
      </c>
      <c r="E116" s="25" t="str">
        <f>PROPER(IF(P_endr_bruk!D125=0," ",P_endr_bruk!D125))</f>
        <v>Reina Samdrift Da</v>
      </c>
      <c r="F116" s="25" t="str">
        <f>IF(P_endr_bruk!E125=0," ",P_endr_bruk!E125)</f>
        <v>Overhalla</v>
      </c>
      <c r="G116" s="51">
        <f>IF(P_endr_bruk!F125=0," ",P_endr_bruk!F125)</f>
        <v>554273</v>
      </c>
      <c r="H116" s="51">
        <f>IF(P_endr_bruk!G125=0," ",P_endr_bruk!G125)</f>
        <v>494016</v>
      </c>
      <c r="I116" s="51">
        <f>IF(P_endr_bruk!P125=0," ",P_endr_bruk!P125)</f>
        <v>-60257</v>
      </c>
      <c r="J116" s="26">
        <f>IF(P_endr_bruk!Q125=0," ",P_endr_bruk!Q125)</f>
        <v>-0.10871357616192742</v>
      </c>
    </row>
    <row r="117" spans="4:10" x14ac:dyDescent="0.25">
      <c r="D117" s="25">
        <f>IF(P_endr_bruk!C126=0," ",P_endr_bruk!B126)</f>
        <v>109</v>
      </c>
      <c r="E117" s="25" t="str">
        <f>PROPER(IF(P_endr_bruk!D126=0," ",P_endr_bruk!D126))</f>
        <v>Aune Rune</v>
      </c>
      <c r="F117" s="25" t="str">
        <f>IF(P_endr_bruk!E126=0," ",P_endr_bruk!E126)</f>
        <v>Selbu</v>
      </c>
      <c r="G117" s="51">
        <f>IF(P_endr_bruk!F126=0," ",P_endr_bruk!F126)</f>
        <v>175013</v>
      </c>
      <c r="H117" s="51">
        <f>IF(P_endr_bruk!G126=0," ",P_endr_bruk!G126)</f>
        <v>491884</v>
      </c>
      <c r="I117" s="51">
        <f>IF(P_endr_bruk!P126=0," ",P_endr_bruk!P126)</f>
        <v>316871</v>
      </c>
      <c r="J117" s="26">
        <f>IF(P_endr_bruk!Q126=0," ",P_endr_bruk!Q126)</f>
        <v>1.8105569300566244</v>
      </c>
    </row>
    <row r="118" spans="4:10" x14ac:dyDescent="0.25">
      <c r="D118" s="25">
        <f>IF(P_endr_bruk!C127=0," ",P_endr_bruk!B127)</f>
        <v>110</v>
      </c>
      <c r="E118" s="25" t="str">
        <f>PROPER(IF(P_endr_bruk!D127=0," ",P_endr_bruk!D127))</f>
        <v>Hoøen Lars Akim</v>
      </c>
      <c r="F118" s="25" t="str">
        <f>IF(P_endr_bruk!E127=0," ",P_endr_bruk!E127)</f>
        <v>Ørland</v>
      </c>
      <c r="G118" s="51">
        <f>IF(P_endr_bruk!F127=0," ",P_endr_bruk!F127)</f>
        <v>324947</v>
      </c>
      <c r="H118" s="51">
        <f>IF(P_endr_bruk!G127=0," ",P_endr_bruk!G127)</f>
        <v>489499</v>
      </c>
      <c r="I118" s="51">
        <f>IF(P_endr_bruk!P127=0," ",P_endr_bruk!P127)</f>
        <v>164552</v>
      </c>
      <c r="J118" s="26">
        <f>IF(P_endr_bruk!Q127=0," ",P_endr_bruk!Q127)</f>
        <v>0.50639642772513671</v>
      </c>
    </row>
    <row r="119" spans="4:10" x14ac:dyDescent="0.25">
      <c r="D119" s="25">
        <f>IF(P_endr_bruk!C128=0," ",P_endr_bruk!B128)</f>
        <v>111</v>
      </c>
      <c r="E119" s="25" t="str">
        <f>PROPER(IF(P_endr_bruk!D128=0," ",P_endr_bruk!D128))</f>
        <v>Ole Magnus Moen</v>
      </c>
      <c r="F119" s="25" t="str">
        <f>IF(P_endr_bruk!E128=0," ",P_endr_bruk!E128)</f>
        <v>Midtre Gauldal</v>
      </c>
      <c r="G119" s="51">
        <f>IF(P_endr_bruk!F128=0," ",P_endr_bruk!F128)</f>
        <v>137033</v>
      </c>
      <c r="H119" s="51">
        <f>IF(P_endr_bruk!G128=0," ",P_endr_bruk!G128)</f>
        <v>488162</v>
      </c>
      <c r="I119" s="51">
        <f>IF(P_endr_bruk!P128=0," ",P_endr_bruk!P128)</f>
        <v>351129</v>
      </c>
      <c r="J119" s="26">
        <f>IF(P_endr_bruk!Q128=0," ",P_endr_bruk!Q128)</f>
        <v>2.5623681886844776</v>
      </c>
    </row>
    <row r="120" spans="4:10" x14ac:dyDescent="0.25">
      <c r="D120" s="25">
        <f>IF(P_endr_bruk!C129=0," ",P_endr_bruk!B129)</f>
        <v>112</v>
      </c>
      <c r="E120" s="25" t="str">
        <f>PROPER(IF(P_endr_bruk!D129=0," ",P_endr_bruk!D129))</f>
        <v>Stene Melk Da</v>
      </c>
      <c r="F120" s="25" t="str">
        <f>IF(P_endr_bruk!E129=0," ",P_endr_bruk!E129)</f>
        <v>Orkland</v>
      </c>
      <c r="G120" s="51">
        <f>IF(P_endr_bruk!F129=0," ",P_endr_bruk!F129)</f>
        <v>475588</v>
      </c>
      <c r="H120" s="51">
        <f>IF(P_endr_bruk!G129=0," ",P_endr_bruk!G129)</f>
        <v>487541</v>
      </c>
      <c r="I120" s="51">
        <f>IF(P_endr_bruk!P129=0," ",P_endr_bruk!P129)</f>
        <v>11953</v>
      </c>
      <c r="J120" s="26">
        <f>IF(P_endr_bruk!Q129=0," ",P_endr_bruk!Q129)</f>
        <v>2.5133098396090733E-2</v>
      </c>
    </row>
    <row r="121" spans="4:10" x14ac:dyDescent="0.25">
      <c r="D121" s="25">
        <f>IF(P_endr_bruk!C130=0," ",P_endr_bruk!B130)</f>
        <v>113</v>
      </c>
      <c r="E121" s="25" t="str">
        <f>PROPER(IF(P_endr_bruk!D130=0," ",P_endr_bruk!D130))</f>
        <v>Konrad Moum</v>
      </c>
      <c r="F121" s="25" t="str">
        <f>IF(P_endr_bruk!E130=0," ",P_endr_bruk!E130)</f>
        <v>Snåsa</v>
      </c>
      <c r="G121" s="51">
        <f>IF(P_endr_bruk!F130=0," ",P_endr_bruk!F130)</f>
        <v>337779</v>
      </c>
      <c r="H121" s="51">
        <f>IF(P_endr_bruk!G130=0," ",P_endr_bruk!G130)</f>
        <v>484207</v>
      </c>
      <c r="I121" s="51">
        <f>IF(P_endr_bruk!P130=0," ",P_endr_bruk!P130)</f>
        <v>146428</v>
      </c>
      <c r="J121" s="26">
        <f>IF(P_endr_bruk!Q130=0," ",P_endr_bruk!Q130)</f>
        <v>0.43350237877428732</v>
      </c>
    </row>
    <row r="122" spans="4:10" x14ac:dyDescent="0.25">
      <c r="D122" s="25">
        <f>IF(P_endr_bruk!C131=0," ",P_endr_bruk!B131)</f>
        <v>114</v>
      </c>
      <c r="E122" s="25" t="str">
        <f>PROPER(IF(P_endr_bruk!D131=0," ",P_endr_bruk!D131))</f>
        <v>Christen Sjøvold</v>
      </c>
      <c r="F122" s="25" t="str">
        <f>IF(P_endr_bruk!E131=0," ",P_endr_bruk!E131)</f>
        <v>Malvik</v>
      </c>
      <c r="G122" s="51">
        <f>IF(P_endr_bruk!F131=0," ",P_endr_bruk!F131)</f>
        <v>414034</v>
      </c>
      <c r="H122" s="51">
        <f>IF(P_endr_bruk!G131=0," ",P_endr_bruk!G131)</f>
        <v>479645</v>
      </c>
      <c r="I122" s="51">
        <f>IF(P_endr_bruk!P131=0," ",P_endr_bruk!P131)</f>
        <v>65611</v>
      </c>
      <c r="J122" s="26">
        <f>IF(P_endr_bruk!Q131=0," ",P_endr_bruk!Q131)</f>
        <v>0.15846766207606139</v>
      </c>
    </row>
    <row r="123" spans="4:10" x14ac:dyDescent="0.25">
      <c r="D123" s="25">
        <f>IF(P_endr_bruk!C132=0," ",P_endr_bruk!B132)</f>
        <v>115</v>
      </c>
      <c r="E123" s="25" t="str">
        <f>PROPER(IF(P_endr_bruk!D132=0," ",P_endr_bruk!D132))</f>
        <v>Hermstad Auto</v>
      </c>
      <c r="F123" s="25" t="str">
        <f>IF(P_endr_bruk!E132=0," ",P_endr_bruk!E132)</f>
        <v>Indre Fosen</v>
      </c>
      <c r="G123" s="51">
        <f>IF(P_endr_bruk!F132=0," ",P_endr_bruk!F132)</f>
        <v>370478</v>
      </c>
      <c r="H123" s="51">
        <f>IF(P_endr_bruk!G132=0," ",P_endr_bruk!G132)</f>
        <v>478090</v>
      </c>
      <c r="I123" s="51">
        <f>IF(P_endr_bruk!P132=0," ",P_endr_bruk!P132)</f>
        <v>107612</v>
      </c>
      <c r="J123" s="26">
        <f>IF(P_endr_bruk!Q132=0," ",P_endr_bruk!Q132)</f>
        <v>0.29046799000210538</v>
      </c>
    </row>
    <row r="124" spans="4:10" x14ac:dyDescent="0.25">
      <c r="D124" s="25">
        <f>IF(P_endr_bruk!C133=0," ",P_endr_bruk!B133)</f>
        <v>116</v>
      </c>
      <c r="E124" s="25" t="str">
        <f>PROPER(IF(P_endr_bruk!D133=0," ",P_endr_bruk!D133))</f>
        <v>Sklett Samdrift Da</v>
      </c>
      <c r="F124" s="25" t="str">
        <f>IF(P_endr_bruk!E133=0," ",P_endr_bruk!E133)</f>
        <v>Grong</v>
      </c>
      <c r="G124" s="51">
        <f>IF(P_endr_bruk!F133=0," ",P_endr_bruk!F133)</f>
        <v>422533</v>
      </c>
      <c r="H124" s="51">
        <f>IF(P_endr_bruk!G133=0," ",P_endr_bruk!G133)</f>
        <v>476087</v>
      </c>
      <c r="I124" s="51">
        <f>IF(P_endr_bruk!P133=0," ",P_endr_bruk!P133)</f>
        <v>53554</v>
      </c>
      <c r="J124" s="26">
        <f>IF(P_endr_bruk!Q133=0," ",P_endr_bruk!Q133)</f>
        <v>0.12674512996618015</v>
      </c>
    </row>
    <row r="125" spans="4:10" x14ac:dyDescent="0.25">
      <c r="D125" s="25">
        <f>IF(P_endr_bruk!C134=0," ",P_endr_bruk!B134)</f>
        <v>117</v>
      </c>
      <c r="E125" s="25" t="str">
        <f>PROPER(IF(P_endr_bruk!D134=0," ",P_endr_bruk!D134))</f>
        <v>Nye Reitanfeltet Samdrift Da</v>
      </c>
      <c r="F125" s="25" t="str">
        <f>IF(P_endr_bruk!E134=0," ",P_endr_bruk!E134)</f>
        <v>Steinkjer</v>
      </c>
      <c r="G125" s="51">
        <f>IF(P_endr_bruk!F134=0," ",P_endr_bruk!F134)</f>
        <v>552601</v>
      </c>
      <c r="H125" s="51">
        <f>IF(P_endr_bruk!G134=0," ",P_endr_bruk!G134)</f>
        <v>475479</v>
      </c>
      <c r="I125" s="51">
        <f>IF(P_endr_bruk!P134=0," ",P_endr_bruk!P134)</f>
        <v>-77122</v>
      </c>
      <c r="J125" s="26">
        <f>IF(P_endr_bruk!Q134=0," ",P_endr_bruk!Q134)</f>
        <v>-0.13956181765867234</v>
      </c>
    </row>
    <row r="126" spans="4:10" x14ac:dyDescent="0.25">
      <c r="D126" s="25">
        <f>IF(P_endr_bruk!C135=0," ",P_endr_bruk!B135)</f>
        <v>118</v>
      </c>
      <c r="E126" s="25" t="str">
        <f>PROPER(IF(P_endr_bruk!D135=0," ",P_endr_bruk!D135))</f>
        <v>Røflo Anders</v>
      </c>
      <c r="F126" s="25" t="str">
        <f>IF(P_endr_bruk!E135=0," ",P_endr_bruk!E135)</f>
        <v>Inderøy</v>
      </c>
      <c r="G126" s="51">
        <f>IF(P_endr_bruk!F135=0," ",P_endr_bruk!F135)</f>
        <v>303051</v>
      </c>
      <c r="H126" s="51">
        <f>IF(P_endr_bruk!G135=0," ",P_endr_bruk!G135)</f>
        <v>474498</v>
      </c>
      <c r="I126" s="51">
        <f>IF(P_endr_bruk!P135=0," ",P_endr_bruk!P135)</f>
        <v>171447</v>
      </c>
      <c r="J126" s="26">
        <f>IF(P_endr_bruk!Q135=0," ",P_endr_bruk!Q135)</f>
        <v>0.56573646019976831</v>
      </c>
    </row>
    <row r="127" spans="4:10" x14ac:dyDescent="0.25">
      <c r="D127" s="25">
        <f>IF(P_endr_bruk!C136=0," ",P_endr_bruk!B136)</f>
        <v>119</v>
      </c>
      <c r="E127" s="25" t="str">
        <f>PROPER(IF(P_endr_bruk!D136=0," ",P_endr_bruk!D136))</f>
        <v>Grande Dagrun Suul</v>
      </c>
      <c r="F127" s="25" t="str">
        <f>IF(P_endr_bruk!E136=0," ",P_endr_bruk!E136)</f>
        <v>Verdal</v>
      </c>
      <c r="G127" s="51">
        <f>IF(P_endr_bruk!F136=0," ",P_endr_bruk!F136)</f>
        <v>176545</v>
      </c>
      <c r="H127" s="51">
        <f>IF(P_endr_bruk!G136=0," ",P_endr_bruk!G136)</f>
        <v>469720</v>
      </c>
      <c r="I127" s="51">
        <f>IF(P_endr_bruk!P136=0," ",P_endr_bruk!P136)</f>
        <v>293175</v>
      </c>
      <c r="J127" s="26">
        <f>IF(P_endr_bruk!Q136=0," ",P_endr_bruk!Q136)</f>
        <v>1.6606247698886969</v>
      </c>
    </row>
    <row r="128" spans="4:10" x14ac:dyDescent="0.25">
      <c r="D128" s="25">
        <f>IF(P_endr_bruk!C137=0," ",P_endr_bruk!B137)</f>
        <v>120</v>
      </c>
      <c r="E128" s="25" t="str">
        <f>PROPER(IF(P_endr_bruk!D137=0," ",P_endr_bruk!D137))</f>
        <v>Kjøsnes Johan Peder</v>
      </c>
      <c r="F128" s="25" t="str">
        <f>IF(P_endr_bruk!E137=0," ",P_endr_bruk!E137)</f>
        <v>Selbu</v>
      </c>
      <c r="G128" s="51">
        <f>IF(P_endr_bruk!F137=0," ",P_endr_bruk!F137)</f>
        <v>228333</v>
      </c>
      <c r="H128" s="51">
        <f>IF(P_endr_bruk!G137=0," ",P_endr_bruk!G137)</f>
        <v>468139</v>
      </c>
      <c r="I128" s="51">
        <f>IF(P_endr_bruk!P137=0," ",P_endr_bruk!P137)</f>
        <v>239806</v>
      </c>
      <c r="J128" s="26">
        <f>IF(P_endr_bruk!Q137=0," ",P_endr_bruk!Q137)</f>
        <v>1.0502467886814433</v>
      </c>
    </row>
    <row r="129" spans="4:10" x14ac:dyDescent="0.25">
      <c r="D129" s="25">
        <f>IF(P_endr_bruk!C138=0," ",P_endr_bruk!B138)</f>
        <v>121</v>
      </c>
      <c r="E129" s="25" t="str">
        <f>PROPER(IF(P_endr_bruk!D138=0," ",P_endr_bruk!D138))</f>
        <v>Andreas O. Ledsaak</v>
      </c>
      <c r="F129" s="25" t="str">
        <f>IF(P_endr_bruk!E138=0," ",P_endr_bruk!E138)</f>
        <v>Ørland</v>
      </c>
      <c r="G129" s="51">
        <f>IF(P_endr_bruk!F138=0," ",P_endr_bruk!F138)</f>
        <v>275276</v>
      </c>
      <c r="H129" s="51">
        <f>IF(P_endr_bruk!G138=0," ",P_endr_bruk!G138)</f>
        <v>466971</v>
      </c>
      <c r="I129" s="51">
        <f>IF(P_endr_bruk!P138=0," ",P_endr_bruk!P138)</f>
        <v>191695</v>
      </c>
      <c r="J129" s="26">
        <f>IF(P_endr_bruk!Q138=0," ",P_endr_bruk!Q138)</f>
        <v>0.69637382118310354</v>
      </c>
    </row>
    <row r="130" spans="4:10" x14ac:dyDescent="0.25">
      <c r="D130" s="25">
        <f>IF(P_endr_bruk!C139=0," ",P_endr_bruk!B139)</f>
        <v>122</v>
      </c>
      <c r="E130" s="25" t="str">
        <f>PROPER(IF(P_endr_bruk!D139=0," ",P_endr_bruk!D139))</f>
        <v>Sesseng Samdrift Da</v>
      </c>
      <c r="F130" s="25" t="str">
        <f>IF(P_endr_bruk!E139=0," ",P_endr_bruk!E139)</f>
        <v>Selbu</v>
      </c>
      <c r="G130" s="51">
        <f>IF(P_endr_bruk!F139=0," ",P_endr_bruk!F139)</f>
        <v>241788</v>
      </c>
      <c r="H130" s="51">
        <f>IF(P_endr_bruk!G139=0," ",P_endr_bruk!G139)</f>
        <v>465774</v>
      </c>
      <c r="I130" s="51">
        <f>IF(P_endr_bruk!P139=0," ",P_endr_bruk!P139)</f>
        <v>223986</v>
      </c>
      <c r="J130" s="26">
        <f>IF(P_endr_bruk!Q139=0," ",P_endr_bruk!Q139)</f>
        <v>0.9263735172961437</v>
      </c>
    </row>
    <row r="131" spans="4:10" x14ac:dyDescent="0.25">
      <c r="D131" s="25">
        <f>IF(P_endr_bruk!C140=0," ",P_endr_bruk!B140)</f>
        <v>123</v>
      </c>
      <c r="E131" s="25" t="str">
        <f>PROPER(IF(P_endr_bruk!D140=0," ",P_endr_bruk!D140))</f>
        <v>Johan Thomas Dahle</v>
      </c>
      <c r="F131" s="25" t="str">
        <f>IF(P_endr_bruk!E140=0," ",P_endr_bruk!E140)</f>
        <v>Nærøysund</v>
      </c>
      <c r="G131" s="51">
        <f>IF(P_endr_bruk!F140=0," ",P_endr_bruk!F140)</f>
        <v>189213</v>
      </c>
      <c r="H131" s="51">
        <f>IF(P_endr_bruk!G140=0," ",P_endr_bruk!G140)</f>
        <v>465597</v>
      </c>
      <c r="I131" s="51">
        <f>IF(P_endr_bruk!P140=0," ",P_endr_bruk!P140)</f>
        <v>276384</v>
      </c>
      <c r="J131" s="26">
        <f>IF(P_endr_bruk!Q140=0," ",P_endr_bruk!Q140)</f>
        <v>1.4607030172345452</v>
      </c>
    </row>
    <row r="132" spans="4:10" x14ac:dyDescent="0.25">
      <c r="D132" s="25">
        <f>IF(P_endr_bruk!C141=0," ",P_endr_bruk!B141)</f>
        <v>124</v>
      </c>
      <c r="E132" s="25" t="str">
        <f>PROPER(IF(P_endr_bruk!D141=0," ",P_endr_bruk!D141))</f>
        <v>Aalmo Samdrift Da</v>
      </c>
      <c r="F132" s="25" t="str">
        <f>IF(P_endr_bruk!E141=0," ",P_endr_bruk!E141)</f>
        <v>Snåsa</v>
      </c>
      <c r="G132" s="51">
        <f>IF(P_endr_bruk!F141=0," ",P_endr_bruk!F141)</f>
        <v>343370</v>
      </c>
      <c r="H132" s="51">
        <f>IF(P_endr_bruk!G141=0," ",P_endr_bruk!G141)</f>
        <v>465398</v>
      </c>
      <c r="I132" s="51">
        <f>IF(P_endr_bruk!P141=0," ",P_endr_bruk!P141)</f>
        <v>122028</v>
      </c>
      <c r="J132" s="26">
        <f>IF(P_endr_bruk!Q141=0," ",P_endr_bruk!Q141)</f>
        <v>0.3553834056557067</v>
      </c>
    </row>
    <row r="133" spans="4:10" x14ac:dyDescent="0.25">
      <c r="D133" s="25">
        <f>IF(P_endr_bruk!C142=0," ",P_endr_bruk!B142)</f>
        <v>125</v>
      </c>
      <c r="E133" s="25" t="str">
        <f>PROPER(IF(P_endr_bruk!D142=0," ",P_endr_bruk!D142))</f>
        <v>Mekal Andreas Røliaunet</v>
      </c>
      <c r="F133" s="25" t="str">
        <f>IF(P_endr_bruk!E142=0," ",P_endr_bruk!E142)</f>
        <v>Steinkjer</v>
      </c>
      <c r="G133" s="51">
        <f>IF(P_endr_bruk!F142=0," ",P_endr_bruk!F142)</f>
        <v>298764</v>
      </c>
      <c r="H133" s="51">
        <f>IF(P_endr_bruk!G142=0," ",P_endr_bruk!G142)</f>
        <v>465083</v>
      </c>
      <c r="I133" s="51">
        <f>IF(P_endr_bruk!P142=0," ",P_endr_bruk!P142)</f>
        <v>166319</v>
      </c>
      <c r="J133" s="26">
        <f>IF(P_endr_bruk!Q142=0," ",P_endr_bruk!Q142)</f>
        <v>0.55669023041598054</v>
      </c>
    </row>
    <row r="134" spans="4:10" x14ac:dyDescent="0.25">
      <c r="D134" s="25">
        <f>IF(P_endr_bruk!C143=0," ",P_endr_bruk!B143)</f>
        <v>126</v>
      </c>
      <c r="E134" s="25" t="str">
        <f>PROPER(IF(P_endr_bruk!D143=0," ",P_endr_bruk!D143))</f>
        <v>Leirset Arnt-Egil</v>
      </c>
      <c r="F134" s="25" t="str">
        <f>IF(P_endr_bruk!E143=0," ",P_endr_bruk!E143)</f>
        <v>Verdal</v>
      </c>
      <c r="G134" s="51">
        <f>IF(P_endr_bruk!F143=0," ",P_endr_bruk!F143)</f>
        <v>352691</v>
      </c>
      <c r="H134" s="51">
        <f>IF(P_endr_bruk!G143=0," ",P_endr_bruk!G143)</f>
        <v>464708</v>
      </c>
      <c r="I134" s="51">
        <f>IF(P_endr_bruk!P143=0," ",P_endr_bruk!P143)</f>
        <v>112017</v>
      </c>
      <c r="J134" s="26">
        <f>IF(P_endr_bruk!Q143=0," ",P_endr_bruk!Q143)</f>
        <v>0.3176066301663496</v>
      </c>
    </row>
    <row r="135" spans="4:10" x14ac:dyDescent="0.25">
      <c r="D135" s="25">
        <f>IF(P_endr_bruk!C144=0," ",P_endr_bruk!B144)</f>
        <v>127</v>
      </c>
      <c r="E135" s="25" t="str">
        <f>PROPER(IF(P_endr_bruk!D144=0," ",P_endr_bruk!D144))</f>
        <v>Muan Landbruk Da</v>
      </c>
      <c r="F135" s="25" t="str">
        <f>IF(P_endr_bruk!E144=0," ",P_endr_bruk!E144)</f>
        <v>Orkland</v>
      </c>
      <c r="G135" s="51">
        <f>IF(P_endr_bruk!F144=0," ",P_endr_bruk!F144)</f>
        <v>455428</v>
      </c>
      <c r="H135" s="51">
        <f>IF(P_endr_bruk!G144=0," ",P_endr_bruk!G144)</f>
        <v>464481</v>
      </c>
      <c r="I135" s="51">
        <f>IF(P_endr_bruk!P144=0," ",P_endr_bruk!P144)</f>
        <v>9053</v>
      </c>
      <c r="J135" s="26">
        <f>IF(P_endr_bruk!Q144=0," ",P_endr_bruk!Q144)</f>
        <v>1.9878004865752655E-2</v>
      </c>
    </row>
    <row r="136" spans="4:10" x14ac:dyDescent="0.25">
      <c r="D136" s="25">
        <f>IF(P_endr_bruk!C145=0," ",P_endr_bruk!B145)</f>
        <v>128</v>
      </c>
      <c r="E136" s="25" t="str">
        <f>PROPER(IF(P_endr_bruk!D145=0," ",P_endr_bruk!D145))</f>
        <v>Kvaale Samdrift Da</v>
      </c>
      <c r="F136" s="25" t="str">
        <f>IF(P_endr_bruk!E145=0," ",P_endr_bruk!E145)</f>
        <v>Namsos</v>
      </c>
      <c r="G136" s="51">
        <f>IF(P_endr_bruk!F145=0," ",P_endr_bruk!F145)</f>
        <v>408055</v>
      </c>
      <c r="H136" s="51">
        <f>IF(P_endr_bruk!G145=0," ",P_endr_bruk!G145)</f>
        <v>464170</v>
      </c>
      <c r="I136" s="51">
        <f>IF(P_endr_bruk!P145=0," ",P_endr_bruk!P145)</f>
        <v>56115</v>
      </c>
      <c r="J136" s="26">
        <f>IF(P_endr_bruk!Q145=0," ",P_endr_bruk!Q145)</f>
        <v>0.13751822670963473</v>
      </c>
    </row>
    <row r="137" spans="4:10" x14ac:dyDescent="0.25">
      <c r="D137" s="25">
        <f>IF(P_endr_bruk!C146=0," ",P_endr_bruk!B146)</f>
        <v>129</v>
      </c>
      <c r="E137" s="25" t="str">
        <f>PROPER(IF(P_endr_bruk!D146=0," ",P_endr_bruk!D146))</f>
        <v>Arve Sørmo</v>
      </c>
      <c r="F137" s="25" t="str">
        <f>IF(P_endr_bruk!E146=0," ",P_endr_bruk!E146)</f>
        <v>Selbu</v>
      </c>
      <c r="G137" s="51">
        <f>IF(P_endr_bruk!F146=0," ",P_endr_bruk!F146)</f>
        <v>242131</v>
      </c>
      <c r="H137" s="51">
        <f>IF(P_endr_bruk!G146=0," ",P_endr_bruk!G146)</f>
        <v>463837</v>
      </c>
      <c r="I137" s="51">
        <f>IF(P_endr_bruk!P146=0," ",P_endr_bruk!P146)</f>
        <v>221706</v>
      </c>
      <c r="J137" s="26">
        <f>IF(P_endr_bruk!Q146=0," ",P_endr_bruk!Q146)</f>
        <v>0.91564483688581799</v>
      </c>
    </row>
    <row r="138" spans="4:10" x14ac:dyDescent="0.25">
      <c r="D138" s="25">
        <f>IF(P_endr_bruk!C147=0," ",P_endr_bruk!B147)</f>
        <v>130</v>
      </c>
      <c r="E138" s="25" t="str">
        <f>PROPER(IF(P_endr_bruk!D147=0," ",P_endr_bruk!D147))</f>
        <v>Jan Rune Eid</v>
      </c>
      <c r="F138" s="25" t="str">
        <f>IF(P_endr_bruk!E147=0," ",P_endr_bruk!E147)</f>
        <v>Høylandet</v>
      </c>
      <c r="G138" s="51" t="str">
        <f>IF(P_endr_bruk!F147=0," ",P_endr_bruk!F147)</f>
        <v xml:space="preserve"> </v>
      </c>
      <c r="H138" s="51">
        <f>IF(P_endr_bruk!G147=0," ",P_endr_bruk!G147)</f>
        <v>463810</v>
      </c>
      <c r="I138" s="51">
        <f>IF(P_endr_bruk!P147=0," ",P_endr_bruk!P147)</f>
        <v>463810</v>
      </c>
      <c r="J138" s="26" t="str">
        <f>IF(P_endr_bruk!Q147=0," ",P_endr_bruk!Q147)</f>
        <v xml:space="preserve"> </v>
      </c>
    </row>
    <row r="139" spans="4:10" x14ac:dyDescent="0.25">
      <c r="D139" s="25" t="str">
        <f>IF(P_endr_bruk!C148=0," ",P_endr_bruk!B148)</f>
        <v xml:space="preserve"> </v>
      </c>
      <c r="E139" s="25" t="str">
        <f>PROPER(IF(P_endr_bruk!D148=0," ",P_endr_bruk!D148))</f>
        <v>Jan Rune Viken</v>
      </c>
      <c r="F139" s="25" t="str">
        <f>IF(P_endr_bruk!E148=0," ",P_endr_bruk!E148)</f>
        <v>Høylandet</v>
      </c>
      <c r="G139" s="51">
        <f>IF(P_endr_bruk!F148=0," ",P_endr_bruk!F148)</f>
        <v>319915</v>
      </c>
      <c r="H139" s="51" t="str">
        <f>IF(P_endr_bruk!G148=0," ",P_endr_bruk!G148)</f>
        <v xml:space="preserve"> </v>
      </c>
      <c r="I139" s="51">
        <f>IF(P_endr_bruk!P148=0," ",P_endr_bruk!P148)</f>
        <v>-319915</v>
      </c>
      <c r="J139" s="26">
        <f>IF(P_endr_bruk!Q148=0," ",P_endr_bruk!Q148)</f>
        <v>-1</v>
      </c>
    </row>
    <row r="140" spans="4:10" x14ac:dyDescent="0.25">
      <c r="D140" s="25">
        <f>IF(P_endr_bruk!C149=0," ",P_endr_bruk!B149)</f>
        <v>132</v>
      </c>
      <c r="E140" s="25" t="str">
        <f>PROPER(IF(P_endr_bruk!D149=0," ",P_endr_bruk!D149))</f>
        <v>Vuttudal Samdrift Da</v>
      </c>
      <c r="F140" s="25" t="str">
        <f>IF(P_endr_bruk!E149=0," ",P_endr_bruk!E149)</f>
        <v>Orkland</v>
      </c>
      <c r="G140" s="51">
        <f>IF(P_endr_bruk!F149=0," ",P_endr_bruk!F149)</f>
        <v>392408</v>
      </c>
      <c r="H140" s="51">
        <f>IF(P_endr_bruk!G149=0," ",P_endr_bruk!G149)</f>
        <v>463433</v>
      </c>
      <c r="I140" s="51">
        <f>IF(P_endr_bruk!P149=0," ",P_endr_bruk!P149)</f>
        <v>71025</v>
      </c>
      <c r="J140" s="26">
        <f>IF(P_endr_bruk!Q149=0," ",P_endr_bruk!Q149)</f>
        <v>0.18099783898391469</v>
      </c>
    </row>
    <row r="141" spans="4:10" x14ac:dyDescent="0.25">
      <c r="D141" s="25">
        <f>IF(P_endr_bruk!C150=0," ",P_endr_bruk!B150)</f>
        <v>133</v>
      </c>
      <c r="E141" s="25" t="str">
        <f>PROPER(IF(P_endr_bruk!D150=0," ",P_endr_bruk!D150))</f>
        <v>Langdalen Melk Og Kjøtt Da</v>
      </c>
      <c r="F141" s="25" t="str">
        <f>IF(P_endr_bruk!E150=0," ",P_endr_bruk!E150)</f>
        <v>Frosta</v>
      </c>
      <c r="G141" s="51">
        <f>IF(P_endr_bruk!F150=0," ",P_endr_bruk!F150)</f>
        <v>340516</v>
      </c>
      <c r="H141" s="51">
        <f>IF(P_endr_bruk!G150=0," ",P_endr_bruk!G150)</f>
        <v>460869</v>
      </c>
      <c r="I141" s="51">
        <f>IF(P_endr_bruk!P150=0," ",P_endr_bruk!P150)</f>
        <v>120353</v>
      </c>
      <c r="J141" s="26">
        <f>IF(P_endr_bruk!Q150=0," ",P_endr_bruk!Q150)</f>
        <v>0.35344301002008716</v>
      </c>
    </row>
    <row r="142" spans="4:10" x14ac:dyDescent="0.25">
      <c r="D142" s="25">
        <f>IF(P_endr_bruk!C151=0," ",P_endr_bruk!B151)</f>
        <v>134</v>
      </c>
      <c r="E142" s="25" t="str">
        <f>PROPER(IF(P_endr_bruk!D151=0," ",P_endr_bruk!D151))</f>
        <v>Heltuv Fellesfjøs Da</v>
      </c>
      <c r="F142" s="25" t="str">
        <f>IF(P_endr_bruk!E151=0," ",P_endr_bruk!E151)</f>
        <v>Steinkjer</v>
      </c>
      <c r="G142" s="51">
        <f>IF(P_endr_bruk!F151=0," ",P_endr_bruk!F151)</f>
        <v>462286</v>
      </c>
      <c r="H142" s="51">
        <f>IF(P_endr_bruk!G151=0," ",P_endr_bruk!G151)</f>
        <v>458936</v>
      </c>
      <c r="I142" s="51">
        <f>IF(P_endr_bruk!P151=0," ",P_endr_bruk!P151)</f>
        <v>-3350</v>
      </c>
      <c r="J142" s="26">
        <f>IF(P_endr_bruk!Q151=0," ",P_endr_bruk!Q151)</f>
        <v>-7.246596262919491E-3</v>
      </c>
    </row>
    <row r="143" spans="4:10" x14ac:dyDescent="0.25">
      <c r="D143" s="25">
        <f>IF(P_endr_bruk!C152=0," ",P_endr_bruk!B152)</f>
        <v>135</v>
      </c>
      <c r="E143" s="25" t="str">
        <f>PROPER(IF(P_endr_bruk!D152=0," ",P_endr_bruk!D152))</f>
        <v>Hellan Samdrift Da</v>
      </c>
      <c r="F143" s="25" t="str">
        <f>IF(P_endr_bruk!E152=0," ",P_endr_bruk!E152)</f>
        <v>Frosta</v>
      </c>
      <c r="G143" s="51">
        <f>IF(P_endr_bruk!F152=0," ",P_endr_bruk!F152)</f>
        <v>450557</v>
      </c>
      <c r="H143" s="51">
        <f>IF(P_endr_bruk!G152=0," ",P_endr_bruk!G152)</f>
        <v>458814</v>
      </c>
      <c r="I143" s="51">
        <f>IF(P_endr_bruk!P152=0," ",P_endr_bruk!P152)</f>
        <v>8257</v>
      </c>
      <c r="J143" s="26">
        <f>IF(P_endr_bruk!Q152=0," ",P_endr_bruk!Q152)</f>
        <v>1.8326205119441049E-2</v>
      </c>
    </row>
    <row r="144" spans="4:10" x14ac:dyDescent="0.25">
      <c r="D144" s="25">
        <f>IF(P_endr_bruk!C153=0," ",P_endr_bruk!B153)</f>
        <v>136</v>
      </c>
      <c r="E144" s="25" t="str">
        <f>PROPER(IF(P_endr_bruk!D153=0," ",P_endr_bruk!D153))</f>
        <v>John Stokke</v>
      </c>
      <c r="F144" s="25" t="str">
        <f>IF(P_endr_bruk!E153=0," ",P_endr_bruk!E153)</f>
        <v>Steinkjer</v>
      </c>
      <c r="G144" s="51">
        <f>IF(P_endr_bruk!F153=0," ",P_endr_bruk!F153)</f>
        <v>336203</v>
      </c>
      <c r="H144" s="51">
        <f>IF(P_endr_bruk!G153=0," ",P_endr_bruk!G153)</f>
        <v>457210</v>
      </c>
      <c r="I144" s="51">
        <f>IF(P_endr_bruk!P153=0," ",P_endr_bruk!P153)</f>
        <v>121007</v>
      </c>
      <c r="J144" s="26">
        <f>IF(P_endr_bruk!Q153=0," ",P_endr_bruk!Q153)</f>
        <v>0.35992242781890704</v>
      </c>
    </row>
    <row r="145" spans="4:10" x14ac:dyDescent="0.25">
      <c r="D145" s="25">
        <f>IF(P_endr_bruk!C154=0," ",P_endr_bruk!B154)</f>
        <v>137</v>
      </c>
      <c r="E145" s="25" t="str">
        <f>PROPER(IF(P_endr_bruk!D154=0," ",P_endr_bruk!D154))</f>
        <v>Øvre Lønnum Gård Ingrid Birgitte Holm</v>
      </c>
      <c r="F145" s="25" t="str">
        <f>IF(P_endr_bruk!E154=0," ",P_endr_bruk!E154)</f>
        <v>Steinkjer</v>
      </c>
      <c r="G145" s="51">
        <f>IF(P_endr_bruk!F154=0," ",P_endr_bruk!F154)</f>
        <v>269735</v>
      </c>
      <c r="H145" s="51">
        <f>IF(P_endr_bruk!G154=0," ",P_endr_bruk!G154)</f>
        <v>456252</v>
      </c>
      <c r="I145" s="51">
        <f>IF(P_endr_bruk!P154=0," ",P_endr_bruk!P154)</f>
        <v>186517</v>
      </c>
      <c r="J145" s="26">
        <f>IF(P_endr_bruk!Q154=0," ",P_endr_bruk!Q154)</f>
        <v>0.69148238085528391</v>
      </c>
    </row>
    <row r="146" spans="4:10" x14ac:dyDescent="0.25">
      <c r="D146" s="25">
        <f>IF(P_endr_bruk!C155=0," ",P_endr_bruk!B155)</f>
        <v>138</v>
      </c>
      <c r="E146" s="25" t="str">
        <f>PROPER(IF(P_endr_bruk!D155=0," ",P_endr_bruk!D155))</f>
        <v>Geir Skjesol</v>
      </c>
      <c r="F146" s="25" t="str">
        <f>IF(P_endr_bruk!E155=0," ",P_endr_bruk!E155)</f>
        <v>Levanger</v>
      </c>
      <c r="G146" s="51">
        <f>IF(P_endr_bruk!F155=0," ",P_endr_bruk!F155)</f>
        <v>398773</v>
      </c>
      <c r="H146" s="51">
        <f>IF(P_endr_bruk!G155=0," ",P_endr_bruk!G155)</f>
        <v>455296</v>
      </c>
      <c r="I146" s="51">
        <f>IF(P_endr_bruk!P155=0," ",P_endr_bruk!P155)</f>
        <v>56523</v>
      </c>
      <c r="J146" s="26">
        <f>IF(P_endr_bruk!Q155=0," ",P_endr_bruk!Q155)</f>
        <v>0.141742294488343</v>
      </c>
    </row>
    <row r="147" spans="4:10" x14ac:dyDescent="0.25">
      <c r="D147" s="25">
        <f>IF(P_endr_bruk!C156=0," ",P_endr_bruk!B156)</f>
        <v>139</v>
      </c>
      <c r="E147" s="25" t="str">
        <f>PROPER(IF(P_endr_bruk!D156=0," ",P_endr_bruk!D156))</f>
        <v>Stemshaug Jo</v>
      </c>
      <c r="F147" s="25" t="str">
        <f>IF(P_endr_bruk!E156=0," ",P_endr_bruk!E156)</f>
        <v>Orkland</v>
      </c>
      <c r="G147" s="51">
        <f>IF(P_endr_bruk!F156=0," ",P_endr_bruk!F156)</f>
        <v>409734</v>
      </c>
      <c r="H147" s="51">
        <f>IF(P_endr_bruk!G156=0," ",P_endr_bruk!G156)</f>
        <v>454407</v>
      </c>
      <c r="I147" s="51">
        <f>IF(P_endr_bruk!P156=0," ",P_endr_bruk!P156)</f>
        <v>44673</v>
      </c>
      <c r="J147" s="26">
        <f>IF(P_endr_bruk!Q156=0," ",P_endr_bruk!Q156)</f>
        <v>0.10902927265006077</v>
      </c>
    </row>
    <row r="148" spans="4:10" x14ac:dyDescent="0.25">
      <c r="D148" s="25">
        <f>IF(P_endr_bruk!C157=0," ",P_endr_bruk!B157)</f>
        <v>140</v>
      </c>
      <c r="E148" s="25" t="str">
        <f>PROPER(IF(P_endr_bruk!D157=0," ",P_endr_bruk!D157))</f>
        <v>Daling Melk Da</v>
      </c>
      <c r="F148" s="25" t="str">
        <f>IF(P_endr_bruk!E157=0," ",P_endr_bruk!E157)</f>
        <v>Levanger</v>
      </c>
      <c r="G148" s="51">
        <f>IF(P_endr_bruk!F157=0," ",P_endr_bruk!F157)</f>
        <v>440558</v>
      </c>
      <c r="H148" s="51">
        <f>IF(P_endr_bruk!G157=0," ",P_endr_bruk!G157)</f>
        <v>453872</v>
      </c>
      <c r="I148" s="51">
        <f>IF(P_endr_bruk!P157=0," ",P_endr_bruk!P157)</f>
        <v>13314</v>
      </c>
      <c r="J148" s="26">
        <f>IF(P_endr_bruk!Q157=0," ",P_endr_bruk!Q157)</f>
        <v>3.0220765483772852E-2</v>
      </c>
    </row>
    <row r="149" spans="4:10" x14ac:dyDescent="0.25">
      <c r="D149" s="25">
        <f>IF(P_endr_bruk!C158=0," ",P_endr_bruk!B158)</f>
        <v>141</v>
      </c>
      <c r="E149" s="25" t="str">
        <f>PROPER(IF(P_endr_bruk!D158=0," ",P_endr_bruk!D158))</f>
        <v>Otterøy Samdrift Da</v>
      </c>
      <c r="F149" s="25" t="str">
        <f>IF(P_endr_bruk!E158=0," ",P_endr_bruk!E158)</f>
        <v>Namsos</v>
      </c>
      <c r="G149" s="51" t="str">
        <f>IF(P_endr_bruk!F158=0," ",P_endr_bruk!F158)</f>
        <v xml:space="preserve"> </v>
      </c>
      <c r="H149" s="51">
        <f>IF(P_endr_bruk!G158=0," ",P_endr_bruk!G158)</f>
        <v>65674</v>
      </c>
      <c r="I149" s="51">
        <f>IF(P_endr_bruk!P158=0," ",P_endr_bruk!P158)</f>
        <v>65674</v>
      </c>
      <c r="J149" s="26" t="str">
        <f>IF(P_endr_bruk!Q158=0," ",P_endr_bruk!Q158)</f>
        <v xml:space="preserve"> </v>
      </c>
    </row>
    <row r="150" spans="4:10" x14ac:dyDescent="0.25">
      <c r="D150" s="25" t="str">
        <f>IF(P_endr_bruk!C159=0," ",P_endr_bruk!B159)</f>
        <v xml:space="preserve"> </v>
      </c>
      <c r="E150" s="25" t="str">
        <f>PROPER(IF(P_endr_bruk!D159=0," ",P_endr_bruk!D159))</f>
        <v>Otterøya Samdrift Da</v>
      </c>
      <c r="F150" s="25" t="str">
        <f>IF(P_endr_bruk!E159=0," ",P_endr_bruk!E159)</f>
        <v>Namsos</v>
      </c>
      <c r="G150" s="51">
        <f>IF(P_endr_bruk!F159=0," ",P_endr_bruk!F159)</f>
        <v>498432</v>
      </c>
      <c r="H150" s="51">
        <f>IF(P_endr_bruk!G159=0," ",P_endr_bruk!G159)</f>
        <v>388147</v>
      </c>
      <c r="I150" s="51">
        <f>IF(P_endr_bruk!P159=0," ",P_endr_bruk!P159)</f>
        <v>-110285</v>
      </c>
      <c r="J150" s="26">
        <f>IF(P_endr_bruk!Q159=0," ",P_endr_bruk!Q159)</f>
        <v>-0.2212638835387776</v>
      </c>
    </row>
    <row r="151" spans="4:10" x14ac:dyDescent="0.25">
      <c r="D151" s="25">
        <f>IF(P_endr_bruk!C160=0," ",P_endr_bruk!B160)</f>
        <v>143</v>
      </c>
      <c r="E151" s="25" t="str">
        <f>PROPER(IF(P_endr_bruk!D160=0," ",P_endr_bruk!D160))</f>
        <v>Leif Anders Wold</v>
      </c>
      <c r="F151" s="25" t="str">
        <f>IF(P_endr_bruk!E160=0," ",P_endr_bruk!E160)</f>
        <v>Orkland</v>
      </c>
      <c r="G151" s="51">
        <f>IF(P_endr_bruk!F160=0," ",P_endr_bruk!F160)</f>
        <v>374767</v>
      </c>
      <c r="H151" s="51">
        <f>IF(P_endr_bruk!G160=0," ",P_endr_bruk!G160)</f>
        <v>451716</v>
      </c>
      <c r="I151" s="51">
        <f>IF(P_endr_bruk!P160=0," ",P_endr_bruk!P160)</f>
        <v>76949</v>
      </c>
      <c r="J151" s="26">
        <f>IF(P_endr_bruk!Q160=0," ",P_endr_bruk!Q160)</f>
        <v>0.20532490854317484</v>
      </c>
    </row>
    <row r="152" spans="4:10" x14ac:dyDescent="0.25">
      <c r="D152" s="25">
        <f>IF(P_endr_bruk!C161=0," ",P_endr_bruk!B161)</f>
        <v>144</v>
      </c>
      <c r="E152" s="25" t="str">
        <f>PROPER(IF(P_endr_bruk!D161=0," ",P_endr_bruk!D161))</f>
        <v>Flatås Samdrift Da</v>
      </c>
      <c r="F152" s="25" t="str">
        <f>IF(P_endr_bruk!E161=0," ",P_endr_bruk!E161)</f>
        <v>Inderøy</v>
      </c>
      <c r="G152" s="51">
        <f>IF(P_endr_bruk!F161=0," ",P_endr_bruk!F161)</f>
        <v>302739</v>
      </c>
      <c r="H152" s="51">
        <f>IF(P_endr_bruk!G161=0," ",P_endr_bruk!G161)</f>
        <v>450055</v>
      </c>
      <c r="I152" s="51">
        <f>IF(P_endr_bruk!P161=0," ",P_endr_bruk!P161)</f>
        <v>147316</v>
      </c>
      <c r="J152" s="26">
        <f>IF(P_endr_bruk!Q161=0," ",P_endr_bruk!Q161)</f>
        <v>0.48661057874935176</v>
      </c>
    </row>
    <row r="153" spans="4:10" x14ac:dyDescent="0.25">
      <c r="D153" s="25">
        <f>IF(P_endr_bruk!C162=0," ",P_endr_bruk!B162)</f>
        <v>145</v>
      </c>
      <c r="E153" s="25" t="str">
        <f>PROPER(IF(P_endr_bruk!D162=0," ",P_endr_bruk!D162))</f>
        <v>Dalen Øystein Laugen</v>
      </c>
      <c r="F153" s="25" t="str">
        <f>IF(P_endr_bruk!E162=0," ",P_endr_bruk!E162)</f>
        <v>Nærøysund</v>
      </c>
      <c r="G153" s="51">
        <f>IF(P_endr_bruk!F162=0," ",P_endr_bruk!F162)</f>
        <v>319251</v>
      </c>
      <c r="H153" s="51">
        <f>IF(P_endr_bruk!G162=0," ",P_endr_bruk!G162)</f>
        <v>443319</v>
      </c>
      <c r="I153" s="51">
        <f>IF(P_endr_bruk!P162=0," ",P_endr_bruk!P162)</f>
        <v>124068</v>
      </c>
      <c r="J153" s="26">
        <f>IF(P_endr_bruk!Q162=0," ",P_endr_bruk!Q162)</f>
        <v>0.38862211864645685</v>
      </c>
    </row>
    <row r="154" spans="4:10" x14ac:dyDescent="0.25">
      <c r="D154" s="25">
        <f>IF(P_endr_bruk!C163=0," ",P_endr_bruk!B163)</f>
        <v>146</v>
      </c>
      <c r="E154" s="25" t="str">
        <f>PROPER(IF(P_endr_bruk!D163=0," ",P_endr_bruk!D163))</f>
        <v>Eli Skarsem</v>
      </c>
      <c r="F154" s="25" t="str">
        <f>IF(P_endr_bruk!E163=0," ",P_endr_bruk!E163)</f>
        <v>Oppdal</v>
      </c>
      <c r="G154" s="51" t="str">
        <f>IF(P_endr_bruk!F163=0," ",P_endr_bruk!F163)</f>
        <v xml:space="preserve"> </v>
      </c>
      <c r="H154" s="51">
        <f>IF(P_endr_bruk!G163=0," ",P_endr_bruk!G163)</f>
        <v>442312</v>
      </c>
      <c r="I154" s="51">
        <f>IF(P_endr_bruk!P163=0," ",P_endr_bruk!P163)</f>
        <v>442312</v>
      </c>
      <c r="J154" s="26" t="str">
        <f>IF(P_endr_bruk!Q163=0," ",P_endr_bruk!Q163)</f>
        <v xml:space="preserve"> </v>
      </c>
    </row>
    <row r="155" spans="4:10" x14ac:dyDescent="0.25">
      <c r="D155" s="25" t="str">
        <f>IF(P_endr_bruk!C164=0," ",P_endr_bruk!B164)</f>
        <v xml:space="preserve"> </v>
      </c>
      <c r="E155" s="25" t="str">
        <f>PROPER(IF(P_endr_bruk!D164=0," ",P_endr_bruk!D164))</f>
        <v>Eli Skarsheim</v>
      </c>
      <c r="F155" s="25" t="str">
        <f>IF(P_endr_bruk!E164=0," ",P_endr_bruk!E164)</f>
        <v>Oppdal</v>
      </c>
      <c r="G155" s="51">
        <f>IF(P_endr_bruk!F164=0," ",P_endr_bruk!F164)</f>
        <v>406513</v>
      </c>
      <c r="H155" s="51" t="str">
        <f>IF(P_endr_bruk!G164=0," ",P_endr_bruk!G164)</f>
        <v xml:space="preserve"> </v>
      </c>
      <c r="I155" s="51">
        <f>IF(P_endr_bruk!P164=0," ",P_endr_bruk!P164)</f>
        <v>-406513</v>
      </c>
      <c r="J155" s="26">
        <f>IF(P_endr_bruk!Q164=0," ",P_endr_bruk!Q164)</f>
        <v>-1</v>
      </c>
    </row>
    <row r="156" spans="4:10" x14ac:dyDescent="0.25">
      <c r="D156" s="25">
        <f>IF(P_endr_bruk!C165=0," ",P_endr_bruk!B165)</f>
        <v>148</v>
      </c>
      <c r="E156" s="25" t="str">
        <f>PROPER(IF(P_endr_bruk!D165=0," ",P_endr_bruk!D165))</f>
        <v>Negard Lykkja Da</v>
      </c>
      <c r="F156" s="25" t="str">
        <f>IF(P_endr_bruk!E165=0," ",P_endr_bruk!E165)</f>
        <v>Orkland</v>
      </c>
      <c r="G156" s="51">
        <f>IF(P_endr_bruk!F165=0," ",P_endr_bruk!F165)</f>
        <v>435448</v>
      </c>
      <c r="H156" s="51">
        <f>IF(P_endr_bruk!G165=0," ",P_endr_bruk!G165)</f>
        <v>439790</v>
      </c>
      <c r="I156" s="51">
        <f>IF(P_endr_bruk!P165=0," ",P_endr_bruk!P165)</f>
        <v>4342</v>
      </c>
      <c r="J156" s="26">
        <f>IF(P_endr_bruk!Q165=0," ",P_endr_bruk!Q165)</f>
        <v>9.9713398614759974E-3</v>
      </c>
    </row>
    <row r="157" spans="4:10" x14ac:dyDescent="0.25">
      <c r="D157" s="25">
        <f>IF(P_endr_bruk!C166=0," ",P_endr_bruk!B166)</f>
        <v>149</v>
      </c>
      <c r="E157" s="25" t="str">
        <f>PROPER(IF(P_endr_bruk!D166=0," ",P_endr_bruk!D166))</f>
        <v>Bangdalen Samdrift Da</v>
      </c>
      <c r="F157" s="25" t="str">
        <f>IF(P_endr_bruk!E166=0," ",P_endr_bruk!E166)</f>
        <v>Namsos</v>
      </c>
      <c r="G157" s="51">
        <f>IF(P_endr_bruk!F166=0," ",P_endr_bruk!F166)</f>
        <v>505491</v>
      </c>
      <c r="H157" s="51">
        <f>IF(P_endr_bruk!G166=0," ",P_endr_bruk!G166)</f>
        <v>439632</v>
      </c>
      <c r="I157" s="51">
        <f>IF(P_endr_bruk!P166=0," ",P_endr_bruk!P166)</f>
        <v>-65859</v>
      </c>
      <c r="J157" s="26">
        <f>IF(P_endr_bruk!Q166=0," ",P_endr_bruk!Q166)</f>
        <v>-0.1302871861220081</v>
      </c>
    </row>
    <row r="158" spans="4:10" x14ac:dyDescent="0.25">
      <c r="D158" s="25">
        <f>IF(P_endr_bruk!C167=0," ",P_endr_bruk!B167)</f>
        <v>150</v>
      </c>
      <c r="E158" s="25" t="str">
        <f>PROPER(IF(P_endr_bruk!D167=0," ",P_endr_bruk!D167))</f>
        <v>Kvitsand Samdrift Da</v>
      </c>
      <c r="F158" s="25" t="str">
        <f>IF(P_endr_bruk!E167=0," ",P_endr_bruk!E167)</f>
        <v>Ørland</v>
      </c>
      <c r="G158" s="51">
        <f>IF(P_endr_bruk!F167=0," ",P_endr_bruk!F167)</f>
        <v>449884</v>
      </c>
      <c r="H158" s="51">
        <f>IF(P_endr_bruk!G167=0," ",P_endr_bruk!G167)</f>
        <v>439260</v>
      </c>
      <c r="I158" s="51">
        <f>IF(P_endr_bruk!P167=0," ",P_endr_bruk!P167)</f>
        <v>-10624</v>
      </c>
      <c r="J158" s="26">
        <f>IF(P_endr_bruk!Q167=0," ",P_endr_bruk!Q167)</f>
        <v>-2.3614976305003067E-2</v>
      </c>
    </row>
    <row r="159" spans="4:10" x14ac:dyDescent="0.25">
      <c r="D159" s="25">
        <f>IF(P_endr_bruk!C168=0," ",P_endr_bruk!B168)</f>
        <v>151</v>
      </c>
      <c r="E159" s="25" t="str">
        <f>PROPER(IF(P_endr_bruk!D168=0," ",P_endr_bruk!D168))</f>
        <v>Nina Vangen Ranøien</v>
      </c>
      <c r="F159" s="25" t="str">
        <f>IF(P_endr_bruk!E168=0," ",P_endr_bruk!E168)</f>
        <v>Orkland</v>
      </c>
      <c r="G159" s="51">
        <f>IF(P_endr_bruk!F168=0," ",P_endr_bruk!F168)</f>
        <v>227253</v>
      </c>
      <c r="H159" s="51">
        <f>IF(P_endr_bruk!G168=0," ",P_endr_bruk!G168)</f>
        <v>438407</v>
      </c>
      <c r="I159" s="51">
        <f>IF(P_endr_bruk!P168=0," ",P_endr_bruk!P168)</f>
        <v>211154</v>
      </c>
      <c r="J159" s="26">
        <f>IF(P_endr_bruk!Q168=0," ",P_endr_bruk!Q168)</f>
        <v>0.92915825093618121</v>
      </c>
    </row>
    <row r="160" spans="4:10" x14ac:dyDescent="0.25">
      <c r="D160" s="25">
        <f>IF(P_endr_bruk!C169=0," ",P_endr_bruk!B169)</f>
        <v>152</v>
      </c>
      <c r="E160" s="25" t="str">
        <f>PROPER(IF(P_endr_bruk!D169=0," ",P_endr_bruk!D169))</f>
        <v>Namsen Samdrift Da</v>
      </c>
      <c r="F160" s="25" t="str">
        <f>IF(P_endr_bruk!E169=0," ",P_endr_bruk!E169)</f>
        <v>Overhalla</v>
      </c>
      <c r="G160" s="51">
        <f>IF(P_endr_bruk!F169=0," ",P_endr_bruk!F169)</f>
        <v>303300</v>
      </c>
      <c r="H160" s="51">
        <f>IF(P_endr_bruk!G169=0," ",P_endr_bruk!G169)</f>
        <v>437336</v>
      </c>
      <c r="I160" s="51">
        <f>IF(P_endr_bruk!P169=0," ",P_endr_bruk!P169)</f>
        <v>134036</v>
      </c>
      <c r="J160" s="26">
        <f>IF(P_endr_bruk!Q169=0," ",P_endr_bruk!Q169)</f>
        <v>0.44192548631717771</v>
      </c>
    </row>
    <row r="161" spans="4:10" x14ac:dyDescent="0.25">
      <c r="D161" s="25">
        <f>IF(P_endr_bruk!C170=0," ",P_endr_bruk!B170)</f>
        <v>153</v>
      </c>
      <c r="E161" s="25" t="str">
        <f>PROPER(IF(P_endr_bruk!D170=0," ",P_endr_bruk!D170))</f>
        <v>Naf-Samdrift Da</v>
      </c>
      <c r="F161" s="25" t="str">
        <f>IF(P_endr_bruk!E170=0," ",P_endr_bruk!E170)</f>
        <v>Indre Fosen</v>
      </c>
      <c r="G161" s="51">
        <f>IF(P_endr_bruk!F170=0," ",P_endr_bruk!F170)</f>
        <v>448357</v>
      </c>
      <c r="H161" s="51">
        <f>IF(P_endr_bruk!G170=0," ",P_endr_bruk!G170)</f>
        <v>436686</v>
      </c>
      <c r="I161" s="51">
        <f>IF(P_endr_bruk!P170=0," ",P_endr_bruk!P170)</f>
        <v>-11671</v>
      </c>
      <c r="J161" s="26">
        <f>IF(P_endr_bruk!Q170=0," ",P_endr_bruk!Q170)</f>
        <v>-2.6030596154403746E-2</v>
      </c>
    </row>
    <row r="162" spans="4:10" x14ac:dyDescent="0.25">
      <c r="D162" s="25">
        <f>IF(P_endr_bruk!C171=0," ",P_endr_bruk!B171)</f>
        <v>154</v>
      </c>
      <c r="E162" s="25" t="str">
        <f>PROPER(IF(P_endr_bruk!D171=0," ",P_endr_bruk!D171))</f>
        <v>Tetlia Samdrift Da</v>
      </c>
      <c r="F162" s="25" t="str">
        <f>IF(P_endr_bruk!E171=0," ",P_endr_bruk!E171)</f>
        <v>Overhalla</v>
      </c>
      <c r="G162" s="51">
        <f>IF(P_endr_bruk!F171=0," ",P_endr_bruk!F171)</f>
        <v>327040</v>
      </c>
      <c r="H162" s="51">
        <f>IF(P_endr_bruk!G171=0," ",P_endr_bruk!G171)</f>
        <v>436010</v>
      </c>
      <c r="I162" s="51">
        <f>IF(P_endr_bruk!P171=0," ",P_endr_bruk!P171)</f>
        <v>108970</v>
      </c>
      <c r="J162" s="26">
        <f>IF(P_endr_bruk!Q171=0," ",P_endr_bruk!Q171)</f>
        <v>0.33320083170254405</v>
      </c>
    </row>
    <row r="163" spans="4:10" x14ac:dyDescent="0.25">
      <c r="D163" s="25">
        <f>IF(P_endr_bruk!C172=0," ",P_endr_bruk!B172)</f>
        <v>155</v>
      </c>
      <c r="E163" s="25" t="str">
        <f>PROPER(IF(P_endr_bruk!D172=0," ",P_endr_bruk!D172))</f>
        <v>Sivert Fenstad</v>
      </c>
      <c r="F163" s="25" t="str">
        <f>IF(P_endr_bruk!E172=0," ",P_endr_bruk!E172)</f>
        <v>Indre Fosen</v>
      </c>
      <c r="G163" s="51">
        <f>IF(P_endr_bruk!F172=0," ",P_endr_bruk!F172)</f>
        <v>239202</v>
      </c>
      <c r="H163" s="51">
        <f>IF(P_endr_bruk!G172=0," ",P_endr_bruk!G172)</f>
        <v>435425</v>
      </c>
      <c r="I163" s="51">
        <f>IF(P_endr_bruk!P172=0," ",P_endr_bruk!P172)</f>
        <v>196223</v>
      </c>
      <c r="J163" s="26">
        <f>IF(P_endr_bruk!Q172=0," ",P_endr_bruk!Q172)</f>
        <v>0.82032340866715159</v>
      </c>
    </row>
    <row r="164" spans="4:10" x14ac:dyDescent="0.25">
      <c r="D164" s="25">
        <f>IF(P_endr_bruk!C173=0," ",P_endr_bruk!B173)</f>
        <v>156</v>
      </c>
      <c r="E164" s="25" t="str">
        <f>PROPER(IF(P_endr_bruk!D173=0," ",P_endr_bruk!D173))</f>
        <v>Siv Anita Lindsetmo</v>
      </c>
      <c r="F164" s="25" t="str">
        <f>IF(P_endr_bruk!E173=0," ",P_endr_bruk!E173)</f>
        <v>Namsskogan</v>
      </c>
      <c r="G164" s="51">
        <f>IF(P_endr_bruk!F173=0," ",P_endr_bruk!F173)</f>
        <v>237653</v>
      </c>
      <c r="H164" s="51">
        <f>IF(P_endr_bruk!G173=0," ",P_endr_bruk!G173)</f>
        <v>434586</v>
      </c>
      <c r="I164" s="51">
        <f>IF(P_endr_bruk!P173=0," ",P_endr_bruk!P173)</f>
        <v>196933</v>
      </c>
      <c r="J164" s="26">
        <f>IF(P_endr_bruk!Q173=0," ",P_endr_bruk!Q173)</f>
        <v>0.82865774890281207</v>
      </c>
    </row>
    <row r="165" spans="4:10" x14ac:dyDescent="0.25">
      <c r="D165" s="25">
        <f>IF(P_endr_bruk!C174=0," ",P_endr_bruk!B174)</f>
        <v>157</v>
      </c>
      <c r="E165" s="25" t="str">
        <f>PROPER(IF(P_endr_bruk!D174=0," ",P_endr_bruk!D174))</f>
        <v>Halvøya Samdrift Da</v>
      </c>
      <c r="F165" s="25" t="str">
        <f>IF(P_endr_bruk!E174=0," ",P_endr_bruk!E174)</f>
        <v>Heim</v>
      </c>
      <c r="G165" s="51">
        <f>IF(P_endr_bruk!F174=0," ",P_endr_bruk!F174)</f>
        <v>519420</v>
      </c>
      <c r="H165" s="51">
        <f>IF(P_endr_bruk!G174=0," ",P_endr_bruk!G174)</f>
        <v>434056</v>
      </c>
      <c r="I165" s="51">
        <f>IF(P_endr_bruk!P174=0," ",P_endr_bruk!P174)</f>
        <v>-85364</v>
      </c>
      <c r="J165" s="26">
        <f>IF(P_endr_bruk!Q174=0," ",P_endr_bruk!Q174)</f>
        <v>-0.16434484617457934</v>
      </c>
    </row>
    <row r="166" spans="4:10" x14ac:dyDescent="0.25">
      <c r="D166" s="25">
        <f>IF(P_endr_bruk!C175=0," ",P_endr_bruk!B175)</f>
        <v>158</v>
      </c>
      <c r="E166" s="25" t="str">
        <f>PROPER(IF(P_endr_bruk!D175=0," ",P_endr_bruk!D175))</f>
        <v>Jonny Søberg</v>
      </c>
      <c r="F166" s="25" t="str">
        <f>IF(P_endr_bruk!E175=0," ",P_endr_bruk!E175)</f>
        <v>Åfjord</v>
      </c>
      <c r="G166" s="51">
        <f>IF(P_endr_bruk!F175=0," ",P_endr_bruk!F175)</f>
        <v>188736</v>
      </c>
      <c r="H166" s="51">
        <f>IF(P_endr_bruk!G175=0," ",P_endr_bruk!G175)</f>
        <v>434002</v>
      </c>
      <c r="I166" s="51">
        <f>IF(P_endr_bruk!P175=0," ",P_endr_bruk!P175)</f>
        <v>245266</v>
      </c>
      <c r="J166" s="26">
        <f>IF(P_endr_bruk!Q175=0," ",P_endr_bruk!Q175)</f>
        <v>1.2995189047134621</v>
      </c>
    </row>
    <row r="167" spans="4:10" x14ac:dyDescent="0.25">
      <c r="D167" s="25">
        <f>IF(P_endr_bruk!C176=0," ",P_endr_bruk!B176)</f>
        <v>159</v>
      </c>
      <c r="E167" s="25" t="str">
        <f>PROPER(IF(P_endr_bruk!D176=0," ",P_endr_bruk!D176))</f>
        <v>Ole Martin Hågård</v>
      </c>
      <c r="F167" s="25" t="str">
        <f>IF(P_endr_bruk!E176=0," ",P_endr_bruk!E176)</f>
        <v>Ørland</v>
      </c>
      <c r="G167" s="51">
        <f>IF(P_endr_bruk!F176=0," ",P_endr_bruk!F176)</f>
        <v>290292</v>
      </c>
      <c r="H167" s="51">
        <f>IF(P_endr_bruk!G176=0," ",P_endr_bruk!G176)</f>
        <v>433305</v>
      </c>
      <c r="I167" s="51">
        <f>IF(P_endr_bruk!P176=0," ",P_endr_bruk!P176)</f>
        <v>143013</v>
      </c>
      <c r="J167" s="26">
        <f>IF(P_endr_bruk!Q176=0," ",P_endr_bruk!Q176)</f>
        <v>0.49265222603447562</v>
      </c>
    </row>
    <row r="168" spans="4:10" x14ac:dyDescent="0.25">
      <c r="D168" s="25">
        <f>IF(P_endr_bruk!C177=0," ",P_endr_bruk!B177)</f>
        <v>160</v>
      </c>
      <c r="E168" s="25" t="str">
        <f>PROPER(IF(P_endr_bruk!D177=0," ",P_endr_bruk!D177))</f>
        <v>Ole Emil Helland</v>
      </c>
      <c r="F168" s="25" t="str">
        <f>IF(P_endr_bruk!E177=0," ",P_endr_bruk!E177)</f>
        <v>Namsos</v>
      </c>
      <c r="G168" s="51">
        <f>IF(P_endr_bruk!F177=0," ",P_endr_bruk!F177)</f>
        <v>197661</v>
      </c>
      <c r="H168" s="51">
        <f>IF(P_endr_bruk!G177=0," ",P_endr_bruk!G177)</f>
        <v>433279</v>
      </c>
      <c r="I168" s="51">
        <f>IF(P_endr_bruk!P177=0," ",P_endr_bruk!P177)</f>
        <v>235618</v>
      </c>
      <c r="J168" s="26">
        <f>IF(P_endr_bruk!Q177=0," ",P_endr_bruk!Q177)</f>
        <v>1.1920308002084377</v>
      </c>
    </row>
    <row r="169" spans="4:10" x14ac:dyDescent="0.25">
      <c r="D169" s="25">
        <f>IF(P_endr_bruk!C178=0," ",P_endr_bruk!B178)</f>
        <v>161</v>
      </c>
      <c r="E169" s="25" t="str">
        <f>PROPER(IF(P_endr_bruk!D178=0," ",P_endr_bruk!D178))</f>
        <v>Ramstad-Steine Samdrift Da</v>
      </c>
      <c r="F169" s="25" t="str">
        <f>IF(P_endr_bruk!E178=0," ",P_endr_bruk!E178)</f>
        <v>Nærøysund</v>
      </c>
      <c r="G169" s="51">
        <f>IF(P_endr_bruk!F178=0," ",P_endr_bruk!F178)</f>
        <v>429266</v>
      </c>
      <c r="H169" s="51">
        <f>IF(P_endr_bruk!G178=0," ",P_endr_bruk!G178)</f>
        <v>433277</v>
      </c>
      <c r="I169" s="51">
        <f>IF(P_endr_bruk!P178=0," ",P_endr_bruk!P178)</f>
        <v>4011</v>
      </c>
      <c r="J169" s="26">
        <f>IF(P_endr_bruk!Q178=0," ",P_endr_bruk!Q178)</f>
        <v>9.3438567228711338E-3</v>
      </c>
    </row>
    <row r="170" spans="4:10" x14ac:dyDescent="0.25">
      <c r="D170" s="25">
        <f>IF(P_endr_bruk!C179=0," ",P_endr_bruk!B179)</f>
        <v>162</v>
      </c>
      <c r="E170" s="25" t="str">
        <f>PROPER(IF(P_endr_bruk!D179=0," ",P_endr_bruk!D179))</f>
        <v>Mossing Samdrift Da</v>
      </c>
      <c r="F170" s="25" t="str">
        <f>IF(P_endr_bruk!E179=0," ",P_endr_bruk!E179)</f>
        <v>Levanger</v>
      </c>
      <c r="G170" s="51">
        <f>IF(P_endr_bruk!F179=0," ",P_endr_bruk!F179)</f>
        <v>457273</v>
      </c>
      <c r="H170" s="51">
        <f>IF(P_endr_bruk!G179=0," ",P_endr_bruk!G179)</f>
        <v>433017</v>
      </c>
      <c r="I170" s="51">
        <f>IF(P_endr_bruk!P179=0," ",P_endr_bruk!P179)</f>
        <v>-24256</v>
      </c>
      <c r="J170" s="26">
        <f>IF(P_endr_bruk!Q179=0," ",P_endr_bruk!Q179)</f>
        <v>-5.3044898780378463E-2</v>
      </c>
    </row>
    <row r="171" spans="4:10" x14ac:dyDescent="0.25">
      <c r="D171" s="25">
        <f>IF(P_endr_bruk!C180=0," ",P_endr_bruk!B180)</f>
        <v>163</v>
      </c>
      <c r="E171" s="25" t="str">
        <f>PROPER(IF(P_endr_bruk!D180=0," ",P_endr_bruk!D180))</f>
        <v>Hallvar Aspli</v>
      </c>
      <c r="F171" s="25" t="str">
        <f>IF(P_endr_bruk!E180=0," ",P_endr_bruk!E180)</f>
        <v>Nærøysund</v>
      </c>
      <c r="G171" s="51">
        <f>IF(P_endr_bruk!F180=0," ",P_endr_bruk!F180)</f>
        <v>285159</v>
      </c>
      <c r="H171" s="51">
        <f>IF(P_endr_bruk!G180=0," ",P_endr_bruk!G180)</f>
        <v>432228</v>
      </c>
      <c r="I171" s="51">
        <f>IF(P_endr_bruk!P180=0," ",P_endr_bruk!P180)</f>
        <v>147069</v>
      </c>
      <c r="J171" s="26">
        <f>IF(P_endr_bruk!Q180=0," ",P_endr_bruk!Q180)</f>
        <v>0.51574384816891627</v>
      </c>
    </row>
    <row r="172" spans="4:10" x14ac:dyDescent="0.25">
      <c r="D172" s="25">
        <f>IF(P_endr_bruk!C181=0," ",P_endr_bruk!B181)</f>
        <v>164</v>
      </c>
      <c r="E172" s="25" t="str">
        <f>PROPER(IF(P_endr_bruk!D181=0," ",P_endr_bruk!D181))</f>
        <v>Karl Anders Fjerstad</v>
      </c>
      <c r="F172" s="25" t="str">
        <f>IF(P_endr_bruk!E181=0," ",P_endr_bruk!E181)</f>
        <v>Steinkjer</v>
      </c>
      <c r="G172" s="51">
        <f>IF(P_endr_bruk!F181=0," ",P_endr_bruk!F181)</f>
        <v>241349</v>
      </c>
      <c r="H172" s="51">
        <f>IF(P_endr_bruk!G181=0," ",P_endr_bruk!G181)</f>
        <v>431409</v>
      </c>
      <c r="I172" s="51">
        <f>IF(P_endr_bruk!P181=0," ",P_endr_bruk!P181)</f>
        <v>190060</v>
      </c>
      <c r="J172" s="26">
        <f>IF(P_endr_bruk!Q181=0," ",P_endr_bruk!Q181)</f>
        <v>0.78749031485525112</v>
      </c>
    </row>
    <row r="173" spans="4:10" x14ac:dyDescent="0.25">
      <c r="D173" s="25">
        <f>IF(P_endr_bruk!C182=0," ",P_endr_bruk!B182)</f>
        <v>165</v>
      </c>
      <c r="E173" s="25" t="str">
        <f>PROPER(IF(P_endr_bruk!D182=0," ",P_endr_bruk!D182))</f>
        <v>Påsken Gård Nils Petter Aas</v>
      </c>
      <c r="F173" s="25" t="str">
        <f>IF(P_endr_bruk!E182=0," ",P_endr_bruk!E182)</f>
        <v>Røros</v>
      </c>
      <c r="G173" s="51">
        <f>IF(P_endr_bruk!F182=0," ",P_endr_bruk!F182)</f>
        <v>296311</v>
      </c>
      <c r="H173" s="51">
        <f>IF(P_endr_bruk!G182=0," ",P_endr_bruk!G182)</f>
        <v>426915</v>
      </c>
      <c r="I173" s="51">
        <f>IF(P_endr_bruk!P182=0," ",P_endr_bruk!P182)</f>
        <v>130604</v>
      </c>
      <c r="J173" s="26">
        <f>IF(P_endr_bruk!Q182=0," ",P_endr_bruk!Q182)</f>
        <v>0.44076662695613728</v>
      </c>
    </row>
    <row r="174" spans="4:10" x14ac:dyDescent="0.25">
      <c r="D174" s="25">
        <f>IF(P_endr_bruk!C183=0," ",P_endr_bruk!B183)</f>
        <v>166</v>
      </c>
      <c r="E174" s="25" t="str">
        <f>PROPER(IF(P_endr_bruk!D183=0," ",P_endr_bruk!D183))</f>
        <v>Anders Huseby Sundal</v>
      </c>
      <c r="F174" s="25" t="str">
        <f>IF(P_endr_bruk!E183=0," ",P_endr_bruk!E183)</f>
        <v>Levanger</v>
      </c>
      <c r="G174" s="51">
        <f>IF(P_endr_bruk!F183=0," ",P_endr_bruk!F183)</f>
        <v>374088</v>
      </c>
      <c r="H174" s="51">
        <f>IF(P_endr_bruk!G183=0," ",P_endr_bruk!G183)</f>
        <v>426869</v>
      </c>
      <c r="I174" s="51">
        <f>IF(P_endr_bruk!P183=0," ",P_endr_bruk!P183)</f>
        <v>52781</v>
      </c>
      <c r="J174" s="26">
        <f>IF(P_endr_bruk!Q183=0," ",P_endr_bruk!Q183)</f>
        <v>0.14109247022091059</v>
      </c>
    </row>
    <row r="175" spans="4:10" x14ac:dyDescent="0.25">
      <c r="D175" s="25">
        <f>IF(P_endr_bruk!C184=0," ",P_endr_bruk!B184)</f>
        <v>167</v>
      </c>
      <c r="E175" s="25" t="str">
        <f>PROPER(IF(P_endr_bruk!D184=0," ",P_endr_bruk!D184))</f>
        <v>Val Skoler As</v>
      </c>
      <c r="F175" s="25" t="str">
        <f>IF(P_endr_bruk!E184=0," ",P_endr_bruk!E184)</f>
        <v>Nærøysund</v>
      </c>
      <c r="G175" s="51" t="str">
        <f>IF(P_endr_bruk!F184=0," ",P_endr_bruk!F184)</f>
        <v xml:space="preserve"> </v>
      </c>
      <c r="H175" s="51">
        <f>IF(P_endr_bruk!G184=0," ",P_endr_bruk!G184)</f>
        <v>426678</v>
      </c>
      <c r="I175" s="51">
        <f>IF(P_endr_bruk!P184=0," ",P_endr_bruk!P184)</f>
        <v>426678</v>
      </c>
      <c r="J175" s="26" t="str">
        <f>IF(P_endr_bruk!Q184=0," ",P_endr_bruk!Q184)</f>
        <v xml:space="preserve"> </v>
      </c>
    </row>
    <row r="176" spans="4:10" x14ac:dyDescent="0.25">
      <c r="D176" s="25" t="str">
        <f>IF(P_endr_bruk!C185=0," ",P_endr_bruk!B185)</f>
        <v xml:space="preserve"> </v>
      </c>
      <c r="E176" s="25" t="str">
        <f>PROPER(IF(P_endr_bruk!D185=0," ",P_endr_bruk!D185))</f>
        <v>Val Videregående Skole As</v>
      </c>
      <c r="F176" s="25" t="str">
        <f>IF(P_endr_bruk!E185=0," ",P_endr_bruk!E185)</f>
        <v>Nærøysund</v>
      </c>
      <c r="G176" s="51">
        <f>IF(P_endr_bruk!F185=0," ",P_endr_bruk!F185)</f>
        <v>352839</v>
      </c>
      <c r="H176" s="51" t="str">
        <f>IF(P_endr_bruk!G185=0," ",P_endr_bruk!G185)</f>
        <v xml:space="preserve"> </v>
      </c>
      <c r="I176" s="51">
        <f>IF(P_endr_bruk!P185=0," ",P_endr_bruk!P185)</f>
        <v>-352839</v>
      </c>
      <c r="J176" s="26">
        <f>IF(P_endr_bruk!Q185=0," ",P_endr_bruk!Q185)</f>
        <v>-1</v>
      </c>
    </row>
    <row r="177" spans="4:10" x14ac:dyDescent="0.25">
      <c r="D177" s="25">
        <f>IF(P_endr_bruk!C186=0," ",P_endr_bruk!B186)</f>
        <v>169</v>
      </c>
      <c r="E177" s="25" t="str">
        <f>PROPER(IF(P_endr_bruk!D186=0," ",P_endr_bruk!D186))</f>
        <v>Torkjell Rye Orre</v>
      </c>
      <c r="F177" s="25" t="str">
        <f>IF(P_endr_bruk!E186=0," ",P_endr_bruk!E186)</f>
        <v>Orkland</v>
      </c>
      <c r="G177" s="51">
        <f>IF(P_endr_bruk!F186=0," ",P_endr_bruk!F186)</f>
        <v>389685</v>
      </c>
      <c r="H177" s="51">
        <f>IF(P_endr_bruk!G186=0," ",P_endr_bruk!G186)</f>
        <v>426561</v>
      </c>
      <c r="I177" s="51">
        <f>IF(P_endr_bruk!P186=0," ",P_endr_bruk!P186)</f>
        <v>36876</v>
      </c>
      <c r="J177" s="26">
        <f>IF(P_endr_bruk!Q186=0," ",P_endr_bruk!Q186)</f>
        <v>9.4630278301705228E-2</v>
      </c>
    </row>
    <row r="178" spans="4:10" x14ac:dyDescent="0.25">
      <c r="D178" s="25">
        <f>IF(P_endr_bruk!C187=0," ",P_endr_bruk!B187)</f>
        <v>170</v>
      </c>
      <c r="E178" s="25" t="str">
        <f>PROPER(IF(P_endr_bruk!D187=0," ",P_endr_bruk!D187))</f>
        <v>Martin Hågård</v>
      </c>
      <c r="F178" s="25" t="str">
        <f>IF(P_endr_bruk!E187=0," ",P_endr_bruk!E187)</f>
        <v>Ørland</v>
      </c>
      <c r="G178" s="51">
        <f>IF(P_endr_bruk!F187=0," ",P_endr_bruk!F187)</f>
        <v>295257</v>
      </c>
      <c r="H178" s="51">
        <f>IF(P_endr_bruk!G187=0," ",P_endr_bruk!G187)</f>
        <v>424744</v>
      </c>
      <c r="I178" s="51">
        <f>IF(P_endr_bruk!P187=0," ",P_endr_bruk!P187)</f>
        <v>129487</v>
      </c>
      <c r="J178" s="26">
        <f>IF(P_endr_bruk!Q187=0," ",P_endr_bruk!Q187)</f>
        <v>0.43855691821023718</v>
      </c>
    </row>
    <row r="179" spans="4:10" x14ac:dyDescent="0.25">
      <c r="D179" s="25">
        <f>IF(P_endr_bruk!C188=0," ",P_endr_bruk!B188)</f>
        <v>171</v>
      </c>
      <c r="E179" s="25" t="str">
        <f>PROPER(IF(P_endr_bruk!D188=0," ",P_endr_bruk!D188))</f>
        <v>Bodil Silset</v>
      </c>
      <c r="F179" s="25" t="str">
        <f>IF(P_endr_bruk!E188=0," ",P_endr_bruk!E188)</f>
        <v>Namsos</v>
      </c>
      <c r="G179" s="51">
        <f>IF(P_endr_bruk!F188=0," ",P_endr_bruk!F188)</f>
        <v>365768</v>
      </c>
      <c r="H179" s="51">
        <f>IF(P_endr_bruk!G188=0," ",P_endr_bruk!G188)</f>
        <v>422748</v>
      </c>
      <c r="I179" s="51">
        <f>IF(P_endr_bruk!P188=0," ",P_endr_bruk!P188)</f>
        <v>56980</v>
      </c>
      <c r="J179" s="26">
        <f>IF(P_endr_bruk!Q188=0," ",P_endr_bruk!Q188)</f>
        <v>0.15578180704708997</v>
      </c>
    </row>
    <row r="180" spans="4:10" x14ac:dyDescent="0.25">
      <c r="D180" s="25">
        <f>IF(P_endr_bruk!C189=0," ",P_endr_bruk!B189)</f>
        <v>172</v>
      </c>
      <c r="E180" s="25" t="str">
        <f>PROPER(IF(P_endr_bruk!D189=0," ",P_endr_bruk!D189))</f>
        <v>Kai Arne Karlsen</v>
      </c>
      <c r="F180" s="25" t="str">
        <f>IF(P_endr_bruk!E189=0," ",P_endr_bruk!E189)</f>
        <v>Namsos</v>
      </c>
      <c r="G180" s="51">
        <f>IF(P_endr_bruk!F189=0," ",P_endr_bruk!F189)</f>
        <v>290708</v>
      </c>
      <c r="H180" s="51">
        <f>IF(P_endr_bruk!G189=0," ",P_endr_bruk!G189)</f>
        <v>422208</v>
      </c>
      <c r="I180" s="51">
        <f>IF(P_endr_bruk!P189=0," ",P_endr_bruk!P189)</f>
        <v>131500</v>
      </c>
      <c r="J180" s="26">
        <f>IF(P_endr_bruk!Q189=0," ",P_endr_bruk!Q189)</f>
        <v>0.45234393274350893</v>
      </c>
    </row>
    <row r="181" spans="4:10" x14ac:dyDescent="0.25">
      <c r="D181" s="25">
        <f>IF(P_endr_bruk!C190=0," ",P_endr_bruk!B190)</f>
        <v>173</v>
      </c>
      <c r="E181" s="25" t="str">
        <f>PROPER(IF(P_endr_bruk!D190=0," ",P_endr_bruk!D190))</f>
        <v>Lars Jørgen Gangås</v>
      </c>
      <c r="F181" s="25" t="str">
        <f>IF(P_endr_bruk!E190=0," ",P_endr_bruk!E190)</f>
        <v>Orkland</v>
      </c>
      <c r="G181" s="51">
        <f>IF(P_endr_bruk!F190=0," ",P_endr_bruk!F190)</f>
        <v>205655</v>
      </c>
      <c r="H181" s="51">
        <f>IF(P_endr_bruk!G190=0," ",P_endr_bruk!G190)</f>
        <v>422018</v>
      </c>
      <c r="I181" s="51">
        <f>IF(P_endr_bruk!P190=0," ",P_endr_bruk!P190)</f>
        <v>216363</v>
      </c>
      <c r="J181" s="26">
        <f>IF(P_endr_bruk!Q190=0," ",P_endr_bruk!Q190)</f>
        <v>1.0520677834236951</v>
      </c>
    </row>
    <row r="182" spans="4:10" x14ac:dyDescent="0.25">
      <c r="D182" s="25">
        <f>IF(P_endr_bruk!C191=0," ",P_endr_bruk!B191)</f>
        <v>174</v>
      </c>
      <c r="E182" s="25" t="str">
        <f>PROPER(IF(P_endr_bruk!D191=0," ",P_endr_bruk!D191))</f>
        <v>Oksjale Samdrift Da</v>
      </c>
      <c r="F182" s="25" t="str">
        <f>IF(P_endr_bruk!E191=0," ",P_endr_bruk!E191)</f>
        <v>Inderøy</v>
      </c>
      <c r="G182" s="51">
        <f>IF(P_endr_bruk!F191=0," ",P_endr_bruk!F191)</f>
        <v>363099</v>
      </c>
      <c r="H182" s="51">
        <f>IF(P_endr_bruk!G191=0," ",P_endr_bruk!G191)</f>
        <v>421985</v>
      </c>
      <c r="I182" s="51">
        <f>IF(P_endr_bruk!P191=0," ",P_endr_bruk!P191)</f>
        <v>58886</v>
      </c>
      <c r="J182" s="26">
        <f>IF(P_endr_bruk!Q191=0," ",P_endr_bruk!Q191)</f>
        <v>0.16217615581425451</v>
      </c>
    </row>
    <row r="183" spans="4:10" x14ac:dyDescent="0.25">
      <c r="D183" s="25">
        <f>IF(P_endr_bruk!C192=0," ",P_endr_bruk!B192)</f>
        <v>175</v>
      </c>
      <c r="E183" s="25" t="str">
        <f>PROPER(IF(P_endr_bruk!D192=0," ",P_endr_bruk!D192))</f>
        <v>Eriksen Rolf</v>
      </c>
      <c r="F183" s="25" t="str">
        <f>IF(P_endr_bruk!E192=0," ",P_endr_bruk!E192)</f>
        <v>Nærøysund</v>
      </c>
      <c r="G183" s="51">
        <f>IF(P_endr_bruk!F192=0," ",P_endr_bruk!F192)</f>
        <v>379737</v>
      </c>
      <c r="H183" s="51">
        <f>IF(P_endr_bruk!G192=0," ",P_endr_bruk!G192)</f>
        <v>421606</v>
      </c>
      <c r="I183" s="51">
        <f>IF(P_endr_bruk!P192=0," ",P_endr_bruk!P192)</f>
        <v>41869</v>
      </c>
      <c r="J183" s="26">
        <f>IF(P_endr_bruk!Q192=0," ",P_endr_bruk!Q192)</f>
        <v>0.11025788901265876</v>
      </c>
    </row>
    <row r="184" spans="4:10" x14ac:dyDescent="0.25">
      <c r="D184" s="25">
        <f>IF(P_endr_bruk!C193=0," ",P_endr_bruk!B193)</f>
        <v>176</v>
      </c>
      <c r="E184" s="25" t="str">
        <f>PROPER(IF(P_endr_bruk!D193=0," ",P_endr_bruk!D193))</f>
        <v>Leif Arild Rugland</v>
      </c>
      <c r="F184" s="25" t="str">
        <f>IF(P_endr_bruk!E193=0," ",P_endr_bruk!E193)</f>
        <v>Steinkjer</v>
      </c>
      <c r="G184" s="51">
        <f>IF(P_endr_bruk!F193=0," ",P_endr_bruk!F193)</f>
        <v>350097</v>
      </c>
      <c r="H184" s="51">
        <f>IF(P_endr_bruk!G193=0," ",P_endr_bruk!G193)</f>
        <v>420761</v>
      </c>
      <c r="I184" s="51">
        <f>IF(P_endr_bruk!P193=0," ",P_endr_bruk!P193)</f>
        <v>70664</v>
      </c>
      <c r="J184" s="26">
        <f>IF(P_endr_bruk!Q193=0," ",P_endr_bruk!Q193)</f>
        <v>0.2018412040091746</v>
      </c>
    </row>
    <row r="185" spans="4:10" x14ac:dyDescent="0.25">
      <c r="D185" s="25">
        <f>IF(P_endr_bruk!C194=0," ",P_endr_bruk!B194)</f>
        <v>177</v>
      </c>
      <c r="E185" s="25" t="str">
        <f>PROPER(IF(P_endr_bruk!D194=0," ",P_endr_bruk!D194))</f>
        <v>Bjørn Olve Kjøsen</v>
      </c>
      <c r="F185" s="25" t="str">
        <f>IF(P_endr_bruk!E194=0," ",P_endr_bruk!E194)</f>
        <v>Melhus</v>
      </c>
      <c r="G185" s="51">
        <f>IF(P_endr_bruk!F194=0," ",P_endr_bruk!F194)</f>
        <v>270795</v>
      </c>
      <c r="H185" s="51">
        <f>IF(P_endr_bruk!G194=0," ",P_endr_bruk!G194)</f>
        <v>419275</v>
      </c>
      <c r="I185" s="51">
        <f>IF(P_endr_bruk!P194=0," ",P_endr_bruk!P194)</f>
        <v>148480</v>
      </c>
      <c r="J185" s="26">
        <f>IF(P_endr_bruk!Q194=0," ",P_endr_bruk!Q194)</f>
        <v>0.54831145331339204</v>
      </c>
    </row>
    <row r="186" spans="4:10" x14ac:dyDescent="0.25">
      <c r="D186" s="25">
        <f>IF(P_endr_bruk!C195=0," ",P_endr_bruk!B195)</f>
        <v>178</v>
      </c>
      <c r="E186" s="25" t="str">
        <f>PROPER(IF(P_endr_bruk!D195=0," ",P_endr_bruk!D195))</f>
        <v>Arnt Stokke</v>
      </c>
      <c r="F186" s="25" t="str">
        <f>IF(P_endr_bruk!E195=0," ",P_endr_bruk!E195)</f>
        <v>Inderøy</v>
      </c>
      <c r="G186" s="51">
        <f>IF(P_endr_bruk!F195=0," ",P_endr_bruk!F195)</f>
        <v>296564</v>
      </c>
      <c r="H186" s="51">
        <f>IF(P_endr_bruk!G195=0," ",P_endr_bruk!G195)</f>
        <v>418114</v>
      </c>
      <c r="I186" s="51">
        <f>IF(P_endr_bruk!P195=0," ",P_endr_bruk!P195)</f>
        <v>121550</v>
      </c>
      <c r="J186" s="26">
        <f>IF(P_endr_bruk!Q195=0," ",P_endr_bruk!Q195)</f>
        <v>0.40986094064013162</v>
      </c>
    </row>
    <row r="187" spans="4:10" x14ac:dyDescent="0.25">
      <c r="D187" s="25">
        <f>IF(P_endr_bruk!C196=0," ",P_endr_bruk!B196)</f>
        <v>179</v>
      </c>
      <c r="E187" s="25" t="str">
        <f>PROPER(IF(P_endr_bruk!D196=0," ",P_endr_bruk!D196))</f>
        <v>Tone Sklett</v>
      </c>
      <c r="F187" s="25" t="str">
        <f>IF(P_endr_bruk!E196=0," ",P_endr_bruk!E196)</f>
        <v>Grong</v>
      </c>
      <c r="G187" s="51">
        <f>IF(P_endr_bruk!F196=0," ",P_endr_bruk!F196)</f>
        <v>315205</v>
      </c>
      <c r="H187" s="51">
        <f>IF(P_endr_bruk!G196=0," ",P_endr_bruk!G196)</f>
        <v>417919</v>
      </c>
      <c r="I187" s="51">
        <f>IF(P_endr_bruk!P196=0," ",P_endr_bruk!P196)</f>
        <v>102714</v>
      </c>
      <c r="J187" s="26">
        <f>IF(P_endr_bruk!Q196=0," ",P_endr_bruk!Q196)</f>
        <v>0.32586412017575861</v>
      </c>
    </row>
    <row r="188" spans="4:10" x14ac:dyDescent="0.25">
      <c r="D188" s="25">
        <f>IF(P_endr_bruk!C197=0," ",P_endr_bruk!B197)</f>
        <v>180</v>
      </c>
      <c r="E188" s="25" t="str">
        <f>PROPER(IF(P_endr_bruk!D197=0," ",P_endr_bruk!D197))</f>
        <v>Skei Landbruksdrift</v>
      </c>
      <c r="F188" s="25" t="str">
        <f>IF(P_endr_bruk!E197=0," ",P_endr_bruk!E197)</f>
        <v>Steinkjer</v>
      </c>
      <c r="G188" s="51">
        <f>IF(P_endr_bruk!F197=0," ",P_endr_bruk!F197)</f>
        <v>204332</v>
      </c>
      <c r="H188" s="51">
        <f>IF(P_endr_bruk!G197=0," ",P_endr_bruk!G197)</f>
        <v>417348</v>
      </c>
      <c r="I188" s="51">
        <f>IF(P_endr_bruk!P197=0," ",P_endr_bruk!P197)</f>
        <v>213016</v>
      </c>
      <c r="J188" s="26">
        <f>IF(P_endr_bruk!Q197=0," ",P_endr_bruk!Q197)</f>
        <v>1.0424994616604351</v>
      </c>
    </row>
    <row r="189" spans="4:10" x14ac:dyDescent="0.25">
      <c r="D189" s="25">
        <f>IF(P_endr_bruk!C198=0," ",P_endr_bruk!B198)</f>
        <v>181</v>
      </c>
      <c r="E189" s="25" t="str">
        <f>PROPER(IF(P_endr_bruk!D198=0," ",P_endr_bruk!D198))</f>
        <v>Tor Helge Olsen</v>
      </c>
      <c r="F189" s="25" t="str">
        <f>IF(P_endr_bruk!E198=0," ",P_endr_bruk!E198)</f>
        <v>Overhalla</v>
      </c>
      <c r="G189" s="51">
        <f>IF(P_endr_bruk!F198=0," ",P_endr_bruk!F198)</f>
        <v>376614</v>
      </c>
      <c r="H189" s="51">
        <f>IF(P_endr_bruk!G198=0," ",P_endr_bruk!G198)</f>
        <v>417145</v>
      </c>
      <c r="I189" s="51">
        <f>IF(P_endr_bruk!P198=0," ",P_endr_bruk!P198)</f>
        <v>40531</v>
      </c>
      <c r="J189" s="26">
        <f>IF(P_endr_bruk!Q198=0," ",P_endr_bruk!Q198)</f>
        <v>0.10761947245721083</v>
      </c>
    </row>
    <row r="190" spans="4:10" x14ac:dyDescent="0.25">
      <c r="D190" s="25">
        <f>IF(P_endr_bruk!C199=0," ",P_endr_bruk!B199)</f>
        <v>182</v>
      </c>
      <c r="E190" s="25" t="str">
        <f>PROPER(IF(P_endr_bruk!D199=0," ",P_endr_bruk!D199))</f>
        <v>Mjønesaune Arnstein</v>
      </c>
      <c r="F190" s="25" t="str">
        <f>IF(P_endr_bruk!E199=0," ",P_endr_bruk!E199)</f>
        <v>Heim</v>
      </c>
      <c r="G190" s="51">
        <f>IF(P_endr_bruk!F199=0," ",P_endr_bruk!F199)</f>
        <v>242764</v>
      </c>
      <c r="H190" s="51">
        <f>IF(P_endr_bruk!G199=0," ",P_endr_bruk!G199)</f>
        <v>416633</v>
      </c>
      <c r="I190" s="51">
        <f>IF(P_endr_bruk!P199=0," ",P_endr_bruk!P199)</f>
        <v>173869</v>
      </c>
      <c r="J190" s="26">
        <f>IF(P_endr_bruk!Q199=0," ",P_endr_bruk!Q199)</f>
        <v>0.71620586248372908</v>
      </c>
    </row>
    <row r="191" spans="4:10" x14ac:dyDescent="0.25">
      <c r="D191" s="25">
        <f>IF(P_endr_bruk!C200=0," ",P_endr_bruk!B200)</f>
        <v>183</v>
      </c>
      <c r="E191" s="25" t="str">
        <f>PROPER(IF(P_endr_bruk!D200=0," ",P_endr_bruk!D200))</f>
        <v>Tor Martin Eek</v>
      </c>
      <c r="F191" s="25" t="str">
        <f>IF(P_endr_bruk!E200=0," ",P_endr_bruk!E200)</f>
        <v>Steinkjer</v>
      </c>
      <c r="G191" s="51">
        <f>IF(P_endr_bruk!F200=0," ",P_endr_bruk!F200)</f>
        <v>320161</v>
      </c>
      <c r="H191" s="51">
        <f>IF(P_endr_bruk!G200=0," ",P_endr_bruk!G200)</f>
        <v>413415</v>
      </c>
      <c r="I191" s="51">
        <f>IF(P_endr_bruk!P200=0," ",P_endr_bruk!P200)</f>
        <v>93254</v>
      </c>
      <c r="J191" s="26">
        <f>IF(P_endr_bruk!Q200=0," ",P_endr_bruk!Q200)</f>
        <v>0.29127220367252726</v>
      </c>
    </row>
    <row r="192" spans="4:10" x14ac:dyDescent="0.25">
      <c r="D192" s="25">
        <f>IF(P_endr_bruk!C201=0," ",P_endr_bruk!B201)</f>
        <v>184</v>
      </c>
      <c r="E192" s="25" t="str">
        <f>PROPER(IF(P_endr_bruk!D201=0," ",P_endr_bruk!D201))</f>
        <v>Oddmund Grefstad</v>
      </c>
      <c r="F192" s="25" t="str">
        <f>IF(P_endr_bruk!E201=0," ",P_endr_bruk!E201)</f>
        <v>Orkland</v>
      </c>
      <c r="G192" s="51">
        <f>IF(P_endr_bruk!F201=0," ",P_endr_bruk!F201)</f>
        <v>208900</v>
      </c>
      <c r="H192" s="51">
        <f>IF(P_endr_bruk!G201=0," ",P_endr_bruk!G201)</f>
        <v>412462</v>
      </c>
      <c r="I192" s="51">
        <f>IF(P_endr_bruk!P201=0," ",P_endr_bruk!P201)</f>
        <v>203562</v>
      </c>
      <c r="J192" s="26">
        <f>IF(P_endr_bruk!Q201=0," ",P_endr_bruk!Q201)</f>
        <v>0.97444710387745337</v>
      </c>
    </row>
    <row r="193" spans="4:10" x14ac:dyDescent="0.25">
      <c r="D193" s="25">
        <f>IF(P_endr_bruk!C202=0," ",P_endr_bruk!B202)</f>
        <v>185</v>
      </c>
      <c r="E193" s="25" t="str">
        <f>PROPER(IF(P_endr_bruk!D202=0," ",P_endr_bruk!D202))</f>
        <v>Stian Stokke</v>
      </c>
      <c r="F193" s="25" t="str">
        <f>IF(P_endr_bruk!E202=0," ",P_endr_bruk!E202)</f>
        <v>Melhus</v>
      </c>
      <c r="G193" s="51">
        <f>IF(P_endr_bruk!F202=0," ",P_endr_bruk!F202)</f>
        <v>336980</v>
      </c>
      <c r="H193" s="51">
        <f>IF(P_endr_bruk!G202=0," ",P_endr_bruk!G202)</f>
        <v>410516</v>
      </c>
      <c r="I193" s="51">
        <f>IF(P_endr_bruk!P202=0," ",P_endr_bruk!P202)</f>
        <v>73536</v>
      </c>
      <c r="J193" s="26">
        <f>IF(P_endr_bruk!Q202=0," ",P_endr_bruk!Q202)</f>
        <v>0.21822066591489109</v>
      </c>
    </row>
    <row r="194" spans="4:10" x14ac:dyDescent="0.25">
      <c r="D194" s="25">
        <f>IF(P_endr_bruk!C203=0," ",P_endr_bruk!B203)</f>
        <v>186</v>
      </c>
      <c r="E194" s="25" t="str">
        <f>PROPER(IF(P_endr_bruk!D203=0," ",P_endr_bruk!D203))</f>
        <v>Jon Are Eidem</v>
      </c>
      <c r="F194" s="25" t="str">
        <f>IF(P_endr_bruk!E203=0," ",P_endr_bruk!E203)</f>
        <v>Selbu</v>
      </c>
      <c r="G194" s="51">
        <f>IF(P_endr_bruk!F203=0," ",P_endr_bruk!F203)</f>
        <v>326001</v>
      </c>
      <c r="H194" s="51">
        <f>IF(P_endr_bruk!G203=0," ",P_endr_bruk!G203)</f>
        <v>408866</v>
      </c>
      <c r="I194" s="51">
        <f>IF(P_endr_bruk!P203=0," ",P_endr_bruk!P203)</f>
        <v>82865</v>
      </c>
      <c r="J194" s="26">
        <f>IF(P_endr_bruk!Q203=0," ",P_endr_bruk!Q203)</f>
        <v>0.25418633685172742</v>
      </c>
    </row>
    <row r="195" spans="4:10" x14ac:dyDescent="0.25">
      <c r="D195" s="25">
        <f>IF(P_endr_bruk!C204=0," ",P_endr_bruk!B204)</f>
        <v>187</v>
      </c>
      <c r="E195" s="25" t="str">
        <f>PROPER(IF(P_endr_bruk!D204=0," ",P_endr_bruk!D204))</f>
        <v>Rune Granrud</v>
      </c>
      <c r="F195" s="25" t="str">
        <f>IF(P_endr_bruk!E204=0," ",P_endr_bruk!E204)</f>
        <v>Åfjord</v>
      </c>
      <c r="G195" s="51">
        <f>IF(P_endr_bruk!F204=0," ",P_endr_bruk!F204)</f>
        <v>378317</v>
      </c>
      <c r="H195" s="51">
        <f>IF(P_endr_bruk!G204=0," ",P_endr_bruk!G204)</f>
        <v>408448</v>
      </c>
      <c r="I195" s="51">
        <f>IF(P_endr_bruk!P204=0," ",P_endr_bruk!P204)</f>
        <v>30131</v>
      </c>
      <c r="J195" s="26">
        <f>IF(P_endr_bruk!Q204=0," ",P_endr_bruk!Q204)</f>
        <v>7.9644848103574514E-2</v>
      </c>
    </row>
    <row r="196" spans="4:10" x14ac:dyDescent="0.25">
      <c r="D196" s="25">
        <f>IF(P_endr_bruk!C205=0," ",P_endr_bruk!B205)</f>
        <v>188</v>
      </c>
      <c r="E196" s="25" t="str">
        <f>PROPER(IF(P_endr_bruk!D205=0," ",P_endr_bruk!D205))</f>
        <v>Arnt N Storås</v>
      </c>
      <c r="F196" s="25" t="str">
        <f>IF(P_endr_bruk!E205=0," ",P_endr_bruk!E205)</f>
        <v>Orkland</v>
      </c>
      <c r="G196" s="51">
        <f>IF(P_endr_bruk!F205=0," ",P_endr_bruk!F205)</f>
        <v>374383</v>
      </c>
      <c r="H196" s="51">
        <f>IF(P_endr_bruk!G205=0," ",P_endr_bruk!G205)</f>
        <v>408381</v>
      </c>
      <c r="I196" s="51">
        <f>IF(P_endr_bruk!P205=0," ",P_endr_bruk!P205)</f>
        <v>33998</v>
      </c>
      <c r="J196" s="26">
        <f>IF(P_endr_bruk!Q205=0," ",P_endr_bruk!Q205)</f>
        <v>9.081074728286273E-2</v>
      </c>
    </row>
    <row r="197" spans="4:10" x14ac:dyDescent="0.25">
      <c r="D197" s="25">
        <f>IF(P_endr_bruk!C206=0," ",P_endr_bruk!B206)</f>
        <v>189</v>
      </c>
      <c r="E197" s="25" t="str">
        <f>PROPER(IF(P_endr_bruk!D206=0," ",P_endr_bruk!D206))</f>
        <v>Johannes Nøvik</v>
      </c>
      <c r="F197" s="25" t="str">
        <f>IF(P_endr_bruk!E206=0," ",P_endr_bruk!E206)</f>
        <v>Levanger</v>
      </c>
      <c r="G197" s="51">
        <f>IF(P_endr_bruk!F206=0," ",P_endr_bruk!F206)</f>
        <v>367156</v>
      </c>
      <c r="H197" s="51">
        <f>IF(P_endr_bruk!G206=0," ",P_endr_bruk!G206)</f>
        <v>407664</v>
      </c>
      <c r="I197" s="51">
        <f>IF(P_endr_bruk!P206=0," ",P_endr_bruk!P206)</f>
        <v>40508</v>
      </c>
      <c r="J197" s="26">
        <f>IF(P_endr_bruk!Q206=0," ",P_endr_bruk!Q206)</f>
        <v>0.11032912440488511</v>
      </c>
    </row>
    <row r="198" spans="4:10" x14ac:dyDescent="0.25">
      <c r="D198" s="25">
        <f>IF(P_endr_bruk!C207=0," ",P_endr_bruk!B207)</f>
        <v>190</v>
      </c>
      <c r="E198" s="25" t="str">
        <f>PROPER(IF(P_endr_bruk!D207=0," ",P_endr_bruk!D207))</f>
        <v>Leif E Ottesen</v>
      </c>
      <c r="F198" s="25" t="str">
        <f>IF(P_endr_bruk!E207=0," ",P_endr_bruk!E207)</f>
        <v>Flatanger</v>
      </c>
      <c r="G198" s="51">
        <f>IF(P_endr_bruk!F207=0," ",P_endr_bruk!F207)</f>
        <v>253902</v>
      </c>
      <c r="H198" s="51">
        <f>IF(P_endr_bruk!G207=0," ",P_endr_bruk!G207)</f>
        <v>407493</v>
      </c>
      <c r="I198" s="51">
        <f>IF(P_endr_bruk!P207=0," ",P_endr_bruk!P207)</f>
        <v>153591</v>
      </c>
      <c r="J198" s="26">
        <f>IF(P_endr_bruk!Q207=0," ",P_endr_bruk!Q207)</f>
        <v>0.60492237162369733</v>
      </c>
    </row>
    <row r="199" spans="4:10" x14ac:dyDescent="0.25">
      <c r="D199" s="25">
        <f>IF(P_endr_bruk!C208=0," ",P_endr_bruk!B208)</f>
        <v>191</v>
      </c>
      <c r="E199" s="25" t="str">
        <f>PROPER(IF(P_endr_bruk!D208=0," ",P_endr_bruk!D208))</f>
        <v>Hovstad Samdrift Da</v>
      </c>
      <c r="F199" s="25" t="str">
        <f>IF(P_endr_bruk!E208=0," ",P_endr_bruk!E208)</f>
        <v>Stjørdal</v>
      </c>
      <c r="G199" s="51">
        <f>IF(P_endr_bruk!F208=0," ",P_endr_bruk!F208)</f>
        <v>381937</v>
      </c>
      <c r="H199" s="51">
        <f>IF(P_endr_bruk!G208=0," ",P_endr_bruk!G208)</f>
        <v>407098</v>
      </c>
      <c r="I199" s="51">
        <f>IF(P_endr_bruk!P208=0," ",P_endr_bruk!P208)</f>
        <v>25161</v>
      </c>
      <c r="J199" s="26">
        <f>IF(P_endr_bruk!Q208=0," ",P_endr_bruk!Q208)</f>
        <v>6.5877356736844028E-2</v>
      </c>
    </row>
    <row r="200" spans="4:10" x14ac:dyDescent="0.25">
      <c r="D200" s="25">
        <f>IF(P_endr_bruk!C209=0," ",P_endr_bruk!B209)</f>
        <v>192</v>
      </c>
      <c r="E200" s="25" t="str">
        <f>PROPER(IF(P_endr_bruk!D209=0," ",P_endr_bruk!D209))</f>
        <v>Asle H. Garberg</v>
      </c>
      <c r="F200" s="25" t="str">
        <f>IF(P_endr_bruk!E209=0," ",P_endr_bruk!E209)</f>
        <v>Selbu</v>
      </c>
      <c r="G200" s="51">
        <f>IF(P_endr_bruk!F209=0," ",P_endr_bruk!F209)</f>
        <v>378911</v>
      </c>
      <c r="H200" s="51">
        <f>IF(P_endr_bruk!G209=0," ",P_endr_bruk!G209)</f>
        <v>407083</v>
      </c>
      <c r="I200" s="51">
        <f>IF(P_endr_bruk!P209=0," ",P_endr_bruk!P209)</f>
        <v>28172</v>
      </c>
      <c r="J200" s="26">
        <f>IF(P_endr_bruk!Q209=0," ",P_endr_bruk!Q209)</f>
        <v>7.4349913304179616E-2</v>
      </c>
    </row>
    <row r="201" spans="4:10" x14ac:dyDescent="0.25">
      <c r="D201" s="25">
        <f>IF(P_endr_bruk!C210=0," ",P_endr_bruk!B210)</f>
        <v>193</v>
      </c>
      <c r="E201" s="25" t="str">
        <f>PROPER(IF(P_endr_bruk!D210=0," ",P_endr_bruk!D210))</f>
        <v>Ole Anton Sjule</v>
      </c>
      <c r="F201" s="25" t="str">
        <f>IF(P_endr_bruk!E210=0," ",P_endr_bruk!E210)</f>
        <v>Snåsa</v>
      </c>
      <c r="G201" s="51">
        <f>IF(P_endr_bruk!F210=0," ",P_endr_bruk!F210)</f>
        <v>342598</v>
      </c>
      <c r="H201" s="51">
        <f>IF(P_endr_bruk!G210=0," ",P_endr_bruk!G210)</f>
        <v>403972</v>
      </c>
      <c r="I201" s="51">
        <f>IF(P_endr_bruk!P210=0," ",P_endr_bruk!P210)</f>
        <v>61374</v>
      </c>
      <c r="J201" s="26">
        <f>IF(P_endr_bruk!Q210=0," ",P_endr_bruk!Q210)</f>
        <v>0.17914290217689538</v>
      </c>
    </row>
    <row r="202" spans="4:10" x14ac:dyDescent="0.25">
      <c r="D202" s="25">
        <f>IF(P_endr_bruk!C211=0," ",P_endr_bruk!B211)</f>
        <v>194</v>
      </c>
      <c r="E202" s="25" t="str">
        <f>PROPER(IF(P_endr_bruk!D211=0," ",P_endr_bruk!D211))</f>
        <v>Magnar E Edvardsen Arnøy</v>
      </c>
      <c r="F202" s="25" t="str">
        <f>IF(P_endr_bruk!E211=0," ",P_endr_bruk!E211)</f>
        <v>Nærøysund</v>
      </c>
      <c r="G202" s="51">
        <f>IF(P_endr_bruk!F211=0," ",P_endr_bruk!F211)</f>
        <v>285733</v>
      </c>
      <c r="H202" s="51">
        <f>IF(P_endr_bruk!G211=0," ",P_endr_bruk!G211)</f>
        <v>403542</v>
      </c>
      <c r="I202" s="51">
        <f>IF(P_endr_bruk!P211=0," ",P_endr_bruk!P211)</f>
        <v>117809</v>
      </c>
      <c r="J202" s="26">
        <f>IF(P_endr_bruk!Q211=0," ",P_endr_bruk!Q211)</f>
        <v>0.41230449405563935</v>
      </c>
    </row>
    <row r="203" spans="4:10" x14ac:dyDescent="0.25">
      <c r="D203" s="25">
        <f>IF(P_endr_bruk!C212=0," ",P_endr_bruk!B212)</f>
        <v>195</v>
      </c>
      <c r="E203" s="25" t="str">
        <f>PROPER(IF(P_endr_bruk!D212=0," ",P_endr_bruk!D212))</f>
        <v>Arnø Alf Roger</v>
      </c>
      <c r="F203" s="25" t="str">
        <f>IF(P_endr_bruk!E212=0," ",P_endr_bruk!E212)</f>
        <v>Nærøysund</v>
      </c>
      <c r="G203" s="51">
        <f>IF(P_endr_bruk!F212=0," ",P_endr_bruk!F212)</f>
        <v>251182</v>
      </c>
      <c r="H203" s="51" t="str">
        <f>IF(P_endr_bruk!G212=0," ",P_endr_bruk!G212)</f>
        <v xml:space="preserve"> </v>
      </c>
      <c r="I203" s="51">
        <f>IF(P_endr_bruk!P212=0," ",P_endr_bruk!P212)</f>
        <v>-251182</v>
      </c>
      <c r="J203" s="26">
        <f>IF(P_endr_bruk!Q212=0," ",P_endr_bruk!Q212)</f>
        <v>-1</v>
      </c>
    </row>
    <row r="204" spans="4:10" x14ac:dyDescent="0.25">
      <c r="D204" s="25" t="str">
        <f>IF(P_endr_bruk!C213=0," ",P_endr_bruk!B213)</f>
        <v xml:space="preserve"> </v>
      </c>
      <c r="E204" s="25" t="str">
        <f>PROPER(IF(P_endr_bruk!D213=0," ",P_endr_bruk!D213))</f>
        <v>Maren Hagan Arnø</v>
      </c>
      <c r="F204" s="25" t="str">
        <f>IF(P_endr_bruk!E213=0," ",P_endr_bruk!E213)</f>
        <v>Nærøysund</v>
      </c>
      <c r="G204" s="51" t="str">
        <f>IF(P_endr_bruk!F213=0," ",P_endr_bruk!F213)</f>
        <v xml:space="preserve"> </v>
      </c>
      <c r="H204" s="51">
        <f>IF(P_endr_bruk!G213=0," ",P_endr_bruk!G213)</f>
        <v>402644</v>
      </c>
      <c r="I204" s="51">
        <f>IF(P_endr_bruk!P213=0," ",P_endr_bruk!P213)</f>
        <v>402644</v>
      </c>
      <c r="J204" s="26" t="str">
        <f>IF(P_endr_bruk!Q213=0," ",P_endr_bruk!Q213)</f>
        <v xml:space="preserve"> </v>
      </c>
    </row>
    <row r="205" spans="4:10" x14ac:dyDescent="0.25">
      <c r="D205" s="25">
        <f>IF(P_endr_bruk!C214=0," ",P_endr_bruk!B214)</f>
        <v>197</v>
      </c>
      <c r="E205" s="25" t="str">
        <f>PROPER(IF(P_endr_bruk!D214=0," ",P_endr_bruk!D214))</f>
        <v>Alseth Ditlev</v>
      </c>
      <c r="F205" s="25" t="str">
        <f>IF(P_endr_bruk!E214=0," ",P_endr_bruk!E214)</f>
        <v>Indre Fosen</v>
      </c>
      <c r="G205" s="51">
        <f>IF(P_endr_bruk!F214=0," ",P_endr_bruk!F214)</f>
        <v>222212</v>
      </c>
      <c r="H205" s="51">
        <f>IF(P_endr_bruk!G214=0," ",P_endr_bruk!G214)</f>
        <v>401230</v>
      </c>
      <c r="I205" s="51">
        <f>IF(P_endr_bruk!P214=0," ",P_endr_bruk!P214)</f>
        <v>179018</v>
      </c>
      <c r="J205" s="26">
        <f>IF(P_endr_bruk!Q214=0," ",P_endr_bruk!Q214)</f>
        <v>0.80561805843068779</v>
      </c>
    </row>
    <row r="206" spans="4:10" x14ac:dyDescent="0.25">
      <c r="D206" s="25">
        <f>IF(P_endr_bruk!C215=0," ",P_endr_bruk!B215)</f>
        <v>198</v>
      </c>
      <c r="E206" s="25" t="str">
        <f>PROPER(IF(P_endr_bruk!D215=0," ",P_endr_bruk!D215))</f>
        <v>Re Melk Da</v>
      </c>
      <c r="F206" s="25" t="str">
        <f>IF(P_endr_bruk!E215=0," ",P_endr_bruk!E215)</f>
        <v>Orkland</v>
      </c>
      <c r="G206" s="51">
        <f>IF(P_endr_bruk!F215=0," ",P_endr_bruk!F215)</f>
        <v>283617</v>
      </c>
      <c r="H206" s="51">
        <f>IF(P_endr_bruk!G215=0," ",P_endr_bruk!G215)</f>
        <v>401170</v>
      </c>
      <c r="I206" s="51">
        <f>IF(P_endr_bruk!P215=0," ",P_endr_bruk!P215)</f>
        <v>117553</v>
      </c>
      <c r="J206" s="26">
        <f>IF(P_endr_bruk!Q215=0," ",P_endr_bruk!Q215)</f>
        <v>0.41447797557974309</v>
      </c>
    </row>
    <row r="207" spans="4:10" x14ac:dyDescent="0.25">
      <c r="D207" s="25">
        <f>IF(P_endr_bruk!C216=0," ",P_endr_bruk!B216)</f>
        <v>199</v>
      </c>
      <c r="E207" s="25" t="str">
        <f>PROPER(IF(P_endr_bruk!D216=0," ",P_endr_bruk!D216))</f>
        <v>Elveng Samdrift Da</v>
      </c>
      <c r="F207" s="25" t="str">
        <f>IF(P_endr_bruk!E216=0," ",P_endr_bruk!E216)</f>
        <v>Ørland</v>
      </c>
      <c r="G207" s="51">
        <f>IF(P_endr_bruk!F216=0," ",P_endr_bruk!F216)</f>
        <v>389202</v>
      </c>
      <c r="H207" s="51">
        <f>IF(P_endr_bruk!G216=0," ",P_endr_bruk!G216)</f>
        <v>399591</v>
      </c>
      <c r="I207" s="51">
        <f>IF(P_endr_bruk!P216=0," ",P_endr_bruk!P216)</f>
        <v>10389</v>
      </c>
      <c r="J207" s="26">
        <f>IF(P_endr_bruk!Q216=0," ",P_endr_bruk!Q216)</f>
        <v>2.6693079686126997E-2</v>
      </c>
    </row>
    <row r="208" spans="4:10" x14ac:dyDescent="0.25">
      <c r="D208" s="25">
        <f>IF(P_endr_bruk!C217=0," ",P_endr_bruk!B217)</f>
        <v>200</v>
      </c>
      <c r="E208" s="25" t="str">
        <f>PROPER(IF(P_endr_bruk!D217=0," ",P_endr_bruk!D217))</f>
        <v>Gangstad Samdrift Da</v>
      </c>
      <c r="F208" s="25" t="str">
        <f>IF(P_endr_bruk!E217=0," ",P_endr_bruk!E217)</f>
        <v>Indre Fosen</v>
      </c>
      <c r="G208" s="51">
        <f>IF(P_endr_bruk!F217=0," ",P_endr_bruk!F217)</f>
        <v>354208</v>
      </c>
      <c r="H208" s="51">
        <f>IF(P_endr_bruk!G217=0," ",P_endr_bruk!G217)</f>
        <v>399228</v>
      </c>
      <c r="I208" s="51">
        <f>IF(P_endr_bruk!P217=0," ",P_endr_bruk!P217)</f>
        <v>45020</v>
      </c>
      <c r="J208" s="26">
        <f>IF(P_endr_bruk!Q217=0," ",P_endr_bruk!Q217)</f>
        <v>0.12710046074622822</v>
      </c>
    </row>
    <row r="209" spans="4:10" x14ac:dyDescent="0.25">
      <c r="D209" s="25">
        <f>IF(P_endr_bruk!C218=0," ",P_endr_bruk!B218)</f>
        <v>201</v>
      </c>
      <c r="E209" s="25" t="str">
        <f>PROPER(IF(P_endr_bruk!D218=0," ",P_endr_bruk!D218))</f>
        <v>Velde Svein Ivar</v>
      </c>
      <c r="F209" s="25" t="str">
        <f>IF(P_endr_bruk!E218=0," ",P_endr_bruk!E218)</f>
        <v>Steinkjer</v>
      </c>
      <c r="G209" s="51">
        <f>IF(P_endr_bruk!F218=0," ",P_endr_bruk!F218)</f>
        <v>227230</v>
      </c>
      <c r="H209" s="51">
        <f>IF(P_endr_bruk!G218=0," ",P_endr_bruk!G218)</f>
        <v>396704</v>
      </c>
      <c r="I209" s="51">
        <f>IF(P_endr_bruk!P218=0," ",P_endr_bruk!P218)</f>
        <v>169474</v>
      </c>
      <c r="J209" s="26">
        <f>IF(P_endr_bruk!Q218=0," ",P_endr_bruk!Q218)</f>
        <v>0.74582581525326763</v>
      </c>
    </row>
    <row r="210" spans="4:10" x14ac:dyDescent="0.25">
      <c r="D210" s="25">
        <f>IF(P_endr_bruk!C219=0," ",P_endr_bruk!B219)</f>
        <v>202</v>
      </c>
      <c r="E210" s="25" t="str">
        <f>PROPER(IF(P_endr_bruk!D219=0," ",P_endr_bruk!D219))</f>
        <v>Ole Asbjørn Elden</v>
      </c>
      <c r="F210" s="25" t="str">
        <f>IF(P_endr_bruk!E219=0," ",P_endr_bruk!E219)</f>
        <v>Steinkjer</v>
      </c>
      <c r="G210" s="51">
        <f>IF(P_endr_bruk!F219=0," ",P_endr_bruk!F219)</f>
        <v>381856</v>
      </c>
      <c r="H210" s="51">
        <f>IF(P_endr_bruk!G219=0," ",P_endr_bruk!G219)</f>
        <v>396501</v>
      </c>
      <c r="I210" s="51">
        <f>IF(P_endr_bruk!P219=0," ",P_endr_bruk!P219)</f>
        <v>14645</v>
      </c>
      <c r="J210" s="26">
        <f>IF(P_endr_bruk!Q219=0," ",P_endr_bruk!Q219)</f>
        <v>3.8352153691443895E-2</v>
      </c>
    </row>
    <row r="211" spans="4:10" x14ac:dyDescent="0.25">
      <c r="D211" s="25">
        <f>IF(P_endr_bruk!C220=0," ",P_endr_bruk!B220)</f>
        <v>203</v>
      </c>
      <c r="E211" s="25" t="str">
        <f>PROPER(IF(P_endr_bruk!D220=0," ",P_endr_bruk!D220))</f>
        <v>Hasselvika Samdrift Da</v>
      </c>
      <c r="F211" s="25" t="str">
        <f>IF(P_endr_bruk!E220=0," ",P_endr_bruk!E220)</f>
        <v>Indre Fosen</v>
      </c>
      <c r="G211" s="51">
        <f>IF(P_endr_bruk!F220=0," ",P_endr_bruk!F220)</f>
        <v>344150</v>
      </c>
      <c r="H211" s="51">
        <f>IF(P_endr_bruk!G220=0," ",P_endr_bruk!G220)</f>
        <v>394659</v>
      </c>
      <c r="I211" s="51">
        <f>IF(P_endr_bruk!P220=0," ",P_endr_bruk!P220)</f>
        <v>50509</v>
      </c>
      <c r="J211" s="26">
        <f>IF(P_endr_bruk!Q220=0," ",P_endr_bruk!Q220)</f>
        <v>0.14676449222722651</v>
      </c>
    </row>
    <row r="212" spans="4:10" x14ac:dyDescent="0.25">
      <c r="D212" s="25">
        <f>IF(P_endr_bruk!C221=0," ",P_endr_bruk!B221)</f>
        <v>204</v>
      </c>
      <c r="E212" s="25" t="str">
        <f>PROPER(IF(P_endr_bruk!D221=0," ",P_endr_bruk!D221))</f>
        <v>Sjøbygda Samdrift Da</v>
      </c>
      <c r="F212" s="25" t="str">
        <f>IF(P_endr_bruk!E221=0," ",P_endr_bruk!E221)</f>
        <v>Verdal</v>
      </c>
      <c r="G212" s="51">
        <f>IF(P_endr_bruk!F221=0," ",P_endr_bruk!F221)</f>
        <v>376579</v>
      </c>
      <c r="H212" s="51">
        <f>IF(P_endr_bruk!G221=0," ",P_endr_bruk!G221)</f>
        <v>394379</v>
      </c>
      <c r="I212" s="51">
        <f>IF(P_endr_bruk!P221=0," ",P_endr_bruk!P221)</f>
        <v>17800</v>
      </c>
      <c r="J212" s="26">
        <f>IF(P_endr_bruk!Q221=0," ",P_endr_bruk!Q221)</f>
        <v>4.7267638397255292E-2</v>
      </c>
    </row>
    <row r="213" spans="4:10" x14ac:dyDescent="0.25">
      <c r="D213" s="25">
        <f>IF(P_endr_bruk!C222=0," ",P_endr_bruk!B222)</f>
        <v>205</v>
      </c>
      <c r="E213" s="25" t="str">
        <f>PROPER(IF(P_endr_bruk!D222=0," ",P_endr_bruk!D222))</f>
        <v>Hoem Vold Da</v>
      </c>
      <c r="F213" s="25" t="str">
        <f>IF(P_endr_bruk!E222=0," ",P_endr_bruk!E222)</f>
        <v>Orkland</v>
      </c>
      <c r="G213" s="51">
        <f>IF(P_endr_bruk!F222=0," ",P_endr_bruk!F222)</f>
        <v>347603</v>
      </c>
      <c r="H213" s="51">
        <f>IF(P_endr_bruk!G222=0," ",P_endr_bruk!G222)</f>
        <v>392958</v>
      </c>
      <c r="I213" s="51">
        <f>IF(P_endr_bruk!P222=0," ",P_endr_bruk!P222)</f>
        <v>45355</v>
      </c>
      <c r="J213" s="26">
        <f>IF(P_endr_bruk!Q222=0," ",P_endr_bruk!Q222)</f>
        <v>0.1304793111682005</v>
      </c>
    </row>
    <row r="214" spans="4:10" x14ac:dyDescent="0.25">
      <c r="D214" s="25">
        <f>IF(P_endr_bruk!C223=0," ",P_endr_bruk!B223)</f>
        <v>206</v>
      </c>
      <c r="E214" s="25" t="str">
        <f>PROPER(IF(P_endr_bruk!D223=0," ",P_endr_bruk!D223))</f>
        <v>Rosenhaug Roald</v>
      </c>
      <c r="F214" s="25" t="str">
        <f>IF(P_endr_bruk!E223=0," ",P_endr_bruk!E223)</f>
        <v>Indre Fosen</v>
      </c>
      <c r="G214" s="51">
        <f>IF(P_endr_bruk!F223=0," ",P_endr_bruk!F223)</f>
        <v>21505</v>
      </c>
      <c r="H214" s="51">
        <f>IF(P_endr_bruk!G223=0," ",P_endr_bruk!G223)</f>
        <v>392864</v>
      </c>
      <c r="I214" s="51">
        <f>IF(P_endr_bruk!P223=0," ",P_endr_bruk!P223)</f>
        <v>371359</v>
      </c>
      <c r="J214" s="26">
        <f>IF(P_endr_bruk!Q223=0," ",P_endr_bruk!Q223)</f>
        <v>17.268495698674727</v>
      </c>
    </row>
    <row r="215" spans="4:10" x14ac:dyDescent="0.25">
      <c r="D215" s="25" t="str">
        <f>IF(P_endr_bruk!C224=0," ",P_endr_bruk!B224)</f>
        <v xml:space="preserve"> </v>
      </c>
      <c r="E215" s="25" t="str">
        <f>PROPER(IF(P_endr_bruk!D224=0," ",P_endr_bruk!D224))</f>
        <v>Sørensen Roald</v>
      </c>
      <c r="F215" s="25" t="str">
        <f>IF(P_endr_bruk!E224=0," ",P_endr_bruk!E224)</f>
        <v>Indre Fosen</v>
      </c>
      <c r="G215" s="51">
        <f>IF(P_endr_bruk!F224=0," ",P_endr_bruk!F224)</f>
        <v>208965</v>
      </c>
      <c r="H215" s="51" t="str">
        <f>IF(P_endr_bruk!G224=0," ",P_endr_bruk!G224)</f>
        <v xml:space="preserve"> </v>
      </c>
      <c r="I215" s="51">
        <f>IF(P_endr_bruk!P224=0," ",P_endr_bruk!P224)</f>
        <v>-208965</v>
      </c>
      <c r="J215" s="26">
        <f>IF(P_endr_bruk!Q224=0," ",P_endr_bruk!Q224)</f>
        <v>-1</v>
      </c>
    </row>
    <row r="216" spans="4:10" x14ac:dyDescent="0.25">
      <c r="D216" s="25">
        <f>IF(P_endr_bruk!C225=0," ",P_endr_bruk!B225)</f>
        <v>208</v>
      </c>
      <c r="E216" s="25" t="str">
        <f>PROPER(IF(P_endr_bruk!D225=0," ",P_endr_bruk!D225))</f>
        <v>Rye Samdrift Ans</v>
      </c>
      <c r="F216" s="25" t="str">
        <f>IF(P_endr_bruk!E225=0," ",P_endr_bruk!E225)</f>
        <v>Trondheim</v>
      </c>
      <c r="G216" s="51">
        <f>IF(P_endr_bruk!F225=0," ",P_endr_bruk!F225)</f>
        <v>364099</v>
      </c>
      <c r="H216" s="51" t="str">
        <f>IF(P_endr_bruk!G225=0," ",P_endr_bruk!G225)</f>
        <v xml:space="preserve"> </v>
      </c>
      <c r="I216" s="51">
        <f>IF(P_endr_bruk!P225=0," ",P_endr_bruk!P225)</f>
        <v>-364099</v>
      </c>
      <c r="J216" s="26">
        <f>IF(P_endr_bruk!Q225=0," ",P_endr_bruk!Q225)</f>
        <v>-1</v>
      </c>
    </row>
    <row r="217" spans="4:10" x14ac:dyDescent="0.25">
      <c r="D217" s="25" t="str">
        <f>IF(P_endr_bruk!C226=0," ",P_endr_bruk!B226)</f>
        <v xml:space="preserve"> </v>
      </c>
      <c r="E217" s="25" t="str">
        <f>PROPER(IF(P_endr_bruk!D226=0," ",P_endr_bruk!D226))</f>
        <v>Rye Samdrift Da</v>
      </c>
      <c r="F217" s="25" t="str">
        <f>IF(P_endr_bruk!E226=0," ",P_endr_bruk!E226)</f>
        <v>Trondheim</v>
      </c>
      <c r="G217" s="51">
        <f>IF(P_endr_bruk!F226=0," ",P_endr_bruk!F226)</f>
        <v>34188</v>
      </c>
      <c r="H217" s="51">
        <f>IF(P_endr_bruk!G226=0," ",P_endr_bruk!G226)</f>
        <v>392764</v>
      </c>
      <c r="I217" s="51">
        <f>IF(P_endr_bruk!P226=0," ",P_endr_bruk!P226)</f>
        <v>358576</v>
      </c>
      <c r="J217" s="26">
        <f>IF(P_endr_bruk!Q226=0," ",P_endr_bruk!Q226)</f>
        <v>10.488358488358488</v>
      </c>
    </row>
    <row r="218" spans="4:10" x14ac:dyDescent="0.25">
      <c r="D218" s="25">
        <f>IF(P_endr_bruk!C227=0," ",P_endr_bruk!B227)</f>
        <v>210</v>
      </c>
      <c r="E218" s="25" t="str">
        <f>PROPER(IF(P_endr_bruk!D227=0," ",P_endr_bruk!D227))</f>
        <v>Arne Olav Eklo</v>
      </c>
      <c r="F218" s="25" t="str">
        <f>IF(P_endr_bruk!E227=0," ",P_endr_bruk!E227)</f>
        <v>Verdal</v>
      </c>
      <c r="G218" s="51">
        <f>IF(P_endr_bruk!F227=0," ",P_endr_bruk!F227)</f>
        <v>234269</v>
      </c>
      <c r="H218" s="51">
        <f>IF(P_endr_bruk!G227=0," ",P_endr_bruk!G227)</f>
        <v>390686</v>
      </c>
      <c r="I218" s="51">
        <f>IF(P_endr_bruk!P227=0," ",P_endr_bruk!P227)</f>
        <v>156417</v>
      </c>
      <c r="J218" s="26">
        <f>IF(P_endr_bruk!Q227=0," ",P_endr_bruk!Q227)</f>
        <v>0.66768116993712356</v>
      </c>
    </row>
    <row r="219" spans="4:10" x14ac:dyDescent="0.25">
      <c r="D219" s="25">
        <f>IF(P_endr_bruk!C228=0," ",P_endr_bruk!B228)</f>
        <v>211</v>
      </c>
      <c r="E219" s="25" t="str">
        <f>PROPER(IF(P_endr_bruk!D228=0," ",P_endr_bruk!D228))</f>
        <v>Arne Daling</v>
      </c>
      <c r="F219" s="25" t="str">
        <f>IF(P_endr_bruk!E228=0," ",P_endr_bruk!E228)</f>
        <v>Inderøy</v>
      </c>
      <c r="G219" s="51">
        <f>IF(P_endr_bruk!F228=0," ",P_endr_bruk!F228)</f>
        <v>393547</v>
      </c>
      <c r="H219" s="51">
        <f>IF(P_endr_bruk!G228=0," ",P_endr_bruk!G228)</f>
        <v>389736</v>
      </c>
      <c r="I219" s="51">
        <f>IF(P_endr_bruk!P228=0," ",P_endr_bruk!P228)</f>
        <v>-3811</v>
      </c>
      <c r="J219" s="26">
        <f>IF(P_endr_bruk!Q228=0," ",P_endr_bruk!Q228)</f>
        <v>-9.6837226557437862E-3</v>
      </c>
    </row>
    <row r="220" spans="4:10" x14ac:dyDescent="0.25">
      <c r="D220" s="25">
        <f>IF(P_endr_bruk!C229=0," ",P_endr_bruk!B229)</f>
        <v>212</v>
      </c>
      <c r="E220" s="25" t="str">
        <f>PROPER(IF(P_endr_bruk!D229=0," ",P_endr_bruk!D229))</f>
        <v>Ole Otterstad</v>
      </c>
      <c r="F220" s="25" t="str">
        <f>IF(P_endr_bruk!E229=0," ",P_endr_bruk!E229)</f>
        <v>Skaun</v>
      </c>
      <c r="G220" s="51">
        <f>IF(P_endr_bruk!F229=0," ",P_endr_bruk!F229)</f>
        <v>262739</v>
      </c>
      <c r="H220" s="51">
        <f>IF(P_endr_bruk!G229=0," ",P_endr_bruk!G229)</f>
        <v>386482</v>
      </c>
      <c r="I220" s="51">
        <f>IF(P_endr_bruk!P229=0," ",P_endr_bruk!P229)</f>
        <v>123743</v>
      </c>
      <c r="J220" s="26">
        <f>IF(P_endr_bruk!Q229=0," ",P_endr_bruk!Q229)</f>
        <v>0.47097309497257733</v>
      </c>
    </row>
    <row r="221" spans="4:10" x14ac:dyDescent="0.25">
      <c r="D221" s="25">
        <f>IF(P_endr_bruk!C230=0," ",P_endr_bruk!B230)</f>
        <v>213</v>
      </c>
      <c r="E221" s="25" t="str">
        <f>PROPER(IF(P_endr_bruk!D230=0," ",P_endr_bruk!D230))</f>
        <v>Kjesbu Fellesfjøs Ans</v>
      </c>
      <c r="F221" s="25" t="str">
        <f>IF(P_endr_bruk!E230=0," ",P_endr_bruk!E230)</f>
        <v>Steinkjer</v>
      </c>
      <c r="G221" s="51">
        <f>IF(P_endr_bruk!F230=0," ",P_endr_bruk!F230)</f>
        <v>364237</v>
      </c>
      <c r="H221" s="51">
        <f>IF(P_endr_bruk!G230=0," ",P_endr_bruk!G230)</f>
        <v>386212</v>
      </c>
      <c r="I221" s="51">
        <f>IF(P_endr_bruk!P230=0," ",P_endr_bruk!P230)</f>
        <v>21975</v>
      </c>
      <c r="J221" s="26">
        <f>IF(P_endr_bruk!Q230=0," ",P_endr_bruk!Q230)</f>
        <v>6.0331597284185849E-2</v>
      </c>
    </row>
    <row r="222" spans="4:10" x14ac:dyDescent="0.25">
      <c r="D222" s="25">
        <f>IF(P_endr_bruk!C231=0," ",P_endr_bruk!B231)</f>
        <v>214</v>
      </c>
      <c r="E222" s="25" t="str">
        <f>PROPER(IF(P_endr_bruk!D231=0," ",P_endr_bruk!D231))</f>
        <v>Sissel Eggen</v>
      </c>
      <c r="F222" s="25" t="str">
        <f>IF(P_endr_bruk!E231=0," ",P_endr_bruk!E231)</f>
        <v>Levanger</v>
      </c>
      <c r="G222" s="51">
        <f>IF(P_endr_bruk!F231=0," ",P_endr_bruk!F231)</f>
        <v>393973</v>
      </c>
      <c r="H222" s="51">
        <f>IF(P_endr_bruk!G231=0," ",P_endr_bruk!G231)</f>
        <v>384303</v>
      </c>
      <c r="I222" s="51">
        <f>IF(P_endr_bruk!P231=0," ",P_endr_bruk!P231)</f>
        <v>-9670</v>
      </c>
      <c r="J222" s="26">
        <f>IF(P_endr_bruk!Q231=0," ",P_endr_bruk!Q231)</f>
        <v>-2.454482921418473E-2</v>
      </c>
    </row>
    <row r="223" spans="4:10" x14ac:dyDescent="0.25">
      <c r="D223" s="25">
        <f>IF(P_endr_bruk!C232=0," ",P_endr_bruk!B232)</f>
        <v>215</v>
      </c>
      <c r="E223" s="25" t="str">
        <f>PROPER(IF(P_endr_bruk!D232=0," ",P_endr_bruk!D232))</f>
        <v>Wågø Knut</v>
      </c>
      <c r="F223" s="25" t="str">
        <f>IF(P_endr_bruk!E232=0," ",P_endr_bruk!E232)</f>
        <v>Frøya</v>
      </c>
      <c r="G223" s="51">
        <f>IF(P_endr_bruk!F232=0," ",P_endr_bruk!F232)</f>
        <v>265008</v>
      </c>
      <c r="H223" s="51">
        <f>IF(P_endr_bruk!G232=0," ",P_endr_bruk!G232)</f>
        <v>382133</v>
      </c>
      <c r="I223" s="51">
        <f>IF(P_endr_bruk!P232=0," ",P_endr_bruk!P232)</f>
        <v>117125</v>
      </c>
      <c r="J223" s="26">
        <f>IF(P_endr_bruk!Q232=0," ",P_endr_bruk!Q232)</f>
        <v>0.44196778965163314</v>
      </c>
    </row>
    <row r="224" spans="4:10" x14ac:dyDescent="0.25">
      <c r="D224" s="25">
        <f>IF(P_endr_bruk!C233=0," ",P_endr_bruk!B233)</f>
        <v>216</v>
      </c>
      <c r="E224" s="25" t="str">
        <f>PROPER(IF(P_endr_bruk!D233=0," ",P_endr_bruk!D233))</f>
        <v>Jan-Thore Pettersen</v>
      </c>
      <c r="F224" s="25" t="str">
        <f>IF(P_endr_bruk!E233=0," ",P_endr_bruk!E233)</f>
        <v>Osen</v>
      </c>
      <c r="G224" s="51">
        <f>IF(P_endr_bruk!F233=0," ",P_endr_bruk!F233)</f>
        <v>318283</v>
      </c>
      <c r="H224" s="51">
        <f>IF(P_endr_bruk!G233=0," ",P_endr_bruk!G233)</f>
        <v>381159</v>
      </c>
      <c r="I224" s="51">
        <f>IF(P_endr_bruk!P233=0," ",P_endr_bruk!P233)</f>
        <v>62876</v>
      </c>
      <c r="J224" s="26">
        <f>IF(P_endr_bruk!Q233=0," ",P_endr_bruk!Q233)</f>
        <v>0.19754746562021849</v>
      </c>
    </row>
    <row r="225" spans="4:10" x14ac:dyDescent="0.25">
      <c r="D225" s="25">
        <f>IF(P_endr_bruk!C234=0," ",P_endr_bruk!B234)</f>
        <v>217</v>
      </c>
      <c r="E225" s="25" t="str">
        <f>PROPER(IF(P_endr_bruk!D234=0," ",P_endr_bruk!D234))</f>
        <v>Storrø Nils Olav</v>
      </c>
      <c r="F225" s="25" t="str">
        <f>IF(P_endr_bruk!E234=0," ",P_endr_bruk!E234)</f>
        <v>Midtre Gauldal</v>
      </c>
      <c r="G225" s="51">
        <f>IF(P_endr_bruk!F234=0," ",P_endr_bruk!F234)</f>
        <v>285551</v>
      </c>
      <c r="H225" s="51">
        <f>IF(P_endr_bruk!G234=0," ",P_endr_bruk!G234)</f>
        <v>379036</v>
      </c>
      <c r="I225" s="51">
        <f>IF(P_endr_bruk!P234=0," ",P_endr_bruk!P234)</f>
        <v>93485</v>
      </c>
      <c r="J225" s="26">
        <f>IF(P_endr_bruk!Q234=0," ",P_endr_bruk!Q234)</f>
        <v>0.3273846002990709</v>
      </c>
    </row>
    <row r="226" spans="4:10" x14ac:dyDescent="0.25">
      <c r="D226" s="25">
        <f>IF(P_endr_bruk!C235=0," ",P_endr_bruk!B235)</f>
        <v>218</v>
      </c>
      <c r="E226" s="25" t="str">
        <f>PROPER(IF(P_endr_bruk!D235=0," ",P_endr_bruk!D235))</f>
        <v>Ljøkjel Gård</v>
      </c>
      <c r="F226" s="25" t="str">
        <f>IF(P_endr_bruk!E235=0," ",P_endr_bruk!E235)</f>
        <v>Orkland</v>
      </c>
      <c r="G226" s="51">
        <f>IF(P_endr_bruk!F235=0," ",P_endr_bruk!F235)</f>
        <v>386083</v>
      </c>
      <c r="H226" s="51">
        <f>IF(P_endr_bruk!G235=0," ",P_endr_bruk!G235)</f>
        <v>378841</v>
      </c>
      <c r="I226" s="51">
        <f>IF(P_endr_bruk!P235=0," ",P_endr_bruk!P235)</f>
        <v>-7242</v>
      </c>
      <c r="J226" s="26">
        <f>IF(P_endr_bruk!Q235=0," ",P_endr_bruk!Q235)</f>
        <v>-1.8757624655838252E-2</v>
      </c>
    </row>
    <row r="227" spans="4:10" x14ac:dyDescent="0.25">
      <c r="D227" s="25">
        <f>IF(P_endr_bruk!C236=0," ",P_endr_bruk!B236)</f>
        <v>219</v>
      </c>
      <c r="E227" s="25" t="str">
        <f>PROPER(IF(P_endr_bruk!D236=0," ",P_endr_bruk!D236))</f>
        <v>Ovesen Roy</v>
      </c>
      <c r="F227" s="25" t="str">
        <f>IF(P_endr_bruk!E236=0," ",P_endr_bruk!E236)</f>
        <v>Nærøysund</v>
      </c>
      <c r="G227" s="51">
        <f>IF(P_endr_bruk!F236=0," ",P_endr_bruk!F236)</f>
        <v>282312</v>
      </c>
      <c r="H227" s="51">
        <f>IF(P_endr_bruk!G236=0," ",P_endr_bruk!G236)</f>
        <v>376996</v>
      </c>
      <c r="I227" s="51">
        <f>IF(P_endr_bruk!P236=0," ",P_endr_bruk!P236)</f>
        <v>94684</v>
      </c>
      <c r="J227" s="26">
        <f>IF(P_endr_bruk!Q236=0," ",P_endr_bruk!Q236)</f>
        <v>0.33538779789736178</v>
      </c>
    </row>
    <row r="228" spans="4:10" x14ac:dyDescent="0.25">
      <c r="D228" s="25">
        <f>IF(P_endr_bruk!C237=0," ",P_endr_bruk!B237)</f>
        <v>220</v>
      </c>
      <c r="E228" s="25" t="str">
        <f>PROPER(IF(P_endr_bruk!D237=0," ",P_endr_bruk!D237))</f>
        <v>Ole Håvar Aune</v>
      </c>
      <c r="F228" s="25" t="str">
        <f>IF(P_endr_bruk!E237=0," ",P_endr_bruk!E237)</f>
        <v>Åfjord</v>
      </c>
      <c r="G228" s="51">
        <f>IF(P_endr_bruk!F237=0," ",P_endr_bruk!F237)</f>
        <v>327708</v>
      </c>
      <c r="H228" s="51">
        <f>IF(P_endr_bruk!G237=0," ",P_endr_bruk!G237)</f>
        <v>376780</v>
      </c>
      <c r="I228" s="51">
        <f>IF(P_endr_bruk!P237=0," ",P_endr_bruk!P237)</f>
        <v>49072</v>
      </c>
      <c r="J228" s="26">
        <f>IF(P_endr_bruk!Q237=0," ",P_endr_bruk!Q237)</f>
        <v>0.14974306394717249</v>
      </c>
    </row>
    <row r="229" spans="4:10" x14ac:dyDescent="0.25">
      <c r="D229" s="25">
        <f>IF(P_endr_bruk!C238=0," ",P_endr_bruk!B238)</f>
        <v>221</v>
      </c>
      <c r="E229" s="25" t="str">
        <f>PROPER(IF(P_endr_bruk!D238=0," ",P_endr_bruk!D238))</f>
        <v>Heidi Hagen</v>
      </c>
      <c r="F229" s="25" t="str">
        <f>IF(P_endr_bruk!E238=0," ",P_endr_bruk!E238)</f>
        <v>Rindal</v>
      </c>
      <c r="G229" s="51">
        <f>IF(P_endr_bruk!F238=0," ",P_endr_bruk!F238)</f>
        <v>277458</v>
      </c>
      <c r="H229" s="51">
        <f>IF(P_endr_bruk!G238=0," ",P_endr_bruk!G238)</f>
        <v>375108</v>
      </c>
      <c r="I229" s="51">
        <f>IF(P_endr_bruk!P238=0," ",P_endr_bruk!P238)</f>
        <v>97650</v>
      </c>
      <c r="J229" s="26">
        <f>IF(P_endr_bruk!Q238=0," ",P_endr_bruk!Q238)</f>
        <v>0.3519451592673486</v>
      </c>
    </row>
    <row r="230" spans="4:10" x14ac:dyDescent="0.25">
      <c r="D230" s="25">
        <f>IF(P_endr_bruk!C239=0," ",P_endr_bruk!B239)</f>
        <v>222</v>
      </c>
      <c r="E230" s="25" t="str">
        <f>PROPER(IF(P_endr_bruk!D239=0," ",P_endr_bruk!D239))</f>
        <v>Olve Gumdahl</v>
      </c>
      <c r="F230" s="25" t="str">
        <f>IF(P_endr_bruk!E239=0," ",P_endr_bruk!E239)</f>
        <v>Orkland</v>
      </c>
      <c r="G230" s="51">
        <f>IF(P_endr_bruk!F239=0," ",P_endr_bruk!F239)</f>
        <v>341703</v>
      </c>
      <c r="H230" s="51">
        <f>IF(P_endr_bruk!G239=0," ",P_endr_bruk!G239)</f>
        <v>374239</v>
      </c>
      <c r="I230" s="51">
        <f>IF(P_endr_bruk!P239=0," ",P_endr_bruk!P239)</f>
        <v>32536</v>
      </c>
      <c r="J230" s="26">
        <f>IF(P_endr_bruk!Q239=0," ",P_endr_bruk!Q239)</f>
        <v>9.5217191537680379E-2</v>
      </c>
    </row>
    <row r="231" spans="4:10" x14ac:dyDescent="0.25">
      <c r="D231" s="25">
        <f>IF(P_endr_bruk!C240=0," ",P_endr_bruk!B240)</f>
        <v>223</v>
      </c>
      <c r="E231" s="25" t="str">
        <f>PROPER(IF(P_endr_bruk!D240=0," ",P_endr_bruk!D240))</f>
        <v>Sandvollan Melk Da</v>
      </c>
      <c r="F231" s="25" t="str">
        <f>IF(P_endr_bruk!E240=0," ",P_endr_bruk!E240)</f>
        <v>Inderøy</v>
      </c>
      <c r="G231" s="51">
        <f>IF(P_endr_bruk!F240=0," ",P_endr_bruk!F240)</f>
        <v>419839</v>
      </c>
      <c r="H231" s="51">
        <f>IF(P_endr_bruk!G240=0," ",P_endr_bruk!G240)</f>
        <v>372288</v>
      </c>
      <c r="I231" s="51">
        <f>IF(P_endr_bruk!P240=0," ",P_endr_bruk!P240)</f>
        <v>-47551</v>
      </c>
      <c r="J231" s="26">
        <f>IF(P_endr_bruk!Q240=0," ",P_endr_bruk!Q240)</f>
        <v>-0.11326008303182887</v>
      </c>
    </row>
    <row r="232" spans="4:10" x14ac:dyDescent="0.25">
      <c r="D232" s="25">
        <f>IF(P_endr_bruk!C241=0," ",P_endr_bruk!B241)</f>
        <v>224</v>
      </c>
      <c r="E232" s="25" t="str">
        <f>PROPER(IF(P_endr_bruk!D241=0," ",P_endr_bruk!D241))</f>
        <v>Geir Solstad Verksted</v>
      </c>
      <c r="F232" s="25" t="str">
        <f>IF(P_endr_bruk!E241=0," ",P_endr_bruk!E241)</f>
        <v>Orkland</v>
      </c>
      <c r="G232" s="51">
        <f>IF(P_endr_bruk!F241=0," ",P_endr_bruk!F241)</f>
        <v>317393</v>
      </c>
      <c r="H232" s="51">
        <f>IF(P_endr_bruk!G241=0," ",P_endr_bruk!G241)</f>
        <v>371801</v>
      </c>
      <c r="I232" s="51">
        <f>IF(P_endr_bruk!P241=0," ",P_endr_bruk!P241)</f>
        <v>54408</v>
      </c>
      <c r="J232" s="26">
        <f>IF(P_endr_bruk!Q241=0," ",P_endr_bruk!Q241)</f>
        <v>0.17142154993966471</v>
      </c>
    </row>
    <row r="233" spans="4:10" x14ac:dyDescent="0.25">
      <c r="D233" s="25">
        <f>IF(P_endr_bruk!C242=0," ",P_endr_bruk!B242)</f>
        <v>225</v>
      </c>
      <c r="E233" s="25" t="str">
        <f>PROPER(IF(P_endr_bruk!D242=0," ",P_endr_bruk!D242))</f>
        <v>Espåsen Samdrift Da</v>
      </c>
      <c r="F233" s="25" t="str">
        <f>IF(P_endr_bruk!E242=0," ",P_endr_bruk!E242)</f>
        <v>Orkland</v>
      </c>
      <c r="G233" s="51">
        <f>IF(P_endr_bruk!F242=0," ",P_endr_bruk!F242)</f>
        <v>289022</v>
      </c>
      <c r="H233" s="51">
        <f>IF(P_endr_bruk!G242=0," ",P_endr_bruk!G242)</f>
        <v>369898</v>
      </c>
      <c r="I233" s="51">
        <f>IF(P_endr_bruk!P242=0," ",P_endr_bruk!P242)</f>
        <v>80876</v>
      </c>
      <c r="J233" s="26">
        <f>IF(P_endr_bruk!Q242=0," ",P_endr_bruk!Q242)</f>
        <v>0.27982644919763894</v>
      </c>
    </row>
    <row r="234" spans="4:10" x14ac:dyDescent="0.25">
      <c r="D234" s="25">
        <f>IF(P_endr_bruk!C243=0," ",P_endr_bruk!B243)</f>
        <v>226</v>
      </c>
      <c r="E234" s="25" t="str">
        <f>PROPER(IF(P_endr_bruk!D243=0," ",P_endr_bruk!D243))</f>
        <v>Tore Morten Grande</v>
      </c>
      <c r="F234" s="25" t="str">
        <f>IF(P_endr_bruk!E243=0," ",P_endr_bruk!E243)</f>
        <v>Steinkjer</v>
      </c>
      <c r="G234" s="51">
        <f>IF(P_endr_bruk!F243=0," ",P_endr_bruk!F243)</f>
        <v>280533</v>
      </c>
      <c r="H234" s="51">
        <f>IF(P_endr_bruk!G243=0," ",P_endr_bruk!G243)</f>
        <v>369795</v>
      </c>
      <c r="I234" s="51">
        <f>IF(P_endr_bruk!P243=0," ",P_endr_bruk!P243)</f>
        <v>89262</v>
      </c>
      <c r="J234" s="26">
        <f>IF(P_endr_bruk!Q243=0," ",P_endr_bruk!Q243)</f>
        <v>0.31818716514634643</v>
      </c>
    </row>
    <row r="235" spans="4:10" x14ac:dyDescent="0.25">
      <c r="D235" s="25">
        <f>IF(P_endr_bruk!C244=0," ",P_endr_bruk!B244)</f>
        <v>227</v>
      </c>
      <c r="E235" s="25" t="str">
        <f>PROPER(IF(P_endr_bruk!D244=0," ",P_endr_bruk!D244))</f>
        <v>Vågen Jens Kåre</v>
      </c>
      <c r="F235" s="25" t="str">
        <f>IF(P_endr_bruk!E244=0," ",P_endr_bruk!E244)</f>
        <v>Indre Fosen</v>
      </c>
      <c r="G235" s="51" t="str">
        <f>IF(P_endr_bruk!F244=0," ",P_endr_bruk!F244)</f>
        <v xml:space="preserve"> </v>
      </c>
      <c r="H235" s="51">
        <f>IF(P_endr_bruk!G244=0," ",P_endr_bruk!G244)</f>
        <v>369582</v>
      </c>
      <c r="I235" s="51">
        <f>IF(P_endr_bruk!P244=0," ",P_endr_bruk!P244)</f>
        <v>369582</v>
      </c>
      <c r="J235" s="26" t="str">
        <f>IF(P_endr_bruk!Q244=0," ",P_endr_bruk!Q244)</f>
        <v xml:space="preserve"> </v>
      </c>
    </row>
    <row r="236" spans="4:10" x14ac:dyDescent="0.25">
      <c r="D236" s="25" t="str">
        <f>IF(P_endr_bruk!C245=0," ",P_endr_bruk!B245)</f>
        <v xml:space="preserve"> </v>
      </c>
      <c r="E236" s="25" t="str">
        <f>PROPER(IF(P_endr_bruk!D245=0," ",P_endr_bruk!D245))</f>
        <v xml:space="preserve"> </v>
      </c>
      <c r="F236" s="25" t="str">
        <f>IF(P_endr_bruk!E245=0," ",P_endr_bruk!E245)</f>
        <v>Steinkjer</v>
      </c>
      <c r="G236" s="51">
        <f>IF(P_endr_bruk!F245=0," ",P_endr_bruk!F245)</f>
        <v>265650</v>
      </c>
      <c r="H236" s="51" t="str">
        <f>IF(P_endr_bruk!G245=0," ",P_endr_bruk!G245)</f>
        <v xml:space="preserve"> </v>
      </c>
      <c r="I236" s="51">
        <f>IF(P_endr_bruk!P245=0," ",P_endr_bruk!P245)</f>
        <v>-265650</v>
      </c>
      <c r="J236" s="26">
        <f>IF(P_endr_bruk!Q245=0," ",P_endr_bruk!Q245)</f>
        <v>-1</v>
      </c>
    </row>
    <row r="237" spans="4:10" x14ac:dyDescent="0.25">
      <c r="D237" s="25">
        <f>IF(P_endr_bruk!C246=0," ",P_endr_bruk!B246)</f>
        <v>229</v>
      </c>
      <c r="E237" s="25" t="str">
        <f>PROPER(IF(P_endr_bruk!D246=0," ",P_endr_bruk!D246))</f>
        <v>Petter Harald Kimo</v>
      </c>
      <c r="F237" s="25" t="str">
        <f>IF(P_endr_bruk!E246=0," ",P_endr_bruk!E246)</f>
        <v>Indre Fosen</v>
      </c>
      <c r="G237" s="51">
        <f>IF(P_endr_bruk!F246=0," ",P_endr_bruk!F246)</f>
        <v>282195</v>
      </c>
      <c r="H237" s="51">
        <f>IF(P_endr_bruk!G246=0," ",P_endr_bruk!G246)</f>
        <v>369405</v>
      </c>
      <c r="I237" s="51">
        <f>IF(P_endr_bruk!P246=0," ",P_endr_bruk!P246)</f>
        <v>87210</v>
      </c>
      <c r="J237" s="26">
        <f>IF(P_endr_bruk!Q246=0," ",P_endr_bruk!Q246)</f>
        <v>0.3090416201562749</v>
      </c>
    </row>
    <row r="238" spans="4:10" x14ac:dyDescent="0.25">
      <c r="D238" s="25">
        <f>IF(P_endr_bruk!C247=0," ",P_endr_bruk!B247)</f>
        <v>230</v>
      </c>
      <c r="E238" s="25" t="str">
        <f>PROPER(IF(P_endr_bruk!D247=0," ",P_endr_bruk!D247))</f>
        <v>Løvøen Samdrift Da</v>
      </c>
      <c r="F238" s="25" t="str">
        <f>IF(P_endr_bruk!E247=0," ",P_endr_bruk!E247)</f>
        <v>Tydal</v>
      </c>
      <c r="G238" s="51">
        <f>IF(P_endr_bruk!F247=0," ",P_endr_bruk!F247)</f>
        <v>273630</v>
      </c>
      <c r="H238" s="51">
        <f>IF(P_endr_bruk!G247=0," ",P_endr_bruk!G247)</f>
        <v>367415</v>
      </c>
      <c r="I238" s="51">
        <f>IF(P_endr_bruk!P247=0," ",P_endr_bruk!P247)</f>
        <v>93785</v>
      </c>
      <c r="J238" s="26">
        <f>IF(P_endr_bruk!Q247=0," ",P_endr_bruk!Q247)</f>
        <v>0.342743851185908</v>
      </c>
    </row>
    <row r="239" spans="4:10" x14ac:dyDescent="0.25">
      <c r="D239" s="25">
        <f>IF(P_endr_bruk!C248=0," ",P_endr_bruk!B248)</f>
        <v>231</v>
      </c>
      <c r="E239" s="25" t="str">
        <f>PROPER(IF(P_endr_bruk!D248=0," ",P_endr_bruk!D248))</f>
        <v>Eva Kristin Kaldahl</v>
      </c>
      <c r="F239" s="25" t="str">
        <f>IF(P_endr_bruk!E248=0," ",P_endr_bruk!E248)</f>
        <v>Overhalla</v>
      </c>
      <c r="G239" s="51">
        <f>IF(P_endr_bruk!F248=0," ",P_endr_bruk!F248)</f>
        <v>316499</v>
      </c>
      <c r="H239" s="51">
        <f>IF(P_endr_bruk!G248=0," ",P_endr_bruk!G248)</f>
        <v>361974</v>
      </c>
      <c r="I239" s="51">
        <f>IF(P_endr_bruk!P248=0," ",P_endr_bruk!P248)</f>
        <v>45475</v>
      </c>
      <c r="J239" s="26">
        <f>IF(P_endr_bruk!Q248=0," ",P_endr_bruk!Q248)</f>
        <v>0.14368133864561974</v>
      </c>
    </row>
    <row r="240" spans="4:10" x14ac:dyDescent="0.25">
      <c r="D240" s="25">
        <f>IF(P_endr_bruk!C249=0," ",P_endr_bruk!B249)</f>
        <v>232</v>
      </c>
      <c r="E240" s="25" t="str">
        <f>PROPER(IF(P_endr_bruk!D249=0," ",P_endr_bruk!D249))</f>
        <v>Tore Stokke</v>
      </c>
      <c r="F240" s="25" t="str">
        <f>IF(P_endr_bruk!E249=0," ",P_endr_bruk!E249)</f>
        <v>Steinkjer</v>
      </c>
      <c r="G240" s="51">
        <f>IF(P_endr_bruk!F249=0," ",P_endr_bruk!F249)</f>
        <v>265137</v>
      </c>
      <c r="H240" s="51">
        <f>IF(P_endr_bruk!G249=0," ",P_endr_bruk!G249)</f>
        <v>361847</v>
      </c>
      <c r="I240" s="51">
        <f>IF(P_endr_bruk!P249=0," ",P_endr_bruk!P249)</f>
        <v>96710</v>
      </c>
      <c r="J240" s="26">
        <f>IF(P_endr_bruk!Q249=0," ",P_endr_bruk!Q249)</f>
        <v>0.36475482486412686</v>
      </c>
    </row>
    <row r="241" spans="4:10" x14ac:dyDescent="0.25">
      <c r="D241" s="25">
        <f>IF(P_endr_bruk!C250=0," ",P_endr_bruk!B250)</f>
        <v>233</v>
      </c>
      <c r="E241" s="25" t="str">
        <f>PROPER(IF(P_endr_bruk!D250=0," ",P_endr_bruk!D250))</f>
        <v>Nils Tronstad</v>
      </c>
      <c r="F241" s="25" t="str">
        <f>IF(P_endr_bruk!E250=0," ",P_endr_bruk!E250)</f>
        <v>Indre Fosen</v>
      </c>
      <c r="G241" s="51">
        <f>IF(P_endr_bruk!F250=0," ",P_endr_bruk!F250)</f>
        <v>294527</v>
      </c>
      <c r="H241" s="51">
        <f>IF(P_endr_bruk!G250=0," ",P_endr_bruk!G250)</f>
        <v>361571</v>
      </c>
      <c r="I241" s="51">
        <f>IF(P_endr_bruk!P250=0," ",P_endr_bruk!P250)</f>
        <v>67044</v>
      </c>
      <c r="J241" s="26">
        <f>IF(P_endr_bruk!Q250=0," ",P_endr_bruk!Q250)</f>
        <v>0.22763278069582754</v>
      </c>
    </row>
    <row r="242" spans="4:10" x14ac:dyDescent="0.25">
      <c r="D242" s="25">
        <f>IF(P_endr_bruk!C251=0," ",P_endr_bruk!B251)</f>
        <v>234</v>
      </c>
      <c r="E242" s="25" t="str">
        <f>PROPER(IF(P_endr_bruk!D251=0," ",P_endr_bruk!D251))</f>
        <v>John Slind</v>
      </c>
      <c r="F242" s="25" t="str">
        <f>IF(P_endr_bruk!E251=0," ",P_endr_bruk!E251)</f>
        <v>Selbu</v>
      </c>
      <c r="G242" s="51">
        <f>IF(P_endr_bruk!F251=0," ",P_endr_bruk!F251)</f>
        <v>286671</v>
      </c>
      <c r="H242" s="51">
        <f>IF(P_endr_bruk!G251=0," ",P_endr_bruk!G251)</f>
        <v>359253</v>
      </c>
      <c r="I242" s="51">
        <f>IF(P_endr_bruk!P251=0," ",P_endr_bruk!P251)</f>
        <v>72582</v>
      </c>
      <c r="J242" s="26">
        <f>IF(P_endr_bruk!Q251=0," ",P_endr_bruk!Q251)</f>
        <v>0.25318919597727013</v>
      </c>
    </row>
    <row r="243" spans="4:10" x14ac:dyDescent="0.25">
      <c r="D243" s="25">
        <f>IF(P_endr_bruk!C252=0," ",P_endr_bruk!B252)</f>
        <v>235</v>
      </c>
      <c r="E243" s="25" t="str">
        <f>PROPER(IF(P_endr_bruk!D252=0," ",P_endr_bruk!D252))</f>
        <v>Steinsli Jonas</v>
      </c>
      <c r="F243" s="25" t="str">
        <f>IF(P_endr_bruk!E252=0," ",P_endr_bruk!E252)</f>
        <v>Verdal</v>
      </c>
      <c r="G243" s="51">
        <f>IF(P_endr_bruk!F252=0," ",P_endr_bruk!F252)</f>
        <v>337478</v>
      </c>
      <c r="H243" s="51">
        <f>IF(P_endr_bruk!G252=0," ",P_endr_bruk!G252)</f>
        <v>358643</v>
      </c>
      <c r="I243" s="51">
        <f>IF(P_endr_bruk!P252=0," ",P_endr_bruk!P252)</f>
        <v>21165</v>
      </c>
      <c r="J243" s="26">
        <f>IF(P_endr_bruk!Q252=0," ",P_endr_bruk!Q252)</f>
        <v>6.2715199212985739E-2</v>
      </c>
    </row>
    <row r="244" spans="4:10" x14ac:dyDescent="0.25">
      <c r="D244" s="25">
        <f>IF(P_endr_bruk!C253=0," ",P_endr_bruk!B253)</f>
        <v>236</v>
      </c>
      <c r="E244" s="25" t="str">
        <f>PROPER(IF(P_endr_bruk!D253=0," ",P_endr_bruk!D253))</f>
        <v>Størset Lars Oddbjørn</v>
      </c>
      <c r="F244" s="25" t="str">
        <f>IF(P_endr_bruk!E253=0," ",P_endr_bruk!E253)</f>
        <v>Heim</v>
      </c>
      <c r="G244" s="51">
        <f>IF(P_endr_bruk!F253=0," ",P_endr_bruk!F253)</f>
        <v>379707</v>
      </c>
      <c r="H244" s="51">
        <f>IF(P_endr_bruk!G253=0," ",P_endr_bruk!G253)</f>
        <v>358589</v>
      </c>
      <c r="I244" s="51">
        <f>IF(P_endr_bruk!P253=0," ",P_endr_bruk!P253)</f>
        <v>-21118</v>
      </c>
      <c r="J244" s="26">
        <f>IF(P_endr_bruk!Q253=0," ",P_endr_bruk!Q253)</f>
        <v>-5.5616567511265265E-2</v>
      </c>
    </row>
    <row r="245" spans="4:10" x14ac:dyDescent="0.25">
      <c r="D245" s="25">
        <f>IF(P_endr_bruk!C254=0," ",P_endr_bruk!B254)</f>
        <v>237</v>
      </c>
      <c r="E245" s="25" t="str">
        <f>PROPER(IF(P_endr_bruk!D254=0," ",P_endr_bruk!D254))</f>
        <v>Grønnlia Samdrift Da</v>
      </c>
      <c r="F245" s="25" t="str">
        <f>IF(P_endr_bruk!E254=0," ",P_endr_bruk!E254)</f>
        <v>Orkland</v>
      </c>
      <c r="G245" s="51">
        <f>IF(P_endr_bruk!F254=0," ",P_endr_bruk!F254)</f>
        <v>360485</v>
      </c>
      <c r="H245" s="51">
        <f>IF(P_endr_bruk!G254=0," ",P_endr_bruk!G254)</f>
        <v>358309</v>
      </c>
      <c r="I245" s="51">
        <f>IF(P_endr_bruk!P254=0," ",P_endr_bruk!P254)</f>
        <v>-2176</v>
      </c>
      <c r="J245" s="26">
        <f>IF(P_endr_bruk!Q254=0," ",P_endr_bruk!Q254)</f>
        <v>-6.0363121905211035E-3</v>
      </c>
    </row>
    <row r="246" spans="4:10" x14ac:dyDescent="0.25">
      <c r="D246" s="25">
        <f>IF(P_endr_bruk!C255=0," ",P_endr_bruk!B255)</f>
        <v>238</v>
      </c>
      <c r="E246" s="25" t="str">
        <f>PROPER(IF(P_endr_bruk!D255=0," ",P_endr_bruk!D255))</f>
        <v>Magne Ivar Lien</v>
      </c>
      <c r="F246" s="25" t="str">
        <f>IF(P_endr_bruk!E255=0," ",P_endr_bruk!E255)</f>
        <v>Oppdal</v>
      </c>
      <c r="G246" s="51">
        <f>IF(P_endr_bruk!F255=0," ",P_endr_bruk!F255)</f>
        <v>362276</v>
      </c>
      <c r="H246" s="51">
        <f>IF(P_endr_bruk!G255=0," ",P_endr_bruk!G255)</f>
        <v>357977</v>
      </c>
      <c r="I246" s="51">
        <f>IF(P_endr_bruk!P255=0," ",P_endr_bruk!P255)</f>
        <v>-4299</v>
      </c>
      <c r="J246" s="26">
        <f>IF(P_endr_bruk!Q255=0," ",P_endr_bruk!Q255)</f>
        <v>-1.1866643111881549E-2</v>
      </c>
    </row>
    <row r="247" spans="4:10" x14ac:dyDescent="0.25">
      <c r="D247" s="25">
        <f>IF(P_endr_bruk!C256=0," ",P_endr_bruk!B256)</f>
        <v>239</v>
      </c>
      <c r="E247" s="25" t="str">
        <f>PROPER(IF(P_endr_bruk!D256=0," ",P_endr_bruk!D256))</f>
        <v>Christian Wendelbo</v>
      </c>
      <c r="F247" s="25" t="str">
        <f>IF(P_endr_bruk!E256=0," ",P_endr_bruk!E256)</f>
        <v>Nærøysund</v>
      </c>
      <c r="G247" s="51">
        <f>IF(P_endr_bruk!F256=0," ",P_endr_bruk!F256)</f>
        <v>274067</v>
      </c>
      <c r="H247" s="51">
        <f>IF(P_endr_bruk!G256=0," ",P_endr_bruk!G256)</f>
        <v>357917</v>
      </c>
      <c r="I247" s="51">
        <f>IF(P_endr_bruk!P256=0," ",P_endr_bruk!P256)</f>
        <v>83850</v>
      </c>
      <c r="J247" s="26">
        <f>IF(P_endr_bruk!Q256=0," ",P_endr_bruk!Q256)</f>
        <v>0.3059470859315423</v>
      </c>
    </row>
    <row r="248" spans="4:10" x14ac:dyDescent="0.25">
      <c r="D248" s="25">
        <f>IF(P_endr_bruk!C257=0," ",P_endr_bruk!B257)</f>
        <v>240</v>
      </c>
      <c r="E248" s="25" t="str">
        <f>PROPER(IF(P_endr_bruk!D257=0," ",P_endr_bruk!D257))</f>
        <v>Innherred Samdrift Da</v>
      </c>
      <c r="F248" s="25" t="str">
        <f>IF(P_endr_bruk!E257=0," ",P_endr_bruk!E257)</f>
        <v>Verdal</v>
      </c>
      <c r="G248" s="51">
        <f>IF(P_endr_bruk!F257=0," ",P_endr_bruk!F257)</f>
        <v>310972</v>
      </c>
      <c r="H248" s="51">
        <f>IF(P_endr_bruk!G257=0," ",P_endr_bruk!G257)</f>
        <v>354406</v>
      </c>
      <c r="I248" s="51">
        <f>IF(P_endr_bruk!P257=0," ",P_endr_bruk!P257)</f>
        <v>43434</v>
      </c>
      <c r="J248" s="26">
        <f>IF(P_endr_bruk!Q257=0," ",P_endr_bruk!Q257)</f>
        <v>0.13967173893469509</v>
      </c>
    </row>
    <row r="249" spans="4:10" x14ac:dyDescent="0.25">
      <c r="D249" s="25">
        <f>IF(P_endr_bruk!C258=0," ",P_endr_bruk!B258)</f>
        <v>241</v>
      </c>
      <c r="E249" s="25" t="str">
        <f>PROPER(IF(P_endr_bruk!D258=0," ",P_endr_bruk!D258))</f>
        <v>Lise Solstad</v>
      </c>
      <c r="F249" s="25" t="str">
        <f>IF(P_endr_bruk!E258=0," ",P_endr_bruk!E258)</f>
        <v>Overhalla</v>
      </c>
      <c r="G249" s="51">
        <f>IF(P_endr_bruk!F258=0," ",P_endr_bruk!F258)</f>
        <v>322065</v>
      </c>
      <c r="H249" s="51">
        <f>IF(P_endr_bruk!G258=0," ",P_endr_bruk!G258)</f>
        <v>351952</v>
      </c>
      <c r="I249" s="51">
        <f>IF(P_endr_bruk!P258=0," ",P_endr_bruk!P258)</f>
        <v>29887</v>
      </c>
      <c r="J249" s="26">
        <f>IF(P_endr_bruk!Q258=0," ",P_endr_bruk!Q258)</f>
        <v>9.279803766320463E-2</v>
      </c>
    </row>
    <row r="250" spans="4:10" x14ac:dyDescent="0.25">
      <c r="D250" s="25">
        <f>IF(P_endr_bruk!C259=0," ",P_endr_bruk!B259)</f>
        <v>242</v>
      </c>
      <c r="E250" s="25" t="str">
        <f>PROPER(IF(P_endr_bruk!D259=0," ",P_endr_bruk!D259))</f>
        <v>Lund Lars Magne Lihaug</v>
      </c>
      <c r="F250" s="25" t="str">
        <f>IF(P_endr_bruk!E259=0," ",P_endr_bruk!E259)</f>
        <v>Heim</v>
      </c>
      <c r="G250" s="51">
        <f>IF(P_endr_bruk!F259=0," ",P_endr_bruk!F259)</f>
        <v>315236</v>
      </c>
      <c r="H250" s="51">
        <f>IF(P_endr_bruk!G259=0," ",P_endr_bruk!G259)</f>
        <v>351119</v>
      </c>
      <c r="I250" s="51">
        <f>IF(P_endr_bruk!P259=0," ",P_endr_bruk!P259)</f>
        <v>35883</v>
      </c>
      <c r="J250" s="26">
        <f>IF(P_endr_bruk!Q259=0," ",P_endr_bruk!Q259)</f>
        <v>0.11382900430153917</v>
      </c>
    </row>
    <row r="251" spans="4:10" x14ac:dyDescent="0.25">
      <c r="D251" s="25">
        <f>IF(P_endr_bruk!C260=0," ",P_endr_bruk!B260)</f>
        <v>243</v>
      </c>
      <c r="E251" s="25" t="str">
        <f>PROPER(IF(P_endr_bruk!D260=0," ",P_endr_bruk!D260))</f>
        <v>Ekset Samdrift Da</v>
      </c>
      <c r="F251" s="25" t="str">
        <f>IF(P_endr_bruk!E260=0," ",P_endr_bruk!E260)</f>
        <v>Ørland</v>
      </c>
      <c r="G251" s="51">
        <f>IF(P_endr_bruk!F260=0," ",P_endr_bruk!F260)</f>
        <v>411297</v>
      </c>
      <c r="H251" s="51">
        <f>IF(P_endr_bruk!G260=0," ",P_endr_bruk!G260)</f>
        <v>350949</v>
      </c>
      <c r="I251" s="51">
        <f>IF(P_endr_bruk!P260=0," ",P_endr_bruk!P260)</f>
        <v>-60348</v>
      </c>
      <c r="J251" s="26">
        <f>IF(P_endr_bruk!Q260=0," ",P_endr_bruk!Q260)</f>
        <v>-0.14672608844703464</v>
      </c>
    </row>
    <row r="252" spans="4:10" x14ac:dyDescent="0.25">
      <c r="D252" s="25">
        <f>IF(P_endr_bruk!C261=0," ",P_endr_bruk!B261)</f>
        <v>244</v>
      </c>
      <c r="E252" s="25" t="str">
        <f>PROPER(IF(P_endr_bruk!D261=0," ",P_endr_bruk!D261))</f>
        <v>Bjørn Atle Skaget</v>
      </c>
      <c r="F252" s="25" t="str">
        <f>IF(P_endr_bruk!E261=0," ",P_endr_bruk!E261)</f>
        <v>Ørland</v>
      </c>
      <c r="G252" s="51">
        <f>IF(P_endr_bruk!F261=0," ",P_endr_bruk!F261)</f>
        <v>374031</v>
      </c>
      <c r="H252" s="51">
        <f>IF(P_endr_bruk!G261=0," ",P_endr_bruk!G261)</f>
        <v>349035</v>
      </c>
      <c r="I252" s="51">
        <f>IF(P_endr_bruk!P261=0," ",P_endr_bruk!P261)</f>
        <v>-24996</v>
      </c>
      <c r="J252" s="26">
        <f>IF(P_endr_bruk!Q261=0," ",P_endr_bruk!Q261)</f>
        <v>-6.6828685322874309E-2</v>
      </c>
    </row>
    <row r="253" spans="4:10" x14ac:dyDescent="0.25">
      <c r="D253" s="25">
        <f>IF(P_endr_bruk!C262=0," ",P_endr_bruk!B262)</f>
        <v>245</v>
      </c>
      <c r="E253" s="25" t="str">
        <f>PROPER(IF(P_endr_bruk!D262=0," ",P_endr_bruk!D262))</f>
        <v>Buran Samdrift Da</v>
      </c>
      <c r="F253" s="25" t="str">
        <f>IF(P_endr_bruk!E262=0," ",P_endr_bruk!E262)</f>
        <v>Levanger</v>
      </c>
      <c r="G253" s="51">
        <f>IF(P_endr_bruk!F262=0," ",P_endr_bruk!F262)</f>
        <v>338602</v>
      </c>
      <c r="H253" s="51">
        <f>IF(P_endr_bruk!G262=0," ",P_endr_bruk!G262)</f>
        <v>347577</v>
      </c>
      <c r="I253" s="51">
        <f>IF(P_endr_bruk!P262=0," ",P_endr_bruk!P262)</f>
        <v>8975</v>
      </c>
      <c r="J253" s="26">
        <f>IF(P_endr_bruk!Q262=0," ",P_endr_bruk!Q262)</f>
        <v>2.6506045445685494E-2</v>
      </c>
    </row>
    <row r="254" spans="4:10" x14ac:dyDescent="0.25">
      <c r="D254" s="25">
        <f>IF(P_endr_bruk!C263=0," ",P_endr_bruk!B263)</f>
        <v>246</v>
      </c>
      <c r="E254" s="25" t="str">
        <f>PROPER(IF(P_endr_bruk!D263=0," ",P_endr_bruk!D263))</f>
        <v>Jan Robert Humstad</v>
      </c>
      <c r="F254" s="25" t="str">
        <f>IF(P_endr_bruk!E263=0," ",P_endr_bruk!E263)</f>
        <v>Åfjord</v>
      </c>
      <c r="G254" s="51">
        <f>IF(P_endr_bruk!F263=0," ",P_endr_bruk!F263)</f>
        <v>285724</v>
      </c>
      <c r="H254" s="51">
        <f>IF(P_endr_bruk!G263=0," ",P_endr_bruk!G263)</f>
        <v>345397</v>
      </c>
      <c r="I254" s="51">
        <f>IF(P_endr_bruk!P263=0," ",P_endr_bruk!P263)</f>
        <v>59673</v>
      </c>
      <c r="J254" s="26">
        <f>IF(P_endr_bruk!Q263=0," ",P_endr_bruk!Q263)</f>
        <v>0.20884839915442874</v>
      </c>
    </row>
    <row r="255" spans="4:10" x14ac:dyDescent="0.25">
      <c r="D255" s="25">
        <f>IF(P_endr_bruk!C264=0," ",P_endr_bruk!B264)</f>
        <v>247</v>
      </c>
      <c r="E255" s="25" t="str">
        <f>PROPER(IF(P_endr_bruk!D264=0," ",P_endr_bruk!D264))</f>
        <v>Skogen Melk Og Kjøtt Da</v>
      </c>
      <c r="F255" s="25" t="str">
        <f>IF(P_endr_bruk!E264=0," ",P_endr_bruk!E264)</f>
        <v>Rindal</v>
      </c>
      <c r="G255" s="51">
        <f>IF(P_endr_bruk!F264=0," ",P_endr_bruk!F264)</f>
        <v>385277</v>
      </c>
      <c r="H255" s="51">
        <f>IF(P_endr_bruk!G264=0," ",P_endr_bruk!G264)</f>
        <v>342568</v>
      </c>
      <c r="I255" s="51">
        <f>IF(P_endr_bruk!P264=0," ",P_endr_bruk!P264)</f>
        <v>-42709</v>
      </c>
      <c r="J255" s="26">
        <f>IF(P_endr_bruk!Q264=0," ",P_endr_bruk!Q264)</f>
        <v>-0.11085271116625181</v>
      </c>
    </row>
    <row r="256" spans="4:10" x14ac:dyDescent="0.25">
      <c r="D256" s="25">
        <f>IF(P_endr_bruk!C265=0," ",P_endr_bruk!B265)</f>
        <v>248</v>
      </c>
      <c r="E256" s="25" t="str">
        <f>PROPER(IF(P_endr_bruk!D265=0," ",P_endr_bruk!D265))</f>
        <v>Gjønnes John Øystein</v>
      </c>
      <c r="F256" s="25" t="str">
        <f>IF(P_endr_bruk!E265=0," ",P_endr_bruk!E265)</f>
        <v>Orkland</v>
      </c>
      <c r="G256" s="51">
        <f>IF(P_endr_bruk!F265=0," ",P_endr_bruk!F265)</f>
        <v>265773</v>
      </c>
      <c r="H256" s="51" t="str">
        <f>IF(P_endr_bruk!G265=0," ",P_endr_bruk!G265)</f>
        <v xml:space="preserve"> </v>
      </c>
      <c r="I256" s="51">
        <f>IF(P_endr_bruk!P265=0," ",P_endr_bruk!P265)</f>
        <v>-265773</v>
      </c>
      <c r="J256" s="26">
        <f>IF(P_endr_bruk!Q265=0," ",P_endr_bruk!Q265)</f>
        <v>-1</v>
      </c>
    </row>
    <row r="257" spans="4:10" x14ac:dyDescent="0.25">
      <c r="D257" s="25" t="str">
        <f>IF(P_endr_bruk!C266=0," ",P_endr_bruk!B266)</f>
        <v xml:space="preserve"> </v>
      </c>
      <c r="E257" s="25" t="str">
        <f>PROPER(IF(P_endr_bruk!D266=0," ",P_endr_bruk!D266))</f>
        <v>Hafella Gård Gjønnes</v>
      </c>
      <c r="F257" s="25" t="str">
        <f>IF(P_endr_bruk!E266=0," ",P_endr_bruk!E266)</f>
        <v>Orkland</v>
      </c>
      <c r="G257" s="51">
        <f>IF(P_endr_bruk!F266=0," ",P_endr_bruk!F266)</f>
        <v>26983</v>
      </c>
      <c r="H257" s="51">
        <f>IF(P_endr_bruk!G266=0," ",P_endr_bruk!G266)</f>
        <v>336814</v>
      </c>
      <c r="I257" s="51">
        <f>IF(P_endr_bruk!P266=0," ",P_endr_bruk!P266)</f>
        <v>309831</v>
      </c>
      <c r="J257" s="26">
        <f>IF(P_endr_bruk!Q266=0," ",P_endr_bruk!Q266)</f>
        <v>11.48245191416818</v>
      </c>
    </row>
    <row r="258" spans="4:10" x14ac:dyDescent="0.25">
      <c r="D258" s="25">
        <f>IF(P_endr_bruk!C267=0," ",P_endr_bruk!B267)</f>
        <v>250</v>
      </c>
      <c r="E258" s="25" t="str">
        <f>PROPER(IF(P_endr_bruk!D267=0," ",P_endr_bruk!D267))</f>
        <v>Meland/Skjenald Samdrift Da</v>
      </c>
      <c r="F258" s="25" t="str">
        <f>IF(P_endr_bruk!E267=0," ",P_endr_bruk!E267)</f>
        <v>Orkland</v>
      </c>
      <c r="G258" s="51">
        <f>IF(P_endr_bruk!F267=0," ",P_endr_bruk!F267)</f>
        <v>365644</v>
      </c>
      <c r="H258" s="51">
        <f>IF(P_endr_bruk!G267=0," ",P_endr_bruk!G267)</f>
        <v>334674</v>
      </c>
      <c r="I258" s="51">
        <f>IF(P_endr_bruk!P267=0," ",P_endr_bruk!P267)</f>
        <v>-30970</v>
      </c>
      <c r="J258" s="26">
        <f>IF(P_endr_bruk!Q267=0," ",P_endr_bruk!Q267)</f>
        <v>-8.4699872006651272E-2</v>
      </c>
    </row>
  </sheetData>
  <mergeCells count="2">
    <mergeCell ref="I7:J7"/>
    <mergeCell ref="D2:J2"/>
  </mergeCells>
  <conditionalFormatting sqref="D30">
    <cfRule type="expression" dxfId="0" priority="1" stopIfTrue="1">
      <formula>D30=0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00874-D70F-47C9-8FF4-EC02DA4B3E53}">
  <sheetPr>
    <tabColor rgb="FFC00000"/>
  </sheetPr>
  <dimension ref="B3:H664"/>
  <sheetViews>
    <sheetView topLeftCell="A3" workbookViewId="0">
      <selection activeCell="B3" sqref="B3:H664"/>
    </sheetView>
  </sheetViews>
  <sheetFormatPr baseColWidth="10" defaultRowHeight="15" x14ac:dyDescent="0.25"/>
  <cols>
    <col min="2" max="2" width="22.5703125" style="9" customWidth="1"/>
    <col min="3" max="3" width="21.85546875" customWidth="1"/>
    <col min="4" max="4" width="33.7109375" customWidth="1"/>
    <col min="5" max="5" width="15.5703125" customWidth="1"/>
    <col min="6" max="6" width="33.7109375" customWidth="1"/>
    <col min="7" max="7" width="11.85546875" customWidth="1"/>
    <col min="8" max="8" width="33.7109375" customWidth="1"/>
  </cols>
  <sheetData>
    <row r="3" spans="2:8" s="12" customFormat="1" ht="32.25" customHeight="1" x14ac:dyDescent="0.25">
      <c r="B3" s="13" t="s">
        <v>895</v>
      </c>
      <c r="C3" s="9" t="s">
        <v>896</v>
      </c>
      <c r="D3" t="s">
        <v>897</v>
      </c>
      <c r="E3" t="s">
        <v>432</v>
      </c>
      <c r="F3" t="s">
        <v>900</v>
      </c>
      <c r="G3" t="s">
        <v>898</v>
      </c>
      <c r="H3" t="s">
        <v>899</v>
      </c>
    </row>
    <row r="4" spans="2:8" x14ac:dyDescent="0.25">
      <c r="B4" s="9">
        <v>101</v>
      </c>
      <c r="C4" s="9">
        <v>101</v>
      </c>
      <c r="D4" t="s">
        <v>6</v>
      </c>
      <c r="E4">
        <v>30</v>
      </c>
      <c r="F4" t="s">
        <v>842</v>
      </c>
      <c r="G4">
        <v>3001</v>
      </c>
      <c r="H4" t="s">
        <v>6</v>
      </c>
    </row>
    <row r="5" spans="2:8" x14ac:dyDescent="0.25">
      <c r="B5" s="9">
        <v>105</v>
      </c>
      <c r="C5" s="9">
        <v>105</v>
      </c>
      <c r="D5" t="s">
        <v>843</v>
      </c>
      <c r="E5">
        <v>30</v>
      </c>
      <c r="F5" t="s">
        <v>842</v>
      </c>
      <c r="G5">
        <v>3003</v>
      </c>
      <c r="H5" t="s">
        <v>843</v>
      </c>
    </row>
    <row r="6" spans="2:8" x14ac:dyDescent="0.25">
      <c r="B6" s="9">
        <v>106</v>
      </c>
      <c r="C6" s="9">
        <v>106</v>
      </c>
      <c r="D6" t="s">
        <v>8</v>
      </c>
      <c r="E6">
        <v>30</v>
      </c>
      <c r="F6" t="s">
        <v>842</v>
      </c>
      <c r="G6">
        <v>3004</v>
      </c>
      <c r="H6" t="s">
        <v>8</v>
      </c>
    </row>
    <row r="7" spans="2:8" x14ac:dyDescent="0.25">
      <c r="B7" s="9">
        <v>111</v>
      </c>
      <c r="C7" s="9">
        <v>111</v>
      </c>
      <c r="D7" t="s">
        <v>9</v>
      </c>
      <c r="E7">
        <v>30</v>
      </c>
      <c r="F7" t="s">
        <v>842</v>
      </c>
      <c r="G7">
        <v>3011</v>
      </c>
      <c r="H7" t="s">
        <v>9</v>
      </c>
    </row>
    <row r="8" spans="2:8" x14ac:dyDescent="0.25">
      <c r="B8" s="9">
        <v>118</v>
      </c>
      <c r="C8" s="9">
        <v>118</v>
      </c>
      <c r="D8" t="s">
        <v>10</v>
      </c>
      <c r="E8">
        <v>30</v>
      </c>
      <c r="F8" t="s">
        <v>842</v>
      </c>
      <c r="G8">
        <v>3012</v>
      </c>
      <c r="H8" t="s">
        <v>10</v>
      </c>
    </row>
    <row r="9" spans="2:8" x14ac:dyDescent="0.25">
      <c r="B9" s="9">
        <v>119</v>
      </c>
      <c r="C9" s="9">
        <v>119</v>
      </c>
      <c r="D9" t="s">
        <v>11</v>
      </c>
      <c r="E9">
        <v>30</v>
      </c>
      <c r="F9" t="s">
        <v>842</v>
      </c>
      <c r="G9">
        <v>3013</v>
      </c>
      <c r="H9" t="s">
        <v>11</v>
      </c>
    </row>
    <row r="10" spans="2:8" x14ac:dyDescent="0.25">
      <c r="B10" s="9">
        <v>122</v>
      </c>
      <c r="C10" s="9">
        <v>122</v>
      </c>
      <c r="D10" t="s">
        <v>12</v>
      </c>
      <c r="E10">
        <v>30</v>
      </c>
      <c r="F10" t="s">
        <v>842</v>
      </c>
      <c r="G10">
        <v>3014</v>
      </c>
      <c r="H10" t="s">
        <v>844</v>
      </c>
    </row>
    <row r="11" spans="2:8" x14ac:dyDescent="0.25">
      <c r="B11" s="9">
        <v>123</v>
      </c>
      <c r="C11" s="9">
        <v>123</v>
      </c>
      <c r="D11" t="s">
        <v>13</v>
      </c>
      <c r="E11">
        <v>30</v>
      </c>
      <c r="F11" t="s">
        <v>842</v>
      </c>
      <c r="G11">
        <v>3014</v>
      </c>
      <c r="H11" t="s">
        <v>844</v>
      </c>
    </row>
    <row r="12" spans="2:8" x14ac:dyDescent="0.25">
      <c r="B12" s="9">
        <v>124</v>
      </c>
      <c r="C12" s="9">
        <v>124</v>
      </c>
      <c r="D12" t="s">
        <v>14</v>
      </c>
      <c r="E12">
        <v>30</v>
      </c>
      <c r="F12" t="s">
        <v>842</v>
      </c>
      <c r="G12">
        <v>3014</v>
      </c>
      <c r="H12" t="s">
        <v>844</v>
      </c>
    </row>
    <row r="13" spans="2:8" x14ac:dyDescent="0.25">
      <c r="B13" s="9">
        <v>125</v>
      </c>
      <c r="C13" s="9">
        <v>125</v>
      </c>
      <c r="D13" t="s">
        <v>15</v>
      </c>
      <c r="E13">
        <v>30</v>
      </c>
      <c r="F13" t="s">
        <v>842</v>
      </c>
      <c r="G13">
        <v>3014</v>
      </c>
      <c r="H13" t="s">
        <v>844</v>
      </c>
    </row>
    <row r="14" spans="2:8" x14ac:dyDescent="0.25">
      <c r="B14" s="9">
        <v>127</v>
      </c>
      <c r="C14" s="9">
        <v>127</v>
      </c>
      <c r="D14" t="s">
        <v>16</v>
      </c>
      <c r="E14">
        <v>30</v>
      </c>
      <c r="F14" t="s">
        <v>842</v>
      </c>
      <c r="G14">
        <v>3015</v>
      </c>
      <c r="H14" t="s">
        <v>16</v>
      </c>
    </row>
    <row r="15" spans="2:8" x14ac:dyDescent="0.25">
      <c r="B15" s="9">
        <v>128</v>
      </c>
      <c r="C15" s="9">
        <v>128</v>
      </c>
      <c r="D15" t="s">
        <v>17</v>
      </c>
      <c r="E15">
        <v>30</v>
      </c>
      <c r="F15" t="s">
        <v>842</v>
      </c>
      <c r="G15">
        <v>3016</v>
      </c>
      <c r="H15" t="s">
        <v>17</v>
      </c>
    </row>
    <row r="16" spans="2:8" x14ac:dyDescent="0.25">
      <c r="B16" s="9">
        <v>135</v>
      </c>
      <c r="C16" s="9">
        <v>135</v>
      </c>
      <c r="D16" t="s">
        <v>18</v>
      </c>
      <c r="E16">
        <v>30</v>
      </c>
      <c r="F16" t="s">
        <v>842</v>
      </c>
      <c r="G16">
        <v>3017</v>
      </c>
      <c r="H16" t="s">
        <v>18</v>
      </c>
    </row>
    <row r="17" spans="2:8" x14ac:dyDescent="0.25">
      <c r="B17" s="9">
        <v>136</v>
      </c>
      <c r="C17" s="9">
        <v>136</v>
      </c>
      <c r="D17" t="s">
        <v>19</v>
      </c>
      <c r="E17">
        <v>30</v>
      </c>
      <c r="F17" t="s">
        <v>842</v>
      </c>
      <c r="G17">
        <v>3002</v>
      </c>
      <c r="H17" t="s">
        <v>7</v>
      </c>
    </row>
    <row r="18" spans="2:8" x14ac:dyDescent="0.25">
      <c r="B18" s="9">
        <v>137</v>
      </c>
      <c r="C18" s="9">
        <v>137</v>
      </c>
      <c r="D18" t="s">
        <v>879</v>
      </c>
      <c r="E18">
        <v>30</v>
      </c>
      <c r="F18" t="s">
        <v>842</v>
      </c>
      <c r="G18">
        <v>3018</v>
      </c>
      <c r="H18" t="s">
        <v>877</v>
      </c>
    </row>
    <row r="19" spans="2:8" x14ac:dyDescent="0.25">
      <c r="B19" s="9">
        <v>138</v>
      </c>
      <c r="C19" s="9">
        <v>138</v>
      </c>
      <c r="D19" t="s">
        <v>20</v>
      </c>
      <c r="E19">
        <v>30</v>
      </c>
      <c r="F19" t="s">
        <v>842</v>
      </c>
      <c r="G19">
        <v>3014</v>
      </c>
      <c r="H19" t="s">
        <v>844</v>
      </c>
    </row>
    <row r="20" spans="2:8" x14ac:dyDescent="0.25">
      <c r="B20" s="9">
        <v>211</v>
      </c>
      <c r="C20" s="9">
        <v>211</v>
      </c>
      <c r="D20" t="s">
        <v>21</v>
      </c>
      <c r="E20">
        <v>30</v>
      </c>
      <c r="F20" t="s">
        <v>842</v>
      </c>
      <c r="G20">
        <v>3019</v>
      </c>
      <c r="H20" t="s">
        <v>21</v>
      </c>
    </row>
    <row r="21" spans="2:8" x14ac:dyDescent="0.25">
      <c r="B21" s="9">
        <v>213</v>
      </c>
      <c r="C21" s="9">
        <v>213</v>
      </c>
      <c r="D21" t="s">
        <v>22</v>
      </c>
      <c r="E21">
        <v>30</v>
      </c>
      <c r="F21" t="s">
        <v>842</v>
      </c>
      <c r="G21">
        <v>3020</v>
      </c>
      <c r="H21" t="s">
        <v>846</v>
      </c>
    </row>
    <row r="22" spans="2:8" x14ac:dyDescent="0.25">
      <c r="B22" s="9">
        <v>214</v>
      </c>
      <c r="C22" s="9">
        <v>214</v>
      </c>
      <c r="D22" t="s">
        <v>23</v>
      </c>
      <c r="E22">
        <v>30</v>
      </c>
      <c r="F22" t="s">
        <v>842</v>
      </c>
      <c r="G22">
        <v>3021</v>
      </c>
      <c r="H22" t="s">
        <v>23</v>
      </c>
    </row>
    <row r="23" spans="2:8" x14ac:dyDescent="0.25">
      <c r="B23" s="9">
        <v>216</v>
      </c>
      <c r="C23" s="9">
        <v>216</v>
      </c>
      <c r="D23" t="s">
        <v>24</v>
      </c>
      <c r="E23">
        <v>30</v>
      </c>
      <c r="F23" t="s">
        <v>842</v>
      </c>
      <c r="G23">
        <v>3023</v>
      </c>
      <c r="H23" t="s">
        <v>24</v>
      </c>
    </row>
    <row r="24" spans="2:8" x14ac:dyDescent="0.25">
      <c r="B24" s="9">
        <v>220</v>
      </c>
      <c r="C24" s="9">
        <v>220</v>
      </c>
      <c r="D24" t="s">
        <v>25</v>
      </c>
      <c r="E24">
        <v>30</v>
      </c>
      <c r="F24" t="s">
        <v>842</v>
      </c>
      <c r="G24">
        <v>3025</v>
      </c>
      <c r="H24" t="s">
        <v>25</v>
      </c>
    </row>
    <row r="25" spans="2:8" x14ac:dyDescent="0.25">
      <c r="B25" s="9">
        <v>221</v>
      </c>
      <c r="C25" s="9">
        <v>221</v>
      </c>
      <c r="D25" t="s">
        <v>26</v>
      </c>
      <c r="E25">
        <v>30</v>
      </c>
      <c r="F25" t="s">
        <v>842</v>
      </c>
      <c r="G25">
        <v>3026</v>
      </c>
      <c r="H25" t="s">
        <v>26</v>
      </c>
    </row>
    <row r="26" spans="2:8" x14ac:dyDescent="0.25">
      <c r="B26" s="9">
        <v>226</v>
      </c>
      <c r="C26" s="9">
        <v>226</v>
      </c>
      <c r="D26" t="s">
        <v>27</v>
      </c>
      <c r="E26">
        <v>30</v>
      </c>
      <c r="F26" t="s">
        <v>842</v>
      </c>
      <c r="G26">
        <v>3030</v>
      </c>
      <c r="H26" t="s">
        <v>847</v>
      </c>
    </row>
    <row r="27" spans="2:8" x14ac:dyDescent="0.25">
      <c r="B27" s="9">
        <v>227</v>
      </c>
      <c r="C27" s="9">
        <v>227</v>
      </c>
      <c r="D27" t="s">
        <v>28</v>
      </c>
      <c r="E27">
        <v>30</v>
      </c>
      <c r="F27" t="s">
        <v>842</v>
      </c>
      <c r="G27">
        <v>3030</v>
      </c>
      <c r="H27" t="s">
        <v>847</v>
      </c>
    </row>
    <row r="28" spans="2:8" x14ac:dyDescent="0.25">
      <c r="B28" s="9">
        <v>228</v>
      </c>
      <c r="C28" s="9">
        <v>228</v>
      </c>
      <c r="D28" t="s">
        <v>29</v>
      </c>
      <c r="E28">
        <v>30</v>
      </c>
      <c r="F28" t="s">
        <v>842</v>
      </c>
      <c r="G28">
        <v>3027</v>
      </c>
      <c r="H28" t="s">
        <v>29</v>
      </c>
    </row>
    <row r="29" spans="2:8" x14ac:dyDescent="0.25">
      <c r="B29" s="9">
        <v>229</v>
      </c>
      <c r="C29" s="9">
        <v>229</v>
      </c>
      <c r="D29" t="s">
        <v>30</v>
      </c>
      <c r="E29">
        <v>30</v>
      </c>
      <c r="F29" t="s">
        <v>842</v>
      </c>
      <c r="G29">
        <v>3028</v>
      </c>
      <c r="H29" t="s">
        <v>30</v>
      </c>
    </row>
    <row r="30" spans="2:8" x14ac:dyDescent="0.25">
      <c r="B30" s="9">
        <v>230</v>
      </c>
      <c r="C30" s="9">
        <v>230</v>
      </c>
      <c r="D30" t="s">
        <v>31</v>
      </c>
      <c r="E30">
        <v>30</v>
      </c>
      <c r="F30" t="s">
        <v>842</v>
      </c>
      <c r="G30">
        <v>3029</v>
      </c>
      <c r="H30" t="s">
        <v>31</v>
      </c>
    </row>
    <row r="31" spans="2:8" x14ac:dyDescent="0.25">
      <c r="B31" s="9">
        <v>231</v>
      </c>
      <c r="C31" s="9">
        <v>231</v>
      </c>
      <c r="D31" t="s">
        <v>32</v>
      </c>
      <c r="E31">
        <v>30</v>
      </c>
      <c r="F31" t="s">
        <v>842</v>
      </c>
      <c r="G31">
        <v>3030</v>
      </c>
      <c r="H31" t="s">
        <v>847</v>
      </c>
    </row>
    <row r="32" spans="2:8" x14ac:dyDescent="0.25">
      <c r="B32" s="9">
        <v>233</v>
      </c>
      <c r="C32" s="9">
        <v>233</v>
      </c>
      <c r="D32" t="s">
        <v>33</v>
      </c>
      <c r="E32">
        <v>30</v>
      </c>
      <c r="F32" t="s">
        <v>842</v>
      </c>
      <c r="G32">
        <v>3031</v>
      </c>
      <c r="H32" t="s">
        <v>33</v>
      </c>
    </row>
    <row r="33" spans="2:8" x14ac:dyDescent="0.25">
      <c r="B33" s="9">
        <v>234</v>
      </c>
      <c r="C33" s="9">
        <v>234</v>
      </c>
      <c r="D33" t="s">
        <v>34</v>
      </c>
      <c r="E33">
        <v>30</v>
      </c>
      <c r="F33" t="s">
        <v>842</v>
      </c>
      <c r="G33">
        <v>3032</v>
      </c>
      <c r="H33" t="s">
        <v>34</v>
      </c>
    </row>
    <row r="34" spans="2:8" x14ac:dyDescent="0.25">
      <c r="B34" s="9">
        <v>235</v>
      </c>
      <c r="C34" s="9">
        <v>235</v>
      </c>
      <c r="D34" t="s">
        <v>35</v>
      </c>
      <c r="E34">
        <v>30</v>
      </c>
      <c r="F34" t="s">
        <v>842</v>
      </c>
      <c r="G34">
        <v>3033</v>
      </c>
      <c r="H34" t="s">
        <v>35</v>
      </c>
    </row>
    <row r="35" spans="2:8" x14ac:dyDescent="0.25">
      <c r="B35" s="9">
        <v>236</v>
      </c>
      <c r="C35" s="9">
        <v>236</v>
      </c>
      <c r="D35" t="s">
        <v>36</v>
      </c>
      <c r="E35">
        <v>30</v>
      </c>
      <c r="F35" t="s">
        <v>842</v>
      </c>
      <c r="G35">
        <v>3034</v>
      </c>
      <c r="H35" t="s">
        <v>848</v>
      </c>
    </row>
    <row r="36" spans="2:8" x14ac:dyDescent="0.25">
      <c r="B36" s="9">
        <v>237</v>
      </c>
      <c r="C36" s="9">
        <v>237</v>
      </c>
      <c r="D36" t="s">
        <v>37</v>
      </c>
      <c r="E36">
        <v>30</v>
      </c>
      <c r="F36" t="s">
        <v>842</v>
      </c>
      <c r="G36">
        <v>3035</v>
      </c>
      <c r="H36" t="s">
        <v>37</v>
      </c>
    </row>
    <row r="37" spans="2:8" x14ac:dyDescent="0.25">
      <c r="B37" s="9">
        <v>238</v>
      </c>
      <c r="C37" s="9">
        <v>238</v>
      </c>
      <c r="D37" t="s">
        <v>38</v>
      </c>
      <c r="E37">
        <v>30</v>
      </c>
      <c r="F37" t="s">
        <v>842</v>
      </c>
      <c r="G37">
        <v>3036</v>
      </c>
      <c r="H37" t="s">
        <v>38</v>
      </c>
    </row>
    <row r="38" spans="2:8" x14ac:dyDescent="0.25">
      <c r="B38" s="9">
        <v>239</v>
      </c>
      <c r="C38" s="9">
        <v>239</v>
      </c>
      <c r="D38" t="s">
        <v>39</v>
      </c>
      <c r="E38">
        <v>30</v>
      </c>
      <c r="F38" t="s">
        <v>842</v>
      </c>
      <c r="G38">
        <v>3037</v>
      </c>
      <c r="H38" t="s">
        <v>39</v>
      </c>
    </row>
    <row r="39" spans="2:8" x14ac:dyDescent="0.25">
      <c r="B39" s="9">
        <v>301</v>
      </c>
      <c r="C39" s="9">
        <v>301</v>
      </c>
      <c r="D39" t="s">
        <v>40</v>
      </c>
      <c r="E39">
        <v>3</v>
      </c>
      <c r="F39" t="s">
        <v>40</v>
      </c>
      <c r="G39">
        <v>301</v>
      </c>
      <c r="H39" t="s">
        <v>40</v>
      </c>
    </row>
    <row r="40" spans="2:8" x14ac:dyDescent="0.25">
      <c r="B40" s="9">
        <v>402</v>
      </c>
      <c r="C40" s="9">
        <v>402</v>
      </c>
      <c r="D40" t="s">
        <v>41</v>
      </c>
      <c r="E40">
        <v>34</v>
      </c>
      <c r="F40" t="s">
        <v>851</v>
      </c>
      <c r="G40">
        <v>3401</v>
      </c>
      <c r="H40" t="s">
        <v>41</v>
      </c>
    </row>
    <row r="41" spans="2:8" x14ac:dyDescent="0.25">
      <c r="B41" s="9">
        <v>403</v>
      </c>
      <c r="C41" s="9">
        <v>403</v>
      </c>
      <c r="D41" t="s">
        <v>42</v>
      </c>
      <c r="E41">
        <v>34</v>
      </c>
      <c r="F41" t="s">
        <v>851</v>
      </c>
      <c r="G41">
        <v>3403</v>
      </c>
      <c r="H41" t="s">
        <v>42</v>
      </c>
    </row>
    <row r="42" spans="2:8" x14ac:dyDescent="0.25">
      <c r="B42" s="9">
        <v>412</v>
      </c>
      <c r="C42" s="9">
        <v>412</v>
      </c>
      <c r="D42" t="s">
        <v>43</v>
      </c>
      <c r="E42">
        <v>34</v>
      </c>
      <c r="F42" t="s">
        <v>851</v>
      </c>
      <c r="G42">
        <v>3411</v>
      </c>
      <c r="H42" t="s">
        <v>43</v>
      </c>
    </row>
    <row r="43" spans="2:8" x14ac:dyDescent="0.25">
      <c r="B43" s="9">
        <v>415</v>
      </c>
      <c r="C43" s="9">
        <v>415</v>
      </c>
      <c r="D43" t="s">
        <v>44</v>
      </c>
      <c r="E43">
        <v>34</v>
      </c>
      <c r="F43" t="s">
        <v>851</v>
      </c>
      <c r="G43">
        <v>3412</v>
      </c>
      <c r="H43" t="s">
        <v>44</v>
      </c>
    </row>
    <row r="44" spans="2:8" x14ac:dyDescent="0.25">
      <c r="B44" s="9">
        <v>417</v>
      </c>
      <c r="C44" s="9">
        <v>417</v>
      </c>
      <c r="D44" t="s">
        <v>45</v>
      </c>
      <c r="E44">
        <v>34</v>
      </c>
      <c r="F44" t="s">
        <v>851</v>
      </c>
      <c r="G44">
        <v>3413</v>
      </c>
      <c r="H44" t="s">
        <v>45</v>
      </c>
    </row>
    <row r="45" spans="2:8" x14ac:dyDescent="0.25">
      <c r="B45" s="9">
        <v>418</v>
      </c>
      <c r="C45" s="9">
        <v>418</v>
      </c>
      <c r="D45" t="s">
        <v>46</v>
      </c>
      <c r="E45">
        <v>34</v>
      </c>
      <c r="F45" t="s">
        <v>851</v>
      </c>
      <c r="G45">
        <v>3414</v>
      </c>
      <c r="H45" t="s">
        <v>46</v>
      </c>
    </row>
    <row r="46" spans="2:8" x14ac:dyDescent="0.25">
      <c r="B46" s="9">
        <v>419</v>
      </c>
      <c r="C46" s="9">
        <v>419</v>
      </c>
      <c r="D46" t="s">
        <v>47</v>
      </c>
      <c r="E46">
        <v>34</v>
      </c>
      <c r="F46" t="s">
        <v>851</v>
      </c>
      <c r="G46">
        <v>3415</v>
      </c>
      <c r="H46" t="s">
        <v>47</v>
      </c>
    </row>
    <row r="47" spans="2:8" x14ac:dyDescent="0.25">
      <c r="B47" s="9">
        <v>420</v>
      </c>
      <c r="C47" s="9">
        <v>420</v>
      </c>
      <c r="D47" t="s">
        <v>48</v>
      </c>
      <c r="E47">
        <v>34</v>
      </c>
      <c r="F47" t="s">
        <v>851</v>
      </c>
      <c r="G47">
        <v>3416</v>
      </c>
      <c r="H47" t="s">
        <v>48</v>
      </c>
    </row>
    <row r="48" spans="2:8" x14ac:dyDescent="0.25">
      <c r="B48" s="9">
        <v>423</v>
      </c>
      <c r="C48" s="9">
        <v>423</v>
      </c>
      <c r="D48" t="s">
        <v>49</v>
      </c>
      <c r="E48">
        <v>34</v>
      </c>
      <c r="F48" t="s">
        <v>851</v>
      </c>
      <c r="G48">
        <v>3417</v>
      </c>
      <c r="H48" t="s">
        <v>49</v>
      </c>
    </row>
    <row r="49" spans="2:8" x14ac:dyDescent="0.25">
      <c r="B49" s="9">
        <v>425</v>
      </c>
      <c r="C49" s="9">
        <v>425</v>
      </c>
      <c r="D49" t="s">
        <v>50</v>
      </c>
      <c r="E49">
        <v>34</v>
      </c>
      <c r="F49" t="s">
        <v>851</v>
      </c>
      <c r="G49">
        <v>3418</v>
      </c>
      <c r="H49" t="s">
        <v>50</v>
      </c>
    </row>
    <row r="50" spans="2:8" x14ac:dyDescent="0.25">
      <c r="B50" s="9">
        <v>426</v>
      </c>
      <c r="C50" s="9">
        <v>426</v>
      </c>
      <c r="D50" t="s">
        <v>880</v>
      </c>
      <c r="E50">
        <v>34</v>
      </c>
      <c r="F50" t="s">
        <v>851</v>
      </c>
      <c r="G50">
        <v>3419</v>
      </c>
      <c r="H50" t="s">
        <v>876</v>
      </c>
    </row>
    <row r="51" spans="2:8" x14ac:dyDescent="0.25">
      <c r="B51" s="9">
        <v>427</v>
      </c>
      <c r="C51" s="9">
        <v>427</v>
      </c>
      <c r="D51" t="s">
        <v>51</v>
      </c>
      <c r="E51">
        <v>34</v>
      </c>
      <c r="F51" t="s">
        <v>851</v>
      </c>
      <c r="G51">
        <v>3420</v>
      </c>
      <c r="H51" t="s">
        <v>51</v>
      </c>
    </row>
    <row r="52" spans="2:8" x14ac:dyDescent="0.25">
      <c r="B52" s="9">
        <v>428</v>
      </c>
      <c r="C52" s="9">
        <v>428</v>
      </c>
      <c r="D52" t="s">
        <v>52</v>
      </c>
      <c r="E52">
        <v>34</v>
      </c>
      <c r="F52" t="s">
        <v>851</v>
      </c>
      <c r="G52">
        <v>3421</v>
      </c>
      <c r="H52" t="s">
        <v>52</v>
      </c>
    </row>
    <row r="53" spans="2:8" x14ac:dyDescent="0.25">
      <c r="B53" s="9">
        <v>429</v>
      </c>
      <c r="C53" s="9">
        <v>429</v>
      </c>
      <c r="D53" t="s">
        <v>53</v>
      </c>
      <c r="E53">
        <v>34</v>
      </c>
      <c r="F53" t="s">
        <v>851</v>
      </c>
      <c r="G53">
        <v>3422</v>
      </c>
      <c r="H53" t="s">
        <v>53</v>
      </c>
    </row>
    <row r="54" spans="2:8" x14ac:dyDescent="0.25">
      <c r="B54" s="9">
        <v>430</v>
      </c>
      <c r="C54" s="9">
        <v>430</v>
      </c>
      <c r="D54" t="s">
        <v>54</v>
      </c>
      <c r="E54">
        <v>34</v>
      </c>
      <c r="F54" t="s">
        <v>851</v>
      </c>
      <c r="G54">
        <v>3423</v>
      </c>
      <c r="H54" t="s">
        <v>54</v>
      </c>
    </row>
    <row r="55" spans="2:8" x14ac:dyDescent="0.25">
      <c r="B55" s="9">
        <v>432</v>
      </c>
      <c r="C55" s="9">
        <v>432</v>
      </c>
      <c r="D55" t="s">
        <v>55</v>
      </c>
      <c r="E55">
        <v>34</v>
      </c>
      <c r="F55" t="s">
        <v>851</v>
      </c>
      <c r="G55">
        <v>3424</v>
      </c>
      <c r="H55" t="s">
        <v>55</v>
      </c>
    </row>
    <row r="56" spans="2:8" x14ac:dyDescent="0.25">
      <c r="B56" s="9">
        <v>434</v>
      </c>
      <c r="C56" s="9">
        <v>434</v>
      </c>
      <c r="D56" t="s">
        <v>56</v>
      </c>
      <c r="E56">
        <v>34</v>
      </c>
      <c r="F56" t="s">
        <v>851</v>
      </c>
      <c r="G56">
        <v>3425</v>
      </c>
      <c r="H56" t="s">
        <v>56</v>
      </c>
    </row>
    <row r="57" spans="2:8" x14ac:dyDescent="0.25">
      <c r="B57" s="9">
        <v>436</v>
      </c>
      <c r="C57" s="9">
        <v>436</v>
      </c>
      <c r="D57" t="s">
        <v>57</v>
      </c>
      <c r="E57">
        <v>34</v>
      </c>
      <c r="F57" t="s">
        <v>851</v>
      </c>
      <c r="G57">
        <v>3426</v>
      </c>
      <c r="H57" t="s">
        <v>57</v>
      </c>
    </row>
    <row r="58" spans="2:8" x14ac:dyDescent="0.25">
      <c r="B58" s="9">
        <v>437</v>
      </c>
      <c r="C58" s="9">
        <v>437</v>
      </c>
      <c r="D58" t="s">
        <v>58</v>
      </c>
      <c r="E58">
        <v>34</v>
      </c>
      <c r="F58" t="s">
        <v>851</v>
      </c>
      <c r="G58">
        <v>3427</v>
      </c>
      <c r="H58" t="s">
        <v>58</v>
      </c>
    </row>
    <row r="59" spans="2:8" x14ac:dyDescent="0.25">
      <c r="B59" s="9">
        <v>438</v>
      </c>
      <c r="C59" s="9">
        <v>438</v>
      </c>
      <c r="D59" t="s">
        <v>59</v>
      </c>
      <c r="E59">
        <v>34</v>
      </c>
      <c r="F59" t="s">
        <v>851</v>
      </c>
      <c r="G59">
        <v>3428</v>
      </c>
      <c r="H59" t="s">
        <v>59</v>
      </c>
    </row>
    <row r="60" spans="2:8" x14ac:dyDescent="0.25">
      <c r="B60" s="9">
        <v>439</v>
      </c>
      <c r="C60" s="9">
        <v>439</v>
      </c>
      <c r="D60" t="s">
        <v>60</v>
      </c>
      <c r="E60">
        <v>34</v>
      </c>
      <c r="F60" t="s">
        <v>851</v>
      </c>
      <c r="G60">
        <v>3429</v>
      </c>
      <c r="H60" t="s">
        <v>60</v>
      </c>
    </row>
    <row r="61" spans="2:8" x14ac:dyDescent="0.25">
      <c r="B61" s="9">
        <v>441</v>
      </c>
      <c r="C61" s="9">
        <v>441</v>
      </c>
      <c r="D61" t="s">
        <v>881</v>
      </c>
      <c r="E61">
        <v>34</v>
      </c>
      <c r="F61" t="s">
        <v>851</v>
      </c>
      <c r="G61">
        <v>3430</v>
      </c>
      <c r="H61" t="s">
        <v>853</v>
      </c>
    </row>
    <row r="62" spans="2:8" x14ac:dyDescent="0.25">
      <c r="B62" s="9">
        <v>501</v>
      </c>
      <c r="C62" s="9">
        <v>501</v>
      </c>
      <c r="D62" t="s">
        <v>61</v>
      </c>
      <c r="E62">
        <v>34</v>
      </c>
      <c r="F62" t="s">
        <v>851</v>
      </c>
      <c r="G62">
        <v>3405</v>
      </c>
      <c r="H62" t="s">
        <v>61</v>
      </c>
    </row>
    <row r="63" spans="2:8" x14ac:dyDescent="0.25">
      <c r="B63" s="9">
        <v>502</v>
      </c>
      <c r="C63" s="9">
        <v>502</v>
      </c>
      <c r="D63" t="s">
        <v>62</v>
      </c>
      <c r="E63">
        <v>34</v>
      </c>
      <c r="F63" t="s">
        <v>851</v>
      </c>
      <c r="G63">
        <v>3407</v>
      </c>
      <c r="H63" t="s">
        <v>62</v>
      </c>
    </row>
    <row r="64" spans="2:8" x14ac:dyDescent="0.25">
      <c r="B64" s="9">
        <v>511</v>
      </c>
      <c r="C64" s="9">
        <v>511</v>
      </c>
      <c r="D64" t="s">
        <v>63</v>
      </c>
      <c r="E64">
        <v>34</v>
      </c>
      <c r="F64" t="s">
        <v>851</v>
      </c>
      <c r="G64">
        <v>3431</v>
      </c>
      <c r="H64" t="s">
        <v>63</v>
      </c>
    </row>
    <row r="65" spans="2:8" x14ac:dyDescent="0.25">
      <c r="B65" s="9">
        <v>512</v>
      </c>
      <c r="C65" s="9">
        <v>512</v>
      </c>
      <c r="D65" t="s">
        <v>64</v>
      </c>
      <c r="E65">
        <v>34</v>
      </c>
      <c r="F65" t="s">
        <v>851</v>
      </c>
      <c r="G65">
        <v>3432</v>
      </c>
      <c r="H65" t="s">
        <v>64</v>
      </c>
    </row>
    <row r="66" spans="2:8" x14ac:dyDescent="0.25">
      <c r="B66" s="9">
        <v>513</v>
      </c>
      <c r="C66" s="9">
        <v>513</v>
      </c>
      <c r="D66" t="s">
        <v>65</v>
      </c>
      <c r="E66">
        <v>34</v>
      </c>
      <c r="F66" t="s">
        <v>851</v>
      </c>
      <c r="G66">
        <v>3433</v>
      </c>
      <c r="H66" t="s">
        <v>65</v>
      </c>
    </row>
    <row r="67" spans="2:8" x14ac:dyDescent="0.25">
      <c r="B67" s="9">
        <v>514</v>
      </c>
      <c r="C67" s="9">
        <v>514</v>
      </c>
      <c r="D67" t="s">
        <v>66</v>
      </c>
      <c r="E67">
        <v>34</v>
      </c>
      <c r="F67" t="s">
        <v>851</v>
      </c>
      <c r="G67">
        <v>3434</v>
      </c>
      <c r="H67" t="s">
        <v>66</v>
      </c>
    </row>
    <row r="68" spans="2:8" x14ac:dyDescent="0.25">
      <c r="B68" s="9">
        <v>515</v>
      </c>
      <c r="C68" s="9">
        <v>515</v>
      </c>
      <c r="D68" t="s">
        <v>67</v>
      </c>
      <c r="E68">
        <v>34</v>
      </c>
      <c r="F68" t="s">
        <v>851</v>
      </c>
      <c r="G68">
        <v>3435</v>
      </c>
      <c r="H68" t="s">
        <v>67</v>
      </c>
    </row>
    <row r="69" spans="2:8" x14ac:dyDescent="0.25">
      <c r="B69" s="9">
        <v>516</v>
      </c>
      <c r="C69" s="9">
        <v>516</v>
      </c>
      <c r="D69" t="s">
        <v>68</v>
      </c>
      <c r="E69">
        <v>34</v>
      </c>
      <c r="F69" t="s">
        <v>851</v>
      </c>
      <c r="G69">
        <v>3436</v>
      </c>
      <c r="H69" t="s">
        <v>68</v>
      </c>
    </row>
    <row r="70" spans="2:8" x14ac:dyDescent="0.25">
      <c r="B70" s="9">
        <v>517</v>
      </c>
      <c r="C70" s="9">
        <v>517</v>
      </c>
      <c r="D70" t="s">
        <v>69</v>
      </c>
      <c r="E70">
        <v>34</v>
      </c>
      <c r="F70" t="s">
        <v>851</v>
      </c>
      <c r="G70">
        <v>3437</v>
      </c>
      <c r="H70" t="s">
        <v>69</v>
      </c>
    </row>
    <row r="71" spans="2:8" x14ac:dyDescent="0.25">
      <c r="B71" s="9">
        <v>519</v>
      </c>
      <c r="C71" s="9">
        <v>519</v>
      </c>
      <c r="D71" t="s">
        <v>70</v>
      </c>
      <c r="E71">
        <v>34</v>
      </c>
      <c r="F71" t="s">
        <v>851</v>
      </c>
      <c r="G71">
        <v>3438</v>
      </c>
      <c r="H71" t="s">
        <v>70</v>
      </c>
    </row>
    <row r="72" spans="2:8" x14ac:dyDescent="0.25">
      <c r="B72" s="9">
        <v>520</v>
      </c>
      <c r="C72" s="9">
        <v>520</v>
      </c>
      <c r="D72" t="s">
        <v>71</v>
      </c>
      <c r="E72">
        <v>34</v>
      </c>
      <c r="F72" t="s">
        <v>851</v>
      </c>
      <c r="G72">
        <v>3439</v>
      </c>
      <c r="H72" t="s">
        <v>71</v>
      </c>
    </row>
    <row r="73" spans="2:8" x14ac:dyDescent="0.25">
      <c r="B73" s="9">
        <v>521</v>
      </c>
      <c r="C73" s="9">
        <v>521</v>
      </c>
      <c r="D73" t="s">
        <v>72</v>
      </c>
      <c r="E73">
        <v>34</v>
      </c>
      <c r="F73" t="s">
        <v>851</v>
      </c>
      <c r="G73">
        <v>3440</v>
      </c>
      <c r="H73" t="s">
        <v>72</v>
      </c>
    </row>
    <row r="74" spans="2:8" x14ac:dyDescent="0.25">
      <c r="B74" s="9">
        <v>522</v>
      </c>
      <c r="C74" s="9">
        <v>522</v>
      </c>
      <c r="D74" t="s">
        <v>73</v>
      </c>
      <c r="E74">
        <v>34</v>
      </c>
      <c r="F74" t="s">
        <v>851</v>
      </c>
      <c r="G74">
        <v>3441</v>
      </c>
      <c r="H74" t="s">
        <v>73</v>
      </c>
    </row>
    <row r="75" spans="2:8" x14ac:dyDescent="0.25">
      <c r="B75" s="9">
        <v>528</v>
      </c>
      <c r="C75" s="9">
        <v>528</v>
      </c>
      <c r="D75" t="s">
        <v>74</v>
      </c>
      <c r="E75">
        <v>34</v>
      </c>
      <c r="F75" t="s">
        <v>851</v>
      </c>
      <c r="G75">
        <v>3442</v>
      </c>
      <c r="H75" t="s">
        <v>74</v>
      </c>
    </row>
    <row r="76" spans="2:8" x14ac:dyDescent="0.25">
      <c r="B76" s="9">
        <v>529</v>
      </c>
      <c r="C76" s="9">
        <v>529</v>
      </c>
      <c r="D76" t="s">
        <v>75</v>
      </c>
      <c r="E76">
        <v>34</v>
      </c>
      <c r="F76" t="s">
        <v>851</v>
      </c>
      <c r="G76">
        <v>3443</v>
      </c>
      <c r="H76" t="s">
        <v>75</v>
      </c>
    </row>
    <row r="77" spans="2:8" x14ac:dyDescent="0.25">
      <c r="B77" s="9">
        <v>532</v>
      </c>
      <c r="C77" s="9">
        <v>532</v>
      </c>
      <c r="D77" t="s">
        <v>76</v>
      </c>
      <c r="E77">
        <v>30</v>
      </c>
      <c r="F77" t="s">
        <v>842</v>
      </c>
      <c r="G77">
        <v>3053</v>
      </c>
      <c r="H77" t="s">
        <v>76</v>
      </c>
    </row>
    <row r="78" spans="2:8" x14ac:dyDescent="0.25">
      <c r="B78" s="9">
        <v>533</v>
      </c>
      <c r="C78" s="9">
        <v>533</v>
      </c>
      <c r="D78" t="s">
        <v>77</v>
      </c>
      <c r="E78">
        <v>30</v>
      </c>
      <c r="F78" t="s">
        <v>842</v>
      </c>
      <c r="G78">
        <v>3054</v>
      </c>
      <c r="H78" t="s">
        <v>77</v>
      </c>
    </row>
    <row r="79" spans="2:8" x14ac:dyDescent="0.25">
      <c r="B79" s="9">
        <v>534</v>
      </c>
      <c r="C79" s="9">
        <v>534</v>
      </c>
      <c r="D79" t="s">
        <v>78</v>
      </c>
      <c r="E79">
        <v>34</v>
      </c>
      <c r="F79" t="s">
        <v>851</v>
      </c>
      <c r="G79">
        <v>3446</v>
      </c>
      <c r="H79" t="s">
        <v>78</v>
      </c>
    </row>
    <row r="80" spans="2:8" x14ac:dyDescent="0.25">
      <c r="B80" s="9">
        <v>536</v>
      </c>
      <c r="C80" s="9">
        <v>536</v>
      </c>
      <c r="D80" t="s">
        <v>79</v>
      </c>
      <c r="E80">
        <v>34</v>
      </c>
      <c r="F80" t="s">
        <v>851</v>
      </c>
      <c r="G80">
        <v>3447</v>
      </c>
      <c r="H80" t="s">
        <v>79</v>
      </c>
    </row>
    <row r="81" spans="2:8" x14ac:dyDescent="0.25">
      <c r="B81" s="9">
        <v>538</v>
      </c>
      <c r="C81" s="9">
        <v>538</v>
      </c>
      <c r="D81" t="s">
        <v>80</v>
      </c>
      <c r="E81">
        <v>34</v>
      </c>
      <c r="F81" t="s">
        <v>851</v>
      </c>
      <c r="G81">
        <v>3448</v>
      </c>
      <c r="H81" t="s">
        <v>80</v>
      </c>
    </row>
    <row r="82" spans="2:8" x14ac:dyDescent="0.25">
      <c r="B82" s="9">
        <v>540</v>
      </c>
      <c r="C82" s="9">
        <v>540</v>
      </c>
      <c r="D82" t="s">
        <v>81</v>
      </c>
      <c r="E82">
        <v>34</v>
      </c>
      <c r="F82" t="s">
        <v>851</v>
      </c>
      <c r="G82">
        <v>3449</v>
      </c>
      <c r="H82" t="s">
        <v>81</v>
      </c>
    </row>
    <row r="83" spans="2:8" x14ac:dyDescent="0.25">
      <c r="B83" s="9">
        <v>541</v>
      </c>
      <c r="C83" s="9">
        <v>541</v>
      </c>
      <c r="D83" t="s">
        <v>82</v>
      </c>
      <c r="E83">
        <v>34</v>
      </c>
      <c r="F83" t="s">
        <v>851</v>
      </c>
      <c r="G83">
        <v>3450</v>
      </c>
      <c r="H83" t="s">
        <v>82</v>
      </c>
    </row>
    <row r="84" spans="2:8" x14ac:dyDescent="0.25">
      <c r="B84" s="9">
        <v>542</v>
      </c>
      <c r="C84" s="9">
        <v>542</v>
      </c>
      <c r="D84" t="s">
        <v>83</v>
      </c>
      <c r="E84">
        <v>34</v>
      </c>
      <c r="F84" t="s">
        <v>851</v>
      </c>
      <c r="G84">
        <v>3451</v>
      </c>
      <c r="H84" t="s">
        <v>83</v>
      </c>
    </row>
    <row r="85" spans="2:8" x14ac:dyDescent="0.25">
      <c r="B85" s="9">
        <v>543</v>
      </c>
      <c r="C85" s="9">
        <v>543</v>
      </c>
      <c r="D85" t="s">
        <v>84</v>
      </c>
      <c r="E85">
        <v>34</v>
      </c>
      <c r="F85" t="s">
        <v>851</v>
      </c>
      <c r="G85">
        <v>3452</v>
      </c>
      <c r="H85" t="s">
        <v>84</v>
      </c>
    </row>
    <row r="86" spans="2:8" x14ac:dyDescent="0.25">
      <c r="B86" s="9">
        <v>544</v>
      </c>
      <c r="C86" s="9">
        <v>544</v>
      </c>
      <c r="D86" t="s">
        <v>85</v>
      </c>
      <c r="E86">
        <v>34</v>
      </c>
      <c r="F86" t="s">
        <v>851</v>
      </c>
      <c r="G86">
        <v>3453</v>
      </c>
      <c r="H86" t="s">
        <v>85</v>
      </c>
    </row>
    <row r="87" spans="2:8" x14ac:dyDescent="0.25">
      <c r="B87" s="9">
        <v>545</v>
      </c>
      <c r="C87" s="9">
        <v>545</v>
      </c>
      <c r="D87" t="s">
        <v>86</v>
      </c>
      <c r="E87">
        <v>34</v>
      </c>
      <c r="F87" t="s">
        <v>851</v>
      </c>
      <c r="G87">
        <v>3454</v>
      </c>
      <c r="H87" t="s">
        <v>86</v>
      </c>
    </row>
    <row r="88" spans="2:8" x14ac:dyDescent="0.25">
      <c r="B88" s="9">
        <v>602</v>
      </c>
      <c r="C88" s="9">
        <v>602</v>
      </c>
      <c r="D88" t="s">
        <v>87</v>
      </c>
      <c r="E88">
        <v>30</v>
      </c>
      <c r="F88" t="s">
        <v>842</v>
      </c>
      <c r="G88">
        <v>3005</v>
      </c>
      <c r="H88" t="s">
        <v>87</v>
      </c>
    </row>
    <row r="89" spans="2:8" x14ac:dyDescent="0.25">
      <c r="B89" s="9">
        <v>604</v>
      </c>
      <c r="C89" s="9">
        <v>604</v>
      </c>
      <c r="D89" t="s">
        <v>88</v>
      </c>
      <c r="E89">
        <v>30</v>
      </c>
      <c r="F89" t="s">
        <v>842</v>
      </c>
      <c r="G89">
        <v>3006</v>
      </c>
      <c r="H89" t="s">
        <v>88</v>
      </c>
    </row>
    <row r="90" spans="2:8" x14ac:dyDescent="0.25">
      <c r="B90" s="9">
        <v>605</v>
      </c>
      <c r="C90" s="9">
        <v>605</v>
      </c>
      <c r="D90" t="s">
        <v>89</v>
      </c>
      <c r="E90">
        <v>30</v>
      </c>
      <c r="F90" t="s">
        <v>842</v>
      </c>
      <c r="G90">
        <v>3007</v>
      </c>
      <c r="H90" t="s">
        <v>89</v>
      </c>
    </row>
    <row r="91" spans="2:8" x14ac:dyDescent="0.25">
      <c r="B91" s="9">
        <v>616</v>
      </c>
      <c r="C91" s="9">
        <v>616</v>
      </c>
      <c r="D91" t="s">
        <v>882</v>
      </c>
      <c r="E91">
        <v>30</v>
      </c>
      <c r="F91" t="s">
        <v>842</v>
      </c>
      <c r="G91">
        <v>3040</v>
      </c>
      <c r="H91" t="s">
        <v>849</v>
      </c>
    </row>
    <row r="92" spans="2:8" x14ac:dyDescent="0.25">
      <c r="B92" s="9">
        <v>617</v>
      </c>
      <c r="C92" s="9">
        <v>617</v>
      </c>
      <c r="D92" t="s">
        <v>90</v>
      </c>
      <c r="E92">
        <v>30</v>
      </c>
      <c r="F92" t="s">
        <v>842</v>
      </c>
      <c r="G92">
        <v>3041</v>
      </c>
      <c r="H92" t="s">
        <v>90</v>
      </c>
    </row>
    <row r="93" spans="2:8" x14ac:dyDescent="0.25">
      <c r="B93" s="9">
        <v>618</v>
      </c>
      <c r="C93" s="9">
        <v>618</v>
      </c>
      <c r="D93" t="s">
        <v>91</v>
      </c>
      <c r="E93">
        <v>30</v>
      </c>
      <c r="F93" t="s">
        <v>842</v>
      </c>
      <c r="G93">
        <v>3042</v>
      </c>
      <c r="H93" t="s">
        <v>91</v>
      </c>
    </row>
    <row r="94" spans="2:8" x14ac:dyDescent="0.25">
      <c r="B94" s="9">
        <v>619</v>
      </c>
      <c r="C94" s="9">
        <v>619</v>
      </c>
      <c r="D94" t="s">
        <v>92</v>
      </c>
      <c r="E94">
        <v>30</v>
      </c>
      <c r="F94" t="s">
        <v>842</v>
      </c>
      <c r="G94">
        <v>3043</v>
      </c>
      <c r="H94" t="s">
        <v>92</v>
      </c>
    </row>
    <row r="95" spans="2:8" x14ac:dyDescent="0.25">
      <c r="B95" s="9">
        <v>620</v>
      </c>
      <c r="C95" s="9">
        <v>620</v>
      </c>
      <c r="D95" t="s">
        <v>93</v>
      </c>
      <c r="E95">
        <v>30</v>
      </c>
      <c r="F95" t="s">
        <v>842</v>
      </c>
      <c r="G95">
        <v>3044</v>
      </c>
      <c r="H95" t="s">
        <v>93</v>
      </c>
    </row>
    <row r="96" spans="2:8" x14ac:dyDescent="0.25">
      <c r="B96" s="9">
        <v>621</v>
      </c>
      <c r="C96" s="9">
        <v>621</v>
      </c>
      <c r="D96" t="s">
        <v>94</v>
      </c>
      <c r="E96">
        <v>30</v>
      </c>
      <c r="F96" t="s">
        <v>842</v>
      </c>
      <c r="G96">
        <v>3045</v>
      </c>
      <c r="H96" t="s">
        <v>94</v>
      </c>
    </row>
    <row r="97" spans="2:8" x14ac:dyDescent="0.25">
      <c r="B97" s="9">
        <v>622</v>
      </c>
      <c r="C97" s="9">
        <v>622</v>
      </c>
      <c r="D97" t="s">
        <v>95</v>
      </c>
      <c r="E97">
        <v>30</v>
      </c>
      <c r="F97" t="s">
        <v>842</v>
      </c>
      <c r="G97">
        <v>3046</v>
      </c>
      <c r="H97" t="s">
        <v>95</v>
      </c>
    </row>
    <row r="98" spans="2:8" x14ac:dyDescent="0.25">
      <c r="B98" s="9">
        <v>623</v>
      </c>
      <c r="C98" s="9">
        <v>623</v>
      </c>
      <c r="D98" t="s">
        <v>96</v>
      </c>
      <c r="E98">
        <v>30</v>
      </c>
      <c r="F98" t="s">
        <v>842</v>
      </c>
      <c r="G98">
        <v>3047</v>
      </c>
      <c r="H98" t="s">
        <v>96</v>
      </c>
    </row>
    <row r="99" spans="2:8" x14ac:dyDescent="0.25">
      <c r="B99" s="9">
        <v>624</v>
      </c>
      <c r="C99" s="9">
        <v>624</v>
      </c>
      <c r="D99" t="s">
        <v>97</v>
      </c>
      <c r="E99">
        <v>30</v>
      </c>
      <c r="F99" t="s">
        <v>842</v>
      </c>
      <c r="G99">
        <v>3048</v>
      </c>
      <c r="H99" t="s">
        <v>97</v>
      </c>
    </row>
    <row r="100" spans="2:8" x14ac:dyDescent="0.25">
      <c r="B100" s="9">
        <v>625</v>
      </c>
      <c r="C100" s="9">
        <v>625</v>
      </c>
      <c r="D100" t="s">
        <v>98</v>
      </c>
      <c r="E100">
        <v>30</v>
      </c>
      <c r="F100" t="s">
        <v>842</v>
      </c>
      <c r="G100">
        <v>3005</v>
      </c>
      <c r="H100" t="s">
        <v>87</v>
      </c>
    </row>
    <row r="101" spans="2:8" x14ac:dyDescent="0.25">
      <c r="B101" s="9">
        <v>626</v>
      </c>
      <c r="C101" s="9">
        <v>626</v>
      </c>
      <c r="D101" t="s">
        <v>99</v>
      </c>
      <c r="E101">
        <v>30</v>
      </c>
      <c r="F101" t="s">
        <v>842</v>
      </c>
      <c r="G101">
        <v>3049</v>
      </c>
      <c r="H101" t="s">
        <v>99</v>
      </c>
    </row>
    <row r="102" spans="2:8" x14ac:dyDescent="0.25">
      <c r="B102" s="9">
        <v>627</v>
      </c>
      <c r="C102" s="9">
        <v>627</v>
      </c>
      <c r="D102" t="s">
        <v>100</v>
      </c>
      <c r="E102">
        <v>30</v>
      </c>
      <c r="F102" t="s">
        <v>842</v>
      </c>
      <c r="G102">
        <v>3025</v>
      </c>
      <c r="H102" t="s">
        <v>25</v>
      </c>
    </row>
    <row r="103" spans="2:8" x14ac:dyDescent="0.25">
      <c r="B103" s="9">
        <v>632</v>
      </c>
      <c r="C103" s="9">
        <v>632</v>
      </c>
      <c r="D103" t="s">
        <v>850</v>
      </c>
      <c r="E103">
        <v>30</v>
      </c>
      <c r="F103" t="s">
        <v>842</v>
      </c>
      <c r="G103">
        <v>3051</v>
      </c>
      <c r="H103" t="s">
        <v>850</v>
      </c>
    </row>
    <row r="104" spans="2:8" x14ac:dyDescent="0.25">
      <c r="B104" s="9">
        <v>633</v>
      </c>
      <c r="C104" s="9">
        <v>633</v>
      </c>
      <c r="D104" t="s">
        <v>883</v>
      </c>
      <c r="E104">
        <v>30</v>
      </c>
      <c r="F104" t="s">
        <v>842</v>
      </c>
      <c r="G104">
        <v>3052</v>
      </c>
      <c r="H104" t="s">
        <v>101</v>
      </c>
    </row>
    <row r="105" spans="2:8" x14ac:dyDescent="0.25">
      <c r="B105" s="9">
        <v>701</v>
      </c>
      <c r="C105" s="9">
        <v>701</v>
      </c>
      <c r="D105" t="s">
        <v>102</v>
      </c>
      <c r="E105">
        <v>38</v>
      </c>
      <c r="F105" t="s">
        <v>854</v>
      </c>
      <c r="G105">
        <v>3801</v>
      </c>
      <c r="H105" t="s">
        <v>102</v>
      </c>
    </row>
    <row r="106" spans="2:8" x14ac:dyDescent="0.25">
      <c r="B106" s="9">
        <v>702</v>
      </c>
      <c r="C106" s="9">
        <v>702</v>
      </c>
      <c r="D106" t="s">
        <v>103</v>
      </c>
      <c r="E106">
        <v>38</v>
      </c>
      <c r="F106" t="s">
        <v>854</v>
      </c>
      <c r="G106">
        <v>3802</v>
      </c>
      <c r="H106" t="s">
        <v>103</v>
      </c>
    </row>
    <row r="107" spans="2:8" x14ac:dyDescent="0.25">
      <c r="B107" s="9">
        <v>704</v>
      </c>
      <c r="C107" s="9">
        <v>704</v>
      </c>
      <c r="D107" t="s">
        <v>104</v>
      </c>
      <c r="E107">
        <v>38</v>
      </c>
      <c r="F107" t="s">
        <v>854</v>
      </c>
      <c r="G107">
        <v>3803</v>
      </c>
      <c r="H107" t="s">
        <v>104</v>
      </c>
    </row>
    <row r="108" spans="2:8" x14ac:dyDescent="0.25">
      <c r="B108" s="9">
        <v>706</v>
      </c>
      <c r="C108" s="9">
        <v>706</v>
      </c>
      <c r="D108" t="s">
        <v>105</v>
      </c>
      <c r="E108">
        <v>38</v>
      </c>
      <c r="F108" t="s">
        <v>854</v>
      </c>
      <c r="G108">
        <v>3804</v>
      </c>
      <c r="H108" t="s">
        <v>105</v>
      </c>
    </row>
    <row r="109" spans="2:8" x14ac:dyDescent="0.25">
      <c r="B109" s="9">
        <v>709</v>
      </c>
      <c r="C109" s="9">
        <v>709</v>
      </c>
      <c r="D109" t="s">
        <v>106</v>
      </c>
      <c r="E109">
        <v>38</v>
      </c>
      <c r="F109" t="s">
        <v>854</v>
      </c>
      <c r="G109">
        <v>3805</v>
      </c>
      <c r="H109" t="s">
        <v>106</v>
      </c>
    </row>
    <row r="110" spans="2:8" x14ac:dyDescent="0.25">
      <c r="B110" s="9">
        <v>710</v>
      </c>
      <c r="C110" s="9">
        <v>710</v>
      </c>
      <c r="D110" t="s">
        <v>105</v>
      </c>
      <c r="E110">
        <v>38</v>
      </c>
      <c r="F110" t="s">
        <v>854</v>
      </c>
      <c r="G110">
        <v>3804</v>
      </c>
      <c r="H110" t="s">
        <v>105</v>
      </c>
    </row>
    <row r="111" spans="2:8" x14ac:dyDescent="0.25">
      <c r="B111" s="9">
        <v>712</v>
      </c>
      <c r="C111" s="9">
        <v>712</v>
      </c>
      <c r="D111" t="s">
        <v>106</v>
      </c>
      <c r="E111">
        <v>38</v>
      </c>
      <c r="F111" t="s">
        <v>854</v>
      </c>
      <c r="G111">
        <v>3805</v>
      </c>
      <c r="H111" t="s">
        <v>106</v>
      </c>
    </row>
    <row r="112" spans="2:8" x14ac:dyDescent="0.25">
      <c r="B112" s="9">
        <v>713</v>
      </c>
      <c r="C112" s="9">
        <v>713</v>
      </c>
      <c r="D112" t="s">
        <v>871</v>
      </c>
      <c r="E112">
        <v>38</v>
      </c>
      <c r="F112" t="s">
        <v>854</v>
      </c>
      <c r="G112">
        <v>3802</v>
      </c>
      <c r="H112" t="s">
        <v>103</v>
      </c>
    </row>
    <row r="113" spans="2:8" x14ac:dyDescent="0.25">
      <c r="B113" s="9">
        <v>714</v>
      </c>
      <c r="C113" s="9">
        <v>714</v>
      </c>
      <c r="D113" t="s">
        <v>872</v>
      </c>
      <c r="E113">
        <v>38</v>
      </c>
      <c r="F113" t="s">
        <v>854</v>
      </c>
      <c r="G113">
        <v>3802</v>
      </c>
      <c r="H113" t="s">
        <v>103</v>
      </c>
    </row>
    <row r="114" spans="2:8" x14ac:dyDescent="0.25">
      <c r="B114" s="9">
        <v>715</v>
      </c>
      <c r="C114" s="9">
        <v>715</v>
      </c>
      <c r="D114" t="s">
        <v>103</v>
      </c>
      <c r="E114">
        <v>38</v>
      </c>
      <c r="F114" t="s">
        <v>854</v>
      </c>
      <c r="G114">
        <v>3802</v>
      </c>
      <c r="H114" t="s">
        <v>103</v>
      </c>
    </row>
    <row r="115" spans="2:8" x14ac:dyDescent="0.25">
      <c r="B115" s="9">
        <v>716</v>
      </c>
      <c r="C115" s="9">
        <v>716</v>
      </c>
      <c r="D115" t="s">
        <v>107</v>
      </c>
      <c r="E115">
        <v>38</v>
      </c>
      <c r="F115" t="s">
        <v>854</v>
      </c>
      <c r="G115">
        <v>3803</v>
      </c>
      <c r="H115" t="s">
        <v>104</v>
      </c>
    </row>
    <row r="116" spans="2:8" x14ac:dyDescent="0.25">
      <c r="B116" s="9">
        <v>719</v>
      </c>
      <c r="C116" s="9">
        <v>719</v>
      </c>
      <c r="D116" t="s">
        <v>105</v>
      </c>
      <c r="E116">
        <v>38</v>
      </c>
      <c r="F116" t="s">
        <v>854</v>
      </c>
      <c r="G116">
        <v>3804</v>
      </c>
      <c r="H116" t="s">
        <v>105</v>
      </c>
    </row>
    <row r="117" spans="2:8" x14ac:dyDescent="0.25">
      <c r="B117" s="9">
        <v>720</v>
      </c>
      <c r="C117" s="9">
        <v>720</v>
      </c>
      <c r="D117" t="s">
        <v>105</v>
      </c>
      <c r="E117">
        <v>38</v>
      </c>
      <c r="F117" t="s">
        <v>854</v>
      </c>
      <c r="G117">
        <v>3804</v>
      </c>
      <c r="H117" t="s">
        <v>105</v>
      </c>
    </row>
    <row r="118" spans="2:8" x14ac:dyDescent="0.25">
      <c r="B118" s="9">
        <v>723</v>
      </c>
      <c r="C118" s="9">
        <v>723</v>
      </c>
      <c r="D118" t="s">
        <v>878</v>
      </c>
      <c r="E118">
        <v>38</v>
      </c>
      <c r="F118" t="s">
        <v>854</v>
      </c>
      <c r="G118">
        <v>3811</v>
      </c>
      <c r="H118" t="s">
        <v>108</v>
      </c>
    </row>
    <row r="119" spans="2:8" x14ac:dyDescent="0.25">
      <c r="B119" s="9">
        <v>728</v>
      </c>
      <c r="C119" s="9">
        <v>728</v>
      </c>
      <c r="D119" t="s">
        <v>106</v>
      </c>
      <c r="E119">
        <v>38</v>
      </c>
      <c r="F119" t="s">
        <v>854</v>
      </c>
      <c r="G119">
        <v>3805</v>
      </c>
      <c r="H119" t="s">
        <v>106</v>
      </c>
    </row>
    <row r="120" spans="2:8" x14ac:dyDescent="0.25">
      <c r="B120" s="9">
        <v>729</v>
      </c>
      <c r="C120" s="9">
        <v>729</v>
      </c>
      <c r="D120" t="s">
        <v>108</v>
      </c>
      <c r="E120">
        <v>38</v>
      </c>
      <c r="F120" t="s">
        <v>854</v>
      </c>
      <c r="G120">
        <v>3811</v>
      </c>
      <c r="H120" t="s">
        <v>108</v>
      </c>
    </row>
    <row r="121" spans="2:8" x14ac:dyDescent="0.25">
      <c r="B121" s="9">
        <v>805</v>
      </c>
      <c r="C121" s="9">
        <v>805</v>
      </c>
      <c r="D121" t="s">
        <v>109</v>
      </c>
      <c r="E121">
        <v>38</v>
      </c>
      <c r="F121" t="s">
        <v>854</v>
      </c>
      <c r="G121">
        <v>3806</v>
      </c>
      <c r="H121" t="s">
        <v>109</v>
      </c>
    </row>
    <row r="122" spans="2:8" x14ac:dyDescent="0.25">
      <c r="B122" s="9">
        <v>806</v>
      </c>
      <c r="C122" s="9">
        <v>806</v>
      </c>
      <c r="D122" t="s">
        <v>110</v>
      </c>
      <c r="E122">
        <v>38</v>
      </c>
      <c r="F122" t="s">
        <v>854</v>
      </c>
      <c r="G122">
        <v>3807</v>
      </c>
      <c r="H122" t="s">
        <v>110</v>
      </c>
    </row>
    <row r="123" spans="2:8" x14ac:dyDescent="0.25">
      <c r="B123" s="9">
        <v>807</v>
      </c>
      <c r="C123" s="9">
        <v>807</v>
      </c>
      <c r="D123" t="s">
        <v>111</v>
      </c>
      <c r="E123">
        <v>38</v>
      </c>
      <c r="F123" t="s">
        <v>854</v>
      </c>
      <c r="G123">
        <v>3808</v>
      </c>
      <c r="H123" t="s">
        <v>111</v>
      </c>
    </row>
    <row r="124" spans="2:8" x14ac:dyDescent="0.25">
      <c r="B124" s="9">
        <v>811</v>
      </c>
      <c r="C124" s="9">
        <v>811</v>
      </c>
      <c r="D124" t="s">
        <v>112</v>
      </c>
      <c r="E124">
        <v>38</v>
      </c>
      <c r="F124" t="s">
        <v>854</v>
      </c>
      <c r="G124">
        <v>3812</v>
      </c>
      <c r="H124" t="s">
        <v>112</v>
      </c>
    </row>
    <row r="125" spans="2:8" x14ac:dyDescent="0.25">
      <c r="B125" s="9">
        <v>814</v>
      </c>
      <c r="C125" s="9">
        <v>814</v>
      </c>
      <c r="D125" t="s">
        <v>113</v>
      </c>
      <c r="E125">
        <v>38</v>
      </c>
      <c r="F125" t="s">
        <v>854</v>
      </c>
      <c r="G125">
        <v>3813</v>
      </c>
      <c r="H125" t="s">
        <v>113</v>
      </c>
    </row>
    <row r="126" spans="2:8" x14ac:dyDescent="0.25">
      <c r="B126" s="9">
        <v>815</v>
      </c>
      <c r="C126" s="9">
        <v>815</v>
      </c>
      <c r="D126" t="s">
        <v>114</v>
      </c>
      <c r="E126">
        <v>38</v>
      </c>
      <c r="F126" t="s">
        <v>854</v>
      </c>
      <c r="G126">
        <v>3814</v>
      </c>
      <c r="H126" t="s">
        <v>114</v>
      </c>
    </row>
    <row r="127" spans="2:8" x14ac:dyDescent="0.25">
      <c r="B127" s="9">
        <v>817</v>
      </c>
      <c r="C127" s="9">
        <v>817</v>
      </c>
      <c r="D127" t="s">
        <v>115</v>
      </c>
      <c r="E127">
        <v>38</v>
      </c>
      <c r="F127" t="s">
        <v>854</v>
      </c>
      <c r="G127">
        <v>3815</v>
      </c>
      <c r="H127" t="s">
        <v>115</v>
      </c>
    </row>
    <row r="128" spans="2:8" x14ac:dyDescent="0.25">
      <c r="B128" s="9">
        <v>819</v>
      </c>
      <c r="C128" s="9">
        <v>819</v>
      </c>
      <c r="D128" t="s">
        <v>116</v>
      </c>
      <c r="E128">
        <v>38</v>
      </c>
      <c r="F128" t="s">
        <v>854</v>
      </c>
      <c r="G128">
        <v>3816</v>
      </c>
      <c r="H128" t="s">
        <v>116</v>
      </c>
    </row>
    <row r="129" spans="2:8" x14ac:dyDescent="0.25">
      <c r="B129" s="9">
        <v>821</v>
      </c>
      <c r="C129" s="9">
        <v>821</v>
      </c>
      <c r="D129" t="s">
        <v>884</v>
      </c>
      <c r="E129">
        <v>38</v>
      </c>
      <c r="F129" t="s">
        <v>854</v>
      </c>
      <c r="G129">
        <v>3817</v>
      </c>
      <c r="H129" t="s">
        <v>855</v>
      </c>
    </row>
    <row r="130" spans="2:8" x14ac:dyDescent="0.25">
      <c r="B130" s="9">
        <v>826</v>
      </c>
      <c r="C130" s="9">
        <v>826</v>
      </c>
      <c r="D130" t="s">
        <v>117</v>
      </c>
      <c r="E130">
        <v>38</v>
      </c>
      <c r="F130" t="s">
        <v>854</v>
      </c>
      <c r="G130">
        <v>3818</v>
      </c>
      <c r="H130" t="s">
        <v>117</v>
      </c>
    </row>
    <row r="131" spans="2:8" x14ac:dyDescent="0.25">
      <c r="B131" s="9">
        <v>827</v>
      </c>
      <c r="C131" s="9">
        <v>827</v>
      </c>
      <c r="D131" t="s">
        <v>118</v>
      </c>
      <c r="E131">
        <v>38</v>
      </c>
      <c r="F131" t="s">
        <v>854</v>
      </c>
      <c r="G131">
        <v>3819</v>
      </c>
      <c r="H131" t="s">
        <v>118</v>
      </c>
    </row>
    <row r="132" spans="2:8" x14ac:dyDescent="0.25">
      <c r="B132" s="9">
        <v>828</v>
      </c>
      <c r="C132" s="9">
        <v>828</v>
      </c>
      <c r="D132" t="s">
        <v>119</v>
      </c>
      <c r="E132">
        <v>38</v>
      </c>
      <c r="F132" t="s">
        <v>854</v>
      </c>
      <c r="G132">
        <v>3820</v>
      </c>
      <c r="H132" t="s">
        <v>119</v>
      </c>
    </row>
    <row r="133" spans="2:8" x14ac:dyDescent="0.25">
      <c r="B133" s="9">
        <v>829</v>
      </c>
      <c r="C133" s="9">
        <v>829</v>
      </c>
      <c r="D133" t="s">
        <v>120</v>
      </c>
      <c r="E133">
        <v>38</v>
      </c>
      <c r="F133" t="s">
        <v>854</v>
      </c>
      <c r="G133">
        <v>3821</v>
      </c>
      <c r="H133" t="s">
        <v>120</v>
      </c>
    </row>
    <row r="134" spans="2:8" x14ac:dyDescent="0.25">
      <c r="B134" s="9">
        <v>831</v>
      </c>
      <c r="C134" s="9">
        <v>831</v>
      </c>
      <c r="D134" t="s">
        <v>121</v>
      </c>
      <c r="E134">
        <v>38</v>
      </c>
      <c r="F134" t="s">
        <v>854</v>
      </c>
      <c r="G134">
        <v>3823</v>
      </c>
      <c r="H134" t="s">
        <v>121</v>
      </c>
    </row>
    <row r="135" spans="2:8" x14ac:dyDescent="0.25">
      <c r="B135" s="9">
        <v>833</v>
      </c>
      <c r="C135" s="9">
        <v>833</v>
      </c>
      <c r="D135" t="s">
        <v>122</v>
      </c>
      <c r="E135">
        <v>38</v>
      </c>
      <c r="F135" t="s">
        <v>854</v>
      </c>
      <c r="G135">
        <v>3824</v>
      </c>
      <c r="H135" t="s">
        <v>122</v>
      </c>
    </row>
    <row r="136" spans="2:8" x14ac:dyDescent="0.25">
      <c r="B136" s="9">
        <v>834</v>
      </c>
      <c r="C136" s="9">
        <v>834</v>
      </c>
      <c r="D136" t="s">
        <v>123</v>
      </c>
      <c r="E136">
        <v>38</v>
      </c>
      <c r="F136" t="s">
        <v>854</v>
      </c>
      <c r="G136">
        <v>3825</v>
      </c>
      <c r="H136" t="s">
        <v>123</v>
      </c>
    </row>
    <row r="137" spans="2:8" x14ac:dyDescent="0.25">
      <c r="B137" s="9">
        <v>901</v>
      </c>
      <c r="C137" s="9">
        <v>901</v>
      </c>
      <c r="D137" t="s">
        <v>124</v>
      </c>
      <c r="E137">
        <v>42</v>
      </c>
      <c r="F137" t="s">
        <v>856</v>
      </c>
      <c r="G137">
        <v>4201</v>
      </c>
      <c r="H137" t="s">
        <v>124</v>
      </c>
    </row>
    <row r="138" spans="2:8" x14ac:dyDescent="0.25">
      <c r="B138" s="9">
        <v>904</v>
      </c>
      <c r="C138" s="9">
        <v>904</v>
      </c>
      <c r="D138" t="s">
        <v>125</v>
      </c>
      <c r="E138">
        <v>42</v>
      </c>
      <c r="F138" t="s">
        <v>856</v>
      </c>
      <c r="G138">
        <v>4202</v>
      </c>
      <c r="H138" t="s">
        <v>125</v>
      </c>
    </row>
    <row r="139" spans="2:8" x14ac:dyDescent="0.25">
      <c r="B139" s="9">
        <v>906</v>
      </c>
      <c r="C139" s="9">
        <v>906</v>
      </c>
      <c r="D139" t="s">
        <v>126</v>
      </c>
      <c r="E139">
        <v>42</v>
      </c>
      <c r="F139" t="s">
        <v>856</v>
      </c>
      <c r="G139">
        <v>4203</v>
      </c>
      <c r="H139" t="s">
        <v>126</v>
      </c>
    </row>
    <row r="140" spans="2:8" x14ac:dyDescent="0.25">
      <c r="B140" s="9">
        <v>911</v>
      </c>
      <c r="C140" s="9">
        <v>911</v>
      </c>
      <c r="D140" t="s">
        <v>127</v>
      </c>
      <c r="E140">
        <v>42</v>
      </c>
      <c r="F140" t="s">
        <v>856</v>
      </c>
      <c r="G140">
        <v>4211</v>
      </c>
      <c r="H140" t="s">
        <v>127</v>
      </c>
    </row>
    <row r="141" spans="2:8" x14ac:dyDescent="0.25">
      <c r="B141" s="9">
        <v>914</v>
      </c>
      <c r="C141" s="9">
        <v>914</v>
      </c>
      <c r="D141" t="s">
        <v>128</v>
      </c>
      <c r="E141">
        <v>42</v>
      </c>
      <c r="F141" t="s">
        <v>856</v>
      </c>
      <c r="G141">
        <v>4213</v>
      </c>
      <c r="H141" t="s">
        <v>128</v>
      </c>
    </row>
    <row r="142" spans="2:8" x14ac:dyDescent="0.25">
      <c r="B142" s="9">
        <v>919</v>
      </c>
      <c r="C142" s="9">
        <v>919</v>
      </c>
      <c r="D142" t="s">
        <v>129</v>
      </c>
      <c r="E142">
        <v>42</v>
      </c>
      <c r="F142" t="s">
        <v>856</v>
      </c>
      <c r="G142">
        <v>4214</v>
      </c>
      <c r="H142" t="s">
        <v>129</v>
      </c>
    </row>
    <row r="143" spans="2:8" x14ac:dyDescent="0.25">
      <c r="B143" s="9">
        <v>926</v>
      </c>
      <c r="C143" s="9">
        <v>926</v>
      </c>
      <c r="D143" t="s">
        <v>130</v>
      </c>
      <c r="E143">
        <v>42</v>
      </c>
      <c r="F143" t="s">
        <v>856</v>
      </c>
      <c r="G143">
        <v>4215</v>
      </c>
      <c r="H143" t="s">
        <v>130</v>
      </c>
    </row>
    <row r="144" spans="2:8" x14ac:dyDescent="0.25">
      <c r="B144" s="9">
        <v>928</v>
      </c>
      <c r="C144" s="9">
        <v>928</v>
      </c>
      <c r="D144" t="s">
        <v>131</v>
      </c>
      <c r="E144">
        <v>42</v>
      </c>
      <c r="F144" t="s">
        <v>856</v>
      </c>
      <c r="G144">
        <v>4216</v>
      </c>
      <c r="H144" t="s">
        <v>131</v>
      </c>
    </row>
    <row r="145" spans="2:8" x14ac:dyDescent="0.25">
      <c r="B145" s="9">
        <v>929</v>
      </c>
      <c r="C145" s="9">
        <v>929</v>
      </c>
      <c r="D145" t="s">
        <v>132</v>
      </c>
      <c r="E145">
        <v>42</v>
      </c>
      <c r="F145" t="s">
        <v>856</v>
      </c>
      <c r="G145">
        <v>4217</v>
      </c>
      <c r="H145" t="s">
        <v>132</v>
      </c>
    </row>
    <row r="146" spans="2:8" x14ac:dyDescent="0.25">
      <c r="B146" s="9">
        <v>935</v>
      </c>
      <c r="C146" s="9">
        <v>935</v>
      </c>
      <c r="D146" t="s">
        <v>133</v>
      </c>
      <c r="E146">
        <v>42</v>
      </c>
      <c r="F146" t="s">
        <v>856</v>
      </c>
      <c r="G146">
        <v>4218</v>
      </c>
      <c r="H146" t="s">
        <v>133</v>
      </c>
    </row>
    <row r="147" spans="2:8" x14ac:dyDescent="0.25">
      <c r="B147" s="9">
        <v>937</v>
      </c>
      <c r="C147" s="9">
        <v>937</v>
      </c>
      <c r="D147" t="s">
        <v>885</v>
      </c>
      <c r="E147">
        <v>42</v>
      </c>
      <c r="F147" t="s">
        <v>856</v>
      </c>
      <c r="G147">
        <v>4219</v>
      </c>
      <c r="H147" t="s">
        <v>134</v>
      </c>
    </row>
    <row r="148" spans="2:8" x14ac:dyDescent="0.25">
      <c r="B148" s="9">
        <v>938</v>
      </c>
      <c r="C148" s="9">
        <v>938</v>
      </c>
      <c r="D148" t="s">
        <v>135</v>
      </c>
      <c r="E148">
        <v>42</v>
      </c>
      <c r="F148" t="s">
        <v>856</v>
      </c>
      <c r="G148">
        <v>4220</v>
      </c>
      <c r="H148" t="s">
        <v>135</v>
      </c>
    </row>
    <row r="149" spans="2:8" x14ac:dyDescent="0.25">
      <c r="B149" s="9">
        <v>940</v>
      </c>
      <c r="C149" s="9">
        <v>940</v>
      </c>
      <c r="D149" t="s">
        <v>136</v>
      </c>
      <c r="E149">
        <v>42</v>
      </c>
      <c r="F149" t="s">
        <v>856</v>
      </c>
      <c r="G149">
        <v>4221</v>
      </c>
      <c r="H149" t="s">
        <v>136</v>
      </c>
    </row>
    <row r="150" spans="2:8" x14ac:dyDescent="0.25">
      <c r="B150" s="9">
        <v>941</v>
      </c>
      <c r="C150" s="9">
        <v>941</v>
      </c>
      <c r="D150" t="s">
        <v>137</v>
      </c>
      <c r="E150">
        <v>42</v>
      </c>
      <c r="F150" t="s">
        <v>856</v>
      </c>
      <c r="G150">
        <v>4222</v>
      </c>
      <c r="H150" t="s">
        <v>137</v>
      </c>
    </row>
    <row r="151" spans="2:8" x14ac:dyDescent="0.25">
      <c r="B151" s="9">
        <v>1001</v>
      </c>
      <c r="C151" s="9">
        <v>1001</v>
      </c>
      <c r="D151" t="s">
        <v>138</v>
      </c>
      <c r="E151">
        <v>42</v>
      </c>
      <c r="F151" t="s">
        <v>856</v>
      </c>
      <c r="G151">
        <v>4204</v>
      </c>
      <c r="H151" t="s">
        <v>138</v>
      </c>
    </row>
    <row r="152" spans="2:8" x14ac:dyDescent="0.25">
      <c r="B152" s="9">
        <v>1002</v>
      </c>
      <c r="C152" s="9">
        <v>1002</v>
      </c>
      <c r="D152" t="s">
        <v>139</v>
      </c>
      <c r="E152">
        <v>42</v>
      </c>
      <c r="F152" t="s">
        <v>856</v>
      </c>
      <c r="G152">
        <v>4205</v>
      </c>
      <c r="H152" t="s">
        <v>148</v>
      </c>
    </row>
    <row r="153" spans="2:8" x14ac:dyDescent="0.25">
      <c r="B153" s="9">
        <v>1003</v>
      </c>
      <c r="C153" s="9">
        <v>1003</v>
      </c>
      <c r="D153" t="s">
        <v>140</v>
      </c>
      <c r="E153">
        <v>42</v>
      </c>
      <c r="F153" t="s">
        <v>856</v>
      </c>
      <c r="G153">
        <v>4206</v>
      </c>
      <c r="H153" t="s">
        <v>140</v>
      </c>
    </row>
    <row r="154" spans="2:8" x14ac:dyDescent="0.25">
      <c r="B154" s="9">
        <v>1004</v>
      </c>
      <c r="C154" s="9">
        <v>1004</v>
      </c>
      <c r="D154" t="s">
        <v>141</v>
      </c>
      <c r="E154">
        <v>42</v>
      </c>
      <c r="F154" t="s">
        <v>856</v>
      </c>
      <c r="G154">
        <v>4207</v>
      </c>
      <c r="H154" t="s">
        <v>141</v>
      </c>
    </row>
    <row r="155" spans="2:8" x14ac:dyDescent="0.25">
      <c r="B155" s="9">
        <v>1014</v>
      </c>
      <c r="C155" s="9">
        <v>1014</v>
      </c>
      <c r="D155" t="s">
        <v>142</v>
      </c>
      <c r="E155">
        <v>42</v>
      </c>
      <c r="F155" t="s">
        <v>856</v>
      </c>
      <c r="G155">
        <v>4223</v>
      </c>
      <c r="H155" t="s">
        <v>142</v>
      </c>
    </row>
    <row r="156" spans="2:8" x14ac:dyDescent="0.25">
      <c r="B156" s="9">
        <v>1017</v>
      </c>
      <c r="C156" s="9">
        <v>1017</v>
      </c>
      <c r="D156" t="s">
        <v>143</v>
      </c>
      <c r="E156">
        <v>42</v>
      </c>
      <c r="F156" t="s">
        <v>856</v>
      </c>
      <c r="G156">
        <v>4204</v>
      </c>
      <c r="H156" t="s">
        <v>138</v>
      </c>
    </row>
    <row r="157" spans="2:8" x14ac:dyDescent="0.25">
      <c r="B157" s="9">
        <v>1018</v>
      </c>
      <c r="C157" s="9">
        <v>1018</v>
      </c>
      <c r="D157" t="s">
        <v>144</v>
      </c>
      <c r="E157">
        <v>42</v>
      </c>
      <c r="F157" t="s">
        <v>856</v>
      </c>
      <c r="G157">
        <v>4204</v>
      </c>
      <c r="H157" t="s">
        <v>138</v>
      </c>
    </row>
    <row r="158" spans="2:8" x14ac:dyDescent="0.25">
      <c r="B158" s="9">
        <v>1021</v>
      </c>
      <c r="C158" s="9">
        <v>1021</v>
      </c>
      <c r="D158" t="s">
        <v>145</v>
      </c>
      <c r="E158">
        <v>42</v>
      </c>
      <c r="F158" t="s">
        <v>856</v>
      </c>
      <c r="G158">
        <v>4205</v>
      </c>
      <c r="H158" t="s">
        <v>148</v>
      </c>
    </row>
    <row r="159" spans="2:8" x14ac:dyDescent="0.25">
      <c r="B159" s="9">
        <v>1026</v>
      </c>
      <c r="C159" s="9">
        <v>1026</v>
      </c>
      <c r="D159" t="s">
        <v>146</v>
      </c>
      <c r="E159">
        <v>42</v>
      </c>
      <c r="F159" t="s">
        <v>856</v>
      </c>
      <c r="G159">
        <v>4224</v>
      </c>
      <c r="H159" t="s">
        <v>146</v>
      </c>
    </row>
    <row r="160" spans="2:8" x14ac:dyDescent="0.25">
      <c r="B160" s="9">
        <v>1027</v>
      </c>
      <c r="C160" s="9">
        <v>1027</v>
      </c>
      <c r="D160" t="s">
        <v>147</v>
      </c>
      <c r="E160">
        <v>42</v>
      </c>
      <c r="F160" t="s">
        <v>856</v>
      </c>
      <c r="G160">
        <v>4225</v>
      </c>
      <c r="H160" t="s">
        <v>149</v>
      </c>
    </row>
    <row r="161" spans="2:8" x14ac:dyDescent="0.25">
      <c r="B161" s="9">
        <v>1029</v>
      </c>
      <c r="C161" s="9">
        <v>1029</v>
      </c>
      <c r="D161" t="s">
        <v>148</v>
      </c>
      <c r="E161">
        <v>42</v>
      </c>
      <c r="F161" t="s">
        <v>856</v>
      </c>
      <c r="G161">
        <v>4205</v>
      </c>
      <c r="H161" t="s">
        <v>148</v>
      </c>
    </row>
    <row r="162" spans="2:8" x14ac:dyDescent="0.25">
      <c r="B162" s="9">
        <v>1032</v>
      </c>
      <c r="C162" s="9">
        <v>1032</v>
      </c>
      <c r="D162" t="s">
        <v>149</v>
      </c>
      <c r="E162">
        <v>42</v>
      </c>
      <c r="F162" t="s">
        <v>856</v>
      </c>
      <c r="G162">
        <v>4225</v>
      </c>
      <c r="H162" t="s">
        <v>149</v>
      </c>
    </row>
    <row r="163" spans="2:8" x14ac:dyDescent="0.25">
      <c r="B163" s="9">
        <v>1034</v>
      </c>
      <c r="C163" s="9">
        <v>1034</v>
      </c>
      <c r="D163" t="s">
        <v>150</v>
      </c>
      <c r="E163">
        <v>42</v>
      </c>
      <c r="F163" t="s">
        <v>856</v>
      </c>
      <c r="G163">
        <v>4226</v>
      </c>
      <c r="H163" t="s">
        <v>150</v>
      </c>
    </row>
    <row r="164" spans="2:8" x14ac:dyDescent="0.25">
      <c r="B164" s="9">
        <v>1037</v>
      </c>
      <c r="C164" s="9">
        <v>1037</v>
      </c>
      <c r="D164" t="s">
        <v>151</v>
      </c>
      <c r="E164">
        <v>42</v>
      </c>
      <c r="F164" t="s">
        <v>856</v>
      </c>
      <c r="G164">
        <v>4227</v>
      </c>
      <c r="H164" t="s">
        <v>151</v>
      </c>
    </row>
    <row r="165" spans="2:8" x14ac:dyDescent="0.25">
      <c r="B165" s="9">
        <v>1046</v>
      </c>
      <c r="C165" s="9">
        <v>1046</v>
      </c>
      <c r="D165" t="s">
        <v>152</v>
      </c>
      <c r="E165">
        <v>42</v>
      </c>
      <c r="F165" t="s">
        <v>856</v>
      </c>
      <c r="G165">
        <v>4228</v>
      </c>
      <c r="H165" t="s">
        <v>152</v>
      </c>
    </row>
    <row r="166" spans="2:8" x14ac:dyDescent="0.25">
      <c r="B166" s="9">
        <v>1101</v>
      </c>
      <c r="C166" s="9">
        <v>1101</v>
      </c>
      <c r="D166" t="s">
        <v>153</v>
      </c>
      <c r="E166">
        <v>11</v>
      </c>
      <c r="F166" t="s">
        <v>154</v>
      </c>
      <c r="G166">
        <v>1101</v>
      </c>
      <c r="H166" t="s">
        <v>153</v>
      </c>
    </row>
    <row r="167" spans="2:8" x14ac:dyDescent="0.25">
      <c r="B167" s="9">
        <v>1102</v>
      </c>
      <c r="C167" s="9">
        <v>1102</v>
      </c>
      <c r="D167" t="s">
        <v>155</v>
      </c>
      <c r="E167">
        <v>11</v>
      </c>
      <c r="F167" t="s">
        <v>154</v>
      </c>
      <c r="G167">
        <v>1108</v>
      </c>
      <c r="H167" t="s">
        <v>155</v>
      </c>
    </row>
    <row r="168" spans="2:8" x14ac:dyDescent="0.25">
      <c r="B168" s="9">
        <v>1103</v>
      </c>
      <c r="C168" s="9">
        <v>1103</v>
      </c>
      <c r="D168" t="s">
        <v>156</v>
      </c>
      <c r="E168">
        <v>11</v>
      </c>
      <c r="F168" t="s">
        <v>154</v>
      </c>
      <c r="G168">
        <v>1103</v>
      </c>
      <c r="H168" t="s">
        <v>156</v>
      </c>
    </row>
    <row r="169" spans="2:8" x14ac:dyDescent="0.25">
      <c r="B169" s="9">
        <v>1106</v>
      </c>
      <c r="C169" s="9">
        <v>1106</v>
      </c>
      <c r="D169" t="s">
        <v>157</v>
      </c>
      <c r="E169">
        <v>11</v>
      </c>
      <c r="F169" t="s">
        <v>154</v>
      </c>
      <c r="G169">
        <v>1106</v>
      </c>
      <c r="H169" t="s">
        <v>157</v>
      </c>
    </row>
    <row r="170" spans="2:8" x14ac:dyDescent="0.25">
      <c r="B170" s="9">
        <v>1108</v>
      </c>
      <c r="C170" s="9">
        <v>1108</v>
      </c>
      <c r="D170" t="s">
        <v>155</v>
      </c>
      <c r="E170">
        <v>11</v>
      </c>
      <c r="F170" t="s">
        <v>154</v>
      </c>
      <c r="G170">
        <v>1108</v>
      </c>
      <c r="H170" t="s">
        <v>155</v>
      </c>
    </row>
    <row r="171" spans="2:8" x14ac:dyDescent="0.25">
      <c r="B171" s="9">
        <v>1111</v>
      </c>
      <c r="C171" s="9">
        <v>1111</v>
      </c>
      <c r="D171" t="s">
        <v>158</v>
      </c>
      <c r="E171">
        <v>11</v>
      </c>
      <c r="F171" t="s">
        <v>154</v>
      </c>
      <c r="G171">
        <v>1111</v>
      </c>
      <c r="H171" t="s">
        <v>158</v>
      </c>
    </row>
    <row r="172" spans="2:8" x14ac:dyDescent="0.25">
      <c r="B172" s="9">
        <v>1112</v>
      </c>
      <c r="C172" s="9">
        <v>1112</v>
      </c>
      <c r="D172" t="s">
        <v>159</v>
      </c>
      <c r="E172">
        <v>11</v>
      </c>
      <c r="F172" t="s">
        <v>154</v>
      </c>
      <c r="G172">
        <v>1112</v>
      </c>
      <c r="H172" t="s">
        <v>159</v>
      </c>
    </row>
    <row r="173" spans="2:8" x14ac:dyDescent="0.25">
      <c r="B173" s="9">
        <v>1114</v>
      </c>
      <c r="C173" s="9">
        <v>1114</v>
      </c>
      <c r="D173" t="s">
        <v>160</v>
      </c>
      <c r="E173">
        <v>11</v>
      </c>
      <c r="F173" t="s">
        <v>154</v>
      </c>
      <c r="G173">
        <v>1114</v>
      </c>
      <c r="H173" t="s">
        <v>160</v>
      </c>
    </row>
    <row r="174" spans="2:8" x14ac:dyDescent="0.25">
      <c r="B174" s="9">
        <v>1119</v>
      </c>
      <c r="C174" s="9">
        <v>1119</v>
      </c>
      <c r="D174" t="s">
        <v>161</v>
      </c>
      <c r="E174">
        <v>11</v>
      </c>
      <c r="F174" t="s">
        <v>154</v>
      </c>
      <c r="G174">
        <v>1119</v>
      </c>
      <c r="H174" t="s">
        <v>161</v>
      </c>
    </row>
    <row r="175" spans="2:8" x14ac:dyDescent="0.25">
      <c r="B175" s="9">
        <v>1120</v>
      </c>
      <c r="C175" s="9">
        <v>1120</v>
      </c>
      <c r="D175" t="s">
        <v>162</v>
      </c>
      <c r="E175">
        <v>11</v>
      </c>
      <c r="F175" t="s">
        <v>154</v>
      </c>
      <c r="G175">
        <v>1120</v>
      </c>
      <c r="H175" t="s">
        <v>162</v>
      </c>
    </row>
    <row r="176" spans="2:8" x14ac:dyDescent="0.25">
      <c r="B176" s="9">
        <v>1121</v>
      </c>
      <c r="C176" s="9">
        <v>1121</v>
      </c>
      <c r="D176" t="s">
        <v>163</v>
      </c>
      <c r="E176">
        <v>11</v>
      </c>
      <c r="F176" t="s">
        <v>154</v>
      </c>
      <c r="G176">
        <v>1121</v>
      </c>
      <c r="H176" t="s">
        <v>163</v>
      </c>
    </row>
    <row r="177" spans="2:8" x14ac:dyDescent="0.25">
      <c r="B177" s="9">
        <v>1122</v>
      </c>
      <c r="C177" s="9">
        <v>1122</v>
      </c>
      <c r="D177" t="s">
        <v>164</v>
      </c>
      <c r="E177">
        <v>11</v>
      </c>
      <c r="F177" t="s">
        <v>154</v>
      </c>
      <c r="G177">
        <v>1122</v>
      </c>
      <c r="H177" t="s">
        <v>164</v>
      </c>
    </row>
    <row r="178" spans="2:8" x14ac:dyDescent="0.25">
      <c r="B178" s="9">
        <v>1124</v>
      </c>
      <c r="C178" s="9">
        <v>1124</v>
      </c>
      <c r="D178" t="s">
        <v>165</v>
      </c>
      <c r="E178">
        <v>11</v>
      </c>
      <c r="F178" t="s">
        <v>154</v>
      </c>
      <c r="G178">
        <v>1124</v>
      </c>
      <c r="H178" t="s">
        <v>165</v>
      </c>
    </row>
    <row r="179" spans="2:8" x14ac:dyDescent="0.25">
      <c r="B179" s="9">
        <v>1127</v>
      </c>
      <c r="C179" s="9">
        <v>1127</v>
      </c>
      <c r="D179" t="s">
        <v>166</v>
      </c>
      <c r="E179">
        <v>11</v>
      </c>
      <c r="F179" t="s">
        <v>154</v>
      </c>
      <c r="G179">
        <v>1127</v>
      </c>
      <c r="H179" t="s">
        <v>166</v>
      </c>
    </row>
    <row r="180" spans="2:8" x14ac:dyDescent="0.25">
      <c r="B180" s="9">
        <v>1129</v>
      </c>
      <c r="C180" s="9">
        <v>1129</v>
      </c>
      <c r="D180" t="s">
        <v>167</v>
      </c>
      <c r="E180">
        <v>11</v>
      </c>
      <c r="F180" t="s">
        <v>154</v>
      </c>
      <c r="G180">
        <v>1108</v>
      </c>
      <c r="H180" t="s">
        <v>155</v>
      </c>
    </row>
    <row r="181" spans="2:8" x14ac:dyDescent="0.25">
      <c r="B181" s="9">
        <v>1130</v>
      </c>
      <c r="C181" s="9">
        <v>1130</v>
      </c>
      <c r="D181" t="s">
        <v>168</v>
      </c>
      <c r="E181">
        <v>11</v>
      </c>
      <c r="F181" t="s">
        <v>154</v>
      </c>
      <c r="G181">
        <v>1130</v>
      </c>
      <c r="H181" t="s">
        <v>168</v>
      </c>
    </row>
    <row r="182" spans="2:8" x14ac:dyDescent="0.25">
      <c r="B182" s="9">
        <v>1133</v>
      </c>
      <c r="C182" s="9">
        <v>1133</v>
      </c>
      <c r="D182" t="s">
        <v>169</v>
      </c>
      <c r="E182">
        <v>11</v>
      </c>
      <c r="F182" t="s">
        <v>154</v>
      </c>
      <c r="G182">
        <v>1133</v>
      </c>
      <c r="H182" t="s">
        <v>169</v>
      </c>
    </row>
    <row r="183" spans="2:8" x14ac:dyDescent="0.25">
      <c r="B183" s="9">
        <v>1134</v>
      </c>
      <c r="C183" s="9">
        <v>1134</v>
      </c>
      <c r="D183" t="s">
        <v>170</v>
      </c>
      <c r="E183">
        <v>11</v>
      </c>
      <c r="F183" t="s">
        <v>154</v>
      </c>
      <c r="G183">
        <v>1134</v>
      </c>
      <c r="H183" t="s">
        <v>170</v>
      </c>
    </row>
    <row r="184" spans="2:8" x14ac:dyDescent="0.25">
      <c r="B184" s="9">
        <v>1135</v>
      </c>
      <c r="C184" s="9">
        <v>1135</v>
      </c>
      <c r="D184" t="s">
        <v>171</v>
      </c>
      <c r="E184">
        <v>11</v>
      </c>
      <c r="F184" t="s">
        <v>154</v>
      </c>
      <c r="G184">
        <v>1135</v>
      </c>
      <c r="H184" t="s">
        <v>171</v>
      </c>
    </row>
    <row r="185" spans="2:8" x14ac:dyDescent="0.25">
      <c r="B185" s="9">
        <v>1141</v>
      </c>
      <c r="C185" s="9">
        <v>1141</v>
      </c>
      <c r="D185" t="s">
        <v>172</v>
      </c>
      <c r="E185">
        <v>11</v>
      </c>
      <c r="F185" t="s">
        <v>154</v>
      </c>
      <c r="G185">
        <v>1103</v>
      </c>
      <c r="H185" t="s">
        <v>156</v>
      </c>
    </row>
    <row r="186" spans="2:8" x14ac:dyDescent="0.25">
      <c r="B186" s="9">
        <v>1142</v>
      </c>
      <c r="C186" s="9">
        <v>1142</v>
      </c>
      <c r="D186" t="s">
        <v>173</v>
      </c>
      <c r="E186">
        <v>11</v>
      </c>
      <c r="F186" t="s">
        <v>154</v>
      </c>
      <c r="G186">
        <v>1103</v>
      </c>
      <c r="H186" t="s">
        <v>156</v>
      </c>
    </row>
    <row r="187" spans="2:8" x14ac:dyDescent="0.25">
      <c r="B187" s="9">
        <v>1144</v>
      </c>
      <c r="C187" s="9">
        <v>1144</v>
      </c>
      <c r="D187" t="s">
        <v>174</v>
      </c>
      <c r="E187">
        <v>11</v>
      </c>
      <c r="F187" t="s">
        <v>154</v>
      </c>
      <c r="G187">
        <v>1144</v>
      </c>
      <c r="H187" t="s">
        <v>174</v>
      </c>
    </row>
    <row r="188" spans="2:8" x14ac:dyDescent="0.25">
      <c r="B188" s="9">
        <v>1145</v>
      </c>
      <c r="C188" s="9">
        <v>1145</v>
      </c>
      <c r="D188" t="s">
        <v>175</v>
      </c>
      <c r="E188">
        <v>11</v>
      </c>
      <c r="F188" t="s">
        <v>154</v>
      </c>
      <c r="G188">
        <v>1145</v>
      </c>
      <c r="H188" t="s">
        <v>175</v>
      </c>
    </row>
    <row r="189" spans="2:8" x14ac:dyDescent="0.25">
      <c r="B189" s="9">
        <v>1146</v>
      </c>
      <c r="C189" s="9">
        <v>1146</v>
      </c>
      <c r="D189" t="s">
        <v>176</v>
      </c>
      <c r="E189">
        <v>11</v>
      </c>
      <c r="F189" t="s">
        <v>154</v>
      </c>
      <c r="G189">
        <v>1146</v>
      </c>
      <c r="H189" t="s">
        <v>176</v>
      </c>
    </row>
    <row r="190" spans="2:8" x14ac:dyDescent="0.25">
      <c r="B190" s="9">
        <v>1149</v>
      </c>
      <c r="C190" s="9">
        <v>1149</v>
      </c>
      <c r="D190" t="s">
        <v>177</v>
      </c>
      <c r="E190">
        <v>11</v>
      </c>
      <c r="F190" t="s">
        <v>154</v>
      </c>
      <c r="G190">
        <v>1149</v>
      </c>
      <c r="H190" t="s">
        <v>177</v>
      </c>
    </row>
    <row r="191" spans="2:8" x14ac:dyDescent="0.25">
      <c r="B191" s="9">
        <v>1160</v>
      </c>
      <c r="C191" s="9">
        <v>1160</v>
      </c>
      <c r="D191" t="s">
        <v>178</v>
      </c>
      <c r="E191">
        <v>11</v>
      </c>
      <c r="F191" t="s">
        <v>154</v>
      </c>
      <c r="G191">
        <v>1160</v>
      </c>
      <c r="H191" t="s">
        <v>178</v>
      </c>
    </row>
    <row r="192" spans="2:8" x14ac:dyDescent="0.25">
      <c r="B192" s="9">
        <v>1201</v>
      </c>
      <c r="C192" s="9">
        <v>1201</v>
      </c>
      <c r="D192" t="s">
        <v>179</v>
      </c>
      <c r="E192">
        <v>46</v>
      </c>
      <c r="F192" t="s">
        <v>857</v>
      </c>
      <c r="G192">
        <v>4601</v>
      </c>
      <c r="H192" t="s">
        <v>179</v>
      </c>
    </row>
    <row r="193" spans="2:8" x14ac:dyDescent="0.25">
      <c r="B193" s="9">
        <v>1211</v>
      </c>
      <c r="C193" s="9">
        <v>1211</v>
      </c>
      <c r="D193" t="s">
        <v>180</v>
      </c>
      <c r="E193">
        <v>46</v>
      </c>
      <c r="F193" t="s">
        <v>857</v>
      </c>
      <c r="G193">
        <v>4611</v>
      </c>
      <c r="H193" t="s">
        <v>180</v>
      </c>
    </row>
    <row r="194" spans="2:8" x14ac:dyDescent="0.25">
      <c r="B194" s="9">
        <v>1216</v>
      </c>
      <c r="C194" s="9">
        <v>1216</v>
      </c>
      <c r="D194" t="s">
        <v>181</v>
      </c>
      <c r="E194">
        <v>46</v>
      </c>
      <c r="F194" t="s">
        <v>857</v>
      </c>
      <c r="G194">
        <v>4612</v>
      </c>
      <c r="H194" t="s">
        <v>181</v>
      </c>
    </row>
    <row r="195" spans="2:8" x14ac:dyDescent="0.25">
      <c r="B195" s="9">
        <v>1219</v>
      </c>
      <c r="C195" s="9">
        <v>1219</v>
      </c>
      <c r="D195" t="s">
        <v>182</v>
      </c>
      <c r="E195">
        <v>46</v>
      </c>
      <c r="F195" t="s">
        <v>857</v>
      </c>
      <c r="G195">
        <v>4613</v>
      </c>
      <c r="H195" t="s">
        <v>182</v>
      </c>
    </row>
    <row r="196" spans="2:8" x14ac:dyDescent="0.25">
      <c r="B196" s="9">
        <v>1221</v>
      </c>
      <c r="C196" s="9">
        <v>1221</v>
      </c>
      <c r="D196" t="s">
        <v>183</v>
      </c>
      <c r="E196">
        <v>46</v>
      </c>
      <c r="F196" t="s">
        <v>857</v>
      </c>
      <c r="G196">
        <v>4614</v>
      </c>
      <c r="H196" t="s">
        <v>183</v>
      </c>
    </row>
    <row r="197" spans="2:8" x14ac:dyDescent="0.25">
      <c r="B197" s="9">
        <v>1222</v>
      </c>
      <c r="C197" s="9">
        <v>1222</v>
      </c>
      <c r="D197" t="s">
        <v>184</v>
      </c>
      <c r="E197">
        <v>46</v>
      </c>
      <c r="F197" t="s">
        <v>857</v>
      </c>
      <c r="G197">
        <v>4615</v>
      </c>
      <c r="H197" t="s">
        <v>184</v>
      </c>
    </row>
    <row r="198" spans="2:8" x14ac:dyDescent="0.25">
      <c r="B198" s="9">
        <v>1223</v>
      </c>
      <c r="C198" s="9">
        <v>1223</v>
      </c>
      <c r="D198" t="s">
        <v>185</v>
      </c>
      <c r="E198">
        <v>46</v>
      </c>
      <c r="F198" t="s">
        <v>857</v>
      </c>
      <c r="G198">
        <v>4616</v>
      </c>
      <c r="H198" t="s">
        <v>185</v>
      </c>
    </row>
    <row r="199" spans="2:8" x14ac:dyDescent="0.25">
      <c r="B199" s="9">
        <v>1224</v>
      </c>
      <c r="C199" s="9">
        <v>1224</v>
      </c>
      <c r="D199" t="s">
        <v>186</v>
      </c>
      <c r="E199">
        <v>46</v>
      </c>
      <c r="F199" t="s">
        <v>857</v>
      </c>
      <c r="G199">
        <v>4617</v>
      </c>
      <c r="H199" t="s">
        <v>186</v>
      </c>
    </row>
    <row r="200" spans="2:8" x14ac:dyDescent="0.25">
      <c r="B200" s="9">
        <v>1227</v>
      </c>
      <c r="C200" s="9">
        <v>1227</v>
      </c>
      <c r="D200" t="s">
        <v>187</v>
      </c>
      <c r="E200">
        <v>46</v>
      </c>
      <c r="F200" t="s">
        <v>857</v>
      </c>
      <c r="G200">
        <v>4618</v>
      </c>
      <c r="H200" t="s">
        <v>189</v>
      </c>
    </row>
    <row r="201" spans="2:8" x14ac:dyDescent="0.25">
      <c r="B201" s="9">
        <v>1228</v>
      </c>
      <c r="C201" s="9">
        <v>1228</v>
      </c>
      <c r="D201" t="s">
        <v>188</v>
      </c>
      <c r="E201">
        <v>46</v>
      </c>
      <c r="F201" t="s">
        <v>857</v>
      </c>
      <c r="G201">
        <v>4618</v>
      </c>
      <c r="H201" t="s">
        <v>189</v>
      </c>
    </row>
    <row r="202" spans="2:8" x14ac:dyDescent="0.25">
      <c r="B202" s="9">
        <v>1231</v>
      </c>
      <c r="C202" s="9">
        <v>1231</v>
      </c>
      <c r="D202" t="s">
        <v>189</v>
      </c>
      <c r="E202">
        <v>46</v>
      </c>
      <c r="F202" t="s">
        <v>857</v>
      </c>
      <c r="G202">
        <v>4618</v>
      </c>
      <c r="H202" t="s">
        <v>189</v>
      </c>
    </row>
    <row r="203" spans="2:8" x14ac:dyDescent="0.25">
      <c r="B203" s="9">
        <v>1232</v>
      </c>
      <c r="C203" s="9">
        <v>1232</v>
      </c>
      <c r="D203" t="s">
        <v>190</v>
      </c>
      <c r="E203">
        <v>46</v>
      </c>
      <c r="F203" t="s">
        <v>857</v>
      </c>
      <c r="G203">
        <v>4619</v>
      </c>
      <c r="H203" t="s">
        <v>190</v>
      </c>
    </row>
    <row r="204" spans="2:8" x14ac:dyDescent="0.25">
      <c r="B204" s="9">
        <v>1233</v>
      </c>
      <c r="C204" s="9">
        <v>1233</v>
      </c>
      <c r="D204" t="s">
        <v>191</v>
      </c>
      <c r="E204">
        <v>46</v>
      </c>
      <c r="F204" t="s">
        <v>857</v>
      </c>
      <c r="G204">
        <v>4620</v>
      </c>
      <c r="H204" t="s">
        <v>191</v>
      </c>
    </row>
    <row r="205" spans="2:8" x14ac:dyDescent="0.25">
      <c r="B205" s="9">
        <v>1234</v>
      </c>
      <c r="C205" s="9">
        <v>1234</v>
      </c>
      <c r="D205" t="s">
        <v>192</v>
      </c>
      <c r="E205">
        <v>46</v>
      </c>
      <c r="F205" t="s">
        <v>857</v>
      </c>
      <c r="G205">
        <v>4621</v>
      </c>
      <c r="H205" t="s">
        <v>193</v>
      </c>
    </row>
    <row r="206" spans="2:8" x14ac:dyDescent="0.25">
      <c r="B206" s="9">
        <v>1235</v>
      </c>
      <c r="C206" s="9">
        <v>1235</v>
      </c>
      <c r="D206" t="s">
        <v>193</v>
      </c>
      <c r="E206">
        <v>46</v>
      </c>
      <c r="F206" t="s">
        <v>857</v>
      </c>
      <c r="G206">
        <v>4621</v>
      </c>
      <c r="H206" t="s">
        <v>193</v>
      </c>
    </row>
    <row r="207" spans="2:8" x14ac:dyDescent="0.25">
      <c r="B207" s="9">
        <v>1238</v>
      </c>
      <c r="C207" s="9">
        <v>1238</v>
      </c>
      <c r="D207" t="s">
        <v>194</v>
      </c>
      <c r="E207">
        <v>46</v>
      </c>
      <c r="F207" t="s">
        <v>857</v>
      </c>
      <c r="G207">
        <v>4622</v>
      </c>
      <c r="H207" t="s">
        <v>194</v>
      </c>
    </row>
    <row r="208" spans="2:8" x14ac:dyDescent="0.25">
      <c r="B208" s="9">
        <v>1241</v>
      </c>
      <c r="C208" s="9">
        <v>1241</v>
      </c>
      <c r="D208" t="s">
        <v>195</v>
      </c>
      <c r="E208">
        <v>46</v>
      </c>
      <c r="F208" t="s">
        <v>857</v>
      </c>
      <c r="G208">
        <v>4624</v>
      </c>
      <c r="H208" t="s">
        <v>859</v>
      </c>
    </row>
    <row r="209" spans="2:8" x14ac:dyDescent="0.25">
      <c r="B209" s="9">
        <v>1242</v>
      </c>
      <c r="C209" s="9">
        <v>1242</v>
      </c>
      <c r="D209" t="s">
        <v>196</v>
      </c>
      <c r="E209">
        <v>46</v>
      </c>
      <c r="F209" t="s">
        <v>857</v>
      </c>
      <c r="G209">
        <v>4623</v>
      </c>
      <c r="H209" t="s">
        <v>196</v>
      </c>
    </row>
    <row r="210" spans="2:8" x14ac:dyDescent="0.25">
      <c r="B210" s="9">
        <v>1243</v>
      </c>
      <c r="C210" s="9">
        <v>1243</v>
      </c>
      <c r="D210" t="s">
        <v>197</v>
      </c>
      <c r="E210">
        <v>46</v>
      </c>
      <c r="F210" t="s">
        <v>857</v>
      </c>
      <c r="G210">
        <v>4624</v>
      </c>
      <c r="H210" t="s">
        <v>859</v>
      </c>
    </row>
    <row r="211" spans="2:8" x14ac:dyDescent="0.25">
      <c r="B211" s="9">
        <v>1244</v>
      </c>
      <c r="C211" s="9">
        <v>1244</v>
      </c>
      <c r="D211" t="s">
        <v>198</v>
      </c>
      <c r="E211">
        <v>46</v>
      </c>
      <c r="F211" t="s">
        <v>857</v>
      </c>
      <c r="G211">
        <v>4625</v>
      </c>
      <c r="H211" t="s">
        <v>198</v>
      </c>
    </row>
    <row r="212" spans="2:8" x14ac:dyDescent="0.25">
      <c r="B212" s="9">
        <v>1245</v>
      </c>
      <c r="C212" s="9">
        <v>1245</v>
      </c>
      <c r="D212" t="s">
        <v>199</v>
      </c>
      <c r="E212">
        <v>46</v>
      </c>
      <c r="F212" t="s">
        <v>857</v>
      </c>
      <c r="G212">
        <v>4626</v>
      </c>
      <c r="H212" t="s">
        <v>205</v>
      </c>
    </row>
    <row r="213" spans="2:8" x14ac:dyDescent="0.25">
      <c r="B213" s="9">
        <v>1246</v>
      </c>
      <c r="C213" s="9">
        <v>1246</v>
      </c>
      <c r="D213" t="s">
        <v>200</v>
      </c>
      <c r="E213">
        <v>46</v>
      </c>
      <c r="F213" t="s">
        <v>857</v>
      </c>
      <c r="G213">
        <v>4626</v>
      </c>
      <c r="H213" t="s">
        <v>205</v>
      </c>
    </row>
    <row r="214" spans="2:8" x14ac:dyDescent="0.25">
      <c r="B214" s="9">
        <v>1251</v>
      </c>
      <c r="C214" s="9">
        <v>1251</v>
      </c>
      <c r="D214" t="s">
        <v>201</v>
      </c>
      <c r="E214">
        <v>46</v>
      </c>
      <c r="F214" t="s">
        <v>857</v>
      </c>
      <c r="G214">
        <v>4628</v>
      </c>
      <c r="H214" t="s">
        <v>201</v>
      </c>
    </row>
    <row r="215" spans="2:8" x14ac:dyDescent="0.25">
      <c r="B215" s="9">
        <v>1252</v>
      </c>
      <c r="C215" s="9">
        <v>1252</v>
      </c>
      <c r="D215" t="s">
        <v>202</v>
      </c>
      <c r="E215">
        <v>46</v>
      </c>
      <c r="F215" t="s">
        <v>857</v>
      </c>
      <c r="G215">
        <v>4629</v>
      </c>
      <c r="H215" t="s">
        <v>202</v>
      </c>
    </row>
    <row r="216" spans="2:8" x14ac:dyDescent="0.25">
      <c r="B216" s="9">
        <v>1253</v>
      </c>
      <c r="C216" s="9">
        <v>1253</v>
      </c>
      <c r="D216" t="s">
        <v>203</v>
      </c>
      <c r="E216">
        <v>46</v>
      </c>
      <c r="F216" t="s">
        <v>857</v>
      </c>
      <c r="G216">
        <v>4630</v>
      </c>
      <c r="H216" t="s">
        <v>203</v>
      </c>
    </row>
    <row r="217" spans="2:8" x14ac:dyDescent="0.25">
      <c r="B217" s="9">
        <v>1256</v>
      </c>
      <c r="C217" s="9">
        <v>1256</v>
      </c>
      <c r="D217" t="s">
        <v>204</v>
      </c>
      <c r="E217">
        <v>46</v>
      </c>
      <c r="F217" t="s">
        <v>857</v>
      </c>
      <c r="G217">
        <v>4631</v>
      </c>
      <c r="H217" t="s">
        <v>860</v>
      </c>
    </row>
    <row r="218" spans="2:8" x14ac:dyDescent="0.25">
      <c r="B218" s="9">
        <v>1259</v>
      </c>
      <c r="C218" s="9">
        <v>1259</v>
      </c>
      <c r="D218" t="s">
        <v>205</v>
      </c>
      <c r="E218">
        <v>46</v>
      </c>
      <c r="F218" t="s">
        <v>857</v>
      </c>
      <c r="G218">
        <v>4626</v>
      </c>
      <c r="H218" t="s">
        <v>205</v>
      </c>
    </row>
    <row r="219" spans="2:8" x14ac:dyDescent="0.25">
      <c r="B219" s="9">
        <v>1260</v>
      </c>
      <c r="C219" s="9">
        <v>1260</v>
      </c>
      <c r="D219" t="s">
        <v>206</v>
      </c>
      <c r="E219">
        <v>46</v>
      </c>
      <c r="F219" t="s">
        <v>857</v>
      </c>
      <c r="G219">
        <v>4631</v>
      </c>
      <c r="H219" t="s">
        <v>860</v>
      </c>
    </row>
    <row r="220" spans="2:8" x14ac:dyDescent="0.25">
      <c r="B220" s="9">
        <v>1263</v>
      </c>
      <c r="C220" s="9">
        <v>1263</v>
      </c>
      <c r="D220" t="s">
        <v>207</v>
      </c>
      <c r="E220">
        <v>46</v>
      </c>
      <c r="F220" t="s">
        <v>857</v>
      </c>
      <c r="G220">
        <v>4631</v>
      </c>
      <c r="H220" t="s">
        <v>860</v>
      </c>
    </row>
    <row r="221" spans="2:8" x14ac:dyDescent="0.25">
      <c r="B221" s="9">
        <v>1264</v>
      </c>
      <c r="C221" s="9">
        <v>1264</v>
      </c>
      <c r="D221" t="s">
        <v>208</v>
      </c>
      <c r="E221">
        <v>46</v>
      </c>
      <c r="F221" t="s">
        <v>857</v>
      </c>
      <c r="G221">
        <v>4632</v>
      </c>
      <c r="H221" t="s">
        <v>208</v>
      </c>
    </row>
    <row r="222" spans="2:8" x14ac:dyDescent="0.25">
      <c r="B222" s="9">
        <v>1266</v>
      </c>
      <c r="C222" s="9">
        <v>1266</v>
      </c>
      <c r="D222" t="s">
        <v>209</v>
      </c>
      <c r="E222">
        <v>46</v>
      </c>
      <c r="F222" t="s">
        <v>857</v>
      </c>
      <c r="G222">
        <v>4634</v>
      </c>
      <c r="H222" t="s">
        <v>209</v>
      </c>
    </row>
    <row r="223" spans="2:8" x14ac:dyDescent="0.25">
      <c r="B223" s="9">
        <v>1401</v>
      </c>
      <c r="C223" s="9">
        <v>1401</v>
      </c>
      <c r="D223" t="s">
        <v>210</v>
      </c>
      <c r="E223">
        <v>46</v>
      </c>
      <c r="F223" t="s">
        <v>857</v>
      </c>
      <c r="G223">
        <v>4602</v>
      </c>
      <c r="H223" t="s">
        <v>858</v>
      </c>
    </row>
    <row r="224" spans="2:8" x14ac:dyDescent="0.25">
      <c r="B224" s="9">
        <v>1411</v>
      </c>
      <c r="C224" s="9">
        <v>1411</v>
      </c>
      <c r="D224" t="s">
        <v>211</v>
      </c>
      <c r="E224">
        <v>46</v>
      </c>
      <c r="F224" t="s">
        <v>857</v>
      </c>
      <c r="G224">
        <v>4635</v>
      </c>
      <c r="H224" t="s">
        <v>211</v>
      </c>
    </row>
    <row r="225" spans="2:8" x14ac:dyDescent="0.25">
      <c r="B225" s="9">
        <v>1412</v>
      </c>
      <c r="C225" s="9">
        <v>1412</v>
      </c>
      <c r="D225" t="s">
        <v>212</v>
      </c>
      <c r="E225">
        <v>46</v>
      </c>
      <c r="F225" t="s">
        <v>857</v>
      </c>
      <c r="G225">
        <v>4636</v>
      </c>
      <c r="H225" t="s">
        <v>212</v>
      </c>
    </row>
    <row r="226" spans="2:8" x14ac:dyDescent="0.25">
      <c r="B226" s="9">
        <v>1413</v>
      </c>
      <c r="C226" s="9">
        <v>1413</v>
      </c>
      <c r="D226" t="s">
        <v>213</v>
      </c>
      <c r="E226">
        <v>46</v>
      </c>
      <c r="F226" t="s">
        <v>857</v>
      </c>
      <c r="G226">
        <v>4637</v>
      </c>
      <c r="H226" t="s">
        <v>213</v>
      </c>
    </row>
    <row r="227" spans="2:8" x14ac:dyDescent="0.25">
      <c r="B227" s="9">
        <v>1416</v>
      </c>
      <c r="C227" s="9">
        <v>1416</v>
      </c>
      <c r="D227" t="s">
        <v>214</v>
      </c>
      <c r="E227">
        <v>46</v>
      </c>
      <c r="F227" t="s">
        <v>857</v>
      </c>
      <c r="G227">
        <v>4638</v>
      </c>
      <c r="H227" t="s">
        <v>214</v>
      </c>
    </row>
    <row r="228" spans="2:8" x14ac:dyDescent="0.25">
      <c r="B228" s="9">
        <v>1417</v>
      </c>
      <c r="C228" s="9">
        <v>1417</v>
      </c>
      <c r="D228" t="s">
        <v>215</v>
      </c>
      <c r="E228">
        <v>46</v>
      </c>
      <c r="F228" t="s">
        <v>857</v>
      </c>
      <c r="G228">
        <v>4639</v>
      </c>
      <c r="H228" t="s">
        <v>215</v>
      </c>
    </row>
    <row r="229" spans="2:8" x14ac:dyDescent="0.25">
      <c r="B229" s="9">
        <v>1418</v>
      </c>
      <c r="C229" s="9">
        <v>1418</v>
      </c>
      <c r="D229" t="s">
        <v>216</v>
      </c>
      <c r="E229">
        <v>46</v>
      </c>
      <c r="F229" t="s">
        <v>857</v>
      </c>
      <c r="G229">
        <v>4640</v>
      </c>
      <c r="H229" t="s">
        <v>218</v>
      </c>
    </row>
    <row r="230" spans="2:8" x14ac:dyDescent="0.25">
      <c r="B230" s="9">
        <v>1419</v>
      </c>
      <c r="C230" s="9">
        <v>1419</v>
      </c>
      <c r="D230" t="s">
        <v>217</v>
      </c>
      <c r="E230">
        <v>46</v>
      </c>
      <c r="F230" t="s">
        <v>857</v>
      </c>
      <c r="G230">
        <v>4640</v>
      </c>
      <c r="H230" t="s">
        <v>218</v>
      </c>
    </row>
    <row r="231" spans="2:8" x14ac:dyDescent="0.25">
      <c r="B231" s="9">
        <v>1420</v>
      </c>
      <c r="C231" s="9">
        <v>1420</v>
      </c>
      <c r="D231" t="s">
        <v>218</v>
      </c>
      <c r="E231">
        <v>46</v>
      </c>
      <c r="F231" t="s">
        <v>857</v>
      </c>
      <c r="G231">
        <v>4640</v>
      </c>
      <c r="H231" t="s">
        <v>218</v>
      </c>
    </row>
    <row r="232" spans="2:8" x14ac:dyDescent="0.25">
      <c r="B232" s="9">
        <v>1421</v>
      </c>
      <c r="C232" s="9">
        <v>1421</v>
      </c>
      <c r="D232" t="s">
        <v>219</v>
      </c>
      <c r="E232">
        <v>46</v>
      </c>
      <c r="F232" t="s">
        <v>857</v>
      </c>
      <c r="G232">
        <v>4641</v>
      </c>
      <c r="H232" t="s">
        <v>219</v>
      </c>
    </row>
    <row r="233" spans="2:8" x14ac:dyDescent="0.25">
      <c r="B233" s="9">
        <v>1422</v>
      </c>
      <c r="C233" s="9">
        <v>1422</v>
      </c>
      <c r="D233" t="s">
        <v>220</v>
      </c>
      <c r="E233">
        <v>46</v>
      </c>
      <c r="F233" t="s">
        <v>857</v>
      </c>
      <c r="G233">
        <v>4642</v>
      </c>
      <c r="H233" t="s">
        <v>220</v>
      </c>
    </row>
    <row r="234" spans="2:8" x14ac:dyDescent="0.25">
      <c r="B234" s="9">
        <v>1426</v>
      </c>
      <c r="C234" s="9">
        <v>1426</v>
      </c>
      <c r="D234" t="s">
        <v>221</v>
      </c>
      <c r="E234">
        <v>46</v>
      </c>
      <c r="F234" t="s">
        <v>857</v>
      </c>
      <c r="G234">
        <v>4644</v>
      </c>
      <c r="H234" t="s">
        <v>221</v>
      </c>
    </row>
    <row r="235" spans="2:8" x14ac:dyDescent="0.25">
      <c r="B235" s="9">
        <v>1428</v>
      </c>
      <c r="C235" s="9">
        <v>1428</v>
      </c>
      <c r="D235" t="s">
        <v>222</v>
      </c>
      <c r="E235">
        <v>46</v>
      </c>
      <c r="F235" t="s">
        <v>857</v>
      </c>
      <c r="G235">
        <v>4645</v>
      </c>
      <c r="H235" t="s">
        <v>222</v>
      </c>
    </row>
    <row r="236" spans="2:8" x14ac:dyDescent="0.25">
      <c r="B236" s="9">
        <v>1429</v>
      </c>
      <c r="C236" s="9">
        <v>1429</v>
      </c>
      <c r="D236" t="s">
        <v>223</v>
      </c>
      <c r="E236">
        <v>46</v>
      </c>
      <c r="F236" t="s">
        <v>857</v>
      </c>
      <c r="G236">
        <v>4646</v>
      </c>
      <c r="H236" t="s">
        <v>223</v>
      </c>
    </row>
    <row r="237" spans="2:8" x14ac:dyDescent="0.25">
      <c r="B237" s="9">
        <v>1430</v>
      </c>
      <c r="C237" s="9">
        <v>1430</v>
      </c>
      <c r="D237" t="s">
        <v>224</v>
      </c>
      <c r="E237">
        <v>46</v>
      </c>
      <c r="F237" t="s">
        <v>857</v>
      </c>
      <c r="G237">
        <v>4647</v>
      </c>
      <c r="H237" t="s">
        <v>861</v>
      </c>
    </row>
    <row r="238" spans="2:8" x14ac:dyDescent="0.25">
      <c r="B238" s="9">
        <v>1431</v>
      </c>
      <c r="C238" s="9">
        <v>1431</v>
      </c>
      <c r="D238" t="s">
        <v>225</v>
      </c>
      <c r="E238">
        <v>46</v>
      </c>
      <c r="F238" t="s">
        <v>857</v>
      </c>
      <c r="G238">
        <v>4647</v>
      </c>
      <c r="H238" t="s">
        <v>861</v>
      </c>
    </row>
    <row r="239" spans="2:8" x14ac:dyDescent="0.25">
      <c r="B239" s="9">
        <v>1432</v>
      </c>
      <c r="C239" s="9">
        <v>1432</v>
      </c>
      <c r="D239" t="s">
        <v>226</v>
      </c>
      <c r="E239">
        <v>46</v>
      </c>
      <c r="F239" t="s">
        <v>857</v>
      </c>
      <c r="G239">
        <v>4647</v>
      </c>
      <c r="H239" t="s">
        <v>861</v>
      </c>
    </row>
    <row r="240" spans="2:8" x14ac:dyDescent="0.25">
      <c r="B240" s="9">
        <v>1433</v>
      </c>
      <c r="C240" s="9">
        <v>1433</v>
      </c>
      <c r="D240" t="s">
        <v>227</v>
      </c>
      <c r="E240">
        <v>46</v>
      </c>
      <c r="F240" t="s">
        <v>857</v>
      </c>
      <c r="G240">
        <v>4647</v>
      </c>
      <c r="H240" t="s">
        <v>861</v>
      </c>
    </row>
    <row r="241" spans="2:8" x14ac:dyDescent="0.25">
      <c r="B241" s="9">
        <v>1438</v>
      </c>
      <c r="C241" s="9">
        <v>1438</v>
      </c>
      <c r="D241" t="s">
        <v>228</v>
      </c>
      <c r="E241">
        <v>46</v>
      </c>
      <c r="F241" t="s">
        <v>857</v>
      </c>
      <c r="G241">
        <v>4648</v>
      </c>
      <c r="H241" t="s">
        <v>228</v>
      </c>
    </row>
    <row r="242" spans="2:8" x14ac:dyDescent="0.25">
      <c r="B242" s="9">
        <v>1439</v>
      </c>
      <c r="C242" s="9">
        <v>1439</v>
      </c>
      <c r="D242" t="s">
        <v>229</v>
      </c>
      <c r="E242">
        <v>46</v>
      </c>
      <c r="F242" t="s">
        <v>857</v>
      </c>
      <c r="G242">
        <v>4602</v>
      </c>
      <c r="H242" t="s">
        <v>858</v>
      </c>
    </row>
    <row r="243" spans="2:8" x14ac:dyDescent="0.25">
      <c r="B243" s="9">
        <v>1441</v>
      </c>
      <c r="C243" s="9">
        <v>1441</v>
      </c>
      <c r="D243" t="s">
        <v>230</v>
      </c>
      <c r="E243">
        <v>46</v>
      </c>
      <c r="F243" t="s">
        <v>857</v>
      </c>
      <c r="G243">
        <v>4649</v>
      </c>
      <c r="H243" t="s">
        <v>862</v>
      </c>
    </row>
    <row r="244" spans="2:8" x14ac:dyDescent="0.25">
      <c r="B244" s="9">
        <v>1443</v>
      </c>
      <c r="C244" s="9">
        <v>1443</v>
      </c>
      <c r="D244" t="s">
        <v>231</v>
      </c>
      <c r="E244">
        <v>46</v>
      </c>
      <c r="F244" t="s">
        <v>857</v>
      </c>
      <c r="G244">
        <v>4649</v>
      </c>
      <c r="H244" t="s">
        <v>862</v>
      </c>
    </row>
    <row r="245" spans="2:8" x14ac:dyDescent="0.25">
      <c r="B245" s="9">
        <v>1444</v>
      </c>
      <c r="C245" s="9">
        <v>1444</v>
      </c>
      <c r="D245" t="s">
        <v>232</v>
      </c>
      <c r="E245">
        <v>15</v>
      </c>
      <c r="F245" t="s">
        <v>236</v>
      </c>
      <c r="G245">
        <v>1577</v>
      </c>
      <c r="H245" t="s">
        <v>242</v>
      </c>
    </row>
    <row r="246" spans="2:8" x14ac:dyDescent="0.25">
      <c r="B246" s="9">
        <v>1445</v>
      </c>
      <c r="C246" s="9">
        <v>1445</v>
      </c>
      <c r="D246" t="s">
        <v>233</v>
      </c>
      <c r="E246">
        <v>46</v>
      </c>
      <c r="F246" t="s">
        <v>857</v>
      </c>
      <c r="G246">
        <v>4650</v>
      </c>
      <c r="H246" t="s">
        <v>233</v>
      </c>
    </row>
    <row r="247" spans="2:8" x14ac:dyDescent="0.25">
      <c r="B247" s="9">
        <v>1449</v>
      </c>
      <c r="C247" s="9">
        <v>1449</v>
      </c>
      <c r="D247" t="s">
        <v>234</v>
      </c>
      <c r="E247">
        <v>46</v>
      </c>
      <c r="F247" t="s">
        <v>857</v>
      </c>
      <c r="G247">
        <v>4651</v>
      </c>
      <c r="H247" t="s">
        <v>234</v>
      </c>
    </row>
    <row r="248" spans="2:8" x14ac:dyDescent="0.25">
      <c r="B248" s="9">
        <v>1502</v>
      </c>
      <c r="C248" s="9">
        <v>1502</v>
      </c>
      <c r="D248" t="s">
        <v>235</v>
      </c>
      <c r="E248">
        <v>15</v>
      </c>
      <c r="F248" t="s">
        <v>236</v>
      </c>
      <c r="G248">
        <v>1506</v>
      </c>
      <c r="H248" t="s">
        <v>235</v>
      </c>
    </row>
    <row r="249" spans="2:8" x14ac:dyDescent="0.25">
      <c r="B249" s="9">
        <v>1504</v>
      </c>
      <c r="C249" s="9">
        <v>1504</v>
      </c>
      <c r="D249" t="s">
        <v>237</v>
      </c>
      <c r="E249">
        <v>15</v>
      </c>
      <c r="F249" t="s">
        <v>236</v>
      </c>
      <c r="G249">
        <v>1507</v>
      </c>
      <c r="H249" t="s">
        <v>237</v>
      </c>
    </row>
    <row r="250" spans="2:8" x14ac:dyDescent="0.25">
      <c r="B250" s="9">
        <v>1505</v>
      </c>
      <c r="C250" s="9">
        <v>1505</v>
      </c>
      <c r="D250" t="s">
        <v>238</v>
      </c>
      <c r="E250">
        <v>15</v>
      </c>
      <c r="F250" t="s">
        <v>236</v>
      </c>
      <c r="G250">
        <v>1505</v>
      </c>
      <c r="H250" t="s">
        <v>238</v>
      </c>
    </row>
    <row r="251" spans="2:8" x14ac:dyDescent="0.25">
      <c r="B251" s="9">
        <v>1506</v>
      </c>
      <c r="C251" s="9">
        <v>1506</v>
      </c>
      <c r="D251" t="s">
        <v>235</v>
      </c>
      <c r="E251">
        <v>15</v>
      </c>
      <c r="F251" t="s">
        <v>236</v>
      </c>
      <c r="G251">
        <v>1506</v>
      </c>
      <c r="H251" t="s">
        <v>235</v>
      </c>
    </row>
    <row r="252" spans="2:8" x14ac:dyDescent="0.25">
      <c r="B252" s="9">
        <v>1507</v>
      </c>
      <c r="C252" s="9">
        <v>1507</v>
      </c>
      <c r="D252" t="s">
        <v>237</v>
      </c>
      <c r="E252">
        <v>15</v>
      </c>
      <c r="F252" t="s">
        <v>236</v>
      </c>
      <c r="G252">
        <v>1507</v>
      </c>
      <c r="H252" t="s">
        <v>237</v>
      </c>
    </row>
    <row r="253" spans="2:8" x14ac:dyDescent="0.25">
      <c r="B253" s="9">
        <v>1511</v>
      </c>
      <c r="C253" s="9">
        <v>1511</v>
      </c>
      <c r="D253" t="s">
        <v>239</v>
      </c>
      <c r="E253">
        <v>15</v>
      </c>
      <c r="F253" t="s">
        <v>236</v>
      </c>
      <c r="G253">
        <v>1511</v>
      </c>
      <c r="H253" t="s">
        <v>239</v>
      </c>
    </row>
    <row r="254" spans="2:8" x14ac:dyDescent="0.25">
      <c r="B254" s="9">
        <v>1514</v>
      </c>
      <c r="C254" s="9">
        <v>1514</v>
      </c>
      <c r="D254" t="s">
        <v>871</v>
      </c>
      <c r="E254">
        <v>15</v>
      </c>
      <c r="F254" t="s">
        <v>236</v>
      </c>
      <c r="G254">
        <v>1514</v>
      </c>
      <c r="H254" t="s">
        <v>871</v>
      </c>
    </row>
    <row r="255" spans="2:8" x14ac:dyDescent="0.25">
      <c r="B255" s="9">
        <v>1515</v>
      </c>
      <c r="C255" s="9">
        <v>1515</v>
      </c>
      <c r="D255" t="s">
        <v>886</v>
      </c>
      <c r="E255">
        <v>15</v>
      </c>
      <c r="F255" t="s">
        <v>236</v>
      </c>
      <c r="G255">
        <v>1515</v>
      </c>
      <c r="H255" t="s">
        <v>886</v>
      </c>
    </row>
    <row r="256" spans="2:8" x14ac:dyDescent="0.25">
      <c r="B256" s="9">
        <v>1516</v>
      </c>
      <c r="C256" s="9">
        <v>1516</v>
      </c>
      <c r="D256" t="s">
        <v>240</v>
      </c>
      <c r="E256">
        <v>15</v>
      </c>
      <c r="F256" t="s">
        <v>236</v>
      </c>
      <c r="G256">
        <v>1516</v>
      </c>
      <c r="H256" t="s">
        <v>240</v>
      </c>
    </row>
    <row r="257" spans="2:8" x14ac:dyDescent="0.25">
      <c r="B257" s="9">
        <v>1517</v>
      </c>
      <c r="C257" s="9">
        <v>1517</v>
      </c>
      <c r="D257" t="s">
        <v>241</v>
      </c>
      <c r="E257">
        <v>15</v>
      </c>
      <c r="F257" t="s">
        <v>236</v>
      </c>
      <c r="G257">
        <v>1517</v>
      </c>
      <c r="H257" t="s">
        <v>241</v>
      </c>
    </row>
    <row r="258" spans="2:8" x14ac:dyDescent="0.25">
      <c r="B258" s="9">
        <v>1519</v>
      </c>
      <c r="C258" s="9">
        <v>1519</v>
      </c>
      <c r="D258" t="s">
        <v>242</v>
      </c>
      <c r="E258">
        <v>15</v>
      </c>
      <c r="F258" t="s">
        <v>236</v>
      </c>
      <c r="G258">
        <v>1577</v>
      </c>
      <c r="H258" t="s">
        <v>242</v>
      </c>
    </row>
    <row r="259" spans="2:8" x14ac:dyDescent="0.25">
      <c r="B259" s="9">
        <v>1520</v>
      </c>
      <c r="C259" s="9">
        <v>1520</v>
      </c>
      <c r="D259" t="s">
        <v>243</v>
      </c>
      <c r="E259">
        <v>15</v>
      </c>
      <c r="F259" t="s">
        <v>236</v>
      </c>
      <c r="G259">
        <v>1520</v>
      </c>
      <c r="H259" t="s">
        <v>243</v>
      </c>
    </row>
    <row r="260" spans="2:8" x14ac:dyDescent="0.25">
      <c r="B260" s="9">
        <v>1523</v>
      </c>
      <c r="C260" s="9">
        <v>1523</v>
      </c>
      <c r="D260" t="s">
        <v>244</v>
      </c>
      <c r="E260">
        <v>15</v>
      </c>
      <c r="F260" t="s">
        <v>236</v>
      </c>
      <c r="G260">
        <v>1507</v>
      </c>
      <c r="H260" t="s">
        <v>237</v>
      </c>
    </row>
    <row r="261" spans="2:8" x14ac:dyDescent="0.25">
      <c r="B261" s="9">
        <v>1524</v>
      </c>
      <c r="C261" s="9">
        <v>1524</v>
      </c>
      <c r="D261" t="s">
        <v>245</v>
      </c>
      <c r="E261">
        <v>15</v>
      </c>
      <c r="F261" t="s">
        <v>236</v>
      </c>
      <c r="G261">
        <v>1578</v>
      </c>
      <c r="H261" t="s">
        <v>887</v>
      </c>
    </row>
    <row r="262" spans="2:8" x14ac:dyDescent="0.25">
      <c r="B262" s="9">
        <v>1525</v>
      </c>
      <c r="C262" s="9">
        <v>1525</v>
      </c>
      <c r="D262" t="s">
        <v>246</v>
      </c>
      <c r="E262">
        <v>15</v>
      </c>
      <c r="F262" t="s">
        <v>236</v>
      </c>
      <c r="G262">
        <v>1525</v>
      </c>
      <c r="H262" t="s">
        <v>246</v>
      </c>
    </row>
    <row r="263" spans="2:8" x14ac:dyDescent="0.25">
      <c r="B263" s="9">
        <v>1526</v>
      </c>
      <c r="C263" s="9">
        <v>1526</v>
      </c>
      <c r="D263" t="s">
        <v>247</v>
      </c>
      <c r="E263">
        <v>15</v>
      </c>
      <c r="F263" t="s">
        <v>236</v>
      </c>
      <c r="G263">
        <v>1578</v>
      </c>
      <c r="H263" t="s">
        <v>887</v>
      </c>
    </row>
    <row r="264" spans="2:8" x14ac:dyDescent="0.25">
      <c r="B264" s="9">
        <v>1528</v>
      </c>
      <c r="C264" s="9">
        <v>1528</v>
      </c>
      <c r="D264" t="s">
        <v>248</v>
      </c>
      <c r="E264">
        <v>15</v>
      </c>
      <c r="F264" t="s">
        <v>236</v>
      </c>
      <c r="G264">
        <v>1528</v>
      </c>
      <c r="H264" t="s">
        <v>248</v>
      </c>
    </row>
    <row r="265" spans="2:8" x14ac:dyDescent="0.25">
      <c r="B265" s="9">
        <v>1529</v>
      </c>
      <c r="C265" s="9">
        <v>1529</v>
      </c>
      <c r="D265" t="s">
        <v>249</v>
      </c>
      <c r="E265">
        <v>15</v>
      </c>
      <c r="F265" t="s">
        <v>236</v>
      </c>
      <c r="G265">
        <v>1507</v>
      </c>
      <c r="H265" t="s">
        <v>237</v>
      </c>
    </row>
    <row r="266" spans="2:8" x14ac:dyDescent="0.25">
      <c r="B266" s="9">
        <v>1531</v>
      </c>
      <c r="C266" s="9">
        <v>1531</v>
      </c>
      <c r="D266" t="s">
        <v>250</v>
      </c>
      <c r="E266">
        <v>15</v>
      </c>
      <c r="F266" t="s">
        <v>236</v>
      </c>
      <c r="G266">
        <v>1531</v>
      </c>
      <c r="H266" t="s">
        <v>250</v>
      </c>
    </row>
    <row r="267" spans="2:8" x14ac:dyDescent="0.25">
      <c r="B267" s="9">
        <v>1532</v>
      </c>
      <c r="C267" s="9">
        <v>1532</v>
      </c>
      <c r="D267" t="s">
        <v>251</v>
      </c>
      <c r="E267">
        <v>15</v>
      </c>
      <c r="F267" t="s">
        <v>236</v>
      </c>
      <c r="G267">
        <v>1532</v>
      </c>
      <c r="H267" t="s">
        <v>251</v>
      </c>
    </row>
    <row r="268" spans="2:8" x14ac:dyDescent="0.25">
      <c r="B268" s="9">
        <v>1534</v>
      </c>
      <c r="C268" s="9">
        <v>1534</v>
      </c>
      <c r="D268" t="s">
        <v>252</v>
      </c>
      <c r="E268">
        <v>15</v>
      </c>
      <c r="F268" t="s">
        <v>236</v>
      </c>
      <c r="G268">
        <v>1507</v>
      </c>
      <c r="H268" t="s">
        <v>237</v>
      </c>
    </row>
    <row r="269" spans="2:8" x14ac:dyDescent="0.25">
      <c r="B269" s="9">
        <v>1535</v>
      </c>
      <c r="C269" s="9">
        <v>1535</v>
      </c>
      <c r="D269" t="s">
        <v>253</v>
      </c>
      <c r="E269">
        <v>15</v>
      </c>
      <c r="F269" t="s">
        <v>236</v>
      </c>
      <c r="G269">
        <v>1535</v>
      </c>
      <c r="H269" t="s">
        <v>253</v>
      </c>
    </row>
    <row r="270" spans="2:8" x14ac:dyDescent="0.25">
      <c r="B270" s="9">
        <v>1539</v>
      </c>
      <c r="C270" s="9">
        <v>1539</v>
      </c>
      <c r="D270" t="s">
        <v>254</v>
      </c>
      <c r="E270">
        <v>15</v>
      </c>
      <c r="F270" t="s">
        <v>236</v>
      </c>
      <c r="G270">
        <v>1539</v>
      </c>
      <c r="H270" t="s">
        <v>254</v>
      </c>
    </row>
    <row r="271" spans="2:8" x14ac:dyDescent="0.25">
      <c r="B271" s="9">
        <v>1543</v>
      </c>
      <c r="C271" s="9">
        <v>1543</v>
      </c>
      <c r="D271" t="s">
        <v>255</v>
      </c>
      <c r="E271">
        <v>15</v>
      </c>
      <c r="F271" t="s">
        <v>236</v>
      </c>
      <c r="G271">
        <v>1506</v>
      </c>
      <c r="H271" t="s">
        <v>235</v>
      </c>
    </row>
    <row r="272" spans="2:8" x14ac:dyDescent="0.25">
      <c r="B272" s="9">
        <v>1545</v>
      </c>
      <c r="C272" s="9">
        <v>1545</v>
      </c>
      <c r="D272" t="s">
        <v>256</v>
      </c>
      <c r="E272">
        <v>15</v>
      </c>
      <c r="F272" t="s">
        <v>236</v>
      </c>
      <c r="G272">
        <v>1506</v>
      </c>
      <c r="H272" t="s">
        <v>235</v>
      </c>
    </row>
    <row r="273" spans="2:8" x14ac:dyDescent="0.25">
      <c r="B273" s="9">
        <v>1546</v>
      </c>
      <c r="C273" s="9">
        <v>1546</v>
      </c>
      <c r="D273" t="s">
        <v>257</v>
      </c>
      <c r="E273">
        <v>15</v>
      </c>
      <c r="F273" t="s">
        <v>236</v>
      </c>
      <c r="G273">
        <v>1507</v>
      </c>
      <c r="H273" t="s">
        <v>237</v>
      </c>
    </row>
    <row r="274" spans="2:8" x14ac:dyDescent="0.25">
      <c r="B274" s="9">
        <v>1547</v>
      </c>
      <c r="C274" s="9">
        <v>1547</v>
      </c>
      <c r="D274" t="s">
        <v>258</v>
      </c>
      <c r="E274">
        <v>15</v>
      </c>
      <c r="F274" t="s">
        <v>236</v>
      </c>
      <c r="G274">
        <v>1547</v>
      </c>
      <c r="H274" t="s">
        <v>258</v>
      </c>
    </row>
    <row r="275" spans="2:8" x14ac:dyDescent="0.25">
      <c r="B275" s="9">
        <v>1548</v>
      </c>
      <c r="C275" s="9">
        <v>1548</v>
      </c>
      <c r="D275" t="s">
        <v>259</v>
      </c>
      <c r="E275">
        <v>15</v>
      </c>
      <c r="F275" t="s">
        <v>236</v>
      </c>
      <c r="G275">
        <v>1579</v>
      </c>
      <c r="H275" t="s">
        <v>888</v>
      </c>
    </row>
    <row r="276" spans="2:8" x14ac:dyDescent="0.25">
      <c r="B276" s="9">
        <v>1551</v>
      </c>
      <c r="C276" s="9">
        <v>1551</v>
      </c>
      <c r="D276" t="s">
        <v>260</v>
      </c>
      <c r="E276">
        <v>15</v>
      </c>
      <c r="F276" t="s">
        <v>236</v>
      </c>
      <c r="G276">
        <v>1579</v>
      </c>
      <c r="H276" t="s">
        <v>888</v>
      </c>
    </row>
    <row r="277" spans="2:8" x14ac:dyDescent="0.25">
      <c r="B277" s="9">
        <v>1554</v>
      </c>
      <c r="C277" s="9">
        <v>1554</v>
      </c>
      <c r="D277" t="s">
        <v>261</v>
      </c>
      <c r="E277">
        <v>15</v>
      </c>
      <c r="F277" t="s">
        <v>236</v>
      </c>
      <c r="G277">
        <v>1554</v>
      </c>
      <c r="H277" t="s">
        <v>261</v>
      </c>
    </row>
    <row r="278" spans="2:8" x14ac:dyDescent="0.25">
      <c r="B278" s="9">
        <v>1557</v>
      </c>
      <c r="C278" s="9">
        <v>1557</v>
      </c>
      <c r="D278" t="s">
        <v>262</v>
      </c>
      <c r="E278">
        <v>15</v>
      </c>
      <c r="F278" t="s">
        <v>236</v>
      </c>
      <c r="G278">
        <v>1557</v>
      </c>
      <c r="H278" t="s">
        <v>262</v>
      </c>
    </row>
    <row r="279" spans="2:8" x14ac:dyDescent="0.25">
      <c r="B279" s="9">
        <v>1560</v>
      </c>
      <c r="C279" s="9">
        <v>1560</v>
      </c>
      <c r="D279" t="s">
        <v>263</v>
      </c>
      <c r="E279">
        <v>15</v>
      </c>
      <c r="F279" t="s">
        <v>236</v>
      </c>
      <c r="G279">
        <v>1560</v>
      </c>
      <c r="H279" t="s">
        <v>263</v>
      </c>
    </row>
    <row r="280" spans="2:8" x14ac:dyDescent="0.25">
      <c r="B280" s="9">
        <v>1563</v>
      </c>
      <c r="C280" s="9">
        <v>1563</v>
      </c>
      <c r="D280" t="s">
        <v>264</v>
      </c>
      <c r="E280">
        <v>15</v>
      </c>
      <c r="F280" t="s">
        <v>236</v>
      </c>
      <c r="G280">
        <v>1563</v>
      </c>
      <c r="H280" t="s">
        <v>264</v>
      </c>
    </row>
    <row r="281" spans="2:8" x14ac:dyDescent="0.25">
      <c r="B281" s="9">
        <v>1566</v>
      </c>
      <c r="C281" s="9">
        <v>1566</v>
      </c>
      <c r="D281" t="s">
        <v>265</v>
      </c>
      <c r="E281">
        <v>15</v>
      </c>
      <c r="F281" t="s">
        <v>236</v>
      </c>
      <c r="G281">
        <v>1566</v>
      </c>
      <c r="H281" t="s">
        <v>265</v>
      </c>
    </row>
    <row r="282" spans="2:8" x14ac:dyDescent="0.25">
      <c r="B282" s="9">
        <v>1567</v>
      </c>
      <c r="C282" s="9">
        <v>1567</v>
      </c>
      <c r="D282" t="s">
        <v>266</v>
      </c>
      <c r="E282">
        <v>50</v>
      </c>
      <c r="F282" t="s">
        <v>271</v>
      </c>
      <c r="G282">
        <v>5061</v>
      </c>
      <c r="H282" t="s">
        <v>266</v>
      </c>
    </row>
    <row r="283" spans="2:8" x14ac:dyDescent="0.25">
      <c r="B283" s="9">
        <v>1571</v>
      </c>
      <c r="C283" s="9">
        <v>1571</v>
      </c>
      <c r="D283" t="s">
        <v>267</v>
      </c>
      <c r="E283">
        <v>50</v>
      </c>
      <c r="F283" t="s">
        <v>271</v>
      </c>
      <c r="G283">
        <v>5055</v>
      </c>
      <c r="H283" t="s">
        <v>889</v>
      </c>
    </row>
    <row r="284" spans="2:8" x14ac:dyDescent="0.25">
      <c r="B284" s="9">
        <v>1573</v>
      </c>
      <c r="C284" s="9">
        <v>1573</v>
      </c>
      <c r="D284" t="s">
        <v>268</v>
      </c>
      <c r="E284">
        <v>15</v>
      </c>
      <c r="F284" t="s">
        <v>236</v>
      </c>
      <c r="G284">
        <v>1573</v>
      </c>
      <c r="H284" t="s">
        <v>268</v>
      </c>
    </row>
    <row r="285" spans="2:8" x14ac:dyDescent="0.25">
      <c r="B285" s="9">
        <v>1576</v>
      </c>
      <c r="C285" s="9">
        <v>1576</v>
      </c>
      <c r="D285" t="s">
        <v>269</v>
      </c>
      <c r="E285">
        <v>15</v>
      </c>
      <c r="F285" t="s">
        <v>236</v>
      </c>
      <c r="G285">
        <v>1576</v>
      </c>
      <c r="H285" t="s">
        <v>269</v>
      </c>
    </row>
    <row r="286" spans="2:8" x14ac:dyDescent="0.25">
      <c r="B286" s="9">
        <v>1577</v>
      </c>
      <c r="C286" s="9">
        <v>1577</v>
      </c>
      <c r="D286" t="s">
        <v>242</v>
      </c>
      <c r="E286">
        <v>15</v>
      </c>
      <c r="F286" t="s">
        <v>236</v>
      </c>
      <c r="G286">
        <v>1577</v>
      </c>
      <c r="H286" t="s">
        <v>242</v>
      </c>
    </row>
    <row r="287" spans="2:8" x14ac:dyDescent="0.25">
      <c r="B287" s="9">
        <v>1578</v>
      </c>
      <c r="C287" s="9">
        <v>1578</v>
      </c>
      <c r="D287" t="s">
        <v>887</v>
      </c>
      <c r="E287">
        <v>15</v>
      </c>
      <c r="F287" t="s">
        <v>236</v>
      </c>
      <c r="G287">
        <v>1578</v>
      </c>
      <c r="H287" t="s">
        <v>887</v>
      </c>
    </row>
    <row r="288" spans="2:8" x14ac:dyDescent="0.25">
      <c r="B288" s="9">
        <v>1579</v>
      </c>
      <c r="C288" s="9">
        <v>1579</v>
      </c>
      <c r="D288" t="s">
        <v>888</v>
      </c>
      <c r="E288">
        <v>15</v>
      </c>
      <c r="F288" t="s">
        <v>236</v>
      </c>
      <c r="G288">
        <v>1579</v>
      </c>
      <c r="H288" t="s">
        <v>888</v>
      </c>
    </row>
    <row r="289" spans="2:8" x14ac:dyDescent="0.25">
      <c r="B289" s="9">
        <v>1601</v>
      </c>
      <c r="C289" s="9">
        <v>1601</v>
      </c>
      <c r="D289" t="s">
        <v>270</v>
      </c>
      <c r="E289">
        <v>50</v>
      </c>
      <c r="F289" t="s">
        <v>271</v>
      </c>
      <c r="G289">
        <v>5001</v>
      </c>
      <c r="H289" t="s">
        <v>272</v>
      </c>
    </row>
    <row r="290" spans="2:8" x14ac:dyDescent="0.25">
      <c r="B290" s="9">
        <v>1612</v>
      </c>
      <c r="C290" s="9">
        <v>1612</v>
      </c>
      <c r="D290" t="s">
        <v>273</v>
      </c>
      <c r="E290">
        <v>50</v>
      </c>
      <c r="F290" t="s">
        <v>271</v>
      </c>
      <c r="G290">
        <v>5055</v>
      </c>
      <c r="H290" t="s">
        <v>889</v>
      </c>
    </row>
    <row r="291" spans="2:8" x14ac:dyDescent="0.25">
      <c r="B291" s="9">
        <v>1613</v>
      </c>
      <c r="C291" s="9">
        <v>1613</v>
      </c>
      <c r="D291" t="s">
        <v>275</v>
      </c>
      <c r="E291">
        <v>50</v>
      </c>
      <c r="F291" t="s">
        <v>271</v>
      </c>
      <c r="G291">
        <v>5059</v>
      </c>
      <c r="H291" t="s">
        <v>890</v>
      </c>
    </row>
    <row r="292" spans="2:8" x14ac:dyDescent="0.25">
      <c r="B292" s="9">
        <v>1617</v>
      </c>
      <c r="C292" s="9">
        <v>1617</v>
      </c>
      <c r="D292" t="s">
        <v>277</v>
      </c>
      <c r="E292">
        <v>50</v>
      </c>
      <c r="F292" t="s">
        <v>271</v>
      </c>
      <c r="G292">
        <v>5056</v>
      </c>
      <c r="H292" t="s">
        <v>278</v>
      </c>
    </row>
    <row r="293" spans="2:8" x14ac:dyDescent="0.25">
      <c r="B293" s="9">
        <v>1620</v>
      </c>
      <c r="C293" s="9">
        <v>1620</v>
      </c>
      <c r="D293" t="s">
        <v>279</v>
      </c>
      <c r="E293">
        <v>50</v>
      </c>
      <c r="F293" t="s">
        <v>271</v>
      </c>
      <c r="G293">
        <v>5014</v>
      </c>
      <c r="H293" t="s">
        <v>280</v>
      </c>
    </row>
    <row r="294" spans="2:8" x14ac:dyDescent="0.25">
      <c r="B294" s="9">
        <v>1621</v>
      </c>
      <c r="C294" s="9">
        <v>1621</v>
      </c>
      <c r="D294" t="s">
        <v>281</v>
      </c>
      <c r="E294">
        <v>50</v>
      </c>
      <c r="F294" t="s">
        <v>271</v>
      </c>
      <c r="G294">
        <v>5057</v>
      </c>
      <c r="H294" t="s">
        <v>282</v>
      </c>
    </row>
    <row r="295" spans="2:8" x14ac:dyDescent="0.25">
      <c r="B295" s="9">
        <v>1622</v>
      </c>
      <c r="C295" s="9">
        <v>1622</v>
      </c>
      <c r="D295" t="s">
        <v>283</v>
      </c>
      <c r="E295">
        <v>50</v>
      </c>
      <c r="F295" t="s">
        <v>271</v>
      </c>
      <c r="G295">
        <v>5059</v>
      </c>
      <c r="H295" t="s">
        <v>890</v>
      </c>
    </row>
    <row r="296" spans="2:8" x14ac:dyDescent="0.25">
      <c r="B296" s="9">
        <v>1624</v>
      </c>
      <c r="C296" s="9">
        <v>1624</v>
      </c>
      <c r="D296" t="s">
        <v>285</v>
      </c>
      <c r="E296">
        <v>50</v>
      </c>
      <c r="F296" t="s">
        <v>271</v>
      </c>
      <c r="G296">
        <v>5054</v>
      </c>
      <c r="H296" t="s">
        <v>286</v>
      </c>
    </row>
    <row r="297" spans="2:8" x14ac:dyDescent="0.25">
      <c r="B297" s="9">
        <v>1627</v>
      </c>
      <c r="C297" s="9">
        <v>1627</v>
      </c>
      <c r="D297" t="s">
        <v>287</v>
      </c>
      <c r="E297">
        <v>50</v>
      </c>
      <c r="F297" t="s">
        <v>271</v>
      </c>
      <c r="G297">
        <v>5057</v>
      </c>
      <c r="H297" t="s">
        <v>282</v>
      </c>
    </row>
    <row r="298" spans="2:8" x14ac:dyDescent="0.25">
      <c r="B298" s="9">
        <v>1630</v>
      </c>
      <c r="C298" s="9">
        <v>1630</v>
      </c>
      <c r="D298" t="s">
        <v>289</v>
      </c>
      <c r="E298">
        <v>50</v>
      </c>
      <c r="F298" t="s">
        <v>271</v>
      </c>
      <c r="G298">
        <v>5058</v>
      </c>
      <c r="H298" t="s">
        <v>290</v>
      </c>
    </row>
    <row r="299" spans="2:8" x14ac:dyDescent="0.25">
      <c r="B299" s="9">
        <v>1632</v>
      </c>
      <c r="C299" s="9">
        <v>1632</v>
      </c>
      <c r="D299" t="s">
        <v>291</v>
      </c>
      <c r="E299">
        <v>50</v>
      </c>
      <c r="F299" t="s">
        <v>271</v>
      </c>
      <c r="G299">
        <v>5058</v>
      </c>
      <c r="H299" t="s">
        <v>290</v>
      </c>
    </row>
    <row r="300" spans="2:8" x14ac:dyDescent="0.25">
      <c r="B300" s="9">
        <v>1633</v>
      </c>
      <c r="C300" s="9">
        <v>1633</v>
      </c>
      <c r="D300" t="s">
        <v>293</v>
      </c>
      <c r="E300">
        <v>50</v>
      </c>
      <c r="F300" t="s">
        <v>271</v>
      </c>
      <c r="G300">
        <v>5020</v>
      </c>
      <c r="H300" t="s">
        <v>294</v>
      </c>
    </row>
    <row r="301" spans="2:8" x14ac:dyDescent="0.25">
      <c r="B301" s="9">
        <v>1634</v>
      </c>
      <c r="C301" s="9">
        <v>1634</v>
      </c>
      <c r="D301" t="s">
        <v>295</v>
      </c>
      <c r="E301">
        <v>50</v>
      </c>
      <c r="F301" t="s">
        <v>271</v>
      </c>
      <c r="G301">
        <v>5021</v>
      </c>
      <c r="H301" t="s">
        <v>296</v>
      </c>
    </row>
    <row r="302" spans="2:8" x14ac:dyDescent="0.25">
      <c r="B302" s="9">
        <v>1635</v>
      </c>
      <c r="C302" s="9">
        <v>1635</v>
      </c>
      <c r="D302" t="s">
        <v>297</v>
      </c>
      <c r="E302">
        <v>50</v>
      </c>
      <c r="F302" t="s">
        <v>271</v>
      </c>
      <c r="G302">
        <v>5022</v>
      </c>
      <c r="H302" t="s">
        <v>298</v>
      </c>
    </row>
    <row r="303" spans="2:8" x14ac:dyDescent="0.25">
      <c r="B303" s="9">
        <v>1636</v>
      </c>
      <c r="C303" s="9">
        <v>1636</v>
      </c>
      <c r="D303" t="s">
        <v>299</v>
      </c>
      <c r="E303">
        <v>50</v>
      </c>
      <c r="F303" t="s">
        <v>271</v>
      </c>
      <c r="G303">
        <v>5059</v>
      </c>
      <c r="H303" t="s">
        <v>890</v>
      </c>
    </row>
    <row r="304" spans="2:8" x14ac:dyDescent="0.25">
      <c r="B304" s="9">
        <v>1638</v>
      </c>
      <c r="C304" s="9">
        <v>1638</v>
      </c>
      <c r="D304" t="s">
        <v>301</v>
      </c>
      <c r="E304">
        <v>50</v>
      </c>
      <c r="F304" t="s">
        <v>271</v>
      </c>
      <c r="G304">
        <v>5059</v>
      </c>
      <c r="H304" t="s">
        <v>890</v>
      </c>
    </row>
    <row r="305" spans="2:8" x14ac:dyDescent="0.25">
      <c r="B305" s="9">
        <v>1640</v>
      </c>
      <c r="C305" s="9">
        <v>1640</v>
      </c>
      <c r="D305" t="s">
        <v>303</v>
      </c>
      <c r="E305">
        <v>50</v>
      </c>
      <c r="F305" t="s">
        <v>271</v>
      </c>
      <c r="G305">
        <v>5025</v>
      </c>
      <c r="H305" t="s">
        <v>304</v>
      </c>
    </row>
    <row r="306" spans="2:8" x14ac:dyDescent="0.25">
      <c r="B306" s="9">
        <v>1644</v>
      </c>
      <c r="C306" s="9">
        <v>1644</v>
      </c>
      <c r="D306" t="s">
        <v>305</v>
      </c>
      <c r="E306">
        <v>50</v>
      </c>
      <c r="F306" t="s">
        <v>271</v>
      </c>
      <c r="G306">
        <v>5026</v>
      </c>
      <c r="H306" t="s">
        <v>306</v>
      </c>
    </row>
    <row r="307" spans="2:8" x14ac:dyDescent="0.25">
      <c r="B307" s="9">
        <v>1648</v>
      </c>
      <c r="C307" s="9">
        <v>1648</v>
      </c>
      <c r="D307" t="s">
        <v>307</v>
      </c>
      <c r="E307">
        <v>50</v>
      </c>
      <c r="F307" t="s">
        <v>271</v>
      </c>
      <c r="G307">
        <v>5027</v>
      </c>
      <c r="H307" t="s">
        <v>891</v>
      </c>
    </row>
    <row r="308" spans="2:8" x14ac:dyDescent="0.25">
      <c r="B308" s="9">
        <v>1653</v>
      </c>
      <c r="C308" s="9">
        <v>1653</v>
      </c>
      <c r="D308" t="s">
        <v>308</v>
      </c>
      <c r="E308">
        <v>50</v>
      </c>
      <c r="F308" t="s">
        <v>271</v>
      </c>
      <c r="G308">
        <v>5028</v>
      </c>
      <c r="H308" t="s">
        <v>309</v>
      </c>
    </row>
    <row r="309" spans="2:8" x14ac:dyDescent="0.25">
      <c r="B309" s="9">
        <v>1657</v>
      </c>
      <c r="C309" s="9">
        <v>1657</v>
      </c>
      <c r="D309" t="s">
        <v>310</v>
      </c>
      <c r="E309">
        <v>50</v>
      </c>
      <c r="F309" t="s">
        <v>271</v>
      </c>
      <c r="G309">
        <v>5029</v>
      </c>
      <c r="H309" t="s">
        <v>311</v>
      </c>
    </row>
    <row r="310" spans="2:8" x14ac:dyDescent="0.25">
      <c r="B310" s="9">
        <v>1662</v>
      </c>
      <c r="C310" s="9">
        <v>1662</v>
      </c>
      <c r="D310" t="s">
        <v>312</v>
      </c>
      <c r="E310">
        <v>50</v>
      </c>
      <c r="F310" t="s">
        <v>271</v>
      </c>
      <c r="G310">
        <v>5001</v>
      </c>
      <c r="H310" t="s">
        <v>272</v>
      </c>
    </row>
    <row r="311" spans="2:8" x14ac:dyDescent="0.25">
      <c r="B311" s="9">
        <v>1663</v>
      </c>
      <c r="C311" s="9">
        <v>1663</v>
      </c>
      <c r="D311" t="s">
        <v>314</v>
      </c>
      <c r="E311">
        <v>50</v>
      </c>
      <c r="F311" t="s">
        <v>271</v>
      </c>
      <c r="G311">
        <v>5031</v>
      </c>
      <c r="H311" t="s">
        <v>315</v>
      </c>
    </row>
    <row r="312" spans="2:8" x14ac:dyDescent="0.25">
      <c r="B312" s="9">
        <v>1664</v>
      </c>
      <c r="C312" s="9">
        <v>1664</v>
      </c>
      <c r="D312" t="s">
        <v>316</v>
      </c>
      <c r="E312">
        <v>50</v>
      </c>
      <c r="F312" t="s">
        <v>271</v>
      </c>
      <c r="G312">
        <v>5032</v>
      </c>
      <c r="H312" t="s">
        <v>317</v>
      </c>
    </row>
    <row r="313" spans="2:8" x14ac:dyDescent="0.25">
      <c r="B313" s="9">
        <v>1665</v>
      </c>
      <c r="C313" s="9">
        <v>1665</v>
      </c>
      <c r="D313" t="s">
        <v>318</v>
      </c>
      <c r="E313">
        <v>50</v>
      </c>
      <c r="F313" t="s">
        <v>271</v>
      </c>
      <c r="G313">
        <v>5033</v>
      </c>
      <c r="H313" t="s">
        <v>319</v>
      </c>
    </row>
    <row r="314" spans="2:8" x14ac:dyDescent="0.25">
      <c r="B314" s="9">
        <v>1702</v>
      </c>
      <c r="C314" s="9">
        <v>1702</v>
      </c>
      <c r="D314" t="s">
        <v>320</v>
      </c>
      <c r="E314">
        <v>50</v>
      </c>
      <c r="F314" t="s">
        <v>271</v>
      </c>
      <c r="G314">
        <v>5006</v>
      </c>
      <c r="H314" t="s">
        <v>321</v>
      </c>
    </row>
    <row r="315" spans="2:8" x14ac:dyDescent="0.25">
      <c r="B315" s="9">
        <v>1703</v>
      </c>
      <c r="C315" s="9">
        <v>1703</v>
      </c>
      <c r="D315" t="s">
        <v>322</v>
      </c>
      <c r="E315">
        <v>50</v>
      </c>
      <c r="F315" t="s">
        <v>271</v>
      </c>
      <c r="G315">
        <v>5007</v>
      </c>
      <c r="H315" t="s">
        <v>323</v>
      </c>
    </row>
    <row r="316" spans="2:8" x14ac:dyDescent="0.25">
      <c r="B316" s="9">
        <v>1711</v>
      </c>
      <c r="C316" s="9">
        <v>1711</v>
      </c>
      <c r="D316" t="s">
        <v>324</v>
      </c>
      <c r="E316">
        <v>50</v>
      </c>
      <c r="F316" t="s">
        <v>271</v>
      </c>
      <c r="G316">
        <v>5034</v>
      </c>
      <c r="H316" t="s">
        <v>325</v>
      </c>
    </row>
    <row r="317" spans="2:8" x14ac:dyDescent="0.25">
      <c r="B317" s="9">
        <v>1714</v>
      </c>
      <c r="C317" s="9">
        <v>1714</v>
      </c>
      <c r="D317" t="s">
        <v>326</v>
      </c>
      <c r="E317">
        <v>50</v>
      </c>
      <c r="F317" t="s">
        <v>271</v>
      </c>
      <c r="G317">
        <v>5035</v>
      </c>
      <c r="H317" t="s">
        <v>327</v>
      </c>
    </row>
    <row r="318" spans="2:8" x14ac:dyDescent="0.25">
      <c r="B318" s="9">
        <v>1717</v>
      </c>
      <c r="C318" s="9">
        <v>1717</v>
      </c>
      <c r="D318" t="s">
        <v>328</v>
      </c>
      <c r="E318">
        <v>50</v>
      </c>
      <c r="F318" t="s">
        <v>271</v>
      </c>
      <c r="G318">
        <v>5036</v>
      </c>
      <c r="H318" t="s">
        <v>329</v>
      </c>
    </row>
    <row r="319" spans="2:8" x14ac:dyDescent="0.25">
      <c r="B319" s="9">
        <v>1718</v>
      </c>
      <c r="C319" s="9">
        <v>1718</v>
      </c>
      <c r="D319" t="s">
        <v>330</v>
      </c>
      <c r="E319">
        <v>50</v>
      </c>
      <c r="F319" t="s">
        <v>271</v>
      </c>
      <c r="G319">
        <v>5054</v>
      </c>
      <c r="H319" t="s">
        <v>286</v>
      </c>
    </row>
    <row r="320" spans="2:8" x14ac:dyDescent="0.25">
      <c r="B320" s="9">
        <v>1719</v>
      </c>
      <c r="C320" s="9">
        <v>1719</v>
      </c>
      <c r="D320" t="s">
        <v>331</v>
      </c>
      <c r="E320">
        <v>50</v>
      </c>
      <c r="F320" t="s">
        <v>271</v>
      </c>
      <c r="G320">
        <v>5037</v>
      </c>
      <c r="H320" t="s">
        <v>332</v>
      </c>
    </row>
    <row r="321" spans="2:8" x14ac:dyDescent="0.25">
      <c r="B321" s="9">
        <v>1721</v>
      </c>
      <c r="C321" s="9">
        <v>1721</v>
      </c>
      <c r="D321" t="s">
        <v>333</v>
      </c>
      <c r="E321">
        <v>50</v>
      </c>
      <c r="F321" t="s">
        <v>271</v>
      </c>
      <c r="G321">
        <v>5038</v>
      </c>
      <c r="H321" t="s">
        <v>334</v>
      </c>
    </row>
    <row r="322" spans="2:8" x14ac:dyDescent="0.25">
      <c r="B322" s="9">
        <v>1724</v>
      </c>
      <c r="C322" s="9">
        <v>1724</v>
      </c>
      <c r="D322" t="s">
        <v>335</v>
      </c>
      <c r="E322">
        <v>50</v>
      </c>
      <c r="F322" t="s">
        <v>271</v>
      </c>
      <c r="G322">
        <v>5006</v>
      </c>
      <c r="H322" t="s">
        <v>321</v>
      </c>
    </row>
    <row r="323" spans="2:8" x14ac:dyDescent="0.25">
      <c r="B323" s="9">
        <v>1725</v>
      </c>
      <c r="C323" s="9">
        <v>1725</v>
      </c>
      <c r="D323" t="s">
        <v>337</v>
      </c>
      <c r="E323">
        <v>50</v>
      </c>
      <c r="F323" t="s">
        <v>271</v>
      </c>
      <c r="G323">
        <v>5007</v>
      </c>
      <c r="H323" t="s">
        <v>323</v>
      </c>
    </row>
    <row r="324" spans="2:8" x14ac:dyDescent="0.25">
      <c r="B324" s="9">
        <v>1736</v>
      </c>
      <c r="C324" s="9">
        <v>1736</v>
      </c>
      <c r="D324" t="s">
        <v>339</v>
      </c>
      <c r="E324">
        <v>50</v>
      </c>
      <c r="F324" t="s">
        <v>271</v>
      </c>
      <c r="G324">
        <v>5041</v>
      </c>
      <c r="H324" t="s">
        <v>892</v>
      </c>
    </row>
    <row r="325" spans="2:8" x14ac:dyDescent="0.25">
      <c r="B325" s="9">
        <v>1738</v>
      </c>
      <c r="C325" s="9">
        <v>1738</v>
      </c>
      <c r="D325" t="s">
        <v>340</v>
      </c>
      <c r="E325">
        <v>50</v>
      </c>
      <c r="F325" t="s">
        <v>271</v>
      </c>
      <c r="G325">
        <v>5042</v>
      </c>
      <c r="H325" t="s">
        <v>341</v>
      </c>
    </row>
    <row r="326" spans="2:8" x14ac:dyDescent="0.25">
      <c r="B326" s="9">
        <v>1739</v>
      </c>
      <c r="C326" s="9">
        <v>1739</v>
      </c>
      <c r="D326" t="s">
        <v>342</v>
      </c>
      <c r="E326">
        <v>50</v>
      </c>
      <c r="F326" t="s">
        <v>271</v>
      </c>
      <c r="G326">
        <v>5043</v>
      </c>
      <c r="H326" t="s">
        <v>343</v>
      </c>
    </row>
    <row r="327" spans="2:8" x14ac:dyDescent="0.25">
      <c r="B327" s="9">
        <v>1740</v>
      </c>
      <c r="C327" s="9">
        <v>1740</v>
      </c>
      <c r="D327" t="s">
        <v>344</v>
      </c>
      <c r="E327">
        <v>50</v>
      </c>
      <c r="F327" t="s">
        <v>271</v>
      </c>
      <c r="G327">
        <v>5044</v>
      </c>
      <c r="H327" t="s">
        <v>345</v>
      </c>
    </row>
    <row r="328" spans="2:8" x14ac:dyDescent="0.25">
      <c r="B328" s="9">
        <v>1742</v>
      </c>
      <c r="C328" s="9">
        <v>1742</v>
      </c>
      <c r="D328" t="s">
        <v>346</v>
      </c>
      <c r="E328">
        <v>50</v>
      </c>
      <c r="F328" t="s">
        <v>271</v>
      </c>
      <c r="G328">
        <v>5045</v>
      </c>
      <c r="H328" t="s">
        <v>347</v>
      </c>
    </row>
    <row r="329" spans="2:8" x14ac:dyDescent="0.25">
      <c r="B329" s="9">
        <v>1743</v>
      </c>
      <c r="C329" s="9">
        <v>1743</v>
      </c>
      <c r="D329" t="s">
        <v>348</v>
      </c>
      <c r="E329">
        <v>50</v>
      </c>
      <c r="F329" t="s">
        <v>271</v>
      </c>
      <c r="G329">
        <v>5046</v>
      </c>
      <c r="H329" t="s">
        <v>349</v>
      </c>
    </row>
    <row r="330" spans="2:8" x14ac:dyDescent="0.25">
      <c r="B330" s="9">
        <v>1744</v>
      </c>
      <c r="C330" s="9">
        <v>1744</v>
      </c>
      <c r="D330" t="s">
        <v>350</v>
      </c>
      <c r="E330">
        <v>50</v>
      </c>
      <c r="F330" t="s">
        <v>271</v>
      </c>
      <c r="G330">
        <v>5047</v>
      </c>
      <c r="H330" t="s">
        <v>351</v>
      </c>
    </row>
    <row r="331" spans="2:8" x14ac:dyDescent="0.25">
      <c r="B331" s="9">
        <v>1748</v>
      </c>
      <c r="C331" s="9">
        <v>1748</v>
      </c>
      <c r="D331" t="s">
        <v>352</v>
      </c>
      <c r="E331">
        <v>50</v>
      </c>
      <c r="F331" t="s">
        <v>271</v>
      </c>
      <c r="G331">
        <v>5007</v>
      </c>
      <c r="H331" t="s">
        <v>323</v>
      </c>
    </row>
    <row r="332" spans="2:8" x14ac:dyDescent="0.25">
      <c r="B332" s="9">
        <v>1749</v>
      </c>
      <c r="C332" s="9">
        <v>1749</v>
      </c>
      <c r="D332" t="s">
        <v>354</v>
      </c>
      <c r="E332">
        <v>50</v>
      </c>
      <c r="F332" t="s">
        <v>271</v>
      </c>
      <c r="G332">
        <v>5049</v>
      </c>
      <c r="H332" t="s">
        <v>355</v>
      </c>
    </row>
    <row r="333" spans="2:8" x14ac:dyDescent="0.25">
      <c r="B333" s="9">
        <v>1750</v>
      </c>
      <c r="C333" s="9">
        <v>1750</v>
      </c>
      <c r="D333" t="s">
        <v>356</v>
      </c>
      <c r="E333">
        <v>50</v>
      </c>
      <c r="F333" t="s">
        <v>271</v>
      </c>
      <c r="G333">
        <v>5060</v>
      </c>
      <c r="H333" t="s">
        <v>893</v>
      </c>
    </row>
    <row r="334" spans="2:8" x14ac:dyDescent="0.25">
      <c r="B334" s="9">
        <v>1751</v>
      </c>
      <c r="C334" s="9">
        <v>1751</v>
      </c>
      <c r="D334" t="s">
        <v>358</v>
      </c>
      <c r="E334">
        <v>50</v>
      </c>
      <c r="F334" t="s">
        <v>271</v>
      </c>
      <c r="G334">
        <v>5060</v>
      </c>
      <c r="H334" t="s">
        <v>893</v>
      </c>
    </row>
    <row r="335" spans="2:8" x14ac:dyDescent="0.25">
      <c r="B335" s="9">
        <v>1755</v>
      </c>
      <c r="C335" s="9">
        <v>1755</v>
      </c>
      <c r="D335" t="s">
        <v>360</v>
      </c>
      <c r="E335">
        <v>50</v>
      </c>
      <c r="F335" t="s">
        <v>271</v>
      </c>
      <c r="G335">
        <v>5052</v>
      </c>
      <c r="H335" t="s">
        <v>361</v>
      </c>
    </row>
    <row r="336" spans="2:8" x14ac:dyDescent="0.25">
      <c r="B336" s="9">
        <v>1756</v>
      </c>
      <c r="C336" s="9">
        <v>1756</v>
      </c>
      <c r="D336" t="s">
        <v>362</v>
      </c>
      <c r="E336">
        <v>50</v>
      </c>
      <c r="F336" t="s">
        <v>271</v>
      </c>
      <c r="G336">
        <v>5053</v>
      </c>
      <c r="H336" t="s">
        <v>363</v>
      </c>
    </row>
    <row r="337" spans="2:8" x14ac:dyDescent="0.25">
      <c r="B337" s="9">
        <v>1804</v>
      </c>
      <c r="C337" s="9">
        <v>1804</v>
      </c>
      <c r="D337" t="s">
        <v>364</v>
      </c>
      <c r="E337">
        <v>18</v>
      </c>
      <c r="F337" t="s">
        <v>365</v>
      </c>
      <c r="G337">
        <v>1804</v>
      </c>
      <c r="H337" t="s">
        <v>364</v>
      </c>
    </row>
    <row r="338" spans="2:8" x14ac:dyDescent="0.25">
      <c r="B338" s="9">
        <v>1805</v>
      </c>
      <c r="C338" s="9">
        <v>1805</v>
      </c>
      <c r="D338" t="s">
        <v>366</v>
      </c>
      <c r="E338">
        <v>18</v>
      </c>
      <c r="F338" t="s">
        <v>365</v>
      </c>
      <c r="G338">
        <v>1806</v>
      </c>
      <c r="H338" t="s">
        <v>366</v>
      </c>
    </row>
    <row r="339" spans="2:8" x14ac:dyDescent="0.25">
      <c r="B339" s="9">
        <v>1806</v>
      </c>
      <c r="C339" s="9">
        <v>1806</v>
      </c>
      <c r="D339" t="s">
        <v>366</v>
      </c>
      <c r="E339">
        <v>18</v>
      </c>
      <c r="F339" t="s">
        <v>365</v>
      </c>
      <c r="G339">
        <v>1806</v>
      </c>
      <c r="H339" t="s">
        <v>366</v>
      </c>
    </row>
    <row r="340" spans="2:8" x14ac:dyDescent="0.25">
      <c r="B340" s="9">
        <v>1811</v>
      </c>
      <c r="C340" s="9">
        <v>1811</v>
      </c>
      <c r="D340" t="s">
        <v>367</v>
      </c>
      <c r="E340">
        <v>18</v>
      </c>
      <c r="F340" t="s">
        <v>365</v>
      </c>
      <c r="G340">
        <v>1811</v>
      </c>
      <c r="H340" t="s">
        <v>367</v>
      </c>
    </row>
    <row r="341" spans="2:8" x14ac:dyDescent="0.25">
      <c r="B341" s="9">
        <v>1812</v>
      </c>
      <c r="C341" s="9">
        <v>1812</v>
      </c>
      <c r="D341" t="s">
        <v>368</v>
      </c>
      <c r="E341">
        <v>18</v>
      </c>
      <c r="F341" t="s">
        <v>365</v>
      </c>
      <c r="G341">
        <v>1812</v>
      </c>
      <c r="H341" t="s">
        <v>368</v>
      </c>
    </row>
    <row r="342" spans="2:8" x14ac:dyDescent="0.25">
      <c r="B342" s="9">
        <v>1813</v>
      </c>
      <c r="C342" s="9">
        <v>1813</v>
      </c>
      <c r="D342" t="s">
        <v>369</v>
      </c>
      <c r="E342">
        <v>18</v>
      </c>
      <c r="F342" t="s">
        <v>365</v>
      </c>
      <c r="G342">
        <v>1813</v>
      </c>
      <c r="H342" t="s">
        <v>369</v>
      </c>
    </row>
    <row r="343" spans="2:8" x14ac:dyDescent="0.25">
      <c r="B343" s="9">
        <v>1815</v>
      </c>
      <c r="C343" s="9">
        <v>1815</v>
      </c>
      <c r="D343" t="s">
        <v>370</v>
      </c>
      <c r="E343">
        <v>18</v>
      </c>
      <c r="F343" t="s">
        <v>365</v>
      </c>
      <c r="G343">
        <v>1815</v>
      </c>
      <c r="H343" t="s">
        <v>370</v>
      </c>
    </row>
    <row r="344" spans="2:8" x14ac:dyDescent="0.25">
      <c r="B344" s="9">
        <v>1816</v>
      </c>
      <c r="C344" s="9">
        <v>1816</v>
      </c>
      <c r="D344" t="s">
        <v>371</v>
      </c>
      <c r="E344">
        <v>18</v>
      </c>
      <c r="F344" t="s">
        <v>365</v>
      </c>
      <c r="G344">
        <v>1816</v>
      </c>
      <c r="H344" t="s">
        <v>371</v>
      </c>
    </row>
    <row r="345" spans="2:8" x14ac:dyDescent="0.25">
      <c r="B345" s="9">
        <v>1818</v>
      </c>
      <c r="C345" s="9">
        <v>1818</v>
      </c>
      <c r="D345" t="s">
        <v>886</v>
      </c>
      <c r="E345">
        <v>18</v>
      </c>
      <c r="F345" t="s">
        <v>365</v>
      </c>
      <c r="G345">
        <v>1818</v>
      </c>
      <c r="H345" t="s">
        <v>886</v>
      </c>
    </row>
    <row r="346" spans="2:8" x14ac:dyDescent="0.25">
      <c r="B346" s="9">
        <v>1820</v>
      </c>
      <c r="C346" s="9">
        <v>1820</v>
      </c>
      <c r="D346" t="s">
        <v>372</v>
      </c>
      <c r="E346">
        <v>18</v>
      </c>
      <c r="F346" t="s">
        <v>365</v>
      </c>
      <c r="G346">
        <v>1820</v>
      </c>
      <c r="H346" t="s">
        <v>372</v>
      </c>
    </row>
    <row r="347" spans="2:8" x14ac:dyDescent="0.25">
      <c r="B347" s="9">
        <v>1822</v>
      </c>
      <c r="C347" s="9">
        <v>1822</v>
      </c>
      <c r="D347" t="s">
        <v>373</v>
      </c>
      <c r="E347">
        <v>18</v>
      </c>
      <c r="F347" t="s">
        <v>365</v>
      </c>
      <c r="G347">
        <v>1822</v>
      </c>
      <c r="H347" t="s">
        <v>373</v>
      </c>
    </row>
    <row r="348" spans="2:8" x14ac:dyDescent="0.25">
      <c r="B348" s="9">
        <v>1824</v>
      </c>
      <c r="C348" s="9">
        <v>1824</v>
      </c>
      <c r="D348" t="s">
        <v>374</v>
      </c>
      <c r="E348">
        <v>18</v>
      </c>
      <c r="F348" t="s">
        <v>365</v>
      </c>
      <c r="G348">
        <v>1824</v>
      </c>
      <c r="H348" t="s">
        <v>374</v>
      </c>
    </row>
    <row r="349" spans="2:8" x14ac:dyDescent="0.25">
      <c r="B349" s="9">
        <v>1825</v>
      </c>
      <c r="C349" s="9">
        <v>1825</v>
      </c>
      <c r="D349" t="s">
        <v>375</v>
      </c>
      <c r="E349">
        <v>18</v>
      </c>
      <c r="F349" t="s">
        <v>365</v>
      </c>
      <c r="G349">
        <v>1825</v>
      </c>
      <c r="H349" t="s">
        <v>375</v>
      </c>
    </row>
    <row r="350" spans="2:8" x14ac:dyDescent="0.25">
      <c r="B350" s="9">
        <v>1826</v>
      </c>
      <c r="C350" s="9">
        <v>1826</v>
      </c>
      <c r="D350" t="s">
        <v>376</v>
      </c>
      <c r="E350">
        <v>18</v>
      </c>
      <c r="F350" t="s">
        <v>365</v>
      </c>
      <c r="G350">
        <v>1826</v>
      </c>
      <c r="H350" t="s">
        <v>376</v>
      </c>
    </row>
    <row r="351" spans="2:8" x14ac:dyDescent="0.25">
      <c r="B351" s="9">
        <v>1827</v>
      </c>
      <c r="C351" s="9">
        <v>1827</v>
      </c>
      <c r="D351" t="s">
        <v>377</v>
      </c>
      <c r="E351">
        <v>18</v>
      </c>
      <c r="F351" t="s">
        <v>365</v>
      </c>
      <c r="G351">
        <v>1827</v>
      </c>
      <c r="H351" t="s">
        <v>377</v>
      </c>
    </row>
    <row r="352" spans="2:8" x14ac:dyDescent="0.25">
      <c r="B352" s="9">
        <v>1828</v>
      </c>
      <c r="C352" s="9">
        <v>1828</v>
      </c>
      <c r="D352" t="s">
        <v>378</v>
      </c>
      <c r="E352">
        <v>18</v>
      </c>
      <c r="F352" t="s">
        <v>365</v>
      </c>
      <c r="G352">
        <v>1828</v>
      </c>
      <c r="H352" t="s">
        <v>378</v>
      </c>
    </row>
    <row r="353" spans="2:8" x14ac:dyDescent="0.25">
      <c r="B353" s="9">
        <v>1832</v>
      </c>
      <c r="C353" s="9">
        <v>1832</v>
      </c>
      <c r="D353" t="s">
        <v>379</v>
      </c>
      <c r="E353">
        <v>18</v>
      </c>
      <c r="F353" t="s">
        <v>365</v>
      </c>
      <c r="G353">
        <v>1832</v>
      </c>
      <c r="H353" t="s">
        <v>379</v>
      </c>
    </row>
    <row r="354" spans="2:8" x14ac:dyDescent="0.25">
      <c r="B354" s="9">
        <v>1833</v>
      </c>
      <c r="C354" s="9">
        <v>1833</v>
      </c>
      <c r="D354" t="s">
        <v>380</v>
      </c>
      <c r="E354">
        <v>18</v>
      </c>
      <c r="F354" t="s">
        <v>365</v>
      </c>
      <c r="G354">
        <v>1833</v>
      </c>
      <c r="H354" t="s">
        <v>380</v>
      </c>
    </row>
    <row r="355" spans="2:8" x14ac:dyDescent="0.25">
      <c r="B355" s="9">
        <v>1834</v>
      </c>
      <c r="C355" s="9">
        <v>1834</v>
      </c>
      <c r="D355" t="s">
        <v>381</v>
      </c>
      <c r="E355">
        <v>18</v>
      </c>
      <c r="F355" t="s">
        <v>365</v>
      </c>
      <c r="G355">
        <v>1834</v>
      </c>
      <c r="H355" t="s">
        <v>381</v>
      </c>
    </row>
    <row r="356" spans="2:8" x14ac:dyDescent="0.25">
      <c r="B356" s="9">
        <v>1836</v>
      </c>
      <c r="C356" s="9">
        <v>1836</v>
      </c>
      <c r="D356" t="s">
        <v>382</v>
      </c>
      <c r="E356">
        <v>18</v>
      </c>
      <c r="F356" t="s">
        <v>365</v>
      </c>
      <c r="G356">
        <v>1836</v>
      </c>
      <c r="H356" t="s">
        <v>382</v>
      </c>
    </row>
    <row r="357" spans="2:8" x14ac:dyDescent="0.25">
      <c r="B357" s="9">
        <v>1837</v>
      </c>
      <c r="C357" s="9">
        <v>1837</v>
      </c>
      <c r="D357" t="s">
        <v>383</v>
      </c>
      <c r="E357">
        <v>18</v>
      </c>
      <c r="F357" t="s">
        <v>365</v>
      </c>
      <c r="G357">
        <v>1837</v>
      </c>
      <c r="H357" t="s">
        <v>383</v>
      </c>
    </row>
    <row r="358" spans="2:8" x14ac:dyDescent="0.25">
      <c r="B358" s="9">
        <v>1838</v>
      </c>
      <c r="C358" s="9">
        <v>1838</v>
      </c>
      <c r="D358" t="s">
        <v>384</v>
      </c>
      <c r="E358">
        <v>18</v>
      </c>
      <c r="F358" t="s">
        <v>365</v>
      </c>
      <c r="G358">
        <v>1838</v>
      </c>
      <c r="H358" t="s">
        <v>384</v>
      </c>
    </row>
    <row r="359" spans="2:8" x14ac:dyDescent="0.25">
      <c r="B359" s="9">
        <v>1839</v>
      </c>
      <c r="C359" s="9">
        <v>1839</v>
      </c>
      <c r="D359" t="s">
        <v>385</v>
      </c>
      <c r="E359">
        <v>18</v>
      </c>
      <c r="F359" t="s">
        <v>365</v>
      </c>
      <c r="G359">
        <v>1839</v>
      </c>
      <c r="H359" t="s">
        <v>385</v>
      </c>
    </row>
    <row r="360" spans="2:8" x14ac:dyDescent="0.25">
      <c r="B360" s="9">
        <v>1840</v>
      </c>
      <c r="C360" s="9">
        <v>1840</v>
      </c>
      <c r="D360" t="s">
        <v>386</v>
      </c>
      <c r="E360">
        <v>18</v>
      </c>
      <c r="F360" t="s">
        <v>365</v>
      </c>
      <c r="G360">
        <v>1840</v>
      </c>
      <c r="H360" t="s">
        <v>386</v>
      </c>
    </row>
    <row r="361" spans="2:8" x14ac:dyDescent="0.25">
      <c r="B361" s="9">
        <v>1841</v>
      </c>
      <c r="C361" s="9">
        <v>1841</v>
      </c>
      <c r="D361" t="s">
        <v>387</v>
      </c>
      <c r="E361">
        <v>18</v>
      </c>
      <c r="F361" t="s">
        <v>365</v>
      </c>
      <c r="G361">
        <v>1841</v>
      </c>
      <c r="H361" t="s">
        <v>387</v>
      </c>
    </row>
    <row r="362" spans="2:8" x14ac:dyDescent="0.25">
      <c r="B362" s="9">
        <v>1845</v>
      </c>
      <c r="C362" s="9">
        <v>1845</v>
      </c>
      <c r="D362" t="s">
        <v>388</v>
      </c>
      <c r="E362">
        <v>18</v>
      </c>
      <c r="F362" t="s">
        <v>365</v>
      </c>
      <c r="G362">
        <v>1845</v>
      </c>
      <c r="H362" t="s">
        <v>388</v>
      </c>
    </row>
    <row r="363" spans="2:8" x14ac:dyDescent="0.25">
      <c r="B363" s="9">
        <v>1848</v>
      </c>
      <c r="C363" s="9">
        <v>1848</v>
      </c>
      <c r="D363" t="s">
        <v>389</v>
      </c>
      <c r="E363">
        <v>18</v>
      </c>
      <c r="F363" t="s">
        <v>365</v>
      </c>
      <c r="G363">
        <v>1848</v>
      </c>
      <c r="H363" t="s">
        <v>389</v>
      </c>
    </row>
    <row r="364" spans="2:8" x14ac:dyDescent="0.25">
      <c r="B364" s="9">
        <v>1849</v>
      </c>
      <c r="C364" s="9">
        <v>1849</v>
      </c>
      <c r="D364" t="s">
        <v>390</v>
      </c>
      <c r="E364">
        <v>18</v>
      </c>
      <c r="F364" t="s">
        <v>365</v>
      </c>
      <c r="G364">
        <v>1875</v>
      </c>
      <c r="H364" t="s">
        <v>390</v>
      </c>
    </row>
    <row r="365" spans="2:8" x14ac:dyDescent="0.25">
      <c r="B365" s="9">
        <v>1851</v>
      </c>
      <c r="C365" s="9">
        <v>1851</v>
      </c>
      <c r="D365" t="s">
        <v>391</v>
      </c>
      <c r="E365">
        <v>18</v>
      </c>
      <c r="F365" t="s">
        <v>365</v>
      </c>
      <c r="G365">
        <v>1851</v>
      </c>
      <c r="H365" t="s">
        <v>391</v>
      </c>
    </row>
    <row r="366" spans="2:8" x14ac:dyDescent="0.25">
      <c r="B366" s="9">
        <v>1852</v>
      </c>
      <c r="C366" s="9">
        <v>1852</v>
      </c>
      <c r="D366" t="s">
        <v>392</v>
      </c>
      <c r="E366">
        <v>54</v>
      </c>
      <c r="F366" t="s">
        <v>863</v>
      </c>
      <c r="G366">
        <v>5412</v>
      </c>
      <c r="H366" t="s">
        <v>392</v>
      </c>
    </row>
    <row r="367" spans="2:8" x14ac:dyDescent="0.25">
      <c r="B367" s="9">
        <v>1853</v>
      </c>
      <c r="C367" s="9">
        <v>1853</v>
      </c>
      <c r="D367" t="s">
        <v>393</v>
      </c>
      <c r="E367">
        <v>18</v>
      </c>
      <c r="F367" t="s">
        <v>365</v>
      </c>
      <c r="G367">
        <v>1853</v>
      </c>
      <c r="H367" t="s">
        <v>393</v>
      </c>
    </row>
    <row r="368" spans="2:8" x14ac:dyDescent="0.25">
      <c r="B368" s="9">
        <v>1854</v>
      </c>
      <c r="C368" s="9">
        <v>1854</v>
      </c>
      <c r="D368" t="s">
        <v>394</v>
      </c>
      <c r="E368">
        <v>18</v>
      </c>
      <c r="F368" t="s">
        <v>365</v>
      </c>
      <c r="G368">
        <v>1806</v>
      </c>
      <c r="H368" t="s">
        <v>366</v>
      </c>
    </row>
    <row r="369" spans="2:8" x14ac:dyDescent="0.25">
      <c r="B369" s="9">
        <v>1859</v>
      </c>
      <c r="C369" s="9">
        <v>1859</v>
      </c>
      <c r="D369" t="s">
        <v>395</v>
      </c>
      <c r="E369">
        <v>18</v>
      </c>
      <c r="F369" t="s">
        <v>365</v>
      </c>
      <c r="G369">
        <v>1859</v>
      </c>
      <c r="H369" t="s">
        <v>395</v>
      </c>
    </row>
    <row r="370" spans="2:8" x14ac:dyDescent="0.25">
      <c r="B370" s="9">
        <v>1860</v>
      </c>
      <c r="C370" s="9">
        <v>1860</v>
      </c>
      <c r="D370" t="s">
        <v>396</v>
      </c>
      <c r="E370">
        <v>18</v>
      </c>
      <c r="F370" t="s">
        <v>365</v>
      </c>
      <c r="G370">
        <v>1860</v>
      </c>
      <c r="H370" t="s">
        <v>396</v>
      </c>
    </row>
    <row r="371" spans="2:8" x14ac:dyDescent="0.25">
      <c r="B371" s="9">
        <v>1865</v>
      </c>
      <c r="C371" s="9">
        <v>1865</v>
      </c>
      <c r="D371" t="s">
        <v>397</v>
      </c>
      <c r="E371">
        <v>18</v>
      </c>
      <c r="F371" t="s">
        <v>365</v>
      </c>
      <c r="G371">
        <v>1865</v>
      </c>
      <c r="H371" t="s">
        <v>397</v>
      </c>
    </row>
    <row r="372" spans="2:8" x14ac:dyDescent="0.25">
      <c r="B372" s="9">
        <v>1866</v>
      </c>
      <c r="C372" s="9">
        <v>1866</v>
      </c>
      <c r="D372" t="s">
        <v>398</v>
      </c>
      <c r="E372">
        <v>18</v>
      </c>
      <c r="F372" t="s">
        <v>365</v>
      </c>
      <c r="G372">
        <v>1866</v>
      </c>
      <c r="H372" t="s">
        <v>398</v>
      </c>
    </row>
    <row r="373" spans="2:8" x14ac:dyDescent="0.25">
      <c r="B373" s="9">
        <v>1867</v>
      </c>
      <c r="C373" s="9">
        <v>1867</v>
      </c>
      <c r="D373" t="s">
        <v>894</v>
      </c>
      <c r="E373">
        <v>18</v>
      </c>
      <c r="F373" t="s">
        <v>365</v>
      </c>
      <c r="G373">
        <v>1867</v>
      </c>
      <c r="H373" t="s">
        <v>894</v>
      </c>
    </row>
    <row r="374" spans="2:8" x14ac:dyDescent="0.25">
      <c r="B374" s="9">
        <v>1868</v>
      </c>
      <c r="C374" s="9">
        <v>1868</v>
      </c>
      <c r="D374" t="s">
        <v>399</v>
      </c>
      <c r="E374">
        <v>18</v>
      </c>
      <c r="F374" t="s">
        <v>365</v>
      </c>
      <c r="G374">
        <v>1868</v>
      </c>
      <c r="H374" t="s">
        <v>399</v>
      </c>
    </row>
    <row r="375" spans="2:8" x14ac:dyDescent="0.25">
      <c r="B375" s="9">
        <v>1870</v>
      </c>
      <c r="C375" s="9">
        <v>1870</v>
      </c>
      <c r="D375" t="s">
        <v>400</v>
      </c>
      <c r="E375">
        <v>18</v>
      </c>
      <c r="F375" t="s">
        <v>365</v>
      </c>
      <c r="G375">
        <v>1870</v>
      </c>
      <c r="H375" t="s">
        <v>400</v>
      </c>
    </row>
    <row r="376" spans="2:8" x14ac:dyDescent="0.25">
      <c r="B376" s="9">
        <v>1871</v>
      </c>
      <c r="C376" s="9">
        <v>1871</v>
      </c>
      <c r="D376" t="s">
        <v>401</v>
      </c>
      <c r="E376">
        <v>18</v>
      </c>
      <c r="F376" t="s">
        <v>365</v>
      </c>
      <c r="G376">
        <v>1871</v>
      </c>
      <c r="H376" t="s">
        <v>401</v>
      </c>
    </row>
    <row r="377" spans="2:8" x14ac:dyDescent="0.25">
      <c r="B377" s="9">
        <v>1875</v>
      </c>
      <c r="C377" s="9">
        <v>1875</v>
      </c>
      <c r="D377" t="s">
        <v>390</v>
      </c>
      <c r="E377">
        <v>18</v>
      </c>
      <c r="F377" t="s">
        <v>365</v>
      </c>
      <c r="G377">
        <v>1875</v>
      </c>
      <c r="H377" t="s">
        <v>390</v>
      </c>
    </row>
    <row r="378" spans="2:8" x14ac:dyDescent="0.25">
      <c r="B378" s="9">
        <v>1901</v>
      </c>
      <c r="C378" s="9">
        <v>1901</v>
      </c>
      <c r="D378" t="s">
        <v>403</v>
      </c>
      <c r="E378">
        <v>54</v>
      </c>
      <c r="F378" t="s">
        <v>863</v>
      </c>
      <c r="G378">
        <v>5402</v>
      </c>
      <c r="H378" t="s">
        <v>403</v>
      </c>
    </row>
    <row r="379" spans="2:8" x14ac:dyDescent="0.25">
      <c r="B379" s="9">
        <v>1902</v>
      </c>
      <c r="C379" s="9">
        <v>1902</v>
      </c>
      <c r="D379" t="s">
        <v>402</v>
      </c>
      <c r="E379">
        <v>54</v>
      </c>
      <c r="F379" t="s">
        <v>863</v>
      </c>
      <c r="G379">
        <v>5401</v>
      </c>
      <c r="H379" t="s">
        <v>402</v>
      </c>
    </row>
    <row r="380" spans="2:8" x14ac:dyDescent="0.25">
      <c r="B380" s="9">
        <v>1903</v>
      </c>
      <c r="C380" s="9">
        <v>1903</v>
      </c>
      <c r="D380" t="s">
        <v>403</v>
      </c>
      <c r="E380">
        <v>54</v>
      </c>
      <c r="F380" t="s">
        <v>863</v>
      </c>
      <c r="G380">
        <v>5402</v>
      </c>
      <c r="H380" t="s">
        <v>403</v>
      </c>
    </row>
    <row r="381" spans="2:8" x14ac:dyDescent="0.25">
      <c r="B381" s="9">
        <v>1911</v>
      </c>
      <c r="C381" s="9">
        <v>1911</v>
      </c>
      <c r="D381" t="s">
        <v>404</v>
      </c>
      <c r="E381">
        <v>54</v>
      </c>
      <c r="F381" t="s">
        <v>863</v>
      </c>
      <c r="G381">
        <v>5411</v>
      </c>
      <c r="H381" t="s">
        <v>404</v>
      </c>
    </row>
    <row r="382" spans="2:8" x14ac:dyDescent="0.25">
      <c r="B382" s="9">
        <v>1913</v>
      </c>
      <c r="C382" s="9">
        <v>1913</v>
      </c>
      <c r="D382" t="s">
        <v>405</v>
      </c>
      <c r="E382">
        <v>54</v>
      </c>
      <c r="F382" t="s">
        <v>863</v>
      </c>
      <c r="G382">
        <v>5412</v>
      </c>
      <c r="H382" t="s">
        <v>392</v>
      </c>
    </row>
    <row r="383" spans="2:8" x14ac:dyDescent="0.25">
      <c r="B383" s="9">
        <v>1915</v>
      </c>
      <c r="C383" s="9">
        <v>1915</v>
      </c>
      <c r="D383" t="s">
        <v>875</v>
      </c>
      <c r="E383">
        <v>54</v>
      </c>
      <c r="F383" t="s">
        <v>863</v>
      </c>
      <c r="G383">
        <v>5402</v>
      </c>
      <c r="H383" t="s">
        <v>403</v>
      </c>
    </row>
    <row r="384" spans="2:8" x14ac:dyDescent="0.25">
      <c r="B384" s="9">
        <v>1917</v>
      </c>
      <c r="C384" s="9">
        <v>1917</v>
      </c>
      <c r="D384" t="s">
        <v>406</v>
      </c>
      <c r="E384">
        <v>54</v>
      </c>
      <c r="F384" t="s">
        <v>863</v>
      </c>
      <c r="G384">
        <v>5413</v>
      </c>
      <c r="H384" t="s">
        <v>406</v>
      </c>
    </row>
    <row r="385" spans="2:8" x14ac:dyDescent="0.25">
      <c r="B385" s="9">
        <v>1919</v>
      </c>
      <c r="C385" s="9">
        <v>1919</v>
      </c>
      <c r="D385" t="s">
        <v>407</v>
      </c>
      <c r="E385">
        <v>54</v>
      </c>
      <c r="F385" t="s">
        <v>863</v>
      </c>
      <c r="G385">
        <v>5414</v>
      </c>
      <c r="H385" t="s">
        <v>407</v>
      </c>
    </row>
    <row r="386" spans="2:8" x14ac:dyDescent="0.25">
      <c r="B386" s="9">
        <v>1922</v>
      </c>
      <c r="C386" s="9">
        <v>1922</v>
      </c>
      <c r="D386" t="s">
        <v>408</v>
      </c>
      <c r="E386">
        <v>54</v>
      </c>
      <c r="F386" t="s">
        <v>863</v>
      </c>
      <c r="G386">
        <v>5416</v>
      </c>
      <c r="H386" t="s">
        <v>408</v>
      </c>
    </row>
    <row r="387" spans="2:8" x14ac:dyDescent="0.25">
      <c r="B387" s="9">
        <v>1923</v>
      </c>
      <c r="C387" s="9">
        <v>1923</v>
      </c>
      <c r="D387" t="s">
        <v>409</v>
      </c>
      <c r="E387">
        <v>54</v>
      </c>
      <c r="F387" t="s">
        <v>863</v>
      </c>
      <c r="G387">
        <v>5417</v>
      </c>
      <c r="H387" t="s">
        <v>409</v>
      </c>
    </row>
    <row r="388" spans="2:8" x14ac:dyDescent="0.25">
      <c r="B388" s="9">
        <v>1924</v>
      </c>
      <c r="C388" s="9">
        <v>1924</v>
      </c>
      <c r="D388" t="s">
        <v>410</v>
      </c>
      <c r="E388">
        <v>54</v>
      </c>
      <c r="F388" t="s">
        <v>863</v>
      </c>
      <c r="G388">
        <v>5418</v>
      </c>
      <c r="H388" t="s">
        <v>410</v>
      </c>
    </row>
    <row r="389" spans="2:8" x14ac:dyDescent="0.25">
      <c r="B389" s="9">
        <v>1925</v>
      </c>
      <c r="C389" s="9">
        <v>1925</v>
      </c>
      <c r="D389" t="s">
        <v>411</v>
      </c>
      <c r="E389">
        <v>54</v>
      </c>
      <c r="F389" t="s">
        <v>863</v>
      </c>
      <c r="G389">
        <v>5419</v>
      </c>
      <c r="H389" t="s">
        <v>411</v>
      </c>
    </row>
    <row r="390" spans="2:8" x14ac:dyDescent="0.25">
      <c r="B390" s="9">
        <v>1926</v>
      </c>
      <c r="C390" s="9">
        <v>1926</v>
      </c>
      <c r="D390" t="s">
        <v>412</v>
      </c>
      <c r="E390">
        <v>54</v>
      </c>
      <c r="F390" t="s">
        <v>863</v>
      </c>
      <c r="G390">
        <v>5420</v>
      </c>
      <c r="H390" t="s">
        <v>412</v>
      </c>
    </row>
    <row r="391" spans="2:8" x14ac:dyDescent="0.25">
      <c r="B391" s="9">
        <v>1927</v>
      </c>
      <c r="C391" s="9">
        <v>1927</v>
      </c>
      <c r="D391" t="s">
        <v>413</v>
      </c>
      <c r="E391">
        <v>54</v>
      </c>
      <c r="F391" t="s">
        <v>863</v>
      </c>
      <c r="G391">
        <v>5421</v>
      </c>
      <c r="H391" t="s">
        <v>864</v>
      </c>
    </row>
    <row r="392" spans="2:8" x14ac:dyDescent="0.25">
      <c r="B392" s="9">
        <v>1931</v>
      </c>
      <c r="C392" s="9">
        <v>1931</v>
      </c>
      <c r="D392" t="s">
        <v>414</v>
      </c>
      <c r="E392">
        <v>54</v>
      </c>
      <c r="F392" t="s">
        <v>863</v>
      </c>
      <c r="G392">
        <v>5421</v>
      </c>
      <c r="H392" t="s">
        <v>864</v>
      </c>
    </row>
    <row r="393" spans="2:8" x14ac:dyDescent="0.25">
      <c r="B393" s="9">
        <v>1933</v>
      </c>
      <c r="C393" s="9">
        <v>1933</v>
      </c>
      <c r="D393" t="s">
        <v>415</v>
      </c>
      <c r="E393">
        <v>54</v>
      </c>
      <c r="F393" t="s">
        <v>863</v>
      </c>
      <c r="G393">
        <v>5422</v>
      </c>
      <c r="H393" t="s">
        <v>415</v>
      </c>
    </row>
    <row r="394" spans="2:8" x14ac:dyDescent="0.25">
      <c r="B394" s="9">
        <v>1938</v>
      </c>
      <c r="C394" s="9">
        <v>1938</v>
      </c>
      <c r="D394" t="s">
        <v>416</v>
      </c>
      <c r="E394">
        <v>54</v>
      </c>
      <c r="F394" t="s">
        <v>863</v>
      </c>
      <c r="G394">
        <v>5424</v>
      </c>
      <c r="H394" t="s">
        <v>416</v>
      </c>
    </row>
    <row r="395" spans="2:8" x14ac:dyDescent="0.25">
      <c r="B395" s="9">
        <v>1939</v>
      </c>
      <c r="C395" s="9">
        <v>1939</v>
      </c>
      <c r="D395" t="s">
        <v>417</v>
      </c>
      <c r="E395">
        <v>54</v>
      </c>
      <c r="F395" t="s">
        <v>863</v>
      </c>
      <c r="G395">
        <v>5425</v>
      </c>
      <c r="H395" t="s">
        <v>417</v>
      </c>
    </row>
    <row r="396" spans="2:8" x14ac:dyDescent="0.25">
      <c r="B396" s="9">
        <v>1940</v>
      </c>
      <c r="C396" s="9">
        <v>1940</v>
      </c>
      <c r="D396" t="s">
        <v>418</v>
      </c>
      <c r="E396">
        <v>54</v>
      </c>
      <c r="F396" t="s">
        <v>863</v>
      </c>
      <c r="G396">
        <v>5426</v>
      </c>
      <c r="H396" t="s">
        <v>418</v>
      </c>
    </row>
    <row r="397" spans="2:8" x14ac:dyDescent="0.25">
      <c r="B397" s="9">
        <v>1942</v>
      </c>
      <c r="C397" s="9">
        <v>1942</v>
      </c>
      <c r="D397" t="s">
        <v>419</v>
      </c>
      <c r="E397">
        <v>54</v>
      </c>
      <c r="F397" t="s">
        <v>863</v>
      </c>
      <c r="G397">
        <v>5428</v>
      </c>
      <c r="H397" t="s">
        <v>419</v>
      </c>
    </row>
    <row r="398" spans="2:8" x14ac:dyDescent="0.25">
      <c r="B398" s="9">
        <v>1943</v>
      </c>
      <c r="C398" s="9">
        <v>1943</v>
      </c>
      <c r="D398" t="s">
        <v>420</v>
      </c>
      <c r="E398">
        <v>54</v>
      </c>
      <c r="F398" t="s">
        <v>863</v>
      </c>
      <c r="G398">
        <v>5429</v>
      </c>
      <c r="H398" t="s">
        <v>420</v>
      </c>
    </row>
    <row r="399" spans="2:8" x14ac:dyDescent="0.25">
      <c r="B399" s="9">
        <v>2003</v>
      </c>
      <c r="C399" s="9">
        <v>2003</v>
      </c>
      <c r="D399" t="s">
        <v>421</v>
      </c>
      <c r="E399">
        <v>54</v>
      </c>
      <c r="F399" t="s">
        <v>863</v>
      </c>
      <c r="G399">
        <v>5405</v>
      </c>
      <c r="H399" t="s">
        <v>421</v>
      </c>
    </row>
    <row r="400" spans="2:8" x14ac:dyDescent="0.25">
      <c r="B400" s="9">
        <v>2011</v>
      </c>
      <c r="C400" s="9">
        <v>2011</v>
      </c>
      <c r="D400" t="s">
        <v>422</v>
      </c>
      <c r="E400">
        <v>54</v>
      </c>
      <c r="F400" t="s">
        <v>863</v>
      </c>
      <c r="G400">
        <v>5430</v>
      </c>
      <c r="H400" t="s">
        <v>422</v>
      </c>
    </row>
    <row r="401" spans="2:8" x14ac:dyDescent="0.25">
      <c r="B401" s="9">
        <v>2012</v>
      </c>
      <c r="C401" s="9">
        <v>2012</v>
      </c>
      <c r="D401" t="s">
        <v>423</v>
      </c>
      <c r="E401">
        <v>54</v>
      </c>
      <c r="F401" t="s">
        <v>863</v>
      </c>
      <c r="G401">
        <v>5403</v>
      </c>
      <c r="H401" t="s">
        <v>423</v>
      </c>
    </row>
    <row r="402" spans="2:8" x14ac:dyDescent="0.25">
      <c r="B402" s="9">
        <v>2020</v>
      </c>
      <c r="C402" s="9">
        <v>2020</v>
      </c>
      <c r="D402" t="s">
        <v>424</v>
      </c>
      <c r="E402">
        <v>54</v>
      </c>
      <c r="F402" t="s">
        <v>863</v>
      </c>
      <c r="G402">
        <v>5436</v>
      </c>
      <c r="H402" t="s">
        <v>424</v>
      </c>
    </row>
    <row r="403" spans="2:8" x14ac:dyDescent="0.25">
      <c r="B403" s="9">
        <v>2021</v>
      </c>
      <c r="C403" s="9">
        <v>2021</v>
      </c>
      <c r="D403" t="s">
        <v>425</v>
      </c>
      <c r="E403">
        <v>54</v>
      </c>
      <c r="F403" t="s">
        <v>863</v>
      </c>
      <c r="G403">
        <v>5437</v>
      </c>
      <c r="H403" t="s">
        <v>425</v>
      </c>
    </row>
    <row r="404" spans="2:8" x14ac:dyDescent="0.25">
      <c r="B404" s="9">
        <v>2022</v>
      </c>
      <c r="C404" s="9">
        <v>2022</v>
      </c>
      <c r="D404" t="s">
        <v>426</v>
      </c>
      <c r="E404">
        <v>54</v>
      </c>
      <c r="F404" t="s">
        <v>863</v>
      </c>
      <c r="G404">
        <v>5438</v>
      </c>
      <c r="H404" t="s">
        <v>426</v>
      </c>
    </row>
    <row r="405" spans="2:8" x14ac:dyDescent="0.25">
      <c r="B405" s="9">
        <v>2025</v>
      </c>
      <c r="C405" s="9">
        <v>2025</v>
      </c>
      <c r="D405" t="s">
        <v>427</v>
      </c>
      <c r="E405">
        <v>54</v>
      </c>
      <c r="F405" t="s">
        <v>863</v>
      </c>
      <c r="G405">
        <v>5441</v>
      </c>
      <c r="H405" t="s">
        <v>427</v>
      </c>
    </row>
    <row r="406" spans="2:8" x14ac:dyDescent="0.25">
      <c r="B406" s="9">
        <v>2027</v>
      </c>
      <c r="C406" s="9">
        <v>2027</v>
      </c>
      <c r="D406" t="s">
        <v>428</v>
      </c>
      <c r="E406">
        <v>54</v>
      </c>
      <c r="F406" t="s">
        <v>863</v>
      </c>
      <c r="G406">
        <v>5442</v>
      </c>
      <c r="H406" t="s">
        <v>428</v>
      </c>
    </row>
    <row r="407" spans="2:8" x14ac:dyDescent="0.25">
      <c r="B407" s="9">
        <v>2030</v>
      </c>
      <c r="C407" s="9">
        <v>2030</v>
      </c>
      <c r="D407" t="s">
        <v>429</v>
      </c>
      <c r="E407">
        <v>54</v>
      </c>
      <c r="F407" t="s">
        <v>863</v>
      </c>
      <c r="G407">
        <v>5444</v>
      </c>
      <c r="H407" t="s">
        <v>429</v>
      </c>
    </row>
    <row r="408" spans="2:8" x14ac:dyDescent="0.25">
      <c r="B408" s="9">
        <v>3001</v>
      </c>
      <c r="C408" s="9">
        <v>3001</v>
      </c>
      <c r="D408" t="s">
        <v>6</v>
      </c>
      <c r="E408">
        <v>30</v>
      </c>
      <c r="F408" t="s">
        <v>842</v>
      </c>
      <c r="G408">
        <v>3001</v>
      </c>
      <c r="H408" t="s">
        <v>6</v>
      </c>
    </row>
    <row r="409" spans="2:8" x14ac:dyDescent="0.25">
      <c r="B409" s="9">
        <v>3002</v>
      </c>
      <c r="C409" s="9">
        <v>3002</v>
      </c>
      <c r="D409" t="s">
        <v>7</v>
      </c>
      <c r="E409">
        <v>30</v>
      </c>
      <c r="F409" t="s">
        <v>842</v>
      </c>
      <c r="G409">
        <v>3002</v>
      </c>
      <c r="H409" t="s">
        <v>7</v>
      </c>
    </row>
    <row r="410" spans="2:8" x14ac:dyDescent="0.25">
      <c r="B410" s="9">
        <v>3003</v>
      </c>
      <c r="C410" s="9">
        <v>3003</v>
      </c>
      <c r="D410" t="s">
        <v>843</v>
      </c>
      <c r="E410">
        <v>30</v>
      </c>
      <c r="F410" t="s">
        <v>842</v>
      </c>
      <c r="G410">
        <v>3003</v>
      </c>
      <c r="H410" t="s">
        <v>843</v>
      </c>
    </row>
    <row r="411" spans="2:8" x14ac:dyDescent="0.25">
      <c r="B411" s="9">
        <v>3004</v>
      </c>
      <c r="C411" s="9">
        <v>3004</v>
      </c>
      <c r="D411" t="s">
        <v>8</v>
      </c>
      <c r="E411">
        <v>30</v>
      </c>
      <c r="F411" t="s">
        <v>842</v>
      </c>
      <c r="G411">
        <v>3004</v>
      </c>
      <c r="H411" t="s">
        <v>8</v>
      </c>
    </row>
    <row r="412" spans="2:8" x14ac:dyDescent="0.25">
      <c r="B412" s="9">
        <v>3005</v>
      </c>
      <c r="C412" s="9">
        <v>3005</v>
      </c>
      <c r="D412" t="s">
        <v>87</v>
      </c>
      <c r="E412">
        <v>30</v>
      </c>
      <c r="F412" t="s">
        <v>842</v>
      </c>
      <c r="G412">
        <v>3005</v>
      </c>
      <c r="H412" t="s">
        <v>87</v>
      </c>
    </row>
    <row r="413" spans="2:8" x14ac:dyDescent="0.25">
      <c r="B413" s="9">
        <v>3006</v>
      </c>
      <c r="C413" s="9">
        <v>3006</v>
      </c>
      <c r="D413" t="s">
        <v>88</v>
      </c>
      <c r="E413">
        <v>30</v>
      </c>
      <c r="F413" t="s">
        <v>842</v>
      </c>
      <c r="G413">
        <v>3006</v>
      </c>
      <c r="H413" t="s">
        <v>88</v>
      </c>
    </row>
    <row r="414" spans="2:8" x14ac:dyDescent="0.25">
      <c r="B414" s="9">
        <v>3007</v>
      </c>
      <c r="C414" s="9">
        <v>3007</v>
      </c>
      <c r="D414" t="s">
        <v>89</v>
      </c>
      <c r="E414">
        <v>30</v>
      </c>
      <c r="F414" t="s">
        <v>842</v>
      </c>
      <c r="G414">
        <v>3007</v>
      </c>
      <c r="H414" t="s">
        <v>89</v>
      </c>
    </row>
    <row r="415" spans="2:8" x14ac:dyDescent="0.25">
      <c r="B415" s="9">
        <v>3012</v>
      </c>
      <c r="C415" s="9">
        <v>3012</v>
      </c>
      <c r="D415" t="s">
        <v>10</v>
      </c>
      <c r="E415">
        <v>30</v>
      </c>
      <c r="F415" t="s">
        <v>842</v>
      </c>
      <c r="G415">
        <v>3012</v>
      </c>
      <c r="H415" t="s">
        <v>10</v>
      </c>
    </row>
    <row r="416" spans="2:8" x14ac:dyDescent="0.25">
      <c r="B416" s="9">
        <v>3013</v>
      </c>
      <c r="C416" s="9">
        <v>3013</v>
      </c>
      <c r="D416" t="s">
        <v>11</v>
      </c>
      <c r="E416">
        <v>30</v>
      </c>
      <c r="F416" t="s">
        <v>842</v>
      </c>
      <c r="G416">
        <v>3013</v>
      </c>
      <c r="H416" t="s">
        <v>11</v>
      </c>
    </row>
    <row r="417" spans="2:8" x14ac:dyDescent="0.25">
      <c r="B417" s="9">
        <v>3014</v>
      </c>
      <c r="C417" s="9">
        <v>3014</v>
      </c>
      <c r="D417" t="s">
        <v>844</v>
      </c>
      <c r="E417">
        <v>30</v>
      </c>
      <c r="F417" t="s">
        <v>842</v>
      </c>
      <c r="G417">
        <v>3014</v>
      </c>
      <c r="H417" t="s">
        <v>844</v>
      </c>
    </row>
    <row r="418" spans="2:8" x14ac:dyDescent="0.25">
      <c r="B418" s="9">
        <v>3015</v>
      </c>
      <c r="C418" s="9">
        <v>3015</v>
      </c>
      <c r="D418" t="s">
        <v>16</v>
      </c>
      <c r="E418">
        <v>30</v>
      </c>
      <c r="F418" t="s">
        <v>842</v>
      </c>
      <c r="G418">
        <v>3015</v>
      </c>
      <c r="H418" t="s">
        <v>16</v>
      </c>
    </row>
    <row r="419" spans="2:8" x14ac:dyDescent="0.25">
      <c r="B419" s="9">
        <v>3016</v>
      </c>
      <c r="C419" s="9">
        <v>3016</v>
      </c>
      <c r="D419" t="s">
        <v>17</v>
      </c>
      <c r="E419">
        <v>30</v>
      </c>
      <c r="F419" t="s">
        <v>842</v>
      </c>
      <c r="G419">
        <v>3016</v>
      </c>
      <c r="H419" t="s">
        <v>17</v>
      </c>
    </row>
    <row r="420" spans="2:8" x14ac:dyDescent="0.25">
      <c r="B420" s="9">
        <v>3017</v>
      </c>
      <c r="C420" s="9">
        <v>3017</v>
      </c>
      <c r="D420" t="s">
        <v>18</v>
      </c>
      <c r="E420">
        <v>30</v>
      </c>
      <c r="F420" t="s">
        <v>842</v>
      </c>
      <c r="G420">
        <v>3017</v>
      </c>
      <c r="H420" t="s">
        <v>18</v>
      </c>
    </row>
    <row r="421" spans="2:8" x14ac:dyDescent="0.25">
      <c r="B421" s="9">
        <v>3018</v>
      </c>
      <c r="C421" s="9">
        <v>3018</v>
      </c>
      <c r="D421" t="s">
        <v>845</v>
      </c>
      <c r="E421">
        <v>30</v>
      </c>
      <c r="F421" t="s">
        <v>842</v>
      </c>
      <c r="G421">
        <v>3018</v>
      </c>
      <c r="H421" t="s">
        <v>877</v>
      </c>
    </row>
    <row r="422" spans="2:8" x14ac:dyDescent="0.25">
      <c r="B422" s="9">
        <v>3019</v>
      </c>
      <c r="C422" s="9">
        <v>3019</v>
      </c>
      <c r="D422" t="s">
        <v>21</v>
      </c>
      <c r="E422">
        <v>30</v>
      </c>
      <c r="F422" t="s">
        <v>842</v>
      </c>
      <c r="G422">
        <v>3019</v>
      </c>
      <c r="H422" t="s">
        <v>21</v>
      </c>
    </row>
    <row r="423" spans="2:8" x14ac:dyDescent="0.25">
      <c r="B423" s="9">
        <v>3020</v>
      </c>
      <c r="C423" s="9">
        <v>3020</v>
      </c>
      <c r="D423" t="s">
        <v>846</v>
      </c>
      <c r="E423">
        <v>30</v>
      </c>
      <c r="F423" t="s">
        <v>842</v>
      </c>
      <c r="G423">
        <v>3020</v>
      </c>
      <c r="H423" t="s">
        <v>846</v>
      </c>
    </row>
    <row r="424" spans="2:8" x14ac:dyDescent="0.25">
      <c r="B424" s="9">
        <v>3021</v>
      </c>
      <c r="C424" s="9">
        <v>3021</v>
      </c>
      <c r="D424" t="s">
        <v>23</v>
      </c>
      <c r="E424">
        <v>30</v>
      </c>
      <c r="F424" t="s">
        <v>842</v>
      </c>
      <c r="G424">
        <v>3021</v>
      </c>
      <c r="H424" t="s">
        <v>23</v>
      </c>
    </row>
    <row r="425" spans="2:8" x14ac:dyDescent="0.25">
      <c r="B425" s="9">
        <v>3023</v>
      </c>
      <c r="C425" s="9">
        <v>3023</v>
      </c>
      <c r="D425" t="s">
        <v>24</v>
      </c>
      <c r="E425">
        <v>30</v>
      </c>
      <c r="F425" t="s">
        <v>842</v>
      </c>
      <c r="G425">
        <v>3023</v>
      </c>
      <c r="H425" t="s">
        <v>24</v>
      </c>
    </row>
    <row r="426" spans="2:8" x14ac:dyDescent="0.25">
      <c r="B426" s="9">
        <v>3025</v>
      </c>
      <c r="C426" s="9">
        <v>3025</v>
      </c>
      <c r="D426" t="s">
        <v>25</v>
      </c>
      <c r="E426">
        <v>30</v>
      </c>
      <c r="F426" t="s">
        <v>842</v>
      </c>
      <c r="G426">
        <v>3025</v>
      </c>
      <c r="H426" t="s">
        <v>25</v>
      </c>
    </row>
    <row r="427" spans="2:8" x14ac:dyDescent="0.25">
      <c r="B427" s="9">
        <v>3026</v>
      </c>
      <c r="C427" s="9">
        <v>3026</v>
      </c>
      <c r="D427" t="s">
        <v>26</v>
      </c>
      <c r="E427">
        <v>30</v>
      </c>
      <c r="F427" t="s">
        <v>842</v>
      </c>
      <c r="G427">
        <v>3026</v>
      </c>
      <c r="H427" t="s">
        <v>26</v>
      </c>
    </row>
    <row r="428" spans="2:8" x14ac:dyDescent="0.25">
      <c r="B428" s="9">
        <v>3027</v>
      </c>
      <c r="C428" s="9">
        <v>3027</v>
      </c>
      <c r="D428" t="s">
        <v>29</v>
      </c>
      <c r="E428">
        <v>30</v>
      </c>
      <c r="F428" t="s">
        <v>842</v>
      </c>
      <c r="G428">
        <v>3027</v>
      </c>
      <c r="H428" t="s">
        <v>29</v>
      </c>
    </row>
    <row r="429" spans="2:8" x14ac:dyDescent="0.25">
      <c r="B429" s="9">
        <v>3028</v>
      </c>
      <c r="C429" s="9">
        <v>3028</v>
      </c>
      <c r="D429" t="s">
        <v>30</v>
      </c>
      <c r="E429">
        <v>30</v>
      </c>
      <c r="F429" t="s">
        <v>842</v>
      </c>
      <c r="G429">
        <v>3028</v>
      </c>
      <c r="H429" t="s">
        <v>30</v>
      </c>
    </row>
    <row r="430" spans="2:8" x14ac:dyDescent="0.25">
      <c r="B430" s="9">
        <v>3029</v>
      </c>
      <c r="C430" s="9">
        <v>3029</v>
      </c>
      <c r="D430" t="s">
        <v>31</v>
      </c>
      <c r="E430">
        <v>30</v>
      </c>
      <c r="F430" t="s">
        <v>842</v>
      </c>
      <c r="G430">
        <v>3029</v>
      </c>
      <c r="H430" t="s">
        <v>31</v>
      </c>
    </row>
    <row r="431" spans="2:8" x14ac:dyDescent="0.25">
      <c r="B431" s="9">
        <v>3030</v>
      </c>
      <c r="C431" s="9">
        <v>3030</v>
      </c>
      <c r="D431" t="s">
        <v>847</v>
      </c>
      <c r="E431">
        <v>30</v>
      </c>
      <c r="F431" t="s">
        <v>842</v>
      </c>
      <c r="G431">
        <v>3030</v>
      </c>
      <c r="H431" t="s">
        <v>847</v>
      </c>
    </row>
    <row r="432" spans="2:8" x14ac:dyDescent="0.25">
      <c r="B432" s="9">
        <v>3031</v>
      </c>
      <c r="C432" s="9">
        <v>3031</v>
      </c>
      <c r="D432" t="s">
        <v>33</v>
      </c>
      <c r="E432">
        <v>30</v>
      </c>
      <c r="F432" t="s">
        <v>842</v>
      </c>
      <c r="G432">
        <v>3031</v>
      </c>
      <c r="H432" t="s">
        <v>33</v>
      </c>
    </row>
    <row r="433" spans="2:8" x14ac:dyDescent="0.25">
      <c r="B433" s="9">
        <v>3032</v>
      </c>
      <c r="C433" s="9">
        <v>3032</v>
      </c>
      <c r="D433" t="s">
        <v>34</v>
      </c>
      <c r="E433">
        <v>30</v>
      </c>
      <c r="F433" t="s">
        <v>842</v>
      </c>
      <c r="G433">
        <v>3032</v>
      </c>
      <c r="H433" t="s">
        <v>34</v>
      </c>
    </row>
    <row r="434" spans="2:8" x14ac:dyDescent="0.25">
      <c r="B434" s="9">
        <v>3033</v>
      </c>
      <c r="C434" s="9">
        <v>3033</v>
      </c>
      <c r="D434" t="s">
        <v>35</v>
      </c>
      <c r="E434">
        <v>30</v>
      </c>
      <c r="F434" t="s">
        <v>842</v>
      </c>
      <c r="G434">
        <v>3033</v>
      </c>
      <c r="H434" t="s">
        <v>35</v>
      </c>
    </row>
    <row r="435" spans="2:8" x14ac:dyDescent="0.25">
      <c r="B435" s="9">
        <v>3034</v>
      </c>
      <c r="C435" s="9">
        <v>3034</v>
      </c>
      <c r="D435" t="s">
        <v>848</v>
      </c>
      <c r="E435">
        <v>30</v>
      </c>
      <c r="F435" t="s">
        <v>842</v>
      </c>
      <c r="G435">
        <v>3034</v>
      </c>
      <c r="H435" t="s">
        <v>848</v>
      </c>
    </row>
    <row r="436" spans="2:8" x14ac:dyDescent="0.25">
      <c r="B436" s="9">
        <v>3035</v>
      </c>
      <c r="C436" s="9">
        <v>3035</v>
      </c>
      <c r="D436" t="s">
        <v>37</v>
      </c>
      <c r="E436">
        <v>30</v>
      </c>
      <c r="F436" t="s">
        <v>842</v>
      </c>
      <c r="G436">
        <v>3035</v>
      </c>
      <c r="H436" t="s">
        <v>37</v>
      </c>
    </row>
    <row r="437" spans="2:8" x14ac:dyDescent="0.25">
      <c r="B437" s="9">
        <v>3036</v>
      </c>
      <c r="C437" s="9">
        <v>3036</v>
      </c>
      <c r="D437" t="s">
        <v>38</v>
      </c>
      <c r="E437">
        <v>30</v>
      </c>
      <c r="F437" t="s">
        <v>842</v>
      </c>
      <c r="G437">
        <v>3036</v>
      </c>
      <c r="H437" t="s">
        <v>38</v>
      </c>
    </row>
    <row r="438" spans="2:8" x14ac:dyDescent="0.25">
      <c r="B438" s="9">
        <v>3037</v>
      </c>
      <c r="C438" s="9">
        <v>3037</v>
      </c>
      <c r="D438" t="s">
        <v>39</v>
      </c>
      <c r="E438">
        <v>30</v>
      </c>
      <c r="F438" t="s">
        <v>842</v>
      </c>
      <c r="G438">
        <v>3037</v>
      </c>
      <c r="H438" t="s">
        <v>39</v>
      </c>
    </row>
    <row r="439" spans="2:8" x14ac:dyDescent="0.25">
      <c r="B439" s="9">
        <v>3040</v>
      </c>
      <c r="C439" s="9">
        <v>3040</v>
      </c>
      <c r="D439" t="s">
        <v>849</v>
      </c>
      <c r="E439">
        <v>30</v>
      </c>
      <c r="F439" t="s">
        <v>842</v>
      </c>
      <c r="G439">
        <v>3040</v>
      </c>
      <c r="H439" t="s">
        <v>849</v>
      </c>
    </row>
    <row r="440" spans="2:8" x14ac:dyDescent="0.25">
      <c r="B440" s="9">
        <v>3041</v>
      </c>
      <c r="C440" s="9">
        <v>3041</v>
      </c>
      <c r="D440" t="s">
        <v>90</v>
      </c>
      <c r="E440">
        <v>30</v>
      </c>
      <c r="F440" t="s">
        <v>842</v>
      </c>
      <c r="G440">
        <v>3041</v>
      </c>
      <c r="H440" t="s">
        <v>90</v>
      </c>
    </row>
    <row r="441" spans="2:8" x14ac:dyDescent="0.25">
      <c r="B441" s="9">
        <v>3042</v>
      </c>
      <c r="C441" s="9">
        <v>3042</v>
      </c>
      <c r="D441" t="s">
        <v>91</v>
      </c>
      <c r="E441">
        <v>30</v>
      </c>
      <c r="F441" t="s">
        <v>842</v>
      </c>
      <c r="G441">
        <v>3042</v>
      </c>
      <c r="H441" t="s">
        <v>91</v>
      </c>
    </row>
    <row r="442" spans="2:8" x14ac:dyDescent="0.25">
      <c r="B442" s="9">
        <v>3043</v>
      </c>
      <c r="C442" s="9">
        <v>3043</v>
      </c>
      <c r="D442" t="s">
        <v>92</v>
      </c>
      <c r="E442">
        <v>30</v>
      </c>
      <c r="F442" t="s">
        <v>842</v>
      </c>
      <c r="G442">
        <v>3043</v>
      </c>
      <c r="H442" t="s">
        <v>92</v>
      </c>
    </row>
    <row r="443" spans="2:8" x14ac:dyDescent="0.25">
      <c r="B443" s="9">
        <v>3044</v>
      </c>
      <c r="C443" s="9">
        <v>3044</v>
      </c>
      <c r="D443" t="s">
        <v>93</v>
      </c>
      <c r="E443">
        <v>30</v>
      </c>
      <c r="F443" t="s">
        <v>842</v>
      </c>
      <c r="G443">
        <v>3044</v>
      </c>
      <c r="H443" t="s">
        <v>93</v>
      </c>
    </row>
    <row r="444" spans="2:8" x14ac:dyDescent="0.25">
      <c r="B444" s="9">
        <v>3045</v>
      </c>
      <c r="C444" s="9">
        <v>3045</v>
      </c>
      <c r="D444" t="s">
        <v>94</v>
      </c>
      <c r="E444">
        <v>30</v>
      </c>
      <c r="F444" t="s">
        <v>842</v>
      </c>
      <c r="G444">
        <v>3045</v>
      </c>
      <c r="H444" t="s">
        <v>94</v>
      </c>
    </row>
    <row r="445" spans="2:8" x14ac:dyDescent="0.25">
      <c r="B445" s="9">
        <v>3046</v>
      </c>
      <c r="C445" s="9">
        <v>3046</v>
      </c>
      <c r="D445" t="s">
        <v>95</v>
      </c>
      <c r="E445">
        <v>30</v>
      </c>
      <c r="F445" t="s">
        <v>842</v>
      </c>
      <c r="G445">
        <v>3046</v>
      </c>
      <c r="H445" t="s">
        <v>95</v>
      </c>
    </row>
    <row r="446" spans="2:8" x14ac:dyDescent="0.25">
      <c r="B446" s="9">
        <v>3047</v>
      </c>
      <c r="C446" s="9">
        <v>3047</v>
      </c>
      <c r="D446" t="s">
        <v>96</v>
      </c>
      <c r="E446">
        <v>30</v>
      </c>
      <c r="F446" t="s">
        <v>842</v>
      </c>
      <c r="G446">
        <v>3047</v>
      </c>
      <c r="H446" t="s">
        <v>96</v>
      </c>
    </row>
    <row r="447" spans="2:8" x14ac:dyDescent="0.25">
      <c r="B447" s="9">
        <v>3048</v>
      </c>
      <c r="C447" s="9">
        <v>3048</v>
      </c>
      <c r="D447" t="s">
        <v>97</v>
      </c>
      <c r="E447">
        <v>30</v>
      </c>
      <c r="F447" t="s">
        <v>842</v>
      </c>
      <c r="G447">
        <v>3048</v>
      </c>
      <c r="H447" t="s">
        <v>97</v>
      </c>
    </row>
    <row r="448" spans="2:8" x14ac:dyDescent="0.25">
      <c r="B448" s="9">
        <v>3049</v>
      </c>
      <c r="C448" s="9">
        <v>3049</v>
      </c>
      <c r="D448" t="s">
        <v>99</v>
      </c>
      <c r="E448">
        <v>30</v>
      </c>
      <c r="F448" t="s">
        <v>842</v>
      </c>
      <c r="G448">
        <v>3049</v>
      </c>
      <c r="H448" t="s">
        <v>99</v>
      </c>
    </row>
    <row r="449" spans="2:8" x14ac:dyDescent="0.25">
      <c r="B449" s="9">
        <v>3051</v>
      </c>
      <c r="C449" s="9">
        <v>3051</v>
      </c>
      <c r="D449" t="s">
        <v>850</v>
      </c>
      <c r="E449">
        <v>30</v>
      </c>
      <c r="F449" t="s">
        <v>842</v>
      </c>
      <c r="G449">
        <v>3051</v>
      </c>
      <c r="H449" t="s">
        <v>850</v>
      </c>
    </row>
    <row r="450" spans="2:8" x14ac:dyDescent="0.25">
      <c r="B450" s="9">
        <v>3052</v>
      </c>
      <c r="C450" s="9">
        <v>3052</v>
      </c>
      <c r="D450" t="s">
        <v>883</v>
      </c>
      <c r="E450">
        <v>30</v>
      </c>
      <c r="F450" t="s">
        <v>842</v>
      </c>
      <c r="G450">
        <v>3052</v>
      </c>
      <c r="H450" t="s">
        <v>101</v>
      </c>
    </row>
    <row r="451" spans="2:8" x14ac:dyDescent="0.25">
      <c r="B451" s="9">
        <v>3053</v>
      </c>
      <c r="C451" s="9">
        <v>3053</v>
      </c>
      <c r="D451" t="s">
        <v>76</v>
      </c>
      <c r="E451">
        <v>30</v>
      </c>
      <c r="F451" t="s">
        <v>842</v>
      </c>
      <c r="G451">
        <v>3053</v>
      </c>
      <c r="H451" t="s">
        <v>76</v>
      </c>
    </row>
    <row r="452" spans="2:8" x14ac:dyDescent="0.25">
      <c r="B452" s="9">
        <v>3054</v>
      </c>
      <c r="C452" s="9">
        <v>3054</v>
      </c>
      <c r="D452" t="s">
        <v>77</v>
      </c>
      <c r="E452">
        <v>30</v>
      </c>
      <c r="F452" t="s">
        <v>842</v>
      </c>
      <c r="G452">
        <v>3054</v>
      </c>
      <c r="H452" t="s">
        <v>77</v>
      </c>
    </row>
    <row r="453" spans="2:8" x14ac:dyDescent="0.25">
      <c r="B453" s="9">
        <v>3401</v>
      </c>
      <c r="C453" s="9">
        <v>3401</v>
      </c>
      <c r="D453" t="s">
        <v>41</v>
      </c>
      <c r="E453">
        <v>34</v>
      </c>
      <c r="F453" t="s">
        <v>851</v>
      </c>
      <c r="G453">
        <v>3401</v>
      </c>
      <c r="H453" t="s">
        <v>41</v>
      </c>
    </row>
    <row r="454" spans="2:8" x14ac:dyDescent="0.25">
      <c r="B454" s="9">
        <v>3403</v>
      </c>
      <c r="C454" s="9">
        <v>3403</v>
      </c>
      <c r="D454" t="s">
        <v>42</v>
      </c>
      <c r="E454">
        <v>34</v>
      </c>
      <c r="F454" t="s">
        <v>851</v>
      </c>
      <c r="G454">
        <v>3403</v>
      </c>
      <c r="H454" t="s">
        <v>42</v>
      </c>
    </row>
    <row r="455" spans="2:8" x14ac:dyDescent="0.25">
      <c r="B455" s="9">
        <v>3405</v>
      </c>
      <c r="C455" s="9">
        <v>3405</v>
      </c>
      <c r="D455" t="s">
        <v>61</v>
      </c>
      <c r="E455">
        <v>34</v>
      </c>
      <c r="F455" t="s">
        <v>851</v>
      </c>
      <c r="G455">
        <v>3405</v>
      </c>
      <c r="H455" t="s">
        <v>61</v>
      </c>
    </row>
    <row r="456" spans="2:8" x14ac:dyDescent="0.25">
      <c r="B456" s="9">
        <v>3407</v>
      </c>
      <c r="C456" s="9">
        <v>3407</v>
      </c>
      <c r="D456" t="s">
        <v>62</v>
      </c>
      <c r="E456">
        <v>34</v>
      </c>
      <c r="F456" t="s">
        <v>851</v>
      </c>
      <c r="G456">
        <v>3407</v>
      </c>
      <c r="H456" t="s">
        <v>62</v>
      </c>
    </row>
    <row r="457" spans="2:8" x14ac:dyDescent="0.25">
      <c r="B457" s="9">
        <v>3411</v>
      </c>
      <c r="C457" s="9">
        <v>3411</v>
      </c>
      <c r="D457" t="s">
        <v>43</v>
      </c>
      <c r="E457">
        <v>34</v>
      </c>
      <c r="F457" t="s">
        <v>851</v>
      </c>
      <c r="G457">
        <v>3411</v>
      </c>
      <c r="H457" t="s">
        <v>43</v>
      </c>
    </row>
    <row r="458" spans="2:8" x14ac:dyDescent="0.25">
      <c r="B458" s="9">
        <v>3412</v>
      </c>
      <c r="C458" s="9">
        <v>3412</v>
      </c>
      <c r="D458" t="s">
        <v>44</v>
      </c>
      <c r="E458">
        <v>34</v>
      </c>
      <c r="F458" t="s">
        <v>851</v>
      </c>
      <c r="G458">
        <v>3412</v>
      </c>
      <c r="H458" t="s">
        <v>44</v>
      </c>
    </row>
    <row r="459" spans="2:8" x14ac:dyDescent="0.25">
      <c r="B459" s="9">
        <v>3413</v>
      </c>
      <c r="C459" s="9">
        <v>3413</v>
      </c>
      <c r="D459" t="s">
        <v>45</v>
      </c>
      <c r="E459">
        <v>34</v>
      </c>
      <c r="F459" t="s">
        <v>851</v>
      </c>
      <c r="G459">
        <v>3413</v>
      </c>
      <c r="H459" t="s">
        <v>45</v>
      </c>
    </row>
    <row r="460" spans="2:8" x14ac:dyDescent="0.25">
      <c r="B460" s="9">
        <v>3414</v>
      </c>
      <c r="C460" s="9">
        <v>3414</v>
      </c>
      <c r="D460" t="s">
        <v>46</v>
      </c>
      <c r="E460">
        <v>34</v>
      </c>
      <c r="F460" t="s">
        <v>851</v>
      </c>
      <c r="G460">
        <v>3414</v>
      </c>
      <c r="H460" t="s">
        <v>46</v>
      </c>
    </row>
    <row r="461" spans="2:8" x14ac:dyDescent="0.25">
      <c r="B461" s="9">
        <v>3415</v>
      </c>
      <c r="C461" s="9">
        <v>3415</v>
      </c>
      <c r="D461" t="s">
        <v>47</v>
      </c>
      <c r="E461">
        <v>34</v>
      </c>
      <c r="F461" t="s">
        <v>851</v>
      </c>
      <c r="G461">
        <v>3415</v>
      </c>
      <c r="H461" t="s">
        <v>47</v>
      </c>
    </row>
    <row r="462" spans="2:8" x14ac:dyDescent="0.25">
      <c r="B462" s="9">
        <v>3416</v>
      </c>
      <c r="C462" s="9">
        <v>3416</v>
      </c>
      <c r="D462" t="s">
        <v>48</v>
      </c>
      <c r="E462">
        <v>34</v>
      </c>
      <c r="F462" t="s">
        <v>851</v>
      </c>
      <c r="G462">
        <v>3416</v>
      </c>
      <c r="H462" t="s">
        <v>48</v>
      </c>
    </row>
    <row r="463" spans="2:8" x14ac:dyDescent="0.25">
      <c r="B463" s="9">
        <v>3417</v>
      </c>
      <c r="C463" s="9">
        <v>3417</v>
      </c>
      <c r="D463" t="s">
        <v>49</v>
      </c>
      <c r="E463">
        <v>34</v>
      </c>
      <c r="F463" t="s">
        <v>851</v>
      </c>
      <c r="G463">
        <v>3417</v>
      </c>
      <c r="H463" t="s">
        <v>49</v>
      </c>
    </row>
    <row r="464" spans="2:8" x14ac:dyDescent="0.25">
      <c r="B464" s="9">
        <v>3418</v>
      </c>
      <c r="C464" s="9">
        <v>3418</v>
      </c>
      <c r="D464" t="s">
        <v>50</v>
      </c>
      <c r="E464">
        <v>34</v>
      </c>
      <c r="F464" t="s">
        <v>851</v>
      </c>
      <c r="G464">
        <v>3418</v>
      </c>
      <c r="H464" t="s">
        <v>50</v>
      </c>
    </row>
    <row r="465" spans="2:8" x14ac:dyDescent="0.25">
      <c r="B465" s="9">
        <v>3419</v>
      </c>
      <c r="C465" s="9">
        <v>3419</v>
      </c>
      <c r="D465" t="s">
        <v>852</v>
      </c>
      <c r="E465">
        <v>34</v>
      </c>
      <c r="F465" t="s">
        <v>851</v>
      </c>
      <c r="G465">
        <v>3419</v>
      </c>
      <c r="H465" t="s">
        <v>876</v>
      </c>
    </row>
    <row r="466" spans="2:8" x14ac:dyDescent="0.25">
      <c r="B466" s="9">
        <v>3420</v>
      </c>
      <c r="C466" s="9">
        <v>3420</v>
      </c>
      <c r="D466" t="s">
        <v>51</v>
      </c>
      <c r="E466">
        <v>34</v>
      </c>
      <c r="F466" t="s">
        <v>851</v>
      </c>
      <c r="G466">
        <v>3420</v>
      </c>
      <c r="H466" t="s">
        <v>51</v>
      </c>
    </row>
    <row r="467" spans="2:8" x14ac:dyDescent="0.25">
      <c r="B467" s="9">
        <v>3421</v>
      </c>
      <c r="C467" s="9">
        <v>3421</v>
      </c>
      <c r="D467" t="s">
        <v>52</v>
      </c>
      <c r="E467">
        <v>34</v>
      </c>
      <c r="F467" t="s">
        <v>851</v>
      </c>
      <c r="G467">
        <v>3421</v>
      </c>
      <c r="H467" t="s">
        <v>52</v>
      </c>
    </row>
    <row r="468" spans="2:8" x14ac:dyDescent="0.25">
      <c r="B468" s="9">
        <v>3422</v>
      </c>
      <c r="C468" s="9">
        <v>3422</v>
      </c>
      <c r="D468" t="s">
        <v>53</v>
      </c>
      <c r="E468">
        <v>34</v>
      </c>
      <c r="F468" t="s">
        <v>851</v>
      </c>
      <c r="G468">
        <v>3422</v>
      </c>
      <c r="H468" t="s">
        <v>53</v>
      </c>
    </row>
    <row r="469" spans="2:8" x14ac:dyDescent="0.25">
      <c r="B469" s="9">
        <v>3423</v>
      </c>
      <c r="C469" s="9">
        <v>3423</v>
      </c>
      <c r="D469" t="s">
        <v>54</v>
      </c>
      <c r="E469">
        <v>34</v>
      </c>
      <c r="F469" t="s">
        <v>851</v>
      </c>
      <c r="G469">
        <v>3423</v>
      </c>
      <c r="H469" t="s">
        <v>54</v>
      </c>
    </row>
    <row r="470" spans="2:8" x14ac:dyDescent="0.25">
      <c r="B470" s="9">
        <v>3424</v>
      </c>
      <c r="C470" s="9">
        <v>3424</v>
      </c>
      <c r="D470" t="s">
        <v>55</v>
      </c>
      <c r="E470">
        <v>34</v>
      </c>
      <c r="F470" t="s">
        <v>851</v>
      </c>
      <c r="G470">
        <v>3424</v>
      </c>
      <c r="H470" t="s">
        <v>55</v>
      </c>
    </row>
    <row r="471" spans="2:8" x14ac:dyDescent="0.25">
      <c r="B471" s="9">
        <v>3425</v>
      </c>
      <c r="C471" s="9">
        <v>3425</v>
      </c>
      <c r="D471" t="s">
        <v>56</v>
      </c>
      <c r="E471">
        <v>34</v>
      </c>
      <c r="F471" t="s">
        <v>851</v>
      </c>
      <c r="G471">
        <v>3425</v>
      </c>
      <c r="H471" t="s">
        <v>56</v>
      </c>
    </row>
    <row r="472" spans="2:8" x14ac:dyDescent="0.25">
      <c r="B472" s="9">
        <v>3426</v>
      </c>
      <c r="C472" s="9">
        <v>3426</v>
      </c>
      <c r="D472" t="s">
        <v>57</v>
      </c>
      <c r="E472">
        <v>34</v>
      </c>
      <c r="F472" t="s">
        <v>851</v>
      </c>
      <c r="G472">
        <v>3426</v>
      </c>
      <c r="H472" t="s">
        <v>57</v>
      </c>
    </row>
    <row r="473" spans="2:8" x14ac:dyDescent="0.25">
      <c r="B473" s="9">
        <v>3427</v>
      </c>
      <c r="C473" s="9">
        <v>3427</v>
      </c>
      <c r="D473" t="s">
        <v>58</v>
      </c>
      <c r="E473">
        <v>34</v>
      </c>
      <c r="F473" t="s">
        <v>851</v>
      </c>
      <c r="G473">
        <v>3427</v>
      </c>
      <c r="H473" t="s">
        <v>58</v>
      </c>
    </row>
    <row r="474" spans="2:8" x14ac:dyDescent="0.25">
      <c r="B474" s="9">
        <v>3428</v>
      </c>
      <c r="C474" s="9">
        <v>3428</v>
      </c>
      <c r="D474" t="s">
        <v>59</v>
      </c>
      <c r="E474">
        <v>34</v>
      </c>
      <c r="F474" t="s">
        <v>851</v>
      </c>
      <c r="G474">
        <v>3428</v>
      </c>
      <c r="H474" t="s">
        <v>59</v>
      </c>
    </row>
    <row r="475" spans="2:8" x14ac:dyDescent="0.25">
      <c r="B475" s="9">
        <v>3429</v>
      </c>
      <c r="C475" s="9">
        <v>3429</v>
      </c>
      <c r="D475" t="s">
        <v>60</v>
      </c>
      <c r="E475">
        <v>34</v>
      </c>
      <c r="F475" t="s">
        <v>851</v>
      </c>
      <c r="G475">
        <v>3429</v>
      </c>
      <c r="H475" t="s">
        <v>60</v>
      </c>
    </row>
    <row r="476" spans="2:8" x14ac:dyDescent="0.25">
      <c r="B476" s="9">
        <v>3430</v>
      </c>
      <c r="C476" s="9">
        <v>3430</v>
      </c>
      <c r="D476" t="s">
        <v>853</v>
      </c>
      <c r="E476">
        <v>34</v>
      </c>
      <c r="F476" t="s">
        <v>851</v>
      </c>
      <c r="G476">
        <v>3430</v>
      </c>
      <c r="H476" t="s">
        <v>853</v>
      </c>
    </row>
    <row r="477" spans="2:8" x14ac:dyDescent="0.25">
      <c r="B477" s="9">
        <v>3431</v>
      </c>
      <c r="C477" s="9">
        <v>3431</v>
      </c>
      <c r="D477" t="s">
        <v>63</v>
      </c>
      <c r="E477">
        <v>34</v>
      </c>
      <c r="F477" t="s">
        <v>851</v>
      </c>
      <c r="G477">
        <v>3431</v>
      </c>
      <c r="H477" t="s">
        <v>63</v>
      </c>
    </row>
    <row r="478" spans="2:8" x14ac:dyDescent="0.25">
      <c r="B478" s="9">
        <v>3432</v>
      </c>
      <c r="C478" s="9">
        <v>3432</v>
      </c>
      <c r="D478" t="s">
        <v>64</v>
      </c>
      <c r="E478">
        <v>34</v>
      </c>
      <c r="F478" t="s">
        <v>851</v>
      </c>
      <c r="G478">
        <v>3432</v>
      </c>
      <c r="H478" t="s">
        <v>64</v>
      </c>
    </row>
    <row r="479" spans="2:8" x14ac:dyDescent="0.25">
      <c r="B479" s="9">
        <v>3433</v>
      </c>
      <c r="C479" s="9">
        <v>3433</v>
      </c>
      <c r="D479" t="s">
        <v>65</v>
      </c>
      <c r="E479">
        <v>34</v>
      </c>
      <c r="F479" t="s">
        <v>851</v>
      </c>
      <c r="G479">
        <v>3433</v>
      </c>
      <c r="H479" t="s">
        <v>65</v>
      </c>
    </row>
    <row r="480" spans="2:8" x14ac:dyDescent="0.25">
      <c r="B480" s="9">
        <v>3434</v>
      </c>
      <c r="C480" s="9">
        <v>3434</v>
      </c>
      <c r="D480" t="s">
        <v>66</v>
      </c>
      <c r="E480">
        <v>34</v>
      </c>
      <c r="F480" t="s">
        <v>851</v>
      </c>
      <c r="G480">
        <v>3434</v>
      </c>
      <c r="H480" t="s">
        <v>66</v>
      </c>
    </row>
    <row r="481" spans="2:8" x14ac:dyDescent="0.25">
      <c r="B481" s="9">
        <v>3435</v>
      </c>
      <c r="C481" s="9">
        <v>3435</v>
      </c>
      <c r="D481" t="s">
        <v>67</v>
      </c>
      <c r="E481">
        <v>34</v>
      </c>
      <c r="F481" t="s">
        <v>851</v>
      </c>
      <c r="G481">
        <v>3435</v>
      </c>
      <c r="H481" t="s">
        <v>67</v>
      </c>
    </row>
    <row r="482" spans="2:8" x14ac:dyDescent="0.25">
      <c r="B482" s="9">
        <v>3436</v>
      </c>
      <c r="C482" s="9">
        <v>3436</v>
      </c>
      <c r="D482" t="s">
        <v>68</v>
      </c>
      <c r="E482">
        <v>34</v>
      </c>
      <c r="F482" t="s">
        <v>851</v>
      </c>
      <c r="G482">
        <v>3436</v>
      </c>
      <c r="H482" t="s">
        <v>68</v>
      </c>
    </row>
    <row r="483" spans="2:8" x14ac:dyDescent="0.25">
      <c r="B483" s="9">
        <v>3437</v>
      </c>
      <c r="C483" s="9">
        <v>3437</v>
      </c>
      <c r="D483" t="s">
        <v>69</v>
      </c>
      <c r="E483">
        <v>34</v>
      </c>
      <c r="F483" t="s">
        <v>851</v>
      </c>
      <c r="G483">
        <v>3437</v>
      </c>
      <c r="H483" t="s">
        <v>69</v>
      </c>
    </row>
    <row r="484" spans="2:8" x14ac:dyDescent="0.25">
      <c r="B484" s="9">
        <v>3438</v>
      </c>
      <c r="C484" s="9">
        <v>3438</v>
      </c>
      <c r="D484" t="s">
        <v>70</v>
      </c>
      <c r="E484">
        <v>34</v>
      </c>
      <c r="F484" t="s">
        <v>851</v>
      </c>
      <c r="G484">
        <v>3438</v>
      </c>
      <c r="H484" t="s">
        <v>70</v>
      </c>
    </row>
    <row r="485" spans="2:8" x14ac:dyDescent="0.25">
      <c r="B485" s="9">
        <v>3439</v>
      </c>
      <c r="C485" s="9">
        <v>3439</v>
      </c>
      <c r="D485" t="s">
        <v>71</v>
      </c>
      <c r="E485">
        <v>34</v>
      </c>
      <c r="F485" t="s">
        <v>851</v>
      </c>
      <c r="G485">
        <v>3439</v>
      </c>
      <c r="H485" t="s">
        <v>71</v>
      </c>
    </row>
    <row r="486" spans="2:8" x14ac:dyDescent="0.25">
      <c r="B486" s="9">
        <v>3440</v>
      </c>
      <c r="C486" s="9">
        <v>3440</v>
      </c>
      <c r="D486" t="s">
        <v>72</v>
      </c>
      <c r="E486">
        <v>34</v>
      </c>
      <c r="F486" t="s">
        <v>851</v>
      </c>
      <c r="G486">
        <v>3440</v>
      </c>
      <c r="H486" t="s">
        <v>72</v>
      </c>
    </row>
    <row r="487" spans="2:8" x14ac:dyDescent="0.25">
      <c r="B487" s="9">
        <v>3441</v>
      </c>
      <c r="C487" s="9">
        <v>3441</v>
      </c>
      <c r="D487" t="s">
        <v>73</v>
      </c>
      <c r="E487">
        <v>34</v>
      </c>
      <c r="F487" t="s">
        <v>851</v>
      </c>
      <c r="G487">
        <v>3441</v>
      </c>
      <c r="H487" t="s">
        <v>73</v>
      </c>
    </row>
    <row r="488" spans="2:8" x14ac:dyDescent="0.25">
      <c r="B488" s="9">
        <v>3442</v>
      </c>
      <c r="C488" s="9">
        <v>3442</v>
      </c>
      <c r="D488" t="s">
        <v>74</v>
      </c>
      <c r="E488">
        <v>34</v>
      </c>
      <c r="F488" t="s">
        <v>851</v>
      </c>
      <c r="G488">
        <v>3442</v>
      </c>
      <c r="H488" t="s">
        <v>74</v>
      </c>
    </row>
    <row r="489" spans="2:8" x14ac:dyDescent="0.25">
      <c r="B489" s="9">
        <v>3443</v>
      </c>
      <c r="C489" s="9">
        <v>3443</v>
      </c>
      <c r="D489" t="s">
        <v>75</v>
      </c>
      <c r="E489">
        <v>34</v>
      </c>
      <c r="F489" t="s">
        <v>851</v>
      </c>
      <c r="G489">
        <v>3443</v>
      </c>
      <c r="H489" t="s">
        <v>75</v>
      </c>
    </row>
    <row r="490" spans="2:8" x14ac:dyDescent="0.25">
      <c r="B490" s="9">
        <v>3446</v>
      </c>
      <c r="C490" s="9">
        <v>3446</v>
      </c>
      <c r="D490" t="s">
        <v>78</v>
      </c>
      <c r="E490">
        <v>34</v>
      </c>
      <c r="F490" t="s">
        <v>851</v>
      </c>
      <c r="G490">
        <v>3446</v>
      </c>
      <c r="H490" t="s">
        <v>78</v>
      </c>
    </row>
    <row r="491" spans="2:8" x14ac:dyDescent="0.25">
      <c r="B491" s="9">
        <v>3447</v>
      </c>
      <c r="C491" s="9">
        <v>3447</v>
      </c>
      <c r="D491" t="s">
        <v>79</v>
      </c>
      <c r="E491">
        <v>34</v>
      </c>
      <c r="F491" t="s">
        <v>851</v>
      </c>
      <c r="G491">
        <v>3447</v>
      </c>
      <c r="H491" t="s">
        <v>79</v>
      </c>
    </row>
    <row r="492" spans="2:8" x14ac:dyDescent="0.25">
      <c r="B492" s="9">
        <v>3448</v>
      </c>
      <c r="C492" s="9">
        <v>3448</v>
      </c>
      <c r="D492" t="s">
        <v>80</v>
      </c>
      <c r="E492">
        <v>34</v>
      </c>
      <c r="F492" t="s">
        <v>851</v>
      </c>
      <c r="G492">
        <v>3448</v>
      </c>
      <c r="H492" t="s">
        <v>80</v>
      </c>
    </row>
    <row r="493" spans="2:8" x14ac:dyDescent="0.25">
      <c r="B493" s="9">
        <v>3449</v>
      </c>
      <c r="C493" s="9">
        <v>3449</v>
      </c>
      <c r="D493" t="s">
        <v>81</v>
      </c>
      <c r="E493">
        <v>34</v>
      </c>
      <c r="F493" t="s">
        <v>851</v>
      </c>
      <c r="G493">
        <v>3449</v>
      </c>
      <c r="H493" t="s">
        <v>81</v>
      </c>
    </row>
    <row r="494" spans="2:8" x14ac:dyDescent="0.25">
      <c r="B494" s="9">
        <v>3450</v>
      </c>
      <c r="C494" s="9">
        <v>3450</v>
      </c>
      <c r="D494" t="s">
        <v>82</v>
      </c>
      <c r="E494">
        <v>34</v>
      </c>
      <c r="F494" t="s">
        <v>851</v>
      </c>
      <c r="G494">
        <v>3450</v>
      </c>
      <c r="H494" t="s">
        <v>82</v>
      </c>
    </row>
    <row r="495" spans="2:8" x14ac:dyDescent="0.25">
      <c r="B495" s="9">
        <v>3451</v>
      </c>
      <c r="C495" s="9">
        <v>3451</v>
      </c>
      <c r="D495" t="s">
        <v>83</v>
      </c>
      <c r="E495">
        <v>34</v>
      </c>
      <c r="F495" t="s">
        <v>851</v>
      </c>
      <c r="G495">
        <v>3451</v>
      </c>
      <c r="H495" t="s">
        <v>83</v>
      </c>
    </row>
    <row r="496" spans="2:8" x14ac:dyDescent="0.25">
      <c r="B496" s="9">
        <v>3452</v>
      </c>
      <c r="C496" s="9">
        <v>3452</v>
      </c>
      <c r="D496" t="s">
        <v>84</v>
      </c>
      <c r="E496">
        <v>34</v>
      </c>
      <c r="F496" t="s">
        <v>851</v>
      </c>
      <c r="G496">
        <v>3452</v>
      </c>
      <c r="H496" t="s">
        <v>84</v>
      </c>
    </row>
    <row r="497" spans="2:8" x14ac:dyDescent="0.25">
      <c r="B497" s="9">
        <v>3453</v>
      </c>
      <c r="C497" s="9">
        <v>3453</v>
      </c>
      <c r="D497" t="s">
        <v>85</v>
      </c>
      <c r="E497">
        <v>34</v>
      </c>
      <c r="F497" t="s">
        <v>851</v>
      </c>
      <c r="G497">
        <v>3453</v>
      </c>
      <c r="H497" t="s">
        <v>85</v>
      </c>
    </row>
    <row r="498" spans="2:8" x14ac:dyDescent="0.25">
      <c r="B498" s="9">
        <v>3454</v>
      </c>
      <c r="C498" s="9">
        <v>3454</v>
      </c>
      <c r="D498" t="s">
        <v>86</v>
      </c>
      <c r="E498">
        <v>34</v>
      </c>
      <c r="F498" t="s">
        <v>851</v>
      </c>
      <c r="G498">
        <v>3454</v>
      </c>
      <c r="H498" t="s">
        <v>86</v>
      </c>
    </row>
    <row r="499" spans="2:8" x14ac:dyDescent="0.25">
      <c r="B499" s="9">
        <v>3801</v>
      </c>
      <c r="C499" s="9">
        <v>3801</v>
      </c>
      <c r="D499" t="s">
        <v>102</v>
      </c>
      <c r="E499">
        <v>38</v>
      </c>
      <c r="F499" t="s">
        <v>854</v>
      </c>
      <c r="G499">
        <v>3801</v>
      </c>
      <c r="H499" t="s">
        <v>102</v>
      </c>
    </row>
    <row r="500" spans="2:8" x14ac:dyDescent="0.25">
      <c r="B500" s="9">
        <v>3802</v>
      </c>
      <c r="C500" s="9">
        <v>3802</v>
      </c>
      <c r="D500" t="s">
        <v>103</v>
      </c>
      <c r="E500">
        <v>38</v>
      </c>
      <c r="F500" t="s">
        <v>854</v>
      </c>
      <c r="G500">
        <v>3802</v>
      </c>
      <c r="H500" t="s">
        <v>103</v>
      </c>
    </row>
    <row r="501" spans="2:8" x14ac:dyDescent="0.25">
      <c r="B501" s="9">
        <v>3803</v>
      </c>
      <c r="C501" s="9">
        <v>3803</v>
      </c>
      <c r="D501" t="s">
        <v>104</v>
      </c>
      <c r="E501">
        <v>38</v>
      </c>
      <c r="F501" t="s">
        <v>854</v>
      </c>
      <c r="G501">
        <v>3803</v>
      </c>
      <c r="H501" t="s">
        <v>104</v>
      </c>
    </row>
    <row r="502" spans="2:8" x14ac:dyDescent="0.25">
      <c r="B502" s="9">
        <v>3804</v>
      </c>
      <c r="C502" s="9">
        <v>3804</v>
      </c>
      <c r="D502" t="s">
        <v>105</v>
      </c>
      <c r="E502">
        <v>38</v>
      </c>
      <c r="F502" t="s">
        <v>854</v>
      </c>
      <c r="G502">
        <v>3804</v>
      </c>
      <c r="H502" t="s">
        <v>105</v>
      </c>
    </row>
    <row r="503" spans="2:8" x14ac:dyDescent="0.25">
      <c r="B503" s="9">
        <v>3805</v>
      </c>
      <c r="C503" s="9">
        <v>3805</v>
      </c>
      <c r="D503" t="s">
        <v>106</v>
      </c>
      <c r="E503">
        <v>38</v>
      </c>
      <c r="F503" t="s">
        <v>854</v>
      </c>
      <c r="G503">
        <v>3805</v>
      </c>
      <c r="H503" t="s">
        <v>106</v>
      </c>
    </row>
    <row r="504" spans="2:8" x14ac:dyDescent="0.25">
      <c r="B504" s="9">
        <v>3806</v>
      </c>
      <c r="C504" s="9">
        <v>3806</v>
      </c>
      <c r="D504" t="s">
        <v>109</v>
      </c>
      <c r="E504">
        <v>38</v>
      </c>
      <c r="F504" t="s">
        <v>854</v>
      </c>
      <c r="G504">
        <v>3806</v>
      </c>
      <c r="H504" t="s">
        <v>109</v>
      </c>
    </row>
    <row r="505" spans="2:8" x14ac:dyDescent="0.25">
      <c r="B505" s="9">
        <v>3807</v>
      </c>
      <c r="C505" s="9">
        <v>3807</v>
      </c>
      <c r="D505" t="s">
        <v>110</v>
      </c>
      <c r="E505">
        <v>38</v>
      </c>
      <c r="F505" t="s">
        <v>854</v>
      </c>
      <c r="G505">
        <v>3807</v>
      </c>
      <c r="H505" t="s">
        <v>110</v>
      </c>
    </row>
    <row r="506" spans="2:8" x14ac:dyDescent="0.25">
      <c r="B506" s="9">
        <v>3808</v>
      </c>
      <c r="C506" s="9">
        <v>3808</v>
      </c>
      <c r="D506" t="s">
        <v>111</v>
      </c>
      <c r="E506">
        <v>38</v>
      </c>
      <c r="F506" t="s">
        <v>854</v>
      </c>
      <c r="G506">
        <v>3808</v>
      </c>
      <c r="H506" t="s">
        <v>111</v>
      </c>
    </row>
    <row r="507" spans="2:8" x14ac:dyDescent="0.25">
      <c r="B507" s="9">
        <v>3811</v>
      </c>
      <c r="C507" s="9">
        <v>3811</v>
      </c>
      <c r="D507" t="s">
        <v>108</v>
      </c>
      <c r="E507">
        <v>38</v>
      </c>
      <c r="F507" t="s">
        <v>854</v>
      </c>
      <c r="G507">
        <v>3811</v>
      </c>
      <c r="H507" t="s">
        <v>108</v>
      </c>
    </row>
    <row r="508" spans="2:8" x14ac:dyDescent="0.25">
      <c r="B508" s="9">
        <v>3813</v>
      </c>
      <c r="C508" s="9">
        <v>3813</v>
      </c>
      <c r="D508" t="s">
        <v>113</v>
      </c>
      <c r="E508">
        <v>38</v>
      </c>
      <c r="F508" t="s">
        <v>854</v>
      </c>
      <c r="G508">
        <v>3813</v>
      </c>
      <c r="H508" t="s">
        <v>113</v>
      </c>
    </row>
    <row r="509" spans="2:8" x14ac:dyDescent="0.25">
      <c r="B509" s="9">
        <v>3814</v>
      </c>
      <c r="C509" s="9">
        <v>3814</v>
      </c>
      <c r="D509" t="s">
        <v>114</v>
      </c>
      <c r="E509">
        <v>38</v>
      </c>
      <c r="F509" t="s">
        <v>854</v>
      </c>
      <c r="G509">
        <v>3814</v>
      </c>
      <c r="H509" t="s">
        <v>114</v>
      </c>
    </row>
    <row r="510" spans="2:8" x14ac:dyDescent="0.25">
      <c r="B510" s="9">
        <v>3815</v>
      </c>
      <c r="C510" s="9">
        <v>3815</v>
      </c>
      <c r="D510" t="s">
        <v>115</v>
      </c>
      <c r="E510">
        <v>38</v>
      </c>
      <c r="F510" t="s">
        <v>854</v>
      </c>
      <c r="G510">
        <v>3815</v>
      </c>
      <c r="H510" t="s">
        <v>115</v>
      </c>
    </row>
    <row r="511" spans="2:8" x14ac:dyDescent="0.25">
      <c r="B511" s="9">
        <v>3816</v>
      </c>
      <c r="C511" s="9">
        <v>3816</v>
      </c>
      <c r="D511" t="s">
        <v>116</v>
      </c>
      <c r="E511">
        <v>38</v>
      </c>
      <c r="F511" t="s">
        <v>854</v>
      </c>
      <c r="G511">
        <v>3816</v>
      </c>
      <c r="H511" t="s">
        <v>116</v>
      </c>
    </row>
    <row r="512" spans="2:8" x14ac:dyDescent="0.25">
      <c r="B512" s="9">
        <v>3817</v>
      </c>
      <c r="C512" s="9">
        <v>3817</v>
      </c>
      <c r="D512" t="s">
        <v>855</v>
      </c>
      <c r="E512">
        <v>38</v>
      </c>
      <c r="F512" t="s">
        <v>854</v>
      </c>
      <c r="G512">
        <v>3817</v>
      </c>
      <c r="H512" t="s">
        <v>855</v>
      </c>
    </row>
    <row r="513" spans="2:8" x14ac:dyDescent="0.25">
      <c r="B513" s="9">
        <v>3818</v>
      </c>
      <c r="C513" s="9">
        <v>3818</v>
      </c>
      <c r="D513" t="s">
        <v>117</v>
      </c>
      <c r="E513">
        <v>38</v>
      </c>
      <c r="F513" t="s">
        <v>854</v>
      </c>
      <c r="G513">
        <v>3818</v>
      </c>
      <c r="H513" t="s">
        <v>117</v>
      </c>
    </row>
    <row r="514" spans="2:8" x14ac:dyDescent="0.25">
      <c r="B514" s="9">
        <v>3819</v>
      </c>
      <c r="C514" s="9">
        <v>3819</v>
      </c>
      <c r="D514" t="s">
        <v>118</v>
      </c>
      <c r="E514">
        <v>38</v>
      </c>
      <c r="F514" t="s">
        <v>854</v>
      </c>
      <c r="G514">
        <v>3819</v>
      </c>
      <c r="H514" t="s">
        <v>118</v>
      </c>
    </row>
    <row r="515" spans="2:8" x14ac:dyDescent="0.25">
      <c r="B515" s="9">
        <v>3820</v>
      </c>
      <c r="C515" s="9">
        <v>3820</v>
      </c>
      <c r="D515" t="s">
        <v>119</v>
      </c>
      <c r="E515">
        <v>38</v>
      </c>
      <c r="F515" t="s">
        <v>854</v>
      </c>
      <c r="G515">
        <v>3820</v>
      </c>
      <c r="H515" t="s">
        <v>119</v>
      </c>
    </row>
    <row r="516" spans="2:8" x14ac:dyDescent="0.25">
      <c r="B516" s="9">
        <v>3821</v>
      </c>
      <c r="C516" s="9">
        <v>3821</v>
      </c>
      <c r="D516" t="s">
        <v>120</v>
      </c>
      <c r="E516">
        <v>38</v>
      </c>
      <c r="F516" t="s">
        <v>854</v>
      </c>
      <c r="G516">
        <v>3821</v>
      </c>
      <c r="H516" t="s">
        <v>120</v>
      </c>
    </row>
    <row r="517" spans="2:8" x14ac:dyDescent="0.25">
      <c r="B517" s="9">
        <v>3823</v>
      </c>
      <c r="C517" s="9">
        <v>3823</v>
      </c>
      <c r="D517" t="s">
        <v>121</v>
      </c>
      <c r="E517">
        <v>38</v>
      </c>
      <c r="F517" t="s">
        <v>854</v>
      </c>
      <c r="G517">
        <v>3823</v>
      </c>
      <c r="H517" t="s">
        <v>121</v>
      </c>
    </row>
    <row r="518" spans="2:8" x14ac:dyDescent="0.25">
      <c r="B518" s="9">
        <v>3824</v>
      </c>
      <c r="C518" s="9">
        <v>3824</v>
      </c>
      <c r="D518" t="s">
        <v>122</v>
      </c>
      <c r="E518">
        <v>38</v>
      </c>
      <c r="F518" t="s">
        <v>854</v>
      </c>
      <c r="G518">
        <v>3824</v>
      </c>
      <c r="H518" t="s">
        <v>122</v>
      </c>
    </row>
    <row r="519" spans="2:8" x14ac:dyDescent="0.25">
      <c r="B519" s="9">
        <v>3825</v>
      </c>
      <c r="C519" s="9">
        <v>3825</v>
      </c>
      <c r="D519" t="s">
        <v>123</v>
      </c>
      <c r="E519">
        <v>38</v>
      </c>
      <c r="F519" t="s">
        <v>854</v>
      </c>
      <c r="G519">
        <v>3825</v>
      </c>
      <c r="H519" t="s">
        <v>123</v>
      </c>
    </row>
    <row r="520" spans="2:8" x14ac:dyDescent="0.25">
      <c r="B520" s="9">
        <v>4201</v>
      </c>
      <c r="C520" s="9">
        <v>4201</v>
      </c>
      <c r="D520" t="s">
        <v>124</v>
      </c>
      <c r="E520">
        <v>42</v>
      </c>
      <c r="F520" t="s">
        <v>856</v>
      </c>
      <c r="G520">
        <v>4201</v>
      </c>
      <c r="H520" t="s">
        <v>124</v>
      </c>
    </row>
    <row r="521" spans="2:8" x14ac:dyDescent="0.25">
      <c r="B521" s="9">
        <v>4202</v>
      </c>
      <c r="C521" s="9">
        <v>4202</v>
      </c>
      <c r="D521" t="s">
        <v>125</v>
      </c>
      <c r="E521">
        <v>42</v>
      </c>
      <c r="F521" t="s">
        <v>856</v>
      </c>
      <c r="G521">
        <v>4202</v>
      </c>
      <c r="H521" t="s">
        <v>125</v>
      </c>
    </row>
    <row r="522" spans="2:8" x14ac:dyDescent="0.25">
      <c r="B522" s="9">
        <v>4203</v>
      </c>
      <c r="C522" s="9">
        <v>4203</v>
      </c>
      <c r="D522" t="s">
        <v>126</v>
      </c>
      <c r="E522">
        <v>42</v>
      </c>
      <c r="F522" t="s">
        <v>856</v>
      </c>
      <c r="G522">
        <v>4203</v>
      </c>
      <c r="H522" t="s">
        <v>126</v>
      </c>
    </row>
    <row r="523" spans="2:8" x14ac:dyDescent="0.25">
      <c r="B523" s="9">
        <v>4204</v>
      </c>
      <c r="C523" s="9">
        <v>4204</v>
      </c>
      <c r="D523" t="s">
        <v>138</v>
      </c>
      <c r="E523">
        <v>42</v>
      </c>
      <c r="F523" t="s">
        <v>856</v>
      </c>
      <c r="G523">
        <v>4204</v>
      </c>
      <c r="H523" t="s">
        <v>138</v>
      </c>
    </row>
    <row r="524" spans="2:8" x14ac:dyDescent="0.25">
      <c r="B524" s="9">
        <v>4205</v>
      </c>
      <c r="C524" s="9">
        <v>4205</v>
      </c>
      <c r="D524" t="s">
        <v>148</v>
      </c>
      <c r="E524">
        <v>42</v>
      </c>
      <c r="F524" t="s">
        <v>856</v>
      </c>
      <c r="G524">
        <v>4205</v>
      </c>
      <c r="H524" t="s">
        <v>148</v>
      </c>
    </row>
    <row r="525" spans="2:8" x14ac:dyDescent="0.25">
      <c r="B525" s="9">
        <v>4206</v>
      </c>
      <c r="C525" s="9">
        <v>4206</v>
      </c>
      <c r="D525" t="s">
        <v>140</v>
      </c>
      <c r="E525">
        <v>42</v>
      </c>
      <c r="F525" t="s">
        <v>856</v>
      </c>
      <c r="G525">
        <v>4206</v>
      </c>
      <c r="H525" t="s">
        <v>140</v>
      </c>
    </row>
    <row r="526" spans="2:8" x14ac:dyDescent="0.25">
      <c r="B526" s="9">
        <v>4207</v>
      </c>
      <c r="C526" s="9">
        <v>4207</v>
      </c>
      <c r="D526" t="s">
        <v>141</v>
      </c>
      <c r="E526">
        <v>42</v>
      </c>
      <c r="F526" t="s">
        <v>856</v>
      </c>
      <c r="G526">
        <v>4207</v>
      </c>
      <c r="H526" t="s">
        <v>141</v>
      </c>
    </row>
    <row r="527" spans="2:8" x14ac:dyDescent="0.25">
      <c r="B527" s="9">
        <v>4211</v>
      </c>
      <c r="C527" s="9">
        <v>4211</v>
      </c>
      <c r="D527" t="s">
        <v>127</v>
      </c>
      <c r="E527">
        <v>42</v>
      </c>
      <c r="F527" t="s">
        <v>856</v>
      </c>
      <c r="G527">
        <v>4211</v>
      </c>
      <c r="H527" t="s">
        <v>127</v>
      </c>
    </row>
    <row r="528" spans="2:8" x14ac:dyDescent="0.25">
      <c r="B528" s="9">
        <v>4213</v>
      </c>
      <c r="C528" s="9">
        <v>4213</v>
      </c>
      <c r="D528" t="s">
        <v>128</v>
      </c>
      <c r="E528">
        <v>42</v>
      </c>
      <c r="F528" t="s">
        <v>856</v>
      </c>
      <c r="G528">
        <v>4213</v>
      </c>
      <c r="H528" t="s">
        <v>128</v>
      </c>
    </row>
    <row r="529" spans="2:8" x14ac:dyDescent="0.25">
      <c r="B529" s="9">
        <v>4214</v>
      </c>
      <c r="C529" s="9">
        <v>4214</v>
      </c>
      <c r="D529" t="s">
        <v>129</v>
      </c>
      <c r="E529">
        <v>42</v>
      </c>
      <c r="F529" t="s">
        <v>856</v>
      </c>
      <c r="G529">
        <v>4214</v>
      </c>
      <c r="H529" t="s">
        <v>129</v>
      </c>
    </row>
    <row r="530" spans="2:8" x14ac:dyDescent="0.25">
      <c r="B530" s="9">
        <v>4215</v>
      </c>
      <c r="C530" s="9">
        <v>4215</v>
      </c>
      <c r="D530" t="s">
        <v>130</v>
      </c>
      <c r="E530">
        <v>42</v>
      </c>
      <c r="F530" t="s">
        <v>856</v>
      </c>
      <c r="G530">
        <v>4215</v>
      </c>
      <c r="H530" t="s">
        <v>130</v>
      </c>
    </row>
    <row r="531" spans="2:8" x14ac:dyDescent="0.25">
      <c r="B531" s="9">
        <v>4216</v>
      </c>
      <c r="C531" s="9">
        <v>4216</v>
      </c>
      <c r="D531" t="s">
        <v>131</v>
      </c>
      <c r="E531">
        <v>42</v>
      </c>
      <c r="F531" t="s">
        <v>856</v>
      </c>
      <c r="G531">
        <v>4216</v>
      </c>
      <c r="H531" t="s">
        <v>131</v>
      </c>
    </row>
    <row r="532" spans="2:8" x14ac:dyDescent="0.25">
      <c r="B532" s="9">
        <v>4217</v>
      </c>
      <c r="C532" s="9">
        <v>4217</v>
      </c>
      <c r="D532" t="s">
        <v>132</v>
      </c>
      <c r="E532">
        <v>42</v>
      </c>
      <c r="F532" t="s">
        <v>856</v>
      </c>
      <c r="G532">
        <v>4217</v>
      </c>
      <c r="H532" t="s">
        <v>132</v>
      </c>
    </row>
    <row r="533" spans="2:8" x14ac:dyDescent="0.25">
      <c r="B533" s="9">
        <v>4218</v>
      </c>
      <c r="C533" s="9">
        <v>4218</v>
      </c>
      <c r="D533" t="s">
        <v>133</v>
      </c>
      <c r="E533">
        <v>42</v>
      </c>
      <c r="F533" t="s">
        <v>856</v>
      </c>
      <c r="G533">
        <v>4218</v>
      </c>
      <c r="H533" t="s">
        <v>133</v>
      </c>
    </row>
    <row r="534" spans="2:8" x14ac:dyDescent="0.25">
      <c r="B534" s="9">
        <v>4219</v>
      </c>
      <c r="C534" s="9">
        <v>4219</v>
      </c>
      <c r="D534" t="s">
        <v>885</v>
      </c>
      <c r="E534">
        <v>42</v>
      </c>
      <c r="F534" t="s">
        <v>856</v>
      </c>
      <c r="G534">
        <v>4219</v>
      </c>
      <c r="H534" t="s">
        <v>134</v>
      </c>
    </row>
    <row r="535" spans="2:8" x14ac:dyDescent="0.25">
      <c r="B535" s="9">
        <v>4220</v>
      </c>
      <c r="C535" s="9">
        <v>4220</v>
      </c>
      <c r="D535" t="s">
        <v>135</v>
      </c>
      <c r="E535">
        <v>42</v>
      </c>
      <c r="F535" t="s">
        <v>856</v>
      </c>
      <c r="G535">
        <v>4220</v>
      </c>
      <c r="H535" t="s">
        <v>135</v>
      </c>
    </row>
    <row r="536" spans="2:8" x14ac:dyDescent="0.25">
      <c r="B536" s="9">
        <v>4221</v>
      </c>
      <c r="C536" s="9">
        <v>4221</v>
      </c>
      <c r="D536" t="s">
        <v>136</v>
      </c>
      <c r="E536">
        <v>42</v>
      </c>
      <c r="F536" t="s">
        <v>856</v>
      </c>
      <c r="G536">
        <v>4221</v>
      </c>
      <c r="H536" t="s">
        <v>136</v>
      </c>
    </row>
    <row r="537" spans="2:8" x14ac:dyDescent="0.25">
      <c r="B537" s="9">
        <v>4222</v>
      </c>
      <c r="C537" s="9">
        <v>4222</v>
      </c>
      <c r="D537" t="s">
        <v>137</v>
      </c>
      <c r="E537">
        <v>42</v>
      </c>
      <c r="F537" t="s">
        <v>856</v>
      </c>
      <c r="G537">
        <v>4222</v>
      </c>
      <c r="H537" t="s">
        <v>137</v>
      </c>
    </row>
    <row r="538" spans="2:8" x14ac:dyDescent="0.25">
      <c r="B538" s="9">
        <v>4223</v>
      </c>
      <c r="C538" s="9">
        <v>4223</v>
      </c>
      <c r="D538" t="s">
        <v>142</v>
      </c>
      <c r="E538">
        <v>42</v>
      </c>
      <c r="F538" t="s">
        <v>856</v>
      </c>
      <c r="G538">
        <v>4223</v>
      </c>
      <c r="H538" t="s">
        <v>142</v>
      </c>
    </row>
    <row r="539" spans="2:8" x14ac:dyDescent="0.25">
      <c r="B539" s="9">
        <v>4224</v>
      </c>
      <c r="C539" s="9">
        <v>4224</v>
      </c>
      <c r="D539" t="s">
        <v>146</v>
      </c>
      <c r="E539">
        <v>42</v>
      </c>
      <c r="F539" t="s">
        <v>856</v>
      </c>
      <c r="G539">
        <v>4224</v>
      </c>
      <c r="H539" t="s">
        <v>146</v>
      </c>
    </row>
    <row r="540" spans="2:8" x14ac:dyDescent="0.25">
      <c r="B540" s="9">
        <v>4225</v>
      </c>
      <c r="C540" s="9">
        <v>4225</v>
      </c>
      <c r="D540" t="s">
        <v>149</v>
      </c>
      <c r="E540">
        <v>42</v>
      </c>
      <c r="F540" t="s">
        <v>856</v>
      </c>
      <c r="G540">
        <v>4225</v>
      </c>
      <c r="H540" t="s">
        <v>149</v>
      </c>
    </row>
    <row r="541" spans="2:8" x14ac:dyDescent="0.25">
      <c r="B541" s="9">
        <v>4226</v>
      </c>
      <c r="C541" s="9">
        <v>4226</v>
      </c>
      <c r="D541" t="s">
        <v>150</v>
      </c>
      <c r="E541">
        <v>42</v>
      </c>
      <c r="F541" t="s">
        <v>856</v>
      </c>
      <c r="G541">
        <v>4226</v>
      </c>
      <c r="H541" t="s">
        <v>150</v>
      </c>
    </row>
    <row r="542" spans="2:8" x14ac:dyDescent="0.25">
      <c r="B542" s="9">
        <v>4227</v>
      </c>
      <c r="C542" s="9">
        <v>4227</v>
      </c>
      <c r="D542" t="s">
        <v>151</v>
      </c>
      <c r="E542">
        <v>42</v>
      </c>
      <c r="F542" t="s">
        <v>856</v>
      </c>
      <c r="G542">
        <v>4227</v>
      </c>
      <c r="H542" t="s">
        <v>151</v>
      </c>
    </row>
    <row r="543" spans="2:8" x14ac:dyDescent="0.25">
      <c r="B543" s="9">
        <v>4228</v>
      </c>
      <c r="C543" s="9">
        <v>4228</v>
      </c>
      <c r="D543" t="s">
        <v>152</v>
      </c>
      <c r="E543">
        <v>42</v>
      </c>
      <c r="F543" t="s">
        <v>856</v>
      </c>
      <c r="G543">
        <v>4228</v>
      </c>
      <c r="H543" t="s">
        <v>152</v>
      </c>
    </row>
    <row r="544" spans="2:8" x14ac:dyDescent="0.25">
      <c r="B544" s="9">
        <v>4601</v>
      </c>
      <c r="C544" s="9">
        <v>4601</v>
      </c>
      <c r="D544" t="s">
        <v>179</v>
      </c>
      <c r="E544">
        <v>46</v>
      </c>
      <c r="F544" t="s">
        <v>857</v>
      </c>
      <c r="G544">
        <v>4601</v>
      </c>
      <c r="H544" t="s">
        <v>179</v>
      </c>
    </row>
    <row r="545" spans="2:8" x14ac:dyDescent="0.25">
      <c r="B545" s="9">
        <v>4602</v>
      </c>
      <c r="C545" s="9">
        <v>4602</v>
      </c>
      <c r="D545" t="s">
        <v>858</v>
      </c>
      <c r="E545">
        <v>46</v>
      </c>
      <c r="F545" t="s">
        <v>857</v>
      </c>
      <c r="G545">
        <v>4602</v>
      </c>
      <c r="H545" t="s">
        <v>858</v>
      </c>
    </row>
    <row r="546" spans="2:8" x14ac:dyDescent="0.25">
      <c r="B546" s="9">
        <v>4611</v>
      </c>
      <c r="C546" s="9">
        <v>4611</v>
      </c>
      <c r="D546" t="s">
        <v>180</v>
      </c>
      <c r="E546">
        <v>46</v>
      </c>
      <c r="F546" t="s">
        <v>857</v>
      </c>
      <c r="G546">
        <v>4611</v>
      </c>
      <c r="H546" t="s">
        <v>180</v>
      </c>
    </row>
    <row r="547" spans="2:8" x14ac:dyDescent="0.25">
      <c r="B547" s="9">
        <v>4612</v>
      </c>
      <c r="C547" s="9">
        <v>4612</v>
      </c>
      <c r="D547" t="s">
        <v>181</v>
      </c>
      <c r="E547">
        <v>46</v>
      </c>
      <c r="F547" t="s">
        <v>857</v>
      </c>
      <c r="G547">
        <v>4612</v>
      </c>
      <c r="H547" t="s">
        <v>181</v>
      </c>
    </row>
    <row r="548" spans="2:8" x14ac:dyDescent="0.25">
      <c r="B548" s="9">
        <v>4613</v>
      </c>
      <c r="C548" s="9">
        <v>4613</v>
      </c>
      <c r="D548" t="s">
        <v>182</v>
      </c>
      <c r="E548">
        <v>46</v>
      </c>
      <c r="F548" t="s">
        <v>857</v>
      </c>
      <c r="G548">
        <v>4613</v>
      </c>
      <c r="H548" t="s">
        <v>182</v>
      </c>
    </row>
    <row r="549" spans="2:8" x14ac:dyDescent="0.25">
      <c r="B549" s="9">
        <v>4614</v>
      </c>
      <c r="C549" s="9">
        <v>4614</v>
      </c>
      <c r="D549" t="s">
        <v>183</v>
      </c>
      <c r="E549">
        <v>46</v>
      </c>
      <c r="F549" t="s">
        <v>857</v>
      </c>
      <c r="G549">
        <v>4614</v>
      </c>
      <c r="H549" t="s">
        <v>183</v>
      </c>
    </row>
    <row r="550" spans="2:8" x14ac:dyDescent="0.25">
      <c r="B550" s="9">
        <v>4615</v>
      </c>
      <c r="C550" s="9">
        <v>4615</v>
      </c>
      <c r="D550" t="s">
        <v>184</v>
      </c>
      <c r="E550">
        <v>46</v>
      </c>
      <c r="F550" t="s">
        <v>857</v>
      </c>
      <c r="G550">
        <v>4615</v>
      </c>
      <c r="H550" t="s">
        <v>184</v>
      </c>
    </row>
    <row r="551" spans="2:8" x14ac:dyDescent="0.25">
      <c r="B551" s="9">
        <v>4616</v>
      </c>
      <c r="C551" s="9">
        <v>4616</v>
      </c>
      <c r="D551" t="s">
        <v>185</v>
      </c>
      <c r="E551">
        <v>46</v>
      </c>
      <c r="F551" t="s">
        <v>857</v>
      </c>
      <c r="G551">
        <v>4616</v>
      </c>
      <c r="H551" t="s">
        <v>185</v>
      </c>
    </row>
    <row r="552" spans="2:8" x14ac:dyDescent="0.25">
      <c r="B552" s="9">
        <v>4617</v>
      </c>
      <c r="C552" s="9">
        <v>4617</v>
      </c>
      <c r="D552" t="s">
        <v>186</v>
      </c>
      <c r="E552">
        <v>46</v>
      </c>
      <c r="F552" t="s">
        <v>857</v>
      </c>
      <c r="G552">
        <v>4617</v>
      </c>
      <c r="H552" t="s">
        <v>186</v>
      </c>
    </row>
    <row r="553" spans="2:8" x14ac:dyDescent="0.25">
      <c r="B553" s="9">
        <v>4618</v>
      </c>
      <c r="C553" s="9">
        <v>4618</v>
      </c>
      <c r="D553" t="s">
        <v>189</v>
      </c>
      <c r="E553">
        <v>46</v>
      </c>
      <c r="F553" t="s">
        <v>857</v>
      </c>
      <c r="G553">
        <v>4618</v>
      </c>
      <c r="H553" t="s">
        <v>189</v>
      </c>
    </row>
    <row r="554" spans="2:8" x14ac:dyDescent="0.25">
      <c r="B554" s="9">
        <v>4619</v>
      </c>
      <c r="C554" s="9">
        <v>4619</v>
      </c>
      <c r="D554" t="s">
        <v>190</v>
      </c>
      <c r="E554">
        <v>46</v>
      </c>
      <c r="F554" t="s">
        <v>857</v>
      </c>
      <c r="G554">
        <v>4619</v>
      </c>
      <c r="H554" t="s">
        <v>190</v>
      </c>
    </row>
    <row r="555" spans="2:8" x14ac:dyDescent="0.25">
      <c r="B555" s="9">
        <v>4620</v>
      </c>
      <c r="C555" s="9">
        <v>4620</v>
      </c>
      <c r="D555" t="s">
        <v>191</v>
      </c>
      <c r="E555">
        <v>46</v>
      </c>
      <c r="F555" t="s">
        <v>857</v>
      </c>
      <c r="G555">
        <v>4620</v>
      </c>
      <c r="H555" t="s">
        <v>191</v>
      </c>
    </row>
    <row r="556" spans="2:8" x14ac:dyDescent="0.25">
      <c r="B556" s="9">
        <v>4621</v>
      </c>
      <c r="C556" s="9">
        <v>4621</v>
      </c>
      <c r="D556" t="s">
        <v>193</v>
      </c>
      <c r="E556">
        <v>46</v>
      </c>
      <c r="F556" t="s">
        <v>857</v>
      </c>
      <c r="G556">
        <v>4621</v>
      </c>
      <c r="H556" t="s">
        <v>193</v>
      </c>
    </row>
    <row r="557" spans="2:8" x14ac:dyDescent="0.25">
      <c r="B557" s="9">
        <v>4622</v>
      </c>
      <c r="C557" s="9">
        <v>4622</v>
      </c>
      <c r="D557" t="s">
        <v>194</v>
      </c>
      <c r="E557">
        <v>46</v>
      </c>
      <c r="F557" t="s">
        <v>857</v>
      </c>
      <c r="G557">
        <v>4622</v>
      </c>
      <c r="H557" t="s">
        <v>194</v>
      </c>
    </row>
    <row r="558" spans="2:8" x14ac:dyDescent="0.25">
      <c r="B558" s="9">
        <v>4623</v>
      </c>
      <c r="C558" s="9">
        <v>4623</v>
      </c>
      <c r="D558" t="s">
        <v>196</v>
      </c>
      <c r="E558">
        <v>46</v>
      </c>
      <c r="F558" t="s">
        <v>857</v>
      </c>
      <c r="G558">
        <v>4623</v>
      </c>
      <c r="H558" t="s">
        <v>196</v>
      </c>
    </row>
    <row r="559" spans="2:8" x14ac:dyDescent="0.25">
      <c r="B559" s="9">
        <v>4624</v>
      </c>
      <c r="C559" s="9">
        <v>4624</v>
      </c>
      <c r="D559" t="s">
        <v>859</v>
      </c>
      <c r="E559">
        <v>46</v>
      </c>
      <c r="F559" t="s">
        <v>857</v>
      </c>
      <c r="G559">
        <v>4624</v>
      </c>
      <c r="H559" t="s">
        <v>859</v>
      </c>
    </row>
    <row r="560" spans="2:8" x14ac:dyDescent="0.25">
      <c r="B560" s="9">
        <v>4625</v>
      </c>
      <c r="C560" s="9">
        <v>4625</v>
      </c>
      <c r="D560" t="s">
        <v>198</v>
      </c>
      <c r="E560">
        <v>46</v>
      </c>
      <c r="F560" t="s">
        <v>857</v>
      </c>
      <c r="G560">
        <v>4625</v>
      </c>
      <c r="H560" t="s">
        <v>198</v>
      </c>
    </row>
    <row r="561" spans="2:8" x14ac:dyDescent="0.25">
      <c r="B561" s="9">
        <v>4626</v>
      </c>
      <c r="C561" s="9">
        <v>4626</v>
      </c>
      <c r="D561" t="s">
        <v>205</v>
      </c>
      <c r="E561">
        <v>46</v>
      </c>
      <c r="F561" t="s">
        <v>857</v>
      </c>
      <c r="G561">
        <v>4626</v>
      </c>
      <c r="H561" t="s">
        <v>205</v>
      </c>
    </row>
    <row r="562" spans="2:8" x14ac:dyDescent="0.25">
      <c r="B562" s="9">
        <v>4628</v>
      </c>
      <c r="C562" s="9">
        <v>4628</v>
      </c>
      <c r="D562" t="s">
        <v>201</v>
      </c>
      <c r="E562">
        <v>46</v>
      </c>
      <c r="F562" t="s">
        <v>857</v>
      </c>
      <c r="G562">
        <v>4628</v>
      </c>
      <c r="H562" t="s">
        <v>201</v>
      </c>
    </row>
    <row r="563" spans="2:8" x14ac:dyDescent="0.25">
      <c r="B563" s="9">
        <v>4629</v>
      </c>
      <c r="C563" s="9">
        <v>4629</v>
      </c>
      <c r="D563" t="s">
        <v>202</v>
      </c>
      <c r="E563">
        <v>46</v>
      </c>
      <c r="F563" t="s">
        <v>857</v>
      </c>
      <c r="G563">
        <v>4629</v>
      </c>
      <c r="H563" t="s">
        <v>202</v>
      </c>
    </row>
    <row r="564" spans="2:8" x14ac:dyDescent="0.25">
      <c r="B564" s="9">
        <v>4630</v>
      </c>
      <c r="C564" s="9">
        <v>4630</v>
      </c>
      <c r="D564" t="s">
        <v>203</v>
      </c>
      <c r="E564">
        <v>46</v>
      </c>
      <c r="F564" t="s">
        <v>857</v>
      </c>
      <c r="G564">
        <v>4630</v>
      </c>
      <c r="H564" t="s">
        <v>203</v>
      </c>
    </row>
    <row r="565" spans="2:8" x14ac:dyDescent="0.25">
      <c r="B565" s="9">
        <v>4631</v>
      </c>
      <c r="C565" s="9">
        <v>4631</v>
      </c>
      <c r="D565" t="s">
        <v>860</v>
      </c>
      <c r="E565">
        <v>46</v>
      </c>
      <c r="F565" t="s">
        <v>857</v>
      </c>
      <c r="G565">
        <v>4631</v>
      </c>
      <c r="H565" t="s">
        <v>860</v>
      </c>
    </row>
    <row r="566" spans="2:8" x14ac:dyDescent="0.25">
      <c r="B566" s="9">
        <v>4632</v>
      </c>
      <c r="C566" s="9">
        <v>4632</v>
      </c>
      <c r="D566" t="s">
        <v>208</v>
      </c>
      <c r="E566">
        <v>46</v>
      </c>
      <c r="F566" t="s">
        <v>857</v>
      </c>
      <c r="G566">
        <v>4632</v>
      </c>
      <c r="H566" t="s">
        <v>208</v>
      </c>
    </row>
    <row r="567" spans="2:8" x14ac:dyDescent="0.25">
      <c r="B567" s="9">
        <v>4634</v>
      </c>
      <c r="C567" s="9">
        <v>4634</v>
      </c>
      <c r="D567" t="s">
        <v>209</v>
      </c>
      <c r="E567">
        <v>46</v>
      </c>
      <c r="F567" t="s">
        <v>857</v>
      </c>
      <c r="G567">
        <v>4634</v>
      </c>
      <c r="H567" t="s">
        <v>209</v>
      </c>
    </row>
    <row r="568" spans="2:8" x14ac:dyDescent="0.25">
      <c r="B568" s="9">
        <v>4635</v>
      </c>
      <c r="C568" s="9">
        <v>4635</v>
      </c>
      <c r="D568" t="s">
        <v>211</v>
      </c>
      <c r="E568">
        <v>46</v>
      </c>
      <c r="F568" t="s">
        <v>857</v>
      </c>
      <c r="G568">
        <v>4635</v>
      </c>
      <c r="H568" t="s">
        <v>211</v>
      </c>
    </row>
    <row r="569" spans="2:8" x14ac:dyDescent="0.25">
      <c r="B569" s="9">
        <v>4636</v>
      </c>
      <c r="C569" s="9">
        <v>4636</v>
      </c>
      <c r="D569" t="s">
        <v>212</v>
      </c>
      <c r="E569">
        <v>46</v>
      </c>
      <c r="F569" t="s">
        <v>857</v>
      </c>
      <c r="G569">
        <v>4636</v>
      </c>
      <c r="H569" t="s">
        <v>212</v>
      </c>
    </row>
    <row r="570" spans="2:8" x14ac:dyDescent="0.25">
      <c r="B570" s="9">
        <v>4637</v>
      </c>
      <c r="C570" s="9">
        <v>4637</v>
      </c>
      <c r="D570" t="s">
        <v>213</v>
      </c>
      <c r="E570">
        <v>46</v>
      </c>
      <c r="F570" t="s">
        <v>857</v>
      </c>
      <c r="G570">
        <v>4637</v>
      </c>
      <c r="H570" t="s">
        <v>213</v>
      </c>
    </row>
    <row r="571" spans="2:8" x14ac:dyDescent="0.25">
      <c r="B571" s="9">
        <v>4638</v>
      </c>
      <c r="C571" s="9">
        <v>4638</v>
      </c>
      <c r="D571" t="s">
        <v>214</v>
      </c>
      <c r="E571">
        <v>46</v>
      </c>
      <c r="F571" t="s">
        <v>857</v>
      </c>
      <c r="G571">
        <v>4638</v>
      </c>
      <c r="H571" t="s">
        <v>214</v>
      </c>
    </row>
    <row r="572" spans="2:8" x14ac:dyDescent="0.25">
      <c r="B572" s="9">
        <v>4639</v>
      </c>
      <c r="C572" s="9">
        <v>4639</v>
      </c>
      <c r="D572" t="s">
        <v>215</v>
      </c>
      <c r="E572">
        <v>46</v>
      </c>
      <c r="F572" t="s">
        <v>857</v>
      </c>
      <c r="G572">
        <v>4639</v>
      </c>
      <c r="H572" t="s">
        <v>215</v>
      </c>
    </row>
    <row r="573" spans="2:8" x14ac:dyDescent="0.25">
      <c r="B573" s="9">
        <v>4640</v>
      </c>
      <c r="C573" s="9">
        <v>4640</v>
      </c>
      <c r="D573" t="s">
        <v>218</v>
      </c>
      <c r="E573">
        <v>46</v>
      </c>
      <c r="F573" t="s">
        <v>857</v>
      </c>
      <c r="G573">
        <v>4640</v>
      </c>
      <c r="H573" t="s">
        <v>218</v>
      </c>
    </row>
    <row r="574" spans="2:8" x14ac:dyDescent="0.25">
      <c r="B574" s="9">
        <v>4641</v>
      </c>
      <c r="C574" s="9">
        <v>4641</v>
      </c>
      <c r="D574" t="s">
        <v>219</v>
      </c>
      <c r="E574">
        <v>46</v>
      </c>
      <c r="F574" t="s">
        <v>857</v>
      </c>
      <c r="G574">
        <v>4641</v>
      </c>
      <c r="H574" t="s">
        <v>219</v>
      </c>
    </row>
    <row r="575" spans="2:8" x14ac:dyDescent="0.25">
      <c r="B575" s="9">
        <v>4642</v>
      </c>
      <c r="C575" s="9">
        <v>4642</v>
      </c>
      <c r="D575" t="s">
        <v>220</v>
      </c>
      <c r="E575">
        <v>46</v>
      </c>
      <c r="F575" t="s">
        <v>857</v>
      </c>
      <c r="G575">
        <v>4642</v>
      </c>
      <c r="H575" t="s">
        <v>220</v>
      </c>
    </row>
    <row r="576" spans="2:8" x14ac:dyDescent="0.25">
      <c r="B576" s="9">
        <v>4644</v>
      </c>
      <c r="C576" s="9">
        <v>4644</v>
      </c>
      <c r="D576" t="s">
        <v>221</v>
      </c>
      <c r="E576">
        <v>46</v>
      </c>
      <c r="F576" t="s">
        <v>857</v>
      </c>
      <c r="G576">
        <v>4644</v>
      </c>
      <c r="H576" t="s">
        <v>221</v>
      </c>
    </row>
    <row r="577" spans="2:8" x14ac:dyDescent="0.25">
      <c r="B577" s="9">
        <v>4645</v>
      </c>
      <c r="C577" s="9">
        <v>4645</v>
      </c>
      <c r="D577" t="s">
        <v>222</v>
      </c>
      <c r="E577">
        <v>46</v>
      </c>
      <c r="F577" t="s">
        <v>857</v>
      </c>
      <c r="G577">
        <v>4645</v>
      </c>
      <c r="H577" t="s">
        <v>222</v>
      </c>
    </row>
    <row r="578" spans="2:8" x14ac:dyDescent="0.25">
      <c r="B578" s="9">
        <v>4646</v>
      </c>
      <c r="C578" s="9">
        <v>4646</v>
      </c>
      <c r="D578" t="s">
        <v>223</v>
      </c>
      <c r="E578">
        <v>46</v>
      </c>
      <c r="F578" t="s">
        <v>857</v>
      </c>
      <c r="G578">
        <v>4646</v>
      </c>
      <c r="H578" t="s">
        <v>223</v>
      </c>
    </row>
    <row r="579" spans="2:8" x14ac:dyDescent="0.25">
      <c r="B579" s="9">
        <v>4647</v>
      </c>
      <c r="C579" s="9">
        <v>4647</v>
      </c>
      <c r="D579" t="s">
        <v>861</v>
      </c>
      <c r="E579">
        <v>46</v>
      </c>
      <c r="F579" t="s">
        <v>857</v>
      </c>
      <c r="G579">
        <v>4647</v>
      </c>
      <c r="H579" t="s">
        <v>861</v>
      </c>
    </row>
    <row r="580" spans="2:8" x14ac:dyDescent="0.25">
      <c r="B580" s="9">
        <v>4648</v>
      </c>
      <c r="C580" s="9">
        <v>4648</v>
      </c>
      <c r="D580" t="s">
        <v>228</v>
      </c>
      <c r="E580">
        <v>46</v>
      </c>
      <c r="F580" t="s">
        <v>857</v>
      </c>
      <c r="G580">
        <v>4648</v>
      </c>
      <c r="H580" t="s">
        <v>228</v>
      </c>
    </row>
    <row r="581" spans="2:8" x14ac:dyDescent="0.25">
      <c r="B581" s="9">
        <v>4649</v>
      </c>
      <c r="C581" s="9">
        <v>4649</v>
      </c>
      <c r="D581" t="s">
        <v>862</v>
      </c>
      <c r="E581">
        <v>46</v>
      </c>
      <c r="F581" t="s">
        <v>857</v>
      </c>
      <c r="G581">
        <v>4649</v>
      </c>
      <c r="H581" t="s">
        <v>862</v>
      </c>
    </row>
    <row r="582" spans="2:8" x14ac:dyDescent="0.25">
      <c r="B582" s="9">
        <v>4650</v>
      </c>
      <c r="C582" s="9">
        <v>4650</v>
      </c>
      <c r="D582" t="s">
        <v>233</v>
      </c>
      <c r="E582">
        <v>46</v>
      </c>
      <c r="F582" t="s">
        <v>857</v>
      </c>
      <c r="G582">
        <v>4650</v>
      </c>
      <c r="H582" t="s">
        <v>233</v>
      </c>
    </row>
    <row r="583" spans="2:8" x14ac:dyDescent="0.25">
      <c r="B583" s="9">
        <v>4651</v>
      </c>
      <c r="C583" s="9">
        <v>4651</v>
      </c>
      <c r="D583" t="s">
        <v>234</v>
      </c>
      <c r="E583">
        <v>46</v>
      </c>
      <c r="F583" t="s">
        <v>857</v>
      </c>
      <c r="G583">
        <v>4651</v>
      </c>
      <c r="H583" t="s">
        <v>234</v>
      </c>
    </row>
    <row r="584" spans="2:8" x14ac:dyDescent="0.25">
      <c r="B584" s="9">
        <v>5001</v>
      </c>
      <c r="C584" s="9">
        <v>5001</v>
      </c>
      <c r="D584" t="s">
        <v>272</v>
      </c>
      <c r="E584">
        <v>50</v>
      </c>
      <c r="F584" t="s">
        <v>271</v>
      </c>
      <c r="G584">
        <v>5001</v>
      </c>
      <c r="H584" t="s">
        <v>272</v>
      </c>
    </row>
    <row r="585" spans="2:8" x14ac:dyDescent="0.25">
      <c r="B585" s="9">
        <v>5004</v>
      </c>
      <c r="C585" s="9">
        <v>5004</v>
      </c>
      <c r="D585" t="s">
        <v>321</v>
      </c>
      <c r="E585">
        <v>50</v>
      </c>
      <c r="F585" t="s">
        <v>271</v>
      </c>
      <c r="G585">
        <v>5006</v>
      </c>
      <c r="H585" t="s">
        <v>321</v>
      </c>
    </row>
    <row r="586" spans="2:8" x14ac:dyDescent="0.25">
      <c r="B586" s="9">
        <v>5005</v>
      </c>
      <c r="C586" s="9">
        <v>5005</v>
      </c>
      <c r="D586" t="s">
        <v>323</v>
      </c>
      <c r="E586">
        <v>50</v>
      </c>
      <c r="F586" t="s">
        <v>271</v>
      </c>
      <c r="G586">
        <v>5007</v>
      </c>
      <c r="H586" t="s">
        <v>323</v>
      </c>
    </row>
    <row r="587" spans="2:8" x14ac:dyDescent="0.25">
      <c r="B587" s="9">
        <v>5006</v>
      </c>
      <c r="C587" s="9">
        <v>5006</v>
      </c>
      <c r="D587" t="s">
        <v>321</v>
      </c>
      <c r="E587">
        <v>50</v>
      </c>
      <c r="F587" t="s">
        <v>271</v>
      </c>
      <c r="G587">
        <v>5006</v>
      </c>
      <c r="H587" t="s">
        <v>321</v>
      </c>
    </row>
    <row r="588" spans="2:8" x14ac:dyDescent="0.25">
      <c r="B588" s="9">
        <v>5007</v>
      </c>
      <c r="C588" s="9">
        <v>5007</v>
      </c>
      <c r="D588" t="s">
        <v>323</v>
      </c>
      <c r="E588">
        <v>50</v>
      </c>
      <c r="F588" t="s">
        <v>271</v>
      </c>
      <c r="G588">
        <v>5007</v>
      </c>
      <c r="H588" t="s">
        <v>323</v>
      </c>
    </row>
    <row r="589" spans="2:8" x14ac:dyDescent="0.25">
      <c r="B589" s="9">
        <v>5011</v>
      </c>
      <c r="C589" s="9">
        <v>5011</v>
      </c>
      <c r="D589" t="s">
        <v>274</v>
      </c>
      <c r="E589">
        <v>50</v>
      </c>
      <c r="F589" t="s">
        <v>271</v>
      </c>
      <c r="G589">
        <v>5055</v>
      </c>
      <c r="H589" t="s">
        <v>889</v>
      </c>
    </row>
    <row r="590" spans="2:8" x14ac:dyDescent="0.25">
      <c r="B590" s="9">
        <v>5012</v>
      </c>
      <c r="C590" s="9">
        <v>5012</v>
      </c>
      <c r="D590" t="s">
        <v>276</v>
      </c>
      <c r="E590">
        <v>50</v>
      </c>
      <c r="F590" t="s">
        <v>271</v>
      </c>
      <c r="G590">
        <v>5059</v>
      </c>
      <c r="H590" t="s">
        <v>890</v>
      </c>
    </row>
    <row r="591" spans="2:8" x14ac:dyDescent="0.25">
      <c r="B591" s="9">
        <v>5013</v>
      </c>
      <c r="C591" s="9">
        <v>5013</v>
      </c>
      <c r="D591" t="s">
        <v>278</v>
      </c>
      <c r="E591">
        <v>50</v>
      </c>
      <c r="F591" t="s">
        <v>271</v>
      </c>
      <c r="G591">
        <v>5056</v>
      </c>
      <c r="H591" t="s">
        <v>278</v>
      </c>
    </row>
    <row r="592" spans="2:8" x14ac:dyDescent="0.25">
      <c r="B592" s="9">
        <v>5014</v>
      </c>
      <c r="C592" s="9">
        <v>5014</v>
      </c>
      <c r="D592" t="s">
        <v>280</v>
      </c>
      <c r="E592">
        <v>50</v>
      </c>
      <c r="F592" t="s">
        <v>271</v>
      </c>
      <c r="G592">
        <v>5014</v>
      </c>
      <c r="H592" t="s">
        <v>280</v>
      </c>
    </row>
    <row r="593" spans="2:8" x14ac:dyDescent="0.25">
      <c r="B593" s="9">
        <v>5015</v>
      </c>
      <c r="C593" s="9">
        <v>5015</v>
      </c>
      <c r="D593" t="s">
        <v>282</v>
      </c>
      <c r="E593">
        <v>50</v>
      </c>
      <c r="F593" t="s">
        <v>271</v>
      </c>
      <c r="G593">
        <v>5057</v>
      </c>
      <c r="H593" t="s">
        <v>282</v>
      </c>
    </row>
    <row r="594" spans="2:8" x14ac:dyDescent="0.25">
      <c r="B594" s="9">
        <v>5016</v>
      </c>
      <c r="C594" s="9">
        <v>5016</v>
      </c>
      <c r="D594" t="s">
        <v>284</v>
      </c>
      <c r="E594">
        <v>50</v>
      </c>
      <c r="F594" t="s">
        <v>271</v>
      </c>
      <c r="G594">
        <v>5059</v>
      </c>
      <c r="H594" t="s">
        <v>890</v>
      </c>
    </row>
    <row r="595" spans="2:8" x14ac:dyDescent="0.25">
      <c r="B595" s="9">
        <v>5017</v>
      </c>
      <c r="C595" s="9">
        <v>5017</v>
      </c>
      <c r="D595" t="s">
        <v>288</v>
      </c>
      <c r="E595">
        <v>50</v>
      </c>
      <c r="F595" t="s">
        <v>271</v>
      </c>
      <c r="G595">
        <v>5057</v>
      </c>
      <c r="H595" t="s">
        <v>282</v>
      </c>
    </row>
    <row r="596" spans="2:8" x14ac:dyDescent="0.25">
      <c r="B596" s="9">
        <v>5018</v>
      </c>
      <c r="C596" s="9">
        <v>5018</v>
      </c>
      <c r="D596" t="s">
        <v>290</v>
      </c>
      <c r="E596">
        <v>50</v>
      </c>
      <c r="F596" t="s">
        <v>271</v>
      </c>
      <c r="G596">
        <v>5058</v>
      </c>
      <c r="H596" t="s">
        <v>290</v>
      </c>
    </row>
    <row r="597" spans="2:8" x14ac:dyDescent="0.25">
      <c r="B597" s="9">
        <v>5019</v>
      </c>
      <c r="C597" s="9">
        <v>5019</v>
      </c>
      <c r="D597" t="s">
        <v>292</v>
      </c>
      <c r="E597">
        <v>50</v>
      </c>
      <c r="F597" t="s">
        <v>271</v>
      </c>
      <c r="G597">
        <v>5058</v>
      </c>
      <c r="H597" t="s">
        <v>290</v>
      </c>
    </row>
    <row r="598" spans="2:8" x14ac:dyDescent="0.25">
      <c r="B598" s="9">
        <v>5020</v>
      </c>
      <c r="C598" s="9">
        <v>5020</v>
      </c>
      <c r="D598" t="s">
        <v>294</v>
      </c>
      <c r="E598">
        <v>50</v>
      </c>
      <c r="F598" t="s">
        <v>271</v>
      </c>
      <c r="G598">
        <v>5020</v>
      </c>
      <c r="H598" t="s">
        <v>294</v>
      </c>
    </row>
    <row r="599" spans="2:8" x14ac:dyDescent="0.25">
      <c r="B599" s="9">
        <v>5021</v>
      </c>
      <c r="C599" s="9">
        <v>5021</v>
      </c>
      <c r="D599" t="s">
        <v>296</v>
      </c>
      <c r="E599">
        <v>50</v>
      </c>
      <c r="F599" t="s">
        <v>271</v>
      </c>
      <c r="G599">
        <v>5021</v>
      </c>
      <c r="H599" t="s">
        <v>296</v>
      </c>
    </row>
    <row r="600" spans="2:8" x14ac:dyDescent="0.25">
      <c r="B600" s="9">
        <v>5022</v>
      </c>
      <c r="C600" s="9">
        <v>5022</v>
      </c>
      <c r="D600" t="s">
        <v>298</v>
      </c>
      <c r="E600">
        <v>50</v>
      </c>
      <c r="F600" t="s">
        <v>271</v>
      </c>
      <c r="G600">
        <v>5022</v>
      </c>
      <c r="H600" t="s">
        <v>298</v>
      </c>
    </row>
    <row r="601" spans="2:8" x14ac:dyDescent="0.25">
      <c r="B601" s="9">
        <v>5023</v>
      </c>
      <c r="C601" s="9">
        <v>5023</v>
      </c>
      <c r="D601" t="s">
        <v>300</v>
      </c>
      <c r="E601">
        <v>50</v>
      </c>
      <c r="F601" t="s">
        <v>271</v>
      </c>
      <c r="G601">
        <v>5059</v>
      </c>
      <c r="H601" t="s">
        <v>890</v>
      </c>
    </row>
    <row r="602" spans="2:8" x14ac:dyDescent="0.25">
      <c r="B602" s="9">
        <v>5024</v>
      </c>
      <c r="C602" s="9">
        <v>5024</v>
      </c>
      <c r="D602" t="s">
        <v>302</v>
      </c>
      <c r="E602">
        <v>50</v>
      </c>
      <c r="F602" t="s">
        <v>271</v>
      </c>
      <c r="G602">
        <v>5059</v>
      </c>
      <c r="H602" t="s">
        <v>890</v>
      </c>
    </row>
    <row r="603" spans="2:8" x14ac:dyDescent="0.25">
      <c r="B603" s="9">
        <v>5025</v>
      </c>
      <c r="C603" s="9">
        <v>5025</v>
      </c>
      <c r="D603" t="s">
        <v>304</v>
      </c>
      <c r="E603">
        <v>50</v>
      </c>
      <c r="F603" t="s">
        <v>271</v>
      </c>
      <c r="G603">
        <v>5025</v>
      </c>
      <c r="H603" t="s">
        <v>304</v>
      </c>
    </row>
    <row r="604" spans="2:8" x14ac:dyDescent="0.25">
      <c r="B604" s="9">
        <v>5026</v>
      </c>
      <c r="C604" s="9">
        <v>5026</v>
      </c>
      <c r="D604" t="s">
        <v>306</v>
      </c>
      <c r="E604">
        <v>50</v>
      </c>
      <c r="F604" t="s">
        <v>271</v>
      </c>
      <c r="G604">
        <v>5026</v>
      </c>
      <c r="H604" t="s">
        <v>306</v>
      </c>
    </row>
    <row r="605" spans="2:8" x14ac:dyDescent="0.25">
      <c r="B605" s="9">
        <v>5027</v>
      </c>
      <c r="C605" s="9">
        <v>5027</v>
      </c>
      <c r="D605" t="s">
        <v>891</v>
      </c>
      <c r="E605">
        <v>50</v>
      </c>
      <c r="F605" t="s">
        <v>271</v>
      </c>
      <c r="G605">
        <v>5027</v>
      </c>
      <c r="H605" t="s">
        <v>891</v>
      </c>
    </row>
    <row r="606" spans="2:8" x14ac:dyDescent="0.25">
      <c r="B606" s="9">
        <v>5028</v>
      </c>
      <c r="C606" s="9">
        <v>5028</v>
      </c>
      <c r="D606" t="s">
        <v>309</v>
      </c>
      <c r="E606">
        <v>50</v>
      </c>
      <c r="F606" t="s">
        <v>271</v>
      </c>
      <c r="G606">
        <v>5028</v>
      </c>
      <c r="H606" t="s">
        <v>309</v>
      </c>
    </row>
    <row r="607" spans="2:8" x14ac:dyDescent="0.25">
      <c r="B607" s="9">
        <v>5029</v>
      </c>
      <c r="C607" s="9">
        <v>5029</v>
      </c>
      <c r="D607" t="s">
        <v>311</v>
      </c>
      <c r="E607">
        <v>50</v>
      </c>
      <c r="F607" t="s">
        <v>271</v>
      </c>
      <c r="G607">
        <v>5029</v>
      </c>
      <c r="H607" t="s">
        <v>311</v>
      </c>
    </row>
    <row r="608" spans="2:8" x14ac:dyDescent="0.25">
      <c r="B608" s="9">
        <v>5030</v>
      </c>
      <c r="C608" s="9">
        <v>5030</v>
      </c>
      <c r="D608" t="s">
        <v>313</v>
      </c>
      <c r="E608">
        <v>50</v>
      </c>
      <c r="F608" t="s">
        <v>271</v>
      </c>
      <c r="G608">
        <v>5001</v>
      </c>
      <c r="H608" t="s">
        <v>272</v>
      </c>
    </row>
    <row r="609" spans="2:8" x14ac:dyDescent="0.25">
      <c r="B609" s="9">
        <v>5031</v>
      </c>
      <c r="C609" s="9">
        <v>5031</v>
      </c>
      <c r="D609" t="s">
        <v>315</v>
      </c>
      <c r="E609">
        <v>50</v>
      </c>
      <c r="F609" t="s">
        <v>271</v>
      </c>
      <c r="G609">
        <v>5031</v>
      </c>
      <c r="H609" t="s">
        <v>315</v>
      </c>
    </row>
    <row r="610" spans="2:8" x14ac:dyDescent="0.25">
      <c r="B610" s="9">
        <v>5032</v>
      </c>
      <c r="C610" s="9">
        <v>5032</v>
      </c>
      <c r="D610" t="s">
        <v>317</v>
      </c>
      <c r="E610">
        <v>50</v>
      </c>
      <c r="F610" t="s">
        <v>271</v>
      </c>
      <c r="G610">
        <v>5032</v>
      </c>
      <c r="H610" t="s">
        <v>317</v>
      </c>
    </row>
    <row r="611" spans="2:8" x14ac:dyDescent="0.25">
      <c r="B611" s="9">
        <v>5033</v>
      </c>
      <c r="C611" s="9">
        <v>5033</v>
      </c>
      <c r="D611" t="s">
        <v>319</v>
      </c>
      <c r="E611">
        <v>50</v>
      </c>
      <c r="F611" t="s">
        <v>271</v>
      </c>
      <c r="G611">
        <v>5033</v>
      </c>
      <c r="H611" t="s">
        <v>319</v>
      </c>
    </row>
    <row r="612" spans="2:8" x14ac:dyDescent="0.25">
      <c r="B612" s="9">
        <v>5034</v>
      </c>
      <c r="C612" s="9">
        <v>5034</v>
      </c>
      <c r="D612" t="s">
        <v>325</v>
      </c>
      <c r="E612">
        <v>50</v>
      </c>
      <c r="F612" t="s">
        <v>271</v>
      </c>
      <c r="G612">
        <v>5034</v>
      </c>
      <c r="H612" t="s">
        <v>325</v>
      </c>
    </row>
    <row r="613" spans="2:8" x14ac:dyDescent="0.25">
      <c r="B613" s="9">
        <v>5035</v>
      </c>
      <c r="C613" s="9">
        <v>5035</v>
      </c>
      <c r="D613" t="s">
        <v>327</v>
      </c>
      <c r="E613">
        <v>50</v>
      </c>
      <c r="F613" t="s">
        <v>271</v>
      </c>
      <c r="G613">
        <v>5035</v>
      </c>
      <c r="H613" t="s">
        <v>327</v>
      </c>
    </row>
    <row r="614" spans="2:8" x14ac:dyDescent="0.25">
      <c r="B614" s="9">
        <v>5036</v>
      </c>
      <c r="C614" s="9">
        <v>5036</v>
      </c>
      <c r="D614" t="s">
        <v>329</v>
      </c>
      <c r="E614">
        <v>50</v>
      </c>
      <c r="F614" t="s">
        <v>271</v>
      </c>
      <c r="G614">
        <v>5036</v>
      </c>
      <c r="H614" t="s">
        <v>329</v>
      </c>
    </row>
    <row r="615" spans="2:8" x14ac:dyDescent="0.25">
      <c r="B615" s="9">
        <v>5037</v>
      </c>
      <c r="C615" s="9">
        <v>5037</v>
      </c>
      <c r="D615" t="s">
        <v>332</v>
      </c>
      <c r="E615">
        <v>50</v>
      </c>
      <c r="F615" t="s">
        <v>271</v>
      </c>
      <c r="G615">
        <v>5037</v>
      </c>
      <c r="H615" t="s">
        <v>332</v>
      </c>
    </row>
    <row r="616" spans="2:8" x14ac:dyDescent="0.25">
      <c r="B616" s="9">
        <v>5038</v>
      </c>
      <c r="C616" s="9">
        <v>5038</v>
      </c>
      <c r="D616" t="s">
        <v>334</v>
      </c>
      <c r="E616">
        <v>50</v>
      </c>
      <c r="F616" t="s">
        <v>271</v>
      </c>
      <c r="G616">
        <v>5038</v>
      </c>
      <c r="H616" t="s">
        <v>334</v>
      </c>
    </row>
    <row r="617" spans="2:8" x14ac:dyDescent="0.25">
      <c r="B617" s="9">
        <v>5039</v>
      </c>
      <c r="C617" s="9">
        <v>5039</v>
      </c>
      <c r="D617" t="s">
        <v>336</v>
      </c>
      <c r="E617">
        <v>50</v>
      </c>
      <c r="F617" t="s">
        <v>271</v>
      </c>
      <c r="G617">
        <v>5006</v>
      </c>
      <c r="H617" t="s">
        <v>321</v>
      </c>
    </row>
    <row r="618" spans="2:8" x14ac:dyDescent="0.25">
      <c r="B618" s="9">
        <v>5040</v>
      </c>
      <c r="C618" s="9">
        <v>5040</v>
      </c>
      <c r="D618" t="s">
        <v>338</v>
      </c>
      <c r="E618">
        <v>50</v>
      </c>
      <c r="F618" t="s">
        <v>271</v>
      </c>
      <c r="G618">
        <v>5007</v>
      </c>
      <c r="H618" t="s">
        <v>323</v>
      </c>
    </row>
    <row r="619" spans="2:8" x14ac:dyDescent="0.25">
      <c r="B619" s="9">
        <v>5041</v>
      </c>
      <c r="C619" s="9">
        <v>5041</v>
      </c>
      <c r="D619" t="s">
        <v>892</v>
      </c>
      <c r="E619">
        <v>50</v>
      </c>
      <c r="F619" t="s">
        <v>271</v>
      </c>
      <c r="G619">
        <v>5041</v>
      </c>
      <c r="H619" t="s">
        <v>892</v>
      </c>
    </row>
    <row r="620" spans="2:8" x14ac:dyDescent="0.25">
      <c r="B620" s="9">
        <v>5042</v>
      </c>
      <c r="C620" s="9">
        <v>5042</v>
      </c>
      <c r="D620" t="s">
        <v>341</v>
      </c>
      <c r="E620">
        <v>50</v>
      </c>
      <c r="F620" t="s">
        <v>271</v>
      </c>
      <c r="G620">
        <v>5042</v>
      </c>
      <c r="H620" t="s">
        <v>341</v>
      </c>
    </row>
    <row r="621" spans="2:8" x14ac:dyDescent="0.25">
      <c r="B621" s="9">
        <v>5043</v>
      </c>
      <c r="C621" s="9">
        <v>5043</v>
      </c>
      <c r="D621" t="s">
        <v>343</v>
      </c>
      <c r="E621">
        <v>50</v>
      </c>
      <c r="F621" t="s">
        <v>271</v>
      </c>
      <c r="G621">
        <v>5043</v>
      </c>
      <c r="H621" t="s">
        <v>343</v>
      </c>
    </row>
    <row r="622" spans="2:8" x14ac:dyDescent="0.25">
      <c r="B622" s="9">
        <v>5044</v>
      </c>
      <c r="C622" s="9">
        <v>5044</v>
      </c>
      <c r="D622" t="s">
        <v>345</v>
      </c>
      <c r="E622">
        <v>50</v>
      </c>
      <c r="F622" t="s">
        <v>271</v>
      </c>
      <c r="G622">
        <v>5044</v>
      </c>
      <c r="H622" t="s">
        <v>345</v>
      </c>
    </row>
    <row r="623" spans="2:8" x14ac:dyDescent="0.25">
      <c r="B623" s="9">
        <v>5045</v>
      </c>
      <c r="C623" s="9">
        <v>5045</v>
      </c>
      <c r="D623" t="s">
        <v>347</v>
      </c>
      <c r="E623">
        <v>50</v>
      </c>
      <c r="F623" t="s">
        <v>271</v>
      </c>
      <c r="G623">
        <v>5045</v>
      </c>
      <c r="H623" t="s">
        <v>347</v>
      </c>
    </row>
    <row r="624" spans="2:8" x14ac:dyDescent="0.25">
      <c r="B624" s="9">
        <v>5046</v>
      </c>
      <c r="C624" s="9">
        <v>5046</v>
      </c>
      <c r="D624" t="s">
        <v>349</v>
      </c>
      <c r="E624">
        <v>50</v>
      </c>
      <c r="F624" t="s">
        <v>271</v>
      </c>
      <c r="G624">
        <v>5046</v>
      </c>
      <c r="H624" t="s">
        <v>349</v>
      </c>
    </row>
    <row r="625" spans="2:8" x14ac:dyDescent="0.25">
      <c r="B625" s="9">
        <v>5047</v>
      </c>
      <c r="C625" s="9">
        <v>5047</v>
      </c>
      <c r="D625" t="s">
        <v>351</v>
      </c>
      <c r="E625">
        <v>50</v>
      </c>
      <c r="F625" t="s">
        <v>271</v>
      </c>
      <c r="G625">
        <v>5047</v>
      </c>
      <c r="H625" t="s">
        <v>351</v>
      </c>
    </row>
    <row r="626" spans="2:8" x14ac:dyDescent="0.25">
      <c r="B626" s="9">
        <v>5048</v>
      </c>
      <c r="C626" s="9">
        <v>5048</v>
      </c>
      <c r="D626" t="s">
        <v>353</v>
      </c>
      <c r="E626">
        <v>50</v>
      </c>
      <c r="F626" t="s">
        <v>271</v>
      </c>
      <c r="G626">
        <v>5007</v>
      </c>
      <c r="H626" t="s">
        <v>323</v>
      </c>
    </row>
    <row r="627" spans="2:8" x14ac:dyDescent="0.25">
      <c r="B627" s="9">
        <v>5049</v>
      </c>
      <c r="C627" s="9">
        <v>5049</v>
      </c>
      <c r="D627" t="s">
        <v>355</v>
      </c>
      <c r="E627">
        <v>50</v>
      </c>
      <c r="F627" t="s">
        <v>271</v>
      </c>
      <c r="G627">
        <v>5049</v>
      </c>
      <c r="H627" t="s">
        <v>355</v>
      </c>
    </row>
    <row r="628" spans="2:8" x14ac:dyDescent="0.25">
      <c r="B628" s="9">
        <v>5050</v>
      </c>
      <c r="C628" s="9">
        <v>5050</v>
      </c>
      <c r="D628" t="s">
        <v>357</v>
      </c>
      <c r="E628">
        <v>50</v>
      </c>
      <c r="F628" t="s">
        <v>271</v>
      </c>
      <c r="G628">
        <v>5060</v>
      </c>
      <c r="H628" t="s">
        <v>893</v>
      </c>
    </row>
    <row r="629" spans="2:8" x14ac:dyDescent="0.25">
      <c r="B629" s="9">
        <v>5051</v>
      </c>
      <c r="C629" s="9">
        <v>5051</v>
      </c>
      <c r="D629" t="s">
        <v>359</v>
      </c>
      <c r="E629">
        <v>50</v>
      </c>
      <c r="F629" t="s">
        <v>271</v>
      </c>
      <c r="G629">
        <v>5060</v>
      </c>
      <c r="H629" t="s">
        <v>893</v>
      </c>
    </row>
    <row r="630" spans="2:8" x14ac:dyDescent="0.25">
      <c r="B630" s="9">
        <v>5052</v>
      </c>
      <c r="C630" s="9">
        <v>5052</v>
      </c>
      <c r="D630" t="s">
        <v>361</v>
      </c>
      <c r="E630">
        <v>50</v>
      </c>
      <c r="F630" t="s">
        <v>271</v>
      </c>
      <c r="G630">
        <v>5052</v>
      </c>
      <c r="H630" t="s">
        <v>361</v>
      </c>
    </row>
    <row r="631" spans="2:8" x14ac:dyDescent="0.25">
      <c r="B631" s="9">
        <v>5053</v>
      </c>
      <c r="C631" s="9">
        <v>5053</v>
      </c>
      <c r="D631" t="s">
        <v>363</v>
      </c>
      <c r="E631">
        <v>50</v>
      </c>
      <c r="F631" t="s">
        <v>271</v>
      </c>
      <c r="G631">
        <v>5053</v>
      </c>
      <c r="H631" t="s">
        <v>363</v>
      </c>
    </row>
    <row r="632" spans="2:8" x14ac:dyDescent="0.25">
      <c r="B632" s="9">
        <v>5054</v>
      </c>
      <c r="C632" s="9">
        <v>5054</v>
      </c>
      <c r="D632" t="s">
        <v>286</v>
      </c>
      <c r="E632">
        <v>50</v>
      </c>
      <c r="F632" t="s">
        <v>271</v>
      </c>
      <c r="G632">
        <v>5054</v>
      </c>
      <c r="H632" t="s">
        <v>286</v>
      </c>
    </row>
    <row r="633" spans="2:8" x14ac:dyDescent="0.25">
      <c r="B633" s="9">
        <v>5055</v>
      </c>
      <c r="C633" s="9">
        <v>5055</v>
      </c>
      <c r="D633" t="s">
        <v>889</v>
      </c>
      <c r="E633">
        <v>50</v>
      </c>
      <c r="F633" t="s">
        <v>271</v>
      </c>
      <c r="G633">
        <v>5055</v>
      </c>
      <c r="H633" t="s">
        <v>889</v>
      </c>
    </row>
    <row r="634" spans="2:8" x14ac:dyDescent="0.25">
      <c r="B634" s="9">
        <v>5056</v>
      </c>
      <c r="C634" s="9">
        <v>5056</v>
      </c>
      <c r="D634" t="s">
        <v>278</v>
      </c>
      <c r="E634">
        <v>50</v>
      </c>
      <c r="F634" t="s">
        <v>271</v>
      </c>
      <c r="G634">
        <v>5056</v>
      </c>
      <c r="H634" t="s">
        <v>278</v>
      </c>
    </row>
    <row r="635" spans="2:8" x14ac:dyDescent="0.25">
      <c r="B635" s="9">
        <v>5057</v>
      </c>
      <c r="C635" s="9">
        <v>5057</v>
      </c>
      <c r="D635" t="s">
        <v>282</v>
      </c>
      <c r="E635">
        <v>50</v>
      </c>
      <c r="F635" t="s">
        <v>271</v>
      </c>
      <c r="G635">
        <v>5057</v>
      </c>
      <c r="H635" t="s">
        <v>282</v>
      </c>
    </row>
    <row r="636" spans="2:8" x14ac:dyDescent="0.25">
      <c r="B636" s="9">
        <v>5058</v>
      </c>
      <c r="C636" s="9">
        <v>5058</v>
      </c>
      <c r="D636" t="s">
        <v>290</v>
      </c>
      <c r="E636">
        <v>50</v>
      </c>
      <c r="F636" t="s">
        <v>271</v>
      </c>
      <c r="G636">
        <v>5058</v>
      </c>
      <c r="H636" t="s">
        <v>290</v>
      </c>
    </row>
    <row r="637" spans="2:8" x14ac:dyDescent="0.25">
      <c r="B637" s="9">
        <v>5059</v>
      </c>
      <c r="C637" s="9">
        <v>5059</v>
      </c>
      <c r="D637" t="s">
        <v>890</v>
      </c>
      <c r="E637">
        <v>50</v>
      </c>
      <c r="F637" t="s">
        <v>271</v>
      </c>
      <c r="G637">
        <v>5059</v>
      </c>
      <c r="H637" t="s">
        <v>890</v>
      </c>
    </row>
    <row r="638" spans="2:8" x14ac:dyDescent="0.25">
      <c r="B638" s="9">
        <v>5060</v>
      </c>
      <c r="C638" s="9">
        <v>5060</v>
      </c>
      <c r="D638" t="s">
        <v>893</v>
      </c>
      <c r="E638">
        <v>50</v>
      </c>
      <c r="F638" t="s">
        <v>271</v>
      </c>
      <c r="G638">
        <v>5060</v>
      </c>
      <c r="H638" t="s">
        <v>893</v>
      </c>
    </row>
    <row r="639" spans="2:8" x14ac:dyDescent="0.25">
      <c r="B639" s="9">
        <v>5061</v>
      </c>
      <c r="C639" s="9">
        <v>5061</v>
      </c>
      <c r="D639" t="s">
        <v>266</v>
      </c>
      <c r="E639">
        <v>50</v>
      </c>
      <c r="F639" t="s">
        <v>271</v>
      </c>
      <c r="G639">
        <v>5061</v>
      </c>
      <c r="H639" t="s">
        <v>266</v>
      </c>
    </row>
    <row r="640" spans="2:8" x14ac:dyDescent="0.25">
      <c r="B640" s="9">
        <v>5401</v>
      </c>
      <c r="C640" s="9">
        <v>5401</v>
      </c>
      <c r="D640" t="s">
        <v>402</v>
      </c>
      <c r="E640">
        <v>54</v>
      </c>
      <c r="F640" t="s">
        <v>863</v>
      </c>
      <c r="G640">
        <v>5401</v>
      </c>
      <c r="H640" t="s">
        <v>402</v>
      </c>
    </row>
    <row r="641" spans="2:8" x14ac:dyDescent="0.25">
      <c r="B641" s="9">
        <v>5402</v>
      </c>
      <c r="C641" s="9">
        <v>5402</v>
      </c>
      <c r="D641" t="s">
        <v>403</v>
      </c>
      <c r="E641">
        <v>54</v>
      </c>
      <c r="F641" t="s">
        <v>863</v>
      </c>
      <c r="G641">
        <v>5402</v>
      </c>
      <c r="H641" t="s">
        <v>403</v>
      </c>
    </row>
    <row r="642" spans="2:8" x14ac:dyDescent="0.25">
      <c r="B642" s="9">
        <v>5403</v>
      </c>
      <c r="C642" s="9">
        <v>5403</v>
      </c>
      <c r="D642" t="s">
        <v>423</v>
      </c>
      <c r="E642">
        <v>54</v>
      </c>
      <c r="F642" t="s">
        <v>863</v>
      </c>
      <c r="G642">
        <v>5403</v>
      </c>
      <c r="H642" t="s">
        <v>423</v>
      </c>
    </row>
    <row r="643" spans="2:8" x14ac:dyDescent="0.25">
      <c r="B643" s="9">
        <v>5405</v>
      </c>
      <c r="C643" s="9">
        <v>5405</v>
      </c>
      <c r="D643" t="s">
        <v>421</v>
      </c>
      <c r="E643">
        <v>54</v>
      </c>
      <c r="F643" t="s">
        <v>863</v>
      </c>
      <c r="G643">
        <v>5405</v>
      </c>
      <c r="H643" t="s">
        <v>421</v>
      </c>
    </row>
    <row r="644" spans="2:8" x14ac:dyDescent="0.25">
      <c r="B644" s="9">
        <v>5411</v>
      </c>
      <c r="C644" s="9">
        <v>5411</v>
      </c>
      <c r="D644" t="s">
        <v>404</v>
      </c>
      <c r="E644">
        <v>54</v>
      </c>
      <c r="F644" t="s">
        <v>863</v>
      </c>
      <c r="G644">
        <v>5411</v>
      </c>
      <c r="H644" t="s">
        <v>404</v>
      </c>
    </row>
    <row r="645" spans="2:8" x14ac:dyDescent="0.25">
      <c r="B645" s="9">
        <v>5412</v>
      </c>
      <c r="C645" s="9">
        <v>5412</v>
      </c>
      <c r="D645" t="s">
        <v>392</v>
      </c>
      <c r="E645">
        <v>54</v>
      </c>
      <c r="F645" t="s">
        <v>863</v>
      </c>
      <c r="G645">
        <v>5412</v>
      </c>
      <c r="H645" t="s">
        <v>392</v>
      </c>
    </row>
    <row r="646" spans="2:8" x14ac:dyDescent="0.25">
      <c r="B646" s="9">
        <v>5413</v>
      </c>
      <c r="C646" s="9">
        <v>5413</v>
      </c>
      <c r="D646" t="s">
        <v>406</v>
      </c>
      <c r="E646">
        <v>54</v>
      </c>
      <c r="F646" t="s">
        <v>863</v>
      </c>
      <c r="G646">
        <v>5413</v>
      </c>
      <c r="H646" t="s">
        <v>406</v>
      </c>
    </row>
    <row r="647" spans="2:8" x14ac:dyDescent="0.25">
      <c r="B647" s="9">
        <v>5414</v>
      </c>
      <c r="C647" s="9">
        <v>5414</v>
      </c>
      <c r="D647" t="s">
        <v>407</v>
      </c>
      <c r="E647">
        <v>54</v>
      </c>
      <c r="F647" t="s">
        <v>863</v>
      </c>
      <c r="G647">
        <v>5414</v>
      </c>
      <c r="H647" t="s">
        <v>407</v>
      </c>
    </row>
    <row r="648" spans="2:8" x14ac:dyDescent="0.25">
      <c r="B648" s="9">
        <v>5416</v>
      </c>
      <c r="C648" s="9">
        <v>5416</v>
      </c>
      <c r="D648" t="s">
        <v>408</v>
      </c>
      <c r="E648">
        <v>54</v>
      </c>
      <c r="F648" t="s">
        <v>863</v>
      </c>
      <c r="G648">
        <v>5416</v>
      </c>
      <c r="H648" t="s">
        <v>408</v>
      </c>
    </row>
    <row r="649" spans="2:8" x14ac:dyDescent="0.25">
      <c r="B649" s="9">
        <v>5417</v>
      </c>
      <c r="C649" s="9">
        <v>5417</v>
      </c>
      <c r="D649" t="s">
        <v>409</v>
      </c>
      <c r="E649">
        <v>54</v>
      </c>
      <c r="F649" t="s">
        <v>863</v>
      </c>
      <c r="G649">
        <v>5417</v>
      </c>
      <c r="H649" t="s">
        <v>409</v>
      </c>
    </row>
    <row r="650" spans="2:8" x14ac:dyDescent="0.25">
      <c r="B650" s="9">
        <v>5418</v>
      </c>
      <c r="C650" s="9">
        <v>5418</v>
      </c>
      <c r="D650" t="s">
        <v>410</v>
      </c>
      <c r="E650">
        <v>54</v>
      </c>
      <c r="F650" t="s">
        <v>863</v>
      </c>
      <c r="G650">
        <v>5418</v>
      </c>
      <c r="H650" t="s">
        <v>410</v>
      </c>
    </row>
    <row r="651" spans="2:8" x14ac:dyDescent="0.25">
      <c r="B651" s="9">
        <v>5419</v>
      </c>
      <c r="C651" s="9">
        <v>5419</v>
      </c>
      <c r="D651" t="s">
        <v>411</v>
      </c>
      <c r="E651">
        <v>54</v>
      </c>
      <c r="F651" t="s">
        <v>863</v>
      </c>
      <c r="G651">
        <v>5419</v>
      </c>
      <c r="H651" t="s">
        <v>411</v>
      </c>
    </row>
    <row r="652" spans="2:8" x14ac:dyDescent="0.25">
      <c r="B652" s="9">
        <v>5420</v>
      </c>
      <c r="C652" s="9">
        <v>5420</v>
      </c>
      <c r="D652" t="s">
        <v>412</v>
      </c>
      <c r="E652">
        <v>54</v>
      </c>
      <c r="F652" t="s">
        <v>863</v>
      </c>
      <c r="G652">
        <v>5420</v>
      </c>
      <c r="H652" t="s">
        <v>412</v>
      </c>
    </row>
    <row r="653" spans="2:8" x14ac:dyDescent="0.25">
      <c r="B653" s="9">
        <v>5421</v>
      </c>
      <c r="C653" s="9">
        <v>5421</v>
      </c>
      <c r="D653" t="s">
        <v>864</v>
      </c>
      <c r="E653">
        <v>54</v>
      </c>
      <c r="F653" t="s">
        <v>863</v>
      </c>
      <c r="G653">
        <v>5421</v>
      </c>
      <c r="H653" t="s">
        <v>864</v>
      </c>
    </row>
    <row r="654" spans="2:8" x14ac:dyDescent="0.25">
      <c r="B654" s="9">
        <v>5422</v>
      </c>
      <c r="C654" s="9">
        <v>5422</v>
      </c>
      <c r="D654" t="s">
        <v>415</v>
      </c>
      <c r="E654">
        <v>54</v>
      </c>
      <c r="F654" t="s">
        <v>863</v>
      </c>
      <c r="G654">
        <v>5422</v>
      </c>
      <c r="H654" t="s">
        <v>415</v>
      </c>
    </row>
    <row r="655" spans="2:8" x14ac:dyDescent="0.25">
      <c r="B655" s="9">
        <v>5424</v>
      </c>
      <c r="C655" s="9">
        <v>5424</v>
      </c>
      <c r="D655" t="s">
        <v>416</v>
      </c>
      <c r="E655">
        <v>54</v>
      </c>
      <c r="F655" t="s">
        <v>863</v>
      </c>
      <c r="G655">
        <v>5424</v>
      </c>
      <c r="H655" t="s">
        <v>416</v>
      </c>
    </row>
    <row r="656" spans="2:8" x14ac:dyDescent="0.25">
      <c r="B656" s="9">
        <v>5426</v>
      </c>
      <c r="C656" s="9">
        <v>5426</v>
      </c>
      <c r="D656" t="s">
        <v>865</v>
      </c>
      <c r="E656">
        <v>54</v>
      </c>
      <c r="F656" t="s">
        <v>863</v>
      </c>
      <c r="G656">
        <v>5426</v>
      </c>
      <c r="H656" t="s">
        <v>418</v>
      </c>
    </row>
    <row r="657" spans="2:8" x14ac:dyDescent="0.25">
      <c r="B657" s="9">
        <v>5428</v>
      </c>
      <c r="C657" s="9">
        <v>5428</v>
      </c>
      <c r="D657" t="s">
        <v>419</v>
      </c>
      <c r="E657">
        <v>54</v>
      </c>
      <c r="F657" t="s">
        <v>863</v>
      </c>
      <c r="G657">
        <v>5428</v>
      </c>
      <c r="H657" t="s">
        <v>419</v>
      </c>
    </row>
    <row r="658" spans="2:8" x14ac:dyDescent="0.25">
      <c r="B658" s="9">
        <v>5429</v>
      </c>
      <c r="C658" s="9">
        <v>5429</v>
      </c>
      <c r="D658" t="s">
        <v>420</v>
      </c>
      <c r="E658">
        <v>54</v>
      </c>
      <c r="F658" t="s">
        <v>863</v>
      </c>
      <c r="G658">
        <v>5429</v>
      </c>
      <c r="H658" t="s">
        <v>420</v>
      </c>
    </row>
    <row r="659" spans="2:8" x14ac:dyDescent="0.25">
      <c r="B659" s="9">
        <v>5430</v>
      </c>
      <c r="C659" s="9">
        <v>5430</v>
      </c>
      <c r="D659" t="s">
        <v>866</v>
      </c>
      <c r="E659">
        <v>54</v>
      </c>
      <c r="F659" t="s">
        <v>863</v>
      </c>
      <c r="G659">
        <v>5430</v>
      </c>
      <c r="H659" t="s">
        <v>422</v>
      </c>
    </row>
    <row r="660" spans="2:8" x14ac:dyDescent="0.25">
      <c r="B660" s="9">
        <v>5436</v>
      </c>
      <c r="C660" s="9">
        <v>5436</v>
      </c>
      <c r="D660" t="s">
        <v>867</v>
      </c>
      <c r="E660">
        <v>54</v>
      </c>
      <c r="F660" t="s">
        <v>863</v>
      </c>
      <c r="G660">
        <v>5436</v>
      </c>
      <c r="H660" t="s">
        <v>424</v>
      </c>
    </row>
    <row r="661" spans="2:8" x14ac:dyDescent="0.25">
      <c r="B661" s="9">
        <v>5437</v>
      </c>
      <c r="C661" s="9">
        <v>5437</v>
      </c>
      <c r="D661" t="s">
        <v>868</v>
      </c>
      <c r="E661">
        <v>54</v>
      </c>
      <c r="F661" t="s">
        <v>863</v>
      </c>
      <c r="G661">
        <v>5437</v>
      </c>
      <c r="H661" t="s">
        <v>425</v>
      </c>
    </row>
    <row r="662" spans="2:8" x14ac:dyDescent="0.25">
      <c r="B662" s="9">
        <v>5438</v>
      </c>
      <c r="C662" s="9">
        <v>5438</v>
      </c>
      <c r="D662" t="s">
        <v>426</v>
      </c>
      <c r="E662">
        <v>54</v>
      </c>
      <c r="F662" t="s">
        <v>863</v>
      </c>
      <c r="G662">
        <v>5438</v>
      </c>
      <c r="H662" t="s">
        <v>426</v>
      </c>
    </row>
    <row r="663" spans="2:8" x14ac:dyDescent="0.25">
      <c r="B663" s="9">
        <v>5441</v>
      </c>
      <c r="C663" s="9">
        <v>5441</v>
      </c>
      <c r="D663" t="s">
        <v>869</v>
      </c>
      <c r="E663">
        <v>54</v>
      </c>
      <c r="F663" t="s">
        <v>863</v>
      </c>
      <c r="G663">
        <v>5441</v>
      </c>
      <c r="H663" t="s">
        <v>427</v>
      </c>
    </row>
    <row r="664" spans="2:8" x14ac:dyDescent="0.25">
      <c r="B664" s="9">
        <v>5444</v>
      </c>
      <c r="C664" s="9">
        <v>5444</v>
      </c>
      <c r="D664" t="s">
        <v>429</v>
      </c>
      <c r="E664">
        <v>54</v>
      </c>
      <c r="F664" t="s">
        <v>863</v>
      </c>
      <c r="G664">
        <v>5444</v>
      </c>
      <c r="H664" t="s">
        <v>429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923D-943D-4E6D-AE95-A6656417D9A4}">
  <sheetPr>
    <tabColor rgb="FFFF0000"/>
  </sheetPr>
  <dimension ref="B34:G48"/>
  <sheetViews>
    <sheetView showGridLines="0" showRowColHeaders="0" workbookViewId="0">
      <selection activeCell="B44" sqref="B44"/>
    </sheetView>
  </sheetViews>
  <sheetFormatPr baseColWidth="10" defaultRowHeight="15" x14ac:dyDescent="0.25"/>
  <cols>
    <col min="1" max="1" width="11.42578125" style="20"/>
    <col min="2" max="2" width="12.85546875" style="20" customWidth="1"/>
    <col min="3" max="16384" width="11.42578125" style="20"/>
  </cols>
  <sheetData>
    <row r="34" spans="2:7" x14ac:dyDescent="0.25">
      <c r="G34" s="101"/>
    </row>
    <row r="44" spans="2:7" x14ac:dyDescent="0.25">
      <c r="B44" s="166" t="s">
        <v>1315</v>
      </c>
    </row>
    <row r="48" spans="2:7" x14ac:dyDescent="0.25">
      <c r="D48" s="127"/>
      <c r="E48" s="127"/>
      <c r="F48" s="127"/>
      <c r="G48" s="12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C8A7-6F59-4711-ABE4-D0BC73C27423}">
  <sheetPr>
    <tabColor theme="8" tint="0.39997558519241921"/>
  </sheetPr>
  <dimension ref="B2:N71"/>
  <sheetViews>
    <sheetView showGridLines="0" showRowColHeaders="0" tabSelected="1" workbookViewId="0">
      <selection activeCell="O51" sqref="O51"/>
    </sheetView>
  </sheetViews>
  <sheetFormatPr baseColWidth="10" defaultRowHeight="15" x14ac:dyDescent="0.25"/>
  <cols>
    <col min="1" max="1" width="4.28515625" style="20" customWidth="1"/>
    <col min="2" max="2" width="19.42578125" style="21" customWidth="1"/>
    <col min="3" max="11" width="11.42578125" style="21"/>
    <col min="12" max="16384" width="11.42578125" style="20"/>
  </cols>
  <sheetData>
    <row r="2" spans="2:14" ht="36.75" customHeight="1" x14ac:dyDescent="0.25">
      <c r="B2" s="22" t="s">
        <v>1307</v>
      </c>
      <c r="C2" s="23"/>
      <c r="D2" s="23"/>
      <c r="E2" s="23"/>
      <c r="F2" s="23"/>
      <c r="G2" s="23"/>
      <c r="H2" s="23"/>
      <c r="I2" s="23"/>
      <c r="J2" s="24"/>
      <c r="K2" s="24"/>
      <c r="L2" s="23"/>
      <c r="M2" s="24" t="s">
        <v>913</v>
      </c>
      <c r="N2" s="23"/>
    </row>
    <row r="3" spans="2:14" ht="34.5" customHeight="1" x14ac:dyDescent="0.25">
      <c r="B3" s="23"/>
      <c r="C3" s="23">
        <f>P_T_landet!C4</f>
        <v>2013</v>
      </c>
      <c r="D3" s="23">
        <f>P_T_landet!D4</f>
        <v>2014</v>
      </c>
      <c r="E3" s="23">
        <f>P_T_landet!E4</f>
        <v>2015</v>
      </c>
      <c r="F3" s="23">
        <f>P_T_landet!F4</f>
        <v>2016</v>
      </c>
      <c r="G3" s="23">
        <f>P_T_landet!G4</f>
        <v>2017</v>
      </c>
      <c r="H3" s="23">
        <f>P_T_landet!H4</f>
        <v>2018</v>
      </c>
      <c r="I3" s="23">
        <f>P_T_landet!I4</f>
        <v>2019</v>
      </c>
      <c r="J3" s="23">
        <f>P_T_landet!J4</f>
        <v>2020</v>
      </c>
      <c r="K3" s="23">
        <f>P_T_landet!K4</f>
        <v>2021</v>
      </c>
      <c r="L3" s="23">
        <f>P_T_landet!L4</f>
        <v>2022</v>
      </c>
      <c r="M3" s="124" t="str">
        <f>P_T_landet!R4</f>
        <v>Endr 2013 - 2022</v>
      </c>
      <c r="N3" s="117" t="str">
        <f>P_T_landet!V4</f>
        <v>Endr %</v>
      </c>
    </row>
    <row r="4" spans="2:14" x14ac:dyDescent="0.25">
      <c r="B4" s="25" t="str">
        <f>P_T_landet!B5</f>
        <v>Agder</v>
      </c>
      <c r="C4" s="32">
        <f>P_T_landet!C5</f>
        <v>46.111221</v>
      </c>
      <c r="D4" s="32">
        <f>P_T_landet!D5</f>
        <v>45.781633999999997</v>
      </c>
      <c r="E4" s="32">
        <f>P_T_landet!E5</f>
        <v>47.468487000000003</v>
      </c>
      <c r="F4" s="32">
        <f>P_T_landet!F5</f>
        <v>46.826566</v>
      </c>
      <c r="G4" s="32">
        <f>P_T_landet!G5</f>
        <v>45.523687000000002</v>
      </c>
      <c r="H4" s="32">
        <f>P_T_landet!H5</f>
        <v>46.750512999999998</v>
      </c>
      <c r="I4" s="32">
        <f>P_T_landet!I5</f>
        <v>45.265321</v>
      </c>
      <c r="J4" s="32">
        <f>P_T_landet!J5</f>
        <v>46.320329999999998</v>
      </c>
      <c r="K4" s="32">
        <f>P_T_landet!K5</f>
        <v>46.646227000000003</v>
      </c>
      <c r="L4" s="32">
        <f>P_T_landet!L5</f>
        <v>44.407868999999998</v>
      </c>
      <c r="M4" s="32">
        <f>P_T_landet!R5</f>
        <v>-1.7033520000000024</v>
      </c>
      <c r="N4" s="34">
        <f>P_T_landet!V5</f>
        <v>-3.6940075822325384E-2</v>
      </c>
    </row>
    <row r="5" spans="2:14" x14ac:dyDescent="0.25">
      <c r="B5" s="25" t="str">
        <f>P_T_landet!B6</f>
        <v>Innlandet</v>
      </c>
      <c r="C5" s="32">
        <f>P_T_landet!C6</f>
        <v>262.05583300000001</v>
      </c>
      <c r="D5" s="32">
        <f>P_T_landet!D6</f>
        <v>260.32046800000001</v>
      </c>
      <c r="E5" s="32">
        <f>P_T_landet!E6</f>
        <v>261.12823100000003</v>
      </c>
      <c r="F5" s="32">
        <f>P_T_landet!F6</f>
        <v>256.68783100000002</v>
      </c>
      <c r="G5" s="32">
        <f>P_T_landet!G6</f>
        <v>252.464225</v>
      </c>
      <c r="H5" s="32">
        <f>P_T_landet!H6</f>
        <v>253.428123</v>
      </c>
      <c r="I5" s="32">
        <f>P_T_landet!I6</f>
        <v>244.88189</v>
      </c>
      <c r="J5" s="32">
        <f>P_T_landet!J6</f>
        <v>249.46979300000001</v>
      </c>
      <c r="K5" s="32">
        <f>P_T_landet!K6</f>
        <v>256.50219499999997</v>
      </c>
      <c r="L5" s="32">
        <f>P_T_landet!L6</f>
        <v>245.696113</v>
      </c>
      <c r="M5" s="32">
        <f>P_T_landet!R6</f>
        <v>-16.35972000000001</v>
      </c>
      <c r="N5" s="34">
        <f>P_T_landet!V6</f>
        <v>-6.2428375711827827E-2</v>
      </c>
    </row>
    <row r="6" spans="2:14" x14ac:dyDescent="0.25">
      <c r="B6" s="25" t="str">
        <f>P_T_landet!B7</f>
        <v>Møre og Romsdal</v>
      </c>
      <c r="C6" s="32">
        <f>P_T_landet!C7</f>
        <v>137.303676</v>
      </c>
      <c r="D6" s="32">
        <f>P_T_landet!D7</f>
        <v>135.853533</v>
      </c>
      <c r="E6" s="32">
        <f>P_T_landet!E7</f>
        <v>137.94038599999999</v>
      </c>
      <c r="F6" s="32">
        <f>P_T_landet!F7</f>
        <v>139.93116800000001</v>
      </c>
      <c r="G6" s="32">
        <f>P_T_landet!G7</f>
        <v>138.723704</v>
      </c>
      <c r="H6" s="32">
        <f>P_T_landet!H7</f>
        <v>139.240037</v>
      </c>
      <c r="I6" s="32">
        <f>P_T_landet!I7</f>
        <v>137.16968299999999</v>
      </c>
      <c r="J6" s="32">
        <f>P_T_landet!J7</f>
        <v>135.613033</v>
      </c>
      <c r="K6" s="32">
        <f>P_T_landet!K7</f>
        <v>137.877342</v>
      </c>
      <c r="L6" s="32">
        <f>P_T_landet!L7</f>
        <v>132.32520500000001</v>
      </c>
      <c r="M6" s="32">
        <f>P_T_landet!R7</f>
        <v>-4.9784709999999848</v>
      </c>
      <c r="N6" s="34">
        <f>P_T_landet!V7</f>
        <v>-3.6258832574883028E-2</v>
      </c>
    </row>
    <row r="7" spans="2:14" x14ac:dyDescent="0.25">
      <c r="B7" s="25" t="str">
        <f>P_T_landet!B8</f>
        <v>Nordland</v>
      </c>
      <c r="C7" s="32">
        <f>P_T_landet!C8</f>
        <v>103.229505</v>
      </c>
      <c r="D7" s="32">
        <f>P_T_landet!D8</f>
        <v>103.433745</v>
      </c>
      <c r="E7" s="32">
        <f>P_T_landet!E8</f>
        <v>105.044304</v>
      </c>
      <c r="F7" s="32">
        <f>P_T_landet!F8</f>
        <v>102.081164</v>
      </c>
      <c r="G7" s="32">
        <f>P_T_landet!G8</f>
        <v>101.39387600000001</v>
      </c>
      <c r="H7" s="32">
        <f>P_T_landet!H8</f>
        <v>101.363164</v>
      </c>
      <c r="I7" s="32">
        <f>P_T_landet!I8</f>
        <v>99.622853000000006</v>
      </c>
      <c r="J7" s="32">
        <f>P_T_landet!J8</f>
        <v>102.690971</v>
      </c>
      <c r="K7" s="32">
        <f>P_T_landet!K8</f>
        <v>104.00415</v>
      </c>
      <c r="L7" s="32">
        <f>P_T_landet!L8</f>
        <v>98.385713999999993</v>
      </c>
      <c r="M7" s="32">
        <f>P_T_landet!R8</f>
        <v>-4.8437910000000102</v>
      </c>
      <c r="N7" s="34">
        <f>P_T_landet!V8</f>
        <v>-4.6922544092408563E-2</v>
      </c>
    </row>
    <row r="8" spans="2:14" x14ac:dyDescent="0.25">
      <c r="B8" s="25" t="str">
        <f>P_T_landet!B9</f>
        <v>Rogaland</v>
      </c>
      <c r="C8" s="32">
        <f>P_T_landet!C9</f>
        <v>282.270802</v>
      </c>
      <c r="D8" s="32">
        <f>P_T_landet!D9</f>
        <v>280.49608699999999</v>
      </c>
      <c r="E8" s="32">
        <f>P_T_landet!E9</f>
        <v>288.345033</v>
      </c>
      <c r="F8" s="32">
        <f>P_T_landet!F9</f>
        <v>281.50307700000002</v>
      </c>
      <c r="G8" s="32">
        <f>P_T_landet!G9</f>
        <v>273.92840899999999</v>
      </c>
      <c r="H8" s="32">
        <f>P_T_landet!H9</f>
        <v>284.24129399999998</v>
      </c>
      <c r="I8" s="32">
        <f>P_T_landet!I9</f>
        <v>275.51474999999999</v>
      </c>
      <c r="J8" s="32">
        <f>P_T_landet!J9</f>
        <v>282.52408000000003</v>
      </c>
      <c r="K8" s="32">
        <f>P_T_landet!K9</f>
        <v>288.636729</v>
      </c>
      <c r="L8" s="32">
        <f>P_T_landet!L9</f>
        <v>270.50492800000001</v>
      </c>
      <c r="M8" s="32">
        <f>P_T_landet!R9</f>
        <v>-11.765873999999997</v>
      </c>
      <c r="N8" s="34">
        <f>P_T_landet!V9</f>
        <v>-4.1682929713715115E-2</v>
      </c>
    </row>
    <row r="9" spans="2:14" x14ac:dyDescent="0.25">
      <c r="B9" s="25" t="str">
        <f>P_T_landet!B10</f>
        <v>Troms og Finnmark</v>
      </c>
      <c r="C9" s="32">
        <f>P_T_landet!C10</f>
        <v>51.066479999999999</v>
      </c>
      <c r="D9" s="32">
        <f>P_T_landet!D10</f>
        <v>51.201861000000001</v>
      </c>
      <c r="E9" s="32">
        <f>P_T_landet!E10</f>
        <v>51.318891000000001</v>
      </c>
      <c r="F9" s="32">
        <f>P_T_landet!F10</f>
        <v>51.359152999999999</v>
      </c>
      <c r="G9" s="32">
        <f>P_T_landet!G10</f>
        <v>50.512484000000001</v>
      </c>
      <c r="H9" s="32">
        <f>P_T_landet!H10</f>
        <v>51.841804000000003</v>
      </c>
      <c r="I9" s="32">
        <f>P_T_landet!I10</f>
        <v>51.181573</v>
      </c>
      <c r="J9" s="32">
        <f>P_T_landet!J10</f>
        <v>51.581820999999998</v>
      </c>
      <c r="K9" s="32">
        <f>P_T_landet!K10</f>
        <v>51.159824999999998</v>
      </c>
      <c r="L9" s="32">
        <f>P_T_landet!L10</f>
        <v>48.583731999999998</v>
      </c>
      <c r="M9" s="32">
        <f>P_T_landet!R10</f>
        <v>-2.4827480000000008</v>
      </c>
      <c r="N9" s="34">
        <f>P_T_landet!V10</f>
        <v>-4.8617958394626001E-2</v>
      </c>
    </row>
    <row r="10" spans="2:14" x14ac:dyDescent="0.25">
      <c r="B10" s="25" t="str">
        <f>P_T_landet!B11</f>
        <v>Trøndelag</v>
      </c>
      <c r="C10" s="32">
        <f>P_T_landet!C11</f>
        <v>337.33940200000001</v>
      </c>
      <c r="D10" s="32">
        <f>P_T_landet!D11</f>
        <v>332.792464</v>
      </c>
      <c r="E10" s="32">
        <f>P_T_landet!E11</f>
        <v>340.67218100000002</v>
      </c>
      <c r="F10" s="32">
        <f>P_T_landet!F11</f>
        <v>339.88867599999998</v>
      </c>
      <c r="G10" s="32">
        <f>P_T_landet!G11</f>
        <v>333.15759700000001</v>
      </c>
      <c r="H10" s="32">
        <f>P_T_landet!H11</f>
        <v>337.84219300000001</v>
      </c>
      <c r="I10" s="32">
        <f>P_T_landet!I11</f>
        <v>332.711478</v>
      </c>
      <c r="J10" s="32">
        <f>P_T_landet!J11</f>
        <v>332.39104800000001</v>
      </c>
      <c r="K10" s="32">
        <f>P_T_landet!K11</f>
        <v>339.01254</v>
      </c>
      <c r="L10" s="32">
        <f>P_T_landet!L11</f>
        <v>319.61216899999999</v>
      </c>
      <c r="M10" s="32">
        <f>P_T_landet!R11</f>
        <v>-17.727233000000012</v>
      </c>
      <c r="N10" s="34">
        <f>P_T_landet!V11</f>
        <v>-5.2550140585119115E-2</v>
      </c>
    </row>
    <row r="11" spans="2:14" x14ac:dyDescent="0.25">
      <c r="B11" s="25" t="str">
        <f>P_T_landet!B12</f>
        <v>Vestfold og Telemark</v>
      </c>
      <c r="C11" s="32">
        <f>P_T_landet!C12</f>
        <v>30.402113</v>
      </c>
      <c r="D11" s="32">
        <f>P_T_landet!D12</f>
        <v>30.293085999999999</v>
      </c>
      <c r="E11" s="32">
        <f>P_T_landet!E12</f>
        <v>30.767199999999999</v>
      </c>
      <c r="F11" s="32">
        <f>P_T_landet!F12</f>
        <v>30.681687</v>
      </c>
      <c r="G11" s="32">
        <f>P_T_landet!G12</f>
        <v>30.594652</v>
      </c>
      <c r="H11" s="32">
        <f>P_T_landet!H12</f>
        <v>30.556695000000001</v>
      </c>
      <c r="I11" s="32">
        <f>P_T_landet!I12</f>
        <v>29.88747</v>
      </c>
      <c r="J11" s="32">
        <f>P_T_landet!J12</f>
        <v>30.605412999999999</v>
      </c>
      <c r="K11" s="32">
        <f>P_T_landet!K12</f>
        <v>30.942985</v>
      </c>
      <c r="L11" s="32">
        <f>P_T_landet!L12</f>
        <v>29.817395000000001</v>
      </c>
      <c r="M11" s="32">
        <f>P_T_landet!R12</f>
        <v>-0.58471799999999874</v>
      </c>
      <c r="N11" s="34">
        <f>P_T_landet!V12</f>
        <v>-1.9232807930159287E-2</v>
      </c>
    </row>
    <row r="12" spans="2:14" x14ac:dyDescent="0.25">
      <c r="B12" s="25" t="str">
        <f>P_T_landet!B13</f>
        <v>Vestland</v>
      </c>
      <c r="C12" s="32">
        <f>P_T_landet!C13</f>
        <v>176.04963799999999</v>
      </c>
      <c r="D12" s="32">
        <f>P_T_landet!D13</f>
        <v>171.393719</v>
      </c>
      <c r="E12" s="32">
        <f>P_T_landet!E13</f>
        <v>174.18978999999999</v>
      </c>
      <c r="F12" s="32">
        <f>P_T_landet!F13</f>
        <v>176.25972200000001</v>
      </c>
      <c r="G12" s="32">
        <f>P_T_landet!G13</f>
        <v>172.702415</v>
      </c>
      <c r="H12" s="32">
        <f>P_T_landet!H13</f>
        <v>174.296943</v>
      </c>
      <c r="I12" s="32">
        <f>P_T_landet!I13</f>
        <v>170.36042</v>
      </c>
      <c r="J12" s="32">
        <f>P_T_landet!J13</f>
        <v>170.86796000000001</v>
      </c>
      <c r="K12" s="32">
        <f>P_T_landet!K13</f>
        <v>175.237099</v>
      </c>
      <c r="L12" s="32">
        <f>P_T_landet!L13</f>
        <v>166.999021</v>
      </c>
      <c r="M12" s="32">
        <f>P_T_landet!R13</f>
        <v>-9.0506169999999884</v>
      </c>
      <c r="N12" s="34">
        <f>P_T_landet!V13</f>
        <v>-5.1409461006673519E-2</v>
      </c>
    </row>
    <row r="13" spans="2:14" x14ac:dyDescent="0.25">
      <c r="B13" s="25" t="str">
        <f>P_T_landet!B14</f>
        <v>Viken</v>
      </c>
      <c r="C13" s="32">
        <f>P_T_landet!C14</f>
        <v>98.860744999999994</v>
      </c>
      <c r="D13" s="32">
        <f>P_T_landet!D14</f>
        <v>97.633531000000005</v>
      </c>
      <c r="E13" s="32">
        <f>P_T_landet!E14</f>
        <v>99.123082999999994</v>
      </c>
      <c r="F13" s="32">
        <f>P_T_landet!F14</f>
        <v>97.231583000000001</v>
      </c>
      <c r="G13" s="32">
        <f>P_T_landet!G14</f>
        <v>95.372849000000002</v>
      </c>
      <c r="H13" s="32">
        <f>P_T_landet!H14</f>
        <v>95.960616999999999</v>
      </c>
      <c r="I13" s="32">
        <f>P_T_landet!I14</f>
        <v>93.129628999999994</v>
      </c>
      <c r="J13" s="32">
        <f>P_T_landet!J14</f>
        <v>94.509744999999995</v>
      </c>
      <c r="K13" s="32">
        <f>P_T_landet!K14</f>
        <v>95.3339</v>
      </c>
      <c r="L13" s="32">
        <f>P_T_landet!L14</f>
        <v>91.973662000000004</v>
      </c>
      <c r="M13" s="32">
        <f>P_T_landet!R14</f>
        <v>-6.8870829999999899</v>
      </c>
      <c r="N13" s="34">
        <f>P_T_landet!V14</f>
        <v>-6.9664486141592305E-2</v>
      </c>
    </row>
    <row r="14" spans="2:14" x14ac:dyDescent="0.25">
      <c r="B14" s="118" t="s">
        <v>1306</v>
      </c>
      <c r="C14" s="119">
        <f>P_T_landet!C15</f>
        <v>1524.6894150000001</v>
      </c>
      <c r="D14" s="119">
        <f>P_T_landet!D15</f>
        <v>1509.2001279999999</v>
      </c>
      <c r="E14" s="119">
        <f>P_T_landet!E15</f>
        <v>1535.997586</v>
      </c>
      <c r="F14" s="119">
        <f>P_T_landet!F15</f>
        <v>1522.4506269999999</v>
      </c>
      <c r="G14" s="119">
        <f>P_T_landet!G15</f>
        <v>1494.3738980000001</v>
      </c>
      <c r="H14" s="119">
        <f>P_T_landet!H15</f>
        <v>1515.521383</v>
      </c>
      <c r="I14" s="119">
        <f>P_T_landet!I15</f>
        <v>1479.7250670000001</v>
      </c>
      <c r="J14" s="119">
        <f>P_T_landet!J15</f>
        <v>1496.574194</v>
      </c>
      <c r="K14" s="119">
        <f>P_T_landet!K15</f>
        <v>1525.3529920000001</v>
      </c>
      <c r="L14" s="119">
        <f>P_T_landet!L15</f>
        <v>1448.3058080000001</v>
      </c>
      <c r="M14" s="133">
        <f>P_T_landet!R15</f>
        <v>-76.383606999999984</v>
      </c>
      <c r="N14" s="120">
        <f>P_T_landet!V15</f>
        <v>-5.009781418335614E-2</v>
      </c>
    </row>
    <row r="16" spans="2:14" ht="24.75" customHeight="1" x14ac:dyDescent="0.25">
      <c r="B16" s="22" t="s">
        <v>1308</v>
      </c>
      <c r="C16" s="23"/>
      <c r="D16" s="23"/>
      <c r="E16" s="23"/>
      <c r="F16" s="23"/>
      <c r="G16" s="23"/>
      <c r="H16" s="23"/>
      <c r="I16" s="23"/>
      <c r="J16" s="24"/>
      <c r="K16" s="24"/>
      <c r="L16" s="23"/>
      <c r="M16" s="24" t="s">
        <v>913</v>
      </c>
      <c r="N16" s="23"/>
    </row>
    <row r="17" spans="2:14" ht="33.75" customHeight="1" x14ac:dyDescent="0.25">
      <c r="B17" s="23"/>
      <c r="C17" s="116">
        <f>P_T_landet!C34</f>
        <v>2013</v>
      </c>
      <c r="D17" s="116">
        <f>P_T_landet!D34</f>
        <v>2014</v>
      </c>
      <c r="E17" s="116">
        <f>P_T_landet!E34</f>
        <v>2015</v>
      </c>
      <c r="F17" s="116">
        <f>P_T_landet!F34</f>
        <v>2016</v>
      </c>
      <c r="G17" s="116">
        <f>P_T_landet!G34</f>
        <v>2017</v>
      </c>
      <c r="H17" s="116">
        <f>P_T_landet!H34</f>
        <v>2018</v>
      </c>
      <c r="I17" s="116">
        <f>P_T_landet!I34</f>
        <v>2019</v>
      </c>
      <c r="J17" s="116">
        <f>P_T_landet!J34</f>
        <v>2020</v>
      </c>
      <c r="K17" s="116">
        <f>P_T_landet!K34</f>
        <v>2021</v>
      </c>
      <c r="L17" s="116">
        <f>P_T_landet!L34</f>
        <v>2022</v>
      </c>
      <c r="M17" s="124" t="str">
        <f>P_T_landet!R34</f>
        <v>Endr 2013- 2022</v>
      </c>
      <c r="N17" s="117" t="str">
        <f>P_T_landet!V34</f>
        <v>Endr %</v>
      </c>
    </row>
    <row r="18" spans="2:14" x14ac:dyDescent="0.25">
      <c r="B18" s="25" t="str">
        <f>P_T_landet!B35</f>
        <v>Agder</v>
      </c>
      <c r="C18" s="27">
        <f>P_T_landet!C35</f>
        <v>384</v>
      </c>
      <c r="D18" s="27">
        <f>P_T_landet!D35</f>
        <v>374</v>
      </c>
      <c r="E18" s="27">
        <f>P_T_landet!E35</f>
        <v>360</v>
      </c>
      <c r="F18" s="27">
        <f>P_T_landet!F35</f>
        <v>345</v>
      </c>
      <c r="G18" s="27">
        <f>P_T_landet!G35</f>
        <v>322</v>
      </c>
      <c r="H18" s="27">
        <f>P_T_landet!H35</f>
        <v>310</v>
      </c>
      <c r="I18" s="27">
        <f>P_T_landet!I35</f>
        <v>293</v>
      </c>
      <c r="J18" s="27">
        <f>P_T_landet!J35</f>
        <v>284</v>
      </c>
      <c r="K18" s="27">
        <f>P_T_landet!K35</f>
        <v>274</v>
      </c>
      <c r="L18" s="27">
        <f>P_T_landet!L35</f>
        <v>272</v>
      </c>
      <c r="M18" s="125">
        <f>P_T_landet!R35</f>
        <v>-112</v>
      </c>
      <c r="N18" s="26">
        <f>P_T_landet!V35</f>
        <v>-0.29166666666666669</v>
      </c>
    </row>
    <row r="19" spans="2:14" x14ac:dyDescent="0.25">
      <c r="B19" s="25" t="str">
        <f>P_T_landet!B36</f>
        <v>Innlandet</v>
      </c>
      <c r="C19" s="27">
        <f>P_T_landet!C36</f>
        <v>1881</v>
      </c>
      <c r="D19" s="27">
        <f>P_T_landet!D36</f>
        <v>1818</v>
      </c>
      <c r="E19" s="27">
        <f>P_T_landet!E36</f>
        <v>1719</v>
      </c>
      <c r="F19" s="27">
        <f>P_T_landet!F36</f>
        <v>1702</v>
      </c>
      <c r="G19" s="27">
        <f>P_T_landet!G36</f>
        <v>1584</v>
      </c>
      <c r="H19" s="27">
        <f>P_T_landet!H36</f>
        <v>1518</v>
      </c>
      <c r="I19" s="27">
        <f>P_T_landet!I36</f>
        <v>1466</v>
      </c>
      <c r="J19" s="27">
        <f>P_T_landet!J36</f>
        <v>1414</v>
      </c>
      <c r="K19" s="27">
        <f>P_T_landet!K36</f>
        <v>1343</v>
      </c>
      <c r="L19" s="27">
        <f>P_T_landet!L36</f>
        <v>1306</v>
      </c>
      <c r="M19" s="125">
        <f>P_T_landet!R36</f>
        <v>-575</v>
      </c>
      <c r="N19" s="26">
        <f>P_T_landet!V36</f>
        <v>-0.3056884635832004</v>
      </c>
    </row>
    <row r="20" spans="2:14" x14ac:dyDescent="0.25">
      <c r="B20" s="25" t="str">
        <f>P_T_landet!B37</f>
        <v>Møre og Romsdal</v>
      </c>
      <c r="C20" s="27">
        <f>P_T_landet!C37</f>
        <v>900</v>
      </c>
      <c r="D20" s="27">
        <f>P_T_landet!D37</f>
        <v>857</v>
      </c>
      <c r="E20" s="27">
        <f>P_T_landet!E37</f>
        <v>810</v>
      </c>
      <c r="F20" s="27">
        <f>P_T_landet!F37</f>
        <v>800</v>
      </c>
      <c r="G20" s="27">
        <f>P_T_landet!G37</f>
        <v>748</v>
      </c>
      <c r="H20" s="27">
        <f>P_T_landet!H37</f>
        <v>727</v>
      </c>
      <c r="I20" s="27">
        <f>P_T_landet!I37</f>
        <v>695</v>
      </c>
      <c r="J20" s="27">
        <f>P_T_landet!J37</f>
        <v>655</v>
      </c>
      <c r="K20" s="27">
        <f>P_T_landet!K37</f>
        <v>632</v>
      </c>
      <c r="L20" s="27">
        <f>P_T_landet!L37</f>
        <v>608</v>
      </c>
      <c r="M20" s="125">
        <f>P_T_landet!R37</f>
        <v>-292</v>
      </c>
      <c r="N20" s="26">
        <f>P_T_landet!V37</f>
        <v>-0.32444444444444442</v>
      </c>
    </row>
    <row r="21" spans="2:14" x14ac:dyDescent="0.25">
      <c r="B21" s="25" t="str">
        <f>P_T_landet!B38</f>
        <v>Nordland</v>
      </c>
      <c r="C21" s="27">
        <f>P_T_landet!C38</f>
        <v>706</v>
      </c>
      <c r="D21" s="27">
        <f>P_T_landet!D38</f>
        <v>688</v>
      </c>
      <c r="E21" s="27">
        <f>P_T_landet!E38</f>
        <v>633</v>
      </c>
      <c r="F21" s="27">
        <f>P_T_landet!F38</f>
        <v>620</v>
      </c>
      <c r="G21" s="27">
        <f>P_T_landet!G38</f>
        <v>576</v>
      </c>
      <c r="H21" s="27">
        <f>P_T_landet!H38</f>
        <v>543</v>
      </c>
      <c r="I21" s="27">
        <f>P_T_landet!I38</f>
        <v>524</v>
      </c>
      <c r="J21" s="27">
        <f>P_T_landet!J38</f>
        <v>494</v>
      </c>
      <c r="K21" s="27">
        <f>P_T_landet!K38</f>
        <v>468</v>
      </c>
      <c r="L21" s="27">
        <f>P_T_landet!L38</f>
        <v>460</v>
      </c>
      <c r="M21" s="125">
        <f>P_T_landet!R38</f>
        <v>-246</v>
      </c>
      <c r="N21" s="26">
        <f>P_T_landet!V38</f>
        <v>-0.34844192634560905</v>
      </c>
    </row>
    <row r="22" spans="2:14" x14ac:dyDescent="0.25">
      <c r="B22" s="25" t="str">
        <f>P_T_landet!B39</f>
        <v>Rogaland</v>
      </c>
      <c r="C22" s="27">
        <f>P_T_landet!C39</f>
        <v>1491</v>
      </c>
      <c r="D22" s="27">
        <f>P_T_landet!D39</f>
        <v>1431</v>
      </c>
      <c r="E22" s="27">
        <f>P_T_landet!E39</f>
        <v>1313</v>
      </c>
      <c r="F22" s="27">
        <f>P_T_landet!F39</f>
        <v>1325</v>
      </c>
      <c r="G22" s="27">
        <f>P_T_landet!G39</f>
        <v>1226</v>
      </c>
      <c r="H22" s="27">
        <f>P_T_landet!H39</f>
        <v>1191</v>
      </c>
      <c r="I22" s="27">
        <f>P_T_landet!I39</f>
        <v>1159</v>
      </c>
      <c r="J22" s="27">
        <f>P_T_landet!J39</f>
        <v>1128</v>
      </c>
      <c r="K22" s="27">
        <f>P_T_landet!K39</f>
        <v>1084</v>
      </c>
      <c r="L22" s="27">
        <f>P_T_landet!L39</f>
        <v>1054</v>
      </c>
      <c r="M22" s="125">
        <f>P_T_landet!R39</f>
        <v>-437</v>
      </c>
      <c r="N22" s="26">
        <f>P_T_landet!V39</f>
        <v>-0.29309188464118041</v>
      </c>
    </row>
    <row r="23" spans="2:14" x14ac:dyDescent="0.25">
      <c r="B23" s="25" t="str">
        <f>P_T_landet!B40</f>
        <v>Troms og Finnmark</v>
      </c>
      <c r="C23" s="27">
        <f>P_T_landet!C40</f>
        <v>380</v>
      </c>
      <c r="D23" s="27">
        <f>P_T_landet!D40</f>
        <v>354</v>
      </c>
      <c r="E23" s="27">
        <f>P_T_landet!E40</f>
        <v>337</v>
      </c>
      <c r="F23" s="27">
        <f>P_T_landet!F40</f>
        <v>325</v>
      </c>
      <c r="G23" s="27">
        <f>P_T_landet!G40</f>
        <v>305</v>
      </c>
      <c r="H23" s="27">
        <f>P_T_landet!H40</f>
        <v>298</v>
      </c>
      <c r="I23" s="27">
        <f>P_T_landet!I40</f>
        <v>282</v>
      </c>
      <c r="J23" s="27">
        <f>P_T_landet!J40</f>
        <v>267</v>
      </c>
      <c r="K23" s="27">
        <f>P_T_landet!K40</f>
        <v>262</v>
      </c>
      <c r="L23" s="27">
        <f>P_T_landet!L40</f>
        <v>249</v>
      </c>
      <c r="M23" s="125">
        <f>P_T_landet!R40</f>
        <v>-131</v>
      </c>
      <c r="N23" s="26">
        <f>P_T_landet!V40</f>
        <v>-0.34473684210526317</v>
      </c>
    </row>
    <row r="24" spans="2:14" x14ac:dyDescent="0.25">
      <c r="B24" s="25" t="str">
        <f>P_T_landet!B41</f>
        <v>Trøndelag</v>
      </c>
      <c r="C24" s="27">
        <f>P_T_landet!C41</f>
        <v>2044</v>
      </c>
      <c r="D24" s="27">
        <f>P_T_landet!D41</f>
        <v>1939</v>
      </c>
      <c r="E24" s="27">
        <f>P_T_landet!E41</f>
        <v>1835</v>
      </c>
      <c r="F24" s="27">
        <f>P_T_landet!F41</f>
        <v>1799</v>
      </c>
      <c r="G24" s="27">
        <f>P_T_landet!G41</f>
        <v>1696</v>
      </c>
      <c r="H24" s="27">
        <f>P_T_landet!H41</f>
        <v>1611</v>
      </c>
      <c r="I24" s="27">
        <f>P_T_landet!I41</f>
        <v>1548</v>
      </c>
      <c r="J24" s="27">
        <f>P_T_landet!J41</f>
        <v>1447</v>
      </c>
      <c r="K24" s="27">
        <f>P_T_landet!K41</f>
        <v>1385</v>
      </c>
      <c r="L24" s="27">
        <f>P_T_landet!L41</f>
        <v>1341</v>
      </c>
      <c r="M24" s="125">
        <f>P_T_landet!R41</f>
        <v>-703</v>
      </c>
      <c r="N24" s="26">
        <f>P_T_landet!V41</f>
        <v>-0.34393346379647749</v>
      </c>
    </row>
    <row r="25" spans="2:14" x14ac:dyDescent="0.25">
      <c r="B25" s="25" t="str">
        <f>P_T_landet!B42</f>
        <v>Vestfold og Telemark</v>
      </c>
      <c r="C25" s="27">
        <f>P_T_landet!C42</f>
        <v>197</v>
      </c>
      <c r="D25" s="27">
        <f>P_T_landet!D42</f>
        <v>182</v>
      </c>
      <c r="E25" s="27">
        <f>P_T_landet!E42</f>
        <v>164</v>
      </c>
      <c r="F25" s="27">
        <f>P_T_landet!F42</f>
        <v>167</v>
      </c>
      <c r="G25" s="27">
        <f>P_T_landet!G42</f>
        <v>155</v>
      </c>
      <c r="H25" s="27">
        <f>P_T_landet!H42</f>
        <v>150</v>
      </c>
      <c r="I25" s="27">
        <f>P_T_landet!I42</f>
        <v>143</v>
      </c>
      <c r="J25" s="27">
        <f>P_T_landet!J42</f>
        <v>137</v>
      </c>
      <c r="K25" s="27">
        <f>P_T_landet!K42</f>
        <v>128</v>
      </c>
      <c r="L25" s="27">
        <f>P_T_landet!L42</f>
        <v>125</v>
      </c>
      <c r="M25" s="125">
        <f>P_T_landet!R42</f>
        <v>-72</v>
      </c>
      <c r="N25" s="26">
        <f>P_T_landet!V42</f>
        <v>-0.36548223350253806</v>
      </c>
    </row>
    <row r="26" spans="2:14" x14ac:dyDescent="0.25">
      <c r="B26" s="25" t="str">
        <f>P_T_landet!B43</f>
        <v>Vestland</v>
      </c>
      <c r="C26" s="27">
        <f>P_T_landet!C43</f>
        <v>1557</v>
      </c>
      <c r="D26" s="27">
        <f>P_T_landet!D43</f>
        <v>1490</v>
      </c>
      <c r="E26" s="27">
        <f>P_T_landet!E43</f>
        <v>1412</v>
      </c>
      <c r="F26" s="27">
        <f>P_T_landet!F43</f>
        <v>1367</v>
      </c>
      <c r="G26" s="27">
        <f>P_T_landet!G43</f>
        <v>1301</v>
      </c>
      <c r="H26" s="27">
        <f>P_T_landet!H43</f>
        <v>1259</v>
      </c>
      <c r="I26" s="27">
        <f>P_T_landet!I43</f>
        <v>1196</v>
      </c>
      <c r="J26" s="27">
        <f>P_T_landet!J43</f>
        <v>1136</v>
      </c>
      <c r="K26" s="27">
        <f>P_T_landet!K43</f>
        <v>1081</v>
      </c>
      <c r="L26" s="27">
        <f>P_T_landet!L43</f>
        <v>1043</v>
      </c>
      <c r="M26" s="125">
        <f>P_T_landet!R43</f>
        <v>-514</v>
      </c>
      <c r="N26" s="26">
        <f>P_T_landet!V43</f>
        <v>-0.33012202954399489</v>
      </c>
    </row>
    <row r="27" spans="2:14" x14ac:dyDescent="0.25">
      <c r="B27" s="25" t="str">
        <f>P_T_landet!B44</f>
        <v>Viken</v>
      </c>
      <c r="C27" s="27">
        <f>P_T_landet!C44</f>
        <v>560</v>
      </c>
      <c r="D27" s="27">
        <f>P_T_landet!D44</f>
        <v>535</v>
      </c>
      <c r="E27" s="27">
        <f>P_T_landet!E44</f>
        <v>509</v>
      </c>
      <c r="F27" s="27">
        <f>P_T_landet!F44</f>
        <v>488</v>
      </c>
      <c r="G27" s="27">
        <f>P_T_landet!G44</f>
        <v>463</v>
      </c>
      <c r="H27" s="27">
        <f>P_T_landet!H44</f>
        <v>451</v>
      </c>
      <c r="I27" s="27">
        <f>P_T_landet!I44</f>
        <v>433</v>
      </c>
      <c r="J27" s="27">
        <f>P_T_landet!J44</f>
        <v>404</v>
      </c>
      <c r="K27" s="27">
        <f>P_T_landet!K44</f>
        <v>385</v>
      </c>
      <c r="L27" s="27">
        <f>P_T_landet!L44</f>
        <v>373</v>
      </c>
      <c r="M27" s="125">
        <f>P_T_landet!R44</f>
        <v>-187</v>
      </c>
      <c r="N27" s="26">
        <f>P_T_landet!V44</f>
        <v>-0.33392857142857141</v>
      </c>
    </row>
    <row r="28" spans="2:14" x14ac:dyDescent="0.25">
      <c r="B28" s="121" t="str">
        <f>P_T_landet!B45</f>
        <v>Landet</v>
      </c>
      <c r="C28" s="122">
        <f>P_T_landet!C45</f>
        <v>10099</v>
      </c>
      <c r="D28" s="122">
        <f>P_T_landet!D45</f>
        <v>9665</v>
      </c>
      <c r="E28" s="122">
        <f>P_T_landet!E45</f>
        <v>9092</v>
      </c>
      <c r="F28" s="122">
        <f>P_T_landet!F45</f>
        <v>8938</v>
      </c>
      <c r="G28" s="122">
        <f>P_T_landet!G45</f>
        <v>8376</v>
      </c>
      <c r="H28" s="122">
        <f>P_T_landet!H45</f>
        <v>8057</v>
      </c>
      <c r="I28" s="122">
        <f>P_T_landet!I45</f>
        <v>7739</v>
      </c>
      <c r="J28" s="122">
        <f>P_T_landet!J45</f>
        <v>7366</v>
      </c>
      <c r="K28" s="122">
        <f>P_T_landet!K45</f>
        <v>7042</v>
      </c>
      <c r="L28" s="122">
        <f>P_T_landet!L45</f>
        <v>6831</v>
      </c>
      <c r="M28" s="126">
        <f>P_T_landet!R45</f>
        <v>-3268</v>
      </c>
      <c r="N28" s="123">
        <f>P_T_landet!V45</f>
        <v>-0.32359639568274084</v>
      </c>
    </row>
    <row r="30" spans="2:14" ht="33" customHeight="1" x14ac:dyDescent="0.25">
      <c r="B30" s="100" t="s">
        <v>1322</v>
      </c>
      <c r="C30" s="50"/>
      <c r="D30" s="50"/>
      <c r="E30" s="50"/>
      <c r="F30" s="50"/>
      <c r="G30" s="50"/>
      <c r="H30" s="50"/>
      <c r="I30" s="50"/>
      <c r="J30" s="50"/>
      <c r="K30" s="24" t="s">
        <v>913</v>
      </c>
      <c r="L30" s="50"/>
    </row>
    <row r="31" spans="2:14" ht="24.75" customHeight="1" x14ac:dyDescent="0.25">
      <c r="B31" s="57" t="s">
        <v>1323</v>
      </c>
      <c r="C31" s="57">
        <f>P_T_landet!C63</f>
        <v>2013</v>
      </c>
      <c r="D31" s="57">
        <f>P_T_landet!D63</f>
        <v>2014</v>
      </c>
      <c r="E31" s="57">
        <f>P_T_landet!E63</f>
        <v>2015</v>
      </c>
      <c r="F31" s="57">
        <f>P_T_landet!F63</f>
        <v>2016</v>
      </c>
      <c r="G31" s="57">
        <f>P_T_landet!G63</f>
        <v>2017</v>
      </c>
      <c r="H31" s="57">
        <f>P_T_landet!H63</f>
        <v>2018</v>
      </c>
      <c r="I31" s="57">
        <f>P_T_landet!I63</f>
        <v>2019</v>
      </c>
      <c r="J31" s="57">
        <f>P_T_landet!J63</f>
        <v>2020</v>
      </c>
      <c r="K31" s="57">
        <f>P_T_landet!K63</f>
        <v>2021</v>
      </c>
      <c r="L31" s="57">
        <f>P_T_landet!L63</f>
        <v>2022</v>
      </c>
    </row>
    <row r="32" spans="2:14" x14ac:dyDescent="0.25">
      <c r="B32" s="25" t="str">
        <f>P_T_landet!B64</f>
        <v>Agder</v>
      </c>
      <c r="C32" s="32">
        <f>P_T_landet!C64</f>
        <v>120.08130468749999</v>
      </c>
      <c r="D32" s="32">
        <f>P_T_landet!D64</f>
        <v>122.41078609625669</v>
      </c>
      <c r="E32" s="32">
        <f>P_T_landet!E64</f>
        <v>131.85690833333334</v>
      </c>
      <c r="F32" s="32">
        <f>P_T_landet!F64</f>
        <v>135.72917681159419</v>
      </c>
      <c r="G32" s="32">
        <f>P_T_landet!G64</f>
        <v>141.37790993788821</v>
      </c>
      <c r="H32" s="32">
        <f>P_T_landet!H64</f>
        <v>150.8081064516129</v>
      </c>
      <c r="I32" s="32">
        <f>P_T_landet!I64</f>
        <v>154.48915017064849</v>
      </c>
      <c r="J32" s="32">
        <f>P_T_landet!J64</f>
        <v>163.09975352112676</v>
      </c>
      <c r="K32" s="32">
        <f>P_T_landet!K64</f>
        <v>170.24170437956207</v>
      </c>
      <c r="L32" s="32">
        <f>P_T_landet!L64</f>
        <v>163.26422426470589</v>
      </c>
    </row>
    <row r="33" spans="2:12" x14ac:dyDescent="0.25">
      <c r="B33" s="25" t="str">
        <f>P_T_landet!B65</f>
        <v>Innlandet</v>
      </c>
      <c r="C33" s="32">
        <f>P_T_landet!C65</f>
        <v>139.31729558745349</v>
      </c>
      <c r="D33" s="32">
        <f>P_T_landet!D65</f>
        <v>143.19057645764576</v>
      </c>
      <c r="E33" s="32">
        <f>P_T_landet!E65</f>
        <v>151.90705700988948</v>
      </c>
      <c r="F33" s="32">
        <f>P_T_landet!F65</f>
        <v>150.81541186839013</v>
      </c>
      <c r="G33" s="32">
        <f>P_T_landet!G65</f>
        <v>159.38398042929293</v>
      </c>
      <c r="H33" s="32">
        <f>P_T_landet!H65</f>
        <v>166.94869762845849</v>
      </c>
      <c r="I33" s="32">
        <f>P_T_landet!I65</f>
        <v>167.04085266030012</v>
      </c>
      <c r="J33" s="32">
        <f>P_T_landet!J65</f>
        <v>176.42842503536068</v>
      </c>
      <c r="K33" s="32">
        <f>P_T_landet!K65</f>
        <v>190.99195457930006</v>
      </c>
      <c r="L33" s="32">
        <f>P_T_landet!L65</f>
        <v>188.12872358346092</v>
      </c>
    </row>
    <row r="34" spans="2:12" x14ac:dyDescent="0.25">
      <c r="B34" s="25" t="str">
        <f>P_T_landet!B66</f>
        <v>Møre og Romsdal</v>
      </c>
      <c r="C34" s="32">
        <f>P_T_landet!C66</f>
        <v>152.55964</v>
      </c>
      <c r="D34" s="32">
        <f>P_T_landet!D66</f>
        <v>158.52220886814467</v>
      </c>
      <c r="E34" s="32">
        <f>P_T_landet!E66</f>
        <v>170.29677283950616</v>
      </c>
      <c r="F34" s="32">
        <f>P_T_landet!F66</f>
        <v>174.91396</v>
      </c>
      <c r="G34" s="32">
        <f>P_T_landet!G66</f>
        <v>185.45949732620321</v>
      </c>
      <c r="H34" s="32">
        <f>P_T_landet!H66</f>
        <v>191.52687345254472</v>
      </c>
      <c r="I34" s="32">
        <f>P_T_landet!I66</f>
        <v>197.36645035971222</v>
      </c>
      <c r="J34" s="32">
        <f>P_T_landet!J66</f>
        <v>207.04279847328243</v>
      </c>
      <c r="K34" s="32">
        <f>P_T_landet!K66</f>
        <v>218.16035126582278</v>
      </c>
      <c r="L34" s="32">
        <f>P_T_landet!L66</f>
        <v>217.64013980263161</v>
      </c>
    </row>
    <row r="35" spans="2:12" x14ac:dyDescent="0.25">
      <c r="B35" s="25" t="str">
        <f>P_T_landet!B67</f>
        <v>Nordland</v>
      </c>
      <c r="C35" s="32">
        <f>P_T_landet!C67</f>
        <v>146.21742917847027</v>
      </c>
      <c r="D35" s="32">
        <f>P_T_landet!D67</f>
        <v>150.33974563953487</v>
      </c>
      <c r="E35" s="32">
        <f>P_T_landet!E67</f>
        <v>165.94676777251186</v>
      </c>
      <c r="F35" s="32">
        <f>P_T_landet!F67</f>
        <v>164.64703870967742</v>
      </c>
      <c r="G35" s="32">
        <f>P_T_landet!G67</f>
        <v>176.03103472222222</v>
      </c>
      <c r="H35" s="32">
        <f>P_T_landet!H67</f>
        <v>186.67249355432781</v>
      </c>
      <c r="I35" s="32">
        <f>P_T_landet!I67</f>
        <v>190.11994847328245</v>
      </c>
      <c r="J35" s="32">
        <f>P_T_landet!J67</f>
        <v>207.87645951417005</v>
      </c>
      <c r="K35" s="32">
        <f>P_T_landet!K67</f>
        <v>222.23108974358973</v>
      </c>
      <c r="L35" s="32">
        <f>P_T_landet!L67</f>
        <v>213.88198695652173</v>
      </c>
    </row>
    <row r="36" spans="2:12" x14ac:dyDescent="0.25">
      <c r="B36" s="25" t="str">
        <f>P_T_landet!B68</f>
        <v>Rogaland</v>
      </c>
      <c r="C36" s="32">
        <f>P_T_landet!C68</f>
        <v>189.31643326626426</v>
      </c>
      <c r="D36" s="32">
        <f>P_T_landet!D68</f>
        <v>196.01403703703704</v>
      </c>
      <c r="E36" s="32">
        <f>P_T_landet!E68</f>
        <v>219.60779360243717</v>
      </c>
      <c r="F36" s="32">
        <f>P_T_landet!F68</f>
        <v>212.45515245283019</v>
      </c>
      <c r="G36" s="32">
        <f>P_T_landet!G68</f>
        <v>223.43263376835236</v>
      </c>
      <c r="H36" s="32">
        <f>P_T_landet!H68</f>
        <v>238.65767758186396</v>
      </c>
      <c r="I36" s="32">
        <f>P_T_landet!I68</f>
        <v>237.71764452113891</v>
      </c>
      <c r="J36" s="32">
        <f>P_T_landet!J68</f>
        <v>250.46460992907802</v>
      </c>
      <c r="K36" s="32">
        <f>P_T_landet!K68</f>
        <v>266.27004520295202</v>
      </c>
      <c r="L36" s="32">
        <f>P_T_landet!L68</f>
        <v>256.64604174573054</v>
      </c>
    </row>
    <row r="37" spans="2:12" x14ac:dyDescent="0.25">
      <c r="B37" s="25" t="str">
        <f>P_T_landet!B69</f>
        <v>Troms og Finnmark</v>
      </c>
      <c r="C37" s="32">
        <f>P_T_landet!C69</f>
        <v>134.38547368421052</v>
      </c>
      <c r="D37" s="32">
        <f>P_T_landet!D69</f>
        <v>144.63802542372883</v>
      </c>
      <c r="E37" s="32">
        <f>P_T_landet!E69</f>
        <v>152.2815756676558</v>
      </c>
      <c r="F37" s="32">
        <f>P_T_landet!F69</f>
        <v>158.02816307692308</v>
      </c>
      <c r="G37" s="32">
        <f>P_T_landet!G69</f>
        <v>165.61470163934428</v>
      </c>
      <c r="H37" s="32">
        <f>P_T_landet!H69</f>
        <v>173.96578523489933</v>
      </c>
      <c r="I37" s="32">
        <f>P_T_landet!I69</f>
        <v>181.49493971631205</v>
      </c>
      <c r="J37" s="32">
        <f>P_T_landet!J69</f>
        <v>193.19034082397002</v>
      </c>
      <c r="K37" s="32">
        <f>P_T_landet!K69</f>
        <v>195.26650763358776</v>
      </c>
      <c r="L37" s="32">
        <f>P_T_landet!L69</f>
        <v>195.11538955823292</v>
      </c>
    </row>
    <row r="38" spans="2:12" x14ac:dyDescent="0.25">
      <c r="B38" s="25" t="str">
        <f>P_T_landet!B70</f>
        <v>Trøndelag</v>
      </c>
      <c r="C38" s="32">
        <f>P_T_landet!C70</f>
        <v>165.03884637964774</v>
      </c>
      <c r="D38" s="32">
        <f>P_T_landet!D70</f>
        <v>171.63097679216091</v>
      </c>
      <c r="E38" s="32">
        <f>P_T_landet!E70</f>
        <v>185.65241471389649</v>
      </c>
      <c r="F38" s="32">
        <f>P_T_landet!F70</f>
        <v>188.93200444691493</v>
      </c>
      <c r="G38" s="32">
        <f>P_T_landet!G70</f>
        <v>196.43726238207549</v>
      </c>
      <c r="H38" s="32">
        <f>P_T_landet!H70</f>
        <v>209.70961700806953</v>
      </c>
      <c r="I38" s="32">
        <f>P_T_landet!I70</f>
        <v>214.92989534883722</v>
      </c>
      <c r="J38" s="32">
        <f>P_T_landet!J70</f>
        <v>229.71046855563236</v>
      </c>
      <c r="K38" s="32">
        <f>P_T_landet!K70</f>
        <v>244.77439711191334</v>
      </c>
      <c r="L38" s="32">
        <f>P_T_landet!L70</f>
        <v>238.33867934377329</v>
      </c>
    </row>
    <row r="39" spans="2:12" x14ac:dyDescent="0.25">
      <c r="B39" s="25" t="str">
        <f>P_T_landet!B71</f>
        <v>Vestfold og Telemark</v>
      </c>
      <c r="C39" s="32">
        <f>P_T_landet!C71</f>
        <v>154.32544670050763</v>
      </c>
      <c r="D39" s="32">
        <f>P_T_landet!D71</f>
        <v>166.44552747252746</v>
      </c>
      <c r="E39" s="32">
        <f>P_T_landet!E71</f>
        <v>187.60487804878051</v>
      </c>
      <c r="F39" s="32">
        <f>P_T_landet!F71</f>
        <v>183.72267664670659</v>
      </c>
      <c r="G39" s="32">
        <f>P_T_landet!G71</f>
        <v>197.38485161290322</v>
      </c>
      <c r="H39" s="32">
        <f>P_T_landet!H71</f>
        <v>203.71129999999999</v>
      </c>
      <c r="I39" s="32">
        <f>P_T_landet!I71</f>
        <v>209.00328671328671</v>
      </c>
      <c r="J39" s="32">
        <f>P_T_landet!J71</f>
        <v>223.39717518248176</v>
      </c>
      <c r="K39" s="32">
        <f>P_T_landet!K71</f>
        <v>241.7420703125</v>
      </c>
      <c r="L39" s="32">
        <f>P_T_landet!L71</f>
        <v>238.53916000000001</v>
      </c>
    </row>
    <row r="40" spans="2:12" x14ac:dyDescent="0.25">
      <c r="B40" s="25" t="str">
        <f>P_T_landet!B72</f>
        <v>Vestland</v>
      </c>
      <c r="C40" s="32">
        <f>P_T_landet!C72</f>
        <v>113.06977392421322</v>
      </c>
      <c r="D40" s="32">
        <f>P_T_landet!D72</f>
        <v>115.02934161073826</v>
      </c>
      <c r="E40" s="32">
        <f>P_T_landet!E72</f>
        <v>123.36387393767704</v>
      </c>
      <c r="F40" s="32">
        <f>P_T_landet!F72</f>
        <v>128.9390797366496</v>
      </c>
      <c r="G40" s="32">
        <f>P_T_landet!G72</f>
        <v>132.74589930822444</v>
      </c>
      <c r="H40" s="32">
        <f>P_T_landet!H72</f>
        <v>138.44078077839555</v>
      </c>
      <c r="I40" s="32">
        <f>P_T_landet!I72</f>
        <v>142.44182274247493</v>
      </c>
      <c r="J40" s="32">
        <f>P_T_landet!J72</f>
        <v>150.41193661971832</v>
      </c>
      <c r="K40" s="32">
        <f>P_T_landet!K72</f>
        <v>162.10647456059203</v>
      </c>
      <c r="L40" s="32">
        <f>P_T_landet!L72</f>
        <v>160.11411409395973</v>
      </c>
    </row>
    <row r="41" spans="2:12" x14ac:dyDescent="0.25">
      <c r="B41" s="25" t="str">
        <f>P_T_landet!B73</f>
        <v>Viken</v>
      </c>
      <c r="C41" s="32">
        <f>P_T_landet!C73</f>
        <v>176.53704464285713</v>
      </c>
      <c r="D41" s="32">
        <f>P_T_landet!D73</f>
        <v>182.49258130841122</v>
      </c>
      <c r="E41" s="32">
        <f>P_T_landet!E73</f>
        <v>194.74083104125737</v>
      </c>
      <c r="F41" s="32">
        <f>P_T_landet!F73</f>
        <v>199.24504713114754</v>
      </c>
      <c r="G41" s="32">
        <f>P_T_landet!G73</f>
        <v>205.98887473002159</v>
      </c>
      <c r="H41" s="32">
        <f>P_T_landet!H73</f>
        <v>212.77298669623059</v>
      </c>
      <c r="I41" s="32">
        <f>P_T_landet!I73</f>
        <v>215.07997459584297</v>
      </c>
      <c r="J41" s="32">
        <f>P_T_landet!J73</f>
        <v>233.93501237623761</v>
      </c>
      <c r="K41" s="32">
        <f>P_T_landet!K73</f>
        <v>247.62051948051948</v>
      </c>
      <c r="L41" s="32">
        <f>P_T_landet!L73</f>
        <v>246.57818230563007</v>
      </c>
    </row>
    <row r="42" spans="2:12" x14ac:dyDescent="0.25">
      <c r="B42" s="50" t="str">
        <f>P_T_landet!B74</f>
        <v>Landet</v>
      </c>
      <c r="C42" s="132">
        <f>P_T_landet!C74</f>
        <v>150.97429596989801</v>
      </c>
      <c r="D42" s="132">
        <f>P_T_landet!D74</f>
        <v>156.1510737713399</v>
      </c>
      <c r="E42" s="132">
        <f>P_T_landet!E74</f>
        <v>168.93946172459303</v>
      </c>
      <c r="F42" s="132">
        <f>P_T_landet!F74</f>
        <v>170.33459688968449</v>
      </c>
      <c r="G42" s="132">
        <f>P_T_landet!G74</f>
        <v>178.41140138490928</v>
      </c>
      <c r="H42" s="132">
        <f>P_T_landet!H74</f>
        <v>188.09996065533076</v>
      </c>
      <c r="I42" s="132">
        <f>P_T_landet!I74</f>
        <v>191.20365253908776</v>
      </c>
      <c r="J42" s="132">
        <f>P_T_landet!J74</f>
        <v>203.17325468368179</v>
      </c>
      <c r="K42" s="132">
        <f>P_T_landet!K74</f>
        <v>216.60792274921897</v>
      </c>
      <c r="L42" s="132">
        <f>P_T_landet!L74</f>
        <v>212.01958834724053</v>
      </c>
    </row>
    <row r="45" spans="2:12" ht="34.5" customHeight="1" x14ac:dyDescent="0.25">
      <c r="B45" s="22" t="s">
        <v>1331</v>
      </c>
      <c r="C45" s="23"/>
      <c r="D45" s="23"/>
      <c r="E45" s="23"/>
      <c r="F45" s="23"/>
      <c r="G45" s="23"/>
      <c r="H45" s="23"/>
      <c r="I45" s="23"/>
      <c r="J45" s="23"/>
      <c r="K45" s="24" t="s">
        <v>913</v>
      </c>
      <c r="L45" s="23"/>
    </row>
    <row r="46" spans="2:12" x14ac:dyDescent="0.25">
      <c r="B46" s="23"/>
      <c r="C46" s="23">
        <f>P_T_landet!C19</f>
        <v>2013</v>
      </c>
      <c r="D46" s="23">
        <f>P_T_landet!D19</f>
        <v>2014</v>
      </c>
      <c r="E46" s="23">
        <f>P_T_landet!E19</f>
        <v>2015</v>
      </c>
      <c r="F46" s="23">
        <f>P_T_landet!F19</f>
        <v>2016</v>
      </c>
      <c r="G46" s="23">
        <f>P_T_landet!G19</f>
        <v>2017</v>
      </c>
      <c r="H46" s="23">
        <f>P_T_landet!H19</f>
        <v>2018</v>
      </c>
      <c r="I46" s="23">
        <f>P_T_landet!I19</f>
        <v>2019</v>
      </c>
      <c r="J46" s="23">
        <f>P_T_landet!J19</f>
        <v>2020</v>
      </c>
      <c r="K46" s="23">
        <f>P_T_landet!K19</f>
        <v>2021</v>
      </c>
      <c r="L46" s="23">
        <f>P_T_landet!L19</f>
        <v>2022</v>
      </c>
    </row>
    <row r="47" spans="2:12" x14ac:dyDescent="0.25">
      <c r="B47" s="25" t="str">
        <f>P_T_landet!B20</f>
        <v>Agder</v>
      </c>
      <c r="C47" s="34">
        <f>P_T_landet!C20</f>
        <v>3.0243025593510792E-2</v>
      </c>
      <c r="D47" s="34">
        <f>P_T_landet!D20</f>
        <v>3.0335031882531088E-2</v>
      </c>
      <c r="E47" s="34">
        <f>P_T_landet!E20</f>
        <v>3.0904011459820097E-2</v>
      </c>
      <c r="F47" s="34">
        <f>P_T_landet!F20</f>
        <v>3.0757362616265653E-2</v>
      </c>
      <c r="G47" s="34">
        <f>P_T_landet!G20</f>
        <v>3.0463384739874519E-2</v>
      </c>
      <c r="H47" s="34">
        <f>P_T_landet!H20</f>
        <v>3.0847808235774658E-2</v>
      </c>
      <c r="I47" s="34">
        <f>P_T_landet!I20</f>
        <v>3.0590358985923698E-2</v>
      </c>
      <c r="J47" s="34">
        <f>P_T_landet!J20</f>
        <v>3.0950907870592348E-2</v>
      </c>
      <c r="K47" s="34">
        <f>P_T_landet!K20</f>
        <v>3.0580611336946197E-2</v>
      </c>
      <c r="L47" s="34">
        <f>P_T_landet!L20</f>
        <v>3.0661942218766548E-2</v>
      </c>
    </row>
    <row r="48" spans="2:12" x14ac:dyDescent="0.25">
      <c r="B48" s="25" t="str">
        <f>P_T_landet!B21</f>
        <v>Innlandet</v>
      </c>
      <c r="C48" s="34">
        <f>P_T_landet!C21</f>
        <v>0.17187489492737115</v>
      </c>
      <c r="D48" s="34">
        <f>P_T_landet!D21</f>
        <v>0.17248903122276968</v>
      </c>
      <c r="E48" s="34">
        <f>P_T_landet!E21</f>
        <v>0.17000562590727927</v>
      </c>
      <c r="F48" s="34">
        <f>P_T_landet!F21</f>
        <v>0.16860174408795461</v>
      </c>
      <c r="G48" s="34">
        <f>P_T_landet!G21</f>
        <v>0.16894314424113421</v>
      </c>
      <c r="H48" s="34">
        <f>P_T_landet!H21</f>
        <v>0.16722174021611941</v>
      </c>
      <c r="I48" s="34">
        <f>P_T_landet!I21</f>
        <v>0.16549147910055645</v>
      </c>
      <c r="J48" s="34">
        <f>P_T_landet!J21</f>
        <v>0.16669390264790307</v>
      </c>
      <c r="K48" s="34">
        <f>P_T_landet!K21</f>
        <v>0.16815923680962627</v>
      </c>
      <c r="L48" s="34">
        <f>P_T_landet!L21</f>
        <v>0.16964380840209956</v>
      </c>
    </row>
    <row r="49" spans="2:12" x14ac:dyDescent="0.25">
      <c r="B49" s="25" t="str">
        <f>P_T_landet!B22</f>
        <v>Møre og Romsdal</v>
      </c>
      <c r="C49" s="34">
        <f>P_T_landet!C22</f>
        <v>9.005353788725555E-2</v>
      </c>
      <c r="D49" s="34">
        <f>P_T_landet!D22</f>
        <v>9.0016910600209013E-2</v>
      </c>
      <c r="E49" s="34">
        <f>P_T_landet!E22</f>
        <v>8.9805079941056618E-2</v>
      </c>
      <c r="F49" s="34">
        <f>P_T_landet!F22</f>
        <v>9.1911793734641756E-2</v>
      </c>
      <c r="G49" s="34">
        <f>P_T_landet!G22</f>
        <v>9.2830652479718292E-2</v>
      </c>
      <c r="H49" s="34">
        <f>P_T_landet!H22</f>
        <v>9.1875996315124248E-2</v>
      </c>
      <c r="I49" s="34">
        <f>P_T_landet!I22</f>
        <v>9.2699438604563408E-2</v>
      </c>
      <c r="J49" s="34">
        <f>P_T_landet!J22</f>
        <v>9.0615643075828686E-2</v>
      </c>
      <c r="K49" s="34">
        <f>P_T_landet!K22</f>
        <v>9.0390449111204807E-2</v>
      </c>
      <c r="L49" s="34">
        <f>P_T_landet!L22</f>
        <v>9.1365514291992675E-2</v>
      </c>
    </row>
    <row r="50" spans="2:12" x14ac:dyDescent="0.25">
      <c r="B50" s="25" t="str">
        <f>P_T_landet!B23</f>
        <v>Nordland</v>
      </c>
      <c r="C50" s="34">
        <f>P_T_landet!C23</f>
        <v>6.7705267698733251E-2</v>
      </c>
      <c r="D50" s="34">
        <f>P_T_landet!D23</f>
        <v>6.8535473249045478E-2</v>
      </c>
      <c r="E50" s="34">
        <f>P_T_landet!E23</f>
        <v>6.8388326230090835E-2</v>
      </c>
      <c r="F50" s="34">
        <f>P_T_landet!F23</f>
        <v>6.7050557955466633E-2</v>
      </c>
      <c r="G50" s="34">
        <f>P_T_landet!G23</f>
        <v>6.7850406204030211E-2</v>
      </c>
      <c r="H50" s="34">
        <f>P_T_landet!H23</f>
        <v>6.6883361156772278E-2</v>
      </c>
      <c r="I50" s="34">
        <f>P_T_landet!I23</f>
        <v>6.732524522408459E-2</v>
      </c>
      <c r="J50" s="34">
        <f>P_T_landet!J23</f>
        <v>6.8617360510226738E-2</v>
      </c>
      <c r="K50" s="34">
        <f>P_T_landet!K23</f>
        <v>6.8183660139960564E-2</v>
      </c>
      <c r="L50" s="34">
        <f>P_T_landet!L23</f>
        <v>6.7931588381781857E-2</v>
      </c>
    </row>
    <row r="51" spans="2:12" x14ac:dyDescent="0.25">
      <c r="B51" s="25" t="str">
        <f>P_T_landet!B24</f>
        <v>Rogaland</v>
      </c>
      <c r="C51" s="34">
        <f>P_T_landet!C24</f>
        <v>0.18513331254418133</v>
      </c>
      <c r="D51" s="34">
        <f>P_T_landet!D24</f>
        <v>0.1858574497815044</v>
      </c>
      <c r="E51" s="34">
        <f>P_T_landet!E24</f>
        <v>0.18772492589060619</v>
      </c>
      <c r="F51" s="34">
        <f>P_T_landet!F24</f>
        <v>0.18490128481519555</v>
      </c>
      <c r="G51" s="34">
        <f>P_T_landet!G24</f>
        <v>0.18330647327727881</v>
      </c>
      <c r="H51" s="34">
        <f>P_T_landet!H24</f>
        <v>0.18755346984107843</v>
      </c>
      <c r="I51" s="34">
        <f>P_T_landet!I24</f>
        <v>0.18619320314589222</v>
      </c>
      <c r="J51" s="34">
        <f>P_T_landet!J24</f>
        <v>0.18878053699755298</v>
      </c>
      <c r="K51" s="34">
        <f>P_T_landet!K24</f>
        <v>0.18922618601321103</v>
      </c>
      <c r="L51" s="34">
        <f>P_T_landet!L24</f>
        <v>0.18677335028680628</v>
      </c>
    </row>
    <row r="52" spans="2:12" x14ac:dyDescent="0.25">
      <c r="B52" s="25" t="str">
        <f>P_T_landet!B25</f>
        <v>Troms og Finnmark</v>
      </c>
      <c r="C52" s="34">
        <f>P_T_landet!C25</f>
        <v>3.3493037662362203E-2</v>
      </c>
      <c r="D52" s="34">
        <f>P_T_landet!D25</f>
        <v>3.3926488641273164E-2</v>
      </c>
      <c r="E52" s="34">
        <f>P_T_landet!E25</f>
        <v>3.3410788837007981E-2</v>
      </c>
      <c r="F52" s="34">
        <f>P_T_landet!F25</f>
        <v>3.373452779956719E-2</v>
      </c>
      <c r="G52" s="34">
        <f>P_T_landet!G25</f>
        <v>3.3801770806893471E-2</v>
      </c>
      <c r="H52" s="34">
        <f>P_T_landet!H25</f>
        <v>3.4207240215494872E-2</v>
      </c>
      <c r="I52" s="34">
        <f>P_T_landet!I25</f>
        <v>3.4588569283188333E-2</v>
      </c>
      <c r="J52" s="34">
        <f>P_T_landet!J25</f>
        <v>3.4466597918632824E-2</v>
      </c>
      <c r="K52" s="34">
        <f>P_T_landet!K25</f>
        <v>3.3539662798261975E-2</v>
      </c>
      <c r="L52" s="34">
        <f>P_T_landet!L25</f>
        <v>3.3545216577630405E-2</v>
      </c>
    </row>
    <row r="53" spans="2:12" x14ac:dyDescent="0.25">
      <c r="B53" s="25" t="str">
        <f>P_T_landet!B26</f>
        <v>Trøndelag</v>
      </c>
      <c r="C53" s="34">
        <f>P_T_landet!C26</f>
        <v>0.22125122577833334</v>
      </c>
      <c r="D53" s="34">
        <f>P_T_landet!D26</f>
        <v>0.22050916762180398</v>
      </c>
      <c r="E53" s="34">
        <f>P_T_landet!E26</f>
        <v>0.22179213307695916</v>
      </c>
      <c r="F53" s="34">
        <f>P_T_landet!F26</f>
        <v>0.2232510335456678</v>
      </c>
      <c r="G53" s="34">
        <f>P_T_landet!G26</f>
        <v>0.22294125817232388</v>
      </c>
      <c r="H53" s="34">
        <f>P_T_landet!H26</f>
        <v>0.22292142941014512</v>
      </c>
      <c r="I53" s="34">
        <f>P_T_landet!I26</f>
        <v>0.22484682149403634</v>
      </c>
      <c r="J53" s="34">
        <f>P_T_landet!J26</f>
        <v>0.22210128260436918</v>
      </c>
      <c r="K53" s="34">
        <f>P_T_landet!K26</f>
        <v>0.22225186024350749</v>
      </c>
      <c r="L53" s="34">
        <f>P_T_landet!L26</f>
        <v>0.22068002989048288</v>
      </c>
    </row>
    <row r="54" spans="2:12" x14ac:dyDescent="0.25">
      <c r="B54" s="25" t="str">
        <f>P_T_landet!B27</f>
        <v>Vestfold og Telemark</v>
      </c>
      <c r="C54" s="34">
        <f>P_T_landet!C27</f>
        <v>1.9939872803537498E-2</v>
      </c>
      <c r="D54" s="34">
        <f>P_T_landet!D27</f>
        <v>2.0072278976112041E-2</v>
      </c>
      <c r="E54" s="34">
        <f>P_T_landet!E27</f>
        <v>2.0030760647302213E-2</v>
      </c>
      <c r="F54" s="34">
        <f>P_T_landet!F27</f>
        <v>2.0152828903528049E-2</v>
      </c>
      <c r="G54" s="34">
        <f>P_T_landet!G27</f>
        <v>2.0473224298782552E-2</v>
      </c>
      <c r="H54" s="34">
        <f>P_T_landet!H27</f>
        <v>2.0162496776860061E-2</v>
      </c>
      <c r="I54" s="34">
        <f>P_T_landet!I27</f>
        <v>2.0197988576752278E-2</v>
      </c>
      <c r="J54" s="34">
        <f>P_T_landet!J27</f>
        <v>2.0450314540169063E-2</v>
      </c>
      <c r="K54" s="34">
        <f>P_T_landet!K27</f>
        <v>2.0285786412906581E-2</v>
      </c>
      <c r="L54" s="34">
        <f>P_T_landet!L27</f>
        <v>2.0587775617067747E-2</v>
      </c>
    </row>
    <row r="55" spans="2:12" x14ac:dyDescent="0.25">
      <c r="B55" s="25" t="str">
        <f>P_T_landet!B28</f>
        <v>Vestland</v>
      </c>
      <c r="C55" s="34">
        <f>P_T_landet!C28</f>
        <v>0.115465901624299</v>
      </c>
      <c r="D55" s="34">
        <f>P_T_landet!D28</f>
        <v>0.11356593192655759</v>
      </c>
      <c r="E55" s="34">
        <f>P_T_landet!E28</f>
        <v>0.11340498942685187</v>
      </c>
      <c r="F55" s="34">
        <f>P_T_landet!F28</f>
        <v>0.11577368676140327</v>
      </c>
      <c r="G55" s="34">
        <f>P_T_landet!G28</f>
        <v>0.11556840977424514</v>
      </c>
      <c r="H55" s="34">
        <f>P_T_landet!H28</f>
        <v>0.11500790747998307</v>
      </c>
      <c r="I55" s="34">
        <f>P_T_landet!I28</f>
        <v>0.11512977903752711</v>
      </c>
      <c r="J55" s="34">
        <f>P_T_landet!J28</f>
        <v>0.11417272908021292</v>
      </c>
      <c r="K55" s="34">
        <f>P_T_landet!K28</f>
        <v>0.11488298113227813</v>
      </c>
      <c r="L55" s="34">
        <f>P_T_landet!L28</f>
        <v>0.11530646364707528</v>
      </c>
    </row>
    <row r="56" spans="2:12" x14ac:dyDescent="0.25">
      <c r="B56" s="25" t="str">
        <f>P_T_landet!B29</f>
        <v>Viken</v>
      </c>
      <c r="C56" s="34">
        <f>P_T_landet!C29</f>
        <v>6.483992348041584E-2</v>
      </c>
      <c r="D56" s="34">
        <f>P_T_landet!D29</f>
        <v>6.4692236098193606E-2</v>
      </c>
      <c r="E56" s="34">
        <f>P_T_landet!E29</f>
        <v>6.4533358583025793E-2</v>
      </c>
      <c r="F56" s="34">
        <f>P_T_landet!F29</f>
        <v>6.3865179780309561E-2</v>
      </c>
      <c r="G56" s="34">
        <f>P_T_landet!G29</f>
        <v>6.382127600571888E-2</v>
      </c>
      <c r="H56" s="34">
        <f>P_T_landet!H29</f>
        <v>6.3318550352647843E-2</v>
      </c>
      <c r="I56" s="34">
        <f>P_T_landet!I29</f>
        <v>6.2937116547475497E-2</v>
      </c>
      <c r="J56" s="34">
        <f>P_T_landet!J29</f>
        <v>6.3150724754512236E-2</v>
      </c>
      <c r="K56" s="34">
        <f>P_T_landet!K29</f>
        <v>6.2499566002096905E-2</v>
      </c>
      <c r="L56" s="34">
        <f>P_T_landet!L29</f>
        <v>6.3504310686296722E-2</v>
      </c>
    </row>
    <row r="57" spans="2:12" x14ac:dyDescent="0.25">
      <c r="B57" s="121" t="str">
        <f>P_T_landet!B30</f>
        <v>Landet</v>
      </c>
      <c r="C57" s="123">
        <f>P_T_landet!C30</f>
        <v>1</v>
      </c>
      <c r="D57" s="123">
        <f>P_T_landet!D30</f>
        <v>1</v>
      </c>
      <c r="E57" s="123">
        <f>P_T_landet!E30</f>
        <v>1</v>
      </c>
      <c r="F57" s="123">
        <f>P_T_landet!F30</f>
        <v>1</v>
      </c>
      <c r="G57" s="123">
        <f>P_T_landet!G30</f>
        <v>1</v>
      </c>
      <c r="H57" s="123">
        <f>P_T_landet!H30</f>
        <v>1</v>
      </c>
      <c r="I57" s="123">
        <f>P_T_landet!I30</f>
        <v>1</v>
      </c>
      <c r="J57" s="123">
        <f>P_T_landet!J30</f>
        <v>1</v>
      </c>
      <c r="K57" s="123">
        <f>P_T_landet!K30</f>
        <v>1</v>
      </c>
      <c r="L57" s="123">
        <f>P_T_landet!L30</f>
        <v>1</v>
      </c>
    </row>
    <row r="59" spans="2:12" ht="28.5" customHeight="1" x14ac:dyDescent="0.25">
      <c r="B59" s="22" t="s">
        <v>1309</v>
      </c>
      <c r="C59" s="23"/>
      <c r="D59" s="23"/>
      <c r="E59" s="23"/>
      <c r="F59" s="23"/>
      <c r="G59" s="23"/>
      <c r="H59" s="23"/>
      <c r="I59" s="23"/>
      <c r="J59" s="24"/>
      <c r="K59" s="24" t="s">
        <v>913</v>
      </c>
      <c r="L59" s="23"/>
    </row>
    <row r="60" spans="2:12" x14ac:dyDescent="0.25">
      <c r="B60" s="23"/>
      <c r="C60" s="23">
        <f>P_T_landet!C48</f>
        <v>2013</v>
      </c>
      <c r="D60" s="23">
        <f>P_T_landet!D48</f>
        <v>2014</v>
      </c>
      <c r="E60" s="23">
        <f>P_T_landet!E48</f>
        <v>2015</v>
      </c>
      <c r="F60" s="23">
        <f>P_T_landet!F48</f>
        <v>2016</v>
      </c>
      <c r="G60" s="23">
        <f>P_T_landet!G48</f>
        <v>2017</v>
      </c>
      <c r="H60" s="23">
        <f>P_T_landet!H48</f>
        <v>2018</v>
      </c>
      <c r="I60" s="23">
        <f>P_T_landet!I48</f>
        <v>2019</v>
      </c>
      <c r="J60" s="23">
        <f>P_T_landet!J48</f>
        <v>2020</v>
      </c>
      <c r="K60" s="23">
        <f>P_T_landet!K48</f>
        <v>2021</v>
      </c>
      <c r="L60" s="23">
        <f>P_T_landet!L48</f>
        <v>2022</v>
      </c>
    </row>
    <row r="61" spans="2:12" x14ac:dyDescent="0.25">
      <c r="B61" s="25" t="str">
        <f>P_T_landet!B49</f>
        <v>Agder</v>
      </c>
      <c r="C61" s="34">
        <f>P_T_landet!C49</f>
        <v>3.8023566689771263E-2</v>
      </c>
      <c r="D61" s="34">
        <f>P_T_landet!D49</f>
        <v>3.8696326952922917E-2</v>
      </c>
      <c r="E61" s="34">
        <f>P_T_landet!E49</f>
        <v>3.9595248570171576E-2</v>
      </c>
      <c r="F61" s="34">
        <f>P_T_landet!F49</f>
        <v>3.8599239203401206E-2</v>
      </c>
      <c r="G61" s="34">
        <f>P_T_landet!G49</f>
        <v>3.8443170964660933E-2</v>
      </c>
      <c r="H61" s="34">
        <f>P_T_landet!H49</f>
        <v>3.8475859501054983E-2</v>
      </c>
      <c r="I61" s="34">
        <f>P_T_landet!I49</f>
        <v>3.7860188654864971E-2</v>
      </c>
      <c r="J61" s="34">
        <f>P_T_landet!J49</f>
        <v>3.8555525386912842E-2</v>
      </c>
      <c r="K61" s="34">
        <f>P_T_landet!K49</f>
        <v>3.8909400738426581E-2</v>
      </c>
      <c r="L61" s="34">
        <f>P_T_landet!L49</f>
        <v>3.9818474601083294E-2</v>
      </c>
    </row>
    <row r="62" spans="2:12" x14ac:dyDescent="0.25">
      <c r="B62" s="25" t="str">
        <f>P_T_landet!B50</f>
        <v>Innlandet</v>
      </c>
      <c r="C62" s="34">
        <f>P_T_landet!C50</f>
        <v>0.18625606495692643</v>
      </c>
      <c r="D62" s="34">
        <f>P_T_landet!D50</f>
        <v>0.18810139679255045</v>
      </c>
      <c r="E62" s="34">
        <f>P_T_landet!E50</f>
        <v>0.18906731192256929</v>
      </c>
      <c r="F62" s="34">
        <f>P_T_landet!F50</f>
        <v>0.19042291340344597</v>
      </c>
      <c r="G62" s="34">
        <f>P_T_landet!G50</f>
        <v>0.18911174785100288</v>
      </c>
      <c r="H62" s="34">
        <f>P_T_landet!H50</f>
        <v>0.18840759587935957</v>
      </c>
      <c r="I62" s="34">
        <f>P_T_landet!I50</f>
        <v>0.18943015893526297</v>
      </c>
      <c r="J62" s="34">
        <f>P_T_landet!J50</f>
        <v>0.19196307358131959</v>
      </c>
      <c r="K62" s="34">
        <f>P_T_landet!K50</f>
        <v>0.19071286566316387</v>
      </c>
      <c r="L62" s="34">
        <f>P_T_landet!L50</f>
        <v>0.19118723466549553</v>
      </c>
    </row>
    <row r="63" spans="2:12" x14ac:dyDescent="0.25">
      <c r="B63" s="25" t="str">
        <f>P_T_landet!B51</f>
        <v>Møre og Romsdal</v>
      </c>
      <c r="C63" s="34">
        <f>P_T_landet!C51</f>
        <v>8.9117734429151399E-2</v>
      </c>
      <c r="D63" s="34">
        <f>P_T_landet!D51</f>
        <v>8.8670460424211076E-2</v>
      </c>
      <c r="E63" s="34">
        <f>P_T_landet!E51</f>
        <v>8.9089309282886053E-2</v>
      </c>
      <c r="F63" s="34">
        <f>P_T_landet!F51</f>
        <v>8.9505482210785414E-2</v>
      </c>
      <c r="G63" s="34">
        <f>P_T_landet!G51</f>
        <v>8.9302769818529137E-2</v>
      </c>
      <c r="H63" s="34">
        <f>P_T_landet!H51</f>
        <v>9.0232096313764429E-2</v>
      </c>
      <c r="I63" s="34">
        <f>P_T_landet!I51</f>
        <v>8.9804884351983458E-2</v>
      </c>
      <c r="J63" s="34">
        <f>P_T_landet!J51</f>
        <v>8.8922074395872935E-2</v>
      </c>
      <c r="K63" s="34">
        <f>P_T_landet!K51</f>
        <v>8.9747230900312405E-2</v>
      </c>
      <c r="L63" s="34">
        <f>P_T_landet!L51</f>
        <v>8.9006002049480309E-2</v>
      </c>
    </row>
    <row r="64" spans="2:12" x14ac:dyDescent="0.25">
      <c r="B64" s="25" t="str">
        <f>P_T_landet!B52</f>
        <v>Nordland</v>
      </c>
      <c r="C64" s="34">
        <f>P_T_landet!C52</f>
        <v>6.9907911674423215E-2</v>
      </c>
      <c r="D64" s="34">
        <f>P_T_landet!D52</f>
        <v>7.1184687015002593E-2</v>
      </c>
      <c r="E64" s="34">
        <f>P_T_landet!E52</f>
        <v>6.9621645402551696E-2</v>
      </c>
      <c r="F64" s="34">
        <f>P_T_landet!F52</f>
        <v>6.9366748713358697E-2</v>
      </c>
      <c r="G64" s="34">
        <f>P_T_landet!G52</f>
        <v>6.8767908309455589E-2</v>
      </c>
      <c r="H64" s="34">
        <f>P_T_landet!H52</f>
        <v>6.7394811964751153E-2</v>
      </c>
      <c r="I64" s="34">
        <f>P_T_landet!I52</f>
        <v>6.7709006331567387E-2</v>
      </c>
      <c r="J64" s="34">
        <f>P_T_landet!J52</f>
        <v>6.7064892750475155E-2</v>
      </c>
      <c r="K64" s="34">
        <f>P_T_landet!K52</f>
        <v>6.6458392502130079E-2</v>
      </c>
      <c r="L64" s="34">
        <f>P_T_landet!L52</f>
        <v>6.7340067340067339E-2</v>
      </c>
    </row>
    <row r="65" spans="2:12" x14ac:dyDescent="0.25">
      <c r="B65" s="25" t="str">
        <f>P_T_landet!B53</f>
        <v>Rogaland</v>
      </c>
      <c r="C65" s="34">
        <f>P_T_landet!C53</f>
        <v>0.1476383800376275</v>
      </c>
      <c r="D65" s="34">
        <f>P_T_landet!D53</f>
        <v>0.14806001034661148</v>
      </c>
      <c r="E65" s="34">
        <f>P_T_landet!E53</f>
        <v>0.14441267047954245</v>
      </c>
      <c r="F65" s="34">
        <f>P_T_landet!F53</f>
        <v>0.14824345491161334</v>
      </c>
      <c r="G65" s="34">
        <f>P_T_landet!G53</f>
        <v>0.14637058261700095</v>
      </c>
      <c r="H65" s="34">
        <f>P_T_landet!H53</f>
        <v>0.14782176988953705</v>
      </c>
      <c r="I65" s="34">
        <f>P_T_landet!I53</f>
        <v>0.1497609510272645</v>
      </c>
      <c r="J65" s="34">
        <f>P_T_landet!J53</f>
        <v>0.15313603040999185</v>
      </c>
      <c r="K65" s="34">
        <f>P_T_landet!K53</f>
        <v>0.15393354160749786</v>
      </c>
      <c r="L65" s="34">
        <f>P_T_landet!L53</f>
        <v>0.15429658907919777</v>
      </c>
    </row>
    <row r="66" spans="2:12" x14ac:dyDescent="0.25">
      <c r="B66" s="25" t="str">
        <f>P_T_landet!B54</f>
        <v>Troms og Finnmark</v>
      </c>
      <c r="C66" s="34">
        <f>P_T_landet!C54</f>
        <v>3.762748787008615E-2</v>
      </c>
      <c r="D66" s="34">
        <f>P_T_landet!D54</f>
        <v>3.6627004655975168E-2</v>
      </c>
      <c r="E66" s="34">
        <f>P_T_landet!E54</f>
        <v>3.7065552133743948E-2</v>
      </c>
      <c r="F66" s="34">
        <f>P_T_landet!F54</f>
        <v>3.6361602148131576E-2</v>
      </c>
      <c r="G66" s="34">
        <f>P_T_landet!G54</f>
        <v>3.6413562559694364E-2</v>
      </c>
      <c r="H66" s="34">
        <f>P_T_landet!H54</f>
        <v>3.6986471391336727E-2</v>
      </c>
      <c r="I66" s="34">
        <f>P_T_landet!I54</f>
        <v>3.6438816384545804E-2</v>
      </c>
      <c r="J66" s="34">
        <f>P_T_landet!J54</f>
        <v>3.6247624219386369E-2</v>
      </c>
      <c r="K66" s="34">
        <f>P_T_landet!K54</f>
        <v>3.7205339392218123E-2</v>
      </c>
      <c r="L66" s="34">
        <f>P_T_landet!L54</f>
        <v>3.6451471234079928E-2</v>
      </c>
    </row>
    <row r="67" spans="2:12" x14ac:dyDescent="0.25">
      <c r="B67" s="25" t="str">
        <f>P_T_landet!B55</f>
        <v>Trøndelag</v>
      </c>
      <c r="C67" s="34">
        <f>P_T_landet!C55</f>
        <v>0.20239627685909495</v>
      </c>
      <c r="D67" s="34">
        <f>P_T_landet!D55</f>
        <v>0.20062079668908434</v>
      </c>
      <c r="E67" s="34">
        <f>P_T_landet!E55</f>
        <v>0.20182578090629125</v>
      </c>
      <c r="F67" s="34">
        <f>P_T_landet!F55</f>
        <v>0.20127545312150369</v>
      </c>
      <c r="G67" s="34">
        <f>P_T_landet!G55</f>
        <v>0.20248328557784145</v>
      </c>
      <c r="H67" s="34">
        <f>P_T_landet!H55</f>
        <v>0.19995035372967607</v>
      </c>
      <c r="I67" s="34">
        <f>P_T_landet!I55</f>
        <v>0.20002584313218763</v>
      </c>
      <c r="J67" s="34">
        <f>P_T_landet!J55</f>
        <v>0.19644311702416509</v>
      </c>
      <c r="K67" s="34">
        <f>P_T_landet!K55</f>
        <v>0.19667708037489351</v>
      </c>
      <c r="L67" s="34">
        <f>P_T_landet!L55</f>
        <v>0.19631093544137021</v>
      </c>
    </row>
    <row r="68" spans="2:12" x14ac:dyDescent="0.25">
      <c r="B68" s="25" t="str">
        <f>P_T_landet!B56</f>
        <v>Vestfold og Telemark</v>
      </c>
      <c r="C68" s="34">
        <f>P_T_landet!C56</f>
        <v>1.9506881869492027E-2</v>
      </c>
      <c r="D68" s="34">
        <f>P_T_landet!D56</f>
        <v>1.8830832902224523E-2</v>
      </c>
      <c r="E68" s="34">
        <f>P_T_landet!E56</f>
        <v>1.8037835459744831E-2</v>
      </c>
      <c r="F68" s="34">
        <f>P_T_landet!F56</f>
        <v>1.8684269411501454E-2</v>
      </c>
      <c r="G68" s="34">
        <f>P_T_landet!G56</f>
        <v>1.8505253104106972E-2</v>
      </c>
      <c r="H68" s="34">
        <f>P_T_landet!H56</f>
        <v>1.8617351371478217E-2</v>
      </c>
      <c r="I68" s="34">
        <f>P_T_landet!I56</f>
        <v>1.8477839514149115E-2</v>
      </c>
      <c r="J68" s="34">
        <f>P_T_landet!J56</f>
        <v>1.8598968232419223E-2</v>
      </c>
      <c r="K68" s="34">
        <f>P_T_landet!K56</f>
        <v>1.8176654359556944E-2</v>
      </c>
      <c r="L68" s="34">
        <f>P_T_landet!L56</f>
        <v>1.8298931342409602E-2</v>
      </c>
    </row>
    <row r="69" spans="2:12" x14ac:dyDescent="0.25">
      <c r="B69" s="25" t="str">
        <f>P_T_landet!B57</f>
        <v>Vestland</v>
      </c>
      <c r="C69" s="34">
        <f>P_T_landet!C57</f>
        <v>0.15417368056243191</v>
      </c>
      <c r="D69" s="34">
        <f>P_T_landet!D57</f>
        <v>0.15416451112260735</v>
      </c>
      <c r="E69" s="34">
        <f>P_T_landet!E57</f>
        <v>0.15530136383633963</v>
      </c>
      <c r="F69" s="34">
        <f>P_T_landet!F57</f>
        <v>0.15294249272767957</v>
      </c>
      <c r="G69" s="34">
        <f>P_T_landet!G57</f>
        <v>0.15532473734479466</v>
      </c>
      <c r="H69" s="34">
        <f>P_T_landet!H57</f>
        <v>0.15626163584460717</v>
      </c>
      <c r="I69" s="34">
        <f>P_T_landet!I57</f>
        <v>0.15454193048197443</v>
      </c>
      <c r="J69" s="34">
        <f>P_T_landet!J57</f>
        <v>0.15422210154765137</v>
      </c>
      <c r="K69" s="34">
        <f>P_T_landet!K57</f>
        <v>0.15350752627094574</v>
      </c>
      <c r="L69" s="34">
        <f>P_T_landet!L57</f>
        <v>0.15268628312106572</v>
      </c>
    </row>
    <row r="70" spans="2:12" x14ac:dyDescent="0.25">
      <c r="B70" s="25" t="str">
        <f>P_T_landet!B58</f>
        <v>Viken</v>
      </c>
      <c r="C70" s="34">
        <f>P_T_landet!C58</f>
        <v>5.545103475591643E-2</v>
      </c>
      <c r="D70" s="34">
        <f>P_T_landet!D58</f>
        <v>5.5354371443352299E-2</v>
      </c>
      <c r="E70" s="34">
        <f>P_T_landet!E58</f>
        <v>5.5983282006159263E-2</v>
      </c>
      <c r="F70" s="34">
        <f>P_T_landet!F58</f>
        <v>5.45983441485791E-2</v>
      </c>
      <c r="G70" s="34">
        <f>P_T_landet!G58</f>
        <v>5.5276981852913083E-2</v>
      </c>
      <c r="H70" s="34">
        <f>P_T_landet!H58</f>
        <v>5.5976169790244508E-2</v>
      </c>
      <c r="I70" s="34">
        <f>P_T_landet!I58</f>
        <v>5.5950381186199764E-2</v>
      </c>
      <c r="J70" s="34">
        <f>P_T_landet!J58</f>
        <v>5.4846592451805593E-2</v>
      </c>
      <c r="K70" s="34">
        <f>P_T_landet!K58</f>
        <v>5.4671968190854868E-2</v>
      </c>
      <c r="L70" s="34">
        <f>P_T_landet!L58</f>
        <v>5.4604011125750258E-2</v>
      </c>
    </row>
    <row r="71" spans="2:12" x14ac:dyDescent="0.25">
      <c r="B71" s="121" t="str">
        <f>P_T_landet!B59</f>
        <v>Landet</v>
      </c>
      <c r="C71" s="123">
        <f>P_T_landet!C59</f>
        <v>1</v>
      </c>
      <c r="D71" s="123">
        <f>P_T_landet!D59</f>
        <v>1</v>
      </c>
      <c r="E71" s="123">
        <f>P_T_landet!E59</f>
        <v>1</v>
      </c>
      <c r="F71" s="123">
        <f>P_T_landet!F59</f>
        <v>1</v>
      </c>
      <c r="G71" s="123">
        <f>P_T_landet!G59</f>
        <v>1</v>
      </c>
      <c r="H71" s="123">
        <f>P_T_landet!H59</f>
        <v>1</v>
      </c>
      <c r="I71" s="123">
        <f>P_T_landet!I59</f>
        <v>1</v>
      </c>
      <c r="J71" s="123">
        <f>P_T_landet!J59</f>
        <v>1</v>
      </c>
      <c r="K71" s="123">
        <f>P_T_landet!K59</f>
        <v>1</v>
      </c>
      <c r="L71" s="123">
        <f>P_T_landet!L59</f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3EB40-5751-4C51-860E-32558BC1A43B}">
  <sheetPr>
    <tabColor theme="8" tint="0.39997558519241921"/>
  </sheetPr>
  <dimension ref="C2:G71"/>
  <sheetViews>
    <sheetView showGridLines="0" showRowColHeaders="0" workbookViewId="0">
      <selection activeCell="B28" sqref="B28"/>
    </sheetView>
  </sheetViews>
  <sheetFormatPr baseColWidth="10" defaultRowHeight="15" x14ac:dyDescent="0.25"/>
  <cols>
    <col min="1" max="1" width="2.7109375" style="20" customWidth="1"/>
    <col min="2" max="2" width="16" style="20" customWidth="1"/>
    <col min="3" max="3" width="22.28515625" style="21" customWidth="1"/>
    <col min="4" max="4" width="13.7109375" style="21" customWidth="1"/>
    <col min="5" max="5" width="11.42578125" style="21"/>
    <col min="6" max="6" width="22.42578125" style="21" customWidth="1"/>
    <col min="7" max="7" width="15" style="21" customWidth="1"/>
    <col min="8" max="16384" width="11.42578125" style="20"/>
  </cols>
  <sheetData>
    <row r="2" spans="3:7" ht="33" customHeight="1" x14ac:dyDescent="0.25">
      <c r="C2" s="29" t="str">
        <f>P_fylk_rang!P7</f>
        <v>Melkeleveranser fylkesvis i 2022</v>
      </c>
      <c r="D2" s="25"/>
      <c r="E2" s="25"/>
      <c r="F2" s="25"/>
      <c r="G2" s="31" t="s">
        <v>913</v>
      </c>
    </row>
    <row r="3" spans="3:7" ht="18" customHeight="1" x14ac:dyDescent="0.25"/>
    <row r="4" spans="3:7" ht="43.5" customHeight="1" x14ac:dyDescent="0.25">
      <c r="C4" s="167" t="str">
        <f>P_fylk_rang!P2</f>
        <v>Melkeleveranser til meieri i 2022 i mill. liter</v>
      </c>
      <c r="D4" s="167"/>
      <c r="E4" s="30"/>
      <c r="F4" s="167" t="str">
        <f>P_fylk_rang!P3</f>
        <v>Fordeling av melkeleveransene fylkesvis i 2022 i prosent</v>
      </c>
      <c r="G4" s="167"/>
    </row>
    <row r="5" spans="3:7" ht="18" customHeight="1" x14ac:dyDescent="0.25">
      <c r="C5" s="25" t="s">
        <v>900</v>
      </c>
      <c r="D5" s="38" t="s">
        <v>916</v>
      </c>
      <c r="F5" s="25" t="s">
        <v>900</v>
      </c>
      <c r="G5" s="38" t="s">
        <v>917</v>
      </c>
    </row>
    <row r="6" spans="3:7" ht="18" customHeight="1" x14ac:dyDescent="0.25">
      <c r="C6" s="25" t="str">
        <f>P_fylk_rang!A21</f>
        <v>Trøndelag</v>
      </c>
      <c r="D6" s="27">
        <f>P_fylk_rang!B21</f>
        <v>319.61216899999999</v>
      </c>
      <c r="F6" s="25" t="str">
        <f>P_fylk_rang!D21</f>
        <v>Trøndelag</v>
      </c>
      <c r="G6" s="26">
        <f>P_fylk_rang!E21</f>
        <v>0.22068002989048291</v>
      </c>
    </row>
    <row r="7" spans="3:7" ht="18" customHeight="1" x14ac:dyDescent="0.25">
      <c r="C7" s="25" t="str">
        <f>P_fylk_rang!A22</f>
        <v>Rogaland</v>
      </c>
      <c r="D7" s="27">
        <f>P_fylk_rang!B22</f>
        <v>270.50492800000001</v>
      </c>
      <c r="F7" s="25" t="str">
        <f>P_fylk_rang!D22</f>
        <v>Rogaland</v>
      </c>
      <c r="G7" s="26">
        <f>P_fylk_rang!E22</f>
        <v>0.18677335028680628</v>
      </c>
    </row>
    <row r="8" spans="3:7" ht="18" customHeight="1" x14ac:dyDescent="0.25">
      <c r="C8" s="25" t="str">
        <f>P_fylk_rang!A23</f>
        <v>Innlandet</v>
      </c>
      <c r="D8" s="27">
        <f>P_fylk_rang!B23</f>
        <v>245.696113</v>
      </c>
      <c r="F8" s="25" t="str">
        <f>P_fylk_rang!D23</f>
        <v>Innlandet</v>
      </c>
      <c r="G8" s="26">
        <f>P_fylk_rang!E23</f>
        <v>0.16964380840209956</v>
      </c>
    </row>
    <row r="9" spans="3:7" ht="18" customHeight="1" x14ac:dyDescent="0.25">
      <c r="C9" s="25" t="str">
        <f>P_fylk_rang!A24</f>
        <v>Vestland</v>
      </c>
      <c r="D9" s="27">
        <f>P_fylk_rang!B24</f>
        <v>166.999021</v>
      </c>
      <c r="F9" s="25" t="str">
        <f>P_fylk_rang!D24</f>
        <v>Vestland</v>
      </c>
      <c r="G9" s="26">
        <f>P_fylk_rang!E24</f>
        <v>0.11530646364707528</v>
      </c>
    </row>
    <row r="10" spans="3:7" ht="18" customHeight="1" x14ac:dyDescent="0.25">
      <c r="C10" s="25" t="str">
        <f>P_fylk_rang!A25</f>
        <v>Møre og Romsdal</v>
      </c>
      <c r="D10" s="27">
        <f>P_fylk_rang!B25</f>
        <v>132.32520500000001</v>
      </c>
      <c r="F10" s="25" t="str">
        <f>P_fylk_rang!D25</f>
        <v>Møre og Romsdal</v>
      </c>
      <c r="G10" s="26">
        <f>P_fylk_rang!E25</f>
        <v>9.1365514291992675E-2</v>
      </c>
    </row>
    <row r="11" spans="3:7" ht="18" customHeight="1" x14ac:dyDescent="0.25">
      <c r="C11" s="25" t="str">
        <f>P_fylk_rang!A26</f>
        <v>Nordland</v>
      </c>
      <c r="D11" s="27">
        <f>P_fylk_rang!B26</f>
        <v>98.385713999999993</v>
      </c>
      <c r="F11" s="25" t="str">
        <f>P_fylk_rang!D26</f>
        <v>Nordland</v>
      </c>
      <c r="G11" s="26">
        <f>P_fylk_rang!E26</f>
        <v>6.7931588381781871E-2</v>
      </c>
    </row>
    <row r="12" spans="3:7" ht="18" customHeight="1" x14ac:dyDescent="0.25">
      <c r="C12" s="25" t="str">
        <f>P_fylk_rang!A27</f>
        <v>Viken</v>
      </c>
      <c r="D12" s="27">
        <f>P_fylk_rang!B27</f>
        <v>91.973662000000004</v>
      </c>
      <c r="F12" s="25" t="str">
        <f>P_fylk_rang!D27</f>
        <v>Viken</v>
      </c>
      <c r="G12" s="26">
        <f>P_fylk_rang!E27</f>
        <v>6.3504310686296722E-2</v>
      </c>
    </row>
    <row r="13" spans="3:7" ht="18" customHeight="1" x14ac:dyDescent="0.25">
      <c r="C13" s="25" t="str">
        <f>P_fylk_rang!A28</f>
        <v>Troms og Finnmark</v>
      </c>
      <c r="D13" s="27">
        <f>P_fylk_rang!B28</f>
        <v>48.583731999999998</v>
      </c>
      <c r="F13" s="25" t="str">
        <f>P_fylk_rang!D28</f>
        <v>Troms og Finnmark</v>
      </c>
      <c r="G13" s="26">
        <f>P_fylk_rang!E28</f>
        <v>3.3545216577630405E-2</v>
      </c>
    </row>
    <row r="14" spans="3:7" ht="18" customHeight="1" x14ac:dyDescent="0.25">
      <c r="C14" s="25" t="str">
        <f>P_fylk_rang!A29</f>
        <v>Agder</v>
      </c>
      <c r="D14" s="27">
        <f>P_fylk_rang!B29</f>
        <v>44.407868999999998</v>
      </c>
      <c r="F14" s="25" t="str">
        <f>P_fylk_rang!D29</f>
        <v>Agder</v>
      </c>
      <c r="G14" s="26">
        <f>P_fylk_rang!E29</f>
        <v>3.0661942218766551E-2</v>
      </c>
    </row>
    <row r="15" spans="3:7" ht="18" customHeight="1" x14ac:dyDescent="0.25">
      <c r="C15" s="25" t="str">
        <f>P_fylk_rang!A30</f>
        <v>Vestfold og Telemark</v>
      </c>
      <c r="D15" s="27">
        <f>P_fylk_rang!B30</f>
        <v>29.817395000000001</v>
      </c>
      <c r="F15" s="25" t="str">
        <f>P_fylk_rang!D30</f>
        <v>Vestfold og Telemark</v>
      </c>
      <c r="G15" s="26">
        <f>P_fylk_rang!E30</f>
        <v>2.0587775617067747E-2</v>
      </c>
    </row>
    <row r="16" spans="3:7" ht="18" customHeight="1" x14ac:dyDescent="0.25">
      <c r="C16" s="50" t="str">
        <f>P_fylk_rang!A31</f>
        <v>Sum leveranser</v>
      </c>
      <c r="D16" s="115">
        <f>P_fylk_rang!B31</f>
        <v>1448.3058080000001</v>
      </c>
      <c r="F16" s="50" t="str">
        <f>P_fylk_rang!D31</f>
        <v>Totalsum</v>
      </c>
      <c r="G16" s="58">
        <f>P_fylk_rang!E31</f>
        <v>1</v>
      </c>
    </row>
    <row r="17" spans="3:7" ht="18" customHeight="1" x14ac:dyDescent="0.25"/>
    <row r="18" spans="3:7" ht="18" customHeight="1" x14ac:dyDescent="0.25"/>
    <row r="19" spans="3:7" ht="42" customHeight="1" x14ac:dyDescent="0.25">
      <c r="C19" s="168" t="str">
        <f>P_fylk_rang!P4</f>
        <v>Antall melkeleverandører fylkesvis i 2022</v>
      </c>
      <c r="D19" s="168"/>
      <c r="E19" s="28"/>
      <c r="F19" s="168" t="str">
        <f>P_fylk_rang!P5</f>
        <v>Andel melkeleverandører fylkesvis i 2022 i prosent</v>
      </c>
      <c r="G19" s="168"/>
    </row>
    <row r="20" spans="3:7" ht="18" customHeight="1" x14ac:dyDescent="0.25">
      <c r="C20" s="25" t="s">
        <v>900</v>
      </c>
      <c r="D20" s="38" t="s">
        <v>918</v>
      </c>
      <c r="F20" s="25" t="s">
        <v>900</v>
      </c>
      <c r="G20" s="38" t="s">
        <v>917</v>
      </c>
    </row>
    <row r="21" spans="3:7" ht="18" customHeight="1" x14ac:dyDescent="0.25">
      <c r="C21" s="25" t="str">
        <f>P_fylk_rang!G21</f>
        <v>Trøndelag</v>
      </c>
      <c r="D21" s="27">
        <f>P_fylk_rang!H21</f>
        <v>1341</v>
      </c>
      <c r="F21" s="25" t="str">
        <f>P_fylk_rang!J21</f>
        <v>Trøndelag</v>
      </c>
      <c r="G21" s="26">
        <f>P_fylk_rang!K21</f>
        <v>0.19631093544137021</v>
      </c>
    </row>
    <row r="22" spans="3:7" ht="18" customHeight="1" x14ac:dyDescent="0.25">
      <c r="C22" s="25" t="str">
        <f>P_fylk_rang!G22</f>
        <v>Innlandet</v>
      </c>
      <c r="D22" s="27">
        <f>P_fylk_rang!H22</f>
        <v>1306</v>
      </c>
      <c r="F22" s="25" t="str">
        <f>P_fylk_rang!J22</f>
        <v>Innlandet</v>
      </c>
      <c r="G22" s="26">
        <f>P_fylk_rang!K22</f>
        <v>0.19118723466549553</v>
      </c>
    </row>
    <row r="23" spans="3:7" ht="18" customHeight="1" x14ac:dyDescent="0.25">
      <c r="C23" s="25" t="str">
        <f>P_fylk_rang!G23</f>
        <v>Rogaland</v>
      </c>
      <c r="D23" s="27">
        <f>P_fylk_rang!H23</f>
        <v>1054</v>
      </c>
      <c r="F23" s="25" t="str">
        <f>P_fylk_rang!J23</f>
        <v>Rogaland</v>
      </c>
      <c r="G23" s="26">
        <f>P_fylk_rang!K23</f>
        <v>0.15429658907919777</v>
      </c>
    </row>
    <row r="24" spans="3:7" ht="18" customHeight="1" x14ac:dyDescent="0.25">
      <c r="C24" s="25" t="str">
        <f>P_fylk_rang!G24</f>
        <v>Vestland</v>
      </c>
      <c r="D24" s="27">
        <f>P_fylk_rang!H24</f>
        <v>1043</v>
      </c>
      <c r="F24" s="25" t="str">
        <f>P_fylk_rang!J24</f>
        <v>Vestland</v>
      </c>
      <c r="G24" s="26">
        <f>P_fylk_rang!K24</f>
        <v>0.15268628312106572</v>
      </c>
    </row>
    <row r="25" spans="3:7" ht="18" customHeight="1" x14ac:dyDescent="0.25">
      <c r="C25" s="25" t="str">
        <f>P_fylk_rang!G25</f>
        <v>Møre og Romsdal</v>
      </c>
      <c r="D25" s="27">
        <f>P_fylk_rang!H25</f>
        <v>608</v>
      </c>
      <c r="F25" s="25" t="str">
        <f>P_fylk_rang!J25</f>
        <v>Møre og Romsdal</v>
      </c>
      <c r="G25" s="26">
        <f>P_fylk_rang!K25</f>
        <v>8.9006002049480309E-2</v>
      </c>
    </row>
    <row r="26" spans="3:7" ht="18" customHeight="1" x14ac:dyDescent="0.25">
      <c r="C26" s="25" t="str">
        <f>P_fylk_rang!G26</f>
        <v>Nordland</v>
      </c>
      <c r="D26" s="27">
        <f>P_fylk_rang!H26</f>
        <v>460</v>
      </c>
      <c r="F26" s="25" t="str">
        <f>P_fylk_rang!J26</f>
        <v>Nordland</v>
      </c>
      <c r="G26" s="26">
        <f>P_fylk_rang!K26</f>
        <v>6.7340067340067339E-2</v>
      </c>
    </row>
    <row r="27" spans="3:7" ht="18" customHeight="1" x14ac:dyDescent="0.25">
      <c r="C27" s="25" t="str">
        <f>P_fylk_rang!G27</f>
        <v>Viken</v>
      </c>
      <c r="D27" s="27">
        <f>P_fylk_rang!H27</f>
        <v>373</v>
      </c>
      <c r="F27" s="25" t="str">
        <f>P_fylk_rang!J27</f>
        <v>Viken</v>
      </c>
      <c r="G27" s="26">
        <f>P_fylk_rang!K27</f>
        <v>5.4604011125750258E-2</v>
      </c>
    </row>
    <row r="28" spans="3:7" ht="18" customHeight="1" x14ac:dyDescent="0.25">
      <c r="C28" s="25" t="str">
        <f>P_fylk_rang!G28</f>
        <v>Agder</v>
      </c>
      <c r="D28" s="27">
        <f>P_fylk_rang!H28</f>
        <v>272</v>
      </c>
      <c r="F28" s="25" t="str">
        <f>P_fylk_rang!J28</f>
        <v>Agder</v>
      </c>
      <c r="G28" s="26">
        <f>P_fylk_rang!K28</f>
        <v>3.9818474601083294E-2</v>
      </c>
    </row>
    <row r="29" spans="3:7" ht="18" customHeight="1" x14ac:dyDescent="0.25">
      <c r="C29" s="25" t="str">
        <f>P_fylk_rang!G29</f>
        <v>Troms og Finnmark</v>
      </c>
      <c r="D29" s="27">
        <f>P_fylk_rang!H29</f>
        <v>249</v>
      </c>
      <c r="F29" s="25" t="str">
        <f>P_fylk_rang!J29</f>
        <v>Troms og Finnmark</v>
      </c>
      <c r="G29" s="26">
        <f>P_fylk_rang!K29</f>
        <v>3.6451471234079928E-2</v>
      </c>
    </row>
    <row r="30" spans="3:7" ht="18" customHeight="1" x14ac:dyDescent="0.25">
      <c r="C30" s="25" t="str">
        <f>P_fylk_rang!G30</f>
        <v>Vestfold og Telemark</v>
      </c>
      <c r="D30" s="27">
        <f>P_fylk_rang!H30</f>
        <v>125</v>
      </c>
      <c r="F30" s="25" t="str">
        <f>P_fylk_rang!J30</f>
        <v>Vestfold og Telemark</v>
      </c>
      <c r="G30" s="26">
        <f>P_fylk_rang!K30</f>
        <v>1.8298931342409602E-2</v>
      </c>
    </row>
    <row r="31" spans="3:7" ht="18" customHeight="1" x14ac:dyDescent="0.25">
      <c r="C31" s="50" t="str">
        <f>P_fylk_rang!G31</f>
        <v>Sum leverandrører</v>
      </c>
      <c r="D31" s="115">
        <f>P_fylk_rang!H31</f>
        <v>6831</v>
      </c>
      <c r="F31" s="50" t="str">
        <f>P_fylk_rang!J31</f>
        <v>Totalsum</v>
      </c>
      <c r="G31" s="58">
        <f>P_fylk_rang!K31</f>
        <v>1</v>
      </c>
    </row>
    <row r="32" spans="3:7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5" customHeight="1" x14ac:dyDescent="0.25"/>
    <row r="71" ht="15" customHeight="1" x14ac:dyDescent="0.25"/>
  </sheetData>
  <mergeCells count="4">
    <mergeCell ref="F4:G4"/>
    <mergeCell ref="C19:D19"/>
    <mergeCell ref="F19:G19"/>
    <mergeCell ref="C4:D4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27E9-2C42-4B96-9078-5B6FC4B6F581}">
  <sheetPr>
    <tabColor theme="8" tint="0.39997558519241921"/>
  </sheetPr>
  <dimension ref="B2:Z55"/>
  <sheetViews>
    <sheetView topLeftCell="A4" workbookViewId="0">
      <selection activeCell="M4" sqref="M4"/>
    </sheetView>
  </sheetViews>
  <sheetFormatPr baseColWidth="10" defaultRowHeight="15" x14ac:dyDescent="0.25"/>
  <cols>
    <col min="1" max="1" width="6" style="20" customWidth="1"/>
    <col min="2" max="2" width="14.5703125" style="21" customWidth="1"/>
    <col min="3" max="13" width="10.7109375" style="21" customWidth="1"/>
    <col min="14" max="15" width="8.140625" style="20" customWidth="1"/>
    <col min="16" max="16" width="28" style="20" customWidth="1"/>
    <col min="17" max="25" width="11.42578125" style="20"/>
    <col min="26" max="26" width="24.140625" style="20" customWidth="1"/>
    <col min="27" max="16384" width="11.42578125" style="20"/>
  </cols>
  <sheetData>
    <row r="2" spans="2:26" ht="39.75" customHeight="1" x14ac:dyDescent="0.25">
      <c r="B2" s="100" t="str">
        <f>P_fylke_frekv!J2</f>
        <v>Fordeling av melk levert meieri gruppert etter størrelse på leveransene i landet i 2022 i tusen liter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2:26" x14ac:dyDescent="0.25">
      <c r="B3" s="61" t="s">
        <v>913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2:26" s="91" customFormat="1" ht="56.25" customHeight="1" x14ac:dyDescent="0.25">
      <c r="B4" s="98" t="s">
        <v>1231</v>
      </c>
      <c r="C4" s="35" t="str">
        <f>IF(P_fylke_frekv!C10=0," ",P_fylke_frekv!C10)</f>
        <v>Agder</v>
      </c>
      <c r="D4" s="35" t="str">
        <f>IF(P_fylke_frekv!D10=0," ",P_fylke_frekv!D10)</f>
        <v>Innlandet</v>
      </c>
      <c r="E4" s="35" t="str">
        <f>IF(P_fylke_frekv!E10=0," ",P_fylke_frekv!E10)</f>
        <v>Møre og Romsdal</v>
      </c>
      <c r="F4" s="35" t="str">
        <f>IF(P_fylke_frekv!F10=0," ",P_fylke_frekv!F10)</f>
        <v>Nordland</v>
      </c>
      <c r="G4" s="35" t="str">
        <f>IF(P_fylke_frekv!G10=0," ",P_fylke_frekv!G10)</f>
        <v>Rogaland</v>
      </c>
      <c r="H4" s="35" t="str">
        <f>IF(P_fylke_frekv!H10=0," ",P_fylke_frekv!H10)</f>
        <v>Troms og Finnmark</v>
      </c>
      <c r="I4" s="35" t="str">
        <f>IF(P_fylke_frekv!I10=0," ",P_fylke_frekv!I10)</f>
        <v>Trøndelag</v>
      </c>
      <c r="J4" s="35" t="str">
        <f>IF(P_fylke_frekv!J10=0," ",P_fylke_frekv!J10)</f>
        <v>Vestfold og Telemark</v>
      </c>
      <c r="K4" s="35" t="str">
        <f>IF(P_fylke_frekv!K10=0," ",P_fylke_frekv!K10)</f>
        <v>Vestland</v>
      </c>
      <c r="L4" s="35" t="str">
        <f>IF(P_fylke_frekv!L10=0," ",P_fylke_frekv!L10)</f>
        <v>Viken</v>
      </c>
      <c r="M4" s="63" t="s">
        <v>1306</v>
      </c>
    </row>
    <row r="5" spans="2:26" ht="15" customHeight="1" x14ac:dyDescent="0.25">
      <c r="B5" s="25" t="str">
        <f>IF(P_fylke_frekv!B11=0," ",P_fylke_frekv!B11)</f>
        <v>0-50</v>
      </c>
      <c r="C5" s="27">
        <f>IF(P_fylke_frekv!C11=0," ",P_fylke_frekv!C11)</f>
        <v>1072.54</v>
      </c>
      <c r="D5" s="27">
        <f>IF(P_fylke_frekv!D11=0," ",P_fylke_frekv!D11)</f>
        <v>3610.9300000000012</v>
      </c>
      <c r="E5" s="27">
        <f>IF(P_fylke_frekv!E11=0," ",P_fylke_frekv!E11)</f>
        <v>1555.2559999999996</v>
      </c>
      <c r="F5" s="27">
        <f>IF(P_fylke_frekv!F11=0," ",P_fylke_frekv!F11)</f>
        <v>919.97400000000005</v>
      </c>
      <c r="G5" s="27">
        <f>IF(P_fylke_frekv!G11=0," ",P_fylke_frekv!G11)</f>
        <v>1154.9270000000001</v>
      </c>
      <c r="H5" s="27">
        <f>IF(P_fylke_frekv!H11=0," ",P_fylke_frekv!H11)</f>
        <v>432.96299999999997</v>
      </c>
      <c r="I5" s="27">
        <f>IF(P_fylke_frekv!I11=0," ",P_fylke_frekv!I11)</f>
        <v>1529.9589999999998</v>
      </c>
      <c r="J5" s="27">
        <f>IF(P_fylke_frekv!J11=0," ",P_fylke_frekv!J11)</f>
        <v>611.90500000000009</v>
      </c>
      <c r="K5" s="27">
        <f>IF(P_fylke_frekv!K11=0," ",P_fylke_frekv!K11)</f>
        <v>5262.8139999999994</v>
      </c>
      <c r="L5" s="113">
        <f>IF(P_fylke_frekv!L11=0," ",P_fylke_frekv!L11)</f>
        <v>912.29000000000019</v>
      </c>
      <c r="M5" s="110">
        <f>IF(P_fylke_frekv!M11=0," ",P_fylke_frekv!M11)</f>
        <v>17063.558000000001</v>
      </c>
      <c r="N5" s="86"/>
      <c r="O5" s="86"/>
      <c r="P5" s="86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spans="2:26" ht="15" customHeight="1" x14ac:dyDescent="0.25">
      <c r="B6" s="25" t="str">
        <f>IF(P_fylke_frekv!B12=0," ",P_fylke_frekv!B12)</f>
        <v>50-100</v>
      </c>
      <c r="C6" s="27">
        <f>IF(P_fylke_frekv!C12=0," ",P_fylke_frekv!C12)</f>
        <v>6160.9140000000034</v>
      </c>
      <c r="D6" s="27">
        <f>IF(P_fylke_frekv!D12=0," ",P_fylke_frekv!D12)</f>
        <v>23649.198999999997</v>
      </c>
      <c r="E6" s="27">
        <f>IF(P_fylke_frekv!E12=0," ",P_fylke_frekv!E12)</f>
        <v>9528.3060000000005</v>
      </c>
      <c r="F6" s="27">
        <f>IF(P_fylke_frekv!F12=0," ",P_fylke_frekv!F12)</f>
        <v>5969.3780000000042</v>
      </c>
      <c r="G6" s="27">
        <f>IF(P_fylke_frekv!G12=0," ",P_fylke_frekv!G12)</f>
        <v>10732.684999999999</v>
      </c>
      <c r="H6" s="27">
        <f>IF(P_fylke_frekv!H12=0," ",P_fylke_frekv!H12)</f>
        <v>3618.5530000000003</v>
      </c>
      <c r="I6" s="27">
        <f>IF(P_fylke_frekv!I12=0," ",P_fylke_frekv!I12)</f>
        <v>15293.673999999997</v>
      </c>
      <c r="J6" s="27">
        <f>IF(P_fylke_frekv!J12=0," ",P_fylke_frekv!J12)</f>
        <v>1498.116</v>
      </c>
      <c r="K6" s="27">
        <f>IF(P_fylke_frekv!K12=0," ",P_fylke_frekv!K12)</f>
        <v>21912.04099999999</v>
      </c>
      <c r="L6" s="68">
        <f>IF(P_fylke_frekv!L12=0," ",P_fylke_frekv!L12)</f>
        <v>4716.208999999998</v>
      </c>
      <c r="M6" s="111">
        <f>IF(P_fylke_frekv!M12=0," ",P_fylke_frekv!M12)</f>
        <v>103079.07499999998</v>
      </c>
      <c r="N6" s="86"/>
      <c r="O6" s="86"/>
      <c r="P6" s="86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2:26" ht="15" customHeight="1" x14ac:dyDescent="0.25">
      <c r="B7" s="25" t="str">
        <f>IF(P_fylke_frekv!B13=0," ",P_fylke_frekv!B13)</f>
        <v>100-150</v>
      </c>
      <c r="C7" s="27">
        <f>IF(P_fylke_frekv!C13=0," ",P_fylke_frekv!C13)</f>
        <v>5564.2800000000007</v>
      </c>
      <c r="D7" s="27">
        <f>IF(P_fylke_frekv!D13=0," ",P_fylke_frekv!D13)</f>
        <v>34025.433999999994</v>
      </c>
      <c r="E7" s="27">
        <f>IF(P_fylke_frekv!E13=0," ",P_fylke_frekv!E13)</f>
        <v>16230.032999999999</v>
      </c>
      <c r="F7" s="27">
        <f>IF(P_fylke_frekv!F13=0," ",P_fylke_frekv!F13)</f>
        <v>11317.202000000003</v>
      </c>
      <c r="G7" s="27">
        <f>IF(P_fylke_frekv!G13=0," ",P_fylke_frekv!G13)</f>
        <v>22062.78200000001</v>
      </c>
      <c r="H7" s="27">
        <f>IF(P_fylke_frekv!H13=0," ",P_fylke_frekv!H13)</f>
        <v>7586.9259999999986</v>
      </c>
      <c r="I7" s="27">
        <f>IF(P_fylke_frekv!I13=0," ",P_fylke_frekv!I13)</f>
        <v>29092.514999999999</v>
      </c>
      <c r="J7" s="27">
        <f>IF(P_fylke_frekv!J13=0," ",P_fylke_frekv!J13)</f>
        <v>2124.819</v>
      </c>
      <c r="K7" s="27">
        <f>IF(P_fylke_frekv!K13=0," ",P_fylke_frekv!K13)</f>
        <v>25777.506000000005</v>
      </c>
      <c r="L7" s="27">
        <f>IF(P_fylke_frekv!L13=0," ",P_fylke_frekv!L13)</f>
        <v>5730.509</v>
      </c>
      <c r="M7" s="111">
        <f>IF(P_fylke_frekv!M13=0," ",P_fylke_frekv!M13)</f>
        <v>159512.00599999999</v>
      </c>
      <c r="N7" s="86"/>
      <c r="O7" s="86"/>
      <c r="P7" s="86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spans="2:26" ht="15" customHeight="1" x14ac:dyDescent="0.25">
      <c r="B8" s="25" t="str">
        <f>IF(P_fylke_frekv!B14=0," ",P_fylke_frekv!B14)</f>
        <v>150-200</v>
      </c>
      <c r="C8" s="27">
        <f>IF(P_fylke_frekv!C14=0," ",P_fylke_frekv!C14)</f>
        <v>4819.9900000000007</v>
      </c>
      <c r="D8" s="27">
        <f>IF(P_fylke_frekv!D14=0," ",P_fylke_frekv!D14)</f>
        <v>27269.129999999997</v>
      </c>
      <c r="E8" s="27">
        <f>IF(P_fylke_frekv!E14=0," ",P_fylke_frekv!E14)</f>
        <v>11265.947999999997</v>
      </c>
      <c r="F8" s="27">
        <f>IF(P_fylke_frekv!F14=0," ",P_fylke_frekv!F14)</f>
        <v>9716.9880000000012</v>
      </c>
      <c r="G8" s="27">
        <f>IF(P_fylke_frekv!G14=0," ",P_fylke_frekv!G14)</f>
        <v>25346.286999999982</v>
      </c>
      <c r="H8" s="27">
        <f>IF(P_fylke_frekv!H14=0," ",P_fylke_frekv!H14)</f>
        <v>5741.3679999999995</v>
      </c>
      <c r="I8" s="27">
        <f>IF(P_fylke_frekv!I14=0," ",P_fylke_frekv!I14)</f>
        <v>30344.238000000001</v>
      </c>
      <c r="J8" s="27">
        <f>IF(P_fylke_frekv!J14=0," ",P_fylke_frekv!J14)</f>
        <v>2113.5039999999999</v>
      </c>
      <c r="K8" s="27">
        <f>IF(P_fylke_frekv!K14=0," ",P_fylke_frekv!K14)</f>
        <v>19492.059000000008</v>
      </c>
      <c r="L8" s="27">
        <f>IF(P_fylke_frekv!L14=0," ",P_fylke_frekv!L14)</f>
        <v>9368.8119999999999</v>
      </c>
      <c r="M8" s="111">
        <f>IF(P_fylke_frekv!M14=0," ",P_fylke_frekv!M14)</f>
        <v>145478.32399999999</v>
      </c>
      <c r="N8" s="86"/>
      <c r="O8" s="86"/>
      <c r="P8" s="86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spans="2:26" x14ac:dyDescent="0.25">
      <c r="B9" s="25" t="str">
        <f>IF(P_fylke_frekv!B15=0," ",P_fylke_frekv!B15)</f>
        <v>200-250</v>
      </c>
      <c r="C9" s="27">
        <f>IF(P_fylke_frekv!C15=0," ",P_fylke_frekv!C15)</f>
        <v>6131.7789999999995</v>
      </c>
      <c r="D9" s="27">
        <f>IF(P_fylke_frekv!D15=0," ",P_fylke_frekv!D15)</f>
        <v>24540.115999999991</v>
      </c>
      <c r="E9" s="27">
        <f>IF(P_fylke_frekv!E15=0," ",P_fylke_frekv!E15)</f>
        <v>10102.931</v>
      </c>
      <c r="F9" s="27">
        <f>IF(P_fylke_frekv!F15=0," ",P_fylke_frekv!F15)</f>
        <v>9635.3310000000001</v>
      </c>
      <c r="G9" s="27">
        <f>IF(P_fylke_frekv!G15=0," ",P_fylke_frekv!G15)</f>
        <v>24657.334999999999</v>
      </c>
      <c r="H9" s="27">
        <f>IF(P_fylke_frekv!H15=0," ",P_fylke_frekv!H15)</f>
        <v>6549.4030000000002</v>
      </c>
      <c r="I9" s="27">
        <f>IF(P_fylke_frekv!I15=0," ",P_fylke_frekv!I15)</f>
        <v>30515.668000000001</v>
      </c>
      <c r="J9" s="27">
        <f>IF(P_fylke_frekv!J15=0," ",P_fylke_frekv!J15)</f>
        <v>1744.4770000000001</v>
      </c>
      <c r="K9" s="27">
        <f>IF(P_fylke_frekv!K15=0," ",P_fylke_frekv!K15)</f>
        <v>13117.447</v>
      </c>
      <c r="L9" s="27">
        <f>IF(P_fylke_frekv!L15=0," ",P_fylke_frekv!L15)</f>
        <v>7583.3759999999975</v>
      </c>
      <c r="M9" s="111">
        <f>IF(P_fylke_frekv!M15=0," ",P_fylke_frekv!M15)</f>
        <v>134577.86299999998</v>
      </c>
      <c r="N9" s="86"/>
      <c r="O9" s="86"/>
      <c r="P9" s="86"/>
    </row>
    <row r="10" spans="2:26" x14ac:dyDescent="0.25">
      <c r="B10" s="25" t="str">
        <f>IF(P_fylke_frekv!B16=0," ",P_fylke_frekv!B16)</f>
        <v>250-300</v>
      </c>
      <c r="C10" s="27">
        <f>IF(P_fylke_frekv!C16=0," ",P_fylke_frekv!C16)</f>
        <v>4124.9539999999997</v>
      </c>
      <c r="D10" s="27">
        <f>IF(P_fylke_frekv!D16=0," ",P_fylke_frekv!D16)</f>
        <v>19930.264000000003</v>
      </c>
      <c r="E10" s="27">
        <f>IF(P_fylke_frekv!E16=0," ",P_fylke_frekv!E16)</f>
        <v>12048.711000000001</v>
      </c>
      <c r="F10" s="27">
        <f>IF(P_fylke_frekv!F16=0," ",P_fylke_frekv!F16)</f>
        <v>12464.183999999999</v>
      </c>
      <c r="G10" s="27">
        <f>IF(P_fylke_frekv!G16=0," ",P_fylke_frekv!G16)</f>
        <v>24439.978999999996</v>
      </c>
      <c r="H10" s="27">
        <f>IF(P_fylke_frekv!H16=0," ",P_fylke_frekv!H16)</f>
        <v>3841.1860000000001</v>
      </c>
      <c r="I10" s="27">
        <f>IF(P_fylke_frekv!I16=0," ",P_fylke_frekv!I16)</f>
        <v>34232.229000000007</v>
      </c>
      <c r="J10" s="27">
        <f>IF(P_fylke_frekv!J16=0," ",P_fylke_frekv!J16)</f>
        <v>524.99599999999998</v>
      </c>
      <c r="K10" s="27">
        <f>IF(P_fylke_frekv!K16=0," ",P_fylke_frekv!K16)</f>
        <v>13865.859999999999</v>
      </c>
      <c r="L10" s="27">
        <f>IF(P_fylke_frekv!L16=0," ",P_fylke_frekv!L16)</f>
        <v>5796.5160000000005</v>
      </c>
      <c r="M10" s="111">
        <f>IF(P_fylke_frekv!M16=0," ",P_fylke_frekv!M16)</f>
        <v>131268.87900000002</v>
      </c>
      <c r="N10" s="86"/>
      <c r="O10" s="86"/>
      <c r="P10" s="86"/>
    </row>
    <row r="11" spans="2:26" x14ac:dyDescent="0.25">
      <c r="B11" s="25" t="str">
        <f>IF(P_fylke_frekv!B17=0," ",P_fylke_frekv!B17)</f>
        <v>300-350</v>
      </c>
      <c r="C11" s="27">
        <f>IF(P_fylke_frekv!C17=0," ",P_fylke_frekv!C17)</f>
        <v>4906.6930000000002</v>
      </c>
      <c r="D11" s="27">
        <f>IF(P_fylke_frekv!D17=0," ",P_fylke_frekv!D17)</f>
        <v>24369.714000000004</v>
      </c>
      <c r="E11" s="27">
        <f>IF(P_fylke_frekv!E17=0," ",P_fylke_frekv!E17)</f>
        <v>12590.494999999997</v>
      </c>
      <c r="F11" s="27">
        <f>IF(P_fylke_frekv!F17=0," ",P_fylke_frekv!F17)</f>
        <v>10158.084999999999</v>
      </c>
      <c r="G11" s="27">
        <f>IF(P_fylke_frekv!G17=0," ",P_fylke_frekv!G17)</f>
        <v>27971.419999999995</v>
      </c>
      <c r="H11" s="27">
        <f>IF(P_fylke_frekv!H17=0," ",P_fylke_frekv!H17)</f>
        <v>5153.255000000001</v>
      </c>
      <c r="I11" s="27">
        <f>IF(P_fylke_frekv!I17=0," ",P_fylke_frekv!I17)</f>
        <v>38041.027999999998</v>
      </c>
      <c r="J11" s="27">
        <f>IF(P_fylke_frekv!J17=0," ",P_fylke_frekv!J17)</f>
        <v>2899.9310000000005</v>
      </c>
      <c r="K11" s="27">
        <f>IF(P_fylke_frekv!K17=0," ",P_fylke_frekv!K17)</f>
        <v>18690.131000000005</v>
      </c>
      <c r="L11" s="27">
        <f>IF(P_fylke_frekv!L17=0," ",P_fylke_frekv!L17)</f>
        <v>8497.8399999999983</v>
      </c>
      <c r="M11" s="111">
        <f>IF(P_fylke_frekv!M17=0," ",P_fylke_frekv!M17)</f>
        <v>153278.592</v>
      </c>
      <c r="N11" s="86"/>
      <c r="O11" s="86"/>
      <c r="P11" s="86"/>
    </row>
    <row r="12" spans="2:26" x14ac:dyDescent="0.25">
      <c r="B12" s="25" t="str">
        <f>IF(P_fylke_frekv!B18=0," ",P_fylke_frekv!B18)</f>
        <v>350-400</v>
      </c>
      <c r="C12" s="27">
        <f>IF(P_fylke_frekv!C18=0," ",P_fylke_frekv!C18)</f>
        <v>2972.0049999999997</v>
      </c>
      <c r="D12" s="27">
        <f>IF(P_fylke_frekv!D18=0," ",P_fylke_frekv!D18)</f>
        <v>25847.960000000003</v>
      </c>
      <c r="E12" s="27">
        <f>IF(P_fylke_frekv!E18=0," ",P_fylke_frekv!E18)</f>
        <v>10228.603999999998</v>
      </c>
      <c r="F12" s="27">
        <f>IF(P_fylke_frekv!F18=0," ",P_fylke_frekv!F18)</f>
        <v>16824.044000000002</v>
      </c>
      <c r="G12" s="27">
        <f>IF(P_fylke_frekv!G18=0," ",P_fylke_frekv!G18)</f>
        <v>30471.319000000007</v>
      </c>
      <c r="H12" s="27">
        <f>IF(P_fylke_frekv!H18=0," ",P_fylke_frekv!H18)</f>
        <v>4869.4440000000004</v>
      </c>
      <c r="I12" s="27">
        <f>IF(P_fylke_frekv!I18=0," ",P_fylke_frekv!I18)</f>
        <v>34754.007999999987</v>
      </c>
      <c r="J12" s="27">
        <f>IF(P_fylke_frekv!J18=0," ",P_fylke_frekv!J18)</f>
        <v>3340.1590000000001</v>
      </c>
      <c r="K12" s="27">
        <f>IF(P_fylke_frekv!K18=0," ",P_fylke_frekv!K18)</f>
        <v>10891.893</v>
      </c>
      <c r="L12" s="27">
        <f>IF(P_fylke_frekv!L18=0," ",P_fylke_frekv!L18)</f>
        <v>6377.4740000000002</v>
      </c>
      <c r="M12" s="111">
        <f>IF(P_fylke_frekv!M18=0," ",P_fylke_frekv!M18)</f>
        <v>146576.91</v>
      </c>
      <c r="N12" s="86"/>
      <c r="O12" s="86"/>
      <c r="P12" s="86"/>
    </row>
    <row r="13" spans="2:26" x14ac:dyDescent="0.25">
      <c r="B13" s="25" t="str">
        <f>IF(P_fylke_frekv!B19=0," ",P_fylke_frekv!B19)</f>
        <v>400-450</v>
      </c>
      <c r="C13" s="27">
        <f>IF(P_fylke_frekv!C19=0," ",P_fylke_frekv!C19)</f>
        <v>2980.7350000000001</v>
      </c>
      <c r="D13" s="27">
        <f>IF(P_fylke_frekv!D19=0," ",P_fylke_frekv!D19)</f>
        <v>16528.712</v>
      </c>
      <c r="E13" s="27">
        <f>IF(P_fylke_frekv!E19=0," ",P_fylke_frekv!E19)</f>
        <v>8882.1180000000004</v>
      </c>
      <c r="F13" s="27">
        <f>IF(P_fylke_frekv!F19=0," ",P_fylke_frekv!F19)</f>
        <v>6791.1729999999998</v>
      </c>
      <c r="G13" s="27">
        <f>IF(P_fylke_frekv!G19=0," ",P_fylke_frekv!G19)</f>
        <v>21228.852000000003</v>
      </c>
      <c r="H13" s="27">
        <f>IF(P_fylke_frekv!H19=0," ",P_fylke_frekv!H19)</f>
        <v>2096.2400000000002</v>
      </c>
      <c r="I13" s="27">
        <f>IF(P_fylke_frekv!I19=0," ",P_fylke_frekv!I19)</f>
        <v>30554.005000000008</v>
      </c>
      <c r="J13" s="27">
        <f>IF(P_fylke_frekv!J19=0," ",P_fylke_frekv!J19)</f>
        <v>2984.3520000000003</v>
      </c>
      <c r="K13" s="27">
        <f>IF(P_fylke_frekv!K19=0," ",P_fylke_frekv!K19)</f>
        <v>7786.2820000000011</v>
      </c>
      <c r="L13" s="27">
        <f>IF(P_fylke_frekv!L19=0," ",P_fylke_frekv!L19)</f>
        <v>10616.325999999997</v>
      </c>
      <c r="M13" s="111">
        <f>IF(P_fylke_frekv!M19=0," ",P_fylke_frekv!M19)</f>
        <v>110448.79500000003</v>
      </c>
      <c r="N13" s="86"/>
      <c r="O13" s="86"/>
      <c r="P13" s="86"/>
    </row>
    <row r="14" spans="2:26" x14ac:dyDescent="0.25">
      <c r="B14" s="25" t="str">
        <f>IF(P_fylke_frekv!B20=0," ",P_fylke_frekv!B20)</f>
        <v>450-500</v>
      </c>
      <c r="C14" s="27">
        <f>IF(P_fylke_frekv!C20=0," ",P_fylke_frekv!C20)</f>
        <v>3242.8330000000001</v>
      </c>
      <c r="D14" s="27">
        <f>IF(P_fylke_frekv!D20=0," ",P_fylke_frekv!D20)</f>
        <v>15977.789000000001</v>
      </c>
      <c r="E14" s="27">
        <f>IF(P_fylke_frekv!E20=0," ",P_fylke_frekv!E20)</f>
        <v>12291.081999999999</v>
      </c>
      <c r="F14" s="27">
        <f>IF(P_fylke_frekv!F20=0," ",P_fylke_frekv!F20)</f>
        <v>6641.7389999999987</v>
      </c>
      <c r="G14" s="27">
        <f>IF(P_fylke_frekv!G20=0," ",P_fylke_frekv!G20)</f>
        <v>20770.075000000001</v>
      </c>
      <c r="H14" s="27">
        <f>IF(P_fylke_frekv!H20=0," ",P_fylke_frekv!H20)</f>
        <v>2323.143</v>
      </c>
      <c r="I14" s="27">
        <f>IF(P_fylke_frekv!I20=0," ",P_fylke_frekv!I20)</f>
        <v>17052.506999999994</v>
      </c>
      <c r="J14" s="27">
        <f>IF(P_fylke_frekv!J20=0," ",P_fylke_frekv!J20)</f>
        <v>3343.1800000000003</v>
      </c>
      <c r="K14" s="27">
        <f>IF(P_fylke_frekv!K20=0," ",P_fylke_frekv!K20)</f>
        <v>9979.2050000000017</v>
      </c>
      <c r="L14" s="27">
        <f>IF(P_fylke_frekv!L20=0," ",P_fylke_frekv!L20)</f>
        <v>11252.746000000001</v>
      </c>
      <c r="M14" s="111">
        <f>IF(P_fylke_frekv!M20=0," ",P_fylke_frekv!M20)</f>
        <v>102874.299</v>
      </c>
      <c r="N14" s="86"/>
      <c r="O14" s="86"/>
      <c r="P14" s="86"/>
    </row>
    <row r="15" spans="2:26" x14ac:dyDescent="0.25">
      <c r="B15" s="25" t="str">
        <f>IF(P_fylke_frekv!B21=0," ",P_fylke_frekv!B21)</f>
        <v>500-550</v>
      </c>
      <c r="C15" s="27">
        <f>IF(P_fylke_frekv!C21=0," ",P_fylke_frekv!C21)</f>
        <v>520.24599999999998</v>
      </c>
      <c r="D15" s="27">
        <f>IF(P_fylke_frekv!D21=0," ",P_fylke_frekv!D21)</f>
        <v>7839.7070000000003</v>
      </c>
      <c r="E15" s="27">
        <f>IF(P_fylke_frekv!E21=0," ",P_fylke_frekv!E21)</f>
        <v>6753.2089999999998</v>
      </c>
      <c r="F15" s="27">
        <f>IF(P_fylke_frekv!F21=0," ",P_fylke_frekv!F21)</f>
        <v>5724.527</v>
      </c>
      <c r="G15" s="27">
        <f>IF(P_fylke_frekv!G21=0," ",P_fylke_frekv!G21)</f>
        <v>15598.032000000001</v>
      </c>
      <c r="H15" s="27">
        <f>IF(P_fylke_frekv!H21=0," ",P_fylke_frekv!H21)</f>
        <v>503.11900000000003</v>
      </c>
      <c r="I15" s="27">
        <f>IF(P_fylke_frekv!I21=0," ",P_fylke_frekv!I21)</f>
        <v>23993.173000000003</v>
      </c>
      <c r="J15" s="27">
        <f>IF(P_fylke_frekv!J21=0," ",P_fylke_frekv!J21)</f>
        <v>1046.1880000000001</v>
      </c>
      <c r="K15" s="27">
        <f>IF(P_fylke_frekv!K21=0," ",P_fylke_frekv!K21)</f>
        <v>9382.2900000000009</v>
      </c>
      <c r="L15" s="27">
        <f>IF(P_fylke_frekv!L21=0," ",P_fylke_frekv!L21)</f>
        <v>9467.5040000000008</v>
      </c>
      <c r="M15" s="111">
        <f>IF(P_fylke_frekv!M21=0," ",P_fylke_frekv!M21)</f>
        <v>80827.99500000001</v>
      </c>
      <c r="N15" s="86"/>
      <c r="O15" s="86"/>
      <c r="P15" s="86"/>
    </row>
    <row r="16" spans="2:26" x14ac:dyDescent="0.25">
      <c r="B16" s="25" t="str">
        <f>IF(P_fylke_frekv!B22=0," ",P_fylke_frekv!B22)</f>
        <v>550-600</v>
      </c>
      <c r="C16" s="27">
        <f>IF(P_fylke_frekv!C22=0," ",P_fylke_frekv!C22)</f>
        <v>581.404</v>
      </c>
      <c r="D16" s="27">
        <f>IF(P_fylke_frekv!D22=0," ",P_fylke_frekv!D22)</f>
        <v>10866.879000000001</v>
      </c>
      <c r="E16" s="27">
        <f>IF(P_fylke_frekv!E22=0," ",P_fylke_frekv!E22)</f>
        <v>6350.0360000000001</v>
      </c>
      <c r="F16" s="27">
        <f>IF(P_fylke_frekv!F22=0," ",P_fylke_frekv!F22)</f>
        <v>2223.0889999999999</v>
      </c>
      <c r="G16" s="27">
        <f>IF(P_fylke_frekv!G22=0," ",P_fylke_frekv!G22)</f>
        <v>9680.9380000000001</v>
      </c>
      <c r="H16" s="27">
        <f>IF(P_fylke_frekv!H22=0," ",P_fylke_frekv!H22)</f>
        <v>1728.644</v>
      </c>
      <c r="I16" s="27">
        <f>IF(P_fylke_frekv!I22=0," ",P_fylke_frekv!I22)</f>
        <v>10197.819000000001</v>
      </c>
      <c r="J16" s="27">
        <f>IF(P_fylke_frekv!J22=0," ",P_fylke_frekv!J22)</f>
        <v>2252.1440000000002</v>
      </c>
      <c r="K16" s="27">
        <f>IF(P_fylke_frekv!K22=0," ",P_fylke_frekv!K22)</f>
        <v>3453.1529999999998</v>
      </c>
      <c r="L16" s="27">
        <f>IF(P_fylke_frekv!L22=0," ",P_fylke_frekv!L22)</f>
        <v>2315.8500000000004</v>
      </c>
      <c r="M16" s="111">
        <f>IF(P_fylke_frekv!M22=0," ",P_fylke_frekv!M22)</f>
        <v>49649.956000000006</v>
      </c>
      <c r="N16" s="86"/>
      <c r="O16" s="86"/>
      <c r="P16" s="86"/>
    </row>
    <row r="17" spans="2:16" x14ac:dyDescent="0.25">
      <c r="B17" s="25" t="str">
        <f>IF(P_fylke_frekv!B23=0," ",P_fylke_frekv!B23)</f>
        <v>600-650</v>
      </c>
      <c r="C17" s="27">
        <f>IF(P_fylke_frekv!C23=0," ",P_fylke_frekv!C23)</f>
        <v>617.71100000000001</v>
      </c>
      <c r="D17" s="27">
        <f>IF(P_fylke_frekv!D23=0," ",P_fylke_frekv!D23)</f>
        <v>2559.7579999999998</v>
      </c>
      <c r="E17" s="27">
        <f>IF(P_fylke_frekv!E23=0," ",P_fylke_frekv!E23)</f>
        <v>3685.0499999999993</v>
      </c>
      <c r="F17" s="27" t="str">
        <f>IF(P_fylke_frekv!F23=0," ",P_fylke_frekv!F23)</f>
        <v xml:space="preserve"> </v>
      </c>
      <c r="G17" s="27">
        <f>IF(P_fylke_frekv!G23=0," ",P_fylke_frekv!G23)</f>
        <v>4379.6589999999997</v>
      </c>
      <c r="H17" s="27">
        <f>IF(P_fylke_frekv!H23=0," ",P_fylke_frekv!H23)</f>
        <v>2509.5740000000001</v>
      </c>
      <c r="I17" s="27">
        <f>IF(P_fylke_frekv!I23=0," ",P_fylke_frekv!I23)</f>
        <v>6822.0749999999998</v>
      </c>
      <c r="J17" s="27">
        <f>IF(P_fylke_frekv!J23=0," ",P_fylke_frekv!J23)</f>
        <v>1209.953</v>
      </c>
      <c r="K17" s="27">
        <f>IF(P_fylke_frekv!K23=0," ",P_fylke_frekv!K23)</f>
        <v>1233.7760000000001</v>
      </c>
      <c r="L17" s="27">
        <f>IF(P_fylke_frekv!L23=0," ",P_fylke_frekv!L23)</f>
        <v>620.93799999999999</v>
      </c>
      <c r="M17" s="111">
        <f>IF(P_fylke_frekv!M23=0," ",P_fylke_frekv!M23)</f>
        <v>23638.494000000002</v>
      </c>
      <c r="N17" s="86"/>
      <c r="O17" s="86"/>
      <c r="P17" s="86"/>
    </row>
    <row r="18" spans="2:16" x14ac:dyDescent="0.25">
      <c r="B18" s="25" t="str">
        <f>IF(P_fylke_frekv!B24=0," ",P_fylke_frekv!B24)</f>
        <v>650-700</v>
      </c>
      <c r="C18" s="27" t="str">
        <f>IF(P_fylke_frekv!C24=0," ",P_fylke_frekv!C24)</f>
        <v xml:space="preserve"> </v>
      </c>
      <c r="D18" s="27">
        <f>IF(P_fylke_frekv!D24=0," ",P_fylke_frekv!D24)</f>
        <v>2005.2979999999998</v>
      </c>
      <c r="E18" s="27">
        <f>IF(P_fylke_frekv!E24=0," ",P_fylke_frekv!E24)</f>
        <v>2031.9659999999999</v>
      </c>
      <c r="F18" s="27" t="str">
        <f>IF(P_fylke_frekv!F24=0," ",P_fylke_frekv!F24)</f>
        <v xml:space="preserve"> </v>
      </c>
      <c r="G18" s="27">
        <f>IF(P_fylke_frekv!G24=0," ",P_fylke_frekv!G24)</f>
        <v>4669.7170000000006</v>
      </c>
      <c r="H18" s="27" t="str">
        <f>IF(P_fylke_frekv!H24=0," ",P_fylke_frekv!H24)</f>
        <v xml:space="preserve"> </v>
      </c>
      <c r="I18" s="27">
        <f>IF(P_fylke_frekv!I24=0," ",P_fylke_frekv!I24)</f>
        <v>3368.2339999999999</v>
      </c>
      <c r="J18" s="27">
        <f>IF(P_fylke_frekv!J24=0," ",P_fylke_frekv!J24)</f>
        <v>676.09199999999998</v>
      </c>
      <c r="K18" s="27">
        <f>IF(P_fylke_frekv!K24=0," ",P_fylke_frekv!K24)</f>
        <v>1354.35</v>
      </c>
      <c r="L18" s="27" t="str">
        <f>IF(P_fylke_frekv!L24=0," ",P_fylke_frekv!L24)</f>
        <v xml:space="preserve"> </v>
      </c>
      <c r="M18" s="111">
        <f>IF(P_fylke_frekv!M24=0," ",P_fylke_frekv!M24)</f>
        <v>14105.657000000001</v>
      </c>
      <c r="N18" s="86"/>
      <c r="O18" s="86"/>
      <c r="P18" s="86"/>
    </row>
    <row r="19" spans="2:16" x14ac:dyDescent="0.25">
      <c r="B19" s="25" t="str">
        <f>IF(P_fylke_frekv!B25=0," ",P_fylke_frekv!B25)</f>
        <v>700-750</v>
      </c>
      <c r="C19" s="27">
        <f>IF(P_fylke_frekv!C25=0," ",P_fylke_frekv!C25)</f>
        <v>711.78499999999997</v>
      </c>
      <c r="D19" s="27">
        <f>IF(P_fylke_frekv!D25=0," ",P_fylke_frekv!D25)</f>
        <v>742.596</v>
      </c>
      <c r="E19" s="27">
        <f>IF(P_fylke_frekv!E25=0," ",P_fylke_frekv!E25)</f>
        <v>3591.915</v>
      </c>
      <c r="F19" s="27" t="str">
        <f>IF(P_fylke_frekv!F25=0," ",P_fylke_frekv!F25)</f>
        <v xml:space="preserve"> </v>
      </c>
      <c r="G19" s="27">
        <f>IF(P_fylke_frekv!G25=0," ",P_fylke_frekv!G25)</f>
        <v>6470.1930000000011</v>
      </c>
      <c r="H19" s="27" t="str">
        <f>IF(P_fylke_frekv!H25=0," ",P_fylke_frekv!H25)</f>
        <v xml:space="preserve"> </v>
      </c>
      <c r="I19" s="27">
        <f>IF(P_fylke_frekv!I25=0," ",P_fylke_frekv!I25)</f>
        <v>4350.1909999999998</v>
      </c>
      <c r="J19" s="27" t="str">
        <f>IF(P_fylke_frekv!J25=0," ",P_fylke_frekv!J25)</f>
        <v xml:space="preserve"> </v>
      </c>
      <c r="K19" s="27">
        <f>IF(P_fylke_frekv!K25=0," ",P_fylke_frekv!K25)</f>
        <v>1470.0139999999999</v>
      </c>
      <c r="L19" s="27">
        <f>IF(P_fylke_frekv!L25=0," ",P_fylke_frekv!L25)</f>
        <v>2883.2929999999997</v>
      </c>
      <c r="M19" s="111">
        <f>IF(P_fylke_frekv!M25=0," ",P_fylke_frekv!M25)</f>
        <v>20219.987000000001</v>
      </c>
      <c r="N19" s="86"/>
      <c r="O19" s="86"/>
      <c r="P19" s="86"/>
    </row>
    <row r="20" spans="2:16" x14ac:dyDescent="0.25">
      <c r="B20" s="25" t="str">
        <f>IF(P_fylke_frekv!B26=0," ",P_fylke_frekv!B26)</f>
        <v>750-800</v>
      </c>
      <c r="C20" s="27" t="str">
        <f>IF(P_fylke_frekv!C26=0," ",P_fylke_frekv!C26)</f>
        <v xml:space="preserve"> </v>
      </c>
      <c r="D20" s="27">
        <f>IF(P_fylke_frekv!D26=0," ",P_fylke_frekv!D26)</f>
        <v>2330.346</v>
      </c>
      <c r="E20" s="27">
        <f>IF(P_fylke_frekv!E26=0," ",P_fylke_frekv!E26)</f>
        <v>789.32399999999996</v>
      </c>
      <c r="F20" s="27" t="str">
        <f>IF(P_fylke_frekv!F26=0," ",P_fylke_frekv!F26)</f>
        <v xml:space="preserve"> </v>
      </c>
      <c r="G20" s="27">
        <f>IF(P_fylke_frekv!G26=0," ",P_fylke_frekv!G26)</f>
        <v>1544.9479999999999</v>
      </c>
      <c r="H20" s="27">
        <f>IF(P_fylke_frekv!H26=0," ",P_fylke_frekv!H26)</f>
        <v>785.76099999999997</v>
      </c>
      <c r="I20" s="27">
        <f>IF(P_fylke_frekv!I26=0," ",P_fylke_frekv!I26)</f>
        <v>1521.894</v>
      </c>
      <c r="J20" s="27">
        <f>IF(P_fylke_frekv!J26=0," ",P_fylke_frekv!J26)</f>
        <v>797.67100000000005</v>
      </c>
      <c r="K20" s="27">
        <f>IF(P_fylke_frekv!K26=0," ",P_fylke_frekv!K26)</f>
        <v>758.92200000000003</v>
      </c>
      <c r="L20" s="27">
        <f>IF(P_fylke_frekv!L26=0," ",P_fylke_frekv!L26)</f>
        <v>783.76300000000003</v>
      </c>
      <c r="M20" s="111">
        <f>IF(P_fylke_frekv!M26=0," ",P_fylke_frekv!M26)</f>
        <v>9312.6290000000026</v>
      </c>
      <c r="N20" s="86"/>
      <c r="O20" s="86"/>
      <c r="P20" s="86"/>
    </row>
    <row r="21" spans="2:16" x14ac:dyDescent="0.25">
      <c r="B21" s="25" t="str">
        <f>IF(P_fylke_frekv!B27=0," ",P_fylke_frekv!B27)</f>
        <v>800-850</v>
      </c>
      <c r="C21" s="27" t="str">
        <f>IF(P_fylke_frekv!C27=0," ",P_fylke_frekv!C27)</f>
        <v xml:space="preserve"> </v>
      </c>
      <c r="D21" s="27">
        <f>IF(P_fylke_frekv!D27=0," ",P_fylke_frekv!D27)</f>
        <v>801.70100000000002</v>
      </c>
      <c r="E21" s="27">
        <f>IF(P_fylke_frekv!E27=0," ",P_fylke_frekv!E27)</f>
        <v>842.19299999999998</v>
      </c>
      <c r="F21" s="27" t="str">
        <f>IF(P_fylke_frekv!F27=0," ",P_fylke_frekv!F27)</f>
        <v xml:space="preserve"> </v>
      </c>
      <c r="G21" s="27">
        <f>IF(P_fylke_frekv!G27=0," ",P_fylke_frekv!G27)</f>
        <v>7455.7160000000003</v>
      </c>
      <c r="H21" s="27">
        <f>IF(P_fylke_frekv!H27=0," ",P_fylke_frekv!H27)</f>
        <v>844.15300000000002</v>
      </c>
      <c r="I21" s="27">
        <f>IF(P_fylke_frekv!I27=0," ",P_fylke_frekv!I27)</f>
        <v>1645.098</v>
      </c>
      <c r="J21" s="27">
        <f>IF(P_fylke_frekv!J27=0," ",P_fylke_frekv!J27)</f>
        <v>841.14499999999998</v>
      </c>
      <c r="K21" s="27">
        <f>IF(P_fylke_frekv!K27=0," ",P_fylke_frekv!K27)</f>
        <v>841.05</v>
      </c>
      <c r="L21" s="27">
        <f>IF(P_fylke_frekv!L27=0," ",P_fylke_frekv!L27)</f>
        <v>3276.6780000000003</v>
      </c>
      <c r="M21" s="111">
        <f>IF(P_fylke_frekv!M27=0," ",P_fylke_frekv!M27)</f>
        <v>16547.734</v>
      </c>
      <c r="N21" s="86"/>
      <c r="O21" s="86"/>
      <c r="P21" s="86"/>
    </row>
    <row r="22" spans="2:16" x14ac:dyDescent="0.25">
      <c r="B22" s="25" t="str">
        <f>IF(P_fylke_frekv!B28=0," ",P_fylke_frekv!B28)</f>
        <v>850-900</v>
      </c>
      <c r="C22" s="27" t="str">
        <f>IF(P_fylke_frekv!C28=0," ",P_fylke_frekv!C28)</f>
        <v xml:space="preserve"> </v>
      </c>
      <c r="D22" s="27" t="str">
        <f>IF(P_fylke_frekv!D28=0," ",P_fylke_frekv!D28)</f>
        <v xml:space="preserve"> </v>
      </c>
      <c r="E22" s="27">
        <f>IF(P_fylke_frekv!E28=0," ",P_fylke_frekv!E28)</f>
        <v>1741.0429999999999</v>
      </c>
      <c r="F22" s="27" t="str">
        <f>IF(P_fylke_frekv!F28=0," ",P_fylke_frekv!F28)</f>
        <v xml:space="preserve"> </v>
      </c>
      <c r="G22" s="27">
        <f>IF(P_fylke_frekv!G28=0," ",P_fylke_frekv!G28)</f>
        <v>8034.1090000000004</v>
      </c>
      <c r="H22" s="27" t="str">
        <f>IF(P_fylke_frekv!H28=0," ",P_fylke_frekv!H28)</f>
        <v xml:space="preserve"> </v>
      </c>
      <c r="I22" s="27">
        <f>IF(P_fylke_frekv!I28=0," ",P_fylke_frekv!I28)</f>
        <v>2687.6009999999997</v>
      </c>
      <c r="J22" s="27">
        <f>IF(P_fylke_frekv!J28=0," ",P_fylke_frekv!J28)</f>
        <v>880.72900000000004</v>
      </c>
      <c r="K22" s="27">
        <f>IF(P_fylke_frekv!K28=0," ",P_fylke_frekv!K28)</f>
        <v>1730.2280000000001</v>
      </c>
      <c r="L22" s="27">
        <f>IF(P_fylke_frekv!L28=0," ",P_fylke_frekv!L28)</f>
        <v>870.65599999999995</v>
      </c>
      <c r="M22" s="111">
        <f>IF(P_fylke_frekv!M28=0," ",P_fylke_frekv!M28)</f>
        <v>15944.365999999998</v>
      </c>
      <c r="N22" s="86"/>
      <c r="O22" s="86"/>
      <c r="P22" s="86"/>
    </row>
    <row r="23" spans="2:16" x14ac:dyDescent="0.25">
      <c r="B23" s="25" t="str">
        <f>IF(P_fylke_frekv!B29=0," ",P_fylke_frekv!B29)</f>
        <v>900-950</v>
      </c>
      <c r="C23" s="27" t="str">
        <f>IF(P_fylke_frekv!C29=0," ",P_fylke_frekv!C29)</f>
        <v xml:space="preserve"> </v>
      </c>
      <c r="D23" s="27">
        <f>IF(P_fylke_frekv!D29=0," ",P_fylke_frekv!D29)</f>
        <v>1847.6660000000002</v>
      </c>
      <c r="E23" s="27">
        <f>IF(P_fylke_frekv!E29=0," ",P_fylke_frekv!E29)</f>
        <v>1816.9849999999999</v>
      </c>
      <c r="F23" s="27" t="str">
        <f>IF(P_fylke_frekv!F29=0," ",P_fylke_frekv!F29)</f>
        <v xml:space="preserve"> </v>
      </c>
      <c r="G23" s="27">
        <f>IF(P_fylke_frekv!G29=0," ",P_fylke_frekv!G29)</f>
        <v>2717.3829999999998</v>
      </c>
      <c r="H23" s="27" t="str">
        <f>IF(P_fylke_frekv!H29=0," ",P_fylke_frekv!H29)</f>
        <v xml:space="preserve"> </v>
      </c>
      <c r="I23" s="27">
        <f>IF(P_fylke_frekv!I29=0," ",P_fylke_frekv!I29)</f>
        <v>3616.2530000000002</v>
      </c>
      <c r="J23" s="27">
        <f>IF(P_fylke_frekv!J29=0," ",P_fylke_frekv!J29)</f>
        <v>928.03399999999999</v>
      </c>
      <c r="K23" s="27" t="str">
        <f>IF(P_fylke_frekv!K29=0," ",P_fylke_frekv!K29)</f>
        <v xml:space="preserve"> </v>
      </c>
      <c r="L23" s="27">
        <f>IF(P_fylke_frekv!L29=0," ",P_fylke_frekv!L29)</f>
        <v>902.88199999999995</v>
      </c>
      <c r="M23" s="111">
        <f>IF(P_fylke_frekv!M29=0," ",P_fylke_frekv!M29)</f>
        <v>11829.203</v>
      </c>
      <c r="N23" s="86"/>
      <c r="O23" s="86"/>
      <c r="P23" s="86"/>
    </row>
    <row r="24" spans="2:16" x14ac:dyDescent="0.25">
      <c r="B24" s="25" t="str">
        <f>IF(P_fylke_frekv!B30=0," ",P_fylke_frekv!B30)</f>
        <v>950-1000</v>
      </c>
      <c r="C24" s="27" t="str">
        <f>IF(P_fylke_frekv!C30=0," ",P_fylke_frekv!C30)</f>
        <v xml:space="preserve"> </v>
      </c>
      <c r="D24" s="27">
        <f>IF(P_fylke_frekv!D30=0," ",P_fylke_frekv!D30)</f>
        <v>952.91399999999999</v>
      </c>
      <c r="E24" s="27" t="str">
        <f>IF(P_fylke_frekv!E30=0," ",P_fylke_frekv!E30)</f>
        <v xml:space="preserve"> </v>
      </c>
      <c r="F24" s="27" t="str">
        <f>IF(P_fylke_frekv!F30=0," ",P_fylke_frekv!F30)</f>
        <v xml:space="preserve"> </v>
      </c>
      <c r="G24" s="27" t="str">
        <f>IF(P_fylke_frekv!G30=0," ",P_fylke_frekv!G30)</f>
        <v xml:space="preserve"> </v>
      </c>
      <c r="H24" s="27" t="str">
        <f>IF(P_fylke_frekv!H30=0," ",P_fylke_frekv!H30)</f>
        <v xml:space="preserve"> </v>
      </c>
      <c r="I24" s="27" t="str">
        <f>IF(P_fylke_frekv!I30=0," ",P_fylke_frekv!I30)</f>
        <v xml:space="preserve"> </v>
      </c>
      <c r="J24" s="27" t="str">
        <f>IF(P_fylke_frekv!J30=0," ",P_fylke_frekv!J30)</f>
        <v xml:space="preserve"> </v>
      </c>
      <c r="K24" s="27" t="str">
        <f>IF(P_fylke_frekv!K30=0," ",P_fylke_frekv!K30)</f>
        <v xml:space="preserve"> </v>
      </c>
      <c r="L24" s="27" t="str">
        <f>IF(P_fylke_frekv!L30=0," ",P_fylke_frekv!L30)</f>
        <v xml:space="preserve"> </v>
      </c>
      <c r="M24" s="111">
        <f>IF(P_fylke_frekv!M30=0," ",P_fylke_frekv!M30)</f>
        <v>952.91399999999999</v>
      </c>
      <c r="N24" s="86"/>
      <c r="O24" s="86"/>
      <c r="P24" s="86"/>
    </row>
    <row r="25" spans="2:16" x14ac:dyDescent="0.25">
      <c r="B25" s="25" t="str">
        <f>IF(P_fylke_frekv!B31=0," ",P_fylke_frekv!B31)</f>
        <v>1100-1150</v>
      </c>
      <c r="C25" s="27" t="str">
        <f>IF(P_fylke_frekv!C31=0," ",P_fylke_frekv!C31)</f>
        <v xml:space="preserve"> </v>
      </c>
      <c r="D25" s="27" t="str">
        <f>IF(P_fylke_frekv!D31=0," ",P_fylke_frekv!D31)</f>
        <v xml:space="preserve"> </v>
      </c>
      <c r="E25" s="27" t="str">
        <f>IF(P_fylke_frekv!E31=0," ",P_fylke_frekv!E31)</f>
        <v xml:space="preserve"> </v>
      </c>
      <c r="F25" s="27" t="str">
        <f>IF(P_fylke_frekv!F31=0," ",P_fylke_frekv!F31)</f>
        <v xml:space="preserve"> </v>
      </c>
      <c r="G25" s="27">
        <f>IF(P_fylke_frekv!G31=0," ",P_fylke_frekv!G31)</f>
        <v>1118.5719999999999</v>
      </c>
      <c r="H25" s="27" t="str">
        <f>IF(P_fylke_frekv!H31=0," ",P_fylke_frekv!H31)</f>
        <v xml:space="preserve"> </v>
      </c>
      <c r="I25" s="27" t="str">
        <f>IF(P_fylke_frekv!I31=0," ",P_fylke_frekv!I31)</f>
        <v xml:space="preserve"> </v>
      </c>
      <c r="J25" s="27" t="str">
        <f>IF(P_fylke_frekv!J31=0," ",P_fylke_frekv!J31)</f>
        <v xml:space="preserve"> </v>
      </c>
      <c r="K25" s="27" t="str">
        <f>IF(P_fylke_frekv!K31=0," ",P_fylke_frekv!K31)</f>
        <v xml:space="preserve"> </v>
      </c>
      <c r="L25" s="27" t="str">
        <f>IF(P_fylke_frekv!L31=0," ",P_fylke_frekv!L31)</f>
        <v xml:space="preserve"> </v>
      </c>
      <c r="M25" s="111">
        <f>IF(P_fylke_frekv!M31=0," ",P_fylke_frekv!M31)</f>
        <v>1118.5719999999999</v>
      </c>
      <c r="N25" s="86"/>
      <c r="O25" s="86"/>
      <c r="P25" s="86"/>
    </row>
    <row r="26" spans="2:16" x14ac:dyDescent="0.25">
      <c r="B26" s="25" t="str">
        <f>IF(P_fylke_frekv!B32=0," ",P_fylke_frekv!B32)</f>
        <v>Totalsum</v>
      </c>
      <c r="C26" s="27">
        <f>IF(P_fylke_frekv!C32=0," ",P_fylke_frekv!C32)</f>
        <v>44407.869000000006</v>
      </c>
      <c r="D26" s="27">
        <f>IF(P_fylke_frekv!D32=0," ",P_fylke_frekv!D32)</f>
        <v>245696.11299999995</v>
      </c>
      <c r="E26" s="27">
        <f>IF(P_fylke_frekv!E32=0," ",P_fylke_frekv!E32)</f>
        <v>132325.20499999999</v>
      </c>
      <c r="F26" s="27">
        <f>IF(P_fylke_frekv!F32=0," ",P_fylke_frekv!F32)</f>
        <v>98385.714000000007</v>
      </c>
      <c r="G26" s="27">
        <f>IF(P_fylke_frekv!G32=0," ",P_fylke_frekv!G32)</f>
        <v>270504.92800000001</v>
      </c>
      <c r="H26" s="27">
        <f>IF(P_fylke_frekv!H32=0," ",P_fylke_frekv!H32)</f>
        <v>48583.731999999996</v>
      </c>
      <c r="I26" s="27">
        <f>IF(P_fylke_frekv!I32=0," ",P_fylke_frekv!I32)</f>
        <v>319612.16899999999</v>
      </c>
      <c r="J26" s="27">
        <f>IF(P_fylke_frekv!J32=0," ",P_fylke_frekv!J32)</f>
        <v>29817.395</v>
      </c>
      <c r="K26" s="27">
        <f>IF(P_fylke_frekv!K32=0," ",P_fylke_frekv!K32)</f>
        <v>166999.02100000001</v>
      </c>
      <c r="L26" s="27">
        <f>IF(P_fylke_frekv!L32=0," ",P_fylke_frekv!L32)</f>
        <v>91973.662000000011</v>
      </c>
      <c r="M26" s="111">
        <f>IF(P_fylke_frekv!M32=0," ",P_fylke_frekv!M32)</f>
        <v>1448305.8079999997</v>
      </c>
      <c r="N26" s="86"/>
      <c r="O26" s="86"/>
      <c r="P26" s="86"/>
    </row>
    <row r="27" spans="2:16" x14ac:dyDescent="0.25">
      <c r="B27" s="106" t="s">
        <v>1233</v>
      </c>
      <c r="C27" s="107" t="str">
        <f>IF(P_fylke_frekv!C33=0," ",P_fylke_frekv!C33)</f>
        <v xml:space="preserve"> </v>
      </c>
      <c r="D27" s="107" t="str">
        <f>IF(P_fylke_frekv!D33=0," ",P_fylke_frekv!D33)</f>
        <v xml:space="preserve"> </v>
      </c>
      <c r="E27" s="107" t="str">
        <f>IF(P_fylke_frekv!E33=0," ",P_fylke_frekv!E33)</f>
        <v xml:space="preserve"> </v>
      </c>
      <c r="F27" s="107" t="str">
        <f>IF(P_fylke_frekv!F33=0," ",P_fylke_frekv!F33)</f>
        <v xml:space="preserve"> </v>
      </c>
      <c r="G27" s="107" t="str">
        <f>IF(P_fylke_frekv!G33=0," ",P_fylke_frekv!G33)</f>
        <v xml:space="preserve"> </v>
      </c>
      <c r="H27" s="107" t="str">
        <f>IF(P_fylke_frekv!H33=0," ",P_fylke_frekv!H33)</f>
        <v xml:space="preserve"> </v>
      </c>
      <c r="I27" s="107" t="str">
        <f>IF(P_fylke_frekv!I33=0," ",P_fylke_frekv!I33)</f>
        <v xml:space="preserve"> </v>
      </c>
      <c r="J27" s="107" t="str">
        <f>IF(P_fylke_frekv!J33=0," ",P_fylke_frekv!J33)</f>
        <v xml:space="preserve"> </v>
      </c>
      <c r="K27" s="107" t="str">
        <f>IF(P_fylke_frekv!K33=0," ",P_fylke_frekv!K33)</f>
        <v xml:space="preserve"> </v>
      </c>
      <c r="L27" s="107" t="str">
        <f>IF(P_fylke_frekv!L33=0," ",P_fylke_frekv!L33)</f>
        <v xml:space="preserve"> </v>
      </c>
      <c r="M27" s="112" t="str">
        <f>IF(P_fylke_frekv!M33=0," ",P_fylke_frekv!M33)</f>
        <v xml:space="preserve"> </v>
      </c>
      <c r="N27" s="86"/>
      <c r="O27" s="86"/>
      <c r="P27" s="86"/>
    </row>
    <row r="28" spans="2:16" x14ac:dyDescent="0.25">
      <c r="B28" s="21" t="str">
        <f>IF(P_fylke_frekv!B34=0," ",P_fylke_frekv!B34)</f>
        <v xml:space="preserve"> </v>
      </c>
      <c r="C28" s="21" t="str">
        <f>IF(P_fylke_frekv!C34=0," ",P_fylke_frekv!C34)</f>
        <v xml:space="preserve"> </v>
      </c>
      <c r="D28" s="21" t="str">
        <f>IF(P_fylke_frekv!D34=0," ",P_fylke_frekv!D34)</f>
        <v xml:space="preserve"> </v>
      </c>
      <c r="E28" s="21" t="str">
        <f>IF(P_fylke_frekv!E34=0," ",P_fylke_frekv!E34)</f>
        <v xml:space="preserve"> </v>
      </c>
    </row>
    <row r="29" spans="2:16" x14ac:dyDescent="0.25">
      <c r="B29" s="21" t="str">
        <f>IF(P_fylke_frekv!B37=0," ",P_fylke_frekv!B37)</f>
        <v xml:space="preserve"> </v>
      </c>
      <c r="C29" s="21" t="str">
        <f>IF(P_fylke_frekv!C37=0," ",P_fylke_frekv!C37)</f>
        <v xml:space="preserve"> </v>
      </c>
      <c r="D29" s="21" t="str">
        <f>IF(P_fylke_frekv!D37=0," ",P_fylke_frekv!D37)</f>
        <v xml:space="preserve"> </v>
      </c>
      <c r="E29" s="21" t="str">
        <f>IF(P_fylke_frekv!E37=0," ",P_fylke_frekv!E37)</f>
        <v xml:space="preserve"> </v>
      </c>
    </row>
    <row r="30" spans="2:16" ht="35.25" customHeight="1" x14ac:dyDescent="0.25">
      <c r="B30" s="100" t="str">
        <f>P_fylke_frekv!J3</f>
        <v>Andel av melkelveransene gruppert etter størrelse i landet i 2022 i prosent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</row>
    <row r="31" spans="2:16" x14ac:dyDescent="0.25">
      <c r="B31" s="61" t="s">
        <v>913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</row>
    <row r="32" spans="2:16" s="91" customFormat="1" ht="58.5" customHeight="1" x14ac:dyDescent="0.25">
      <c r="B32" s="98" t="s">
        <v>1231</v>
      </c>
      <c r="C32" s="35" t="str">
        <f>IF(P_fylke_frekv!C40=0," ",P_fylke_frekv!C40)</f>
        <v>Agder</v>
      </c>
      <c r="D32" s="35" t="str">
        <f>IF(P_fylke_frekv!D40=0," ",P_fylke_frekv!D40)</f>
        <v>Innlandet</v>
      </c>
      <c r="E32" s="35" t="str">
        <f>IF(P_fylke_frekv!E40=0," ",P_fylke_frekv!E40)</f>
        <v>Møre og Romsdal</v>
      </c>
      <c r="F32" s="35" t="str">
        <f>IF(P_fylke_frekv!F40=0," ",P_fylke_frekv!F40)</f>
        <v>Nordland</v>
      </c>
      <c r="G32" s="35" t="str">
        <f>IF(P_fylke_frekv!G40=0," ",P_fylke_frekv!G40)</f>
        <v>Rogaland</v>
      </c>
      <c r="H32" s="35" t="str">
        <f>IF(P_fylke_frekv!H40=0," ",P_fylke_frekv!H40)</f>
        <v>Troms og Finnmark</v>
      </c>
      <c r="I32" s="35" t="str">
        <f>IF(P_fylke_frekv!I40=0," ",P_fylke_frekv!I40)</f>
        <v>Trøndelag</v>
      </c>
      <c r="J32" s="35" t="str">
        <f>IF(P_fylke_frekv!J40=0," ",P_fylke_frekv!J40)</f>
        <v>Vestfold og Telemark</v>
      </c>
      <c r="K32" s="35" t="str">
        <f>IF(P_fylke_frekv!K40=0," ",P_fylke_frekv!K40)</f>
        <v>Vestland</v>
      </c>
      <c r="L32" s="35" t="str">
        <f>IF(P_fylke_frekv!L40=0," ",P_fylke_frekv!L40)</f>
        <v>Viken</v>
      </c>
      <c r="M32" s="35" t="s">
        <v>1306</v>
      </c>
    </row>
    <row r="33" spans="2:13" x14ac:dyDescent="0.25">
      <c r="B33" s="25" t="str">
        <f>IF(P_fylke_frekv!B41=0," ",P_fylke_frekv!B41)</f>
        <v>0-50</v>
      </c>
      <c r="C33" s="34">
        <f>IF(P_fylke_frekv!C41=0," ",P_fylke_frekv!C41)</f>
        <v>2.4152025849292606E-2</v>
      </c>
      <c r="D33" s="34">
        <f>IF(P_fylke_frekv!D41=0," ",P_fylke_frekv!D41)</f>
        <v>1.4696732300360005E-2</v>
      </c>
      <c r="E33" s="34">
        <f>IF(P_fylke_frekv!E41=0," ",P_fylke_frekv!E41)</f>
        <v>1.1753286155876348E-2</v>
      </c>
      <c r="F33" s="34">
        <f>IF(P_fylke_frekv!F41=0," ",P_fylke_frekv!F41)</f>
        <v>9.3506868283742897E-3</v>
      </c>
      <c r="G33" s="34">
        <f>IF(P_fylke_frekv!G41=0," ",P_fylke_frekv!G41)</f>
        <v>4.2695229567130105E-3</v>
      </c>
      <c r="H33" s="34">
        <f>IF(P_fylke_frekv!H41=0," ",P_fylke_frekv!H41)</f>
        <v>8.911686734975402E-3</v>
      </c>
      <c r="I33" s="34">
        <f>IF(P_fylke_frekv!I41=0," ",P_fylke_frekv!I41)</f>
        <v>4.7869234916396433E-3</v>
      </c>
      <c r="J33" s="34">
        <f>IF(P_fylke_frekv!J41=0," ",P_fylke_frekv!J41)</f>
        <v>2.0521745779602814E-2</v>
      </c>
      <c r="K33" s="34">
        <f>IF(P_fylke_frekv!K41=0," ",P_fylke_frekv!K41)</f>
        <v>3.1514041031414183E-2</v>
      </c>
      <c r="L33" s="34">
        <f>IF(P_fylke_frekv!L41=0," ",P_fylke_frekv!L41)</f>
        <v>9.9190352994751926E-3</v>
      </c>
      <c r="M33" s="34">
        <f>IF(P_fylke_frekv!M41=0," ",P_fylke_frekv!M41)</f>
        <v>1.1781736913396403E-2</v>
      </c>
    </row>
    <row r="34" spans="2:13" x14ac:dyDescent="0.25">
      <c r="B34" s="25" t="str">
        <f>IF(P_fylke_frekv!B42=0," ",P_fylke_frekv!B42)</f>
        <v>50-100</v>
      </c>
      <c r="C34" s="34">
        <f>IF(P_fylke_frekv!C42=0," ",P_fylke_frekv!C42)</f>
        <v>0.1387347364044873</v>
      </c>
      <c r="D34" s="34">
        <f>IF(P_fylke_frekv!D42=0," ",P_fylke_frekv!D42)</f>
        <v>9.6253858928570038E-2</v>
      </c>
      <c r="E34" s="34">
        <f>IF(P_fylke_frekv!E42=0," ",P_fylke_frekv!E42)</f>
        <v>7.2006735224782015E-2</v>
      </c>
      <c r="F34" s="34">
        <f>IF(P_fylke_frekv!F42=0," ",P_fylke_frekv!F42)</f>
        <v>6.0673219284661628E-2</v>
      </c>
      <c r="G34" s="34">
        <f>IF(P_fylke_frekv!G42=0," ",P_fylke_frekv!G42)</f>
        <v>3.967648604168867E-2</v>
      </c>
      <c r="H34" s="34">
        <f>IF(P_fylke_frekv!H42=0," ",P_fylke_frekv!H42)</f>
        <v>7.4480754175080682E-2</v>
      </c>
      <c r="I34" s="34">
        <f>IF(P_fylke_frekv!I42=0," ",P_fylke_frekv!I42)</f>
        <v>4.7850724982877603E-2</v>
      </c>
      <c r="J34" s="34">
        <f>IF(P_fylke_frekv!J42=0," ",P_fylke_frekv!J42)</f>
        <v>5.0243020894347075E-2</v>
      </c>
      <c r="K34" s="34">
        <f>IF(P_fylke_frekv!K42=0," ",P_fylke_frekv!K42)</f>
        <v>0.13121059553995823</v>
      </c>
      <c r="L34" s="34">
        <f>IF(P_fylke_frekv!L42=0," ",P_fylke_frekv!L42)</f>
        <v>5.1277821252784274E-2</v>
      </c>
      <c r="M34" s="34">
        <f>IF(P_fylke_frekv!M42=0," ",P_fylke_frekv!M42)</f>
        <v>7.1172175400127921E-2</v>
      </c>
    </row>
    <row r="35" spans="2:13" x14ac:dyDescent="0.25">
      <c r="B35" s="25" t="str">
        <f>IF(P_fylke_frekv!B43=0," ",P_fylke_frekv!B43)</f>
        <v>100-150</v>
      </c>
      <c r="C35" s="34">
        <f>IF(P_fylke_frekv!C43=0," ",P_fylke_frekv!C43)</f>
        <v>0.12529941484019419</v>
      </c>
      <c r="D35" s="34">
        <f>IF(P_fylke_frekv!D43=0," ",P_fylke_frekv!D43)</f>
        <v>0.13848584572438882</v>
      </c>
      <c r="E35" s="34">
        <f>IF(P_fylke_frekv!E43=0," ",P_fylke_frekv!E43)</f>
        <v>0.12265261935547352</v>
      </c>
      <c r="F35" s="34">
        <f>IF(P_fylke_frekv!F43=0," ",P_fylke_frekv!F43)</f>
        <v>0.11502891568180318</v>
      </c>
      <c r="G35" s="34">
        <f>IF(P_fylke_frekv!G43=0," ",P_fylke_frekv!G43)</f>
        <v>8.1561478983480887E-2</v>
      </c>
      <c r="H35" s="34">
        <f>IF(P_fylke_frekv!H43=0," ",P_fylke_frekv!H43)</f>
        <v>0.15616186092908629</v>
      </c>
      <c r="I35" s="34">
        <f>IF(P_fylke_frekv!I43=0," ",P_fylke_frekv!I43)</f>
        <v>9.1024428422185638E-2</v>
      </c>
      <c r="J35" s="34">
        <f>IF(P_fylke_frekv!J43=0," ",P_fylke_frekv!J43)</f>
        <v>7.1261054159828516E-2</v>
      </c>
      <c r="K35" s="34">
        <f>IF(P_fylke_frekv!K43=0," ",P_fylke_frekv!K43)</f>
        <v>0.15435722823788292</v>
      </c>
      <c r="L35" s="34">
        <f>IF(P_fylke_frekv!L43=0," ",P_fylke_frekv!L43)</f>
        <v>6.2305978422387914E-2</v>
      </c>
      <c r="M35" s="34">
        <f>IF(P_fylke_frekv!M43=0," ",P_fylke_frekv!M43)</f>
        <v>0.11013696494131578</v>
      </c>
    </row>
    <row r="36" spans="2:13" x14ac:dyDescent="0.25">
      <c r="B36" s="25" t="str">
        <f>IF(P_fylke_frekv!B44=0," ",P_fylke_frekv!B44)</f>
        <v>150-200</v>
      </c>
      <c r="C36" s="34">
        <f>IF(P_fylke_frekv!C44=0," ",P_fylke_frekv!C44)</f>
        <v>0.10853909697851072</v>
      </c>
      <c r="D36" s="34">
        <f>IF(P_fylke_frekv!D44=0," ",P_fylke_frekv!D44)</f>
        <v>0.11098722591512876</v>
      </c>
      <c r="E36" s="34">
        <f>IF(P_fylke_frekv!E44=0," ",P_fylke_frekv!E44)</f>
        <v>8.5138337779261317E-2</v>
      </c>
      <c r="F36" s="34">
        <f>IF(P_fylke_frekv!F44=0," ",P_fylke_frekv!F44)</f>
        <v>9.8764216926859938E-2</v>
      </c>
      <c r="G36" s="34">
        <f>IF(P_fylke_frekv!G44=0," ",P_fylke_frekv!G44)</f>
        <v>9.3699908491131009E-2</v>
      </c>
      <c r="H36" s="34">
        <f>IF(P_fylke_frekv!H44=0," ",P_fylke_frekv!H44)</f>
        <v>0.11817470094722242</v>
      </c>
      <c r="I36" s="34">
        <f>IF(P_fylke_frekv!I44=0," ",P_fylke_frekv!I44)</f>
        <v>9.4940809340710683E-2</v>
      </c>
      <c r="J36" s="34">
        <f>IF(P_fylke_frekv!J44=0," ",P_fylke_frekv!J44)</f>
        <v>7.0881577683094041E-2</v>
      </c>
      <c r="K36" s="34">
        <f>IF(P_fylke_frekv!K44=0," ",P_fylke_frekv!K44)</f>
        <v>0.11671960041011263</v>
      </c>
      <c r="L36" s="34">
        <f>IF(P_fylke_frekv!L44=0," ",P_fylke_frekv!L44)</f>
        <v>0.1018640749565892</v>
      </c>
      <c r="M36" s="34">
        <f>IF(P_fylke_frekv!M44=0," ",P_fylke_frekv!M44)</f>
        <v>0.10044724200954114</v>
      </c>
    </row>
    <row r="37" spans="2:13" x14ac:dyDescent="0.25">
      <c r="B37" s="25" t="str">
        <f>IF(P_fylke_frekv!B45=0," ",P_fylke_frekv!B45)</f>
        <v>200-250</v>
      </c>
      <c r="C37" s="34">
        <f>IF(P_fylke_frekv!C45=0," ",P_fylke_frekv!C45)</f>
        <v>0.13807865898721686</v>
      </c>
      <c r="D37" s="34">
        <f>IF(P_fylke_frekv!D45=0," ",P_fylke_frekv!D45)</f>
        <v>9.9879952109783662E-2</v>
      </c>
      <c r="E37" s="34">
        <f>IF(P_fylke_frekv!E45=0," ",P_fylke_frekv!E45)</f>
        <v>7.6349256364273171E-2</v>
      </c>
      <c r="F37" s="34">
        <f>IF(P_fylke_frekv!F45=0," ",P_fylke_frekv!F45)</f>
        <v>9.7934248868692453E-2</v>
      </c>
      <c r="G37" s="34">
        <f>IF(P_fylke_frekv!G45=0," ",P_fylke_frekv!G45)</f>
        <v>9.1152997404912339E-2</v>
      </c>
      <c r="H37" s="34">
        <f>IF(P_fylke_frekv!H45=0," ",P_fylke_frekv!H45)</f>
        <v>0.13480650271988165</v>
      </c>
      <c r="I37" s="34">
        <f>IF(P_fylke_frekv!I45=0," ",P_fylke_frekv!I45)</f>
        <v>9.5477178154627779E-2</v>
      </c>
      <c r="J37" s="34">
        <f>IF(P_fylke_frekv!J45=0," ",P_fylke_frekv!J45)</f>
        <v>5.850534562123888E-2</v>
      </c>
      <c r="K37" s="34">
        <f>IF(P_fylke_frekv!K45=0," ",P_fylke_frekv!K45)</f>
        <v>7.8548047296636545E-2</v>
      </c>
      <c r="L37" s="34">
        <f>IF(P_fylke_frekv!L45=0," ",P_fylke_frekv!L45)</f>
        <v>8.2451604460416036E-2</v>
      </c>
      <c r="M37" s="34">
        <f>IF(P_fylke_frekv!M45=0," ",P_fylke_frekv!M45)</f>
        <v>9.2920888845872809E-2</v>
      </c>
    </row>
    <row r="38" spans="2:13" x14ac:dyDescent="0.25">
      <c r="B38" s="25" t="str">
        <f>IF(P_fylke_frekv!B46=0," ",P_fylke_frekv!B46)</f>
        <v>250-300</v>
      </c>
      <c r="C38" s="34">
        <f>IF(P_fylke_frekv!C46=0," ",P_fylke_frekv!C46)</f>
        <v>9.2887906870739487E-2</v>
      </c>
      <c r="D38" s="34">
        <f>IF(P_fylke_frekv!D46=0," ",P_fylke_frekv!D46)</f>
        <v>8.1117538884304632E-2</v>
      </c>
      <c r="E38" s="34">
        <f>IF(P_fylke_frekv!E46=0," ",P_fylke_frekv!E46)</f>
        <v>9.1053786767230041E-2</v>
      </c>
      <c r="F38" s="34">
        <f>IF(P_fylke_frekv!F46=0," ",P_fylke_frekv!F46)</f>
        <v>0.126686929364562</v>
      </c>
      <c r="G38" s="34">
        <f>IF(P_fylke_frekv!G46=0," ",P_fylke_frekv!G46)</f>
        <v>9.0349477847590245E-2</v>
      </c>
      <c r="H38" s="34">
        <f>IF(P_fylke_frekv!H46=0," ",P_fylke_frekv!H46)</f>
        <v>7.9063213999286855E-2</v>
      </c>
      <c r="I38" s="34">
        <f>IF(P_fylke_frekv!I46=0," ",P_fylke_frekv!I46)</f>
        <v>0.10710552450836128</v>
      </c>
      <c r="J38" s="34">
        <f>IF(P_fylke_frekv!J46=0," ",P_fylke_frekv!J46)</f>
        <v>1.7607037771072892E-2</v>
      </c>
      <c r="K38" s="34">
        <f>IF(P_fylke_frekv!K46=0," ",P_fylke_frekv!K46)</f>
        <v>8.3029588538725607E-2</v>
      </c>
      <c r="L38" s="34">
        <f>IF(P_fylke_frekv!L46=0," ",P_fylke_frekv!L46)</f>
        <v>6.3023651270947542E-2</v>
      </c>
      <c r="M38" s="34">
        <f>IF(P_fylke_frekv!M46=0," ",P_fylke_frekv!M46)</f>
        <v>9.0636161420406341E-2</v>
      </c>
    </row>
    <row r="39" spans="2:13" x14ac:dyDescent="0.25">
      <c r="B39" s="25" t="str">
        <f>IF(P_fylke_frekv!B47=0," ",P_fylke_frekv!B47)</f>
        <v>300-350</v>
      </c>
      <c r="C39" s="34">
        <f>IF(P_fylke_frekv!C47=0," ",P_fylke_frekv!C47)</f>
        <v>0.11049152122116014</v>
      </c>
      <c r="D39" s="34">
        <f>IF(P_fylke_frekv!D47=0," ",P_fylke_frekv!D47)</f>
        <v>9.9186404304247203E-2</v>
      </c>
      <c r="E39" s="34">
        <f>IF(P_fylke_frekv!E47=0," ",P_fylke_frekv!E47)</f>
        <v>9.5148123896728512E-2</v>
      </c>
      <c r="F39" s="34">
        <f>IF(P_fylke_frekv!F47=0," ",P_fylke_frekv!F47)</f>
        <v>0.1032475609212939</v>
      </c>
      <c r="G39" s="34">
        <f>IF(P_fylke_frekv!G47=0," ",P_fylke_frekv!G47)</f>
        <v>0.10340447476062245</v>
      </c>
      <c r="H39" s="34">
        <f>IF(P_fylke_frekv!H47=0," ",P_fylke_frekv!H47)</f>
        <v>0.1060695584275</v>
      </c>
      <c r="I39" s="34">
        <f>IF(P_fylke_frekv!I47=0," ",P_fylke_frekv!I47)</f>
        <v>0.11902246437932093</v>
      </c>
      <c r="J39" s="34">
        <f>IF(P_fylke_frekv!J47=0," ",P_fylke_frekv!J47)</f>
        <v>9.7256349858865956E-2</v>
      </c>
      <c r="K39" s="34">
        <f>IF(P_fylke_frekv!K47=0," ",P_fylke_frekv!K47)</f>
        <v>0.11191760818765521</v>
      </c>
      <c r="L39" s="34">
        <f>IF(P_fylke_frekv!L47=0," ",P_fylke_frekv!L47)</f>
        <v>9.2394276961593608E-2</v>
      </c>
      <c r="M39" s="34">
        <f>IF(P_fylke_frekv!M47=0," ",P_fylke_frekv!M47)</f>
        <v>0.10583302998119305</v>
      </c>
    </row>
    <row r="40" spans="2:13" x14ac:dyDescent="0.25">
      <c r="B40" s="25" t="str">
        <f>IF(P_fylke_frekv!B48=0," ",P_fylke_frekv!B48)</f>
        <v>350-400</v>
      </c>
      <c r="C40" s="34">
        <f>IF(P_fylke_frekv!C48=0," ",P_fylke_frekv!C48)</f>
        <v>6.6925188416494363E-2</v>
      </c>
      <c r="D40" s="34">
        <f>IF(P_fylke_frekv!D48=0," ",P_fylke_frekv!D48)</f>
        <v>0.10520296672336858</v>
      </c>
      <c r="E40" s="34">
        <f>IF(P_fylke_frekv!E48=0," ",P_fylke_frekv!E48)</f>
        <v>7.7298984724792213E-2</v>
      </c>
      <c r="F40" s="34">
        <f>IF(P_fylke_frekv!F48=0," ",P_fylke_frekv!F48)</f>
        <v>0.1710008833192998</v>
      </c>
      <c r="G40" s="34">
        <f>IF(P_fylke_frekv!G48=0," ",P_fylke_frekv!G48)</f>
        <v>0.1126460771908747</v>
      </c>
      <c r="H40" s="34">
        <f>IF(P_fylke_frekv!H48=0," ",P_fylke_frekv!H48)</f>
        <v>0.10022787051435243</v>
      </c>
      <c r="I40" s="34">
        <f>IF(P_fylke_frekv!I48=0," ",P_fylke_frekv!I48)</f>
        <v>0.10873806247345978</v>
      </c>
      <c r="J40" s="34">
        <f>IF(P_fylke_frekv!J48=0," ",P_fylke_frekv!J48)</f>
        <v>0.11202048334537608</v>
      </c>
      <c r="K40" s="34">
        <f>IF(P_fylke_frekv!K48=0," ",P_fylke_frekv!K48)</f>
        <v>6.5221298512881692E-2</v>
      </c>
      <c r="L40" s="34">
        <f>IF(P_fylke_frekv!L48=0," ",P_fylke_frekv!L48)</f>
        <v>6.9340220464419469E-2</v>
      </c>
      <c r="M40" s="34">
        <f>IF(P_fylke_frekv!M48=0," ",P_fylke_frekv!M48)</f>
        <v>0.10120577380160588</v>
      </c>
    </row>
    <row r="41" spans="2:13" x14ac:dyDescent="0.25">
      <c r="B41" s="25" t="str">
        <f>IF(P_fylke_frekv!B49=0," ",P_fylke_frekv!B49)</f>
        <v>400-450</v>
      </c>
      <c r="C41" s="34">
        <f>IF(P_fylke_frekv!C49=0," ",P_fylke_frekv!C49)</f>
        <v>6.7121775197094002E-2</v>
      </c>
      <c r="D41" s="34">
        <f>IF(P_fylke_frekv!D49=0," ",P_fylke_frekv!D49)</f>
        <v>6.7272989377735917E-2</v>
      </c>
      <c r="E41" s="34">
        <f>IF(P_fylke_frekv!E49=0," ",P_fylke_frekv!E49)</f>
        <v>6.7123402529397191E-2</v>
      </c>
      <c r="F41" s="34">
        <f>IF(P_fylke_frekv!F49=0," ",P_fylke_frekv!F49)</f>
        <v>6.9026007170106013E-2</v>
      </c>
      <c r="G41" s="34">
        <f>IF(P_fylke_frekv!G49=0," ",P_fylke_frekv!G49)</f>
        <v>7.8478614629896873E-2</v>
      </c>
      <c r="H41" s="34">
        <f>IF(P_fylke_frekv!H49=0," ",P_fylke_frekv!H49)</f>
        <v>4.314695297594677E-2</v>
      </c>
      <c r="I41" s="34">
        <f>IF(P_fylke_frekv!I49=0," ",P_fylke_frekv!I49)</f>
        <v>9.5597126653835282E-2</v>
      </c>
      <c r="J41" s="34">
        <f>IF(P_fylke_frekv!J49=0," ",P_fylke_frekv!J49)</f>
        <v>0.10008761664122572</v>
      </c>
      <c r="K41" s="34">
        <f>IF(P_fylke_frekv!K49=0," ",P_fylke_frekv!K49)</f>
        <v>4.6624716440702971E-2</v>
      </c>
      <c r="L41" s="34">
        <f>IF(P_fylke_frekv!L49=0," ",P_fylke_frekv!L49)</f>
        <v>0.11542789282436092</v>
      </c>
      <c r="M41" s="34">
        <f>IF(P_fylke_frekv!M49=0," ",P_fylke_frekv!M49)</f>
        <v>7.6260686375705017E-2</v>
      </c>
    </row>
    <row r="42" spans="2:13" x14ac:dyDescent="0.25">
      <c r="B42" s="25" t="str">
        <f>IF(P_fylke_frekv!B50=0," ",P_fylke_frekv!B50)</f>
        <v>450-500</v>
      </c>
      <c r="C42" s="34">
        <f>IF(P_fylke_frekv!C50=0," ",P_fylke_frekv!C50)</f>
        <v>7.3023837284333537E-2</v>
      </c>
      <c r="D42" s="34">
        <f>IF(P_fylke_frekv!D50=0," ",P_fylke_frekv!D50)</f>
        <v>6.5030695052143553E-2</v>
      </c>
      <c r="E42" s="34">
        <f>IF(P_fylke_frekv!E50=0," ",P_fylke_frekv!E50)</f>
        <v>9.2885418163531283E-2</v>
      </c>
      <c r="F42" s="34">
        <f>IF(P_fylke_frekv!F50=0," ",P_fylke_frekv!F50)</f>
        <v>6.7507148446368931E-2</v>
      </c>
      <c r="G42" s="34">
        <f>IF(P_fylke_frekv!G50=0," ",P_fylke_frekv!G50)</f>
        <v>7.678261225614344E-2</v>
      </c>
      <c r="H42" s="34">
        <f>IF(P_fylke_frekv!H50=0," ",P_fylke_frekv!H50)</f>
        <v>4.7817302301931028E-2</v>
      </c>
      <c r="I42" s="34">
        <f>IF(P_fylke_frekv!I50=0," ",P_fylke_frekv!I50)</f>
        <v>5.3353747616537071E-2</v>
      </c>
      <c r="J42" s="34">
        <f>IF(P_fylke_frekv!J50=0," ",P_fylke_frekv!J50)</f>
        <v>0.1121218000432298</v>
      </c>
      <c r="K42" s="34">
        <f>IF(P_fylke_frekv!K50=0," ",P_fylke_frekv!K50)</f>
        <v>5.9756068869409727E-2</v>
      </c>
      <c r="L42" s="34">
        <f>IF(P_fylke_frekv!L50=0," ",P_fylke_frekv!L50)</f>
        <v>0.12234748247819033</v>
      </c>
      <c r="M42" s="34">
        <f>IF(P_fylke_frekv!M50=0," ",P_fylke_frekv!M50)</f>
        <v>7.1030785371261881E-2</v>
      </c>
    </row>
    <row r="43" spans="2:13" x14ac:dyDescent="0.25">
      <c r="B43" s="25" t="str">
        <f>IF(P_fylke_frekv!B51=0," ",P_fylke_frekv!B51)</f>
        <v>500-550</v>
      </c>
      <c r="C43" s="34">
        <f>IF(P_fylke_frekv!C51=0," ",P_fylke_frekv!C51)</f>
        <v>1.1715175974780504E-2</v>
      </c>
      <c r="D43" s="34">
        <f>IF(P_fylke_frekv!D51=0," ",P_fylke_frekv!D51)</f>
        <v>3.1908144187856979E-2</v>
      </c>
      <c r="E43" s="34">
        <f>IF(P_fylke_frekv!E51=0," ",P_fylke_frekv!E51)</f>
        <v>5.1034940773377231E-2</v>
      </c>
      <c r="F43" s="34">
        <f>IF(P_fylke_frekv!F51=0," ",P_fylke_frekv!F51)</f>
        <v>5.8184534799432364E-2</v>
      </c>
      <c r="G43" s="34">
        <f>IF(P_fylke_frekv!G51=0," ",P_fylke_frekv!G51)</f>
        <v>5.7662653746552078E-2</v>
      </c>
      <c r="H43" s="34">
        <f>IF(P_fylke_frekv!H51=0," ",P_fylke_frekv!H51)</f>
        <v>1.0355709190887189E-2</v>
      </c>
      <c r="I43" s="34">
        <f>IF(P_fylke_frekv!I51=0," ",P_fylke_frekv!I51)</f>
        <v>7.5069647926953628E-2</v>
      </c>
      <c r="J43" s="34">
        <f>IF(P_fylke_frekv!J51=0," ",P_fylke_frekv!J51)</f>
        <v>3.5086499005027104E-2</v>
      </c>
      <c r="K43" s="34">
        <f>IF(P_fylke_frekv!K51=0," ",P_fylke_frekv!K51)</f>
        <v>5.6181706598148265E-2</v>
      </c>
      <c r="L43" s="34">
        <f>IF(P_fylke_frekv!L51=0," ",P_fylke_frekv!L51)</f>
        <v>0.10293712128152513</v>
      </c>
      <c r="M43" s="34">
        <f>IF(P_fylke_frekv!M51=0," ",P_fylke_frekv!M51)</f>
        <v>5.5808652118586287E-2</v>
      </c>
    </row>
    <row r="44" spans="2:13" x14ac:dyDescent="0.25">
      <c r="B44" s="25" t="str">
        <f>IF(P_fylke_frekv!B52=0," ",P_fylke_frekv!B52)</f>
        <v>550-600</v>
      </c>
      <c r="C44" s="34">
        <f>IF(P_fylke_frekv!C52=0," ",P_fylke_frekv!C52)</f>
        <v>1.3092364328493221E-2</v>
      </c>
      <c r="D44" s="34">
        <f>IF(P_fylke_frekv!D52=0," ",P_fylke_frekv!D52)</f>
        <v>4.4228941464776052E-2</v>
      </c>
      <c r="E44" s="34">
        <f>IF(P_fylke_frekv!E52=0," ",P_fylke_frekv!E52)</f>
        <v>4.7988106271968374E-2</v>
      </c>
      <c r="F44" s="34">
        <f>IF(P_fylke_frekv!F52=0," ",P_fylke_frekv!F52)</f>
        <v>2.2595648388545515E-2</v>
      </c>
      <c r="G44" s="34">
        <f>IF(P_fylke_frekv!G52=0," ",P_fylke_frekv!G52)</f>
        <v>3.5788397910443984E-2</v>
      </c>
      <c r="H44" s="34">
        <f>IF(P_fylke_frekv!H52=0," ",P_fylke_frekv!H52)</f>
        <v>3.5580716606949836E-2</v>
      </c>
      <c r="I44" s="34">
        <f>IF(P_fylke_frekv!I52=0," ",P_fylke_frekv!I52)</f>
        <v>3.1906854585377196E-2</v>
      </c>
      <c r="J44" s="34">
        <f>IF(P_fylke_frekv!J52=0," ",P_fylke_frekv!J52)</f>
        <v>7.5531212569038983E-2</v>
      </c>
      <c r="K44" s="34">
        <f>IF(P_fylke_frekv!K52=0," ",P_fylke_frekv!K52)</f>
        <v>2.0677684092531293E-2</v>
      </c>
      <c r="L44" s="34">
        <f>IF(P_fylke_frekv!L52=0," ",P_fylke_frekv!L52)</f>
        <v>2.5179491059081675E-2</v>
      </c>
      <c r="M44" s="34">
        <f>IF(P_fylke_frekv!M52=0," ",P_fylke_frekv!M52)</f>
        <v>3.4281403641239841E-2</v>
      </c>
    </row>
    <row r="45" spans="2:13" x14ac:dyDescent="0.25">
      <c r="B45" s="25" t="str">
        <f>IF(P_fylke_frekv!B53=0," ",P_fylke_frekv!B53)</f>
        <v>600-650</v>
      </c>
      <c r="C45" s="34">
        <f>IF(P_fylke_frekv!C53=0," ",P_fylke_frekv!C53)</f>
        <v>1.3909944654178294E-2</v>
      </c>
      <c r="D45" s="34">
        <f>IF(P_fylke_frekv!D53=0," ",P_fylke_frekv!D53)</f>
        <v>1.0418390298262473E-2</v>
      </c>
      <c r="E45" s="34">
        <f>IF(P_fylke_frekv!E53=0," ",P_fylke_frekv!E53)</f>
        <v>2.7848435980129406E-2</v>
      </c>
      <c r="F45" s="34" t="str">
        <f>IF(P_fylke_frekv!F53=0," ",P_fylke_frekv!F53)</f>
        <v xml:space="preserve"> </v>
      </c>
      <c r="G45" s="34">
        <f>IF(P_fylke_frekv!G53=0," ",P_fylke_frekv!G53)</f>
        <v>1.6190681006743063E-2</v>
      </c>
      <c r="H45" s="34">
        <f>IF(P_fylke_frekv!H53=0," ",P_fylke_frekv!H53)</f>
        <v>5.1654615582022397E-2</v>
      </c>
      <c r="I45" s="34">
        <f>IF(P_fylke_frekv!I53=0," ",P_fylke_frekv!I53)</f>
        <v>2.1344853737405724E-2</v>
      </c>
      <c r="J45" s="34">
        <f>IF(P_fylke_frekv!J53=0," ",P_fylke_frekv!J53)</f>
        <v>4.057876283290341E-2</v>
      </c>
      <c r="K45" s="34">
        <f>IF(P_fylke_frekv!K53=0," ",P_fylke_frekv!K53)</f>
        <v>7.3879235495638027E-3</v>
      </c>
      <c r="L45" s="34">
        <f>IF(P_fylke_frekv!L53=0," ",P_fylke_frekv!L53)</f>
        <v>6.7512588549534965E-3</v>
      </c>
      <c r="M45" s="34">
        <f>IF(P_fylke_frekv!M53=0," ",P_fylke_frekv!M53)</f>
        <v>1.6321479807253528E-2</v>
      </c>
    </row>
    <row r="46" spans="2:13" x14ac:dyDescent="0.25">
      <c r="B46" s="25" t="str">
        <f>IF(P_fylke_frekv!B54=0," ",P_fylke_frekv!B54)</f>
        <v>650-700</v>
      </c>
      <c r="C46" s="34" t="str">
        <f>IF(P_fylke_frekv!C54=0," ",P_fylke_frekv!C54)</f>
        <v xml:space="preserve"> </v>
      </c>
      <c r="D46" s="34">
        <f>IF(P_fylke_frekv!D54=0," ",P_fylke_frekv!D54)</f>
        <v>8.1617001405309177E-3</v>
      </c>
      <c r="E46" s="34">
        <f>IF(P_fylke_frekv!E54=0," ",P_fylke_frekv!E54)</f>
        <v>1.5355850006051381E-2</v>
      </c>
      <c r="F46" s="34" t="str">
        <f>IF(P_fylke_frekv!F54=0," ",P_fylke_frekv!F54)</f>
        <v xml:space="preserve"> </v>
      </c>
      <c r="G46" s="34">
        <f>IF(P_fylke_frekv!G54=0," ",P_fylke_frekv!G54)</f>
        <v>1.726296461408644E-2</v>
      </c>
      <c r="H46" s="34" t="str">
        <f>IF(P_fylke_frekv!H54=0," ",P_fylke_frekv!H54)</f>
        <v xml:space="preserve"> </v>
      </c>
      <c r="I46" s="34">
        <f>IF(P_fylke_frekv!I54=0," ",P_fylke_frekv!I54)</f>
        <v>1.0538503619992015E-2</v>
      </c>
      <c r="J46" s="34">
        <f>IF(P_fylke_frekv!J54=0," ",P_fylke_frekv!J54)</f>
        <v>2.2674415387393836E-2</v>
      </c>
      <c r="K46" s="34">
        <f>IF(P_fylke_frekv!K54=0," ",P_fylke_frekv!K54)</f>
        <v>8.1099277821514888E-3</v>
      </c>
      <c r="L46" s="34" t="str">
        <f>IF(P_fylke_frekv!L54=0," ",P_fylke_frekv!L54)</f>
        <v xml:space="preserve"> </v>
      </c>
      <c r="M46" s="34">
        <f>IF(P_fylke_frekv!M54=0," ",P_fylke_frekv!M54)</f>
        <v>9.739418928022419E-3</v>
      </c>
    </row>
    <row r="47" spans="2:13" x14ac:dyDescent="0.25">
      <c r="B47" s="25" t="str">
        <f>IF(P_fylke_frekv!B55=0," ",P_fylke_frekv!B55)</f>
        <v>700-750</v>
      </c>
      <c r="C47" s="34">
        <f>IF(P_fylke_frekv!C55=0," ",P_fylke_frekv!C55)</f>
        <v>1.6028352993024724E-2</v>
      </c>
      <c r="D47" s="34">
        <f>IF(P_fylke_frekv!D55=0," ",P_fylke_frekv!D55)</f>
        <v>3.0224165573185121E-3</v>
      </c>
      <c r="E47" s="34">
        <f>IF(P_fylke_frekv!E55=0," ",P_fylke_frekv!E55)</f>
        <v>2.7144601816411321E-2</v>
      </c>
      <c r="F47" s="34" t="str">
        <f>IF(P_fylke_frekv!F55=0," ",P_fylke_frekv!F55)</f>
        <v xml:space="preserve"> </v>
      </c>
      <c r="G47" s="34">
        <f>IF(P_fylke_frekv!G55=0," ",P_fylke_frekv!G55)</f>
        <v>2.3918946866653759E-2</v>
      </c>
      <c r="H47" s="34" t="str">
        <f>IF(P_fylke_frekv!H55=0," ",P_fylke_frekv!H55)</f>
        <v xml:space="preserve"> </v>
      </c>
      <c r="I47" s="34">
        <f>IF(P_fylke_frekv!I55=0," ",P_fylke_frekv!I55)</f>
        <v>1.36108428337095E-2</v>
      </c>
      <c r="J47" s="34" t="str">
        <f>IF(P_fylke_frekv!J55=0," ",P_fylke_frekv!J55)</f>
        <v xml:space="preserve"> </v>
      </c>
      <c r="K47" s="34">
        <f>IF(P_fylke_frekv!K55=0," ",P_fylke_frekv!K55)</f>
        <v>8.8025306447754546E-3</v>
      </c>
      <c r="L47" s="34">
        <f>IF(P_fylke_frekv!L55=0," ",P_fylke_frekv!L55)</f>
        <v>3.1349116011059767E-2</v>
      </c>
      <c r="M47" s="34">
        <f>IF(P_fylke_frekv!M55=0," ",P_fylke_frekv!M55)</f>
        <v>1.3961130921598848E-2</v>
      </c>
    </row>
    <row r="48" spans="2:13" x14ac:dyDescent="0.25">
      <c r="B48" s="25" t="str">
        <f>IF(P_fylke_frekv!B56=0," ",P_fylke_frekv!B56)</f>
        <v>750-800</v>
      </c>
      <c r="C48" s="34" t="str">
        <f>IF(P_fylke_frekv!C56=0," ",P_fylke_frekv!C56)</f>
        <v xml:space="preserve"> </v>
      </c>
      <c r="D48" s="34">
        <f>IF(P_fylke_frekv!D56=0," ",P_fylke_frekv!D56)</f>
        <v>9.4846677529652271E-3</v>
      </c>
      <c r="E48" s="34">
        <f>IF(P_fylke_frekv!E56=0," ",P_fylke_frekv!E56)</f>
        <v>5.965031378564651E-3</v>
      </c>
      <c r="F48" s="34" t="str">
        <f>IF(P_fylke_frekv!F56=0," ",P_fylke_frekv!F56)</f>
        <v xml:space="preserve"> </v>
      </c>
      <c r="G48" s="34">
        <f>IF(P_fylke_frekv!G56=0," ",P_fylke_frekv!G56)</f>
        <v>5.7113488150574458E-3</v>
      </c>
      <c r="H48" s="34">
        <f>IF(P_fylke_frekv!H56=0," ",P_fylke_frekv!H56)</f>
        <v>1.617333555190861E-2</v>
      </c>
      <c r="I48" s="34">
        <f>IF(P_fylke_frekv!I56=0," ",P_fylke_frekv!I56)</f>
        <v>4.7616897840957991E-3</v>
      </c>
      <c r="J48" s="34">
        <f>IF(P_fylke_frekv!J56=0," ",P_fylke_frekv!J56)</f>
        <v>2.6751867492113245E-2</v>
      </c>
      <c r="K48" s="34">
        <f>IF(P_fylke_frekv!K56=0," ",P_fylke_frekv!K56)</f>
        <v>4.5444697547059269E-3</v>
      </c>
      <c r="L48" s="34">
        <f>IF(P_fylke_frekv!L56=0," ",P_fylke_frekv!L56)</f>
        <v>8.5216026301094764E-3</v>
      </c>
      <c r="M48" s="34">
        <f>IF(P_fylke_frekv!M56=0," ",P_fylke_frekv!M56)</f>
        <v>6.4300156421108574E-3</v>
      </c>
    </row>
    <row r="49" spans="2:13" x14ac:dyDescent="0.25">
      <c r="B49" s="25" t="str">
        <f>IF(P_fylke_frekv!B57=0," ",P_fylke_frekv!B57)</f>
        <v>800-850</v>
      </c>
      <c r="C49" s="34" t="str">
        <f>IF(P_fylke_frekv!C57=0," ",P_fylke_frekv!C57)</f>
        <v xml:space="preserve"> </v>
      </c>
      <c r="D49" s="34">
        <f>IF(P_fylke_frekv!D57=0," ",P_fylke_frekv!D57)</f>
        <v>3.2629779535828479E-3</v>
      </c>
      <c r="E49" s="34">
        <f>IF(P_fylke_frekv!E57=0," ",P_fylke_frekv!E57)</f>
        <v>6.3645697733851992E-3</v>
      </c>
      <c r="F49" s="34" t="str">
        <f>IF(P_fylke_frekv!F57=0," ",P_fylke_frekv!F57)</f>
        <v xml:space="preserve"> </v>
      </c>
      <c r="G49" s="34">
        <f>IF(P_fylke_frekv!G57=0," ",P_fylke_frekv!G57)</f>
        <v>2.756221875558585E-2</v>
      </c>
      <c r="H49" s="34">
        <f>IF(P_fylke_frekv!H57=0," ",P_fylke_frekv!H57)</f>
        <v>1.737521934296855E-2</v>
      </c>
      <c r="I49" s="34">
        <f>IF(P_fylke_frekv!I57=0," ",P_fylke_frekv!I57)</f>
        <v>5.1471694746391215E-3</v>
      </c>
      <c r="J49" s="34">
        <f>IF(P_fylke_frekv!J57=0," ",P_fylke_frekv!J57)</f>
        <v>2.8209875477049555E-2</v>
      </c>
      <c r="K49" s="34">
        <f>IF(P_fylke_frekv!K57=0," ",P_fylke_frekv!K57)</f>
        <v>5.0362570688363495E-3</v>
      </c>
      <c r="L49" s="34">
        <f>IF(P_fylke_frekv!L57=0," ",P_fylke_frekv!L57)</f>
        <v>3.5626264397301044E-2</v>
      </c>
      <c r="M49" s="34">
        <f>IF(P_fylke_frekv!M57=0," ",P_fylke_frekv!M57)</f>
        <v>1.1425580087157949E-2</v>
      </c>
    </row>
    <row r="50" spans="2:13" x14ac:dyDescent="0.25">
      <c r="B50" s="25" t="str">
        <f>IF(P_fylke_frekv!B58=0," ",P_fylke_frekv!B58)</f>
        <v>850-900</v>
      </c>
      <c r="C50" s="34" t="str">
        <f>IF(P_fylke_frekv!C58=0," ",P_fylke_frekv!C58)</f>
        <v xml:space="preserve"> </v>
      </c>
      <c r="D50" s="34" t="str">
        <f>IF(P_fylke_frekv!D58=0," ",P_fylke_frekv!D58)</f>
        <v xml:space="preserve"> </v>
      </c>
      <c r="E50" s="34">
        <f>IF(P_fylke_frekv!E58=0," ",P_fylke_frekv!E58)</f>
        <v>1.3157304385056499E-2</v>
      </c>
      <c r="F50" s="34" t="str">
        <f>IF(P_fylke_frekv!F58=0," ",P_fylke_frekv!F58)</f>
        <v xml:space="preserve"> </v>
      </c>
      <c r="G50" s="34">
        <f>IF(P_fylke_frekv!G58=0," ",P_fylke_frekv!G58)</f>
        <v>2.9700416400547054E-2</v>
      </c>
      <c r="H50" s="34" t="str">
        <f>IF(P_fylke_frekv!H58=0," ",P_fylke_frekv!H58)</f>
        <v xml:space="preserve"> </v>
      </c>
      <c r="I50" s="34">
        <f>IF(P_fylke_frekv!I58=0," ",P_fylke_frekv!I58)</f>
        <v>8.4089445292679071E-3</v>
      </c>
      <c r="J50" s="34">
        <f>IF(P_fylke_frekv!J58=0," ",P_fylke_frekv!J58)</f>
        <v>2.9537422702419176E-2</v>
      </c>
      <c r="K50" s="34">
        <f>IF(P_fylke_frekv!K58=0," ",P_fylke_frekv!K58)</f>
        <v>1.0360707443907709E-2</v>
      </c>
      <c r="L50" s="34">
        <f>IF(P_fylke_frekv!L58=0," ",P_fylke_frekv!L58)</f>
        <v>9.4663622287867576E-3</v>
      </c>
      <c r="M50" s="34">
        <f>IF(P_fylke_frekv!M58=0," ",P_fylke_frekv!M58)</f>
        <v>1.1008977463135328E-2</v>
      </c>
    </row>
    <row r="51" spans="2:13" x14ac:dyDescent="0.25">
      <c r="B51" s="25" t="str">
        <f>IF(P_fylke_frekv!B59=0," ",P_fylke_frekv!B59)</f>
        <v>900-950</v>
      </c>
      <c r="C51" s="34" t="str">
        <f>IF(P_fylke_frekv!C59=0," ",P_fylke_frekv!C59)</f>
        <v xml:space="preserve"> </v>
      </c>
      <c r="D51" s="34">
        <f>IF(P_fylke_frekv!D59=0," ",P_fylke_frekv!D59)</f>
        <v>7.5201271092147906E-3</v>
      </c>
      <c r="E51" s="34">
        <f>IF(P_fylke_frekv!E59=0," ",P_fylke_frekv!E59)</f>
        <v>1.3731208653710381E-2</v>
      </c>
      <c r="F51" s="34" t="str">
        <f>IF(P_fylke_frekv!F59=0," ",P_fylke_frekv!F59)</f>
        <v xml:space="preserve"> </v>
      </c>
      <c r="G51" s="34">
        <f>IF(P_fylke_frekv!G59=0," ",P_fylke_frekv!G59)</f>
        <v>1.0045595176735559E-2</v>
      </c>
      <c r="H51" s="34" t="str">
        <f>IF(P_fylke_frekv!H59=0," ",P_fylke_frekv!H59)</f>
        <v xml:space="preserve"> </v>
      </c>
      <c r="I51" s="34">
        <f>IF(P_fylke_frekv!I59=0," ",P_fylke_frekv!I59)</f>
        <v>1.1314503485003414E-2</v>
      </c>
      <c r="J51" s="34">
        <f>IF(P_fylke_frekv!J59=0," ",P_fylke_frekv!J59)</f>
        <v>3.1123912736172963E-2</v>
      </c>
      <c r="K51" s="34" t="str">
        <f>IF(P_fylke_frekv!K59=0," ",P_fylke_frekv!K59)</f>
        <v xml:space="preserve"> </v>
      </c>
      <c r="L51" s="34">
        <f>IF(P_fylke_frekv!L59=0," ",P_fylke_frekv!L59)</f>
        <v>9.8167451460179963E-3</v>
      </c>
      <c r="M51" s="34">
        <f>IF(P_fylke_frekv!M59=0," ",P_fylke_frekv!M59)</f>
        <v>8.1676141424408353E-3</v>
      </c>
    </row>
    <row r="52" spans="2:13" x14ac:dyDescent="0.25">
      <c r="B52" s="25" t="str">
        <f>IF(P_fylke_frekv!B60=0," ",P_fylke_frekv!B60)</f>
        <v>950-1000</v>
      </c>
      <c r="C52" s="34" t="str">
        <f>IF(P_fylke_frekv!C60=0," ",P_fylke_frekv!C60)</f>
        <v xml:space="preserve"> </v>
      </c>
      <c r="D52" s="34">
        <f>IF(P_fylke_frekv!D60=0," ",P_fylke_frekv!D60)</f>
        <v>3.8784252154611832E-3</v>
      </c>
      <c r="E52" s="34" t="str">
        <f>IF(P_fylke_frekv!E60=0," ",P_fylke_frekv!E60)</f>
        <v xml:space="preserve"> </v>
      </c>
      <c r="F52" s="34" t="str">
        <f>IF(P_fylke_frekv!F60=0," ",P_fylke_frekv!F60)</f>
        <v xml:space="preserve"> </v>
      </c>
      <c r="G52" s="34" t="str">
        <f>IF(P_fylke_frekv!G60=0," ",P_fylke_frekv!G60)</f>
        <v xml:space="preserve"> </v>
      </c>
      <c r="H52" s="34" t="str">
        <f>IF(P_fylke_frekv!H60=0," ",P_fylke_frekv!H60)</f>
        <v xml:space="preserve"> </v>
      </c>
      <c r="I52" s="34" t="str">
        <f>IF(P_fylke_frekv!I60=0," ",P_fylke_frekv!I60)</f>
        <v xml:space="preserve"> </v>
      </c>
      <c r="J52" s="34" t="str">
        <f>IF(P_fylke_frekv!J60=0," ",P_fylke_frekv!J60)</f>
        <v xml:space="preserve"> </v>
      </c>
      <c r="K52" s="34" t="str">
        <f>IF(P_fylke_frekv!K60=0," ",P_fylke_frekv!K60)</f>
        <v xml:space="preserve"> </v>
      </c>
      <c r="L52" s="34" t="str">
        <f>IF(P_fylke_frekv!L60=0," ",P_fylke_frekv!L60)</f>
        <v xml:space="preserve"> </v>
      </c>
      <c r="M52" s="34">
        <f>IF(P_fylke_frekv!M60=0," ",P_fylke_frekv!M60)</f>
        <v>6.5795082415356866E-4</v>
      </c>
    </row>
    <row r="53" spans="2:13" x14ac:dyDescent="0.25">
      <c r="B53" s="25" t="str">
        <f>IF(P_fylke_frekv!B61=0," ",P_fylke_frekv!B61)</f>
        <v>1100-1150</v>
      </c>
      <c r="C53" s="34" t="str">
        <f>IF(P_fylke_frekv!C61=0," ",P_fylke_frekv!C61)</f>
        <v xml:space="preserve"> </v>
      </c>
      <c r="D53" s="34" t="str">
        <f>IF(P_fylke_frekv!D61=0," ",P_fylke_frekv!D61)</f>
        <v xml:space="preserve"> </v>
      </c>
      <c r="E53" s="34" t="str">
        <f>IF(P_fylke_frekv!E61=0," ",P_fylke_frekv!E61)</f>
        <v xml:space="preserve"> </v>
      </c>
      <c r="F53" s="34" t="str">
        <f>IF(P_fylke_frekv!F61=0," ",P_fylke_frekv!F61)</f>
        <v xml:space="preserve"> </v>
      </c>
      <c r="G53" s="34">
        <f>IF(P_fylke_frekv!G61=0," ",P_fylke_frekv!G61)</f>
        <v>4.1351261445410703E-3</v>
      </c>
      <c r="H53" s="34" t="str">
        <f>IF(P_fylke_frekv!H61=0," ",P_fylke_frekv!H61)</f>
        <v xml:space="preserve"> </v>
      </c>
      <c r="I53" s="34" t="str">
        <f>IF(P_fylke_frekv!I61=0," ",P_fylke_frekv!I61)</f>
        <v xml:space="preserve"> </v>
      </c>
      <c r="J53" s="34" t="str">
        <f>IF(P_fylke_frekv!J61=0," ",P_fylke_frekv!J61)</f>
        <v xml:space="preserve"> </v>
      </c>
      <c r="K53" s="34" t="str">
        <f>IF(P_fylke_frekv!K61=0," ",P_fylke_frekv!K61)</f>
        <v xml:space="preserve"> </v>
      </c>
      <c r="L53" s="34" t="str">
        <f>IF(P_fylke_frekv!L61=0," ",P_fylke_frekv!L61)</f>
        <v xml:space="preserve"> </v>
      </c>
      <c r="M53" s="34">
        <f>IF(P_fylke_frekv!M61=0," ",P_fylke_frekv!M61)</f>
        <v>7.7233136387450021E-4</v>
      </c>
    </row>
    <row r="54" spans="2:13" x14ac:dyDescent="0.25">
      <c r="B54" s="25" t="str">
        <f>IF(P_fylke_frekv!B62=0," ",P_fylke_frekv!B62)</f>
        <v>Totalsum</v>
      </c>
      <c r="C54" s="34">
        <f>IF(P_fylke_frekv!C62=0," ",P_fylke_frekv!C62)</f>
        <v>1</v>
      </c>
      <c r="D54" s="34">
        <f>IF(P_fylke_frekv!D62=0," ",P_fylke_frekv!D62)</f>
        <v>1</v>
      </c>
      <c r="E54" s="34">
        <f>IF(P_fylke_frekv!E62=0," ",P_fylke_frekv!E62)</f>
        <v>1</v>
      </c>
      <c r="F54" s="34">
        <f>IF(P_fylke_frekv!F62=0," ",P_fylke_frekv!F62)</f>
        <v>1</v>
      </c>
      <c r="G54" s="34">
        <f>IF(P_fylke_frekv!G62=0," ",P_fylke_frekv!G62)</f>
        <v>1</v>
      </c>
      <c r="H54" s="34">
        <f>IF(P_fylke_frekv!H62=0," ",P_fylke_frekv!H62)</f>
        <v>1</v>
      </c>
      <c r="I54" s="34">
        <f>IF(P_fylke_frekv!I62=0," ",P_fylke_frekv!I62)</f>
        <v>1</v>
      </c>
      <c r="J54" s="34">
        <f>IF(P_fylke_frekv!J62=0," ",P_fylke_frekv!J62)</f>
        <v>1</v>
      </c>
      <c r="K54" s="34">
        <f>IF(P_fylke_frekv!K62=0," ",P_fylke_frekv!K62)</f>
        <v>1</v>
      </c>
      <c r="L54" s="34">
        <f>IF(P_fylke_frekv!L62=0," ",P_fylke_frekv!L62)</f>
        <v>1</v>
      </c>
      <c r="M54" s="34">
        <f>IF(P_fylke_frekv!M62=0," ",P_fylke_frekv!M62)</f>
        <v>1</v>
      </c>
    </row>
    <row r="55" spans="2:13" x14ac:dyDescent="0.25">
      <c r="B55" s="108" t="s">
        <v>1232</v>
      </c>
      <c r="C55" s="109" t="str">
        <f>IF(P_fylke_frekv!C63=0," ",P_fylke_frekv!C63)</f>
        <v xml:space="preserve"> </v>
      </c>
      <c r="D55" s="109" t="str">
        <f>IF(P_fylke_frekv!D63=0," ",P_fylke_frekv!D63)</f>
        <v xml:space="preserve"> </v>
      </c>
      <c r="E55" s="109" t="str">
        <f>IF(P_fylke_frekv!E63=0," ",P_fylke_frekv!E63)</f>
        <v xml:space="preserve"> </v>
      </c>
      <c r="F55" s="109" t="str">
        <f>IF(P_fylke_frekv!F63=0," ",P_fylke_frekv!F63)</f>
        <v xml:space="preserve"> </v>
      </c>
      <c r="G55" s="109" t="str">
        <f>IF(P_fylke_frekv!G63=0," ",P_fylke_frekv!G63)</f>
        <v xml:space="preserve"> </v>
      </c>
      <c r="H55" s="109" t="str">
        <f>IF(P_fylke_frekv!H63=0," ",P_fylke_frekv!H63)</f>
        <v xml:space="preserve"> </v>
      </c>
      <c r="I55" s="109" t="str">
        <f>IF(P_fylke_frekv!I63=0," ",P_fylke_frekv!I63)</f>
        <v xml:space="preserve"> </v>
      </c>
      <c r="J55" s="109" t="str">
        <f>IF(P_fylke_frekv!J63=0," ",P_fylke_frekv!J63)</f>
        <v xml:space="preserve"> </v>
      </c>
      <c r="K55" s="109" t="str">
        <f>IF(P_fylke_frekv!K63=0," ",P_fylke_frekv!K63)</f>
        <v xml:space="preserve"> </v>
      </c>
      <c r="L55" s="109" t="str">
        <f>IF(P_fylke_frekv!L63=0," ",P_fylke_frekv!L63)</f>
        <v xml:space="preserve"> </v>
      </c>
      <c r="M55" s="114" t="str">
        <f>IF(P_fylke_frekv!M63=0," ",P_fylke_frekv!M63)</f>
        <v xml:space="preserve"> 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0711B-F672-4760-BD64-303152AB03BB}">
  <sheetPr>
    <tabColor theme="8" tint="0.39997558519241921"/>
  </sheetPr>
  <dimension ref="C2:M338"/>
  <sheetViews>
    <sheetView showGridLines="0" showRowColHeaders="0" workbookViewId="0">
      <selection activeCell="L50" sqref="L50"/>
    </sheetView>
  </sheetViews>
  <sheetFormatPr baseColWidth="10" defaultRowHeight="15" x14ac:dyDescent="0.25"/>
  <cols>
    <col min="1" max="1" width="2.28515625" style="20" customWidth="1"/>
    <col min="2" max="2" width="30" style="20" customWidth="1"/>
    <col min="3" max="3" width="3.85546875" style="20" customWidth="1"/>
    <col min="4" max="4" width="2.5703125" style="20" customWidth="1"/>
    <col min="5" max="5" width="20.5703125" style="21" customWidth="1"/>
    <col min="6" max="6" width="13.7109375" style="21" customWidth="1"/>
    <col min="7" max="7" width="16.42578125" style="75" customWidth="1"/>
    <col min="8" max="8" width="16.42578125" style="48" customWidth="1"/>
    <col min="9" max="9" width="6.42578125" style="20" customWidth="1"/>
    <col min="10" max="16384" width="11.42578125" style="20"/>
  </cols>
  <sheetData>
    <row r="2" spans="3:8" ht="75" customHeight="1" x14ac:dyDescent="0.25">
      <c r="C2" s="169" t="str">
        <f>IF(P_ant_foretak!C9=0," ",P_ant_foretak!C9)</f>
        <v>Antall melkeforetak, andel melkeforetak og andel i løpende sum kommunevis i 2017</v>
      </c>
      <c r="D2" s="169"/>
      <c r="E2" s="169"/>
      <c r="F2" s="169"/>
      <c r="G2" s="169"/>
      <c r="H2" s="169"/>
    </row>
    <row r="3" spans="3:8" x14ac:dyDescent="0.25">
      <c r="C3" s="66" t="s">
        <v>913</v>
      </c>
      <c r="D3" s="81"/>
      <c r="E3" s="57"/>
      <c r="F3" s="57" t="str">
        <f>IF(P_ant_foretak!D7=0," ",P_ant_foretak!D7)</f>
        <v xml:space="preserve"> </v>
      </c>
      <c r="G3" s="83" t="str">
        <f>IF(P_ant_foretak!G7=0," ",P_ant_foretak!G7)</f>
        <v xml:space="preserve"> </v>
      </c>
      <c r="H3" s="84" t="str">
        <f>IF(P_ant_foretak!J7=0," ",P_ant_foretak!J7)</f>
        <v xml:space="preserve"> </v>
      </c>
    </row>
    <row r="4" spans="3:8" ht="37.5" customHeight="1" x14ac:dyDescent="0.25">
      <c r="C4" s="49" t="s">
        <v>919</v>
      </c>
      <c r="D4" s="82"/>
      <c r="E4" s="76" t="s">
        <v>961</v>
      </c>
      <c r="F4" s="77" t="s">
        <v>962</v>
      </c>
      <c r="G4" s="78" t="s">
        <v>963</v>
      </c>
      <c r="H4" s="79" t="s">
        <v>960</v>
      </c>
    </row>
    <row r="5" spans="3:8" x14ac:dyDescent="0.25">
      <c r="C5" s="80">
        <f>IF(P_ant_foretak!C15=0," ",P_ant_foretak!B15)</f>
        <v>1</v>
      </c>
      <c r="D5" s="80"/>
      <c r="E5" s="25" t="str">
        <f>IF(P_ant_foretak!C15=0," ",P_ant_foretak!C15)</f>
        <v>Ringsaker</v>
      </c>
      <c r="F5" s="25">
        <f>IF(P_ant_foretak!D15=0," ",P_ant_foretak!D15)</f>
        <v>89</v>
      </c>
      <c r="G5" s="34">
        <f>IF(P_ant_foretak!G15=0," ",P_ant_foretak!G15)</f>
        <v>5.6186868686868688E-2</v>
      </c>
      <c r="H5" s="26">
        <f>IF(P_ant_foretak!J15=0," ",P_ant_foretak!J15)</f>
        <v>3.345959595959596E-2</v>
      </c>
    </row>
    <row r="6" spans="3:8" x14ac:dyDescent="0.25">
      <c r="C6" s="80">
        <f>IF(P_ant_foretak!C16=0," ",P_ant_foretak!B16)</f>
        <v>2</v>
      </c>
      <c r="D6" s="80"/>
      <c r="E6" s="25" t="str">
        <f>IF(P_ant_foretak!C16=0," ",P_ant_foretak!C16)</f>
        <v>Gausdal</v>
      </c>
      <c r="F6" s="25">
        <f>IF(P_ant_foretak!D16=0," ",P_ant_foretak!D16)</f>
        <v>85</v>
      </c>
      <c r="G6" s="34">
        <f>IF(P_ant_foretak!G16=0," ",P_ant_foretak!G16)</f>
        <v>5.366161616161616E-2</v>
      </c>
      <c r="H6" s="26">
        <f>IF(P_ant_foretak!J16=0," ",P_ant_foretak!J16)</f>
        <v>6.1237373737373736E-2</v>
      </c>
    </row>
    <row r="7" spans="3:8" x14ac:dyDescent="0.25">
      <c r="C7" s="80">
        <f>IF(P_ant_foretak!C17=0," ",P_ant_foretak!B17)</f>
        <v>3</v>
      </c>
      <c r="D7" s="80"/>
      <c r="E7" s="25" t="str">
        <f>IF(P_ant_foretak!C17=0," ",P_ant_foretak!C17)</f>
        <v>Tynset</v>
      </c>
      <c r="F7" s="25">
        <f>IF(P_ant_foretak!D17=0," ",P_ant_foretak!D17)</f>
        <v>73</v>
      </c>
      <c r="G7" s="34">
        <f>IF(P_ant_foretak!G17=0," ",P_ant_foretak!G17)</f>
        <v>4.6085858585858584E-2</v>
      </c>
      <c r="H7" s="26">
        <f>IF(P_ant_foretak!J17=0," ",P_ant_foretak!J17)</f>
        <v>6.3131313131313135E-2</v>
      </c>
    </row>
    <row r="8" spans="3:8" x14ac:dyDescent="0.25">
      <c r="C8" s="80">
        <f>IF(P_ant_foretak!C18=0," ",P_ant_foretak!B18)</f>
        <v>4</v>
      </c>
      <c r="D8" s="80"/>
      <c r="E8" s="25" t="str">
        <f>IF(P_ant_foretak!C18=0," ",P_ant_foretak!C18)</f>
        <v>Lom</v>
      </c>
      <c r="F8" s="25">
        <f>IF(P_ant_foretak!D18=0," ",P_ant_foretak!D18)</f>
        <v>70</v>
      </c>
      <c r="G8" s="34">
        <f>IF(P_ant_foretak!G18=0," ",P_ant_foretak!G18)</f>
        <v>4.4191919191919192E-2</v>
      </c>
      <c r="H8" s="26">
        <f>IF(P_ant_foretak!J18=0," ",P_ant_foretak!J18)</f>
        <v>7.0075757575757569E-2</v>
      </c>
    </row>
    <row r="9" spans="3:8" x14ac:dyDescent="0.25">
      <c r="C9" s="80">
        <f>IF(P_ant_foretak!C19=0," ",P_ant_foretak!B19)</f>
        <v>5</v>
      </c>
      <c r="D9" s="80"/>
      <c r="E9" s="25" t="str">
        <f>IF(P_ant_foretak!C19=0," ",P_ant_foretak!C19)</f>
        <v>Ringebu</v>
      </c>
      <c r="F9" s="25">
        <f>IF(P_ant_foretak!D19=0," ",P_ant_foretak!D19)</f>
        <v>66</v>
      </c>
      <c r="G9" s="34">
        <f>IF(P_ant_foretak!G19=0," ",P_ant_foretak!G19)</f>
        <v>4.1666666666666664E-2</v>
      </c>
      <c r="H9" s="26">
        <f>IF(P_ant_foretak!J19=0," ",P_ant_foretak!J19)</f>
        <v>8.3333333333333329E-2</v>
      </c>
    </row>
    <row r="10" spans="3:8" x14ac:dyDescent="0.25">
      <c r="C10" s="80">
        <f>IF(P_ant_foretak!C20=0," ",P_ant_foretak!B20)</f>
        <v>6</v>
      </c>
      <c r="D10" s="80"/>
      <c r="E10" s="25" t="str">
        <f>IF(P_ant_foretak!C20=0," ",P_ant_foretak!C20)</f>
        <v>Os</v>
      </c>
      <c r="F10" s="25">
        <f>IF(P_ant_foretak!D20=0," ",P_ant_foretak!D20)</f>
        <v>65</v>
      </c>
      <c r="G10" s="34">
        <f>IF(P_ant_foretak!G20=0," ",P_ant_foretak!G20)</f>
        <v>4.1035353535353536E-2</v>
      </c>
      <c r="H10" s="26">
        <f>IF(P_ant_foretak!J20=0," ",P_ant_foretak!J20)</f>
        <v>9.7222222222222224E-2</v>
      </c>
    </row>
    <row r="11" spans="3:8" x14ac:dyDescent="0.25">
      <c r="C11" s="80">
        <f>IF(P_ant_foretak!C21=0," ",P_ant_foretak!B21)</f>
        <v>7</v>
      </c>
      <c r="D11" s="80"/>
      <c r="E11" s="25" t="str">
        <f>IF(P_ant_foretak!C21=0," ",P_ant_foretak!C21)</f>
        <v>Gjøvik</v>
      </c>
      <c r="F11" s="25">
        <f>IF(P_ant_foretak!D21=0," ",P_ant_foretak!D21)</f>
        <v>63</v>
      </c>
      <c r="G11" s="34">
        <f>IF(P_ant_foretak!G21=0," ",P_ant_foretak!G21)</f>
        <v>3.9772727272727272E-2</v>
      </c>
      <c r="H11" s="26">
        <f>IF(P_ant_foretak!J21=0," ",P_ant_foretak!J21)</f>
        <v>0.11868686868686869</v>
      </c>
    </row>
    <row r="12" spans="3:8" x14ac:dyDescent="0.25">
      <c r="C12" s="80">
        <f>IF(P_ant_foretak!C22=0," ",P_ant_foretak!B22)</f>
        <v>8</v>
      </c>
      <c r="D12" s="80"/>
      <c r="E12" s="25" t="str">
        <f>IF(P_ant_foretak!C22=0," ",P_ant_foretak!C22)</f>
        <v>Øystre Slidre</v>
      </c>
      <c r="F12" s="25">
        <f>IF(P_ant_foretak!D22=0," ",P_ant_foretak!D22)</f>
        <v>61</v>
      </c>
      <c r="G12" s="34">
        <f>IF(P_ant_foretak!G22=0," ",P_ant_foretak!G22)</f>
        <v>3.8510101010101008E-2</v>
      </c>
      <c r="H12" s="26">
        <f>IF(P_ant_foretak!J22=0," ",P_ant_foretak!J22)</f>
        <v>0.17234848484848486</v>
      </c>
    </row>
    <row r="13" spans="3:8" x14ac:dyDescent="0.25">
      <c r="C13" s="80">
        <f>IF(P_ant_foretak!C23=0," ",P_ant_foretak!B23)</f>
        <v>9</v>
      </c>
      <c r="D13" s="80"/>
      <c r="E13" s="25" t="str">
        <f>IF(P_ant_foretak!C23=0," ",P_ant_foretak!C23)</f>
        <v>Lesja</v>
      </c>
      <c r="F13" s="25">
        <f>IF(P_ant_foretak!D23=0," ",P_ant_foretak!D23)</f>
        <v>58</v>
      </c>
      <c r="G13" s="34">
        <f>IF(P_ant_foretak!G23=0," ",P_ant_foretak!G23)</f>
        <v>3.6616161616161616E-2</v>
      </c>
      <c r="H13" s="26">
        <f>IF(P_ant_foretak!J23=0," ",P_ant_foretak!J23)</f>
        <v>0.21212121212121213</v>
      </c>
    </row>
    <row r="14" spans="3:8" x14ac:dyDescent="0.25">
      <c r="C14" s="80">
        <f>IF(P_ant_foretak!C24=0," ",P_ant_foretak!B24)</f>
        <v>10</v>
      </c>
      <c r="D14" s="80"/>
      <c r="E14" s="25" t="str">
        <f>IF(P_ant_foretak!C24=0," ",P_ant_foretak!C24)</f>
        <v>Tolga</v>
      </c>
      <c r="F14" s="25">
        <f>IF(P_ant_foretak!D24=0," ",P_ant_foretak!D24)</f>
        <v>57</v>
      </c>
      <c r="G14" s="34">
        <f>IF(P_ant_foretak!G24=0," ",P_ant_foretak!G24)</f>
        <v>3.5984848484848488E-2</v>
      </c>
      <c r="H14" s="26">
        <f>IF(P_ant_foretak!J24=0," ",P_ant_foretak!J24)</f>
        <v>0.22474747474747475</v>
      </c>
    </row>
    <row r="15" spans="3:8" x14ac:dyDescent="0.25">
      <c r="C15" s="80">
        <f>IF(P_ant_foretak!C25=0," ",P_ant_foretak!B25)</f>
        <v>11</v>
      </c>
      <c r="D15" s="80"/>
      <c r="E15" s="25" t="str">
        <f>IF(P_ant_foretak!C25=0," ",P_ant_foretak!C25)</f>
        <v>Vågå</v>
      </c>
      <c r="F15" s="25">
        <f>IF(P_ant_foretak!D25=0," ",P_ant_foretak!D25)</f>
        <v>56</v>
      </c>
      <c r="G15" s="34">
        <f>IF(P_ant_foretak!G25=0," ",P_ant_foretak!G25)</f>
        <v>3.5353535353535352E-2</v>
      </c>
      <c r="H15" s="26">
        <f>IF(P_ant_foretak!J25=0," ",P_ant_foretak!J25)</f>
        <v>0.22601010101010102</v>
      </c>
    </row>
    <row r="16" spans="3:8" x14ac:dyDescent="0.25">
      <c r="C16" s="80">
        <f>IF(P_ant_foretak!C26=0," ",P_ant_foretak!B26)</f>
        <v>12</v>
      </c>
      <c r="D16" s="80"/>
      <c r="E16" s="25" t="str">
        <f>IF(P_ant_foretak!C26=0," ",P_ant_foretak!C26)</f>
        <v>Nord-Aurdal</v>
      </c>
      <c r="F16" s="25">
        <f>IF(P_ant_foretak!D26=0," ",P_ant_foretak!D26)</f>
        <v>56</v>
      </c>
      <c r="G16" s="34">
        <f>IF(P_ant_foretak!G26=0," ",P_ant_foretak!G26)</f>
        <v>3.5353535353535352E-2</v>
      </c>
      <c r="H16" s="26">
        <f>IF(P_ant_foretak!J26=0," ",P_ant_foretak!J26)</f>
        <v>0.22790404040404041</v>
      </c>
    </row>
    <row r="17" spans="3:13" x14ac:dyDescent="0.25">
      <c r="C17" s="80">
        <f>IF(P_ant_foretak!C27=0," ",P_ant_foretak!B27)</f>
        <v>13</v>
      </c>
      <c r="D17" s="80"/>
      <c r="E17" s="25" t="str">
        <f>IF(P_ant_foretak!C27=0," ",P_ant_foretak!C27)</f>
        <v>Alvdal</v>
      </c>
      <c r="F17" s="25">
        <f>IF(P_ant_foretak!D27=0," ",P_ant_foretak!D27)</f>
        <v>53</v>
      </c>
      <c r="G17" s="34">
        <f>IF(P_ant_foretak!G27=0," ",P_ant_foretak!G27)</f>
        <v>3.345959595959596E-2</v>
      </c>
      <c r="H17" s="26">
        <f>IF(P_ant_foretak!J27=0," ",P_ant_foretak!J27)</f>
        <v>0.23295454545454544</v>
      </c>
    </row>
    <row r="18" spans="3:13" x14ac:dyDescent="0.25">
      <c r="C18" s="80">
        <f>IF(P_ant_foretak!C28=0," ",P_ant_foretak!B28)</f>
        <v>14</v>
      </c>
      <c r="D18" s="80"/>
      <c r="E18" s="25" t="str">
        <f>IF(P_ant_foretak!C28=0," ",P_ant_foretak!C28)</f>
        <v>Vestre Slidre</v>
      </c>
      <c r="F18" s="25">
        <f>IF(P_ant_foretak!D28=0," ",P_ant_foretak!D28)</f>
        <v>52</v>
      </c>
      <c r="G18" s="34">
        <f>IF(P_ant_foretak!G28=0," ",P_ant_foretak!G28)</f>
        <v>3.2828282828282832E-2</v>
      </c>
      <c r="H18" s="26">
        <f>IF(P_ant_foretak!J28=0," ",P_ant_foretak!J28)</f>
        <v>0.26957070707070707</v>
      </c>
    </row>
    <row r="19" spans="3:13" x14ac:dyDescent="0.25">
      <c r="C19" s="80">
        <f>IF(P_ant_foretak!C29=0," ",P_ant_foretak!B29)</f>
        <v>15</v>
      </c>
      <c r="D19" s="80"/>
      <c r="E19" s="25" t="str">
        <f>IF(P_ant_foretak!C29=0," ",P_ant_foretak!C29)</f>
        <v>Nord-Fron</v>
      </c>
      <c r="F19" s="25">
        <f>IF(P_ant_foretak!D29=0," ",P_ant_foretak!D29)</f>
        <v>50</v>
      </c>
      <c r="G19" s="34">
        <f>IF(P_ant_foretak!G29=0," ",P_ant_foretak!G29)</f>
        <v>3.1565656565656568E-2</v>
      </c>
      <c r="H19" s="26">
        <f>IF(P_ant_foretak!J29=0," ",P_ant_foretak!J29)</f>
        <v>0.28535353535353536</v>
      </c>
      <c r="J19" s="102" t="s">
        <v>964</v>
      </c>
      <c r="K19" s="80"/>
      <c r="L19" s="80"/>
      <c r="M19" s="80"/>
    </row>
    <row r="20" spans="3:13" x14ac:dyDescent="0.25">
      <c r="C20" s="80">
        <f>IF(P_ant_foretak!C30=0," ",P_ant_foretak!B30)</f>
        <v>16</v>
      </c>
      <c r="D20" s="80"/>
      <c r="E20" s="25" t="str">
        <f>IF(P_ant_foretak!C30=0," ",P_ant_foretak!C30)</f>
        <v>Nordre Land</v>
      </c>
      <c r="F20" s="25">
        <f>IF(P_ant_foretak!D30=0," ",P_ant_foretak!D30)</f>
        <v>47</v>
      </c>
      <c r="G20" s="34">
        <f>IF(P_ant_foretak!G30=0," ",P_ant_foretak!G30)</f>
        <v>2.9671717171717172E-2</v>
      </c>
      <c r="H20" s="26">
        <f>IF(P_ant_foretak!J30=0," ",P_ant_foretak!J30)</f>
        <v>0.32954545454545453</v>
      </c>
    </row>
    <row r="21" spans="3:13" x14ac:dyDescent="0.25">
      <c r="C21" s="80">
        <f>IF(P_ant_foretak!C31=0," ",P_ant_foretak!B31)</f>
        <v>17</v>
      </c>
      <c r="D21" s="80"/>
      <c r="E21" s="25" t="str">
        <f>IF(P_ant_foretak!C31=0," ",P_ant_foretak!C31)</f>
        <v>Øyer</v>
      </c>
      <c r="F21" s="25">
        <f>IF(P_ant_foretak!D31=0," ",P_ant_foretak!D31)</f>
        <v>46</v>
      </c>
      <c r="G21" s="34">
        <f>IF(P_ant_foretak!G31=0," ",P_ant_foretak!G31)</f>
        <v>2.904040404040404E-2</v>
      </c>
      <c r="H21" s="26">
        <f>IF(P_ant_foretak!J31=0," ",P_ant_foretak!J31)</f>
        <v>0.34090909090909088</v>
      </c>
    </row>
    <row r="22" spans="3:13" x14ac:dyDescent="0.25">
      <c r="C22" s="80">
        <f>IF(P_ant_foretak!C32=0," ",P_ant_foretak!B32)</f>
        <v>18</v>
      </c>
      <c r="D22" s="80"/>
      <c r="E22" s="25" t="str">
        <f>IF(P_ant_foretak!C32=0," ",P_ant_foretak!C32)</f>
        <v>Dovre</v>
      </c>
      <c r="F22" s="25">
        <f>IF(P_ant_foretak!D32=0," ",P_ant_foretak!D32)</f>
        <v>44</v>
      </c>
      <c r="G22" s="34">
        <f>IF(P_ant_foretak!G32=0," ",P_ant_foretak!G32)</f>
        <v>2.7777777777777776E-2</v>
      </c>
      <c r="H22" s="26">
        <f>IF(P_ant_foretak!J32=0," ",P_ant_foretak!J32)</f>
        <v>0.37626262626262624</v>
      </c>
    </row>
    <row r="23" spans="3:13" x14ac:dyDescent="0.25">
      <c r="C23" s="80">
        <f>IF(P_ant_foretak!C33=0," ",P_ant_foretak!B33)</f>
        <v>19</v>
      </c>
      <c r="D23" s="80"/>
      <c r="E23" s="25" t="str">
        <f>IF(P_ant_foretak!C33=0," ",P_ant_foretak!C33)</f>
        <v>Skjåk</v>
      </c>
      <c r="F23" s="25">
        <f>IF(P_ant_foretak!D33=0," ",P_ant_foretak!D33)</f>
        <v>41</v>
      </c>
      <c r="G23" s="34">
        <f>IF(P_ant_foretak!G33=0," ",P_ant_foretak!G33)</f>
        <v>2.5883838383838384E-2</v>
      </c>
      <c r="H23" s="26">
        <f>IF(P_ant_foretak!J33=0," ",P_ant_foretak!J33)</f>
        <v>0.40782828282828282</v>
      </c>
    </row>
    <row r="24" spans="3:13" x14ac:dyDescent="0.25">
      <c r="C24" s="80">
        <f>IF(P_ant_foretak!C34=0," ",P_ant_foretak!B34)</f>
        <v>20</v>
      </c>
      <c r="D24" s="80"/>
      <c r="E24" s="25" t="str">
        <f>IF(P_ant_foretak!C34=0," ",P_ant_foretak!C34)</f>
        <v>Sør-Fron</v>
      </c>
      <c r="F24" s="25">
        <f>IF(P_ant_foretak!D34=0," ",P_ant_foretak!D34)</f>
        <v>41</v>
      </c>
      <c r="G24" s="34">
        <f>IF(P_ant_foretak!G34=0," ",P_ant_foretak!G34)</f>
        <v>2.5883838383838384E-2</v>
      </c>
      <c r="H24" s="26">
        <f>IF(P_ant_foretak!J34=0," ",P_ant_foretak!J34)</f>
        <v>0.40909090909090912</v>
      </c>
    </row>
    <row r="25" spans="3:13" x14ac:dyDescent="0.25">
      <c r="C25" s="80">
        <f>IF(P_ant_foretak!C35=0," ",P_ant_foretak!B35)</f>
        <v>21</v>
      </c>
      <c r="D25" s="80"/>
      <c r="E25" s="25" t="str">
        <f>IF(P_ant_foretak!C35=0," ",P_ant_foretak!C35)</f>
        <v>Vang</v>
      </c>
      <c r="F25" s="25">
        <f>IF(P_ant_foretak!D35=0," ",P_ant_foretak!D35)</f>
        <v>37</v>
      </c>
      <c r="G25" s="34">
        <f>IF(P_ant_foretak!G35=0," ",P_ant_foretak!G35)</f>
        <v>2.335858585858586E-2</v>
      </c>
      <c r="H25" s="26">
        <f>IF(P_ant_foretak!J35=0," ",P_ant_foretak!J35)</f>
        <v>0.43876262626262624</v>
      </c>
    </row>
    <row r="26" spans="3:13" x14ac:dyDescent="0.25">
      <c r="C26" s="80">
        <f>IF(P_ant_foretak!C36=0," ",P_ant_foretak!B36)</f>
        <v>22</v>
      </c>
      <c r="D26" s="80"/>
      <c r="E26" s="25" t="str">
        <f>IF(P_ant_foretak!C36=0," ",P_ant_foretak!C36)</f>
        <v>Østre Toten</v>
      </c>
      <c r="F26" s="25">
        <f>IF(P_ant_foretak!D36=0," ",P_ant_foretak!D36)</f>
        <v>34</v>
      </c>
      <c r="G26" s="34">
        <f>IF(P_ant_foretak!G36=0," ",P_ant_foretak!G36)</f>
        <v>2.1464646464646464E-2</v>
      </c>
      <c r="H26" s="26">
        <f>IF(P_ant_foretak!J36=0," ",P_ant_foretak!J36)</f>
        <v>0.47979797979797978</v>
      </c>
    </row>
    <row r="27" spans="3:13" x14ac:dyDescent="0.25">
      <c r="C27" s="80">
        <f>IF(P_ant_foretak!C37=0," ",P_ant_foretak!B37)</f>
        <v>23</v>
      </c>
      <c r="D27" s="80"/>
      <c r="E27" s="25" t="str">
        <f>IF(P_ant_foretak!C37=0," ",P_ant_foretak!C37)</f>
        <v>Vestre Toten</v>
      </c>
      <c r="F27" s="25">
        <f>IF(P_ant_foretak!D37=0," ",P_ant_foretak!D37)</f>
        <v>34</v>
      </c>
      <c r="G27" s="34">
        <f>IF(P_ant_foretak!G37=0," ",P_ant_foretak!G37)</f>
        <v>2.1464646464646464E-2</v>
      </c>
      <c r="H27" s="26">
        <f>IF(P_ant_foretak!J37=0," ",P_ant_foretak!J37)</f>
        <v>0.49179292929292928</v>
      </c>
    </row>
    <row r="28" spans="3:13" x14ac:dyDescent="0.25">
      <c r="C28" s="80">
        <f>IF(P_ant_foretak!C38=0," ",P_ant_foretak!B38)</f>
        <v>24</v>
      </c>
      <c r="D28" s="80"/>
      <c r="E28" s="25" t="str">
        <f>IF(P_ant_foretak!C38=0," ",P_ant_foretak!C38)</f>
        <v>Folldal</v>
      </c>
      <c r="F28" s="25">
        <f>IF(P_ant_foretak!D38=0," ",P_ant_foretak!D38)</f>
        <v>34</v>
      </c>
      <c r="G28" s="34">
        <f>IF(P_ant_foretak!G38=0," ",P_ant_foretak!G38)</f>
        <v>2.1464646464646464E-2</v>
      </c>
      <c r="H28" s="26">
        <f>IF(P_ant_foretak!J38=0," ",P_ant_foretak!J38)</f>
        <v>0.53345959595959591</v>
      </c>
    </row>
    <row r="29" spans="3:13" x14ac:dyDescent="0.25">
      <c r="C29" s="80">
        <f>IF(P_ant_foretak!C39=0," ",P_ant_foretak!B39)</f>
        <v>25</v>
      </c>
      <c r="D29" s="80"/>
      <c r="E29" s="25" t="str">
        <f>IF(P_ant_foretak!C39=0," ",P_ant_foretak!C39)</f>
        <v>Sel</v>
      </c>
      <c r="F29" s="25">
        <f>IF(P_ant_foretak!D39=0," ",P_ant_foretak!D39)</f>
        <v>29</v>
      </c>
      <c r="G29" s="34">
        <f>IF(P_ant_foretak!G39=0," ",P_ant_foretak!G39)</f>
        <v>1.8308080808080808E-2</v>
      </c>
      <c r="H29" s="26">
        <f>IF(P_ant_foretak!J39=0," ",P_ant_foretak!J39)</f>
        <v>0.58964646464646464</v>
      </c>
    </row>
    <row r="30" spans="3:13" x14ac:dyDescent="0.25">
      <c r="C30" s="80">
        <f>IF(P_ant_foretak!C40=0," ",P_ant_foretak!B40)</f>
        <v>26</v>
      </c>
      <c r="D30" s="80"/>
      <c r="E30" s="25" t="str">
        <f>IF(P_ant_foretak!C40=0," ",P_ant_foretak!C40)</f>
        <v>Lillehammer</v>
      </c>
      <c r="F30" s="25">
        <f>IF(P_ant_foretak!D40=0," ",P_ant_foretak!D40)</f>
        <v>25</v>
      </c>
      <c r="G30" s="34">
        <f>IF(P_ant_foretak!G40=0," ",P_ant_foretak!G40)</f>
        <v>1.5782828282828284E-2</v>
      </c>
      <c r="H30" s="26">
        <f>IF(P_ant_foretak!J40=0," ",P_ant_foretak!J40)</f>
        <v>0.60795454545454541</v>
      </c>
    </row>
    <row r="31" spans="3:13" x14ac:dyDescent="0.25">
      <c r="C31" s="80">
        <f>IF(P_ant_foretak!C41=0," ",P_ant_foretak!B41)</f>
        <v>27</v>
      </c>
      <c r="D31" s="80"/>
      <c r="E31" s="25" t="str">
        <f>IF(P_ant_foretak!C41=0," ",P_ant_foretak!C41)</f>
        <v>Sør-Aurdal</v>
      </c>
      <c r="F31" s="25">
        <f>IF(P_ant_foretak!D41=0," ",P_ant_foretak!D41)</f>
        <v>23</v>
      </c>
      <c r="G31" s="34">
        <f>IF(P_ant_foretak!G41=0," ",P_ant_foretak!G41)</f>
        <v>1.452020202020202E-2</v>
      </c>
      <c r="H31" s="26">
        <f>IF(P_ant_foretak!J41=0," ",P_ant_foretak!J41)</f>
        <v>0.63383838383838387</v>
      </c>
    </row>
    <row r="32" spans="3:13" x14ac:dyDescent="0.25">
      <c r="C32" s="80">
        <f>IF(P_ant_foretak!C42=0," ",P_ant_foretak!B42)</f>
        <v>28</v>
      </c>
      <c r="D32" s="80"/>
      <c r="E32" s="25" t="str">
        <f>IF(P_ant_foretak!C42=0," ",P_ant_foretak!C42)</f>
        <v>Etnedal</v>
      </c>
      <c r="F32" s="25">
        <f>IF(P_ant_foretak!D42=0," ",P_ant_foretak!D42)</f>
        <v>22</v>
      </c>
      <c r="G32" s="34">
        <f>IF(P_ant_foretak!G42=0," ",P_ant_foretak!G42)</f>
        <v>1.3888888888888888E-2</v>
      </c>
      <c r="H32" s="26">
        <f>IF(P_ant_foretak!J42=0," ",P_ant_foretak!J42)</f>
        <v>0.64457070707070707</v>
      </c>
    </row>
    <row r="33" spans="3:13" x14ac:dyDescent="0.25">
      <c r="C33" s="80">
        <f>IF(P_ant_foretak!C43=0," ",P_ant_foretak!B43)</f>
        <v>29</v>
      </c>
      <c r="D33" s="80"/>
      <c r="E33" s="25" t="str">
        <f>IF(P_ant_foretak!C43=0," ",P_ant_foretak!C43)</f>
        <v>Engerdal</v>
      </c>
      <c r="F33" s="25">
        <f>IF(P_ant_foretak!D43=0," ",P_ant_foretak!D43)</f>
        <v>21</v>
      </c>
      <c r="G33" s="34">
        <f>IF(P_ant_foretak!G43=0," ",P_ant_foretak!G43)</f>
        <v>1.3257575757575758E-2</v>
      </c>
      <c r="H33" s="26">
        <f>IF(P_ant_foretak!J43=0," ",P_ant_foretak!J43)</f>
        <v>0.6502525252525253</v>
      </c>
    </row>
    <row r="34" spans="3:13" x14ac:dyDescent="0.25">
      <c r="C34" s="80">
        <f>IF(P_ant_foretak!C44=0," ",P_ant_foretak!B44)</f>
        <v>30</v>
      </c>
      <c r="D34" s="80"/>
      <c r="E34" s="25" t="str">
        <f>IF(P_ant_foretak!C44=0," ",P_ant_foretak!C44)</f>
        <v>Trysil</v>
      </c>
      <c r="F34" s="25">
        <f>IF(P_ant_foretak!D44=0," ",P_ant_foretak!D44)</f>
        <v>20</v>
      </c>
      <c r="G34" s="34">
        <f>IF(P_ant_foretak!G44=0," ",P_ant_foretak!G44)</f>
        <v>1.2626262626262626E-2</v>
      </c>
      <c r="H34" s="26">
        <f>IF(P_ant_foretak!J44=0," ",P_ant_foretak!J44)</f>
        <v>0.65404040404040409</v>
      </c>
    </row>
    <row r="35" spans="3:13" x14ac:dyDescent="0.25">
      <c r="C35" s="80">
        <f>IF(P_ant_foretak!C45=0," ",P_ant_foretak!B45)</f>
        <v>31</v>
      </c>
      <c r="D35" s="80"/>
      <c r="E35" s="25" t="str">
        <f>IF(P_ant_foretak!C45=0," ",P_ant_foretak!C45)</f>
        <v>Gran</v>
      </c>
      <c r="F35" s="25">
        <f>IF(P_ant_foretak!D45=0," ",P_ant_foretak!D45)</f>
        <v>20</v>
      </c>
      <c r="G35" s="34">
        <f>IF(P_ant_foretak!G45=0," ",P_ant_foretak!G45)</f>
        <v>1.2626262626262626E-2</v>
      </c>
      <c r="H35" s="26">
        <f>IF(P_ant_foretak!J45=0," ",P_ant_foretak!J45)</f>
        <v>0.66856060606060608</v>
      </c>
    </row>
    <row r="36" spans="3:13" x14ac:dyDescent="0.25">
      <c r="C36" s="80">
        <f>IF(P_ant_foretak!C46=0," ",P_ant_foretak!B46)</f>
        <v>32</v>
      </c>
      <c r="D36" s="80"/>
      <c r="E36" s="25" t="str">
        <f>IF(P_ant_foretak!C46=0," ",P_ant_foretak!C46)</f>
        <v>Rendalen</v>
      </c>
      <c r="F36" s="25">
        <f>IF(P_ant_foretak!D46=0," ",P_ant_foretak!D46)</f>
        <v>19</v>
      </c>
      <c r="G36" s="34">
        <f>IF(P_ant_foretak!G46=0," ",P_ant_foretak!G46)</f>
        <v>1.1994949494949494E-2</v>
      </c>
      <c r="H36" s="26">
        <f>IF(P_ant_foretak!J46=0," ",P_ant_foretak!J46)</f>
        <v>0.69444444444444442</v>
      </c>
    </row>
    <row r="37" spans="3:13" x14ac:dyDescent="0.25">
      <c r="C37" s="80">
        <f>IF(P_ant_foretak!C47=0," ",P_ant_foretak!B47)</f>
        <v>33</v>
      </c>
      <c r="D37" s="80"/>
      <c r="E37" s="25" t="str">
        <f>IF(P_ant_foretak!C47=0," ",P_ant_foretak!C47)</f>
        <v>Løten</v>
      </c>
      <c r="F37" s="25">
        <f>IF(P_ant_foretak!D47=0," ",P_ant_foretak!D47)</f>
        <v>18</v>
      </c>
      <c r="G37" s="34">
        <f>IF(P_ant_foretak!G47=0," ",P_ant_foretak!G47)</f>
        <v>1.1363636363636364E-2</v>
      </c>
      <c r="H37" s="26">
        <f>IF(P_ant_foretak!J47=0," ",P_ant_foretak!J47)</f>
        <v>0.69570707070707072</v>
      </c>
    </row>
    <row r="38" spans="3:13" x14ac:dyDescent="0.25">
      <c r="C38" s="80">
        <f>IF(P_ant_foretak!C48=0," ",P_ant_foretak!B48)</f>
        <v>34</v>
      </c>
      <c r="D38" s="80"/>
      <c r="E38" s="25" t="str">
        <f>IF(P_ant_foretak!C48=0," ",P_ant_foretak!C48)</f>
        <v>Stange</v>
      </c>
      <c r="F38" s="25">
        <f>IF(P_ant_foretak!D48=0," ",P_ant_foretak!D48)</f>
        <v>17</v>
      </c>
      <c r="G38" s="34">
        <f>IF(P_ant_foretak!G48=0," ",P_ant_foretak!G48)</f>
        <v>1.0732323232323232E-2</v>
      </c>
      <c r="H38" s="26">
        <f>IF(P_ant_foretak!J48=0," ",P_ant_foretak!J48)</f>
        <v>0.73169191919191923</v>
      </c>
    </row>
    <row r="39" spans="3:13" x14ac:dyDescent="0.25">
      <c r="C39" s="80">
        <f>IF(P_ant_foretak!C49=0," ",P_ant_foretak!B49)</f>
        <v>35</v>
      </c>
      <c r="D39" s="80"/>
      <c r="E39" s="25" t="str">
        <f>IF(P_ant_foretak!C49=0," ",P_ant_foretak!C49)</f>
        <v>Elverum</v>
      </c>
      <c r="F39" s="25">
        <f>IF(P_ant_foretak!D49=0," ",P_ant_foretak!D49)</f>
        <v>11</v>
      </c>
      <c r="G39" s="34">
        <f>IF(P_ant_foretak!G49=0," ",P_ant_foretak!G49)</f>
        <v>6.9444444444444441E-3</v>
      </c>
      <c r="H39" s="26">
        <f>IF(P_ant_foretak!J49=0," ",P_ant_foretak!J49)</f>
        <v>0.74431818181818177</v>
      </c>
    </row>
    <row r="40" spans="3:13" x14ac:dyDescent="0.25">
      <c r="C40" s="80">
        <f>IF(P_ant_foretak!C50=0," ",P_ant_foretak!B50)</f>
        <v>36</v>
      </c>
      <c r="D40" s="80"/>
      <c r="E40" s="25" t="str">
        <f>IF(P_ant_foretak!C50=0," ",P_ant_foretak!C50)</f>
        <v>Stor-Elvdal</v>
      </c>
      <c r="F40" s="25">
        <f>IF(P_ant_foretak!D50=0," ",P_ant_foretak!D50)</f>
        <v>9</v>
      </c>
      <c r="G40" s="34">
        <f>IF(P_ant_foretak!G50=0," ",P_ant_foretak!G50)</f>
        <v>5.681818181818182E-3</v>
      </c>
      <c r="H40" s="26">
        <f>IF(P_ant_foretak!J50=0," ",P_ant_foretak!J50)</f>
        <v>0.79040404040404044</v>
      </c>
    </row>
    <row r="41" spans="3:13" x14ac:dyDescent="0.25">
      <c r="C41" s="80">
        <f>IF(P_ant_foretak!C51=0," ",P_ant_foretak!B51)</f>
        <v>37</v>
      </c>
      <c r="D41" s="80"/>
      <c r="E41" s="25" t="str">
        <f>IF(P_ant_foretak!C51=0," ",P_ant_foretak!C51)</f>
        <v>Kongsvinger</v>
      </c>
      <c r="F41" s="25">
        <f>IF(P_ant_foretak!D51=0," ",P_ant_foretak!D51)</f>
        <v>8</v>
      </c>
      <c r="G41" s="34">
        <f>IF(P_ant_foretak!G51=0," ",P_ant_foretak!G51)</f>
        <v>5.0505050505050509E-3</v>
      </c>
      <c r="H41" s="26">
        <f>IF(P_ant_foretak!J51=0," ",P_ant_foretak!J51)</f>
        <v>0.8137626262626263</v>
      </c>
    </row>
    <row r="42" spans="3:13" x14ac:dyDescent="0.25">
      <c r="C42" s="80">
        <f>IF(P_ant_foretak!C52=0," ",P_ant_foretak!B52)</f>
        <v>38</v>
      </c>
      <c r="D42" s="80"/>
      <c r="E42" s="25" t="str">
        <f>IF(P_ant_foretak!C52=0," ",P_ant_foretak!C52)</f>
        <v>Søndre Land</v>
      </c>
      <c r="F42" s="25">
        <f>IF(P_ant_foretak!D52=0," ",P_ant_foretak!D52)</f>
        <v>6</v>
      </c>
      <c r="G42" s="34">
        <f>IF(P_ant_foretak!G52=0," ",P_ant_foretak!G52)</f>
        <v>3.787878787878788E-3</v>
      </c>
      <c r="H42" s="26">
        <f>IF(P_ant_foretak!J52=0," ",P_ant_foretak!J52)</f>
        <v>0.84659090909090906</v>
      </c>
    </row>
    <row r="43" spans="3:13" x14ac:dyDescent="0.25">
      <c r="C43" s="80">
        <f>IF(P_ant_foretak!C53=0," ",P_ant_foretak!B53)</f>
        <v>39</v>
      </c>
      <c r="D43" s="80"/>
      <c r="E43" s="25" t="str">
        <f>IF(P_ant_foretak!C53=0," ",P_ant_foretak!C53)</f>
        <v>Åmot</v>
      </c>
      <c r="F43" s="25">
        <f>IF(P_ant_foretak!D53=0," ",P_ant_foretak!D53)</f>
        <v>6</v>
      </c>
      <c r="G43" s="34">
        <f>IF(P_ant_foretak!G53=0," ",P_ant_foretak!G53)</f>
        <v>3.787878787878788E-3</v>
      </c>
      <c r="H43" s="26">
        <f>IF(P_ant_foretak!J53=0," ",P_ant_foretak!J53)</f>
        <v>0.86805555555555558</v>
      </c>
      <c r="J43" s="102" t="s">
        <v>964</v>
      </c>
      <c r="K43" s="80"/>
      <c r="L43" s="80"/>
      <c r="M43" s="80"/>
    </row>
    <row r="44" spans="3:13" x14ac:dyDescent="0.25">
      <c r="C44" s="80">
        <f>IF(P_ant_foretak!C54=0," ",P_ant_foretak!B54)</f>
        <v>40</v>
      </c>
      <c r="D44" s="80"/>
      <c r="E44" s="25" t="str">
        <f>IF(P_ant_foretak!C54=0," ",P_ant_foretak!C54)</f>
        <v>Åsnes</v>
      </c>
      <c r="F44" s="25">
        <f>IF(P_ant_foretak!D54=0," ",P_ant_foretak!D54)</f>
        <v>4</v>
      </c>
      <c r="G44" s="34">
        <f>IF(P_ant_foretak!G54=0," ",P_ant_foretak!G54)</f>
        <v>2.5252525252525255E-3</v>
      </c>
      <c r="H44" s="26">
        <f>IF(P_ant_foretak!J54=0," ",P_ant_foretak!J54)</f>
        <v>0.90340909090909094</v>
      </c>
    </row>
    <row r="45" spans="3:13" x14ac:dyDescent="0.25">
      <c r="C45" s="80">
        <f>IF(P_ant_foretak!C55=0," ",P_ant_foretak!B55)</f>
        <v>41</v>
      </c>
      <c r="D45" s="80"/>
      <c r="E45" s="25" t="str">
        <f>IF(P_ant_foretak!C55=0," ",P_ant_foretak!C55)</f>
        <v>Hamar</v>
      </c>
      <c r="F45" s="25">
        <f>IF(P_ant_foretak!D55=0," ",P_ant_foretak!D55)</f>
        <v>3</v>
      </c>
      <c r="G45" s="34">
        <f>IF(P_ant_foretak!G55=0," ",P_ant_foretak!G55)</f>
        <v>1.893939393939394E-3</v>
      </c>
      <c r="H45" s="26">
        <f>IF(P_ant_foretak!J55=0," ",P_ant_foretak!J55)</f>
        <v>0.90467171717171713</v>
      </c>
    </row>
    <row r="46" spans="3:13" x14ac:dyDescent="0.25">
      <c r="C46" s="80">
        <f>IF(P_ant_foretak!C56=0," ",P_ant_foretak!B56)</f>
        <v>42</v>
      </c>
      <c r="D46" s="80"/>
      <c r="E46" s="25" t="str">
        <f>IF(P_ant_foretak!C56=0," ",P_ant_foretak!C56)</f>
        <v>Eidskog</v>
      </c>
      <c r="F46" s="25">
        <f>IF(P_ant_foretak!D56=0," ",P_ant_foretak!D56)</f>
        <v>3</v>
      </c>
      <c r="G46" s="34">
        <f>IF(P_ant_foretak!G56=0," ",P_ant_foretak!G56)</f>
        <v>1.893939393939394E-3</v>
      </c>
      <c r="H46" s="26">
        <f>IF(P_ant_foretak!J56=0," ",P_ant_foretak!J56)</f>
        <v>0.92613636363636365</v>
      </c>
    </row>
    <row r="47" spans="3:13" x14ac:dyDescent="0.25">
      <c r="C47" s="80">
        <f>IF(P_ant_foretak!C57=0," ",P_ant_foretak!B57)</f>
        <v>43</v>
      </c>
      <c r="D47" s="80"/>
      <c r="E47" s="25" t="str">
        <f>IF(P_ant_foretak!C57=0," ",P_ant_foretak!C57)</f>
        <v>Nord-Odal</v>
      </c>
      <c r="F47" s="25">
        <f>IF(P_ant_foretak!D57=0," ",P_ant_foretak!D57)</f>
        <v>2</v>
      </c>
      <c r="G47" s="34">
        <f>IF(P_ant_foretak!G57=0," ",P_ant_foretak!G57)</f>
        <v>1.2626262626262627E-3</v>
      </c>
      <c r="H47" s="26">
        <f>IF(P_ant_foretak!J57=0," ",P_ant_foretak!J57)</f>
        <v>0.95517676767676762</v>
      </c>
    </row>
    <row r="48" spans="3:13" x14ac:dyDescent="0.25">
      <c r="C48" s="80">
        <f>IF(P_ant_foretak!C58=0," ",P_ant_foretak!B58)</f>
        <v>44</v>
      </c>
      <c r="D48" s="80"/>
      <c r="E48" s="25" t="str">
        <f>IF(P_ant_foretak!C58=0," ",P_ant_foretak!C58)</f>
        <v>Grue</v>
      </c>
      <c r="F48" s="25">
        <f>IF(P_ant_foretak!D58=0," ",P_ant_foretak!D58)</f>
        <v>2</v>
      </c>
      <c r="G48" s="34">
        <f>IF(P_ant_foretak!G58=0," ",P_ant_foretak!G58)</f>
        <v>1.2626262626262627E-3</v>
      </c>
      <c r="H48" s="26">
        <f>IF(P_ant_foretak!J58=0," ",P_ant_foretak!J58)</f>
        <v>0.99368686868686873</v>
      </c>
    </row>
    <row r="49" spans="3:8" x14ac:dyDescent="0.25">
      <c r="C49" s="80">
        <f>IF(P_ant_foretak!C59=0," ",P_ant_foretak!B59)</f>
        <v>45</v>
      </c>
      <c r="D49" s="80"/>
      <c r="E49" s="25" t="str">
        <f>IF(P_ant_foretak!C59=0," ",P_ant_foretak!C59)</f>
        <v>Sør-Odal</v>
      </c>
      <c r="F49" s="25">
        <f>IF(P_ant_foretak!D59=0," ",P_ant_foretak!D59)</f>
        <v>2</v>
      </c>
      <c r="G49" s="34">
        <f>IF(P_ant_foretak!G59=0," ",P_ant_foretak!G59)</f>
        <v>1.2626262626262627E-3</v>
      </c>
      <c r="H49" s="26">
        <f>IF(P_ant_foretak!J59=0," ",P_ant_foretak!J59)</f>
        <v>0.99747474747474751</v>
      </c>
    </row>
    <row r="50" spans="3:8" x14ac:dyDescent="0.25">
      <c r="C50" s="80">
        <f>IF(P_ant_foretak!C60=0," ",P_ant_foretak!B60)</f>
        <v>46</v>
      </c>
      <c r="D50" s="80"/>
      <c r="E50" s="25" t="str">
        <f>IF(P_ant_foretak!C60=0," ",P_ant_foretak!C60)</f>
        <v>Våler (Inn)</v>
      </c>
      <c r="F50" s="25">
        <f>IF(P_ant_foretak!D60=0," ",P_ant_foretak!D60)</f>
        <v>2</v>
      </c>
      <c r="G50" s="34">
        <f>IF(P_ant_foretak!G60=0," ",P_ant_foretak!G60)</f>
        <v>1.2626262626262627E-3</v>
      </c>
      <c r="H50" s="26">
        <f>IF(P_ant_foretak!J60=0," ",P_ant_foretak!J60)</f>
        <v>1</v>
      </c>
    </row>
    <row r="51" spans="3:8" x14ac:dyDescent="0.25">
      <c r="C51" s="80" t="str">
        <f>IF(P_ant_foretak!C61=0," ",P_ant_foretak!B61)</f>
        <v xml:space="preserve"> </v>
      </c>
      <c r="D51" s="80"/>
      <c r="E51" s="25" t="str">
        <f>IF(P_ant_foretak!C61=0," ",P_ant_foretak!C61)</f>
        <v xml:space="preserve"> </v>
      </c>
      <c r="F51" s="25" t="str">
        <f>IF(P_ant_foretak!D61=0," ",P_ant_foretak!D61)</f>
        <v xml:space="preserve"> </v>
      </c>
      <c r="G51" s="34" t="str">
        <f>IF(P_ant_foretak!G61=0," ",P_ant_foretak!G61)</f>
        <v xml:space="preserve"> </v>
      </c>
      <c r="H51" s="26" t="str">
        <f>IF(P_ant_foretak!J61=0," ",P_ant_foretak!J61)</f>
        <v xml:space="preserve"> </v>
      </c>
    </row>
    <row r="52" spans="3:8" x14ac:dyDescent="0.25">
      <c r="C52" s="80" t="str">
        <f>IF(P_ant_foretak!C62=0," ",P_ant_foretak!B62)</f>
        <v xml:space="preserve"> </v>
      </c>
      <c r="D52" s="80"/>
      <c r="E52" s="25" t="str">
        <f>IF(P_ant_foretak!C62=0," ",P_ant_foretak!C62)</f>
        <v xml:space="preserve"> </v>
      </c>
      <c r="F52" s="25" t="str">
        <f>IF(P_ant_foretak!D62=0," ",P_ant_foretak!D62)</f>
        <v xml:space="preserve"> </v>
      </c>
      <c r="G52" s="34" t="str">
        <f>IF(P_ant_foretak!G62=0," ",P_ant_foretak!G62)</f>
        <v xml:space="preserve"> </v>
      </c>
      <c r="H52" s="26" t="str">
        <f>IF(P_ant_foretak!J62=0," ",P_ant_foretak!J62)</f>
        <v xml:space="preserve"> </v>
      </c>
    </row>
    <row r="53" spans="3:8" x14ac:dyDescent="0.25">
      <c r="C53" s="80" t="str">
        <f>IF(P_ant_foretak!C63=0," ",P_ant_foretak!B63)</f>
        <v xml:space="preserve"> </v>
      </c>
      <c r="D53" s="80"/>
      <c r="E53" s="25" t="str">
        <f>IF(P_ant_foretak!C63=0," ",P_ant_foretak!C63)</f>
        <v xml:space="preserve"> </v>
      </c>
      <c r="F53" s="25" t="str">
        <f>IF(P_ant_foretak!D63=0," ",P_ant_foretak!D63)</f>
        <v xml:space="preserve"> </v>
      </c>
      <c r="G53" s="34" t="str">
        <f>IF(P_ant_foretak!G63=0," ",P_ant_foretak!G63)</f>
        <v xml:space="preserve"> </v>
      </c>
      <c r="H53" s="26" t="str">
        <f>IF(P_ant_foretak!J63=0," ",P_ant_foretak!J63)</f>
        <v xml:space="preserve"> </v>
      </c>
    </row>
    <row r="54" spans="3:8" x14ac:dyDescent="0.25">
      <c r="C54" s="80" t="str">
        <f>IF(P_ant_foretak!C64=0," ",P_ant_foretak!B64)</f>
        <v xml:space="preserve"> </v>
      </c>
      <c r="D54" s="80"/>
      <c r="E54" s="25" t="str">
        <f>IF(P_ant_foretak!C64=0," ",P_ant_foretak!C64)</f>
        <v xml:space="preserve"> </v>
      </c>
      <c r="F54" s="25" t="str">
        <f>IF(P_ant_foretak!D64=0," ",P_ant_foretak!D64)</f>
        <v xml:space="preserve"> </v>
      </c>
      <c r="G54" s="34" t="str">
        <f>IF(P_ant_foretak!G64=0," ",P_ant_foretak!G64)</f>
        <v xml:space="preserve"> </v>
      </c>
      <c r="H54" s="26" t="str">
        <f>IF(P_ant_foretak!J64=0," ",P_ant_foretak!J64)</f>
        <v xml:space="preserve"> </v>
      </c>
    </row>
    <row r="55" spans="3:8" x14ac:dyDescent="0.25">
      <c r="C55" s="80" t="str">
        <f>IF(P_ant_foretak!C65=0," ",P_ant_foretak!B65)</f>
        <v xml:space="preserve"> </v>
      </c>
      <c r="D55" s="80"/>
      <c r="E55" s="25" t="str">
        <f>IF(P_ant_foretak!C65=0," ",P_ant_foretak!C65)</f>
        <v xml:space="preserve"> </v>
      </c>
      <c r="F55" s="25" t="str">
        <f>IF(P_ant_foretak!D65=0," ",P_ant_foretak!D65)</f>
        <v xml:space="preserve"> </v>
      </c>
      <c r="G55" s="34" t="str">
        <f>IF(P_ant_foretak!G65=0," ",P_ant_foretak!G65)</f>
        <v xml:space="preserve"> </v>
      </c>
      <c r="H55" s="26" t="str">
        <f>IF(P_ant_foretak!J65=0," ",P_ant_foretak!J65)</f>
        <v xml:space="preserve"> </v>
      </c>
    </row>
    <row r="56" spans="3:8" x14ac:dyDescent="0.25">
      <c r="C56" s="80" t="str">
        <f>IF(P_ant_foretak!C66=0," ",P_ant_foretak!B66)</f>
        <v xml:space="preserve"> </v>
      </c>
      <c r="D56" s="80"/>
      <c r="E56" s="25" t="str">
        <f>IF(P_ant_foretak!C66=0," ",P_ant_foretak!C66)</f>
        <v xml:space="preserve"> </v>
      </c>
      <c r="F56" s="25" t="str">
        <f>IF(P_ant_foretak!D66=0," ",P_ant_foretak!D66)</f>
        <v xml:space="preserve"> </v>
      </c>
      <c r="G56" s="34" t="str">
        <f>IF(P_ant_foretak!G66=0," ",P_ant_foretak!G66)</f>
        <v xml:space="preserve"> </v>
      </c>
      <c r="H56" s="26" t="str">
        <f>IF(P_ant_foretak!J66=0," ",P_ant_foretak!J66)</f>
        <v xml:space="preserve"> </v>
      </c>
    </row>
    <row r="57" spans="3:8" x14ac:dyDescent="0.25">
      <c r="C57" s="80" t="str">
        <f>IF(P_ant_foretak!C67=0," ",P_ant_foretak!B67)</f>
        <v xml:space="preserve"> </v>
      </c>
      <c r="D57" s="80"/>
      <c r="E57" s="25" t="str">
        <f>IF(P_ant_foretak!C67=0," ",P_ant_foretak!C67)</f>
        <v xml:space="preserve"> </v>
      </c>
      <c r="F57" s="25" t="str">
        <f>IF(P_ant_foretak!D67=0," ",P_ant_foretak!D67)</f>
        <v xml:space="preserve"> </v>
      </c>
      <c r="G57" s="34" t="str">
        <f>IF(P_ant_foretak!G67=0," ",P_ant_foretak!G67)</f>
        <v xml:space="preserve"> </v>
      </c>
      <c r="H57" s="26" t="str">
        <f>IF(P_ant_foretak!J67=0," ",P_ant_foretak!J67)</f>
        <v xml:space="preserve"> </v>
      </c>
    </row>
    <row r="58" spans="3:8" x14ac:dyDescent="0.25">
      <c r="C58" s="80" t="str">
        <f>IF(P_ant_foretak!C68=0," ",P_ant_foretak!B68)</f>
        <v xml:space="preserve"> </v>
      </c>
      <c r="D58" s="80"/>
      <c r="E58" s="25" t="str">
        <f>IF(P_ant_foretak!C68=0," ",P_ant_foretak!C68)</f>
        <v xml:space="preserve"> </v>
      </c>
      <c r="F58" s="25" t="str">
        <f>IF(P_ant_foretak!D68=0," ",P_ant_foretak!D68)</f>
        <v xml:space="preserve"> </v>
      </c>
      <c r="G58" s="34" t="str">
        <f>IF(P_ant_foretak!G68=0," ",P_ant_foretak!G68)</f>
        <v xml:space="preserve"> </v>
      </c>
      <c r="H58" s="26" t="str">
        <f>IF(P_ant_foretak!J68=0," ",P_ant_foretak!J68)</f>
        <v xml:space="preserve"> </v>
      </c>
    </row>
    <row r="59" spans="3:8" x14ac:dyDescent="0.25">
      <c r="C59" s="80" t="str">
        <f>IF(P_ant_foretak!C69=0," ",P_ant_foretak!B69)</f>
        <v xml:space="preserve"> </v>
      </c>
      <c r="D59" s="80"/>
      <c r="E59" s="25" t="str">
        <f>IF(P_ant_foretak!C69=0," ",P_ant_foretak!C69)</f>
        <v xml:space="preserve"> </v>
      </c>
      <c r="F59" s="25" t="str">
        <f>IF(P_ant_foretak!D69=0," ",P_ant_foretak!D69)</f>
        <v xml:space="preserve"> </v>
      </c>
      <c r="G59" s="34" t="str">
        <f>IF(P_ant_foretak!G69=0," ",P_ant_foretak!G69)</f>
        <v xml:space="preserve"> </v>
      </c>
      <c r="H59" s="26" t="str">
        <f>IF(P_ant_foretak!J69=0," ",P_ant_foretak!J69)</f>
        <v xml:space="preserve"> </v>
      </c>
    </row>
    <row r="60" spans="3:8" x14ac:dyDescent="0.25">
      <c r="C60" s="80" t="str">
        <f>IF(P_ant_foretak!C70=0," ",P_ant_foretak!B70)</f>
        <v xml:space="preserve"> </v>
      </c>
      <c r="D60" s="80"/>
      <c r="E60" s="25" t="str">
        <f>IF(P_ant_foretak!C70=0," ",P_ant_foretak!C70)</f>
        <v xml:space="preserve"> </v>
      </c>
      <c r="F60" s="25" t="str">
        <f>IF(P_ant_foretak!D70=0," ",P_ant_foretak!D70)</f>
        <v xml:space="preserve"> </v>
      </c>
      <c r="G60" s="34" t="str">
        <f>IF(P_ant_foretak!G70=0," ",P_ant_foretak!G70)</f>
        <v xml:space="preserve"> </v>
      </c>
      <c r="H60" s="26" t="str">
        <f>IF(P_ant_foretak!J70=0," ",P_ant_foretak!J70)</f>
        <v xml:space="preserve"> </v>
      </c>
    </row>
    <row r="61" spans="3:8" x14ac:dyDescent="0.25">
      <c r="C61" s="80" t="str">
        <f>IF(P_ant_foretak!C71=0," ",P_ant_foretak!B71)</f>
        <v xml:space="preserve"> </v>
      </c>
      <c r="D61" s="80"/>
      <c r="E61" s="25" t="str">
        <f>IF(P_ant_foretak!C71=0," ",P_ant_foretak!C71)</f>
        <v xml:space="preserve"> </v>
      </c>
      <c r="F61" s="25" t="str">
        <f>IF(P_ant_foretak!D71=0," ",P_ant_foretak!D71)</f>
        <v xml:space="preserve"> </v>
      </c>
      <c r="G61" s="34" t="str">
        <f>IF(P_ant_foretak!G71=0," ",P_ant_foretak!G71)</f>
        <v xml:space="preserve"> </v>
      </c>
      <c r="H61" s="26" t="str">
        <f>IF(P_ant_foretak!J71=0," ",P_ant_foretak!J71)</f>
        <v xml:space="preserve"> </v>
      </c>
    </row>
    <row r="62" spans="3:8" x14ac:dyDescent="0.25">
      <c r="C62" s="80" t="str">
        <f>IF(P_ant_foretak!C72=0," ",P_ant_foretak!B72)</f>
        <v xml:space="preserve"> </v>
      </c>
      <c r="D62" s="80"/>
      <c r="E62" s="25" t="str">
        <f>IF(P_ant_foretak!C72=0," ",P_ant_foretak!C72)</f>
        <v xml:space="preserve"> </v>
      </c>
      <c r="F62" s="25" t="str">
        <f>IF(P_ant_foretak!D72=0," ",P_ant_foretak!D72)</f>
        <v xml:space="preserve"> </v>
      </c>
      <c r="G62" s="34" t="str">
        <f>IF(P_ant_foretak!G72=0," ",P_ant_foretak!G72)</f>
        <v xml:space="preserve"> </v>
      </c>
      <c r="H62" s="26" t="str">
        <f>IF(P_ant_foretak!J72=0," ",P_ant_foretak!J72)</f>
        <v xml:space="preserve"> </v>
      </c>
    </row>
    <row r="63" spans="3:8" x14ac:dyDescent="0.25">
      <c r="C63" s="80" t="str">
        <f>IF(P_ant_foretak!C73=0," ",P_ant_foretak!B73)</f>
        <v xml:space="preserve"> </v>
      </c>
      <c r="D63" s="80"/>
      <c r="E63" s="25" t="str">
        <f>IF(P_ant_foretak!C73=0," ",P_ant_foretak!C73)</f>
        <v xml:space="preserve"> </v>
      </c>
      <c r="F63" s="25" t="str">
        <f>IF(P_ant_foretak!D73=0," ",P_ant_foretak!D73)</f>
        <v xml:space="preserve"> </v>
      </c>
      <c r="G63" s="34" t="str">
        <f>IF(P_ant_foretak!G73=0," ",P_ant_foretak!G73)</f>
        <v xml:space="preserve"> </v>
      </c>
      <c r="H63" s="26" t="str">
        <f>IF(P_ant_foretak!J73=0," ",P_ant_foretak!J73)</f>
        <v xml:space="preserve"> </v>
      </c>
    </row>
    <row r="64" spans="3:8" x14ac:dyDescent="0.25">
      <c r="C64" s="80" t="str">
        <f>IF(P_ant_foretak!C74=0," ",P_ant_foretak!B74)</f>
        <v xml:space="preserve"> </v>
      </c>
      <c r="D64" s="80"/>
      <c r="E64" s="25" t="str">
        <f>IF(P_ant_foretak!C74=0," ",P_ant_foretak!C74)</f>
        <v xml:space="preserve"> </v>
      </c>
      <c r="F64" s="25" t="str">
        <f>IF(P_ant_foretak!D74=0," ",P_ant_foretak!D74)</f>
        <v xml:space="preserve"> </v>
      </c>
      <c r="G64" s="34" t="str">
        <f>IF(P_ant_foretak!G74=0," ",P_ant_foretak!G74)</f>
        <v xml:space="preserve"> </v>
      </c>
      <c r="H64" s="26" t="str">
        <f>IF(P_ant_foretak!J74=0," ",P_ant_foretak!J74)</f>
        <v xml:space="preserve"> </v>
      </c>
    </row>
    <row r="65" spans="3:8" x14ac:dyDescent="0.25">
      <c r="C65" s="80" t="str">
        <f>IF(P_ant_foretak!C75=0," ",P_ant_foretak!B75)</f>
        <v xml:space="preserve"> </v>
      </c>
      <c r="D65" s="80"/>
      <c r="E65" s="25" t="str">
        <f>IF(P_ant_foretak!C75=0," ",P_ant_foretak!C75)</f>
        <v xml:space="preserve"> </v>
      </c>
      <c r="F65" s="25" t="str">
        <f>IF(P_ant_foretak!D75=0," ",P_ant_foretak!D75)</f>
        <v xml:space="preserve"> </v>
      </c>
      <c r="G65" s="34" t="str">
        <f>IF(P_ant_foretak!G75=0," ",P_ant_foretak!G75)</f>
        <v xml:space="preserve"> </v>
      </c>
      <c r="H65" s="26" t="str">
        <f>IF(P_ant_foretak!J75=0," ",P_ant_foretak!J75)</f>
        <v xml:space="preserve"> </v>
      </c>
    </row>
    <row r="66" spans="3:8" x14ac:dyDescent="0.25">
      <c r="C66" s="80" t="str">
        <f>IF(P_ant_foretak!C76=0," ",P_ant_foretak!B76)</f>
        <v xml:space="preserve"> </v>
      </c>
      <c r="D66" s="80"/>
      <c r="E66" s="25" t="str">
        <f>IF(P_ant_foretak!C76=0," ",P_ant_foretak!C76)</f>
        <v xml:space="preserve"> </v>
      </c>
      <c r="F66" s="25" t="str">
        <f>IF(P_ant_foretak!D76=0," ",P_ant_foretak!D76)</f>
        <v xml:space="preserve"> </v>
      </c>
      <c r="G66" s="34" t="str">
        <f>IF(P_ant_foretak!G76=0," ",P_ant_foretak!G76)</f>
        <v xml:space="preserve"> </v>
      </c>
      <c r="H66" s="26" t="str">
        <f>IF(P_ant_foretak!J76=0," ",P_ant_foretak!J76)</f>
        <v xml:space="preserve"> </v>
      </c>
    </row>
    <row r="67" spans="3:8" x14ac:dyDescent="0.25">
      <c r="C67" s="80" t="str">
        <f>IF(P_ant_foretak!C77=0," ",P_ant_foretak!B77)</f>
        <v xml:space="preserve"> </v>
      </c>
      <c r="D67" s="80"/>
      <c r="E67" s="25" t="str">
        <f>IF(P_ant_foretak!C77=0," ",P_ant_foretak!C77)</f>
        <v xml:space="preserve"> </v>
      </c>
      <c r="F67" s="25" t="str">
        <f>IF(P_ant_foretak!D77=0," ",P_ant_foretak!D77)</f>
        <v xml:space="preserve"> </v>
      </c>
      <c r="G67" s="34" t="str">
        <f>IF(P_ant_foretak!G77=0," ",P_ant_foretak!G77)</f>
        <v xml:space="preserve"> </v>
      </c>
      <c r="H67" s="26" t="str">
        <f>IF(P_ant_foretak!J77=0," ",P_ant_foretak!J77)</f>
        <v xml:space="preserve"> </v>
      </c>
    </row>
    <row r="68" spans="3:8" x14ac:dyDescent="0.25">
      <c r="C68" s="80" t="str">
        <f>IF(P_ant_foretak!C78=0," ",P_ant_foretak!B78)</f>
        <v xml:space="preserve"> </v>
      </c>
      <c r="D68" s="80"/>
      <c r="E68" s="25" t="str">
        <f>IF(P_ant_foretak!C78=0," ",P_ant_foretak!C78)</f>
        <v xml:space="preserve"> </v>
      </c>
      <c r="F68" s="25" t="str">
        <f>IF(P_ant_foretak!D78=0," ",P_ant_foretak!D78)</f>
        <v xml:space="preserve"> </v>
      </c>
      <c r="G68" s="34" t="str">
        <f>IF(P_ant_foretak!G78=0," ",P_ant_foretak!G78)</f>
        <v xml:space="preserve"> </v>
      </c>
      <c r="H68" s="26" t="str">
        <f>IF(P_ant_foretak!J78=0," ",P_ant_foretak!J78)</f>
        <v xml:space="preserve"> </v>
      </c>
    </row>
    <row r="69" spans="3:8" x14ac:dyDescent="0.25">
      <c r="C69" s="80" t="str">
        <f>IF(P_ant_foretak!C79=0," ",P_ant_foretak!B79)</f>
        <v xml:space="preserve"> </v>
      </c>
      <c r="D69" s="80"/>
      <c r="E69" s="25" t="str">
        <f>IF(P_ant_foretak!C79=0," ",P_ant_foretak!C79)</f>
        <v xml:space="preserve"> </v>
      </c>
      <c r="F69" s="25" t="str">
        <f>IF(P_ant_foretak!D79=0," ",P_ant_foretak!D79)</f>
        <v xml:space="preserve"> </v>
      </c>
      <c r="G69" s="34" t="str">
        <f>IF(P_ant_foretak!G79=0," ",P_ant_foretak!G79)</f>
        <v xml:space="preserve"> </v>
      </c>
      <c r="H69" s="26" t="str">
        <f>IF(P_ant_foretak!J79=0," ",P_ant_foretak!J79)</f>
        <v xml:space="preserve"> </v>
      </c>
    </row>
    <row r="70" spans="3:8" x14ac:dyDescent="0.25">
      <c r="C70" s="80" t="str">
        <f>IF(P_ant_foretak!C80=0," ",P_ant_foretak!B80)</f>
        <v xml:space="preserve"> </v>
      </c>
      <c r="D70" s="80"/>
      <c r="E70" s="25" t="str">
        <f>IF(P_ant_foretak!C80=0," ",P_ant_foretak!C80)</f>
        <v xml:space="preserve"> </v>
      </c>
      <c r="F70" s="25" t="str">
        <f>IF(P_ant_foretak!D80=0," ",P_ant_foretak!D80)</f>
        <v xml:space="preserve"> </v>
      </c>
      <c r="G70" s="34" t="str">
        <f>IF(P_ant_foretak!G80=0," ",P_ant_foretak!G80)</f>
        <v xml:space="preserve"> </v>
      </c>
      <c r="H70" s="26" t="str">
        <f>IF(P_ant_foretak!J80=0," ",P_ant_foretak!J80)</f>
        <v xml:space="preserve"> </v>
      </c>
    </row>
    <row r="71" spans="3:8" x14ac:dyDescent="0.25">
      <c r="C71" s="80" t="str">
        <f>IF(P_ant_foretak!C81=0," ",P_ant_foretak!B81)</f>
        <v xml:space="preserve"> </v>
      </c>
      <c r="D71" s="80"/>
      <c r="E71" s="25" t="str">
        <f>IF(P_ant_foretak!C81=0," ",P_ant_foretak!C81)</f>
        <v xml:space="preserve"> </v>
      </c>
      <c r="F71" s="25" t="str">
        <f>IF(P_ant_foretak!D81=0," ",P_ant_foretak!D81)</f>
        <v xml:space="preserve"> </v>
      </c>
      <c r="G71" s="34" t="str">
        <f>IF(P_ant_foretak!G81=0," ",P_ant_foretak!G81)</f>
        <v xml:space="preserve"> </v>
      </c>
      <c r="H71" s="26" t="str">
        <f>IF(P_ant_foretak!J81=0," ",P_ant_foretak!J81)</f>
        <v xml:space="preserve"> </v>
      </c>
    </row>
    <row r="72" spans="3:8" x14ac:dyDescent="0.25">
      <c r="C72" s="80" t="str">
        <f>IF(P_ant_foretak!C82=0," ",P_ant_foretak!B82)</f>
        <v xml:space="preserve"> </v>
      </c>
      <c r="D72" s="80"/>
      <c r="E72" s="25" t="str">
        <f>IF(P_ant_foretak!C82=0," ",P_ant_foretak!C82)</f>
        <v xml:space="preserve"> </v>
      </c>
      <c r="F72" s="25" t="str">
        <f>IF(P_ant_foretak!D82=0," ",P_ant_foretak!D82)</f>
        <v xml:space="preserve"> </v>
      </c>
      <c r="G72" s="34" t="str">
        <f>IF(P_ant_foretak!G82=0," ",P_ant_foretak!G82)</f>
        <v xml:space="preserve"> </v>
      </c>
      <c r="H72" s="26" t="str">
        <f>IF(P_ant_foretak!J82=0," ",P_ant_foretak!J82)</f>
        <v xml:space="preserve"> </v>
      </c>
    </row>
    <row r="73" spans="3:8" x14ac:dyDescent="0.25">
      <c r="C73" s="80" t="str">
        <f>IF(P_ant_foretak!C83=0," ",P_ant_foretak!B83)</f>
        <v xml:space="preserve"> </v>
      </c>
      <c r="D73" s="80"/>
      <c r="E73" s="25" t="str">
        <f>IF(P_ant_foretak!C83=0," ",P_ant_foretak!C83)</f>
        <v xml:space="preserve"> </v>
      </c>
      <c r="F73" s="25" t="str">
        <f>IF(P_ant_foretak!D83=0," ",P_ant_foretak!D83)</f>
        <v xml:space="preserve"> </v>
      </c>
      <c r="G73" s="34" t="str">
        <f>IF(P_ant_foretak!G83=0," ",P_ant_foretak!G83)</f>
        <v xml:space="preserve"> </v>
      </c>
      <c r="H73" s="26" t="str">
        <f>IF(P_ant_foretak!J83=0," ",P_ant_foretak!J83)</f>
        <v xml:space="preserve"> </v>
      </c>
    </row>
    <row r="74" spans="3:8" x14ac:dyDescent="0.25">
      <c r="C74" s="80" t="str">
        <f>IF(P_ant_foretak!C84=0," ",P_ant_foretak!B84)</f>
        <v xml:space="preserve"> </v>
      </c>
      <c r="D74" s="80"/>
      <c r="E74" s="25" t="str">
        <f>IF(P_ant_foretak!C84=0," ",P_ant_foretak!C84)</f>
        <v xml:space="preserve"> </v>
      </c>
      <c r="F74" s="25" t="str">
        <f>IF(P_ant_foretak!D84=0," ",P_ant_foretak!D84)</f>
        <v xml:space="preserve"> </v>
      </c>
      <c r="G74" s="34" t="str">
        <f>IF(P_ant_foretak!G84=0," ",P_ant_foretak!G84)</f>
        <v xml:space="preserve"> </v>
      </c>
      <c r="H74" s="26" t="str">
        <f>IF(P_ant_foretak!J84=0," ",P_ant_foretak!J84)</f>
        <v xml:space="preserve"> </v>
      </c>
    </row>
    <row r="75" spans="3:8" x14ac:dyDescent="0.25">
      <c r="C75" s="80" t="str">
        <f>IF(P_ant_foretak!C85=0," ",P_ant_foretak!B85)</f>
        <v xml:space="preserve"> </v>
      </c>
      <c r="D75" s="80"/>
      <c r="E75" s="25" t="str">
        <f>IF(P_ant_foretak!C85=0," ",P_ant_foretak!C85)</f>
        <v xml:space="preserve"> </v>
      </c>
      <c r="F75" s="25" t="str">
        <f>IF(P_ant_foretak!D85=0," ",P_ant_foretak!D85)</f>
        <v xml:space="preserve"> </v>
      </c>
      <c r="G75" s="34" t="str">
        <f>IF(P_ant_foretak!G85=0," ",P_ant_foretak!G85)</f>
        <v xml:space="preserve"> </v>
      </c>
      <c r="H75" s="26" t="str">
        <f>IF(P_ant_foretak!J85=0," ",P_ant_foretak!J85)</f>
        <v xml:space="preserve"> </v>
      </c>
    </row>
    <row r="76" spans="3:8" x14ac:dyDescent="0.25">
      <c r="C76" s="80" t="str">
        <f>IF(P_ant_foretak!C86=0," ",P_ant_foretak!B86)</f>
        <v xml:space="preserve"> </v>
      </c>
      <c r="D76" s="80"/>
      <c r="E76" s="25" t="str">
        <f>IF(P_ant_foretak!C86=0," ",P_ant_foretak!C86)</f>
        <v xml:space="preserve"> </v>
      </c>
      <c r="F76" s="25" t="str">
        <f>IF(P_ant_foretak!D86=0," ",P_ant_foretak!D86)</f>
        <v xml:space="preserve"> </v>
      </c>
      <c r="G76" s="34" t="str">
        <f>IF(P_ant_foretak!G86=0," ",P_ant_foretak!G86)</f>
        <v xml:space="preserve"> </v>
      </c>
      <c r="H76" s="26" t="str">
        <f>IF(P_ant_foretak!J86=0," ",P_ant_foretak!J86)</f>
        <v xml:space="preserve"> </v>
      </c>
    </row>
    <row r="77" spans="3:8" x14ac:dyDescent="0.25">
      <c r="C77" s="80" t="str">
        <f>IF(P_ant_foretak!C87=0," ",P_ant_foretak!B87)</f>
        <v xml:space="preserve"> </v>
      </c>
      <c r="D77" s="80"/>
      <c r="E77" s="25" t="str">
        <f>IF(P_ant_foretak!C87=0," ",P_ant_foretak!C87)</f>
        <v xml:space="preserve"> </v>
      </c>
      <c r="F77" s="25" t="str">
        <f>IF(P_ant_foretak!D87=0," ",P_ant_foretak!D87)</f>
        <v xml:space="preserve"> </v>
      </c>
      <c r="G77" s="34" t="str">
        <f>IF(P_ant_foretak!G87=0," ",P_ant_foretak!G87)</f>
        <v xml:space="preserve"> </v>
      </c>
      <c r="H77" s="26" t="str">
        <f>IF(P_ant_foretak!J87=0," ",P_ant_foretak!J87)</f>
        <v xml:space="preserve"> </v>
      </c>
    </row>
    <row r="78" spans="3:8" x14ac:dyDescent="0.25">
      <c r="C78" s="80" t="str">
        <f>IF(P_ant_foretak!C88=0," ",P_ant_foretak!B88)</f>
        <v xml:space="preserve"> </v>
      </c>
      <c r="D78" s="80"/>
      <c r="E78" s="25" t="str">
        <f>IF(P_ant_foretak!C88=0," ",P_ant_foretak!C88)</f>
        <v xml:space="preserve"> </v>
      </c>
      <c r="F78" s="25" t="str">
        <f>IF(P_ant_foretak!D88=0," ",P_ant_foretak!D88)</f>
        <v xml:space="preserve"> </v>
      </c>
      <c r="G78" s="34" t="str">
        <f>IF(P_ant_foretak!G88=0," ",P_ant_foretak!G88)</f>
        <v xml:space="preserve"> </v>
      </c>
      <c r="H78" s="26" t="str">
        <f>IF(P_ant_foretak!J88=0," ",P_ant_foretak!J88)</f>
        <v xml:space="preserve"> </v>
      </c>
    </row>
    <row r="79" spans="3:8" x14ac:dyDescent="0.25">
      <c r="C79" s="80" t="str">
        <f>IF(P_ant_foretak!C89=0," ",P_ant_foretak!B89)</f>
        <v xml:space="preserve"> </v>
      </c>
      <c r="D79" s="80"/>
      <c r="E79" s="25" t="str">
        <f>IF(P_ant_foretak!C89=0," ",P_ant_foretak!C89)</f>
        <v xml:space="preserve"> </v>
      </c>
      <c r="F79" s="25" t="str">
        <f>IF(P_ant_foretak!D89=0," ",P_ant_foretak!D89)</f>
        <v xml:space="preserve"> </v>
      </c>
      <c r="G79" s="34" t="str">
        <f>IF(P_ant_foretak!G89=0," ",P_ant_foretak!G89)</f>
        <v xml:space="preserve"> </v>
      </c>
      <c r="H79" s="26" t="str">
        <f>IF(P_ant_foretak!J89=0," ",P_ant_foretak!J89)</f>
        <v xml:space="preserve"> </v>
      </c>
    </row>
    <row r="80" spans="3:8" x14ac:dyDescent="0.25">
      <c r="C80" s="80" t="str">
        <f>IF(P_ant_foretak!C90=0," ",P_ant_foretak!B90)</f>
        <v xml:space="preserve"> </v>
      </c>
      <c r="D80" s="80"/>
      <c r="E80" s="25" t="str">
        <f>IF(P_ant_foretak!C90=0," ",P_ant_foretak!C90)</f>
        <v xml:space="preserve"> </v>
      </c>
      <c r="F80" s="25" t="str">
        <f>IF(P_ant_foretak!D90=0," ",P_ant_foretak!D90)</f>
        <v xml:space="preserve"> </v>
      </c>
      <c r="G80" s="34" t="str">
        <f>IF(P_ant_foretak!G90=0," ",P_ant_foretak!G90)</f>
        <v xml:space="preserve"> </v>
      </c>
      <c r="H80" s="26" t="str">
        <f>IF(P_ant_foretak!J90=0," ",P_ant_foretak!J90)</f>
        <v xml:space="preserve"> </v>
      </c>
    </row>
    <row r="81" spans="3:8" x14ac:dyDescent="0.25">
      <c r="C81" s="80" t="str">
        <f>IF(P_ant_foretak!C91=0," ",P_ant_foretak!B91)</f>
        <v xml:space="preserve"> </v>
      </c>
      <c r="D81" s="80"/>
      <c r="E81" s="25" t="str">
        <f>IF(P_ant_foretak!C91=0," ",P_ant_foretak!C91)</f>
        <v xml:space="preserve"> </v>
      </c>
      <c r="F81" s="25" t="str">
        <f>IF(P_ant_foretak!D91=0," ",P_ant_foretak!D91)</f>
        <v xml:space="preserve"> </v>
      </c>
      <c r="G81" s="34" t="str">
        <f>IF(P_ant_foretak!G91=0," ",P_ant_foretak!G91)</f>
        <v xml:space="preserve"> </v>
      </c>
      <c r="H81" s="26" t="str">
        <f>IF(P_ant_foretak!J91=0," ",P_ant_foretak!J91)</f>
        <v xml:space="preserve"> </v>
      </c>
    </row>
    <row r="82" spans="3:8" x14ac:dyDescent="0.25">
      <c r="C82" s="80" t="str">
        <f>IF(P_ant_foretak!C92=0," ",P_ant_foretak!B92)</f>
        <v xml:space="preserve"> </v>
      </c>
      <c r="D82" s="80"/>
      <c r="E82" s="25" t="str">
        <f>IF(P_ant_foretak!C92=0," ",P_ant_foretak!C92)</f>
        <v xml:space="preserve"> </v>
      </c>
      <c r="F82" s="25" t="str">
        <f>IF(P_ant_foretak!D92=0," ",P_ant_foretak!D92)</f>
        <v xml:space="preserve"> </v>
      </c>
      <c r="G82" s="34" t="str">
        <f>IF(P_ant_foretak!G92=0," ",P_ant_foretak!G92)</f>
        <v xml:space="preserve"> </v>
      </c>
      <c r="H82" s="26" t="str">
        <f>IF(P_ant_foretak!J92=0," ",P_ant_foretak!J92)</f>
        <v xml:space="preserve"> </v>
      </c>
    </row>
    <row r="83" spans="3:8" x14ac:dyDescent="0.25">
      <c r="C83" s="80" t="str">
        <f>IF(P_ant_foretak!C93=0," ",P_ant_foretak!B93)</f>
        <v xml:space="preserve"> </v>
      </c>
      <c r="D83" s="80"/>
      <c r="E83" s="25" t="str">
        <f>IF(P_ant_foretak!C93=0," ",P_ant_foretak!C93)</f>
        <v xml:space="preserve"> </v>
      </c>
      <c r="F83" s="25" t="str">
        <f>IF(P_ant_foretak!D93=0," ",P_ant_foretak!D93)</f>
        <v xml:space="preserve"> </v>
      </c>
      <c r="G83" s="34" t="str">
        <f>IF(P_ant_foretak!G93=0," ",P_ant_foretak!G93)</f>
        <v xml:space="preserve"> </v>
      </c>
      <c r="H83" s="26" t="str">
        <f>IF(P_ant_foretak!J93=0," ",P_ant_foretak!J93)</f>
        <v xml:space="preserve"> </v>
      </c>
    </row>
    <row r="84" spans="3:8" x14ac:dyDescent="0.25">
      <c r="C84" s="80" t="str">
        <f>IF(P_ant_foretak!C94=0," ",P_ant_foretak!B94)</f>
        <v xml:space="preserve"> </v>
      </c>
      <c r="D84" s="80"/>
      <c r="E84" s="25" t="str">
        <f>IF(P_ant_foretak!C94=0," ",P_ant_foretak!C94)</f>
        <v xml:space="preserve"> </v>
      </c>
      <c r="F84" s="25" t="str">
        <f>IF(P_ant_foretak!D94=0," ",P_ant_foretak!D94)</f>
        <v xml:space="preserve"> </v>
      </c>
      <c r="G84" s="34" t="str">
        <f>IF(P_ant_foretak!G94=0," ",P_ant_foretak!G94)</f>
        <v xml:space="preserve"> </v>
      </c>
      <c r="H84" s="26" t="str">
        <f>IF(P_ant_foretak!J94=0," ",P_ant_foretak!J94)</f>
        <v xml:space="preserve"> </v>
      </c>
    </row>
    <row r="85" spans="3:8" x14ac:dyDescent="0.25">
      <c r="C85" s="80" t="str">
        <f>IF(P_ant_foretak!C95=0," ",P_ant_foretak!B95)</f>
        <v xml:space="preserve"> </v>
      </c>
      <c r="D85" s="80"/>
      <c r="E85" s="25" t="str">
        <f>IF(P_ant_foretak!C95=0," ",P_ant_foretak!C95)</f>
        <v xml:space="preserve"> </v>
      </c>
      <c r="F85" s="25" t="str">
        <f>IF(P_ant_foretak!D95=0," ",P_ant_foretak!D95)</f>
        <v xml:space="preserve"> </v>
      </c>
      <c r="G85" s="34" t="str">
        <f>IF(P_ant_foretak!G95=0," ",P_ant_foretak!G95)</f>
        <v xml:space="preserve"> </v>
      </c>
      <c r="H85" s="26" t="str">
        <f>IF(P_ant_foretak!J95=0," ",P_ant_foretak!J95)</f>
        <v xml:space="preserve"> </v>
      </c>
    </row>
    <row r="86" spans="3:8" x14ac:dyDescent="0.25">
      <c r="C86" s="80" t="str">
        <f>IF(P_ant_foretak!C96=0," ",P_ant_foretak!B96)</f>
        <v xml:space="preserve"> </v>
      </c>
      <c r="D86" s="80"/>
      <c r="E86" s="25" t="str">
        <f>IF(P_ant_foretak!C96=0," ",P_ant_foretak!C96)</f>
        <v xml:space="preserve"> </v>
      </c>
      <c r="F86" s="25" t="str">
        <f>IF(P_ant_foretak!D96=0," ",P_ant_foretak!D96)</f>
        <v xml:space="preserve"> </v>
      </c>
      <c r="G86" s="34" t="str">
        <f>IF(P_ant_foretak!G96=0," ",P_ant_foretak!G96)</f>
        <v xml:space="preserve"> </v>
      </c>
      <c r="H86" s="26" t="str">
        <f>IF(P_ant_foretak!J96=0," ",P_ant_foretak!J96)</f>
        <v xml:space="preserve"> </v>
      </c>
    </row>
    <row r="87" spans="3:8" x14ac:dyDescent="0.25">
      <c r="C87" s="80" t="str">
        <f>IF(P_ant_foretak!C97=0," ",P_ant_foretak!B97)</f>
        <v xml:space="preserve"> </v>
      </c>
      <c r="D87" s="80"/>
      <c r="E87" s="25" t="str">
        <f>IF(P_ant_foretak!C97=0," ",P_ant_foretak!C97)</f>
        <v xml:space="preserve"> </v>
      </c>
      <c r="F87" s="25" t="str">
        <f>IF(P_ant_foretak!D97=0," ",P_ant_foretak!D97)</f>
        <v xml:space="preserve"> </v>
      </c>
      <c r="G87" s="34" t="str">
        <f>IF(P_ant_foretak!G97=0," ",P_ant_foretak!G97)</f>
        <v xml:space="preserve"> </v>
      </c>
      <c r="H87" s="26" t="str">
        <f>IF(P_ant_foretak!J97=0," ",P_ant_foretak!J97)</f>
        <v xml:space="preserve"> </v>
      </c>
    </row>
    <row r="88" spans="3:8" x14ac:dyDescent="0.25">
      <c r="C88" s="80" t="str">
        <f>IF(P_ant_foretak!C98=0," ",P_ant_foretak!B98)</f>
        <v xml:space="preserve"> </v>
      </c>
      <c r="D88" s="80"/>
      <c r="E88" s="25" t="str">
        <f>IF(P_ant_foretak!C98=0," ",P_ant_foretak!C98)</f>
        <v xml:space="preserve"> </v>
      </c>
      <c r="F88" s="25" t="str">
        <f>IF(P_ant_foretak!D98=0," ",P_ant_foretak!D98)</f>
        <v xml:space="preserve"> </v>
      </c>
      <c r="G88" s="34" t="str">
        <f>IF(P_ant_foretak!G98=0," ",P_ant_foretak!G98)</f>
        <v xml:space="preserve"> </v>
      </c>
      <c r="H88" s="26" t="str">
        <f>IF(P_ant_foretak!J98=0," ",P_ant_foretak!J98)</f>
        <v xml:space="preserve"> </v>
      </c>
    </row>
    <row r="89" spans="3:8" x14ac:dyDescent="0.25">
      <c r="C89" s="80" t="str">
        <f>IF(P_ant_foretak!C99=0," ",P_ant_foretak!B99)</f>
        <v xml:space="preserve"> </v>
      </c>
      <c r="D89" s="80"/>
      <c r="E89" s="25" t="str">
        <f>IF(P_ant_foretak!C99=0," ",P_ant_foretak!C99)</f>
        <v xml:space="preserve"> </v>
      </c>
      <c r="F89" s="25" t="str">
        <f>IF(P_ant_foretak!D99=0," ",P_ant_foretak!D99)</f>
        <v xml:space="preserve"> </v>
      </c>
      <c r="G89" s="34" t="str">
        <f>IF(P_ant_foretak!G99=0," ",P_ant_foretak!G99)</f>
        <v xml:space="preserve"> </v>
      </c>
      <c r="H89" s="26" t="str">
        <f>IF(P_ant_foretak!J99=0," ",P_ant_foretak!J99)</f>
        <v xml:space="preserve"> </v>
      </c>
    </row>
    <row r="90" spans="3:8" x14ac:dyDescent="0.25">
      <c r="C90" s="80" t="str">
        <f>IF(P_ant_foretak!C100=0," ",P_ant_foretak!B100)</f>
        <v xml:space="preserve"> </v>
      </c>
      <c r="D90" s="80"/>
      <c r="E90" s="25" t="str">
        <f>IF(P_ant_foretak!C100=0," ",P_ant_foretak!C100)</f>
        <v xml:space="preserve"> </v>
      </c>
      <c r="F90" s="25" t="str">
        <f>IF(P_ant_foretak!D100=0," ",P_ant_foretak!D100)</f>
        <v xml:space="preserve"> </v>
      </c>
      <c r="G90" s="34" t="str">
        <f>IF(P_ant_foretak!G100=0," ",P_ant_foretak!G100)</f>
        <v xml:space="preserve"> </v>
      </c>
      <c r="H90" s="26" t="str">
        <f>IF(P_ant_foretak!J100=0," ",P_ant_foretak!J100)</f>
        <v xml:space="preserve"> </v>
      </c>
    </row>
    <row r="91" spans="3:8" x14ac:dyDescent="0.25">
      <c r="C91" s="80" t="str">
        <f>IF(P_ant_foretak!C101=0," ",P_ant_foretak!B101)</f>
        <v xml:space="preserve"> </v>
      </c>
      <c r="D91" s="80"/>
      <c r="E91" s="25" t="str">
        <f>IF(P_ant_foretak!C101=0," ",P_ant_foretak!C101)</f>
        <v xml:space="preserve"> </v>
      </c>
      <c r="F91" s="25" t="str">
        <f>IF(P_ant_foretak!D101=0," ",P_ant_foretak!D101)</f>
        <v xml:space="preserve"> </v>
      </c>
      <c r="G91" s="34" t="str">
        <f>IF(P_ant_foretak!G101=0," ",P_ant_foretak!G101)</f>
        <v xml:space="preserve"> </v>
      </c>
      <c r="H91" s="26" t="str">
        <f>IF(P_ant_foretak!J101=0," ",P_ant_foretak!J101)</f>
        <v xml:space="preserve"> </v>
      </c>
    </row>
    <row r="92" spans="3:8" x14ac:dyDescent="0.25">
      <c r="C92" s="80" t="str">
        <f>IF(P_ant_foretak!C102=0," ",P_ant_foretak!B102)</f>
        <v xml:space="preserve"> </v>
      </c>
      <c r="D92" s="80"/>
      <c r="E92" s="25" t="str">
        <f>IF(P_ant_foretak!C102=0," ",P_ant_foretak!C102)</f>
        <v xml:space="preserve"> </v>
      </c>
      <c r="F92" s="25" t="str">
        <f>IF(P_ant_foretak!D102=0," ",P_ant_foretak!D102)</f>
        <v xml:space="preserve"> </v>
      </c>
      <c r="G92" s="34" t="str">
        <f>IF(P_ant_foretak!G102=0," ",P_ant_foretak!G102)</f>
        <v xml:space="preserve"> </v>
      </c>
      <c r="H92" s="26" t="str">
        <f>IF(P_ant_foretak!J102=0," ",P_ant_foretak!J102)</f>
        <v xml:space="preserve"> </v>
      </c>
    </row>
    <row r="93" spans="3:8" x14ac:dyDescent="0.25">
      <c r="C93" s="80" t="str">
        <f>IF(P_ant_foretak!C103=0," ",P_ant_foretak!B103)</f>
        <v xml:space="preserve"> </v>
      </c>
      <c r="D93" s="80"/>
      <c r="E93" s="25" t="str">
        <f>IF(P_ant_foretak!C103=0," ",P_ant_foretak!C103)</f>
        <v xml:space="preserve"> </v>
      </c>
      <c r="F93" s="25" t="str">
        <f>IF(P_ant_foretak!D103=0," ",P_ant_foretak!D103)</f>
        <v xml:space="preserve"> </v>
      </c>
      <c r="G93" s="34" t="str">
        <f>IF(P_ant_foretak!G103=0," ",P_ant_foretak!G103)</f>
        <v xml:space="preserve"> </v>
      </c>
      <c r="H93" s="26" t="str">
        <f>IF(P_ant_foretak!J103=0," ",P_ant_foretak!J103)</f>
        <v xml:space="preserve"> </v>
      </c>
    </row>
    <row r="94" spans="3:8" x14ac:dyDescent="0.25">
      <c r="C94" s="80" t="str">
        <f>IF(P_ant_foretak!C104=0," ",P_ant_foretak!B104)</f>
        <v xml:space="preserve"> </v>
      </c>
      <c r="D94" s="80"/>
      <c r="E94" s="25" t="str">
        <f>IF(P_ant_foretak!C104=0," ",P_ant_foretak!C104)</f>
        <v xml:space="preserve"> </v>
      </c>
      <c r="F94" s="25" t="str">
        <f>IF(P_ant_foretak!D104=0," ",P_ant_foretak!D104)</f>
        <v xml:space="preserve"> </v>
      </c>
      <c r="G94" s="34" t="str">
        <f>IF(P_ant_foretak!G104=0," ",P_ant_foretak!G104)</f>
        <v xml:space="preserve"> </v>
      </c>
      <c r="H94" s="26" t="str">
        <f>IF(P_ant_foretak!J104=0," ",P_ant_foretak!J104)</f>
        <v xml:space="preserve"> </v>
      </c>
    </row>
    <row r="95" spans="3:8" x14ac:dyDescent="0.25">
      <c r="C95" s="80" t="str">
        <f>IF(P_ant_foretak!C105=0," ",P_ant_foretak!B105)</f>
        <v xml:space="preserve"> </v>
      </c>
      <c r="D95" s="80"/>
      <c r="E95" s="25" t="str">
        <f>IF(P_ant_foretak!C105=0," ",P_ant_foretak!C105)</f>
        <v xml:space="preserve"> </v>
      </c>
      <c r="F95" s="25" t="str">
        <f>IF(P_ant_foretak!D105=0," ",P_ant_foretak!D105)</f>
        <v xml:space="preserve"> </v>
      </c>
      <c r="G95" s="34" t="str">
        <f>IF(P_ant_foretak!G105=0," ",P_ant_foretak!G105)</f>
        <v xml:space="preserve"> </v>
      </c>
      <c r="H95" s="26" t="str">
        <f>IF(P_ant_foretak!J105=0," ",P_ant_foretak!J105)</f>
        <v xml:space="preserve"> </v>
      </c>
    </row>
    <row r="96" spans="3:8" x14ac:dyDescent="0.25">
      <c r="C96" s="80" t="str">
        <f>IF(P_ant_foretak!C106=0," ",P_ant_foretak!B106)</f>
        <v xml:space="preserve"> </v>
      </c>
      <c r="D96" s="80"/>
      <c r="E96" s="25" t="str">
        <f>IF(P_ant_foretak!C106=0," ",P_ant_foretak!C106)</f>
        <v xml:space="preserve"> </v>
      </c>
      <c r="F96" s="25" t="str">
        <f>IF(P_ant_foretak!D106=0," ",P_ant_foretak!D106)</f>
        <v xml:space="preserve"> </v>
      </c>
      <c r="G96" s="34" t="str">
        <f>IF(P_ant_foretak!G106=0," ",P_ant_foretak!G106)</f>
        <v xml:space="preserve"> </v>
      </c>
      <c r="H96" s="26" t="str">
        <f>IF(P_ant_foretak!J106=0," ",P_ant_foretak!J106)</f>
        <v xml:space="preserve"> </v>
      </c>
    </row>
    <row r="97" spans="3:8" x14ac:dyDescent="0.25">
      <c r="C97" s="80" t="str">
        <f>IF(P_ant_foretak!C107=0," ",P_ant_foretak!B107)</f>
        <v xml:space="preserve"> </v>
      </c>
      <c r="D97" s="80"/>
      <c r="E97" s="25" t="str">
        <f>IF(P_ant_foretak!C107=0," ",P_ant_foretak!C107)</f>
        <v xml:space="preserve"> </v>
      </c>
      <c r="F97" s="25" t="str">
        <f>IF(P_ant_foretak!D107=0," ",P_ant_foretak!D107)</f>
        <v xml:space="preserve"> </v>
      </c>
      <c r="G97" s="34" t="str">
        <f>IF(P_ant_foretak!G107=0," ",P_ant_foretak!G107)</f>
        <v xml:space="preserve"> </v>
      </c>
      <c r="H97" s="26" t="str">
        <f>IF(P_ant_foretak!J107=0," ",P_ant_foretak!J107)</f>
        <v xml:space="preserve"> </v>
      </c>
    </row>
    <row r="98" spans="3:8" x14ac:dyDescent="0.25">
      <c r="C98" s="80" t="str">
        <f>IF(P_ant_foretak!C108=0," ",P_ant_foretak!B108)</f>
        <v xml:space="preserve"> </v>
      </c>
      <c r="D98" s="80"/>
      <c r="E98" s="25" t="str">
        <f>IF(P_ant_foretak!C108=0," ",P_ant_foretak!C108)</f>
        <v xml:space="preserve"> </v>
      </c>
      <c r="F98" s="25" t="str">
        <f>IF(P_ant_foretak!D108=0," ",P_ant_foretak!D108)</f>
        <v xml:space="preserve"> </v>
      </c>
      <c r="G98" s="34" t="str">
        <f>IF(P_ant_foretak!G108=0," ",P_ant_foretak!G108)</f>
        <v xml:space="preserve"> </v>
      </c>
      <c r="H98" s="26" t="str">
        <f>IF(P_ant_foretak!J108=0," ",P_ant_foretak!J108)</f>
        <v xml:space="preserve"> </v>
      </c>
    </row>
    <row r="99" spans="3:8" x14ac:dyDescent="0.25">
      <c r="C99" s="80" t="str">
        <f>IF(P_ant_foretak!C109=0," ",P_ant_foretak!B109)</f>
        <v xml:space="preserve"> </v>
      </c>
      <c r="D99" s="80"/>
      <c r="E99" s="25" t="str">
        <f>IF(P_ant_foretak!C109=0," ",P_ant_foretak!C109)</f>
        <v xml:space="preserve"> </v>
      </c>
      <c r="F99" s="25" t="str">
        <f>IF(P_ant_foretak!D109=0," ",P_ant_foretak!D109)</f>
        <v xml:space="preserve"> </v>
      </c>
      <c r="G99" s="34" t="str">
        <f>IF(P_ant_foretak!G109=0," ",P_ant_foretak!G109)</f>
        <v xml:space="preserve"> </v>
      </c>
      <c r="H99" s="26" t="str">
        <f>IF(P_ant_foretak!J109=0," ",P_ant_foretak!J109)</f>
        <v xml:space="preserve"> </v>
      </c>
    </row>
    <row r="100" spans="3:8" x14ac:dyDescent="0.25">
      <c r="C100" s="80" t="str">
        <f>IF(P_ant_foretak!C110=0," ",P_ant_foretak!B110)</f>
        <v xml:space="preserve"> </v>
      </c>
      <c r="D100" s="80"/>
      <c r="E100" s="25" t="str">
        <f>IF(P_ant_foretak!C110=0," ",P_ant_foretak!C110)</f>
        <v xml:space="preserve"> </v>
      </c>
      <c r="F100" s="25" t="str">
        <f>IF(P_ant_foretak!D110=0," ",P_ant_foretak!D110)</f>
        <v xml:space="preserve"> </v>
      </c>
      <c r="G100" s="34" t="str">
        <f>IF(P_ant_foretak!G110=0," ",P_ant_foretak!G110)</f>
        <v xml:space="preserve"> </v>
      </c>
      <c r="H100" s="26" t="str">
        <f>IF(P_ant_foretak!J110=0," ",P_ant_foretak!J110)</f>
        <v xml:space="preserve"> </v>
      </c>
    </row>
    <row r="101" spans="3:8" x14ac:dyDescent="0.25">
      <c r="C101" s="80" t="str">
        <f>IF(P_ant_foretak!C111=0," ",P_ant_foretak!B111)</f>
        <v xml:space="preserve"> </v>
      </c>
      <c r="D101" s="80"/>
      <c r="E101" s="25" t="str">
        <f>IF(P_ant_foretak!C111=0," ",P_ant_foretak!C111)</f>
        <v xml:space="preserve"> </v>
      </c>
      <c r="F101" s="25" t="str">
        <f>IF(P_ant_foretak!D111=0," ",P_ant_foretak!D111)</f>
        <v xml:space="preserve"> </v>
      </c>
      <c r="G101" s="34" t="str">
        <f>IF(P_ant_foretak!G111=0," ",P_ant_foretak!G111)</f>
        <v xml:space="preserve"> </v>
      </c>
      <c r="H101" s="26" t="str">
        <f>IF(P_ant_foretak!J111=0," ",P_ant_foretak!J111)</f>
        <v xml:space="preserve"> </v>
      </c>
    </row>
    <row r="102" spans="3:8" x14ac:dyDescent="0.25">
      <c r="C102" s="80" t="str">
        <f>IF(P_ant_foretak!C112=0," ",P_ant_foretak!B112)</f>
        <v xml:space="preserve"> </v>
      </c>
      <c r="D102" s="80"/>
      <c r="E102" s="25" t="str">
        <f>IF(P_ant_foretak!C112=0," ",P_ant_foretak!C112)</f>
        <v xml:space="preserve"> </v>
      </c>
      <c r="F102" s="25" t="str">
        <f>IF(P_ant_foretak!D112=0," ",P_ant_foretak!D112)</f>
        <v xml:space="preserve"> </v>
      </c>
      <c r="G102" s="34" t="str">
        <f>IF(P_ant_foretak!G112=0," ",P_ant_foretak!G112)</f>
        <v xml:space="preserve"> </v>
      </c>
      <c r="H102" s="26" t="str">
        <f>IF(P_ant_foretak!J112=0," ",P_ant_foretak!J112)</f>
        <v xml:space="preserve"> </v>
      </c>
    </row>
    <row r="103" spans="3:8" x14ac:dyDescent="0.25">
      <c r="C103" s="80" t="str">
        <f>IF(P_ant_foretak!C113=0," ",P_ant_foretak!B113)</f>
        <v xml:space="preserve"> </v>
      </c>
      <c r="D103" s="80"/>
      <c r="E103" s="25" t="str">
        <f>IF(P_ant_foretak!C113=0," ",P_ant_foretak!C113)</f>
        <v xml:space="preserve"> </v>
      </c>
      <c r="F103" s="25" t="str">
        <f>IF(P_ant_foretak!D113=0," ",P_ant_foretak!D113)</f>
        <v xml:space="preserve"> </v>
      </c>
      <c r="G103" s="34" t="str">
        <f>IF(P_ant_foretak!G113=0," ",P_ant_foretak!G113)</f>
        <v xml:space="preserve"> </v>
      </c>
      <c r="H103" s="26" t="str">
        <f>IF(P_ant_foretak!J113=0," ",P_ant_foretak!J113)</f>
        <v xml:space="preserve"> </v>
      </c>
    </row>
    <row r="104" spans="3:8" x14ac:dyDescent="0.25">
      <c r="C104" s="80" t="str">
        <f>IF(P_ant_foretak!C114=0," ",P_ant_foretak!B114)</f>
        <v xml:space="preserve"> </v>
      </c>
      <c r="D104" s="80"/>
      <c r="E104" s="25" t="str">
        <f>IF(P_ant_foretak!C114=0," ",P_ant_foretak!C114)</f>
        <v xml:space="preserve"> </v>
      </c>
      <c r="F104" s="25" t="str">
        <f>IF(P_ant_foretak!D114=0," ",P_ant_foretak!D114)</f>
        <v xml:space="preserve"> </v>
      </c>
      <c r="G104" s="34" t="str">
        <f>IF(P_ant_foretak!G114=0," ",P_ant_foretak!G114)</f>
        <v xml:space="preserve"> </v>
      </c>
      <c r="H104" s="26" t="str">
        <f>IF(P_ant_foretak!J114=0," ",P_ant_foretak!J114)</f>
        <v xml:space="preserve"> </v>
      </c>
    </row>
    <row r="105" spans="3:8" x14ac:dyDescent="0.25">
      <c r="C105" s="80" t="str">
        <f>IF(P_ant_foretak!C115=0," ",P_ant_foretak!B115)</f>
        <v xml:space="preserve"> </v>
      </c>
      <c r="D105" s="80"/>
      <c r="E105" s="25" t="str">
        <f>IF(P_ant_foretak!C115=0," ",P_ant_foretak!C115)</f>
        <v xml:space="preserve"> </v>
      </c>
      <c r="F105" s="25" t="str">
        <f>IF(P_ant_foretak!D115=0," ",P_ant_foretak!D115)</f>
        <v xml:space="preserve"> </v>
      </c>
      <c r="G105" s="34" t="str">
        <f>IF(P_ant_foretak!G115=0," ",P_ant_foretak!G115)</f>
        <v xml:space="preserve"> </v>
      </c>
      <c r="H105" s="26" t="str">
        <f>IF(P_ant_foretak!J115=0," ",P_ant_foretak!J115)</f>
        <v xml:space="preserve"> </v>
      </c>
    </row>
    <row r="106" spans="3:8" x14ac:dyDescent="0.25">
      <c r="C106" s="80" t="str">
        <f>IF(P_ant_foretak!C116=0," ",P_ant_foretak!B116)</f>
        <v xml:space="preserve"> </v>
      </c>
      <c r="D106" s="80"/>
      <c r="E106" s="25" t="str">
        <f>IF(P_ant_foretak!C116=0," ",P_ant_foretak!C116)</f>
        <v xml:space="preserve"> </v>
      </c>
      <c r="F106" s="25" t="str">
        <f>IF(P_ant_foretak!D116=0," ",P_ant_foretak!D116)</f>
        <v xml:space="preserve"> </v>
      </c>
      <c r="G106" s="34" t="str">
        <f>IF(P_ant_foretak!G116=0," ",P_ant_foretak!G116)</f>
        <v xml:space="preserve"> </v>
      </c>
      <c r="H106" s="26" t="str">
        <f>IF(P_ant_foretak!J116=0," ",P_ant_foretak!J116)</f>
        <v xml:space="preserve"> </v>
      </c>
    </row>
    <row r="107" spans="3:8" x14ac:dyDescent="0.25">
      <c r="C107" s="80" t="str">
        <f>IF(P_ant_foretak!C117=0," ",P_ant_foretak!B117)</f>
        <v xml:space="preserve"> </v>
      </c>
      <c r="D107" s="80"/>
      <c r="E107" s="25" t="str">
        <f>IF(P_ant_foretak!C117=0," ",P_ant_foretak!C117)</f>
        <v xml:space="preserve"> </v>
      </c>
      <c r="F107" s="25" t="str">
        <f>IF(P_ant_foretak!D117=0," ",P_ant_foretak!D117)</f>
        <v xml:space="preserve"> </v>
      </c>
      <c r="G107" s="34" t="str">
        <f>IF(P_ant_foretak!G117=0," ",P_ant_foretak!G117)</f>
        <v xml:space="preserve"> </v>
      </c>
      <c r="H107" s="26" t="str">
        <f>IF(P_ant_foretak!J117=0," ",P_ant_foretak!J117)</f>
        <v xml:space="preserve"> </v>
      </c>
    </row>
    <row r="108" spans="3:8" x14ac:dyDescent="0.25">
      <c r="C108" s="80" t="str">
        <f>IF(P_ant_foretak!C118=0," ",P_ant_foretak!B118)</f>
        <v xml:space="preserve"> </v>
      </c>
      <c r="D108" s="80"/>
      <c r="E108" s="25" t="str">
        <f>IF(P_ant_foretak!C118=0," ",P_ant_foretak!C118)</f>
        <v xml:space="preserve"> </v>
      </c>
      <c r="F108" s="25" t="str">
        <f>IF(P_ant_foretak!D118=0," ",P_ant_foretak!D118)</f>
        <v xml:space="preserve"> </v>
      </c>
      <c r="G108" s="34" t="str">
        <f>IF(P_ant_foretak!G118=0," ",P_ant_foretak!G118)</f>
        <v xml:space="preserve"> </v>
      </c>
      <c r="H108" s="26" t="str">
        <f>IF(P_ant_foretak!J118=0," ",P_ant_foretak!J118)</f>
        <v xml:space="preserve"> </v>
      </c>
    </row>
    <row r="109" spans="3:8" x14ac:dyDescent="0.25">
      <c r="C109" s="80" t="str">
        <f>IF(P_ant_foretak!C119=0," ",P_ant_foretak!B119)</f>
        <v xml:space="preserve"> </v>
      </c>
      <c r="D109" s="80"/>
      <c r="E109" s="25" t="str">
        <f>IF(P_ant_foretak!C119=0," ",P_ant_foretak!C119)</f>
        <v xml:space="preserve"> </v>
      </c>
      <c r="F109" s="25" t="str">
        <f>IF(P_ant_foretak!D119=0," ",P_ant_foretak!D119)</f>
        <v xml:space="preserve"> </v>
      </c>
      <c r="G109" s="34" t="str">
        <f>IF(P_ant_foretak!G119=0," ",P_ant_foretak!G119)</f>
        <v xml:space="preserve"> </v>
      </c>
      <c r="H109" s="26" t="str">
        <f>IF(P_ant_foretak!J119=0," ",P_ant_foretak!J119)</f>
        <v xml:space="preserve"> </v>
      </c>
    </row>
    <row r="110" spans="3:8" x14ac:dyDescent="0.25">
      <c r="C110" s="80" t="str">
        <f>IF(P_ant_foretak!C120=0," ",P_ant_foretak!B120)</f>
        <v xml:space="preserve"> </v>
      </c>
      <c r="D110" s="80"/>
      <c r="E110" s="25" t="str">
        <f>IF(P_ant_foretak!C120=0," ",P_ant_foretak!C120)</f>
        <v xml:space="preserve"> </v>
      </c>
      <c r="F110" s="25" t="str">
        <f>IF(P_ant_foretak!D120=0," ",P_ant_foretak!D120)</f>
        <v xml:space="preserve"> </v>
      </c>
      <c r="G110" s="34" t="str">
        <f>IF(P_ant_foretak!G120=0," ",P_ant_foretak!G120)</f>
        <v xml:space="preserve"> </v>
      </c>
      <c r="H110" s="26" t="str">
        <f>IF(P_ant_foretak!J120=0," ",P_ant_foretak!J120)</f>
        <v xml:space="preserve"> </v>
      </c>
    </row>
    <row r="111" spans="3:8" x14ac:dyDescent="0.25">
      <c r="C111" s="80" t="str">
        <f>IF(P_ant_foretak!C121=0," ",P_ant_foretak!B121)</f>
        <v xml:space="preserve"> </v>
      </c>
      <c r="D111" s="80"/>
      <c r="E111" s="25" t="str">
        <f>IF(P_ant_foretak!C121=0," ",P_ant_foretak!C121)</f>
        <v xml:space="preserve"> </v>
      </c>
      <c r="F111" s="25" t="str">
        <f>IF(P_ant_foretak!D121=0," ",P_ant_foretak!D121)</f>
        <v xml:space="preserve"> </v>
      </c>
      <c r="G111" s="34" t="str">
        <f>IF(P_ant_foretak!G121=0," ",P_ant_foretak!G121)</f>
        <v xml:space="preserve"> </v>
      </c>
      <c r="H111" s="26" t="str">
        <f>IF(P_ant_foretak!J121=0," ",P_ant_foretak!J121)</f>
        <v xml:space="preserve"> </v>
      </c>
    </row>
    <row r="112" spans="3:8" x14ac:dyDescent="0.25">
      <c r="C112" s="80" t="str">
        <f>IF(P_ant_foretak!C122=0," ",P_ant_foretak!B122)</f>
        <v xml:space="preserve"> </v>
      </c>
      <c r="D112" s="80"/>
      <c r="E112" s="25" t="str">
        <f>IF(P_ant_foretak!C122=0," ",P_ant_foretak!C122)</f>
        <v xml:space="preserve"> </v>
      </c>
      <c r="F112" s="25" t="str">
        <f>IF(P_ant_foretak!D122=0," ",P_ant_foretak!D122)</f>
        <v xml:space="preserve"> </v>
      </c>
      <c r="G112" s="34" t="str">
        <f>IF(P_ant_foretak!G122=0," ",P_ant_foretak!G122)</f>
        <v xml:space="preserve"> </v>
      </c>
      <c r="H112" s="26" t="str">
        <f>IF(P_ant_foretak!J122=0," ",P_ant_foretak!J122)</f>
        <v xml:space="preserve"> </v>
      </c>
    </row>
    <row r="113" spans="3:8" x14ac:dyDescent="0.25">
      <c r="C113" s="80" t="str">
        <f>IF(P_ant_foretak!C123=0," ",P_ant_foretak!B123)</f>
        <v xml:space="preserve"> </v>
      </c>
      <c r="D113" s="80"/>
      <c r="E113" s="25" t="str">
        <f>IF(P_ant_foretak!C123=0," ",P_ant_foretak!C123)</f>
        <v xml:space="preserve"> </v>
      </c>
      <c r="F113" s="25" t="str">
        <f>IF(P_ant_foretak!D123=0," ",P_ant_foretak!D123)</f>
        <v xml:space="preserve"> </v>
      </c>
      <c r="G113" s="34" t="str">
        <f>IF(P_ant_foretak!G123=0," ",P_ant_foretak!G123)</f>
        <v xml:space="preserve"> </v>
      </c>
      <c r="H113" s="26" t="str">
        <f>IF(P_ant_foretak!J123=0," ",P_ant_foretak!J123)</f>
        <v xml:space="preserve"> </v>
      </c>
    </row>
    <row r="114" spans="3:8" x14ac:dyDescent="0.25">
      <c r="C114" s="80" t="str">
        <f>IF(P_ant_foretak!C124=0," ",P_ant_foretak!B124)</f>
        <v xml:space="preserve"> </v>
      </c>
      <c r="D114" s="80"/>
      <c r="E114" s="25" t="str">
        <f>IF(P_ant_foretak!C124=0," ",P_ant_foretak!C124)</f>
        <v xml:space="preserve"> </v>
      </c>
      <c r="F114" s="25" t="str">
        <f>IF(P_ant_foretak!D124=0," ",P_ant_foretak!D124)</f>
        <v xml:space="preserve"> </v>
      </c>
      <c r="G114" s="34" t="str">
        <f>IF(P_ant_foretak!G124=0," ",P_ant_foretak!G124)</f>
        <v xml:space="preserve"> </v>
      </c>
      <c r="H114" s="26" t="str">
        <f>IF(P_ant_foretak!J124=0," ",P_ant_foretak!J124)</f>
        <v xml:space="preserve"> </v>
      </c>
    </row>
    <row r="115" spans="3:8" x14ac:dyDescent="0.25">
      <c r="C115" s="80" t="str">
        <f>IF(P_ant_foretak!C125=0," ",P_ant_foretak!B125)</f>
        <v xml:space="preserve"> </v>
      </c>
      <c r="D115" s="80"/>
      <c r="E115" s="25" t="str">
        <f>IF(P_ant_foretak!C125=0," ",P_ant_foretak!C125)</f>
        <v xml:space="preserve"> </v>
      </c>
      <c r="F115" s="25" t="str">
        <f>IF(P_ant_foretak!D125=0," ",P_ant_foretak!D125)</f>
        <v xml:space="preserve"> </v>
      </c>
      <c r="G115" s="34" t="str">
        <f>IF(P_ant_foretak!G125=0," ",P_ant_foretak!G125)</f>
        <v xml:space="preserve"> </v>
      </c>
      <c r="H115" s="26" t="str">
        <f>IF(P_ant_foretak!J125=0," ",P_ant_foretak!J125)</f>
        <v xml:space="preserve"> </v>
      </c>
    </row>
    <row r="116" spans="3:8" x14ac:dyDescent="0.25">
      <c r="C116" s="80" t="str">
        <f>IF(P_ant_foretak!C126=0," ",P_ant_foretak!B126)</f>
        <v xml:space="preserve"> </v>
      </c>
      <c r="D116" s="80"/>
      <c r="E116" s="25" t="str">
        <f>IF(P_ant_foretak!C126=0," ",P_ant_foretak!C126)</f>
        <v xml:space="preserve"> </v>
      </c>
      <c r="F116" s="25" t="str">
        <f>IF(P_ant_foretak!D126=0," ",P_ant_foretak!D126)</f>
        <v xml:space="preserve"> </v>
      </c>
      <c r="G116" s="34" t="str">
        <f>IF(P_ant_foretak!G126=0," ",P_ant_foretak!G126)</f>
        <v xml:space="preserve"> </v>
      </c>
      <c r="H116" s="26" t="str">
        <f>IF(P_ant_foretak!J126=0," ",P_ant_foretak!J126)</f>
        <v xml:space="preserve"> </v>
      </c>
    </row>
    <row r="117" spans="3:8" x14ac:dyDescent="0.25">
      <c r="C117" s="80" t="str">
        <f>IF(P_ant_foretak!C127=0," ",P_ant_foretak!B127)</f>
        <v xml:space="preserve"> </v>
      </c>
      <c r="D117" s="80"/>
      <c r="E117" s="25" t="str">
        <f>IF(P_ant_foretak!C127=0," ",P_ant_foretak!C127)</f>
        <v xml:space="preserve"> </v>
      </c>
      <c r="F117" s="25" t="str">
        <f>IF(P_ant_foretak!D127=0," ",P_ant_foretak!D127)</f>
        <v xml:space="preserve"> </v>
      </c>
      <c r="G117" s="34" t="str">
        <f>IF(P_ant_foretak!G127=0," ",P_ant_foretak!G127)</f>
        <v xml:space="preserve"> </v>
      </c>
      <c r="H117" s="26" t="str">
        <f>IF(P_ant_foretak!J127=0," ",P_ant_foretak!J127)</f>
        <v xml:space="preserve"> </v>
      </c>
    </row>
    <row r="118" spans="3:8" x14ac:dyDescent="0.25">
      <c r="C118" s="80" t="str">
        <f>IF(P_ant_foretak!C128=0," ",P_ant_foretak!B128)</f>
        <v xml:space="preserve"> </v>
      </c>
      <c r="D118" s="80"/>
      <c r="E118" s="25" t="str">
        <f>IF(P_ant_foretak!C128=0," ",P_ant_foretak!C128)</f>
        <v xml:space="preserve"> </v>
      </c>
      <c r="F118" s="25" t="str">
        <f>IF(P_ant_foretak!D128=0," ",P_ant_foretak!D128)</f>
        <v xml:space="preserve"> </v>
      </c>
      <c r="G118" s="34" t="str">
        <f>IF(P_ant_foretak!G128=0," ",P_ant_foretak!G128)</f>
        <v xml:space="preserve"> </v>
      </c>
      <c r="H118" s="26" t="str">
        <f>IF(P_ant_foretak!J128=0," ",P_ant_foretak!J128)</f>
        <v xml:space="preserve"> </v>
      </c>
    </row>
    <row r="119" spans="3:8" x14ac:dyDescent="0.25">
      <c r="C119" s="80" t="str">
        <f>IF(P_ant_foretak!C129=0," ",P_ant_foretak!B129)</f>
        <v xml:space="preserve"> </v>
      </c>
      <c r="D119" s="80"/>
      <c r="E119" s="25" t="str">
        <f>IF(P_ant_foretak!C129=0," ",P_ant_foretak!C129)</f>
        <v xml:space="preserve"> </v>
      </c>
      <c r="F119" s="25" t="str">
        <f>IF(P_ant_foretak!D129=0," ",P_ant_foretak!D129)</f>
        <v xml:space="preserve"> </v>
      </c>
      <c r="G119" s="34" t="str">
        <f>IF(P_ant_foretak!G129=0," ",P_ant_foretak!G129)</f>
        <v xml:space="preserve"> </v>
      </c>
      <c r="H119" s="26" t="str">
        <f>IF(P_ant_foretak!J129=0," ",P_ant_foretak!J129)</f>
        <v xml:space="preserve"> </v>
      </c>
    </row>
    <row r="120" spans="3:8" x14ac:dyDescent="0.25">
      <c r="C120" s="80" t="str">
        <f>IF(P_ant_foretak!C130=0," ",P_ant_foretak!B130)</f>
        <v xml:space="preserve"> </v>
      </c>
      <c r="D120" s="80"/>
      <c r="E120" s="25" t="str">
        <f>IF(P_ant_foretak!C130=0," ",P_ant_foretak!C130)</f>
        <v xml:space="preserve"> </v>
      </c>
      <c r="F120" s="25" t="str">
        <f>IF(P_ant_foretak!D130=0," ",P_ant_foretak!D130)</f>
        <v xml:space="preserve"> </v>
      </c>
      <c r="G120" s="34" t="str">
        <f>IF(P_ant_foretak!G130=0," ",P_ant_foretak!G130)</f>
        <v xml:space="preserve"> </v>
      </c>
      <c r="H120" s="26" t="str">
        <f>IF(P_ant_foretak!J130=0," ",P_ant_foretak!J130)</f>
        <v xml:space="preserve"> </v>
      </c>
    </row>
    <row r="121" spans="3:8" x14ac:dyDescent="0.25">
      <c r="C121" s="80" t="str">
        <f>IF(P_ant_foretak!C131=0," ",P_ant_foretak!B131)</f>
        <v xml:space="preserve"> </v>
      </c>
      <c r="D121" s="80"/>
      <c r="E121" s="25" t="str">
        <f>IF(P_ant_foretak!C131=0," ",P_ant_foretak!C131)</f>
        <v xml:space="preserve"> </v>
      </c>
      <c r="F121" s="25" t="str">
        <f>IF(P_ant_foretak!D131=0," ",P_ant_foretak!D131)</f>
        <v xml:space="preserve"> </v>
      </c>
      <c r="G121" s="34" t="str">
        <f>IF(P_ant_foretak!G131=0," ",P_ant_foretak!G131)</f>
        <v xml:space="preserve"> </v>
      </c>
      <c r="H121" s="26" t="str">
        <f>IF(P_ant_foretak!J131=0," ",P_ant_foretak!J131)</f>
        <v xml:space="preserve"> </v>
      </c>
    </row>
    <row r="122" spans="3:8" x14ac:dyDescent="0.25">
      <c r="C122" s="80" t="str">
        <f>IF(P_ant_foretak!C132=0," ",P_ant_foretak!B132)</f>
        <v xml:space="preserve"> </v>
      </c>
      <c r="D122" s="80"/>
      <c r="E122" s="25" t="str">
        <f>IF(P_ant_foretak!C132=0," ",P_ant_foretak!C132)</f>
        <v xml:space="preserve"> </v>
      </c>
      <c r="F122" s="25" t="str">
        <f>IF(P_ant_foretak!D132=0," ",P_ant_foretak!D132)</f>
        <v xml:space="preserve"> </v>
      </c>
      <c r="G122" s="34" t="str">
        <f>IF(P_ant_foretak!G132=0," ",P_ant_foretak!G132)</f>
        <v xml:space="preserve"> </v>
      </c>
      <c r="H122" s="26" t="str">
        <f>IF(P_ant_foretak!J132=0," ",P_ant_foretak!J132)</f>
        <v xml:space="preserve"> </v>
      </c>
    </row>
    <row r="123" spans="3:8" x14ac:dyDescent="0.25">
      <c r="C123" s="80" t="str">
        <f>IF(P_ant_foretak!C133=0," ",P_ant_foretak!B133)</f>
        <v xml:space="preserve"> </v>
      </c>
      <c r="D123" s="80"/>
      <c r="E123" s="25" t="str">
        <f>IF(P_ant_foretak!C133=0," ",P_ant_foretak!C133)</f>
        <v xml:space="preserve"> </v>
      </c>
      <c r="F123" s="25" t="str">
        <f>IF(P_ant_foretak!D133=0," ",P_ant_foretak!D133)</f>
        <v xml:space="preserve"> </v>
      </c>
      <c r="G123" s="34" t="str">
        <f>IF(P_ant_foretak!G133=0," ",P_ant_foretak!G133)</f>
        <v xml:space="preserve"> </v>
      </c>
      <c r="H123" s="26" t="str">
        <f>IF(P_ant_foretak!J133=0," ",P_ant_foretak!J133)</f>
        <v xml:space="preserve"> </v>
      </c>
    </row>
    <row r="124" spans="3:8" x14ac:dyDescent="0.25">
      <c r="C124" s="80" t="str">
        <f>IF(P_ant_foretak!C134=0," ",P_ant_foretak!B134)</f>
        <v xml:space="preserve"> </v>
      </c>
      <c r="D124" s="80"/>
      <c r="E124" s="25" t="str">
        <f>IF(P_ant_foretak!C134=0," ",P_ant_foretak!C134)</f>
        <v xml:space="preserve"> </v>
      </c>
      <c r="F124" s="25" t="str">
        <f>IF(P_ant_foretak!D134=0," ",P_ant_foretak!D134)</f>
        <v xml:space="preserve"> </v>
      </c>
      <c r="G124" s="34" t="str">
        <f>IF(P_ant_foretak!G134=0," ",P_ant_foretak!G134)</f>
        <v xml:space="preserve"> </v>
      </c>
      <c r="H124" s="26" t="str">
        <f>IF(P_ant_foretak!J134=0," ",P_ant_foretak!J134)</f>
        <v xml:space="preserve"> </v>
      </c>
    </row>
    <row r="125" spans="3:8" x14ac:dyDescent="0.25">
      <c r="C125" s="80" t="str">
        <f>IF(P_ant_foretak!C135=0," ",P_ant_foretak!B135)</f>
        <v xml:space="preserve"> </v>
      </c>
      <c r="D125" s="80"/>
      <c r="E125" s="25" t="str">
        <f>IF(P_ant_foretak!C135=0," ",P_ant_foretak!C135)</f>
        <v xml:space="preserve"> </v>
      </c>
      <c r="F125" s="25" t="str">
        <f>IF(P_ant_foretak!D135=0," ",P_ant_foretak!D135)</f>
        <v xml:space="preserve"> </v>
      </c>
      <c r="G125" s="34" t="str">
        <f>IF(P_ant_foretak!G135=0," ",P_ant_foretak!G135)</f>
        <v xml:space="preserve"> </v>
      </c>
      <c r="H125" s="26" t="str">
        <f>IF(P_ant_foretak!J135=0," ",P_ant_foretak!J135)</f>
        <v xml:space="preserve"> </v>
      </c>
    </row>
    <row r="126" spans="3:8" x14ac:dyDescent="0.25">
      <c r="C126" s="80" t="str">
        <f>IF(P_ant_foretak!C136=0," ",P_ant_foretak!B136)</f>
        <v xml:space="preserve"> </v>
      </c>
      <c r="D126" s="80"/>
      <c r="E126" s="25" t="str">
        <f>IF(P_ant_foretak!C136=0," ",P_ant_foretak!C136)</f>
        <v xml:space="preserve"> </v>
      </c>
      <c r="F126" s="25" t="str">
        <f>IF(P_ant_foretak!D136=0," ",P_ant_foretak!D136)</f>
        <v xml:space="preserve"> </v>
      </c>
      <c r="G126" s="34" t="str">
        <f>IF(P_ant_foretak!G136=0," ",P_ant_foretak!G136)</f>
        <v xml:space="preserve"> </v>
      </c>
      <c r="H126" s="26" t="str">
        <f>IF(P_ant_foretak!J136=0," ",P_ant_foretak!J136)</f>
        <v xml:space="preserve"> </v>
      </c>
    </row>
    <row r="127" spans="3:8" x14ac:dyDescent="0.25">
      <c r="C127" s="80" t="str">
        <f>IF(P_ant_foretak!C137=0," ",P_ant_foretak!B137)</f>
        <v xml:space="preserve"> </v>
      </c>
      <c r="D127" s="80"/>
      <c r="E127" s="25" t="str">
        <f>IF(P_ant_foretak!C137=0," ",P_ant_foretak!C137)</f>
        <v xml:space="preserve"> </v>
      </c>
      <c r="F127" s="25" t="str">
        <f>IF(P_ant_foretak!D137=0," ",P_ant_foretak!D137)</f>
        <v xml:space="preserve"> </v>
      </c>
      <c r="G127" s="34" t="str">
        <f>IF(P_ant_foretak!G137=0," ",P_ant_foretak!G137)</f>
        <v xml:space="preserve"> </v>
      </c>
      <c r="H127" s="26" t="str">
        <f>IF(P_ant_foretak!J137=0," ",P_ant_foretak!J137)</f>
        <v xml:space="preserve"> </v>
      </c>
    </row>
    <row r="128" spans="3:8" x14ac:dyDescent="0.25">
      <c r="C128" s="80" t="str">
        <f>IF(P_ant_foretak!C138=0," ",P_ant_foretak!B138)</f>
        <v xml:space="preserve"> </v>
      </c>
      <c r="D128" s="80"/>
      <c r="E128" s="25" t="str">
        <f>IF(P_ant_foretak!C138=0," ",P_ant_foretak!C138)</f>
        <v xml:space="preserve"> </v>
      </c>
      <c r="F128" s="25" t="str">
        <f>IF(P_ant_foretak!D138=0," ",P_ant_foretak!D138)</f>
        <v xml:space="preserve"> </v>
      </c>
      <c r="G128" s="34" t="str">
        <f>IF(P_ant_foretak!G138=0," ",P_ant_foretak!G138)</f>
        <v xml:space="preserve"> </v>
      </c>
      <c r="H128" s="26" t="str">
        <f>IF(P_ant_foretak!J138=0," ",P_ant_foretak!J138)</f>
        <v xml:space="preserve"> </v>
      </c>
    </row>
    <row r="129" spans="3:8" x14ac:dyDescent="0.25">
      <c r="C129" s="80" t="str">
        <f>IF(P_ant_foretak!C139=0," ",P_ant_foretak!B139)</f>
        <v xml:space="preserve"> </v>
      </c>
      <c r="D129" s="80"/>
      <c r="E129" s="25" t="str">
        <f>IF(P_ant_foretak!C139=0," ",P_ant_foretak!C139)</f>
        <v xml:space="preserve"> </v>
      </c>
      <c r="F129" s="25" t="str">
        <f>IF(P_ant_foretak!D139=0," ",P_ant_foretak!D139)</f>
        <v xml:space="preserve"> </v>
      </c>
      <c r="G129" s="34" t="str">
        <f>IF(P_ant_foretak!G139=0," ",P_ant_foretak!G139)</f>
        <v xml:space="preserve"> </v>
      </c>
      <c r="H129" s="26" t="str">
        <f>IF(P_ant_foretak!J139=0," ",P_ant_foretak!J139)</f>
        <v xml:space="preserve"> </v>
      </c>
    </row>
    <row r="130" spans="3:8" x14ac:dyDescent="0.25">
      <c r="C130" s="80" t="str">
        <f>IF(P_ant_foretak!C140=0," ",P_ant_foretak!B140)</f>
        <v xml:space="preserve"> </v>
      </c>
      <c r="D130" s="80"/>
      <c r="E130" s="25" t="str">
        <f>IF(P_ant_foretak!C140=0," ",P_ant_foretak!C140)</f>
        <v xml:space="preserve"> </v>
      </c>
      <c r="F130" s="25" t="str">
        <f>IF(P_ant_foretak!D140=0," ",P_ant_foretak!D140)</f>
        <v xml:space="preserve"> </v>
      </c>
      <c r="G130" s="34" t="str">
        <f>IF(P_ant_foretak!G140=0," ",P_ant_foretak!G140)</f>
        <v xml:space="preserve"> </v>
      </c>
      <c r="H130" s="26" t="str">
        <f>IF(P_ant_foretak!J140=0," ",P_ant_foretak!J140)</f>
        <v xml:space="preserve"> </v>
      </c>
    </row>
    <row r="131" spans="3:8" x14ac:dyDescent="0.25">
      <c r="C131" s="80" t="str">
        <f>IF(P_ant_foretak!C141=0," ",P_ant_foretak!B141)</f>
        <v xml:space="preserve"> </v>
      </c>
      <c r="D131" s="80"/>
      <c r="E131" s="25" t="str">
        <f>IF(P_ant_foretak!C141=0," ",P_ant_foretak!C141)</f>
        <v xml:space="preserve"> </v>
      </c>
      <c r="F131" s="25" t="str">
        <f>IF(P_ant_foretak!D141=0," ",P_ant_foretak!D141)</f>
        <v xml:space="preserve"> </v>
      </c>
      <c r="G131" s="34" t="str">
        <f>IF(P_ant_foretak!G141=0," ",P_ant_foretak!G141)</f>
        <v xml:space="preserve"> </v>
      </c>
      <c r="H131" s="26" t="str">
        <f>IF(P_ant_foretak!J141=0," ",P_ant_foretak!J141)</f>
        <v xml:space="preserve"> </v>
      </c>
    </row>
    <row r="132" spans="3:8" x14ac:dyDescent="0.25">
      <c r="C132" s="80" t="str">
        <f>IF(P_ant_foretak!C142=0," ",P_ant_foretak!B142)</f>
        <v xml:space="preserve"> </v>
      </c>
      <c r="D132" s="80"/>
      <c r="E132" s="25" t="str">
        <f>IF(P_ant_foretak!C142=0," ",P_ant_foretak!C142)</f>
        <v xml:space="preserve"> </v>
      </c>
      <c r="F132" s="25" t="str">
        <f>IF(P_ant_foretak!D142=0," ",P_ant_foretak!D142)</f>
        <v xml:space="preserve"> </v>
      </c>
      <c r="G132" s="34" t="str">
        <f>IF(P_ant_foretak!G142=0," ",P_ant_foretak!G142)</f>
        <v xml:space="preserve"> </v>
      </c>
      <c r="H132" s="26" t="str">
        <f>IF(P_ant_foretak!J142=0," ",P_ant_foretak!J142)</f>
        <v xml:space="preserve"> </v>
      </c>
    </row>
    <row r="133" spans="3:8" x14ac:dyDescent="0.25">
      <c r="C133" s="80" t="str">
        <f>IF(P_ant_foretak!C143=0," ",P_ant_foretak!B143)</f>
        <v xml:space="preserve"> </v>
      </c>
      <c r="D133" s="80"/>
      <c r="E133" s="25" t="str">
        <f>IF(P_ant_foretak!C143=0," ",P_ant_foretak!C143)</f>
        <v xml:space="preserve"> </v>
      </c>
      <c r="F133" s="25" t="str">
        <f>IF(P_ant_foretak!D143=0," ",P_ant_foretak!D143)</f>
        <v xml:space="preserve"> </v>
      </c>
      <c r="G133" s="34" t="str">
        <f>IF(P_ant_foretak!G143=0," ",P_ant_foretak!G143)</f>
        <v xml:space="preserve"> </v>
      </c>
      <c r="H133" s="26" t="str">
        <f>IF(P_ant_foretak!J143=0," ",P_ant_foretak!J143)</f>
        <v xml:space="preserve"> </v>
      </c>
    </row>
    <row r="134" spans="3:8" x14ac:dyDescent="0.25">
      <c r="C134" s="80" t="str">
        <f>IF(P_ant_foretak!C144=0," ",P_ant_foretak!B144)</f>
        <v xml:space="preserve"> </v>
      </c>
      <c r="D134" s="80"/>
      <c r="E134" s="25" t="str">
        <f>IF(P_ant_foretak!C144=0," ",P_ant_foretak!C144)</f>
        <v xml:space="preserve"> </v>
      </c>
      <c r="F134" s="25" t="str">
        <f>IF(P_ant_foretak!D144=0," ",P_ant_foretak!D144)</f>
        <v xml:space="preserve"> </v>
      </c>
      <c r="G134" s="34" t="str">
        <f>IF(P_ant_foretak!G144=0," ",P_ant_foretak!G144)</f>
        <v xml:space="preserve"> </v>
      </c>
      <c r="H134" s="26" t="str">
        <f>IF(P_ant_foretak!J144=0," ",P_ant_foretak!J144)</f>
        <v xml:space="preserve"> </v>
      </c>
    </row>
    <row r="135" spans="3:8" x14ac:dyDescent="0.25">
      <c r="C135" s="80" t="str">
        <f>IF(P_ant_foretak!C145=0," ",P_ant_foretak!B145)</f>
        <v xml:space="preserve"> </v>
      </c>
      <c r="D135" s="80"/>
      <c r="E135" s="25" t="str">
        <f>IF(P_ant_foretak!C145=0," ",P_ant_foretak!C145)</f>
        <v xml:space="preserve"> </v>
      </c>
      <c r="F135" s="25" t="str">
        <f>IF(P_ant_foretak!D145=0," ",P_ant_foretak!D145)</f>
        <v xml:space="preserve"> </v>
      </c>
      <c r="G135" s="34" t="str">
        <f>IF(P_ant_foretak!G145=0," ",P_ant_foretak!G145)</f>
        <v xml:space="preserve"> </v>
      </c>
      <c r="H135" s="26" t="str">
        <f>IF(P_ant_foretak!J145=0," ",P_ant_foretak!J145)</f>
        <v xml:space="preserve"> </v>
      </c>
    </row>
    <row r="136" spans="3:8" x14ac:dyDescent="0.25">
      <c r="C136" s="80" t="str">
        <f>IF(P_ant_foretak!C146=0," ",P_ant_foretak!B146)</f>
        <v xml:space="preserve"> </v>
      </c>
      <c r="D136" s="80"/>
      <c r="E136" s="25" t="str">
        <f>IF(P_ant_foretak!C146=0," ",P_ant_foretak!C146)</f>
        <v xml:space="preserve"> </v>
      </c>
      <c r="F136" s="25" t="str">
        <f>IF(P_ant_foretak!D146=0," ",P_ant_foretak!D146)</f>
        <v xml:space="preserve"> </v>
      </c>
      <c r="G136" s="34" t="str">
        <f>IF(P_ant_foretak!G146=0," ",P_ant_foretak!G146)</f>
        <v xml:space="preserve"> </v>
      </c>
      <c r="H136" s="26" t="str">
        <f>IF(P_ant_foretak!J146=0," ",P_ant_foretak!J146)</f>
        <v xml:space="preserve"> </v>
      </c>
    </row>
    <row r="137" spans="3:8" x14ac:dyDescent="0.25">
      <c r="C137" s="80" t="str">
        <f>IF(P_ant_foretak!C147=0," ",P_ant_foretak!B147)</f>
        <v xml:space="preserve"> </v>
      </c>
      <c r="D137" s="80"/>
      <c r="E137" s="25" t="str">
        <f>IF(P_ant_foretak!C147=0," ",P_ant_foretak!C147)</f>
        <v xml:space="preserve"> </v>
      </c>
      <c r="F137" s="25" t="str">
        <f>IF(P_ant_foretak!D147=0," ",P_ant_foretak!D147)</f>
        <v xml:space="preserve"> </v>
      </c>
      <c r="G137" s="34" t="str">
        <f>IF(P_ant_foretak!G147=0," ",P_ant_foretak!G147)</f>
        <v xml:space="preserve"> </v>
      </c>
      <c r="H137" s="26" t="str">
        <f>IF(P_ant_foretak!J147=0," ",P_ant_foretak!J147)</f>
        <v xml:space="preserve"> </v>
      </c>
    </row>
    <row r="138" spans="3:8" x14ac:dyDescent="0.25">
      <c r="C138" s="80" t="str">
        <f>IF(P_ant_foretak!C148=0," ",P_ant_foretak!B148)</f>
        <v xml:space="preserve"> </v>
      </c>
      <c r="D138" s="80"/>
      <c r="E138" s="25" t="str">
        <f>IF(P_ant_foretak!C148=0," ",P_ant_foretak!C148)</f>
        <v xml:space="preserve"> </v>
      </c>
      <c r="F138" s="25" t="str">
        <f>IF(P_ant_foretak!D148=0," ",P_ant_foretak!D148)</f>
        <v xml:space="preserve"> </v>
      </c>
      <c r="G138" s="34" t="str">
        <f>IF(P_ant_foretak!G148=0," ",P_ant_foretak!G148)</f>
        <v xml:space="preserve"> </v>
      </c>
      <c r="H138" s="26" t="str">
        <f>IF(P_ant_foretak!J148=0," ",P_ant_foretak!J148)</f>
        <v xml:space="preserve"> </v>
      </c>
    </row>
    <row r="139" spans="3:8" x14ac:dyDescent="0.25">
      <c r="C139" s="80" t="str">
        <f>IF(P_ant_foretak!C149=0," ",P_ant_foretak!B149)</f>
        <v xml:space="preserve"> </v>
      </c>
      <c r="D139" s="80"/>
      <c r="E139" s="25" t="str">
        <f>IF(P_ant_foretak!C149=0," ",P_ant_foretak!C149)</f>
        <v xml:space="preserve"> </v>
      </c>
      <c r="F139" s="25" t="str">
        <f>IF(P_ant_foretak!D149=0," ",P_ant_foretak!D149)</f>
        <v xml:space="preserve"> </v>
      </c>
      <c r="G139" s="34" t="str">
        <f>IF(P_ant_foretak!G149=0," ",P_ant_foretak!G149)</f>
        <v xml:space="preserve"> </v>
      </c>
      <c r="H139" s="26" t="str">
        <f>IF(P_ant_foretak!J149=0," ",P_ant_foretak!J149)</f>
        <v xml:space="preserve"> </v>
      </c>
    </row>
    <row r="140" spans="3:8" x14ac:dyDescent="0.25">
      <c r="C140" s="80" t="str">
        <f>IF(P_ant_foretak!C150=0," ",P_ant_foretak!B150)</f>
        <v xml:space="preserve"> </v>
      </c>
      <c r="D140" s="80"/>
      <c r="E140" s="25" t="str">
        <f>IF(P_ant_foretak!C150=0," ",P_ant_foretak!C150)</f>
        <v xml:space="preserve"> </v>
      </c>
      <c r="F140" s="25" t="str">
        <f>IF(P_ant_foretak!D150=0," ",P_ant_foretak!D150)</f>
        <v xml:space="preserve"> </v>
      </c>
      <c r="G140" s="34" t="str">
        <f>IF(P_ant_foretak!G150=0," ",P_ant_foretak!G150)</f>
        <v xml:space="preserve"> </v>
      </c>
      <c r="H140" s="26" t="str">
        <f>IF(P_ant_foretak!J150=0," ",P_ant_foretak!J150)</f>
        <v xml:space="preserve"> </v>
      </c>
    </row>
    <row r="141" spans="3:8" x14ac:dyDescent="0.25">
      <c r="C141" s="80" t="str">
        <f>IF(P_ant_foretak!C151=0," ",P_ant_foretak!B151)</f>
        <v xml:space="preserve"> </v>
      </c>
      <c r="D141" s="80"/>
      <c r="E141" s="25" t="str">
        <f>IF(P_ant_foretak!C151=0," ",P_ant_foretak!C151)</f>
        <v xml:space="preserve"> </v>
      </c>
      <c r="F141" s="25" t="str">
        <f>IF(P_ant_foretak!D151=0," ",P_ant_foretak!D151)</f>
        <v xml:space="preserve"> </v>
      </c>
      <c r="G141" s="34" t="str">
        <f>IF(P_ant_foretak!G151=0," ",P_ant_foretak!G151)</f>
        <v xml:space="preserve"> </v>
      </c>
      <c r="H141" s="26" t="str">
        <f>IF(P_ant_foretak!J151=0," ",P_ant_foretak!J151)</f>
        <v xml:space="preserve"> </v>
      </c>
    </row>
    <row r="142" spans="3:8" x14ac:dyDescent="0.25">
      <c r="C142" s="80" t="str">
        <f>IF(P_ant_foretak!C152=0," ",P_ant_foretak!B152)</f>
        <v xml:space="preserve"> </v>
      </c>
      <c r="D142" s="80"/>
      <c r="E142" s="25" t="str">
        <f>IF(P_ant_foretak!C152=0," ",P_ant_foretak!C152)</f>
        <v xml:space="preserve"> </v>
      </c>
      <c r="F142" s="25" t="str">
        <f>IF(P_ant_foretak!D152=0," ",P_ant_foretak!D152)</f>
        <v xml:space="preserve"> </v>
      </c>
      <c r="G142" s="34" t="str">
        <f>IF(P_ant_foretak!G152=0," ",P_ant_foretak!G152)</f>
        <v xml:space="preserve"> </v>
      </c>
      <c r="H142" s="26" t="str">
        <f>IF(P_ant_foretak!J152=0," ",P_ant_foretak!J152)</f>
        <v xml:space="preserve"> </v>
      </c>
    </row>
    <row r="143" spans="3:8" x14ac:dyDescent="0.25">
      <c r="C143" s="80" t="str">
        <f>IF(P_ant_foretak!C153=0," ",P_ant_foretak!B153)</f>
        <v xml:space="preserve"> </v>
      </c>
      <c r="D143" s="80"/>
      <c r="E143" s="25" t="str">
        <f>IF(P_ant_foretak!C153=0," ",P_ant_foretak!C153)</f>
        <v xml:space="preserve"> </v>
      </c>
      <c r="F143" s="25" t="str">
        <f>IF(P_ant_foretak!D153=0," ",P_ant_foretak!D153)</f>
        <v xml:space="preserve"> </v>
      </c>
      <c r="G143" s="34" t="str">
        <f>IF(P_ant_foretak!G153=0," ",P_ant_foretak!G153)</f>
        <v xml:space="preserve"> </v>
      </c>
      <c r="H143" s="26" t="str">
        <f>IF(P_ant_foretak!J153=0," ",P_ant_foretak!J153)</f>
        <v xml:space="preserve"> </v>
      </c>
    </row>
    <row r="144" spans="3:8" x14ac:dyDescent="0.25">
      <c r="C144" s="80" t="str">
        <f>IF(P_ant_foretak!C154=0," ",P_ant_foretak!B154)</f>
        <v xml:space="preserve"> </v>
      </c>
      <c r="D144" s="80"/>
      <c r="E144" s="25" t="str">
        <f>IF(P_ant_foretak!C154=0," ",P_ant_foretak!C154)</f>
        <v xml:space="preserve"> </v>
      </c>
      <c r="F144" s="25" t="str">
        <f>IF(P_ant_foretak!D154=0," ",P_ant_foretak!D154)</f>
        <v xml:space="preserve"> </v>
      </c>
      <c r="G144" s="34" t="str">
        <f>IF(P_ant_foretak!G154=0," ",P_ant_foretak!G154)</f>
        <v xml:space="preserve"> </v>
      </c>
      <c r="H144" s="26" t="str">
        <f>IF(P_ant_foretak!J154=0," ",P_ant_foretak!J154)</f>
        <v xml:space="preserve"> </v>
      </c>
    </row>
    <row r="145" spans="3:8" x14ac:dyDescent="0.25">
      <c r="C145" s="80" t="str">
        <f>IF(P_ant_foretak!C155=0," ",P_ant_foretak!B155)</f>
        <v xml:space="preserve"> </v>
      </c>
      <c r="D145" s="80"/>
      <c r="E145" s="25" t="str">
        <f>IF(P_ant_foretak!C155=0," ",P_ant_foretak!C155)</f>
        <v xml:space="preserve"> </v>
      </c>
      <c r="F145" s="25" t="str">
        <f>IF(P_ant_foretak!D155=0," ",P_ant_foretak!D155)</f>
        <v xml:space="preserve"> </v>
      </c>
      <c r="G145" s="34" t="str">
        <f>IF(P_ant_foretak!G155=0," ",P_ant_foretak!G155)</f>
        <v xml:space="preserve"> </v>
      </c>
      <c r="H145" s="26" t="str">
        <f>IF(P_ant_foretak!J155=0," ",P_ant_foretak!J155)</f>
        <v xml:space="preserve"> </v>
      </c>
    </row>
    <row r="146" spans="3:8" x14ac:dyDescent="0.25">
      <c r="C146" s="80" t="str">
        <f>IF(P_ant_foretak!C156=0," ",P_ant_foretak!B156)</f>
        <v xml:space="preserve"> </v>
      </c>
      <c r="D146" s="80"/>
      <c r="E146" s="25" t="str">
        <f>IF(P_ant_foretak!C156=0," ",P_ant_foretak!C156)</f>
        <v xml:space="preserve"> </v>
      </c>
      <c r="F146" s="25" t="str">
        <f>IF(P_ant_foretak!D156=0," ",P_ant_foretak!D156)</f>
        <v xml:space="preserve"> </v>
      </c>
      <c r="G146" s="34" t="str">
        <f>IF(P_ant_foretak!G156=0," ",P_ant_foretak!G156)</f>
        <v xml:space="preserve"> </v>
      </c>
      <c r="H146" s="26" t="str">
        <f>IF(P_ant_foretak!J156=0," ",P_ant_foretak!J156)</f>
        <v xml:space="preserve"> </v>
      </c>
    </row>
    <row r="147" spans="3:8" x14ac:dyDescent="0.25">
      <c r="C147" s="80" t="str">
        <f>IF(P_ant_foretak!C157=0," ",P_ant_foretak!B157)</f>
        <v xml:space="preserve"> </v>
      </c>
      <c r="D147" s="80"/>
      <c r="E147" s="25" t="str">
        <f>IF(P_ant_foretak!C157=0," ",P_ant_foretak!C157)</f>
        <v xml:space="preserve"> </v>
      </c>
      <c r="F147" s="25" t="str">
        <f>IF(P_ant_foretak!D157=0," ",P_ant_foretak!D157)</f>
        <v xml:space="preserve"> </v>
      </c>
      <c r="G147" s="34" t="str">
        <f>IF(P_ant_foretak!G157=0," ",P_ant_foretak!G157)</f>
        <v xml:space="preserve"> </v>
      </c>
      <c r="H147" s="26" t="str">
        <f>IF(P_ant_foretak!J157=0," ",P_ant_foretak!J157)</f>
        <v xml:space="preserve"> </v>
      </c>
    </row>
    <row r="148" spans="3:8" x14ac:dyDescent="0.25">
      <c r="C148" s="80" t="str">
        <f>IF(P_ant_foretak!C158=0," ",P_ant_foretak!B158)</f>
        <v xml:space="preserve"> </v>
      </c>
      <c r="D148" s="80"/>
      <c r="E148" s="25" t="str">
        <f>IF(P_ant_foretak!C158=0," ",P_ant_foretak!C158)</f>
        <v xml:space="preserve"> </v>
      </c>
      <c r="F148" s="25" t="str">
        <f>IF(P_ant_foretak!D158=0," ",P_ant_foretak!D158)</f>
        <v xml:space="preserve"> </v>
      </c>
      <c r="G148" s="34" t="str">
        <f>IF(P_ant_foretak!G158=0," ",P_ant_foretak!G158)</f>
        <v xml:space="preserve"> </v>
      </c>
      <c r="H148" s="26" t="str">
        <f>IF(P_ant_foretak!J158=0," ",P_ant_foretak!J158)</f>
        <v xml:space="preserve"> </v>
      </c>
    </row>
    <row r="149" spans="3:8" x14ac:dyDescent="0.25">
      <c r="C149" s="80" t="str">
        <f>IF(P_ant_foretak!C159=0," ",P_ant_foretak!B159)</f>
        <v xml:space="preserve"> </v>
      </c>
      <c r="D149" s="80"/>
      <c r="E149" s="25" t="str">
        <f>IF(P_ant_foretak!C159=0," ",P_ant_foretak!C159)</f>
        <v xml:space="preserve"> </v>
      </c>
      <c r="F149" s="25" t="str">
        <f>IF(P_ant_foretak!D159=0," ",P_ant_foretak!D159)</f>
        <v xml:space="preserve"> </v>
      </c>
      <c r="G149" s="34" t="str">
        <f>IF(P_ant_foretak!G159=0," ",P_ant_foretak!G159)</f>
        <v xml:space="preserve"> </v>
      </c>
      <c r="H149" s="26" t="str">
        <f>IF(P_ant_foretak!J159=0," ",P_ant_foretak!J159)</f>
        <v xml:space="preserve"> </v>
      </c>
    </row>
    <row r="150" spans="3:8" x14ac:dyDescent="0.25">
      <c r="C150" s="80" t="str">
        <f>IF(P_ant_foretak!C160=0," ",P_ant_foretak!B160)</f>
        <v xml:space="preserve"> </v>
      </c>
      <c r="D150" s="80"/>
      <c r="E150" s="25" t="str">
        <f>IF(P_ant_foretak!C160=0," ",P_ant_foretak!C160)</f>
        <v xml:space="preserve"> </v>
      </c>
      <c r="F150" s="25" t="str">
        <f>IF(P_ant_foretak!D160=0," ",P_ant_foretak!D160)</f>
        <v xml:space="preserve"> </v>
      </c>
      <c r="G150" s="34" t="str">
        <f>IF(P_ant_foretak!G160=0," ",P_ant_foretak!G160)</f>
        <v xml:space="preserve"> </v>
      </c>
      <c r="H150" s="26" t="str">
        <f>IF(P_ant_foretak!J160=0," ",P_ant_foretak!J160)</f>
        <v xml:space="preserve"> </v>
      </c>
    </row>
    <row r="151" spans="3:8" x14ac:dyDescent="0.25">
      <c r="C151" s="80" t="str">
        <f>IF(P_ant_foretak!C161=0," ",P_ant_foretak!B161)</f>
        <v xml:space="preserve"> </v>
      </c>
      <c r="D151" s="80"/>
      <c r="E151" s="25" t="str">
        <f>IF(P_ant_foretak!C161=0," ",P_ant_foretak!C161)</f>
        <v xml:space="preserve"> </v>
      </c>
      <c r="F151" s="25" t="str">
        <f>IF(P_ant_foretak!D161=0," ",P_ant_foretak!D161)</f>
        <v xml:space="preserve"> </v>
      </c>
      <c r="G151" s="34" t="str">
        <f>IF(P_ant_foretak!G161=0," ",P_ant_foretak!G161)</f>
        <v xml:space="preserve"> </v>
      </c>
      <c r="H151" s="26" t="str">
        <f>IF(P_ant_foretak!J161=0," ",P_ant_foretak!J161)</f>
        <v xml:space="preserve"> </v>
      </c>
    </row>
    <row r="152" spans="3:8" x14ac:dyDescent="0.25">
      <c r="C152" s="80" t="str">
        <f>IF(P_ant_foretak!C162=0," ",P_ant_foretak!B162)</f>
        <v xml:space="preserve"> </v>
      </c>
      <c r="D152" s="80"/>
      <c r="E152" s="25" t="str">
        <f>IF(P_ant_foretak!C162=0," ",P_ant_foretak!C162)</f>
        <v xml:space="preserve"> </v>
      </c>
      <c r="F152" s="25" t="str">
        <f>IF(P_ant_foretak!D162=0," ",P_ant_foretak!D162)</f>
        <v xml:space="preserve"> </v>
      </c>
      <c r="G152" s="34" t="str">
        <f>IF(P_ant_foretak!G162=0," ",P_ant_foretak!G162)</f>
        <v xml:space="preserve"> </v>
      </c>
      <c r="H152" s="26" t="str">
        <f>IF(P_ant_foretak!J162=0," ",P_ant_foretak!J162)</f>
        <v xml:space="preserve"> </v>
      </c>
    </row>
    <row r="153" spans="3:8" x14ac:dyDescent="0.25">
      <c r="C153" s="80" t="str">
        <f>IF(P_ant_foretak!C163=0," ",P_ant_foretak!B163)</f>
        <v xml:space="preserve"> </v>
      </c>
      <c r="D153" s="80"/>
      <c r="E153" s="25" t="str">
        <f>IF(P_ant_foretak!C163=0," ",P_ant_foretak!C163)</f>
        <v xml:space="preserve"> </v>
      </c>
      <c r="F153" s="25" t="str">
        <f>IF(P_ant_foretak!D163=0," ",P_ant_foretak!D163)</f>
        <v xml:space="preserve"> </v>
      </c>
      <c r="G153" s="34" t="str">
        <f>IF(P_ant_foretak!G163=0," ",P_ant_foretak!G163)</f>
        <v xml:space="preserve"> </v>
      </c>
      <c r="H153" s="26" t="str">
        <f>IF(P_ant_foretak!J163=0," ",P_ant_foretak!J163)</f>
        <v xml:space="preserve"> </v>
      </c>
    </row>
    <row r="154" spans="3:8" x14ac:dyDescent="0.25">
      <c r="C154" s="80" t="str">
        <f>IF(P_ant_foretak!C164=0," ",P_ant_foretak!B164)</f>
        <v xml:space="preserve"> </v>
      </c>
      <c r="D154" s="80"/>
      <c r="E154" s="25" t="str">
        <f>IF(P_ant_foretak!C164=0," ",P_ant_foretak!C164)</f>
        <v xml:space="preserve"> </v>
      </c>
      <c r="F154" s="25" t="str">
        <f>IF(P_ant_foretak!D164=0," ",P_ant_foretak!D164)</f>
        <v xml:space="preserve"> </v>
      </c>
      <c r="G154" s="34" t="str">
        <f>IF(P_ant_foretak!G164=0," ",P_ant_foretak!G164)</f>
        <v xml:space="preserve"> </v>
      </c>
      <c r="H154" s="26" t="str">
        <f>IF(P_ant_foretak!J164=0," ",P_ant_foretak!J164)</f>
        <v xml:space="preserve"> </v>
      </c>
    </row>
    <row r="155" spans="3:8" x14ac:dyDescent="0.25">
      <c r="C155" s="80" t="str">
        <f>IF(P_ant_foretak!C165=0," ",P_ant_foretak!B165)</f>
        <v xml:space="preserve"> </v>
      </c>
      <c r="D155" s="80"/>
      <c r="E155" s="25" t="str">
        <f>IF(P_ant_foretak!C165=0," ",P_ant_foretak!C165)</f>
        <v xml:space="preserve"> </v>
      </c>
      <c r="F155" s="25" t="str">
        <f>IF(P_ant_foretak!D165=0," ",P_ant_foretak!D165)</f>
        <v xml:space="preserve"> </v>
      </c>
      <c r="G155" s="34" t="str">
        <f>IF(P_ant_foretak!G165=0," ",P_ant_foretak!G165)</f>
        <v xml:space="preserve"> </v>
      </c>
      <c r="H155" s="26" t="str">
        <f>IF(P_ant_foretak!J165=0," ",P_ant_foretak!J165)</f>
        <v xml:space="preserve"> </v>
      </c>
    </row>
    <row r="156" spans="3:8" x14ac:dyDescent="0.25">
      <c r="C156" s="80" t="str">
        <f>IF(P_ant_foretak!C166=0," ",P_ant_foretak!B166)</f>
        <v xml:space="preserve"> </v>
      </c>
      <c r="D156" s="80"/>
      <c r="E156" s="25" t="str">
        <f>IF(P_ant_foretak!C166=0," ",P_ant_foretak!C166)</f>
        <v xml:space="preserve"> </v>
      </c>
      <c r="F156" s="25" t="str">
        <f>IF(P_ant_foretak!D166=0," ",P_ant_foretak!D166)</f>
        <v xml:space="preserve"> </v>
      </c>
      <c r="G156" s="34" t="str">
        <f>IF(P_ant_foretak!G166=0," ",P_ant_foretak!G166)</f>
        <v xml:space="preserve"> </v>
      </c>
      <c r="H156" s="26" t="str">
        <f>IF(P_ant_foretak!J166=0," ",P_ant_foretak!J166)</f>
        <v xml:space="preserve"> </v>
      </c>
    </row>
    <row r="157" spans="3:8" x14ac:dyDescent="0.25">
      <c r="C157" s="80" t="str">
        <f>IF(P_ant_foretak!C167=0," ",P_ant_foretak!B167)</f>
        <v xml:space="preserve"> </v>
      </c>
      <c r="D157" s="80"/>
      <c r="E157" s="25" t="str">
        <f>IF(P_ant_foretak!C167=0," ",P_ant_foretak!C167)</f>
        <v xml:space="preserve"> </v>
      </c>
      <c r="F157" s="25" t="str">
        <f>IF(P_ant_foretak!D167=0," ",P_ant_foretak!D167)</f>
        <v xml:space="preserve"> </v>
      </c>
      <c r="G157" s="34" t="str">
        <f>IF(P_ant_foretak!G167=0," ",P_ant_foretak!G167)</f>
        <v xml:space="preserve"> </v>
      </c>
      <c r="H157" s="26" t="str">
        <f>IF(P_ant_foretak!J167=0," ",P_ant_foretak!J167)</f>
        <v xml:space="preserve"> </v>
      </c>
    </row>
    <row r="158" spans="3:8" x14ac:dyDescent="0.25">
      <c r="C158" s="80" t="str">
        <f>IF(P_ant_foretak!C168=0," ",P_ant_foretak!B168)</f>
        <v xml:space="preserve"> </v>
      </c>
      <c r="D158" s="80"/>
      <c r="E158" s="25" t="str">
        <f>IF(P_ant_foretak!C168=0," ",P_ant_foretak!C168)</f>
        <v xml:space="preserve"> </v>
      </c>
      <c r="F158" s="25" t="str">
        <f>IF(P_ant_foretak!D168=0," ",P_ant_foretak!D168)</f>
        <v xml:space="preserve"> </v>
      </c>
      <c r="G158" s="34" t="str">
        <f>IF(P_ant_foretak!G168=0," ",P_ant_foretak!G168)</f>
        <v xml:space="preserve"> </v>
      </c>
      <c r="H158" s="26" t="str">
        <f>IF(P_ant_foretak!J168=0," ",P_ant_foretak!J168)</f>
        <v xml:space="preserve"> </v>
      </c>
    </row>
    <row r="159" spans="3:8" x14ac:dyDescent="0.25">
      <c r="C159" s="80" t="str">
        <f>IF(P_ant_foretak!C169=0," ",P_ant_foretak!B169)</f>
        <v xml:space="preserve"> </v>
      </c>
      <c r="D159" s="80"/>
      <c r="E159" s="25" t="str">
        <f>IF(P_ant_foretak!C169=0," ",P_ant_foretak!C169)</f>
        <v xml:space="preserve"> </v>
      </c>
      <c r="F159" s="25" t="str">
        <f>IF(P_ant_foretak!D169=0," ",P_ant_foretak!D169)</f>
        <v xml:space="preserve"> </v>
      </c>
      <c r="G159" s="34" t="str">
        <f>IF(P_ant_foretak!G169=0," ",P_ant_foretak!G169)</f>
        <v xml:space="preserve"> </v>
      </c>
      <c r="H159" s="26" t="str">
        <f>IF(P_ant_foretak!J169=0," ",P_ant_foretak!J169)</f>
        <v xml:space="preserve"> </v>
      </c>
    </row>
    <row r="160" spans="3:8" x14ac:dyDescent="0.25">
      <c r="C160" s="80" t="str">
        <f>IF(P_ant_foretak!C170=0," ",P_ant_foretak!B170)</f>
        <v xml:space="preserve"> </v>
      </c>
      <c r="D160" s="80"/>
      <c r="E160" s="25" t="str">
        <f>IF(P_ant_foretak!C170=0," ",P_ant_foretak!C170)</f>
        <v xml:space="preserve"> </v>
      </c>
      <c r="F160" s="25" t="str">
        <f>IF(P_ant_foretak!D170=0," ",P_ant_foretak!D170)</f>
        <v xml:space="preserve"> </v>
      </c>
      <c r="G160" s="34" t="str">
        <f>IF(P_ant_foretak!G170=0," ",P_ant_foretak!G170)</f>
        <v xml:space="preserve"> </v>
      </c>
      <c r="H160" s="26" t="str">
        <f>IF(P_ant_foretak!J170=0," ",P_ant_foretak!J170)</f>
        <v xml:space="preserve"> </v>
      </c>
    </row>
    <row r="161" spans="3:8" x14ac:dyDescent="0.25">
      <c r="C161" s="80" t="str">
        <f>IF(P_ant_foretak!C171=0," ",P_ant_foretak!B171)</f>
        <v xml:space="preserve"> </v>
      </c>
      <c r="D161" s="80"/>
      <c r="E161" s="25" t="str">
        <f>IF(P_ant_foretak!C171=0," ",P_ant_foretak!C171)</f>
        <v xml:space="preserve"> </v>
      </c>
      <c r="F161" s="25" t="str">
        <f>IF(P_ant_foretak!D171=0," ",P_ant_foretak!D171)</f>
        <v xml:space="preserve"> </v>
      </c>
      <c r="G161" s="34" t="str">
        <f>IF(P_ant_foretak!G171=0," ",P_ant_foretak!G171)</f>
        <v xml:space="preserve"> </v>
      </c>
      <c r="H161" s="26" t="str">
        <f>IF(P_ant_foretak!J171=0," ",P_ant_foretak!J171)</f>
        <v xml:space="preserve"> </v>
      </c>
    </row>
    <row r="162" spans="3:8" x14ac:dyDescent="0.25">
      <c r="C162" s="80" t="str">
        <f>IF(P_ant_foretak!C172=0," ",P_ant_foretak!B172)</f>
        <v xml:space="preserve"> </v>
      </c>
      <c r="D162" s="80"/>
      <c r="E162" s="25" t="str">
        <f>IF(P_ant_foretak!C172=0," ",P_ant_foretak!C172)</f>
        <v xml:space="preserve"> </v>
      </c>
      <c r="F162" s="25" t="str">
        <f>IF(P_ant_foretak!D172=0," ",P_ant_foretak!D172)</f>
        <v xml:space="preserve"> </v>
      </c>
      <c r="G162" s="34" t="str">
        <f>IF(P_ant_foretak!G172=0," ",P_ant_foretak!G172)</f>
        <v xml:space="preserve"> </v>
      </c>
      <c r="H162" s="26" t="str">
        <f>IF(P_ant_foretak!J172=0," ",P_ant_foretak!J172)</f>
        <v xml:space="preserve"> </v>
      </c>
    </row>
    <row r="163" spans="3:8" x14ac:dyDescent="0.25">
      <c r="C163" s="80" t="str">
        <f>IF(P_ant_foretak!C173=0," ",P_ant_foretak!B173)</f>
        <v xml:space="preserve"> </v>
      </c>
      <c r="D163" s="80"/>
      <c r="E163" s="25" t="str">
        <f>IF(P_ant_foretak!C173=0," ",P_ant_foretak!C173)</f>
        <v xml:space="preserve"> </v>
      </c>
      <c r="F163" s="25" t="str">
        <f>IF(P_ant_foretak!D173=0," ",P_ant_foretak!D173)</f>
        <v xml:space="preserve"> </v>
      </c>
      <c r="G163" s="34" t="str">
        <f>IF(P_ant_foretak!G173=0," ",P_ant_foretak!G173)</f>
        <v xml:space="preserve"> </v>
      </c>
      <c r="H163" s="26" t="str">
        <f>IF(P_ant_foretak!J173=0," ",P_ant_foretak!J173)</f>
        <v xml:space="preserve"> </v>
      </c>
    </row>
    <row r="164" spans="3:8" x14ac:dyDescent="0.25">
      <c r="C164" s="80" t="str">
        <f>IF(P_ant_foretak!C174=0," ",P_ant_foretak!B174)</f>
        <v xml:space="preserve"> </v>
      </c>
      <c r="D164" s="80"/>
      <c r="E164" s="25" t="str">
        <f>IF(P_ant_foretak!C174=0," ",P_ant_foretak!C174)</f>
        <v xml:space="preserve"> </v>
      </c>
      <c r="F164" s="25" t="str">
        <f>IF(P_ant_foretak!D174=0," ",P_ant_foretak!D174)</f>
        <v xml:space="preserve"> </v>
      </c>
      <c r="G164" s="34" t="str">
        <f>IF(P_ant_foretak!G174=0," ",P_ant_foretak!G174)</f>
        <v xml:space="preserve"> </v>
      </c>
      <c r="H164" s="26" t="str">
        <f>IF(P_ant_foretak!J174=0," ",P_ant_foretak!J174)</f>
        <v xml:space="preserve"> </v>
      </c>
    </row>
    <row r="165" spans="3:8" x14ac:dyDescent="0.25">
      <c r="C165" s="80" t="str">
        <f>IF(P_ant_foretak!C175=0," ",P_ant_foretak!B175)</f>
        <v xml:space="preserve"> </v>
      </c>
      <c r="D165" s="80"/>
      <c r="E165" s="25" t="str">
        <f>IF(P_ant_foretak!C175=0," ",P_ant_foretak!C175)</f>
        <v xml:space="preserve"> </v>
      </c>
      <c r="F165" s="25" t="str">
        <f>IF(P_ant_foretak!D175=0," ",P_ant_foretak!D175)</f>
        <v xml:space="preserve"> </v>
      </c>
      <c r="G165" s="34" t="str">
        <f>IF(P_ant_foretak!G175=0," ",P_ant_foretak!G175)</f>
        <v xml:space="preserve"> </v>
      </c>
      <c r="H165" s="26" t="str">
        <f>IF(P_ant_foretak!J175=0," ",P_ant_foretak!J175)</f>
        <v xml:space="preserve"> </v>
      </c>
    </row>
    <row r="166" spans="3:8" x14ac:dyDescent="0.25">
      <c r="C166" s="80" t="str">
        <f>IF(P_ant_foretak!C176=0," ",P_ant_foretak!B176)</f>
        <v xml:space="preserve"> </v>
      </c>
      <c r="D166" s="80"/>
      <c r="E166" s="25" t="str">
        <f>IF(P_ant_foretak!C176=0," ",P_ant_foretak!C176)</f>
        <v xml:space="preserve"> </v>
      </c>
      <c r="F166" s="25" t="str">
        <f>IF(P_ant_foretak!D176=0," ",P_ant_foretak!D176)</f>
        <v xml:space="preserve"> </v>
      </c>
      <c r="G166" s="34" t="str">
        <f>IF(P_ant_foretak!G176=0," ",P_ant_foretak!G176)</f>
        <v xml:space="preserve"> </v>
      </c>
      <c r="H166" s="26" t="str">
        <f>IF(P_ant_foretak!J176=0," ",P_ant_foretak!J176)</f>
        <v xml:space="preserve"> </v>
      </c>
    </row>
    <row r="167" spans="3:8" x14ac:dyDescent="0.25">
      <c r="C167" s="80" t="str">
        <f>IF(P_ant_foretak!C177=0," ",P_ant_foretak!B177)</f>
        <v xml:space="preserve"> </v>
      </c>
      <c r="D167" s="80"/>
      <c r="E167" s="25" t="str">
        <f>IF(P_ant_foretak!C177=0," ",P_ant_foretak!C177)</f>
        <v xml:space="preserve"> </v>
      </c>
      <c r="F167" s="25" t="str">
        <f>IF(P_ant_foretak!D177=0," ",P_ant_foretak!D177)</f>
        <v xml:space="preserve"> </v>
      </c>
      <c r="G167" s="34" t="str">
        <f>IF(P_ant_foretak!G177=0," ",P_ant_foretak!G177)</f>
        <v xml:space="preserve"> </v>
      </c>
      <c r="H167" s="26" t="str">
        <f>IF(P_ant_foretak!J177=0," ",P_ant_foretak!J177)</f>
        <v xml:space="preserve"> </v>
      </c>
    </row>
    <row r="168" spans="3:8" x14ac:dyDescent="0.25">
      <c r="C168" s="80" t="str">
        <f>IF(P_ant_foretak!C178=0," ",P_ant_foretak!B178)</f>
        <v xml:space="preserve"> </v>
      </c>
      <c r="D168" s="80"/>
      <c r="E168" s="25" t="str">
        <f>IF(P_ant_foretak!C178=0," ",P_ant_foretak!C178)</f>
        <v xml:space="preserve"> </v>
      </c>
      <c r="F168" s="25" t="str">
        <f>IF(P_ant_foretak!D178=0," ",P_ant_foretak!D178)</f>
        <v xml:space="preserve"> </v>
      </c>
      <c r="G168" s="34" t="str">
        <f>IF(P_ant_foretak!G178=0," ",P_ant_foretak!G178)</f>
        <v xml:space="preserve"> </v>
      </c>
      <c r="H168" s="26" t="str">
        <f>IF(P_ant_foretak!J178=0," ",P_ant_foretak!J178)</f>
        <v xml:space="preserve"> </v>
      </c>
    </row>
    <row r="169" spans="3:8" x14ac:dyDescent="0.25">
      <c r="C169" s="80" t="str">
        <f>IF(P_ant_foretak!C179=0," ",P_ant_foretak!B179)</f>
        <v xml:space="preserve"> </v>
      </c>
      <c r="D169" s="80"/>
      <c r="E169" s="25" t="str">
        <f>IF(P_ant_foretak!C179=0," ",P_ant_foretak!C179)</f>
        <v xml:space="preserve"> </v>
      </c>
      <c r="F169" s="25" t="str">
        <f>IF(P_ant_foretak!D179=0," ",P_ant_foretak!D179)</f>
        <v xml:space="preserve"> </v>
      </c>
      <c r="G169" s="34" t="str">
        <f>IF(P_ant_foretak!G179=0," ",P_ant_foretak!G179)</f>
        <v xml:space="preserve"> </v>
      </c>
      <c r="H169" s="26" t="str">
        <f>IF(P_ant_foretak!J179=0," ",P_ant_foretak!J179)</f>
        <v xml:space="preserve"> </v>
      </c>
    </row>
    <row r="170" spans="3:8" x14ac:dyDescent="0.25">
      <c r="C170" s="80" t="str">
        <f>IF(P_ant_foretak!C180=0," ",P_ant_foretak!B180)</f>
        <v xml:space="preserve"> </v>
      </c>
      <c r="D170" s="80"/>
      <c r="E170" s="25" t="str">
        <f>IF(P_ant_foretak!C180=0," ",P_ant_foretak!C180)</f>
        <v xml:space="preserve"> </v>
      </c>
      <c r="F170" s="25" t="str">
        <f>IF(P_ant_foretak!D180=0," ",P_ant_foretak!D180)</f>
        <v xml:space="preserve"> </v>
      </c>
      <c r="G170" s="34" t="str">
        <f>IF(P_ant_foretak!G180=0," ",P_ant_foretak!G180)</f>
        <v xml:space="preserve"> </v>
      </c>
      <c r="H170" s="26" t="str">
        <f>IF(P_ant_foretak!J180=0," ",P_ant_foretak!J180)</f>
        <v xml:space="preserve"> </v>
      </c>
    </row>
    <row r="171" spans="3:8" x14ac:dyDescent="0.25">
      <c r="C171" s="80" t="str">
        <f>IF(P_ant_foretak!C181=0," ",P_ant_foretak!B181)</f>
        <v xml:space="preserve"> </v>
      </c>
      <c r="D171" s="80"/>
      <c r="E171" s="25" t="str">
        <f>IF(P_ant_foretak!C181=0," ",P_ant_foretak!C181)</f>
        <v xml:space="preserve"> </v>
      </c>
      <c r="F171" s="25" t="str">
        <f>IF(P_ant_foretak!D181=0," ",P_ant_foretak!D181)</f>
        <v xml:space="preserve"> </v>
      </c>
      <c r="G171" s="34" t="str">
        <f>IF(P_ant_foretak!G181=0," ",P_ant_foretak!G181)</f>
        <v xml:space="preserve"> </v>
      </c>
      <c r="H171" s="26" t="str">
        <f>IF(P_ant_foretak!J181=0," ",P_ant_foretak!J181)</f>
        <v xml:space="preserve"> </v>
      </c>
    </row>
    <row r="172" spans="3:8" x14ac:dyDescent="0.25">
      <c r="C172" s="80" t="str">
        <f>IF(P_ant_foretak!C182=0," ",P_ant_foretak!B182)</f>
        <v xml:space="preserve"> </v>
      </c>
      <c r="D172" s="80"/>
      <c r="E172" s="25" t="str">
        <f>IF(P_ant_foretak!C182=0," ",P_ant_foretak!C182)</f>
        <v xml:space="preserve"> </v>
      </c>
      <c r="F172" s="25" t="str">
        <f>IF(P_ant_foretak!D182=0," ",P_ant_foretak!D182)</f>
        <v xml:space="preserve"> </v>
      </c>
      <c r="G172" s="34" t="str">
        <f>IF(P_ant_foretak!G182=0," ",P_ant_foretak!G182)</f>
        <v xml:space="preserve"> </v>
      </c>
      <c r="H172" s="26" t="str">
        <f>IF(P_ant_foretak!J182=0," ",P_ant_foretak!J182)</f>
        <v xml:space="preserve"> </v>
      </c>
    </row>
    <row r="173" spans="3:8" x14ac:dyDescent="0.25">
      <c r="C173" s="80" t="str">
        <f>IF(P_ant_foretak!C183=0," ",P_ant_foretak!B183)</f>
        <v xml:space="preserve"> </v>
      </c>
      <c r="D173" s="80"/>
      <c r="E173" s="25" t="str">
        <f>IF(P_ant_foretak!C183=0," ",P_ant_foretak!C183)</f>
        <v xml:space="preserve"> </v>
      </c>
      <c r="F173" s="25" t="str">
        <f>IF(P_ant_foretak!D183=0," ",P_ant_foretak!D183)</f>
        <v xml:space="preserve"> </v>
      </c>
      <c r="G173" s="34" t="str">
        <f>IF(P_ant_foretak!G183=0," ",P_ant_foretak!G183)</f>
        <v xml:space="preserve"> </v>
      </c>
      <c r="H173" s="26" t="str">
        <f>IF(P_ant_foretak!J183=0," ",P_ant_foretak!J183)</f>
        <v xml:space="preserve"> </v>
      </c>
    </row>
    <row r="174" spans="3:8" x14ac:dyDescent="0.25">
      <c r="C174" s="80" t="str">
        <f>IF(P_ant_foretak!C184=0," ",P_ant_foretak!B184)</f>
        <v xml:space="preserve"> </v>
      </c>
      <c r="D174" s="80"/>
      <c r="E174" s="25" t="str">
        <f>IF(P_ant_foretak!C184=0," ",P_ant_foretak!C184)</f>
        <v xml:space="preserve"> </v>
      </c>
      <c r="F174" s="25" t="str">
        <f>IF(P_ant_foretak!D184=0," ",P_ant_foretak!D184)</f>
        <v xml:space="preserve"> </v>
      </c>
      <c r="G174" s="34" t="str">
        <f>IF(P_ant_foretak!G184=0," ",P_ant_foretak!G184)</f>
        <v xml:space="preserve"> </v>
      </c>
      <c r="H174" s="26" t="str">
        <f>IF(P_ant_foretak!J184=0," ",P_ant_foretak!J184)</f>
        <v xml:space="preserve"> </v>
      </c>
    </row>
    <row r="175" spans="3:8" x14ac:dyDescent="0.25">
      <c r="C175" s="80" t="str">
        <f>IF(P_ant_foretak!C185=0," ",P_ant_foretak!B185)</f>
        <v xml:space="preserve"> </v>
      </c>
      <c r="D175" s="80"/>
      <c r="E175" s="25" t="str">
        <f>IF(P_ant_foretak!C185=0," ",P_ant_foretak!C185)</f>
        <v xml:space="preserve"> </v>
      </c>
      <c r="F175" s="25" t="str">
        <f>IF(P_ant_foretak!D185=0," ",P_ant_foretak!D185)</f>
        <v xml:space="preserve"> </v>
      </c>
      <c r="G175" s="34" t="str">
        <f>IF(P_ant_foretak!G185=0," ",P_ant_foretak!G185)</f>
        <v xml:space="preserve"> </v>
      </c>
      <c r="H175" s="26" t="str">
        <f>IF(P_ant_foretak!J185=0," ",P_ant_foretak!J185)</f>
        <v xml:space="preserve"> </v>
      </c>
    </row>
    <row r="176" spans="3:8" x14ac:dyDescent="0.25">
      <c r="C176" s="80" t="str">
        <f>IF(P_ant_foretak!C186=0," ",P_ant_foretak!B186)</f>
        <v xml:space="preserve"> </v>
      </c>
      <c r="D176" s="80"/>
      <c r="E176" s="25" t="str">
        <f>IF(P_ant_foretak!C186=0," ",P_ant_foretak!C186)</f>
        <v xml:space="preserve"> </v>
      </c>
      <c r="F176" s="25" t="str">
        <f>IF(P_ant_foretak!D186=0," ",P_ant_foretak!D186)</f>
        <v xml:space="preserve"> </v>
      </c>
      <c r="G176" s="34" t="str">
        <f>IF(P_ant_foretak!G186=0," ",P_ant_foretak!G186)</f>
        <v xml:space="preserve"> </v>
      </c>
      <c r="H176" s="26" t="str">
        <f>IF(P_ant_foretak!J186=0," ",P_ant_foretak!J186)</f>
        <v xml:space="preserve"> </v>
      </c>
    </row>
    <row r="177" spans="3:8" x14ac:dyDescent="0.25">
      <c r="C177" s="80" t="str">
        <f>IF(P_ant_foretak!C187=0," ",P_ant_foretak!B187)</f>
        <v xml:space="preserve"> </v>
      </c>
      <c r="D177" s="80"/>
      <c r="E177" s="25" t="str">
        <f>IF(P_ant_foretak!C187=0," ",P_ant_foretak!C187)</f>
        <v xml:space="preserve"> </v>
      </c>
      <c r="F177" s="25" t="str">
        <f>IF(P_ant_foretak!D187=0," ",P_ant_foretak!D187)</f>
        <v xml:space="preserve"> </v>
      </c>
      <c r="G177" s="34" t="str">
        <f>IF(P_ant_foretak!G187=0," ",P_ant_foretak!G187)</f>
        <v xml:space="preserve"> </v>
      </c>
      <c r="H177" s="26" t="str">
        <f>IF(P_ant_foretak!J187=0," ",P_ant_foretak!J187)</f>
        <v xml:space="preserve"> </v>
      </c>
    </row>
    <row r="178" spans="3:8" x14ac:dyDescent="0.25">
      <c r="C178" s="80" t="str">
        <f>IF(P_ant_foretak!C188=0," ",P_ant_foretak!B188)</f>
        <v xml:space="preserve"> </v>
      </c>
      <c r="D178" s="80"/>
      <c r="E178" s="25" t="str">
        <f>IF(P_ant_foretak!C188=0," ",P_ant_foretak!C188)</f>
        <v xml:space="preserve"> </v>
      </c>
      <c r="F178" s="25" t="str">
        <f>IF(P_ant_foretak!D188=0," ",P_ant_foretak!D188)</f>
        <v xml:space="preserve"> </v>
      </c>
      <c r="G178" s="34" t="str">
        <f>IF(P_ant_foretak!G188=0," ",P_ant_foretak!G188)</f>
        <v xml:space="preserve"> </v>
      </c>
      <c r="H178" s="26" t="str">
        <f>IF(P_ant_foretak!J188=0," ",P_ant_foretak!J188)</f>
        <v xml:space="preserve"> </v>
      </c>
    </row>
    <row r="179" spans="3:8" x14ac:dyDescent="0.25">
      <c r="C179" s="80" t="str">
        <f>IF(P_ant_foretak!C189=0," ",P_ant_foretak!B189)</f>
        <v xml:space="preserve"> </v>
      </c>
      <c r="D179" s="80"/>
      <c r="E179" s="25" t="str">
        <f>IF(P_ant_foretak!C189=0," ",P_ant_foretak!C189)</f>
        <v xml:space="preserve"> </v>
      </c>
      <c r="F179" s="25" t="str">
        <f>IF(P_ant_foretak!D189=0," ",P_ant_foretak!D189)</f>
        <v xml:space="preserve"> </v>
      </c>
      <c r="G179" s="34" t="str">
        <f>IF(P_ant_foretak!G189=0," ",P_ant_foretak!G189)</f>
        <v xml:space="preserve"> </v>
      </c>
      <c r="H179" s="26" t="str">
        <f>IF(P_ant_foretak!J189=0," ",P_ant_foretak!J189)</f>
        <v xml:space="preserve"> </v>
      </c>
    </row>
    <row r="180" spans="3:8" x14ac:dyDescent="0.25">
      <c r="C180" s="80" t="str">
        <f>IF(P_ant_foretak!C190=0," ",P_ant_foretak!B190)</f>
        <v xml:space="preserve"> </v>
      </c>
      <c r="D180" s="80"/>
      <c r="E180" s="25" t="str">
        <f>IF(P_ant_foretak!C190=0," ",P_ant_foretak!C190)</f>
        <v xml:space="preserve"> </v>
      </c>
      <c r="F180" s="25" t="str">
        <f>IF(P_ant_foretak!D190=0," ",P_ant_foretak!D190)</f>
        <v xml:space="preserve"> </v>
      </c>
      <c r="G180" s="34" t="str">
        <f>IF(P_ant_foretak!G190=0," ",P_ant_foretak!G190)</f>
        <v xml:space="preserve"> </v>
      </c>
      <c r="H180" s="26" t="str">
        <f>IF(P_ant_foretak!J190=0," ",P_ant_foretak!J190)</f>
        <v xml:space="preserve"> </v>
      </c>
    </row>
    <row r="181" spans="3:8" x14ac:dyDescent="0.25">
      <c r="C181" s="80" t="str">
        <f>IF(P_ant_foretak!C191=0," ",P_ant_foretak!B191)</f>
        <v xml:space="preserve"> </v>
      </c>
      <c r="D181" s="80"/>
      <c r="E181" s="25" t="str">
        <f>IF(P_ant_foretak!C191=0," ",P_ant_foretak!C191)</f>
        <v xml:space="preserve"> </v>
      </c>
      <c r="F181" s="25" t="str">
        <f>IF(P_ant_foretak!D191=0," ",P_ant_foretak!D191)</f>
        <v xml:space="preserve"> </v>
      </c>
      <c r="G181" s="34" t="str">
        <f>IF(P_ant_foretak!G191=0," ",P_ant_foretak!G191)</f>
        <v xml:space="preserve"> </v>
      </c>
      <c r="H181" s="26" t="str">
        <f>IF(P_ant_foretak!J191=0," ",P_ant_foretak!J191)</f>
        <v xml:space="preserve"> </v>
      </c>
    </row>
    <row r="182" spans="3:8" x14ac:dyDescent="0.25">
      <c r="C182" s="80" t="str">
        <f>IF(P_ant_foretak!C192=0," ",P_ant_foretak!B192)</f>
        <v xml:space="preserve"> </v>
      </c>
      <c r="D182" s="80"/>
      <c r="E182" s="25" t="str">
        <f>IF(P_ant_foretak!C192=0," ",P_ant_foretak!C192)</f>
        <v xml:space="preserve"> </v>
      </c>
      <c r="F182" s="25" t="str">
        <f>IF(P_ant_foretak!D192=0," ",P_ant_foretak!D192)</f>
        <v xml:space="preserve"> </v>
      </c>
      <c r="G182" s="34" t="str">
        <f>IF(P_ant_foretak!G192=0," ",P_ant_foretak!G192)</f>
        <v xml:space="preserve"> </v>
      </c>
      <c r="H182" s="26" t="str">
        <f>IF(P_ant_foretak!J192=0," ",P_ant_foretak!J192)</f>
        <v xml:space="preserve"> </v>
      </c>
    </row>
    <row r="183" spans="3:8" x14ac:dyDescent="0.25">
      <c r="C183" s="80" t="str">
        <f>IF(P_ant_foretak!C193=0," ",P_ant_foretak!B193)</f>
        <v xml:space="preserve"> </v>
      </c>
      <c r="D183" s="80"/>
      <c r="E183" s="25" t="str">
        <f>IF(P_ant_foretak!C193=0," ",P_ant_foretak!C193)</f>
        <v xml:space="preserve"> </v>
      </c>
      <c r="F183" s="25" t="str">
        <f>IF(P_ant_foretak!D193=0," ",P_ant_foretak!D193)</f>
        <v xml:space="preserve"> </v>
      </c>
      <c r="G183" s="34" t="str">
        <f>IF(P_ant_foretak!G193=0," ",P_ant_foretak!G193)</f>
        <v xml:space="preserve"> </v>
      </c>
      <c r="H183" s="26" t="str">
        <f>IF(P_ant_foretak!J193=0," ",P_ant_foretak!J193)</f>
        <v xml:space="preserve"> </v>
      </c>
    </row>
    <row r="184" spans="3:8" x14ac:dyDescent="0.25">
      <c r="C184" s="80" t="str">
        <f>IF(P_ant_foretak!C194=0," ",P_ant_foretak!B194)</f>
        <v xml:space="preserve"> </v>
      </c>
      <c r="D184" s="80"/>
      <c r="E184" s="25" t="str">
        <f>IF(P_ant_foretak!C194=0," ",P_ant_foretak!C194)</f>
        <v xml:space="preserve"> </v>
      </c>
      <c r="F184" s="25" t="str">
        <f>IF(P_ant_foretak!D194=0," ",P_ant_foretak!D194)</f>
        <v xml:space="preserve"> </v>
      </c>
      <c r="G184" s="34" t="str">
        <f>IF(P_ant_foretak!G194=0," ",P_ant_foretak!G194)</f>
        <v xml:space="preserve"> </v>
      </c>
      <c r="H184" s="26" t="str">
        <f>IF(P_ant_foretak!J194=0," ",P_ant_foretak!J194)</f>
        <v xml:space="preserve"> </v>
      </c>
    </row>
    <row r="185" spans="3:8" x14ac:dyDescent="0.25">
      <c r="C185" s="80" t="str">
        <f>IF(P_ant_foretak!C195=0," ",P_ant_foretak!B195)</f>
        <v xml:space="preserve"> </v>
      </c>
      <c r="D185" s="80"/>
      <c r="E185" s="25" t="str">
        <f>IF(P_ant_foretak!C195=0," ",P_ant_foretak!C195)</f>
        <v xml:space="preserve"> </v>
      </c>
      <c r="F185" s="25" t="str">
        <f>IF(P_ant_foretak!D195=0," ",P_ant_foretak!D195)</f>
        <v xml:space="preserve"> </v>
      </c>
      <c r="G185" s="34" t="str">
        <f>IF(P_ant_foretak!G195=0," ",P_ant_foretak!G195)</f>
        <v xml:space="preserve"> </v>
      </c>
      <c r="H185" s="26" t="str">
        <f>IF(P_ant_foretak!J195=0," ",P_ant_foretak!J195)</f>
        <v xml:space="preserve"> </v>
      </c>
    </row>
    <row r="186" spans="3:8" x14ac:dyDescent="0.25">
      <c r="C186" s="80" t="str">
        <f>IF(P_ant_foretak!C196=0," ",P_ant_foretak!B196)</f>
        <v xml:space="preserve"> </v>
      </c>
      <c r="D186" s="80"/>
      <c r="E186" s="25" t="str">
        <f>IF(P_ant_foretak!C196=0," ",P_ant_foretak!C196)</f>
        <v xml:space="preserve"> </v>
      </c>
      <c r="F186" s="25" t="str">
        <f>IF(P_ant_foretak!D196=0," ",P_ant_foretak!D196)</f>
        <v xml:space="preserve"> </v>
      </c>
      <c r="G186" s="34" t="str">
        <f>IF(P_ant_foretak!G196=0," ",P_ant_foretak!G196)</f>
        <v xml:space="preserve"> </v>
      </c>
      <c r="H186" s="26" t="str">
        <f>IF(P_ant_foretak!J196=0," ",P_ant_foretak!J196)</f>
        <v xml:space="preserve"> </v>
      </c>
    </row>
    <row r="187" spans="3:8" x14ac:dyDescent="0.25">
      <c r="C187" s="80" t="str">
        <f>IF(P_ant_foretak!C197=0," ",P_ant_foretak!B197)</f>
        <v xml:space="preserve"> </v>
      </c>
      <c r="D187" s="80"/>
      <c r="E187" s="25" t="str">
        <f>IF(P_ant_foretak!C197=0," ",P_ant_foretak!C197)</f>
        <v xml:space="preserve"> </v>
      </c>
      <c r="F187" s="25" t="str">
        <f>IF(P_ant_foretak!D197=0," ",P_ant_foretak!D197)</f>
        <v xml:space="preserve"> </v>
      </c>
      <c r="G187" s="34" t="str">
        <f>IF(P_ant_foretak!G197=0," ",P_ant_foretak!G197)</f>
        <v xml:space="preserve"> </v>
      </c>
      <c r="H187" s="26" t="str">
        <f>IF(P_ant_foretak!J197=0," ",P_ant_foretak!J197)</f>
        <v xml:space="preserve"> </v>
      </c>
    </row>
    <row r="188" spans="3:8" x14ac:dyDescent="0.25">
      <c r="C188" s="80" t="str">
        <f>IF(P_ant_foretak!C198=0," ",P_ant_foretak!B198)</f>
        <v xml:space="preserve"> </v>
      </c>
      <c r="D188" s="80"/>
      <c r="E188" s="25" t="str">
        <f>IF(P_ant_foretak!C198=0," ",P_ant_foretak!C198)</f>
        <v xml:space="preserve"> </v>
      </c>
      <c r="F188" s="25" t="str">
        <f>IF(P_ant_foretak!D198=0," ",P_ant_foretak!D198)</f>
        <v xml:space="preserve"> </v>
      </c>
      <c r="G188" s="34" t="str">
        <f>IF(P_ant_foretak!G198=0," ",P_ant_foretak!G198)</f>
        <v xml:space="preserve"> </v>
      </c>
      <c r="H188" s="26" t="str">
        <f>IF(P_ant_foretak!J198=0," ",P_ant_foretak!J198)</f>
        <v xml:space="preserve"> </v>
      </c>
    </row>
    <row r="189" spans="3:8" x14ac:dyDescent="0.25">
      <c r="C189" s="80" t="str">
        <f>IF(P_ant_foretak!C199=0," ",P_ant_foretak!B199)</f>
        <v xml:space="preserve"> </v>
      </c>
      <c r="D189" s="80"/>
      <c r="E189" s="25" t="str">
        <f>IF(P_ant_foretak!C199=0," ",P_ant_foretak!C199)</f>
        <v xml:space="preserve"> </v>
      </c>
      <c r="F189" s="25" t="str">
        <f>IF(P_ant_foretak!D199=0," ",P_ant_foretak!D199)</f>
        <v xml:space="preserve"> </v>
      </c>
      <c r="G189" s="34" t="str">
        <f>IF(P_ant_foretak!G199=0," ",P_ant_foretak!G199)</f>
        <v xml:space="preserve"> </v>
      </c>
      <c r="H189" s="26" t="str">
        <f>IF(P_ant_foretak!J199=0," ",P_ant_foretak!J199)</f>
        <v xml:space="preserve"> </v>
      </c>
    </row>
    <row r="190" spans="3:8" x14ac:dyDescent="0.25">
      <c r="C190" s="80" t="str">
        <f>IF(P_ant_foretak!C200=0," ",P_ant_foretak!B200)</f>
        <v xml:space="preserve"> </v>
      </c>
      <c r="D190" s="80"/>
      <c r="E190" s="25" t="str">
        <f>IF(P_ant_foretak!C200=0," ",P_ant_foretak!C200)</f>
        <v xml:space="preserve"> </v>
      </c>
      <c r="F190" s="25" t="str">
        <f>IF(P_ant_foretak!D200=0," ",P_ant_foretak!D200)</f>
        <v xml:space="preserve"> </v>
      </c>
      <c r="G190" s="34" t="str">
        <f>IF(P_ant_foretak!G200=0," ",P_ant_foretak!G200)</f>
        <v xml:space="preserve"> </v>
      </c>
      <c r="H190" s="26" t="str">
        <f>IF(P_ant_foretak!J200=0," ",P_ant_foretak!J200)</f>
        <v xml:space="preserve"> </v>
      </c>
    </row>
    <row r="191" spans="3:8" x14ac:dyDescent="0.25">
      <c r="C191" s="80" t="str">
        <f>IF(P_ant_foretak!C201=0," ",P_ant_foretak!B201)</f>
        <v xml:space="preserve"> </v>
      </c>
      <c r="D191" s="80"/>
      <c r="E191" s="25" t="str">
        <f>IF(P_ant_foretak!C201=0," ",P_ant_foretak!C201)</f>
        <v xml:space="preserve"> </v>
      </c>
      <c r="F191" s="25" t="str">
        <f>IF(P_ant_foretak!D201=0," ",P_ant_foretak!D201)</f>
        <v xml:space="preserve"> </v>
      </c>
      <c r="G191" s="34" t="str">
        <f>IF(P_ant_foretak!G201=0," ",P_ant_foretak!G201)</f>
        <v xml:space="preserve"> </v>
      </c>
      <c r="H191" s="26" t="str">
        <f>IF(P_ant_foretak!J201=0," ",P_ant_foretak!J201)</f>
        <v xml:space="preserve"> </v>
      </c>
    </row>
    <row r="192" spans="3:8" x14ac:dyDescent="0.25">
      <c r="C192" s="80" t="str">
        <f>IF(P_ant_foretak!C202=0," ",P_ant_foretak!B202)</f>
        <v xml:space="preserve"> </v>
      </c>
      <c r="D192" s="80"/>
      <c r="E192" s="25" t="str">
        <f>IF(P_ant_foretak!C202=0," ",P_ant_foretak!C202)</f>
        <v xml:space="preserve"> </v>
      </c>
      <c r="F192" s="25" t="str">
        <f>IF(P_ant_foretak!D202=0," ",P_ant_foretak!D202)</f>
        <v xml:space="preserve"> </v>
      </c>
      <c r="G192" s="34" t="str">
        <f>IF(P_ant_foretak!G202=0," ",P_ant_foretak!G202)</f>
        <v xml:space="preserve"> </v>
      </c>
      <c r="H192" s="26" t="str">
        <f>IF(P_ant_foretak!J202=0," ",P_ant_foretak!J202)</f>
        <v xml:space="preserve"> </v>
      </c>
    </row>
    <row r="193" spans="3:8" x14ac:dyDescent="0.25">
      <c r="C193" s="80" t="str">
        <f>IF(P_ant_foretak!C203=0," ",P_ant_foretak!B203)</f>
        <v xml:space="preserve"> </v>
      </c>
      <c r="D193" s="80"/>
      <c r="E193" s="25" t="str">
        <f>IF(P_ant_foretak!C203=0," ",P_ant_foretak!C203)</f>
        <v xml:space="preserve"> </v>
      </c>
      <c r="F193" s="25" t="str">
        <f>IF(P_ant_foretak!D203=0," ",P_ant_foretak!D203)</f>
        <v xml:space="preserve"> </v>
      </c>
      <c r="G193" s="34" t="str">
        <f>IF(P_ant_foretak!G203=0," ",P_ant_foretak!G203)</f>
        <v xml:space="preserve"> </v>
      </c>
      <c r="H193" s="26" t="str">
        <f>IF(P_ant_foretak!J203=0," ",P_ant_foretak!J203)</f>
        <v xml:space="preserve"> </v>
      </c>
    </row>
    <row r="194" spans="3:8" x14ac:dyDescent="0.25">
      <c r="C194" s="80" t="str">
        <f>IF(P_ant_foretak!C204=0," ",P_ant_foretak!B204)</f>
        <v xml:space="preserve"> </v>
      </c>
      <c r="D194" s="80"/>
      <c r="E194" s="25" t="str">
        <f>IF(P_ant_foretak!C204=0," ",P_ant_foretak!C204)</f>
        <v xml:space="preserve"> </v>
      </c>
      <c r="F194" s="25" t="str">
        <f>IF(P_ant_foretak!D204=0," ",P_ant_foretak!D204)</f>
        <v xml:space="preserve"> </v>
      </c>
      <c r="G194" s="34" t="str">
        <f>IF(P_ant_foretak!G204=0," ",P_ant_foretak!G204)</f>
        <v xml:space="preserve"> </v>
      </c>
      <c r="H194" s="26" t="str">
        <f>IF(P_ant_foretak!J204=0," ",P_ant_foretak!J204)</f>
        <v xml:space="preserve"> </v>
      </c>
    </row>
    <row r="195" spans="3:8" x14ac:dyDescent="0.25">
      <c r="C195" s="80" t="str">
        <f>IF(P_ant_foretak!C205=0," ",P_ant_foretak!B205)</f>
        <v xml:space="preserve"> </v>
      </c>
      <c r="D195" s="80"/>
      <c r="E195" s="25" t="str">
        <f>IF(P_ant_foretak!C205=0," ",P_ant_foretak!C205)</f>
        <v xml:space="preserve"> </v>
      </c>
      <c r="F195" s="25" t="str">
        <f>IF(P_ant_foretak!D205=0," ",P_ant_foretak!D205)</f>
        <v xml:space="preserve"> </v>
      </c>
      <c r="G195" s="34" t="str">
        <f>IF(P_ant_foretak!G205=0," ",P_ant_foretak!G205)</f>
        <v xml:space="preserve"> </v>
      </c>
      <c r="H195" s="26" t="str">
        <f>IF(P_ant_foretak!J205=0," ",P_ant_foretak!J205)</f>
        <v xml:space="preserve"> </v>
      </c>
    </row>
    <row r="196" spans="3:8" x14ac:dyDescent="0.25">
      <c r="C196" s="80" t="str">
        <f>IF(P_ant_foretak!C206=0," ",P_ant_foretak!B206)</f>
        <v xml:space="preserve"> </v>
      </c>
      <c r="D196" s="80"/>
      <c r="E196" s="25" t="str">
        <f>IF(P_ant_foretak!C206=0," ",P_ant_foretak!C206)</f>
        <v xml:space="preserve"> </v>
      </c>
      <c r="F196" s="25" t="str">
        <f>IF(P_ant_foretak!D206=0," ",P_ant_foretak!D206)</f>
        <v xml:space="preserve"> </v>
      </c>
      <c r="G196" s="34" t="str">
        <f>IF(P_ant_foretak!G206=0," ",P_ant_foretak!G206)</f>
        <v xml:space="preserve"> </v>
      </c>
      <c r="H196" s="26" t="str">
        <f>IF(P_ant_foretak!J206=0," ",P_ant_foretak!J206)</f>
        <v xml:space="preserve"> </v>
      </c>
    </row>
    <row r="197" spans="3:8" x14ac:dyDescent="0.25">
      <c r="C197" s="80" t="str">
        <f>IF(P_ant_foretak!C207=0," ",P_ant_foretak!B207)</f>
        <v xml:space="preserve"> </v>
      </c>
      <c r="D197" s="80"/>
      <c r="E197" s="25" t="str">
        <f>IF(P_ant_foretak!C207=0," ",P_ant_foretak!C207)</f>
        <v xml:space="preserve"> </v>
      </c>
      <c r="F197" s="25" t="str">
        <f>IF(P_ant_foretak!D207=0," ",P_ant_foretak!D207)</f>
        <v xml:space="preserve"> </v>
      </c>
      <c r="G197" s="34" t="str">
        <f>IF(P_ant_foretak!G207=0," ",P_ant_foretak!G207)</f>
        <v xml:space="preserve"> </v>
      </c>
      <c r="H197" s="26" t="str">
        <f>IF(P_ant_foretak!J207=0," ",P_ant_foretak!J207)</f>
        <v xml:space="preserve"> </v>
      </c>
    </row>
    <row r="198" spans="3:8" x14ac:dyDescent="0.25">
      <c r="C198" s="80" t="str">
        <f>IF(P_ant_foretak!C208=0," ",P_ant_foretak!B208)</f>
        <v xml:space="preserve"> </v>
      </c>
      <c r="D198" s="80"/>
      <c r="E198" s="25" t="str">
        <f>IF(P_ant_foretak!C208=0," ",P_ant_foretak!C208)</f>
        <v xml:space="preserve"> </v>
      </c>
      <c r="F198" s="25" t="str">
        <f>IF(P_ant_foretak!D208=0," ",P_ant_foretak!D208)</f>
        <v xml:space="preserve"> </v>
      </c>
      <c r="G198" s="34" t="str">
        <f>IF(P_ant_foretak!G208=0," ",P_ant_foretak!G208)</f>
        <v xml:space="preserve"> </v>
      </c>
      <c r="H198" s="26" t="str">
        <f>IF(P_ant_foretak!J208=0," ",P_ant_foretak!J208)</f>
        <v xml:space="preserve"> </v>
      </c>
    </row>
    <row r="199" spans="3:8" x14ac:dyDescent="0.25">
      <c r="C199" s="80" t="str">
        <f>IF(P_ant_foretak!C209=0," ",P_ant_foretak!B209)</f>
        <v xml:space="preserve"> </v>
      </c>
      <c r="D199" s="80"/>
      <c r="E199" s="25" t="str">
        <f>IF(P_ant_foretak!C209=0," ",P_ant_foretak!C209)</f>
        <v xml:space="preserve"> </v>
      </c>
      <c r="F199" s="25" t="str">
        <f>IF(P_ant_foretak!D209=0," ",P_ant_foretak!D209)</f>
        <v xml:space="preserve"> </v>
      </c>
      <c r="G199" s="34" t="str">
        <f>IF(P_ant_foretak!G209=0," ",P_ant_foretak!G209)</f>
        <v xml:space="preserve"> </v>
      </c>
      <c r="H199" s="26" t="str">
        <f>IF(P_ant_foretak!J209=0," ",P_ant_foretak!J209)</f>
        <v xml:space="preserve"> </v>
      </c>
    </row>
    <row r="200" spans="3:8" x14ac:dyDescent="0.25">
      <c r="C200" s="80" t="str">
        <f>IF(P_ant_foretak!C210=0," ",P_ant_foretak!B210)</f>
        <v xml:space="preserve"> </v>
      </c>
      <c r="D200" s="80"/>
      <c r="E200" s="25" t="str">
        <f>IF(P_ant_foretak!C210=0," ",P_ant_foretak!C210)</f>
        <v xml:space="preserve"> </v>
      </c>
      <c r="F200" s="25" t="str">
        <f>IF(P_ant_foretak!D210=0," ",P_ant_foretak!D210)</f>
        <v xml:space="preserve"> </v>
      </c>
      <c r="G200" s="34" t="str">
        <f>IF(P_ant_foretak!G210=0," ",P_ant_foretak!G210)</f>
        <v xml:space="preserve"> </v>
      </c>
      <c r="H200" s="26" t="str">
        <f>IF(P_ant_foretak!J210=0," ",P_ant_foretak!J210)</f>
        <v xml:space="preserve"> </v>
      </c>
    </row>
    <row r="201" spans="3:8" x14ac:dyDescent="0.25">
      <c r="C201" s="80" t="str">
        <f>IF(P_ant_foretak!C211=0," ",P_ant_foretak!B211)</f>
        <v xml:space="preserve"> </v>
      </c>
      <c r="D201" s="80"/>
      <c r="E201" s="25" t="str">
        <f>IF(P_ant_foretak!C211=0," ",P_ant_foretak!C211)</f>
        <v xml:space="preserve"> </v>
      </c>
      <c r="F201" s="25" t="str">
        <f>IF(P_ant_foretak!D211=0," ",P_ant_foretak!D211)</f>
        <v xml:space="preserve"> </v>
      </c>
      <c r="G201" s="34" t="str">
        <f>IF(P_ant_foretak!G211=0," ",P_ant_foretak!G211)</f>
        <v xml:space="preserve"> </v>
      </c>
      <c r="H201" s="26" t="str">
        <f>IF(P_ant_foretak!J211=0," ",P_ant_foretak!J211)</f>
        <v xml:space="preserve"> </v>
      </c>
    </row>
    <row r="202" spans="3:8" x14ac:dyDescent="0.25">
      <c r="C202" s="80" t="str">
        <f>IF(P_ant_foretak!C212=0," ",P_ant_foretak!B212)</f>
        <v xml:space="preserve"> </v>
      </c>
      <c r="D202" s="80"/>
      <c r="E202" s="25" t="str">
        <f>IF(P_ant_foretak!C212=0," ",P_ant_foretak!C212)</f>
        <v xml:space="preserve"> </v>
      </c>
      <c r="F202" s="25" t="str">
        <f>IF(P_ant_foretak!D212=0," ",P_ant_foretak!D212)</f>
        <v xml:space="preserve"> </v>
      </c>
      <c r="G202" s="34" t="str">
        <f>IF(P_ant_foretak!G212=0," ",P_ant_foretak!G212)</f>
        <v xml:space="preserve"> </v>
      </c>
      <c r="H202" s="26" t="str">
        <f>IF(P_ant_foretak!J212=0," ",P_ant_foretak!J212)</f>
        <v xml:space="preserve"> </v>
      </c>
    </row>
    <row r="203" spans="3:8" x14ac:dyDescent="0.25">
      <c r="C203" s="80" t="str">
        <f>IF(P_ant_foretak!C213=0," ",P_ant_foretak!B213)</f>
        <v xml:space="preserve"> </v>
      </c>
      <c r="D203" s="80"/>
      <c r="E203" s="25" t="str">
        <f>IF(P_ant_foretak!C213=0," ",P_ant_foretak!C213)</f>
        <v xml:space="preserve"> </v>
      </c>
      <c r="F203" s="25" t="str">
        <f>IF(P_ant_foretak!D213=0," ",P_ant_foretak!D213)</f>
        <v xml:space="preserve"> </v>
      </c>
      <c r="G203" s="34" t="str">
        <f>IF(P_ant_foretak!G213=0," ",P_ant_foretak!G213)</f>
        <v xml:space="preserve"> </v>
      </c>
      <c r="H203" s="26" t="str">
        <f>IF(P_ant_foretak!J213=0," ",P_ant_foretak!J213)</f>
        <v xml:space="preserve"> </v>
      </c>
    </row>
    <row r="204" spans="3:8" x14ac:dyDescent="0.25">
      <c r="C204" s="80" t="str">
        <f>IF(P_ant_foretak!C214=0," ",P_ant_foretak!B214)</f>
        <v xml:space="preserve"> </v>
      </c>
      <c r="D204" s="80"/>
      <c r="E204" s="25" t="str">
        <f>IF(P_ant_foretak!C214=0," ",P_ant_foretak!C214)</f>
        <v xml:space="preserve"> </v>
      </c>
      <c r="F204" s="25" t="str">
        <f>IF(P_ant_foretak!D214=0," ",P_ant_foretak!D214)</f>
        <v xml:space="preserve"> </v>
      </c>
      <c r="G204" s="34" t="str">
        <f>IF(P_ant_foretak!G214=0," ",P_ant_foretak!G214)</f>
        <v xml:space="preserve"> </v>
      </c>
      <c r="H204" s="26" t="str">
        <f>IF(P_ant_foretak!J214=0," ",P_ant_foretak!J214)</f>
        <v xml:space="preserve"> </v>
      </c>
    </row>
    <row r="205" spans="3:8" x14ac:dyDescent="0.25">
      <c r="C205" s="80" t="str">
        <f>IF(P_ant_foretak!C215=0," ",P_ant_foretak!B215)</f>
        <v xml:space="preserve"> </v>
      </c>
      <c r="D205" s="80"/>
      <c r="E205" s="25" t="str">
        <f>IF(P_ant_foretak!C215=0," ",P_ant_foretak!C215)</f>
        <v xml:space="preserve"> </v>
      </c>
      <c r="F205" s="25" t="str">
        <f>IF(P_ant_foretak!D215=0," ",P_ant_foretak!D215)</f>
        <v xml:space="preserve"> </v>
      </c>
      <c r="G205" s="34" t="str">
        <f>IF(P_ant_foretak!G215=0," ",P_ant_foretak!G215)</f>
        <v xml:space="preserve"> </v>
      </c>
      <c r="H205" s="26" t="str">
        <f>IF(P_ant_foretak!J215=0," ",P_ant_foretak!J215)</f>
        <v xml:space="preserve"> </v>
      </c>
    </row>
    <row r="206" spans="3:8" x14ac:dyDescent="0.25">
      <c r="C206" s="80" t="str">
        <f>IF(P_ant_foretak!C216=0," ",P_ant_foretak!B216)</f>
        <v xml:space="preserve"> </v>
      </c>
      <c r="D206" s="80"/>
      <c r="E206" s="25" t="str">
        <f>IF(P_ant_foretak!C216=0," ",P_ant_foretak!C216)</f>
        <v xml:space="preserve"> </v>
      </c>
      <c r="F206" s="25" t="str">
        <f>IF(P_ant_foretak!D216=0," ",P_ant_foretak!D216)</f>
        <v xml:space="preserve"> </v>
      </c>
      <c r="G206" s="34" t="str">
        <f>IF(P_ant_foretak!G216=0," ",P_ant_foretak!G216)</f>
        <v xml:space="preserve"> </v>
      </c>
      <c r="H206" s="26" t="str">
        <f>IF(P_ant_foretak!J216=0," ",P_ant_foretak!J216)</f>
        <v xml:space="preserve"> </v>
      </c>
    </row>
    <row r="207" spans="3:8" x14ac:dyDescent="0.25">
      <c r="C207" s="80" t="str">
        <f>IF(P_ant_foretak!C217=0," ",P_ant_foretak!B217)</f>
        <v xml:space="preserve"> </v>
      </c>
      <c r="D207" s="80"/>
      <c r="E207" s="25" t="str">
        <f>IF(P_ant_foretak!C217=0," ",P_ant_foretak!C217)</f>
        <v xml:space="preserve"> </v>
      </c>
      <c r="F207" s="25" t="str">
        <f>IF(P_ant_foretak!D217=0," ",P_ant_foretak!D217)</f>
        <v xml:space="preserve"> </v>
      </c>
      <c r="G207" s="34" t="str">
        <f>IF(P_ant_foretak!G217=0," ",P_ant_foretak!G217)</f>
        <v xml:space="preserve"> </v>
      </c>
      <c r="H207" s="26" t="str">
        <f>IF(P_ant_foretak!J217=0," ",P_ant_foretak!J217)</f>
        <v xml:space="preserve"> </v>
      </c>
    </row>
    <row r="208" spans="3:8" x14ac:dyDescent="0.25">
      <c r="C208" s="80" t="str">
        <f>IF(P_ant_foretak!C218=0," ",P_ant_foretak!B218)</f>
        <v xml:space="preserve"> </v>
      </c>
      <c r="D208" s="80"/>
      <c r="E208" s="25" t="str">
        <f>IF(P_ant_foretak!C218=0," ",P_ant_foretak!C218)</f>
        <v xml:space="preserve"> </v>
      </c>
      <c r="F208" s="25" t="str">
        <f>IF(P_ant_foretak!D218=0," ",P_ant_foretak!D218)</f>
        <v xml:space="preserve"> </v>
      </c>
      <c r="G208" s="34" t="str">
        <f>IF(P_ant_foretak!G218=0," ",P_ant_foretak!G218)</f>
        <v xml:space="preserve"> </v>
      </c>
      <c r="H208" s="26" t="str">
        <f>IF(P_ant_foretak!J218=0," ",P_ant_foretak!J218)</f>
        <v xml:space="preserve"> </v>
      </c>
    </row>
    <row r="209" spans="3:8" x14ac:dyDescent="0.25">
      <c r="C209" s="80" t="str">
        <f>IF(P_ant_foretak!C219=0," ",P_ant_foretak!B219)</f>
        <v xml:space="preserve"> </v>
      </c>
      <c r="D209" s="80"/>
      <c r="E209" s="25" t="str">
        <f>IF(P_ant_foretak!C219=0," ",P_ant_foretak!C219)</f>
        <v xml:space="preserve"> </v>
      </c>
      <c r="F209" s="25" t="str">
        <f>IF(P_ant_foretak!D219=0," ",P_ant_foretak!D219)</f>
        <v xml:space="preserve"> </v>
      </c>
      <c r="G209" s="34" t="str">
        <f>IF(P_ant_foretak!G219=0," ",P_ant_foretak!G219)</f>
        <v xml:space="preserve"> </v>
      </c>
      <c r="H209" s="26" t="str">
        <f>IF(P_ant_foretak!J219=0," ",P_ant_foretak!J219)</f>
        <v xml:space="preserve"> </v>
      </c>
    </row>
    <row r="210" spans="3:8" x14ac:dyDescent="0.25">
      <c r="C210" s="80" t="str">
        <f>IF(P_ant_foretak!C220=0," ",P_ant_foretak!B220)</f>
        <v xml:space="preserve"> </v>
      </c>
      <c r="D210" s="80"/>
      <c r="E210" s="25" t="str">
        <f>IF(P_ant_foretak!C220=0," ",P_ant_foretak!C220)</f>
        <v xml:space="preserve"> </v>
      </c>
      <c r="F210" s="25" t="str">
        <f>IF(P_ant_foretak!D220=0," ",P_ant_foretak!D220)</f>
        <v xml:space="preserve"> </v>
      </c>
      <c r="G210" s="34" t="str">
        <f>IF(P_ant_foretak!G220=0," ",P_ant_foretak!G220)</f>
        <v xml:space="preserve"> </v>
      </c>
      <c r="H210" s="26" t="str">
        <f>IF(P_ant_foretak!J220=0," ",P_ant_foretak!J220)</f>
        <v xml:space="preserve"> </v>
      </c>
    </row>
    <row r="211" spans="3:8" x14ac:dyDescent="0.25">
      <c r="C211" s="80" t="str">
        <f>IF(P_ant_foretak!C221=0," ",P_ant_foretak!B221)</f>
        <v xml:space="preserve"> </v>
      </c>
      <c r="D211" s="80"/>
      <c r="E211" s="25" t="str">
        <f>IF(P_ant_foretak!C221=0," ",P_ant_foretak!C221)</f>
        <v xml:space="preserve"> </v>
      </c>
      <c r="F211" s="25" t="str">
        <f>IF(P_ant_foretak!D221=0," ",P_ant_foretak!D221)</f>
        <v xml:space="preserve"> </v>
      </c>
      <c r="G211" s="34" t="str">
        <f>IF(P_ant_foretak!G221=0," ",P_ant_foretak!G221)</f>
        <v xml:space="preserve"> </v>
      </c>
      <c r="H211" s="26" t="str">
        <f>IF(P_ant_foretak!J221=0," ",P_ant_foretak!J221)</f>
        <v xml:space="preserve"> </v>
      </c>
    </row>
    <row r="212" spans="3:8" x14ac:dyDescent="0.25">
      <c r="C212" s="80" t="str">
        <f>IF(P_ant_foretak!C222=0," ",P_ant_foretak!B222)</f>
        <v xml:space="preserve"> </v>
      </c>
      <c r="D212" s="80"/>
      <c r="E212" s="25" t="str">
        <f>IF(P_ant_foretak!C222=0," ",P_ant_foretak!C222)</f>
        <v xml:space="preserve"> </v>
      </c>
      <c r="F212" s="25" t="str">
        <f>IF(P_ant_foretak!D222=0," ",P_ant_foretak!D222)</f>
        <v xml:space="preserve"> </v>
      </c>
      <c r="G212" s="34" t="str">
        <f>IF(P_ant_foretak!G222=0," ",P_ant_foretak!G222)</f>
        <v xml:space="preserve"> </v>
      </c>
      <c r="H212" s="26" t="str">
        <f>IF(P_ant_foretak!J222=0," ",P_ant_foretak!J222)</f>
        <v xml:space="preserve"> </v>
      </c>
    </row>
    <row r="213" spans="3:8" x14ac:dyDescent="0.25">
      <c r="C213" s="80" t="str">
        <f>IF(P_ant_foretak!C223=0," ",P_ant_foretak!B223)</f>
        <v xml:space="preserve"> </v>
      </c>
      <c r="D213" s="80"/>
      <c r="E213" s="25" t="str">
        <f>IF(P_ant_foretak!C223=0," ",P_ant_foretak!C223)</f>
        <v xml:space="preserve"> </v>
      </c>
      <c r="F213" s="25" t="str">
        <f>IF(P_ant_foretak!D223=0," ",P_ant_foretak!D223)</f>
        <v xml:space="preserve"> </v>
      </c>
      <c r="G213" s="34" t="str">
        <f>IF(P_ant_foretak!G223=0," ",P_ant_foretak!G223)</f>
        <v xml:space="preserve"> </v>
      </c>
      <c r="H213" s="26" t="str">
        <f>IF(P_ant_foretak!J223=0," ",P_ant_foretak!J223)</f>
        <v xml:space="preserve"> </v>
      </c>
    </row>
    <row r="214" spans="3:8" x14ac:dyDescent="0.25">
      <c r="C214" s="80" t="str">
        <f>IF(P_ant_foretak!C224=0," ",P_ant_foretak!B224)</f>
        <v xml:space="preserve"> </v>
      </c>
      <c r="D214" s="80"/>
      <c r="E214" s="25" t="str">
        <f>IF(P_ant_foretak!C224=0," ",P_ant_foretak!C224)</f>
        <v xml:space="preserve"> </v>
      </c>
      <c r="F214" s="25" t="str">
        <f>IF(P_ant_foretak!D224=0," ",P_ant_foretak!D224)</f>
        <v xml:space="preserve"> </v>
      </c>
      <c r="G214" s="34" t="str">
        <f>IF(P_ant_foretak!G224=0," ",P_ant_foretak!G224)</f>
        <v xml:space="preserve"> </v>
      </c>
      <c r="H214" s="26" t="str">
        <f>IF(P_ant_foretak!J224=0," ",P_ant_foretak!J224)</f>
        <v xml:space="preserve"> </v>
      </c>
    </row>
    <row r="215" spans="3:8" x14ac:dyDescent="0.25">
      <c r="C215" s="80" t="str">
        <f>IF(P_ant_foretak!C225=0," ",P_ant_foretak!B225)</f>
        <v xml:space="preserve"> </v>
      </c>
      <c r="D215" s="80"/>
      <c r="E215" s="25" t="str">
        <f>IF(P_ant_foretak!C225=0," ",P_ant_foretak!C225)</f>
        <v xml:space="preserve"> </v>
      </c>
      <c r="F215" s="25" t="str">
        <f>IF(P_ant_foretak!D225=0," ",P_ant_foretak!D225)</f>
        <v xml:space="preserve"> </v>
      </c>
      <c r="G215" s="34" t="str">
        <f>IF(P_ant_foretak!G225=0," ",P_ant_foretak!G225)</f>
        <v xml:space="preserve"> </v>
      </c>
      <c r="H215" s="26" t="str">
        <f>IF(P_ant_foretak!J225=0," ",P_ant_foretak!J225)</f>
        <v xml:space="preserve"> </v>
      </c>
    </row>
    <row r="216" spans="3:8" x14ac:dyDescent="0.25">
      <c r="C216" s="80" t="str">
        <f>IF(P_ant_foretak!C226=0," ",P_ant_foretak!B226)</f>
        <v xml:space="preserve"> </v>
      </c>
      <c r="D216" s="80"/>
      <c r="E216" s="25" t="str">
        <f>IF(P_ant_foretak!C226=0," ",P_ant_foretak!C226)</f>
        <v xml:space="preserve"> </v>
      </c>
      <c r="F216" s="25" t="str">
        <f>IF(P_ant_foretak!D226=0," ",P_ant_foretak!D226)</f>
        <v xml:space="preserve"> </v>
      </c>
      <c r="G216" s="34" t="str">
        <f>IF(P_ant_foretak!G226=0," ",P_ant_foretak!G226)</f>
        <v xml:space="preserve"> </v>
      </c>
      <c r="H216" s="26" t="str">
        <f>IF(P_ant_foretak!J226=0," ",P_ant_foretak!J226)</f>
        <v xml:space="preserve"> </v>
      </c>
    </row>
    <row r="217" spans="3:8" x14ac:dyDescent="0.25">
      <c r="C217" s="80" t="str">
        <f>IF(P_ant_foretak!C227=0," ",P_ant_foretak!B227)</f>
        <v xml:space="preserve"> </v>
      </c>
      <c r="D217" s="80"/>
      <c r="E217" s="25" t="str">
        <f>IF(P_ant_foretak!C227=0," ",P_ant_foretak!C227)</f>
        <v xml:space="preserve"> </v>
      </c>
      <c r="F217" s="25" t="str">
        <f>IF(P_ant_foretak!D227=0," ",P_ant_foretak!D227)</f>
        <v xml:space="preserve"> </v>
      </c>
      <c r="G217" s="34" t="str">
        <f>IF(P_ant_foretak!G227=0," ",P_ant_foretak!G227)</f>
        <v xml:space="preserve"> </v>
      </c>
      <c r="H217" s="26" t="str">
        <f>IF(P_ant_foretak!J227=0," ",P_ant_foretak!J227)</f>
        <v xml:space="preserve"> </v>
      </c>
    </row>
    <row r="218" spans="3:8" x14ac:dyDescent="0.25">
      <c r="C218" s="80" t="str">
        <f>IF(P_ant_foretak!C228=0," ",P_ant_foretak!B228)</f>
        <v xml:space="preserve"> </v>
      </c>
      <c r="D218" s="80"/>
      <c r="E218" s="25" t="str">
        <f>IF(P_ant_foretak!C228=0," ",P_ant_foretak!C228)</f>
        <v xml:space="preserve"> </v>
      </c>
      <c r="F218" s="25" t="str">
        <f>IF(P_ant_foretak!D228=0," ",P_ant_foretak!D228)</f>
        <v xml:space="preserve"> </v>
      </c>
      <c r="G218" s="34" t="str">
        <f>IF(P_ant_foretak!G228=0," ",P_ant_foretak!G228)</f>
        <v xml:space="preserve"> </v>
      </c>
      <c r="H218" s="26" t="str">
        <f>IF(P_ant_foretak!J228=0," ",P_ant_foretak!J228)</f>
        <v xml:space="preserve"> </v>
      </c>
    </row>
    <row r="219" spans="3:8" x14ac:dyDescent="0.25">
      <c r="C219" s="80" t="str">
        <f>IF(P_ant_foretak!C229=0," ",P_ant_foretak!B229)</f>
        <v xml:space="preserve"> </v>
      </c>
      <c r="D219" s="80"/>
      <c r="E219" s="25" t="str">
        <f>IF(P_ant_foretak!C229=0," ",P_ant_foretak!C229)</f>
        <v xml:space="preserve"> </v>
      </c>
      <c r="F219" s="25" t="str">
        <f>IF(P_ant_foretak!D229=0," ",P_ant_foretak!D229)</f>
        <v xml:space="preserve"> </v>
      </c>
      <c r="G219" s="34" t="str">
        <f>IF(P_ant_foretak!G229=0," ",P_ant_foretak!G229)</f>
        <v xml:space="preserve"> </v>
      </c>
      <c r="H219" s="26" t="str">
        <f>IF(P_ant_foretak!J229=0," ",P_ant_foretak!J229)</f>
        <v xml:space="preserve"> </v>
      </c>
    </row>
    <row r="220" spans="3:8" x14ac:dyDescent="0.25">
      <c r="C220" s="80" t="str">
        <f>IF(P_ant_foretak!C230=0," ",P_ant_foretak!B230)</f>
        <v xml:space="preserve"> </v>
      </c>
      <c r="D220" s="80"/>
      <c r="E220" s="25" t="str">
        <f>IF(P_ant_foretak!C230=0," ",P_ant_foretak!C230)</f>
        <v xml:space="preserve"> </v>
      </c>
      <c r="F220" s="25" t="str">
        <f>IF(P_ant_foretak!D230=0," ",P_ant_foretak!D230)</f>
        <v xml:space="preserve"> </v>
      </c>
      <c r="G220" s="34" t="str">
        <f>IF(P_ant_foretak!G230=0," ",P_ant_foretak!G230)</f>
        <v xml:space="preserve"> </v>
      </c>
      <c r="H220" s="26" t="str">
        <f>IF(P_ant_foretak!J230=0," ",P_ant_foretak!J230)</f>
        <v xml:space="preserve"> </v>
      </c>
    </row>
    <row r="221" spans="3:8" x14ac:dyDescent="0.25">
      <c r="C221" s="80" t="str">
        <f>IF(P_ant_foretak!C231=0," ",P_ant_foretak!B231)</f>
        <v xml:space="preserve"> </v>
      </c>
      <c r="D221" s="80"/>
      <c r="E221" s="25" t="str">
        <f>IF(P_ant_foretak!C231=0," ",P_ant_foretak!C231)</f>
        <v xml:space="preserve"> </v>
      </c>
      <c r="F221" s="25" t="str">
        <f>IF(P_ant_foretak!D231=0," ",P_ant_foretak!D231)</f>
        <v xml:space="preserve"> </v>
      </c>
      <c r="G221" s="34" t="str">
        <f>IF(P_ant_foretak!G231=0," ",P_ant_foretak!G231)</f>
        <v xml:space="preserve"> </v>
      </c>
      <c r="H221" s="26" t="str">
        <f>IF(P_ant_foretak!J231=0," ",P_ant_foretak!J231)</f>
        <v xml:space="preserve"> </v>
      </c>
    </row>
    <row r="222" spans="3:8" x14ac:dyDescent="0.25">
      <c r="C222" s="80" t="str">
        <f>IF(P_ant_foretak!C232=0," ",P_ant_foretak!B232)</f>
        <v xml:space="preserve"> </v>
      </c>
      <c r="D222" s="80"/>
      <c r="E222" s="25" t="str">
        <f>IF(P_ant_foretak!C232=0," ",P_ant_foretak!C232)</f>
        <v xml:space="preserve"> </v>
      </c>
      <c r="F222" s="25" t="str">
        <f>IF(P_ant_foretak!D232=0," ",P_ant_foretak!D232)</f>
        <v xml:space="preserve"> </v>
      </c>
      <c r="G222" s="34" t="str">
        <f>IF(P_ant_foretak!G232=0," ",P_ant_foretak!G232)</f>
        <v xml:space="preserve"> </v>
      </c>
      <c r="H222" s="26" t="str">
        <f>IF(P_ant_foretak!J232=0," ",P_ant_foretak!J232)</f>
        <v xml:space="preserve"> </v>
      </c>
    </row>
    <row r="223" spans="3:8" x14ac:dyDescent="0.25">
      <c r="C223" s="80" t="str">
        <f>IF(P_ant_foretak!C233=0," ",P_ant_foretak!B233)</f>
        <v xml:space="preserve"> </v>
      </c>
      <c r="D223" s="80"/>
      <c r="E223" s="25" t="str">
        <f>IF(P_ant_foretak!C233=0," ",P_ant_foretak!C233)</f>
        <v xml:space="preserve"> </v>
      </c>
      <c r="F223" s="25" t="str">
        <f>IF(P_ant_foretak!D233=0," ",P_ant_foretak!D233)</f>
        <v xml:space="preserve"> </v>
      </c>
      <c r="G223" s="34" t="str">
        <f>IF(P_ant_foretak!G233=0," ",P_ant_foretak!G233)</f>
        <v xml:space="preserve"> </v>
      </c>
      <c r="H223" s="26" t="str">
        <f>IF(P_ant_foretak!J233=0," ",P_ant_foretak!J233)</f>
        <v xml:space="preserve"> </v>
      </c>
    </row>
    <row r="224" spans="3:8" x14ac:dyDescent="0.25">
      <c r="C224" s="80" t="str">
        <f>IF(P_ant_foretak!C234=0," ",P_ant_foretak!B234)</f>
        <v xml:space="preserve"> </v>
      </c>
      <c r="D224" s="80"/>
      <c r="E224" s="25" t="str">
        <f>IF(P_ant_foretak!C234=0," ",P_ant_foretak!C234)</f>
        <v xml:space="preserve"> </v>
      </c>
      <c r="F224" s="25" t="str">
        <f>IF(P_ant_foretak!D234=0," ",P_ant_foretak!D234)</f>
        <v xml:space="preserve"> </v>
      </c>
      <c r="G224" s="34" t="str">
        <f>IF(P_ant_foretak!G234=0," ",P_ant_foretak!G234)</f>
        <v xml:space="preserve"> </v>
      </c>
      <c r="H224" s="26" t="str">
        <f>IF(P_ant_foretak!J234=0," ",P_ant_foretak!J234)</f>
        <v xml:space="preserve"> </v>
      </c>
    </row>
    <row r="225" spans="3:8" x14ac:dyDescent="0.25">
      <c r="C225" s="80" t="str">
        <f>IF(P_ant_foretak!C235=0," ",P_ant_foretak!B235)</f>
        <v xml:space="preserve"> </v>
      </c>
      <c r="D225" s="80"/>
      <c r="E225" s="25" t="str">
        <f>IF(P_ant_foretak!C235=0," ",P_ant_foretak!C235)</f>
        <v xml:space="preserve"> </v>
      </c>
      <c r="F225" s="25" t="str">
        <f>IF(P_ant_foretak!D235=0," ",P_ant_foretak!D235)</f>
        <v xml:space="preserve"> </v>
      </c>
      <c r="G225" s="34" t="str">
        <f>IF(P_ant_foretak!G235=0," ",P_ant_foretak!G235)</f>
        <v xml:space="preserve"> </v>
      </c>
      <c r="H225" s="26" t="str">
        <f>IF(P_ant_foretak!J235=0," ",P_ant_foretak!J235)</f>
        <v xml:space="preserve"> </v>
      </c>
    </row>
    <row r="226" spans="3:8" x14ac:dyDescent="0.25">
      <c r="C226" s="80" t="str">
        <f>IF(P_ant_foretak!C236=0," ",P_ant_foretak!B236)</f>
        <v xml:space="preserve"> </v>
      </c>
      <c r="D226" s="80"/>
      <c r="E226" s="25" t="str">
        <f>IF(P_ant_foretak!C236=0," ",P_ant_foretak!C236)</f>
        <v xml:space="preserve"> </v>
      </c>
      <c r="F226" s="25" t="str">
        <f>IF(P_ant_foretak!D236=0," ",P_ant_foretak!D236)</f>
        <v xml:space="preserve"> </v>
      </c>
      <c r="G226" s="34" t="str">
        <f>IF(P_ant_foretak!G236=0," ",P_ant_foretak!G236)</f>
        <v xml:space="preserve"> </v>
      </c>
      <c r="H226" s="26" t="str">
        <f>IF(P_ant_foretak!J236=0," ",P_ant_foretak!J236)</f>
        <v xml:space="preserve"> </v>
      </c>
    </row>
    <row r="227" spans="3:8" x14ac:dyDescent="0.25">
      <c r="C227" s="80" t="str">
        <f>IF(P_ant_foretak!C237=0," ",P_ant_foretak!B237)</f>
        <v xml:space="preserve"> </v>
      </c>
      <c r="D227" s="80"/>
      <c r="E227" s="25" t="str">
        <f>IF(P_ant_foretak!C237=0," ",P_ant_foretak!C237)</f>
        <v xml:space="preserve"> </v>
      </c>
      <c r="F227" s="25" t="str">
        <f>IF(P_ant_foretak!D237=0," ",P_ant_foretak!D237)</f>
        <v xml:space="preserve"> </v>
      </c>
      <c r="G227" s="34" t="str">
        <f>IF(P_ant_foretak!G237=0," ",P_ant_foretak!G237)</f>
        <v xml:space="preserve"> </v>
      </c>
      <c r="H227" s="26" t="str">
        <f>IF(P_ant_foretak!J237=0," ",P_ant_foretak!J237)</f>
        <v xml:space="preserve"> </v>
      </c>
    </row>
    <row r="228" spans="3:8" x14ac:dyDescent="0.25">
      <c r="C228" s="80" t="str">
        <f>IF(P_ant_foretak!C238=0," ",P_ant_foretak!B238)</f>
        <v xml:space="preserve"> </v>
      </c>
      <c r="D228" s="80"/>
      <c r="E228" s="25" t="str">
        <f>IF(P_ant_foretak!C238=0," ",P_ant_foretak!C238)</f>
        <v xml:space="preserve"> </v>
      </c>
      <c r="F228" s="25" t="str">
        <f>IF(P_ant_foretak!D238=0," ",P_ant_foretak!D238)</f>
        <v xml:space="preserve"> </v>
      </c>
      <c r="G228" s="34" t="str">
        <f>IF(P_ant_foretak!G238=0," ",P_ant_foretak!G238)</f>
        <v xml:space="preserve"> </v>
      </c>
      <c r="H228" s="26" t="str">
        <f>IF(P_ant_foretak!J238=0," ",P_ant_foretak!J238)</f>
        <v xml:space="preserve"> </v>
      </c>
    </row>
    <row r="229" spans="3:8" x14ac:dyDescent="0.25">
      <c r="C229" s="80" t="str">
        <f>IF(P_ant_foretak!C239=0," ",P_ant_foretak!B239)</f>
        <v xml:space="preserve"> </v>
      </c>
      <c r="D229" s="80"/>
      <c r="E229" s="25" t="str">
        <f>IF(P_ant_foretak!C239=0," ",P_ant_foretak!C239)</f>
        <v xml:space="preserve"> </v>
      </c>
      <c r="F229" s="25" t="str">
        <f>IF(P_ant_foretak!D239=0," ",P_ant_foretak!D239)</f>
        <v xml:space="preserve"> </v>
      </c>
      <c r="G229" s="34" t="str">
        <f>IF(P_ant_foretak!G239=0," ",P_ant_foretak!G239)</f>
        <v xml:space="preserve"> </v>
      </c>
      <c r="H229" s="26" t="str">
        <f>IF(P_ant_foretak!J239=0," ",P_ant_foretak!J239)</f>
        <v xml:space="preserve"> </v>
      </c>
    </row>
    <row r="230" spans="3:8" x14ac:dyDescent="0.25">
      <c r="C230" s="80" t="str">
        <f>IF(P_ant_foretak!C240=0," ",P_ant_foretak!B240)</f>
        <v xml:space="preserve"> </v>
      </c>
      <c r="D230" s="80"/>
      <c r="E230" s="25" t="str">
        <f>IF(P_ant_foretak!C240=0," ",P_ant_foretak!C240)</f>
        <v xml:space="preserve"> </v>
      </c>
      <c r="F230" s="25" t="str">
        <f>IF(P_ant_foretak!D240=0," ",P_ant_foretak!D240)</f>
        <v xml:space="preserve"> </v>
      </c>
      <c r="G230" s="34" t="str">
        <f>IF(P_ant_foretak!G240=0," ",P_ant_foretak!G240)</f>
        <v xml:space="preserve"> </v>
      </c>
      <c r="H230" s="26" t="str">
        <f>IF(P_ant_foretak!J240=0," ",P_ant_foretak!J240)</f>
        <v xml:space="preserve"> </v>
      </c>
    </row>
    <row r="231" spans="3:8" x14ac:dyDescent="0.25">
      <c r="C231" s="80" t="str">
        <f>IF(P_ant_foretak!C241=0," ",P_ant_foretak!B241)</f>
        <v xml:space="preserve"> </v>
      </c>
      <c r="D231" s="80"/>
      <c r="E231" s="25" t="str">
        <f>IF(P_ant_foretak!C241=0," ",P_ant_foretak!C241)</f>
        <v xml:space="preserve"> </v>
      </c>
      <c r="F231" s="25" t="str">
        <f>IF(P_ant_foretak!D241=0," ",P_ant_foretak!D241)</f>
        <v xml:space="preserve"> </v>
      </c>
      <c r="G231" s="34" t="str">
        <f>IF(P_ant_foretak!G241=0," ",P_ant_foretak!G241)</f>
        <v xml:space="preserve"> </v>
      </c>
      <c r="H231" s="26" t="str">
        <f>IF(P_ant_foretak!J241=0," ",P_ant_foretak!J241)</f>
        <v xml:space="preserve"> </v>
      </c>
    </row>
    <row r="232" spans="3:8" x14ac:dyDescent="0.25">
      <c r="C232" s="80" t="str">
        <f>IF(P_ant_foretak!C242=0," ",P_ant_foretak!B242)</f>
        <v xml:space="preserve"> </v>
      </c>
      <c r="D232" s="80"/>
      <c r="E232" s="25" t="str">
        <f>IF(P_ant_foretak!C242=0," ",P_ant_foretak!C242)</f>
        <v xml:space="preserve"> </v>
      </c>
      <c r="F232" s="25" t="str">
        <f>IF(P_ant_foretak!D242=0," ",P_ant_foretak!D242)</f>
        <v xml:space="preserve"> </v>
      </c>
      <c r="G232" s="34" t="str">
        <f>IF(P_ant_foretak!G242=0," ",P_ant_foretak!G242)</f>
        <v xml:space="preserve"> </v>
      </c>
      <c r="H232" s="26" t="str">
        <f>IF(P_ant_foretak!J242=0," ",P_ant_foretak!J242)</f>
        <v xml:space="preserve"> </v>
      </c>
    </row>
    <row r="233" spans="3:8" x14ac:dyDescent="0.25">
      <c r="C233" s="80" t="str">
        <f>IF(P_ant_foretak!C243=0," ",P_ant_foretak!B243)</f>
        <v xml:space="preserve"> </v>
      </c>
      <c r="D233" s="80"/>
      <c r="E233" s="25" t="str">
        <f>IF(P_ant_foretak!C243=0," ",P_ant_foretak!C243)</f>
        <v xml:space="preserve"> </v>
      </c>
      <c r="F233" s="25" t="str">
        <f>IF(P_ant_foretak!D243=0," ",P_ant_foretak!D243)</f>
        <v xml:space="preserve"> </v>
      </c>
      <c r="G233" s="34" t="str">
        <f>IF(P_ant_foretak!G243=0," ",P_ant_foretak!G243)</f>
        <v xml:space="preserve"> </v>
      </c>
      <c r="H233" s="26" t="str">
        <f>IF(P_ant_foretak!J243=0," ",P_ant_foretak!J243)</f>
        <v xml:space="preserve"> </v>
      </c>
    </row>
    <row r="234" spans="3:8" x14ac:dyDescent="0.25">
      <c r="C234" s="80" t="str">
        <f>IF(P_ant_foretak!C244=0," ",P_ant_foretak!B244)</f>
        <v xml:space="preserve"> </v>
      </c>
      <c r="D234" s="80"/>
      <c r="E234" s="25" t="str">
        <f>IF(P_ant_foretak!C244=0," ",P_ant_foretak!C244)</f>
        <v xml:space="preserve"> </v>
      </c>
      <c r="F234" s="25" t="str">
        <f>IF(P_ant_foretak!D244=0," ",P_ant_foretak!D244)</f>
        <v xml:space="preserve"> </v>
      </c>
      <c r="G234" s="34" t="str">
        <f>IF(P_ant_foretak!G244=0," ",P_ant_foretak!G244)</f>
        <v xml:space="preserve"> </v>
      </c>
      <c r="H234" s="26" t="str">
        <f>IF(P_ant_foretak!J244=0," ",P_ant_foretak!J244)</f>
        <v xml:space="preserve"> </v>
      </c>
    </row>
    <row r="235" spans="3:8" x14ac:dyDescent="0.25">
      <c r="C235" s="80" t="str">
        <f>IF(P_ant_foretak!C245=0," ",P_ant_foretak!B245)</f>
        <v xml:space="preserve"> </v>
      </c>
      <c r="D235" s="80"/>
      <c r="E235" s="25" t="str">
        <f>IF(P_ant_foretak!C245=0," ",P_ant_foretak!C245)</f>
        <v xml:space="preserve"> </v>
      </c>
      <c r="F235" s="25" t="str">
        <f>IF(P_ant_foretak!D245=0," ",P_ant_foretak!D245)</f>
        <v xml:space="preserve"> </v>
      </c>
      <c r="G235" s="34" t="str">
        <f>IF(P_ant_foretak!G245=0," ",P_ant_foretak!G245)</f>
        <v xml:space="preserve"> </v>
      </c>
      <c r="H235" s="26" t="str">
        <f>IF(P_ant_foretak!J245=0," ",P_ant_foretak!J245)</f>
        <v xml:space="preserve"> </v>
      </c>
    </row>
    <row r="236" spans="3:8" x14ac:dyDescent="0.25">
      <c r="C236" s="80" t="str">
        <f>IF(P_ant_foretak!C246=0," ",P_ant_foretak!B246)</f>
        <v xml:space="preserve"> </v>
      </c>
      <c r="D236" s="80"/>
      <c r="E236" s="25" t="str">
        <f>IF(P_ant_foretak!C246=0," ",P_ant_foretak!C246)</f>
        <v xml:space="preserve"> </v>
      </c>
      <c r="F236" s="25" t="str">
        <f>IF(P_ant_foretak!D246=0," ",P_ant_foretak!D246)</f>
        <v xml:space="preserve"> </v>
      </c>
      <c r="G236" s="34" t="str">
        <f>IF(P_ant_foretak!G246=0," ",P_ant_foretak!G246)</f>
        <v xml:space="preserve"> </v>
      </c>
      <c r="H236" s="26" t="str">
        <f>IF(P_ant_foretak!J246=0," ",P_ant_foretak!J246)</f>
        <v xml:space="preserve"> </v>
      </c>
    </row>
    <row r="237" spans="3:8" x14ac:dyDescent="0.25">
      <c r="C237" s="80" t="str">
        <f>IF(P_ant_foretak!C247=0," ",P_ant_foretak!B247)</f>
        <v xml:space="preserve"> </v>
      </c>
      <c r="D237" s="80"/>
      <c r="E237" s="25" t="str">
        <f>IF(P_ant_foretak!C247=0," ",P_ant_foretak!C247)</f>
        <v xml:space="preserve"> </v>
      </c>
      <c r="F237" s="25" t="str">
        <f>IF(P_ant_foretak!D247=0," ",P_ant_foretak!D247)</f>
        <v xml:space="preserve"> </v>
      </c>
      <c r="G237" s="34" t="str">
        <f>IF(P_ant_foretak!G247=0," ",P_ant_foretak!G247)</f>
        <v xml:space="preserve"> </v>
      </c>
      <c r="H237" s="26" t="str">
        <f>IF(P_ant_foretak!J247=0," ",P_ant_foretak!J247)</f>
        <v xml:space="preserve"> </v>
      </c>
    </row>
    <row r="238" spans="3:8" x14ac:dyDescent="0.25">
      <c r="C238" s="80" t="str">
        <f>IF(P_ant_foretak!C248=0," ",P_ant_foretak!B248)</f>
        <v xml:space="preserve"> </v>
      </c>
      <c r="D238" s="80"/>
      <c r="E238" s="25" t="str">
        <f>IF(P_ant_foretak!C248=0," ",P_ant_foretak!C248)</f>
        <v xml:space="preserve"> </v>
      </c>
      <c r="F238" s="25" t="str">
        <f>IF(P_ant_foretak!D248=0," ",P_ant_foretak!D248)</f>
        <v xml:space="preserve"> </v>
      </c>
      <c r="G238" s="34" t="str">
        <f>IF(P_ant_foretak!G248=0," ",P_ant_foretak!G248)</f>
        <v xml:space="preserve"> </v>
      </c>
      <c r="H238" s="26" t="str">
        <f>IF(P_ant_foretak!J248=0," ",P_ant_foretak!J248)</f>
        <v xml:space="preserve"> </v>
      </c>
    </row>
    <row r="239" spans="3:8" x14ac:dyDescent="0.25">
      <c r="C239" s="80" t="str">
        <f>IF(P_ant_foretak!C249=0," ",P_ant_foretak!B249)</f>
        <v xml:space="preserve"> </v>
      </c>
      <c r="D239" s="80"/>
      <c r="E239" s="25" t="str">
        <f>IF(P_ant_foretak!C249=0," ",P_ant_foretak!C249)</f>
        <v xml:space="preserve"> </v>
      </c>
      <c r="F239" s="25" t="str">
        <f>IF(P_ant_foretak!D249=0," ",P_ant_foretak!D249)</f>
        <v xml:space="preserve"> </v>
      </c>
      <c r="G239" s="34" t="str">
        <f>IF(P_ant_foretak!G249=0," ",P_ant_foretak!G249)</f>
        <v xml:space="preserve"> </v>
      </c>
      <c r="H239" s="26" t="str">
        <f>IF(P_ant_foretak!J249=0," ",P_ant_foretak!J249)</f>
        <v xml:space="preserve"> </v>
      </c>
    </row>
    <row r="240" spans="3:8" x14ac:dyDescent="0.25">
      <c r="C240" s="80" t="str">
        <f>IF(P_ant_foretak!C250=0," ",P_ant_foretak!B250)</f>
        <v xml:space="preserve"> </v>
      </c>
      <c r="D240" s="80"/>
      <c r="E240" s="25" t="str">
        <f>IF(P_ant_foretak!C250=0," ",P_ant_foretak!C250)</f>
        <v xml:space="preserve"> </v>
      </c>
      <c r="F240" s="25" t="str">
        <f>IF(P_ant_foretak!D250=0," ",P_ant_foretak!D250)</f>
        <v xml:space="preserve"> </v>
      </c>
      <c r="G240" s="34" t="str">
        <f>IF(P_ant_foretak!G250=0," ",P_ant_foretak!G250)</f>
        <v xml:space="preserve"> </v>
      </c>
      <c r="H240" s="26" t="str">
        <f>IF(P_ant_foretak!J250=0," ",P_ant_foretak!J250)</f>
        <v xml:space="preserve"> </v>
      </c>
    </row>
    <row r="241" spans="3:8" x14ac:dyDescent="0.25">
      <c r="C241" s="80" t="str">
        <f>IF(P_ant_foretak!C251=0," ",P_ant_foretak!B251)</f>
        <v xml:space="preserve"> </v>
      </c>
      <c r="D241" s="80"/>
      <c r="E241" s="25" t="str">
        <f>IF(P_ant_foretak!C251=0," ",P_ant_foretak!C251)</f>
        <v xml:space="preserve"> </v>
      </c>
      <c r="F241" s="25" t="str">
        <f>IF(P_ant_foretak!D251=0," ",P_ant_foretak!D251)</f>
        <v xml:space="preserve"> </v>
      </c>
      <c r="G241" s="34" t="str">
        <f>IF(P_ant_foretak!G251=0," ",P_ant_foretak!G251)</f>
        <v xml:space="preserve"> </v>
      </c>
      <c r="H241" s="26" t="str">
        <f>IF(P_ant_foretak!J251=0," ",P_ant_foretak!J251)</f>
        <v xml:space="preserve"> </v>
      </c>
    </row>
    <row r="242" spans="3:8" x14ac:dyDescent="0.25">
      <c r="C242" s="80" t="str">
        <f>IF(P_ant_foretak!C252=0," ",P_ant_foretak!B252)</f>
        <v xml:space="preserve"> </v>
      </c>
      <c r="D242" s="80"/>
      <c r="E242" s="25" t="str">
        <f>IF(P_ant_foretak!C252=0," ",P_ant_foretak!C252)</f>
        <v xml:space="preserve"> </v>
      </c>
      <c r="F242" s="25" t="str">
        <f>IF(P_ant_foretak!D252=0," ",P_ant_foretak!D252)</f>
        <v xml:space="preserve"> </v>
      </c>
      <c r="G242" s="34" t="str">
        <f>IF(P_ant_foretak!G252=0," ",P_ant_foretak!G252)</f>
        <v xml:space="preserve"> </v>
      </c>
      <c r="H242" s="26" t="str">
        <f>IF(P_ant_foretak!J252=0," ",P_ant_foretak!J252)</f>
        <v xml:space="preserve"> </v>
      </c>
    </row>
    <row r="243" spans="3:8" x14ac:dyDescent="0.25">
      <c r="C243" s="80" t="str">
        <f>IF(P_ant_foretak!C253=0," ",P_ant_foretak!B253)</f>
        <v xml:space="preserve"> </v>
      </c>
      <c r="D243" s="80"/>
      <c r="E243" s="25" t="str">
        <f>IF(P_ant_foretak!C253=0," ",P_ant_foretak!C253)</f>
        <v xml:space="preserve"> </v>
      </c>
      <c r="F243" s="25" t="str">
        <f>IF(P_ant_foretak!D253=0," ",P_ant_foretak!D253)</f>
        <v xml:space="preserve"> </v>
      </c>
      <c r="G243" s="34" t="str">
        <f>IF(P_ant_foretak!G253=0," ",P_ant_foretak!G253)</f>
        <v xml:space="preserve"> </v>
      </c>
      <c r="H243" s="26" t="str">
        <f>IF(P_ant_foretak!J253=0," ",P_ant_foretak!J253)</f>
        <v xml:space="preserve"> </v>
      </c>
    </row>
    <row r="244" spans="3:8" x14ac:dyDescent="0.25">
      <c r="C244" s="80" t="str">
        <f>IF(P_ant_foretak!C254=0," ",P_ant_foretak!B254)</f>
        <v xml:space="preserve"> </v>
      </c>
      <c r="D244" s="80"/>
      <c r="E244" s="25" t="str">
        <f>IF(P_ant_foretak!C254=0," ",P_ant_foretak!C254)</f>
        <v xml:space="preserve"> </v>
      </c>
      <c r="F244" s="25" t="str">
        <f>IF(P_ant_foretak!D254=0," ",P_ant_foretak!D254)</f>
        <v xml:space="preserve"> </v>
      </c>
      <c r="G244" s="34" t="str">
        <f>IF(P_ant_foretak!G254=0," ",P_ant_foretak!G254)</f>
        <v xml:space="preserve"> </v>
      </c>
      <c r="H244" s="26" t="str">
        <f>IF(P_ant_foretak!J254=0," ",P_ant_foretak!J254)</f>
        <v xml:space="preserve"> </v>
      </c>
    </row>
    <row r="245" spans="3:8" x14ac:dyDescent="0.25">
      <c r="C245" s="80" t="str">
        <f>IF(P_ant_foretak!C255=0," ",P_ant_foretak!B255)</f>
        <v xml:space="preserve"> </v>
      </c>
      <c r="D245" s="80"/>
      <c r="E245" s="25" t="str">
        <f>IF(P_ant_foretak!C255=0," ",P_ant_foretak!C255)</f>
        <v xml:space="preserve"> </v>
      </c>
      <c r="F245" s="25" t="str">
        <f>IF(P_ant_foretak!D255=0," ",P_ant_foretak!D255)</f>
        <v xml:space="preserve"> </v>
      </c>
      <c r="G245" s="34" t="str">
        <f>IF(P_ant_foretak!G255=0," ",P_ant_foretak!G255)</f>
        <v xml:space="preserve"> </v>
      </c>
      <c r="H245" s="26" t="str">
        <f>IF(P_ant_foretak!J255=0," ",P_ant_foretak!J255)</f>
        <v xml:space="preserve"> </v>
      </c>
    </row>
    <row r="246" spans="3:8" x14ac:dyDescent="0.25">
      <c r="C246" s="80" t="str">
        <f>IF(P_ant_foretak!C256=0," ",P_ant_foretak!B256)</f>
        <v xml:space="preserve"> </v>
      </c>
      <c r="D246" s="80"/>
      <c r="E246" s="25" t="str">
        <f>IF(P_ant_foretak!C256=0," ",P_ant_foretak!C256)</f>
        <v xml:space="preserve"> </v>
      </c>
      <c r="F246" s="25" t="str">
        <f>IF(P_ant_foretak!D256=0," ",P_ant_foretak!D256)</f>
        <v xml:space="preserve"> </v>
      </c>
      <c r="G246" s="34" t="str">
        <f>IF(P_ant_foretak!G256=0," ",P_ant_foretak!G256)</f>
        <v xml:space="preserve"> </v>
      </c>
      <c r="H246" s="26" t="str">
        <f>IF(P_ant_foretak!J256=0," ",P_ant_foretak!J256)</f>
        <v xml:space="preserve"> </v>
      </c>
    </row>
    <row r="247" spans="3:8" x14ac:dyDescent="0.25">
      <c r="C247" s="80" t="str">
        <f>IF(P_ant_foretak!C257=0," ",P_ant_foretak!B257)</f>
        <v xml:space="preserve"> </v>
      </c>
      <c r="D247" s="80"/>
      <c r="E247" s="25" t="str">
        <f>IF(P_ant_foretak!C257=0," ",P_ant_foretak!C257)</f>
        <v xml:space="preserve"> </v>
      </c>
      <c r="F247" s="25" t="str">
        <f>IF(P_ant_foretak!D257=0," ",P_ant_foretak!D257)</f>
        <v xml:space="preserve"> </v>
      </c>
      <c r="G247" s="34" t="str">
        <f>IF(P_ant_foretak!G257=0," ",P_ant_foretak!G257)</f>
        <v xml:space="preserve"> </v>
      </c>
      <c r="H247" s="26" t="str">
        <f>IF(P_ant_foretak!J257=0," ",P_ant_foretak!J257)</f>
        <v xml:space="preserve"> </v>
      </c>
    </row>
    <row r="248" spans="3:8" x14ac:dyDescent="0.25">
      <c r="C248" s="80" t="str">
        <f>IF(P_ant_foretak!C258=0," ",P_ant_foretak!B258)</f>
        <v xml:space="preserve"> </v>
      </c>
      <c r="D248" s="80"/>
      <c r="E248" s="25" t="str">
        <f>IF(P_ant_foretak!C258=0," ",P_ant_foretak!C258)</f>
        <v xml:space="preserve"> </v>
      </c>
      <c r="F248" s="25" t="str">
        <f>IF(P_ant_foretak!D258=0," ",P_ant_foretak!D258)</f>
        <v xml:space="preserve"> </v>
      </c>
      <c r="G248" s="34" t="str">
        <f>IF(P_ant_foretak!G258=0," ",P_ant_foretak!G258)</f>
        <v xml:space="preserve"> </v>
      </c>
      <c r="H248" s="26" t="str">
        <f>IF(P_ant_foretak!J258=0," ",P_ant_foretak!J258)</f>
        <v xml:space="preserve"> </v>
      </c>
    </row>
    <row r="249" spans="3:8" x14ac:dyDescent="0.25">
      <c r="C249" s="80" t="str">
        <f>IF(P_ant_foretak!C259=0," ",P_ant_foretak!B259)</f>
        <v xml:space="preserve"> </v>
      </c>
      <c r="D249" s="80"/>
      <c r="E249" s="25" t="str">
        <f>IF(P_ant_foretak!C259=0," ",P_ant_foretak!C259)</f>
        <v xml:space="preserve"> </v>
      </c>
      <c r="F249" s="25" t="str">
        <f>IF(P_ant_foretak!D259=0," ",P_ant_foretak!D259)</f>
        <v xml:space="preserve"> </v>
      </c>
      <c r="G249" s="34" t="str">
        <f>IF(P_ant_foretak!G259=0," ",P_ant_foretak!G259)</f>
        <v xml:space="preserve"> </v>
      </c>
      <c r="H249" s="26" t="str">
        <f>IF(P_ant_foretak!J259=0," ",P_ant_foretak!J259)</f>
        <v xml:space="preserve"> </v>
      </c>
    </row>
    <row r="250" spans="3:8" x14ac:dyDescent="0.25">
      <c r="C250" s="80" t="str">
        <f>IF(P_ant_foretak!C260=0," ",P_ant_foretak!B260)</f>
        <v xml:space="preserve"> </v>
      </c>
      <c r="D250" s="80"/>
      <c r="E250" s="25" t="str">
        <f>IF(P_ant_foretak!C260=0," ",P_ant_foretak!C260)</f>
        <v xml:space="preserve"> </v>
      </c>
      <c r="F250" s="25" t="str">
        <f>IF(P_ant_foretak!D260=0," ",P_ant_foretak!D260)</f>
        <v xml:space="preserve"> </v>
      </c>
      <c r="G250" s="34" t="str">
        <f>IF(P_ant_foretak!G260=0," ",P_ant_foretak!G260)</f>
        <v xml:space="preserve"> </v>
      </c>
      <c r="H250" s="26" t="str">
        <f>IF(P_ant_foretak!J260=0," ",P_ant_foretak!J260)</f>
        <v xml:space="preserve"> </v>
      </c>
    </row>
    <row r="251" spans="3:8" x14ac:dyDescent="0.25">
      <c r="C251" s="80" t="str">
        <f>IF(P_ant_foretak!C261=0," ",P_ant_foretak!B261)</f>
        <v xml:space="preserve"> </v>
      </c>
      <c r="D251" s="80"/>
      <c r="E251" s="25" t="str">
        <f>IF(P_ant_foretak!C261=0," ",P_ant_foretak!C261)</f>
        <v xml:space="preserve"> </v>
      </c>
      <c r="F251" s="25" t="str">
        <f>IF(P_ant_foretak!D261=0," ",P_ant_foretak!D261)</f>
        <v xml:space="preserve"> </v>
      </c>
      <c r="G251" s="34" t="str">
        <f>IF(P_ant_foretak!G261=0," ",P_ant_foretak!G261)</f>
        <v xml:space="preserve"> </v>
      </c>
      <c r="H251" s="26" t="str">
        <f>IF(P_ant_foretak!J261=0," ",P_ant_foretak!J261)</f>
        <v xml:space="preserve"> </v>
      </c>
    </row>
    <row r="252" spans="3:8" x14ac:dyDescent="0.25">
      <c r="C252" s="80" t="str">
        <f>IF(P_ant_foretak!C262=0," ",P_ant_foretak!B262)</f>
        <v xml:space="preserve"> </v>
      </c>
      <c r="D252" s="80"/>
      <c r="E252" s="25" t="str">
        <f>IF(P_ant_foretak!C262=0," ",P_ant_foretak!C262)</f>
        <v xml:space="preserve"> </v>
      </c>
      <c r="F252" s="25" t="str">
        <f>IF(P_ant_foretak!D262=0," ",P_ant_foretak!D262)</f>
        <v xml:space="preserve"> </v>
      </c>
      <c r="G252" s="34" t="str">
        <f>IF(P_ant_foretak!G262=0," ",P_ant_foretak!G262)</f>
        <v xml:space="preserve"> </v>
      </c>
      <c r="H252" s="26" t="str">
        <f>IF(P_ant_foretak!J262=0," ",P_ant_foretak!J262)</f>
        <v xml:space="preserve"> </v>
      </c>
    </row>
    <row r="253" spans="3:8" x14ac:dyDescent="0.25">
      <c r="C253" s="80" t="str">
        <f>IF(P_ant_foretak!C263=0," ",P_ant_foretak!B263)</f>
        <v xml:space="preserve"> </v>
      </c>
      <c r="D253" s="80"/>
      <c r="E253" s="25" t="str">
        <f>IF(P_ant_foretak!C263=0," ",P_ant_foretak!C263)</f>
        <v xml:space="preserve"> </v>
      </c>
      <c r="F253" s="25" t="str">
        <f>IF(P_ant_foretak!D263=0," ",P_ant_foretak!D263)</f>
        <v xml:space="preserve"> </v>
      </c>
      <c r="G253" s="34" t="str">
        <f>IF(P_ant_foretak!G263=0," ",P_ant_foretak!G263)</f>
        <v xml:space="preserve"> </v>
      </c>
      <c r="H253" s="26" t="str">
        <f>IF(P_ant_foretak!J263=0," ",P_ant_foretak!J263)</f>
        <v xml:space="preserve"> </v>
      </c>
    </row>
    <row r="254" spans="3:8" x14ac:dyDescent="0.25">
      <c r="C254" s="80" t="str">
        <f>IF(P_ant_foretak!C264=0," ",P_ant_foretak!B264)</f>
        <v xml:space="preserve"> </v>
      </c>
      <c r="D254" s="80"/>
      <c r="E254" s="25" t="str">
        <f>IF(P_ant_foretak!C264=0," ",P_ant_foretak!C264)</f>
        <v xml:space="preserve"> </v>
      </c>
      <c r="F254" s="25" t="str">
        <f>IF(P_ant_foretak!D264=0," ",P_ant_foretak!D264)</f>
        <v xml:space="preserve"> </v>
      </c>
      <c r="G254" s="34" t="str">
        <f>IF(P_ant_foretak!G264=0," ",P_ant_foretak!G264)</f>
        <v xml:space="preserve"> </v>
      </c>
      <c r="H254" s="26" t="str">
        <f>IF(P_ant_foretak!J264=0," ",P_ant_foretak!J264)</f>
        <v xml:space="preserve"> </v>
      </c>
    </row>
    <row r="255" spans="3:8" x14ac:dyDescent="0.25">
      <c r="C255" s="80" t="str">
        <f>IF(P_ant_foretak!C265=0," ",P_ant_foretak!B265)</f>
        <v xml:space="preserve"> </v>
      </c>
      <c r="D255" s="80"/>
      <c r="E255" s="25" t="str">
        <f>IF(P_ant_foretak!C265=0," ",P_ant_foretak!C265)</f>
        <v xml:space="preserve"> </v>
      </c>
      <c r="F255" s="25" t="str">
        <f>IF(P_ant_foretak!D265=0," ",P_ant_foretak!D265)</f>
        <v xml:space="preserve"> </v>
      </c>
      <c r="G255" s="34" t="str">
        <f>IF(P_ant_foretak!G265=0," ",P_ant_foretak!G265)</f>
        <v xml:space="preserve"> </v>
      </c>
      <c r="H255" s="26" t="str">
        <f>IF(P_ant_foretak!J265=0," ",P_ant_foretak!J265)</f>
        <v xml:space="preserve"> </v>
      </c>
    </row>
    <row r="256" spans="3:8" x14ac:dyDescent="0.25">
      <c r="C256" s="80" t="str">
        <f>IF(P_ant_foretak!C266=0," ",P_ant_foretak!B266)</f>
        <v xml:space="preserve"> </v>
      </c>
      <c r="D256" s="80"/>
      <c r="E256" s="25" t="str">
        <f>IF(P_ant_foretak!C266=0," ",P_ant_foretak!C266)</f>
        <v xml:space="preserve"> </v>
      </c>
      <c r="F256" s="25" t="str">
        <f>IF(P_ant_foretak!D266=0," ",P_ant_foretak!D266)</f>
        <v xml:space="preserve"> </v>
      </c>
      <c r="G256" s="34" t="str">
        <f>IF(P_ant_foretak!G266=0," ",P_ant_foretak!G266)</f>
        <v xml:space="preserve"> </v>
      </c>
      <c r="H256" s="26" t="str">
        <f>IF(P_ant_foretak!J266=0," ",P_ant_foretak!J266)</f>
        <v xml:space="preserve"> </v>
      </c>
    </row>
    <row r="257" spans="3:8" x14ac:dyDescent="0.25">
      <c r="C257" s="80" t="str">
        <f>IF(P_ant_foretak!C267=0," ",P_ant_foretak!B267)</f>
        <v xml:space="preserve"> </v>
      </c>
      <c r="D257" s="80"/>
      <c r="E257" s="25" t="str">
        <f>IF(P_ant_foretak!C267=0," ",P_ant_foretak!C267)</f>
        <v xml:space="preserve"> </v>
      </c>
      <c r="F257" s="25" t="str">
        <f>IF(P_ant_foretak!D267=0," ",P_ant_foretak!D267)</f>
        <v xml:space="preserve"> </v>
      </c>
      <c r="G257" s="34" t="str">
        <f>IF(P_ant_foretak!G267=0," ",P_ant_foretak!G267)</f>
        <v xml:space="preserve"> </v>
      </c>
      <c r="H257" s="26" t="str">
        <f>IF(P_ant_foretak!J267=0," ",P_ant_foretak!J267)</f>
        <v xml:space="preserve"> </v>
      </c>
    </row>
    <row r="258" spans="3:8" x14ac:dyDescent="0.25">
      <c r="C258" s="80" t="str">
        <f>IF(P_ant_foretak!C268=0," ",P_ant_foretak!B268)</f>
        <v xml:space="preserve"> </v>
      </c>
      <c r="D258" s="80"/>
      <c r="E258" s="25" t="str">
        <f>IF(P_ant_foretak!C268=0," ",P_ant_foretak!C268)</f>
        <v xml:space="preserve"> </v>
      </c>
      <c r="F258" s="25" t="str">
        <f>IF(P_ant_foretak!D268=0," ",P_ant_foretak!D268)</f>
        <v xml:space="preserve"> </v>
      </c>
      <c r="G258" s="34" t="str">
        <f>IF(P_ant_foretak!G268=0," ",P_ant_foretak!G268)</f>
        <v xml:space="preserve"> </v>
      </c>
      <c r="H258" s="26" t="str">
        <f>IF(P_ant_foretak!J268=0," ",P_ant_foretak!J268)</f>
        <v xml:space="preserve"> </v>
      </c>
    </row>
    <row r="259" spans="3:8" x14ac:dyDescent="0.25">
      <c r="C259" s="80" t="str">
        <f>IF(P_ant_foretak!C269=0," ",P_ant_foretak!B269)</f>
        <v xml:space="preserve"> </v>
      </c>
      <c r="D259" s="80"/>
      <c r="E259" s="25" t="str">
        <f>IF(P_ant_foretak!C269=0," ",P_ant_foretak!C269)</f>
        <v xml:space="preserve"> </v>
      </c>
      <c r="F259" s="25" t="str">
        <f>IF(P_ant_foretak!D269=0," ",P_ant_foretak!D269)</f>
        <v xml:space="preserve"> </v>
      </c>
      <c r="G259" s="34" t="str">
        <f>IF(P_ant_foretak!G269=0," ",P_ant_foretak!G269)</f>
        <v xml:space="preserve"> </v>
      </c>
      <c r="H259" s="26" t="str">
        <f>IF(P_ant_foretak!J269=0," ",P_ant_foretak!J269)</f>
        <v xml:space="preserve"> </v>
      </c>
    </row>
    <row r="260" spans="3:8" x14ac:dyDescent="0.25">
      <c r="C260" s="80" t="str">
        <f>IF(P_ant_foretak!C270=0," ",P_ant_foretak!B270)</f>
        <v xml:space="preserve"> </v>
      </c>
      <c r="D260" s="80"/>
      <c r="E260" s="25" t="str">
        <f>IF(P_ant_foretak!C270=0," ",P_ant_foretak!C270)</f>
        <v xml:space="preserve"> </v>
      </c>
      <c r="F260" s="25" t="str">
        <f>IF(P_ant_foretak!D270=0," ",P_ant_foretak!D270)</f>
        <v xml:space="preserve"> </v>
      </c>
      <c r="G260" s="34" t="str">
        <f>IF(P_ant_foretak!G270=0," ",P_ant_foretak!G270)</f>
        <v xml:space="preserve"> </v>
      </c>
      <c r="H260" s="26" t="str">
        <f>IF(P_ant_foretak!J270=0," ",P_ant_foretak!J270)</f>
        <v xml:space="preserve"> </v>
      </c>
    </row>
    <row r="261" spans="3:8" x14ac:dyDescent="0.25">
      <c r="C261" s="80" t="str">
        <f>IF(P_ant_foretak!C271=0," ",P_ant_foretak!B271)</f>
        <v xml:space="preserve"> </v>
      </c>
      <c r="D261" s="80"/>
      <c r="E261" s="25" t="str">
        <f>IF(P_ant_foretak!C271=0," ",P_ant_foretak!C271)</f>
        <v xml:space="preserve"> </v>
      </c>
      <c r="F261" s="25" t="str">
        <f>IF(P_ant_foretak!D271=0," ",P_ant_foretak!D271)</f>
        <v xml:space="preserve"> </v>
      </c>
      <c r="G261" s="34" t="str">
        <f>IF(P_ant_foretak!G271=0," ",P_ant_foretak!G271)</f>
        <v xml:space="preserve"> </v>
      </c>
      <c r="H261" s="26" t="str">
        <f>IF(P_ant_foretak!J271=0," ",P_ant_foretak!J271)</f>
        <v xml:space="preserve"> </v>
      </c>
    </row>
    <row r="262" spans="3:8" x14ac:dyDescent="0.25">
      <c r="C262" s="80" t="str">
        <f>IF(P_ant_foretak!C272=0," ",P_ant_foretak!B272)</f>
        <v xml:space="preserve"> </v>
      </c>
      <c r="D262" s="80"/>
      <c r="E262" s="25" t="str">
        <f>IF(P_ant_foretak!C272=0," ",P_ant_foretak!C272)</f>
        <v xml:space="preserve"> </v>
      </c>
      <c r="F262" s="25" t="str">
        <f>IF(P_ant_foretak!D272=0," ",P_ant_foretak!D272)</f>
        <v xml:space="preserve"> </v>
      </c>
      <c r="G262" s="34" t="str">
        <f>IF(P_ant_foretak!G272=0," ",P_ant_foretak!G272)</f>
        <v xml:space="preserve"> </v>
      </c>
      <c r="H262" s="26" t="str">
        <f>IF(P_ant_foretak!J272=0," ",P_ant_foretak!J272)</f>
        <v xml:space="preserve"> </v>
      </c>
    </row>
    <row r="263" spans="3:8" x14ac:dyDescent="0.25">
      <c r="C263" s="80" t="str">
        <f>IF(P_ant_foretak!C273=0," ",P_ant_foretak!B273)</f>
        <v xml:space="preserve"> </v>
      </c>
      <c r="D263" s="80"/>
      <c r="E263" s="25" t="str">
        <f>IF(P_ant_foretak!C273=0," ",P_ant_foretak!C273)</f>
        <v xml:space="preserve"> </v>
      </c>
      <c r="F263" s="25" t="str">
        <f>IF(P_ant_foretak!D273=0," ",P_ant_foretak!D273)</f>
        <v xml:space="preserve"> </v>
      </c>
      <c r="G263" s="34" t="str">
        <f>IF(P_ant_foretak!G273=0," ",P_ant_foretak!G273)</f>
        <v xml:space="preserve"> </v>
      </c>
      <c r="H263" s="26" t="str">
        <f>IF(P_ant_foretak!J273=0," ",P_ant_foretak!J273)</f>
        <v xml:space="preserve"> </v>
      </c>
    </row>
    <row r="264" spans="3:8" x14ac:dyDescent="0.25">
      <c r="C264" s="80" t="str">
        <f>IF(P_ant_foretak!C274=0," ",P_ant_foretak!B274)</f>
        <v xml:space="preserve"> </v>
      </c>
      <c r="D264" s="80"/>
      <c r="E264" s="25" t="str">
        <f>IF(P_ant_foretak!C274=0," ",P_ant_foretak!C274)</f>
        <v xml:space="preserve"> </v>
      </c>
      <c r="F264" s="25" t="str">
        <f>IF(P_ant_foretak!D274=0," ",P_ant_foretak!D274)</f>
        <v xml:space="preserve"> </v>
      </c>
      <c r="G264" s="34" t="str">
        <f>IF(P_ant_foretak!G274=0," ",P_ant_foretak!G274)</f>
        <v xml:space="preserve"> </v>
      </c>
      <c r="H264" s="26" t="str">
        <f>IF(P_ant_foretak!J274=0," ",P_ant_foretak!J274)</f>
        <v xml:space="preserve"> </v>
      </c>
    </row>
    <row r="265" spans="3:8" x14ac:dyDescent="0.25">
      <c r="C265" s="80" t="str">
        <f>IF(P_ant_foretak!C275=0," ",P_ant_foretak!B275)</f>
        <v xml:space="preserve"> </v>
      </c>
      <c r="D265" s="80"/>
      <c r="E265" s="25" t="str">
        <f>IF(P_ant_foretak!C275=0," ",P_ant_foretak!C275)</f>
        <v xml:space="preserve"> </v>
      </c>
      <c r="F265" s="25" t="str">
        <f>IF(P_ant_foretak!D275=0," ",P_ant_foretak!D275)</f>
        <v xml:space="preserve"> </v>
      </c>
      <c r="G265" s="34" t="str">
        <f>IF(P_ant_foretak!G275=0," ",P_ant_foretak!G275)</f>
        <v xml:space="preserve"> </v>
      </c>
      <c r="H265" s="26" t="str">
        <f>IF(P_ant_foretak!J275=0," ",P_ant_foretak!J275)</f>
        <v xml:space="preserve"> </v>
      </c>
    </row>
    <row r="266" spans="3:8" x14ac:dyDescent="0.25">
      <c r="C266" s="80" t="str">
        <f>IF(P_ant_foretak!C276=0," ",P_ant_foretak!B276)</f>
        <v xml:space="preserve"> </v>
      </c>
      <c r="D266" s="80"/>
      <c r="E266" s="25" t="str">
        <f>IF(P_ant_foretak!C276=0," ",P_ant_foretak!C276)</f>
        <v xml:space="preserve"> </v>
      </c>
      <c r="F266" s="25" t="str">
        <f>IF(P_ant_foretak!D276=0," ",P_ant_foretak!D276)</f>
        <v xml:space="preserve"> </v>
      </c>
      <c r="G266" s="34" t="str">
        <f>IF(P_ant_foretak!G276=0," ",P_ant_foretak!G276)</f>
        <v xml:space="preserve"> </v>
      </c>
      <c r="H266" s="26" t="str">
        <f>IF(P_ant_foretak!J276=0," ",P_ant_foretak!J276)</f>
        <v xml:space="preserve"> </v>
      </c>
    </row>
    <row r="267" spans="3:8" x14ac:dyDescent="0.25">
      <c r="C267" s="80" t="str">
        <f>IF(P_ant_foretak!C277=0," ",P_ant_foretak!B277)</f>
        <v xml:space="preserve"> </v>
      </c>
      <c r="D267" s="80"/>
      <c r="E267" s="25" t="str">
        <f>IF(P_ant_foretak!C277=0," ",P_ant_foretak!C277)</f>
        <v xml:space="preserve"> </v>
      </c>
      <c r="F267" s="25" t="str">
        <f>IF(P_ant_foretak!D277=0," ",P_ant_foretak!D277)</f>
        <v xml:space="preserve"> </v>
      </c>
      <c r="G267" s="34" t="str">
        <f>IF(P_ant_foretak!G277=0," ",P_ant_foretak!G277)</f>
        <v xml:space="preserve"> </v>
      </c>
      <c r="H267" s="26" t="str">
        <f>IF(P_ant_foretak!J277=0," ",P_ant_foretak!J277)</f>
        <v xml:space="preserve"> </v>
      </c>
    </row>
    <row r="268" spans="3:8" x14ac:dyDescent="0.25">
      <c r="C268" s="80" t="str">
        <f>IF(P_ant_foretak!C278=0," ",P_ant_foretak!B278)</f>
        <v xml:space="preserve"> </v>
      </c>
      <c r="D268" s="80"/>
      <c r="E268" s="25" t="str">
        <f>IF(P_ant_foretak!C278=0," ",P_ant_foretak!C278)</f>
        <v xml:space="preserve"> </v>
      </c>
      <c r="F268" s="25" t="str">
        <f>IF(P_ant_foretak!D278=0," ",P_ant_foretak!D278)</f>
        <v xml:space="preserve"> </v>
      </c>
      <c r="G268" s="34" t="str">
        <f>IF(P_ant_foretak!G278=0," ",P_ant_foretak!G278)</f>
        <v xml:space="preserve"> </v>
      </c>
      <c r="H268" s="26" t="str">
        <f>IF(P_ant_foretak!J278=0," ",P_ant_foretak!J278)</f>
        <v xml:space="preserve"> </v>
      </c>
    </row>
    <row r="269" spans="3:8" x14ac:dyDescent="0.25">
      <c r="C269" s="80" t="str">
        <f>IF(P_ant_foretak!C279=0," ",P_ant_foretak!B279)</f>
        <v xml:space="preserve"> </v>
      </c>
      <c r="D269" s="80"/>
      <c r="E269" s="25" t="str">
        <f>IF(P_ant_foretak!C279=0," ",P_ant_foretak!C279)</f>
        <v xml:space="preserve"> </v>
      </c>
      <c r="F269" s="25" t="str">
        <f>IF(P_ant_foretak!D279=0," ",P_ant_foretak!D279)</f>
        <v xml:space="preserve"> </v>
      </c>
      <c r="G269" s="34" t="str">
        <f>IF(P_ant_foretak!G279=0," ",P_ant_foretak!G279)</f>
        <v xml:space="preserve"> </v>
      </c>
      <c r="H269" s="26" t="str">
        <f>IF(P_ant_foretak!J279=0," ",P_ant_foretak!J279)</f>
        <v xml:space="preserve"> </v>
      </c>
    </row>
    <row r="270" spans="3:8" x14ac:dyDescent="0.25">
      <c r="C270" s="80" t="str">
        <f>IF(P_ant_foretak!C280=0," ",P_ant_foretak!B280)</f>
        <v xml:space="preserve"> </v>
      </c>
      <c r="D270" s="80"/>
      <c r="E270" s="25" t="str">
        <f>IF(P_ant_foretak!C280=0," ",P_ant_foretak!C280)</f>
        <v xml:space="preserve"> </v>
      </c>
      <c r="F270" s="25" t="str">
        <f>IF(P_ant_foretak!D280=0," ",P_ant_foretak!D280)</f>
        <v xml:space="preserve"> </v>
      </c>
      <c r="G270" s="34" t="str">
        <f>IF(P_ant_foretak!G280=0," ",P_ant_foretak!G280)</f>
        <v xml:space="preserve"> </v>
      </c>
      <c r="H270" s="26" t="str">
        <f>IF(P_ant_foretak!J280=0," ",P_ant_foretak!J280)</f>
        <v xml:space="preserve"> </v>
      </c>
    </row>
    <row r="271" spans="3:8" x14ac:dyDescent="0.25">
      <c r="C271" s="80" t="str">
        <f>IF(P_ant_foretak!C281=0," ",P_ant_foretak!B281)</f>
        <v xml:space="preserve"> </v>
      </c>
      <c r="D271" s="80"/>
      <c r="E271" s="25" t="str">
        <f>IF(P_ant_foretak!C281=0," ",P_ant_foretak!C281)</f>
        <v xml:space="preserve"> </v>
      </c>
      <c r="F271" s="25" t="str">
        <f>IF(P_ant_foretak!D281=0," ",P_ant_foretak!D281)</f>
        <v xml:space="preserve"> </v>
      </c>
      <c r="G271" s="34" t="str">
        <f>IF(P_ant_foretak!G281=0," ",P_ant_foretak!G281)</f>
        <v xml:space="preserve"> </v>
      </c>
      <c r="H271" s="26" t="str">
        <f>IF(P_ant_foretak!J281=0," ",P_ant_foretak!J281)</f>
        <v xml:space="preserve"> </v>
      </c>
    </row>
    <row r="272" spans="3:8" x14ac:dyDescent="0.25">
      <c r="C272" s="80" t="str">
        <f>IF(P_ant_foretak!C282=0," ",P_ant_foretak!B282)</f>
        <v xml:space="preserve"> </v>
      </c>
      <c r="D272" s="80"/>
      <c r="E272" s="25" t="str">
        <f>IF(P_ant_foretak!C282=0," ",P_ant_foretak!C282)</f>
        <v xml:space="preserve"> </v>
      </c>
      <c r="F272" s="25" t="str">
        <f>IF(P_ant_foretak!D282=0," ",P_ant_foretak!D282)</f>
        <v xml:space="preserve"> </v>
      </c>
      <c r="G272" s="34" t="str">
        <f>IF(P_ant_foretak!G282=0," ",P_ant_foretak!G282)</f>
        <v xml:space="preserve"> </v>
      </c>
      <c r="H272" s="26" t="str">
        <f>IF(P_ant_foretak!J282=0," ",P_ant_foretak!J282)</f>
        <v xml:space="preserve"> </v>
      </c>
    </row>
    <row r="273" spans="3:8" x14ac:dyDescent="0.25">
      <c r="C273" s="80" t="str">
        <f>IF(P_ant_foretak!C283=0," ",P_ant_foretak!B283)</f>
        <v xml:space="preserve"> </v>
      </c>
      <c r="D273" s="80"/>
      <c r="E273" s="25" t="str">
        <f>IF(P_ant_foretak!C283=0," ",P_ant_foretak!C283)</f>
        <v xml:space="preserve"> </v>
      </c>
      <c r="F273" s="25" t="str">
        <f>IF(P_ant_foretak!D283=0," ",P_ant_foretak!D283)</f>
        <v xml:space="preserve"> </v>
      </c>
      <c r="G273" s="34" t="str">
        <f>IF(P_ant_foretak!G283=0," ",P_ant_foretak!G283)</f>
        <v xml:space="preserve"> </v>
      </c>
      <c r="H273" s="26" t="str">
        <f>IF(P_ant_foretak!J283=0," ",P_ant_foretak!J283)</f>
        <v xml:space="preserve"> </v>
      </c>
    </row>
    <row r="274" spans="3:8" x14ac:dyDescent="0.25">
      <c r="C274" s="80" t="str">
        <f>IF(P_ant_foretak!C284=0," ",P_ant_foretak!B284)</f>
        <v xml:space="preserve"> </v>
      </c>
      <c r="D274" s="80"/>
      <c r="E274" s="25" t="str">
        <f>IF(P_ant_foretak!C284=0," ",P_ant_foretak!C284)</f>
        <v xml:space="preserve"> </v>
      </c>
      <c r="F274" s="25" t="str">
        <f>IF(P_ant_foretak!D284=0," ",P_ant_foretak!D284)</f>
        <v xml:space="preserve"> </v>
      </c>
      <c r="G274" s="34" t="str">
        <f>IF(P_ant_foretak!G284=0," ",P_ant_foretak!G284)</f>
        <v xml:space="preserve"> </v>
      </c>
      <c r="H274" s="26" t="str">
        <f>IF(P_ant_foretak!J284=0," ",P_ant_foretak!J284)</f>
        <v xml:space="preserve"> </v>
      </c>
    </row>
    <row r="275" spans="3:8" x14ac:dyDescent="0.25">
      <c r="C275" s="80" t="str">
        <f>IF(P_ant_foretak!C285=0," ",P_ant_foretak!B285)</f>
        <v xml:space="preserve"> </v>
      </c>
      <c r="D275" s="80"/>
      <c r="E275" s="25" t="str">
        <f>IF(P_ant_foretak!C285=0," ",P_ant_foretak!C285)</f>
        <v xml:space="preserve"> </v>
      </c>
      <c r="F275" s="25" t="str">
        <f>IF(P_ant_foretak!D285=0," ",P_ant_foretak!D285)</f>
        <v xml:space="preserve"> </v>
      </c>
      <c r="G275" s="34" t="str">
        <f>IF(P_ant_foretak!G285=0," ",P_ant_foretak!G285)</f>
        <v xml:space="preserve"> </v>
      </c>
      <c r="H275" s="26" t="str">
        <f>IF(P_ant_foretak!J285=0," ",P_ant_foretak!J285)</f>
        <v xml:space="preserve"> </v>
      </c>
    </row>
    <row r="276" spans="3:8" x14ac:dyDescent="0.25">
      <c r="C276" s="80" t="str">
        <f>IF(P_ant_foretak!C286=0," ",P_ant_foretak!B286)</f>
        <v xml:space="preserve"> </v>
      </c>
      <c r="D276" s="80"/>
      <c r="E276" s="25" t="str">
        <f>IF(P_ant_foretak!C286=0," ",P_ant_foretak!C286)</f>
        <v xml:space="preserve"> </v>
      </c>
      <c r="F276" s="25" t="str">
        <f>IF(P_ant_foretak!D286=0," ",P_ant_foretak!D286)</f>
        <v xml:space="preserve"> </v>
      </c>
      <c r="G276" s="34" t="str">
        <f>IF(P_ant_foretak!G286=0," ",P_ant_foretak!G286)</f>
        <v xml:space="preserve"> </v>
      </c>
      <c r="H276" s="26" t="str">
        <f>IF(P_ant_foretak!J286=0," ",P_ant_foretak!J286)</f>
        <v xml:space="preserve"> </v>
      </c>
    </row>
    <row r="277" spans="3:8" x14ac:dyDescent="0.25">
      <c r="C277" s="80" t="str">
        <f>IF(P_ant_foretak!C287=0," ",P_ant_foretak!B287)</f>
        <v xml:space="preserve"> </v>
      </c>
      <c r="D277" s="80"/>
      <c r="E277" s="25" t="str">
        <f>IF(P_ant_foretak!C287=0," ",P_ant_foretak!C287)</f>
        <v xml:space="preserve"> </v>
      </c>
      <c r="F277" s="25" t="str">
        <f>IF(P_ant_foretak!D287=0," ",P_ant_foretak!D287)</f>
        <v xml:space="preserve"> </v>
      </c>
      <c r="G277" s="34" t="str">
        <f>IF(P_ant_foretak!G287=0," ",P_ant_foretak!G287)</f>
        <v xml:space="preserve"> </v>
      </c>
      <c r="H277" s="26" t="str">
        <f>IF(P_ant_foretak!J287=0," ",P_ant_foretak!J287)</f>
        <v xml:space="preserve"> </v>
      </c>
    </row>
    <row r="278" spans="3:8" x14ac:dyDescent="0.25">
      <c r="C278" s="80" t="str">
        <f>IF(P_ant_foretak!C288=0," ",P_ant_foretak!B288)</f>
        <v xml:space="preserve"> </v>
      </c>
      <c r="D278" s="80"/>
      <c r="E278" s="25" t="str">
        <f>IF(P_ant_foretak!C288=0," ",P_ant_foretak!C288)</f>
        <v xml:space="preserve"> </v>
      </c>
      <c r="F278" s="25" t="str">
        <f>IF(P_ant_foretak!D288=0," ",P_ant_foretak!D288)</f>
        <v xml:space="preserve"> </v>
      </c>
      <c r="G278" s="34" t="str">
        <f>IF(P_ant_foretak!G288=0," ",P_ant_foretak!G288)</f>
        <v xml:space="preserve"> </v>
      </c>
      <c r="H278" s="26" t="str">
        <f>IF(P_ant_foretak!J288=0," ",P_ant_foretak!J288)</f>
        <v xml:space="preserve"> </v>
      </c>
    </row>
    <row r="279" spans="3:8" x14ac:dyDescent="0.25">
      <c r="C279" s="80" t="str">
        <f>IF(P_ant_foretak!C289=0," ",P_ant_foretak!B289)</f>
        <v xml:space="preserve"> </v>
      </c>
      <c r="D279" s="80"/>
      <c r="E279" s="25" t="str">
        <f>IF(P_ant_foretak!C289=0," ",P_ant_foretak!C289)</f>
        <v xml:space="preserve"> </v>
      </c>
      <c r="F279" s="25" t="str">
        <f>IF(P_ant_foretak!D289=0," ",P_ant_foretak!D289)</f>
        <v xml:space="preserve"> </v>
      </c>
      <c r="G279" s="34" t="str">
        <f>IF(P_ant_foretak!G289=0," ",P_ant_foretak!G289)</f>
        <v xml:space="preserve"> </v>
      </c>
      <c r="H279" s="26" t="str">
        <f>IF(P_ant_foretak!J289=0," ",P_ant_foretak!J289)</f>
        <v xml:space="preserve"> </v>
      </c>
    </row>
    <row r="280" spans="3:8" x14ac:dyDescent="0.25">
      <c r="C280" s="80" t="str">
        <f>IF(P_ant_foretak!C290=0," ",P_ant_foretak!B290)</f>
        <v xml:space="preserve"> </v>
      </c>
      <c r="D280" s="80"/>
      <c r="E280" s="25" t="str">
        <f>IF(P_ant_foretak!C290=0," ",P_ant_foretak!C290)</f>
        <v xml:space="preserve"> </v>
      </c>
      <c r="F280" s="25" t="str">
        <f>IF(P_ant_foretak!D290=0," ",P_ant_foretak!D290)</f>
        <v xml:space="preserve"> </v>
      </c>
      <c r="G280" s="34" t="str">
        <f>IF(P_ant_foretak!G290=0," ",P_ant_foretak!G290)</f>
        <v xml:space="preserve"> </v>
      </c>
      <c r="H280" s="26" t="str">
        <f>IF(P_ant_foretak!J290=0," ",P_ant_foretak!J290)</f>
        <v xml:space="preserve"> </v>
      </c>
    </row>
    <row r="281" spans="3:8" x14ac:dyDescent="0.25">
      <c r="C281" s="80" t="str">
        <f>IF(P_ant_foretak!C291=0," ",P_ant_foretak!B291)</f>
        <v xml:space="preserve"> </v>
      </c>
      <c r="D281" s="80"/>
      <c r="E281" s="25" t="str">
        <f>IF(P_ant_foretak!C291=0," ",P_ant_foretak!C291)</f>
        <v xml:space="preserve"> </v>
      </c>
      <c r="F281" s="25" t="str">
        <f>IF(P_ant_foretak!D291=0," ",P_ant_foretak!D291)</f>
        <v xml:space="preserve"> </v>
      </c>
      <c r="G281" s="34" t="str">
        <f>IF(P_ant_foretak!G291=0," ",P_ant_foretak!G291)</f>
        <v xml:space="preserve"> </v>
      </c>
      <c r="H281" s="26" t="str">
        <f>IF(P_ant_foretak!J291=0," ",P_ant_foretak!J291)</f>
        <v xml:space="preserve"> </v>
      </c>
    </row>
    <row r="282" spans="3:8" x14ac:dyDescent="0.25">
      <c r="C282" s="80" t="str">
        <f>IF(P_ant_foretak!C292=0," ",P_ant_foretak!B292)</f>
        <v xml:space="preserve"> </v>
      </c>
      <c r="D282" s="80"/>
      <c r="E282" s="25" t="str">
        <f>IF(P_ant_foretak!C292=0," ",P_ant_foretak!C292)</f>
        <v xml:space="preserve"> </v>
      </c>
      <c r="F282" s="25" t="str">
        <f>IF(P_ant_foretak!D292=0," ",P_ant_foretak!D292)</f>
        <v xml:space="preserve"> </v>
      </c>
      <c r="G282" s="34" t="str">
        <f>IF(P_ant_foretak!G292=0," ",P_ant_foretak!G292)</f>
        <v xml:space="preserve"> </v>
      </c>
      <c r="H282" s="26" t="str">
        <f>IF(P_ant_foretak!J292=0," ",P_ant_foretak!J292)</f>
        <v xml:space="preserve"> </v>
      </c>
    </row>
    <row r="283" spans="3:8" x14ac:dyDescent="0.25">
      <c r="C283" s="80" t="str">
        <f>IF(P_ant_foretak!C293=0," ",P_ant_foretak!B293)</f>
        <v xml:space="preserve"> </v>
      </c>
      <c r="D283" s="80"/>
      <c r="E283" s="25" t="str">
        <f>IF(P_ant_foretak!C293=0," ",P_ant_foretak!C293)</f>
        <v xml:space="preserve"> </v>
      </c>
      <c r="F283" s="25" t="str">
        <f>IF(P_ant_foretak!D293=0," ",P_ant_foretak!D293)</f>
        <v xml:space="preserve"> </v>
      </c>
      <c r="G283" s="34" t="str">
        <f>IF(P_ant_foretak!G293=0," ",P_ant_foretak!G293)</f>
        <v xml:space="preserve"> </v>
      </c>
      <c r="H283" s="26" t="str">
        <f>IF(P_ant_foretak!J293=0," ",P_ant_foretak!J293)</f>
        <v xml:space="preserve"> </v>
      </c>
    </row>
    <row r="284" spans="3:8" x14ac:dyDescent="0.25">
      <c r="C284" s="80" t="str">
        <f>IF(P_ant_foretak!C294=0," ",P_ant_foretak!B294)</f>
        <v xml:space="preserve"> </v>
      </c>
      <c r="D284" s="80"/>
      <c r="E284" s="25" t="str">
        <f>IF(P_ant_foretak!C294=0," ",P_ant_foretak!C294)</f>
        <v xml:space="preserve"> </v>
      </c>
      <c r="F284" s="25" t="str">
        <f>IF(P_ant_foretak!D294=0," ",P_ant_foretak!D294)</f>
        <v xml:space="preserve"> </v>
      </c>
      <c r="G284" s="34" t="str">
        <f>IF(P_ant_foretak!G294=0," ",P_ant_foretak!G294)</f>
        <v xml:space="preserve"> </v>
      </c>
      <c r="H284" s="26" t="str">
        <f>IF(P_ant_foretak!J294=0," ",P_ant_foretak!J294)</f>
        <v xml:space="preserve"> </v>
      </c>
    </row>
    <row r="285" spans="3:8" x14ac:dyDescent="0.25">
      <c r="C285" s="80" t="str">
        <f>IF(P_ant_foretak!C295=0," ",P_ant_foretak!B295)</f>
        <v xml:space="preserve"> </v>
      </c>
      <c r="D285" s="80"/>
      <c r="E285" s="25" t="str">
        <f>IF(P_ant_foretak!C295=0," ",P_ant_foretak!C295)</f>
        <v xml:space="preserve"> </v>
      </c>
      <c r="F285" s="25" t="str">
        <f>IF(P_ant_foretak!D295=0," ",P_ant_foretak!D295)</f>
        <v xml:space="preserve"> </v>
      </c>
      <c r="G285" s="34" t="str">
        <f>IF(P_ant_foretak!G295=0," ",P_ant_foretak!G295)</f>
        <v xml:space="preserve"> </v>
      </c>
      <c r="H285" s="26" t="str">
        <f>IF(P_ant_foretak!J295=0," ",P_ant_foretak!J295)</f>
        <v xml:space="preserve"> </v>
      </c>
    </row>
    <row r="286" spans="3:8" x14ac:dyDescent="0.25">
      <c r="C286" s="80" t="str">
        <f>IF(P_ant_foretak!C296=0," ",P_ant_foretak!B296)</f>
        <v xml:space="preserve"> </v>
      </c>
      <c r="D286" s="80"/>
      <c r="E286" s="25" t="str">
        <f>IF(P_ant_foretak!C296=0," ",P_ant_foretak!C296)</f>
        <v xml:space="preserve"> </v>
      </c>
      <c r="F286" s="25" t="str">
        <f>IF(P_ant_foretak!D296=0," ",P_ant_foretak!D296)</f>
        <v xml:space="preserve"> </v>
      </c>
      <c r="G286" s="34" t="str">
        <f>IF(P_ant_foretak!G296=0," ",P_ant_foretak!G296)</f>
        <v xml:space="preserve"> </v>
      </c>
      <c r="H286" s="26" t="str">
        <f>IF(P_ant_foretak!J296=0," ",P_ant_foretak!J296)</f>
        <v xml:space="preserve"> </v>
      </c>
    </row>
    <row r="287" spans="3:8" x14ac:dyDescent="0.25">
      <c r="C287" s="80" t="str">
        <f>IF(P_ant_foretak!C297=0," ",P_ant_foretak!B297)</f>
        <v xml:space="preserve"> </v>
      </c>
      <c r="D287" s="80"/>
      <c r="E287" s="25" t="str">
        <f>IF(P_ant_foretak!C297=0," ",P_ant_foretak!C297)</f>
        <v xml:space="preserve"> </v>
      </c>
      <c r="F287" s="25" t="str">
        <f>IF(P_ant_foretak!D297=0," ",P_ant_foretak!D297)</f>
        <v xml:space="preserve"> </v>
      </c>
      <c r="G287" s="34" t="str">
        <f>IF(P_ant_foretak!G297=0," ",P_ant_foretak!G297)</f>
        <v xml:space="preserve"> </v>
      </c>
      <c r="H287" s="26" t="str">
        <f>IF(P_ant_foretak!J297=0," ",P_ant_foretak!J297)</f>
        <v xml:space="preserve"> </v>
      </c>
    </row>
    <row r="288" spans="3:8" x14ac:dyDescent="0.25">
      <c r="C288" s="80" t="str">
        <f>IF(P_ant_foretak!C298=0," ",P_ant_foretak!B298)</f>
        <v xml:space="preserve"> </v>
      </c>
      <c r="D288" s="80"/>
      <c r="E288" s="25" t="str">
        <f>IF(P_ant_foretak!C298=0," ",P_ant_foretak!C298)</f>
        <v xml:space="preserve"> </v>
      </c>
      <c r="F288" s="25" t="str">
        <f>IF(P_ant_foretak!D298=0," ",P_ant_foretak!D298)</f>
        <v xml:space="preserve"> </v>
      </c>
      <c r="G288" s="34" t="str">
        <f>IF(P_ant_foretak!G298=0," ",P_ant_foretak!G298)</f>
        <v xml:space="preserve"> </v>
      </c>
      <c r="H288" s="26" t="str">
        <f>IF(P_ant_foretak!J298=0," ",P_ant_foretak!J298)</f>
        <v xml:space="preserve"> </v>
      </c>
    </row>
    <row r="289" spans="3:8" x14ac:dyDescent="0.25">
      <c r="C289" s="80" t="str">
        <f>IF(P_ant_foretak!C299=0," ",P_ant_foretak!B299)</f>
        <v xml:space="preserve"> </v>
      </c>
      <c r="D289" s="80"/>
      <c r="E289" s="25" t="str">
        <f>IF(P_ant_foretak!C299=0," ",P_ant_foretak!C299)</f>
        <v xml:space="preserve"> </v>
      </c>
      <c r="F289" s="25" t="str">
        <f>IF(P_ant_foretak!D299=0," ",P_ant_foretak!D299)</f>
        <v xml:space="preserve"> </v>
      </c>
      <c r="G289" s="34" t="str">
        <f>IF(P_ant_foretak!G299=0," ",P_ant_foretak!G299)</f>
        <v xml:space="preserve"> </v>
      </c>
      <c r="H289" s="26" t="str">
        <f>IF(P_ant_foretak!J299=0," ",P_ant_foretak!J299)</f>
        <v xml:space="preserve"> </v>
      </c>
    </row>
    <row r="290" spans="3:8" x14ac:dyDescent="0.25">
      <c r="C290" s="80" t="str">
        <f>IF(P_ant_foretak!C300=0," ",P_ant_foretak!B300)</f>
        <v xml:space="preserve"> </v>
      </c>
      <c r="D290" s="80"/>
      <c r="E290" s="25" t="str">
        <f>IF(P_ant_foretak!C300=0," ",P_ant_foretak!C300)</f>
        <v xml:space="preserve"> </v>
      </c>
      <c r="F290" s="25" t="str">
        <f>IF(P_ant_foretak!D300=0," ",P_ant_foretak!D300)</f>
        <v xml:space="preserve"> </v>
      </c>
      <c r="G290" s="34" t="str">
        <f>IF(P_ant_foretak!G300=0," ",P_ant_foretak!G300)</f>
        <v xml:space="preserve"> </v>
      </c>
      <c r="H290" s="26" t="str">
        <f>IF(P_ant_foretak!J300=0," ",P_ant_foretak!J300)</f>
        <v xml:space="preserve"> </v>
      </c>
    </row>
    <row r="291" spans="3:8" x14ac:dyDescent="0.25">
      <c r="C291" s="80" t="str">
        <f>IF(P_ant_foretak!C301=0," ",P_ant_foretak!B301)</f>
        <v xml:space="preserve"> </v>
      </c>
      <c r="D291" s="80"/>
      <c r="E291" s="25" t="str">
        <f>IF(P_ant_foretak!C301=0," ",P_ant_foretak!C301)</f>
        <v xml:space="preserve"> </v>
      </c>
      <c r="F291" s="25" t="str">
        <f>IF(P_ant_foretak!D301=0," ",P_ant_foretak!D301)</f>
        <v xml:space="preserve"> </v>
      </c>
      <c r="G291" s="34" t="str">
        <f>IF(P_ant_foretak!G301=0," ",P_ant_foretak!G301)</f>
        <v xml:space="preserve"> </v>
      </c>
      <c r="H291" s="26" t="str">
        <f>IF(P_ant_foretak!J301=0," ",P_ant_foretak!J301)</f>
        <v xml:space="preserve"> </v>
      </c>
    </row>
    <row r="292" spans="3:8" x14ac:dyDescent="0.25">
      <c r="C292" s="80" t="str">
        <f>IF(P_ant_foretak!C302=0," ",P_ant_foretak!B302)</f>
        <v xml:space="preserve"> </v>
      </c>
      <c r="D292" s="80"/>
      <c r="E292" s="25" t="str">
        <f>IF(P_ant_foretak!C302=0," ",P_ant_foretak!C302)</f>
        <v xml:space="preserve"> </v>
      </c>
      <c r="F292" s="25" t="str">
        <f>IF(P_ant_foretak!D302=0," ",P_ant_foretak!D302)</f>
        <v xml:space="preserve"> </v>
      </c>
      <c r="G292" s="34" t="str">
        <f>IF(P_ant_foretak!G302=0," ",P_ant_foretak!G302)</f>
        <v xml:space="preserve"> </v>
      </c>
      <c r="H292" s="26" t="str">
        <f>IF(P_ant_foretak!J302=0," ",P_ant_foretak!J302)</f>
        <v xml:space="preserve"> </v>
      </c>
    </row>
    <row r="293" spans="3:8" x14ac:dyDescent="0.25">
      <c r="C293" s="80" t="str">
        <f>IF(P_ant_foretak!C303=0," ",P_ant_foretak!B303)</f>
        <v xml:space="preserve"> </v>
      </c>
      <c r="D293" s="80"/>
      <c r="E293" s="25" t="str">
        <f>IF(P_ant_foretak!C303=0," ",P_ant_foretak!C303)</f>
        <v xml:space="preserve"> </v>
      </c>
      <c r="F293" s="25" t="str">
        <f>IF(P_ant_foretak!D303=0," ",P_ant_foretak!D303)</f>
        <v xml:space="preserve"> </v>
      </c>
      <c r="G293" s="34" t="str">
        <f>IF(P_ant_foretak!G303=0," ",P_ant_foretak!G303)</f>
        <v xml:space="preserve"> </v>
      </c>
      <c r="H293" s="26" t="str">
        <f>IF(P_ant_foretak!J303=0," ",P_ant_foretak!J303)</f>
        <v xml:space="preserve"> </v>
      </c>
    </row>
    <row r="294" spans="3:8" x14ac:dyDescent="0.25">
      <c r="C294" s="80" t="str">
        <f>IF(P_ant_foretak!C304=0," ",P_ant_foretak!B304)</f>
        <v xml:space="preserve"> </v>
      </c>
      <c r="D294" s="80"/>
      <c r="E294" s="25" t="str">
        <f>IF(P_ant_foretak!C304=0," ",P_ant_foretak!C304)</f>
        <v xml:space="preserve"> </v>
      </c>
      <c r="F294" s="25" t="str">
        <f>IF(P_ant_foretak!D304=0," ",P_ant_foretak!D304)</f>
        <v xml:space="preserve"> </v>
      </c>
      <c r="G294" s="34" t="str">
        <f>IF(P_ant_foretak!G304=0," ",P_ant_foretak!G304)</f>
        <v xml:space="preserve"> </v>
      </c>
      <c r="H294" s="26" t="str">
        <f>IF(P_ant_foretak!J304=0," ",P_ant_foretak!J304)</f>
        <v xml:space="preserve"> </v>
      </c>
    </row>
    <row r="295" spans="3:8" x14ac:dyDescent="0.25">
      <c r="C295" s="80" t="str">
        <f>IF(P_ant_foretak!C305=0," ",P_ant_foretak!B305)</f>
        <v xml:space="preserve"> </v>
      </c>
      <c r="D295" s="80"/>
      <c r="E295" s="25" t="str">
        <f>IF(P_ant_foretak!C305=0," ",P_ant_foretak!C305)</f>
        <v xml:space="preserve"> </v>
      </c>
      <c r="F295" s="25" t="str">
        <f>IF(P_ant_foretak!D305=0," ",P_ant_foretak!D305)</f>
        <v xml:space="preserve"> </v>
      </c>
      <c r="G295" s="34" t="str">
        <f>IF(P_ant_foretak!G305=0," ",P_ant_foretak!G305)</f>
        <v xml:space="preserve"> </v>
      </c>
      <c r="H295" s="26" t="str">
        <f>IF(P_ant_foretak!J305=0," ",P_ant_foretak!J305)</f>
        <v xml:space="preserve"> </v>
      </c>
    </row>
    <row r="296" spans="3:8" x14ac:dyDescent="0.25">
      <c r="C296" s="80" t="str">
        <f>IF(P_ant_foretak!C306=0," ",P_ant_foretak!B306)</f>
        <v xml:space="preserve"> </v>
      </c>
      <c r="D296" s="80"/>
      <c r="E296" s="25" t="str">
        <f>IF(P_ant_foretak!C306=0," ",P_ant_foretak!C306)</f>
        <v xml:space="preserve"> </v>
      </c>
      <c r="F296" s="25" t="str">
        <f>IF(P_ant_foretak!D306=0," ",P_ant_foretak!D306)</f>
        <v xml:space="preserve"> </v>
      </c>
      <c r="G296" s="34" t="str">
        <f>IF(P_ant_foretak!G306=0," ",P_ant_foretak!G306)</f>
        <v xml:space="preserve"> </v>
      </c>
      <c r="H296" s="26" t="str">
        <f>IF(P_ant_foretak!J306=0," ",P_ant_foretak!J306)</f>
        <v xml:space="preserve"> </v>
      </c>
    </row>
    <row r="297" spans="3:8" x14ac:dyDescent="0.25">
      <c r="C297" s="80" t="str">
        <f>IF(P_ant_foretak!C307=0," ",P_ant_foretak!B307)</f>
        <v xml:space="preserve"> </v>
      </c>
      <c r="D297" s="80"/>
      <c r="E297" s="25" t="str">
        <f>IF(P_ant_foretak!C307=0," ",P_ant_foretak!C307)</f>
        <v xml:space="preserve"> </v>
      </c>
      <c r="F297" s="25" t="str">
        <f>IF(P_ant_foretak!D307=0," ",P_ant_foretak!D307)</f>
        <v xml:space="preserve"> </v>
      </c>
      <c r="G297" s="34" t="str">
        <f>IF(P_ant_foretak!G307=0," ",P_ant_foretak!G307)</f>
        <v xml:space="preserve"> </v>
      </c>
      <c r="H297" s="26" t="str">
        <f>IF(P_ant_foretak!J307=0," ",P_ant_foretak!J307)</f>
        <v xml:space="preserve"> </v>
      </c>
    </row>
    <row r="298" spans="3:8" x14ac:dyDescent="0.25">
      <c r="C298" s="80" t="str">
        <f>IF(P_ant_foretak!C308=0," ",P_ant_foretak!B308)</f>
        <v xml:space="preserve"> </v>
      </c>
      <c r="D298" s="80"/>
      <c r="E298" s="25" t="str">
        <f>IF(P_ant_foretak!C308=0," ",P_ant_foretak!C308)</f>
        <v xml:space="preserve"> </v>
      </c>
      <c r="F298" s="25" t="str">
        <f>IF(P_ant_foretak!D308=0," ",P_ant_foretak!D308)</f>
        <v xml:space="preserve"> </v>
      </c>
      <c r="G298" s="34" t="str">
        <f>IF(P_ant_foretak!G308=0," ",P_ant_foretak!G308)</f>
        <v xml:space="preserve"> </v>
      </c>
      <c r="H298" s="26" t="str">
        <f>IF(P_ant_foretak!J308=0," ",P_ant_foretak!J308)</f>
        <v xml:space="preserve"> </v>
      </c>
    </row>
    <row r="299" spans="3:8" x14ac:dyDescent="0.25">
      <c r="C299" s="80" t="str">
        <f>IF(P_ant_foretak!C309=0," ",P_ant_foretak!B309)</f>
        <v xml:space="preserve"> </v>
      </c>
      <c r="D299" s="80"/>
      <c r="E299" s="25" t="str">
        <f>IF(P_ant_foretak!C309=0," ",P_ant_foretak!C309)</f>
        <v xml:space="preserve"> </v>
      </c>
      <c r="F299" s="25" t="str">
        <f>IF(P_ant_foretak!D309=0," ",P_ant_foretak!D309)</f>
        <v xml:space="preserve"> </v>
      </c>
      <c r="G299" s="34" t="str">
        <f>IF(P_ant_foretak!G309=0," ",P_ant_foretak!G309)</f>
        <v xml:space="preserve"> </v>
      </c>
      <c r="H299" s="26" t="str">
        <f>IF(P_ant_foretak!J309=0," ",P_ant_foretak!J309)</f>
        <v xml:space="preserve"> </v>
      </c>
    </row>
    <row r="300" spans="3:8" x14ac:dyDescent="0.25">
      <c r="C300" s="80" t="str">
        <f>IF(P_ant_foretak!C310=0," ",P_ant_foretak!B310)</f>
        <v xml:space="preserve"> </v>
      </c>
      <c r="D300" s="80"/>
      <c r="E300" s="25" t="str">
        <f>IF(P_ant_foretak!C310=0," ",P_ant_foretak!C310)</f>
        <v xml:space="preserve"> </v>
      </c>
      <c r="F300" s="25" t="str">
        <f>IF(P_ant_foretak!D310=0," ",P_ant_foretak!D310)</f>
        <v xml:space="preserve"> </v>
      </c>
      <c r="G300" s="34" t="str">
        <f>IF(P_ant_foretak!G310=0," ",P_ant_foretak!G310)</f>
        <v xml:space="preserve"> </v>
      </c>
      <c r="H300" s="26" t="str">
        <f>IF(P_ant_foretak!J310=0," ",P_ant_foretak!J310)</f>
        <v xml:space="preserve"> </v>
      </c>
    </row>
    <row r="301" spans="3:8" x14ac:dyDescent="0.25">
      <c r="C301" s="80" t="str">
        <f>IF(P_ant_foretak!C311=0," ",P_ant_foretak!B311)</f>
        <v xml:space="preserve"> </v>
      </c>
      <c r="D301" s="80"/>
      <c r="E301" s="25" t="str">
        <f>IF(P_ant_foretak!C311=0," ",P_ant_foretak!C311)</f>
        <v xml:space="preserve"> </v>
      </c>
      <c r="F301" s="25" t="str">
        <f>IF(P_ant_foretak!D311=0," ",P_ant_foretak!D311)</f>
        <v xml:space="preserve"> </v>
      </c>
      <c r="G301" s="34" t="str">
        <f>IF(P_ant_foretak!G311=0," ",P_ant_foretak!G311)</f>
        <v xml:space="preserve"> </v>
      </c>
      <c r="H301" s="26" t="str">
        <f>IF(P_ant_foretak!J311=0," ",P_ant_foretak!J311)</f>
        <v xml:space="preserve"> </v>
      </c>
    </row>
    <row r="302" spans="3:8" x14ac:dyDescent="0.25">
      <c r="C302" s="80" t="str">
        <f>IF(P_ant_foretak!C312=0," ",P_ant_foretak!B312)</f>
        <v xml:space="preserve"> </v>
      </c>
      <c r="D302" s="80"/>
      <c r="E302" s="25" t="str">
        <f>IF(P_ant_foretak!C312=0," ",P_ant_foretak!C312)</f>
        <v xml:space="preserve"> </v>
      </c>
      <c r="F302" s="25" t="str">
        <f>IF(P_ant_foretak!D312=0," ",P_ant_foretak!D312)</f>
        <v xml:space="preserve"> </v>
      </c>
      <c r="G302" s="34" t="str">
        <f>IF(P_ant_foretak!G312=0," ",P_ant_foretak!G312)</f>
        <v xml:space="preserve"> </v>
      </c>
      <c r="H302" s="26" t="str">
        <f>IF(P_ant_foretak!J312=0," ",P_ant_foretak!J312)</f>
        <v xml:space="preserve"> </v>
      </c>
    </row>
    <row r="303" spans="3:8" x14ac:dyDescent="0.25">
      <c r="C303" s="80" t="str">
        <f>IF(P_ant_foretak!C313=0," ",P_ant_foretak!B313)</f>
        <v xml:space="preserve"> </v>
      </c>
      <c r="D303" s="80"/>
      <c r="E303" s="25" t="str">
        <f>IF(P_ant_foretak!C313=0," ",P_ant_foretak!C313)</f>
        <v xml:space="preserve"> </v>
      </c>
      <c r="F303" s="25" t="str">
        <f>IF(P_ant_foretak!D313=0," ",P_ant_foretak!D313)</f>
        <v xml:space="preserve"> </v>
      </c>
      <c r="G303" s="34" t="str">
        <f>IF(P_ant_foretak!G313=0," ",P_ant_foretak!G313)</f>
        <v xml:space="preserve"> </v>
      </c>
      <c r="H303" s="26" t="str">
        <f>IF(P_ant_foretak!J313=0," ",P_ant_foretak!J313)</f>
        <v xml:space="preserve"> </v>
      </c>
    </row>
    <row r="304" spans="3:8" x14ac:dyDescent="0.25">
      <c r="C304" s="80" t="str">
        <f>IF(P_ant_foretak!C314=0," ",P_ant_foretak!B314)</f>
        <v xml:space="preserve"> </v>
      </c>
      <c r="D304" s="80"/>
      <c r="E304" s="25" t="str">
        <f>IF(P_ant_foretak!C314=0," ",P_ant_foretak!C314)</f>
        <v xml:space="preserve"> </v>
      </c>
      <c r="F304" s="25" t="str">
        <f>IF(P_ant_foretak!D314=0," ",P_ant_foretak!D314)</f>
        <v xml:space="preserve"> </v>
      </c>
      <c r="G304" s="34" t="str">
        <f>IF(P_ant_foretak!G314=0," ",P_ant_foretak!G314)</f>
        <v xml:space="preserve"> </v>
      </c>
      <c r="H304" s="26" t="str">
        <f>IF(P_ant_foretak!J314=0," ",P_ant_foretak!J314)</f>
        <v xml:space="preserve"> </v>
      </c>
    </row>
    <row r="305" spans="3:8" x14ac:dyDescent="0.25">
      <c r="C305" s="80" t="str">
        <f>IF(P_ant_foretak!C315=0," ",P_ant_foretak!B315)</f>
        <v xml:space="preserve"> </v>
      </c>
      <c r="D305" s="80"/>
      <c r="E305" s="25" t="str">
        <f>IF(P_ant_foretak!C315=0," ",P_ant_foretak!C315)</f>
        <v xml:space="preserve"> </v>
      </c>
      <c r="F305" s="25" t="str">
        <f>IF(P_ant_foretak!D315=0," ",P_ant_foretak!D315)</f>
        <v xml:space="preserve"> </v>
      </c>
      <c r="G305" s="34" t="str">
        <f>IF(P_ant_foretak!G315=0," ",P_ant_foretak!G315)</f>
        <v xml:space="preserve"> </v>
      </c>
      <c r="H305" s="26" t="str">
        <f>IF(P_ant_foretak!J315=0," ",P_ant_foretak!J315)</f>
        <v xml:space="preserve"> </v>
      </c>
    </row>
    <row r="306" spans="3:8" x14ac:dyDescent="0.25">
      <c r="C306" s="80" t="str">
        <f>IF(P_ant_foretak!C316=0," ",P_ant_foretak!B316)</f>
        <v xml:space="preserve"> </v>
      </c>
      <c r="D306" s="80"/>
      <c r="E306" s="25" t="str">
        <f>IF(P_ant_foretak!C316=0," ",P_ant_foretak!C316)</f>
        <v xml:space="preserve"> </v>
      </c>
      <c r="F306" s="25" t="str">
        <f>IF(P_ant_foretak!D316=0," ",P_ant_foretak!D316)</f>
        <v xml:space="preserve"> </v>
      </c>
      <c r="G306" s="34" t="str">
        <f>IF(P_ant_foretak!G316=0," ",P_ant_foretak!G316)</f>
        <v xml:space="preserve"> </v>
      </c>
      <c r="H306" s="26" t="str">
        <f>IF(P_ant_foretak!J316=0," ",P_ant_foretak!J316)</f>
        <v xml:space="preserve"> </v>
      </c>
    </row>
    <row r="307" spans="3:8" x14ac:dyDescent="0.25">
      <c r="C307" s="80" t="str">
        <f>IF(P_ant_foretak!C317=0," ",P_ant_foretak!B317)</f>
        <v xml:space="preserve"> </v>
      </c>
      <c r="D307" s="80"/>
      <c r="E307" s="25" t="str">
        <f>IF(P_ant_foretak!C317=0," ",P_ant_foretak!C317)</f>
        <v xml:space="preserve"> </v>
      </c>
      <c r="F307" s="25" t="str">
        <f>IF(P_ant_foretak!D317=0," ",P_ant_foretak!D317)</f>
        <v xml:space="preserve"> </v>
      </c>
      <c r="G307" s="34" t="str">
        <f>IF(P_ant_foretak!G317=0," ",P_ant_foretak!G317)</f>
        <v xml:space="preserve"> </v>
      </c>
      <c r="H307" s="26" t="str">
        <f>IF(P_ant_foretak!J317=0," ",P_ant_foretak!J317)</f>
        <v xml:space="preserve"> </v>
      </c>
    </row>
    <row r="308" spans="3:8" x14ac:dyDescent="0.25">
      <c r="C308" s="80" t="str">
        <f>IF(P_ant_foretak!C318=0," ",P_ant_foretak!B318)</f>
        <v xml:space="preserve"> </v>
      </c>
      <c r="D308" s="80"/>
      <c r="E308" s="25" t="str">
        <f>IF(P_ant_foretak!C318=0," ",P_ant_foretak!C318)</f>
        <v xml:space="preserve"> </v>
      </c>
      <c r="F308" s="25" t="str">
        <f>IF(P_ant_foretak!D318=0," ",P_ant_foretak!D318)</f>
        <v xml:space="preserve"> </v>
      </c>
      <c r="G308" s="34" t="str">
        <f>IF(P_ant_foretak!G318=0," ",P_ant_foretak!G318)</f>
        <v xml:space="preserve"> </v>
      </c>
      <c r="H308" s="26" t="str">
        <f>IF(P_ant_foretak!J318=0," ",P_ant_foretak!J318)</f>
        <v xml:space="preserve"> </v>
      </c>
    </row>
    <row r="309" spans="3:8" x14ac:dyDescent="0.25">
      <c r="C309" s="80" t="str">
        <f>IF(P_ant_foretak!C319=0," ",P_ant_foretak!B319)</f>
        <v xml:space="preserve"> </v>
      </c>
      <c r="D309" s="80"/>
      <c r="E309" s="25" t="str">
        <f>IF(P_ant_foretak!C319=0," ",P_ant_foretak!C319)</f>
        <v xml:space="preserve"> </v>
      </c>
      <c r="F309" s="25" t="str">
        <f>IF(P_ant_foretak!D319=0," ",P_ant_foretak!D319)</f>
        <v xml:space="preserve"> </v>
      </c>
      <c r="G309" s="34" t="str">
        <f>IF(P_ant_foretak!G319=0," ",P_ant_foretak!G319)</f>
        <v xml:space="preserve"> </v>
      </c>
      <c r="H309" s="26" t="str">
        <f>IF(P_ant_foretak!J319=0," ",P_ant_foretak!J319)</f>
        <v xml:space="preserve"> </v>
      </c>
    </row>
    <row r="310" spans="3:8" x14ac:dyDescent="0.25">
      <c r="C310" s="80" t="str">
        <f>IF(P_ant_foretak!C320=0," ",P_ant_foretak!B320)</f>
        <v xml:space="preserve"> </v>
      </c>
      <c r="D310" s="80"/>
      <c r="E310" s="25" t="str">
        <f>IF(P_ant_foretak!C320=0," ",P_ant_foretak!C320)</f>
        <v xml:space="preserve"> </v>
      </c>
      <c r="F310" s="25" t="str">
        <f>IF(P_ant_foretak!D320=0," ",P_ant_foretak!D320)</f>
        <v xml:space="preserve"> </v>
      </c>
      <c r="G310" s="34" t="str">
        <f>IF(P_ant_foretak!G320=0," ",P_ant_foretak!G320)</f>
        <v xml:space="preserve"> </v>
      </c>
      <c r="H310" s="26" t="str">
        <f>IF(P_ant_foretak!J320=0," ",P_ant_foretak!J320)</f>
        <v xml:space="preserve"> </v>
      </c>
    </row>
    <row r="311" spans="3:8" x14ac:dyDescent="0.25">
      <c r="C311" s="80" t="str">
        <f>IF(P_ant_foretak!C321=0," ",P_ant_foretak!B321)</f>
        <v xml:space="preserve"> </v>
      </c>
      <c r="D311" s="80"/>
      <c r="E311" s="25" t="str">
        <f>IF(P_ant_foretak!C321=0," ",P_ant_foretak!C321)</f>
        <v xml:space="preserve"> </v>
      </c>
      <c r="F311" s="25" t="str">
        <f>IF(P_ant_foretak!D321=0," ",P_ant_foretak!D321)</f>
        <v xml:space="preserve"> </v>
      </c>
      <c r="G311" s="34" t="str">
        <f>IF(P_ant_foretak!G321=0," ",P_ant_foretak!G321)</f>
        <v xml:space="preserve"> </v>
      </c>
      <c r="H311" s="26" t="str">
        <f>IF(P_ant_foretak!J321=0," ",P_ant_foretak!J321)</f>
        <v xml:space="preserve"> </v>
      </c>
    </row>
    <row r="312" spans="3:8" x14ac:dyDescent="0.25">
      <c r="C312" s="80" t="str">
        <f>IF(P_ant_foretak!C322=0," ",P_ant_foretak!B322)</f>
        <v xml:space="preserve"> </v>
      </c>
      <c r="D312" s="80"/>
      <c r="E312" s="25" t="str">
        <f>IF(P_ant_foretak!C322=0," ",P_ant_foretak!C322)</f>
        <v xml:space="preserve"> </v>
      </c>
      <c r="F312" s="25" t="str">
        <f>IF(P_ant_foretak!D322=0," ",P_ant_foretak!D322)</f>
        <v xml:space="preserve"> </v>
      </c>
      <c r="G312" s="34" t="str">
        <f>IF(P_ant_foretak!G322=0," ",P_ant_foretak!G322)</f>
        <v xml:space="preserve"> </v>
      </c>
      <c r="H312" s="26" t="str">
        <f>IF(P_ant_foretak!J322=0," ",P_ant_foretak!J322)</f>
        <v xml:space="preserve"> </v>
      </c>
    </row>
    <row r="313" spans="3:8" x14ac:dyDescent="0.25">
      <c r="C313" s="80" t="str">
        <f>IF(P_ant_foretak!C323=0," ",P_ant_foretak!B323)</f>
        <v xml:space="preserve"> </v>
      </c>
      <c r="D313" s="80"/>
      <c r="E313" s="25" t="str">
        <f>IF(P_ant_foretak!C323=0," ",P_ant_foretak!C323)</f>
        <v xml:space="preserve"> </v>
      </c>
      <c r="F313" s="25" t="str">
        <f>IF(P_ant_foretak!D323=0," ",P_ant_foretak!D323)</f>
        <v xml:space="preserve"> </v>
      </c>
      <c r="G313" s="34" t="str">
        <f>IF(P_ant_foretak!G323=0," ",P_ant_foretak!G323)</f>
        <v xml:space="preserve"> </v>
      </c>
      <c r="H313" s="26" t="str">
        <f>IF(P_ant_foretak!J323=0," ",P_ant_foretak!J323)</f>
        <v xml:space="preserve"> </v>
      </c>
    </row>
    <row r="314" spans="3:8" x14ac:dyDescent="0.25">
      <c r="C314" s="80" t="str">
        <f>IF(P_ant_foretak!C324=0," ",P_ant_foretak!B324)</f>
        <v xml:space="preserve"> </v>
      </c>
      <c r="D314" s="80"/>
      <c r="E314" s="25" t="str">
        <f>IF(P_ant_foretak!C324=0," ",P_ant_foretak!C324)</f>
        <v xml:space="preserve"> </v>
      </c>
      <c r="F314" s="25" t="str">
        <f>IF(P_ant_foretak!D324=0," ",P_ant_foretak!D324)</f>
        <v xml:space="preserve"> </v>
      </c>
      <c r="G314" s="34" t="str">
        <f>IF(P_ant_foretak!G324=0," ",P_ant_foretak!G324)</f>
        <v xml:space="preserve"> </v>
      </c>
      <c r="H314" s="26" t="str">
        <f>IF(P_ant_foretak!J324=0," ",P_ant_foretak!J324)</f>
        <v xml:space="preserve"> </v>
      </c>
    </row>
    <row r="315" spans="3:8" x14ac:dyDescent="0.25">
      <c r="C315" s="80" t="str">
        <f>IF(P_ant_foretak!C325=0," ",P_ant_foretak!B325)</f>
        <v xml:space="preserve"> </v>
      </c>
      <c r="D315" s="80"/>
      <c r="E315" s="25" t="str">
        <f>IF(P_ant_foretak!C325=0," ",P_ant_foretak!C325)</f>
        <v xml:space="preserve"> </v>
      </c>
      <c r="F315" s="25" t="str">
        <f>IF(P_ant_foretak!D325=0," ",P_ant_foretak!D325)</f>
        <v xml:space="preserve"> </v>
      </c>
      <c r="G315" s="34" t="str">
        <f>IF(P_ant_foretak!G325=0," ",P_ant_foretak!G325)</f>
        <v xml:space="preserve"> </v>
      </c>
      <c r="H315" s="26" t="str">
        <f>IF(P_ant_foretak!J325=0," ",P_ant_foretak!J325)</f>
        <v xml:space="preserve"> </v>
      </c>
    </row>
    <row r="316" spans="3:8" x14ac:dyDescent="0.25">
      <c r="C316" s="80" t="str">
        <f>IF(P_ant_foretak!C326=0," ",P_ant_foretak!B326)</f>
        <v xml:space="preserve"> </v>
      </c>
      <c r="D316" s="80"/>
      <c r="E316" s="25" t="str">
        <f>IF(P_ant_foretak!C326=0," ",P_ant_foretak!C326)</f>
        <v xml:space="preserve"> </v>
      </c>
      <c r="F316" s="25" t="str">
        <f>IF(P_ant_foretak!D326=0," ",P_ant_foretak!D326)</f>
        <v xml:space="preserve"> </v>
      </c>
      <c r="G316" s="34" t="str">
        <f>IF(P_ant_foretak!G326=0," ",P_ant_foretak!G326)</f>
        <v xml:space="preserve"> </v>
      </c>
      <c r="H316" s="26" t="str">
        <f>IF(P_ant_foretak!J326=0," ",P_ant_foretak!J326)</f>
        <v xml:space="preserve"> </v>
      </c>
    </row>
    <row r="317" spans="3:8" x14ac:dyDescent="0.25">
      <c r="C317" s="80" t="str">
        <f>IF(P_ant_foretak!C327=0," ",P_ant_foretak!B327)</f>
        <v xml:space="preserve"> </v>
      </c>
      <c r="D317" s="80"/>
      <c r="E317" s="25" t="str">
        <f>IF(P_ant_foretak!C327=0," ",P_ant_foretak!C327)</f>
        <v xml:space="preserve"> </v>
      </c>
      <c r="F317" s="25" t="str">
        <f>IF(P_ant_foretak!D327=0," ",P_ant_foretak!D327)</f>
        <v xml:space="preserve"> </v>
      </c>
      <c r="G317" s="34" t="str">
        <f>IF(P_ant_foretak!G327=0," ",P_ant_foretak!G327)</f>
        <v xml:space="preserve"> </v>
      </c>
      <c r="H317" s="26" t="str">
        <f>IF(P_ant_foretak!J327=0," ",P_ant_foretak!J327)</f>
        <v xml:space="preserve"> </v>
      </c>
    </row>
    <row r="318" spans="3:8" x14ac:dyDescent="0.25">
      <c r="C318" s="80" t="str">
        <f>IF(P_ant_foretak!C328=0," ",P_ant_foretak!B328)</f>
        <v xml:space="preserve"> </v>
      </c>
      <c r="D318" s="80"/>
      <c r="E318" s="25" t="str">
        <f>IF(P_ant_foretak!C328=0," ",P_ant_foretak!C328)</f>
        <v xml:space="preserve"> </v>
      </c>
      <c r="F318" s="25" t="str">
        <f>IF(P_ant_foretak!D328=0," ",P_ant_foretak!D328)</f>
        <v xml:space="preserve"> </v>
      </c>
      <c r="G318" s="34" t="str">
        <f>IF(P_ant_foretak!G328=0," ",P_ant_foretak!G328)</f>
        <v xml:space="preserve"> </v>
      </c>
      <c r="H318" s="26" t="str">
        <f>IF(P_ant_foretak!J328=0," ",P_ant_foretak!J328)</f>
        <v xml:space="preserve"> </v>
      </c>
    </row>
    <row r="319" spans="3:8" x14ac:dyDescent="0.25">
      <c r="C319" s="80" t="str">
        <f>IF(P_ant_foretak!C329=0," ",P_ant_foretak!B329)</f>
        <v xml:space="preserve"> </v>
      </c>
      <c r="D319" s="80"/>
      <c r="E319" s="25" t="str">
        <f>IF(P_ant_foretak!C329=0," ",P_ant_foretak!C329)</f>
        <v xml:space="preserve"> </v>
      </c>
      <c r="F319" s="25" t="str">
        <f>IF(P_ant_foretak!D329=0," ",P_ant_foretak!D329)</f>
        <v xml:space="preserve"> </v>
      </c>
      <c r="G319" s="34" t="str">
        <f>IF(P_ant_foretak!G329=0," ",P_ant_foretak!G329)</f>
        <v xml:space="preserve"> </v>
      </c>
      <c r="H319" s="26" t="str">
        <f>IF(P_ant_foretak!J329=0," ",P_ant_foretak!J329)</f>
        <v xml:space="preserve"> </v>
      </c>
    </row>
    <row r="320" spans="3:8" x14ac:dyDescent="0.25">
      <c r="C320" s="80" t="str">
        <f>IF(P_ant_foretak!C330=0," ",P_ant_foretak!B330)</f>
        <v xml:space="preserve"> </v>
      </c>
      <c r="D320" s="80"/>
      <c r="E320" s="25" t="str">
        <f>IF(P_ant_foretak!C330=0," ",P_ant_foretak!C330)</f>
        <v xml:space="preserve"> </v>
      </c>
      <c r="F320" s="25" t="str">
        <f>IF(P_ant_foretak!D330=0," ",P_ant_foretak!D330)</f>
        <v xml:space="preserve"> </v>
      </c>
      <c r="G320" s="34" t="str">
        <f>IF(P_ant_foretak!G330=0," ",P_ant_foretak!G330)</f>
        <v xml:space="preserve"> </v>
      </c>
      <c r="H320" s="26" t="str">
        <f>IF(P_ant_foretak!J330=0," ",P_ant_foretak!J330)</f>
        <v xml:space="preserve"> </v>
      </c>
    </row>
    <row r="321" spans="3:8" x14ac:dyDescent="0.25">
      <c r="C321" s="80" t="str">
        <f>IF(P_ant_foretak!C331=0," ",P_ant_foretak!B331)</f>
        <v xml:space="preserve"> </v>
      </c>
      <c r="D321" s="80"/>
      <c r="E321" s="25" t="str">
        <f>IF(P_ant_foretak!C331=0," ",P_ant_foretak!C331)</f>
        <v xml:space="preserve"> </v>
      </c>
      <c r="F321" s="25" t="str">
        <f>IF(P_ant_foretak!D331=0," ",P_ant_foretak!D331)</f>
        <v xml:space="preserve"> </v>
      </c>
      <c r="G321" s="34" t="str">
        <f>IF(P_ant_foretak!G331=0," ",P_ant_foretak!G331)</f>
        <v xml:space="preserve"> </v>
      </c>
      <c r="H321" s="26" t="str">
        <f>IF(P_ant_foretak!J331=0," ",P_ant_foretak!J331)</f>
        <v xml:space="preserve"> </v>
      </c>
    </row>
    <row r="322" spans="3:8" x14ac:dyDescent="0.25">
      <c r="C322" s="80" t="str">
        <f>IF(P_ant_foretak!C332=0," ",P_ant_foretak!B332)</f>
        <v xml:space="preserve"> </v>
      </c>
      <c r="D322" s="80"/>
      <c r="E322" s="25" t="str">
        <f>IF(P_ant_foretak!C332=0," ",P_ant_foretak!C332)</f>
        <v xml:space="preserve"> </v>
      </c>
      <c r="F322" s="25" t="str">
        <f>IF(P_ant_foretak!D332=0," ",P_ant_foretak!D332)</f>
        <v xml:space="preserve"> </v>
      </c>
      <c r="G322" s="34" t="str">
        <f>IF(P_ant_foretak!G332=0," ",P_ant_foretak!G332)</f>
        <v xml:space="preserve"> </v>
      </c>
      <c r="H322" s="26" t="str">
        <f>IF(P_ant_foretak!J332=0," ",P_ant_foretak!J332)</f>
        <v xml:space="preserve"> </v>
      </c>
    </row>
    <row r="323" spans="3:8" x14ac:dyDescent="0.25">
      <c r="C323" s="80" t="str">
        <f>IF(P_ant_foretak!C333=0," ",P_ant_foretak!B333)</f>
        <v xml:space="preserve"> </v>
      </c>
      <c r="D323" s="80"/>
      <c r="E323" s="25" t="str">
        <f>IF(P_ant_foretak!C333=0," ",P_ant_foretak!C333)</f>
        <v xml:space="preserve"> </v>
      </c>
      <c r="F323" s="25" t="str">
        <f>IF(P_ant_foretak!D333=0," ",P_ant_foretak!D333)</f>
        <v xml:space="preserve"> </v>
      </c>
      <c r="G323" s="34" t="str">
        <f>IF(P_ant_foretak!G333=0," ",P_ant_foretak!G333)</f>
        <v xml:space="preserve"> </v>
      </c>
      <c r="H323" s="26" t="str">
        <f>IF(P_ant_foretak!J333=0," ",P_ant_foretak!J333)</f>
        <v xml:space="preserve"> </v>
      </c>
    </row>
    <row r="324" spans="3:8" x14ac:dyDescent="0.25">
      <c r="C324" s="80" t="str">
        <f>IF(P_ant_foretak!C334=0," ",P_ant_foretak!B334)</f>
        <v xml:space="preserve"> </v>
      </c>
      <c r="D324" s="80"/>
      <c r="E324" s="25" t="str">
        <f>IF(P_ant_foretak!C334=0," ",P_ant_foretak!C334)</f>
        <v xml:space="preserve"> </v>
      </c>
      <c r="F324" s="25" t="str">
        <f>IF(P_ant_foretak!D334=0," ",P_ant_foretak!D334)</f>
        <v xml:space="preserve"> </v>
      </c>
      <c r="G324" s="34" t="str">
        <f>IF(P_ant_foretak!G334=0," ",P_ant_foretak!G334)</f>
        <v xml:space="preserve"> </v>
      </c>
      <c r="H324" s="26" t="str">
        <f>IF(P_ant_foretak!J334=0," ",P_ant_foretak!J334)</f>
        <v xml:space="preserve"> </v>
      </c>
    </row>
    <row r="325" spans="3:8" x14ac:dyDescent="0.25">
      <c r="C325" s="80" t="str">
        <f>IF(P_ant_foretak!C335=0," ",P_ant_foretak!B335)</f>
        <v xml:space="preserve"> </v>
      </c>
      <c r="D325" s="80"/>
      <c r="E325" s="25" t="str">
        <f>IF(P_ant_foretak!C335=0," ",P_ant_foretak!C335)</f>
        <v xml:space="preserve"> </v>
      </c>
      <c r="F325" s="25" t="str">
        <f>IF(P_ant_foretak!D335=0," ",P_ant_foretak!D335)</f>
        <v xml:space="preserve"> </v>
      </c>
      <c r="G325" s="34" t="str">
        <f>IF(P_ant_foretak!G335=0," ",P_ant_foretak!G335)</f>
        <v xml:space="preserve"> </v>
      </c>
      <c r="H325" s="26" t="str">
        <f>IF(P_ant_foretak!J335=0," ",P_ant_foretak!J335)</f>
        <v xml:space="preserve"> </v>
      </c>
    </row>
    <row r="326" spans="3:8" x14ac:dyDescent="0.25">
      <c r="C326" s="80" t="str">
        <f>IF(P_ant_foretak!C336=0," ",P_ant_foretak!B336)</f>
        <v xml:space="preserve"> </v>
      </c>
      <c r="D326" s="80"/>
      <c r="E326" s="25" t="str">
        <f>IF(P_ant_foretak!C336=0," ",P_ant_foretak!C336)</f>
        <v xml:space="preserve"> </v>
      </c>
      <c r="F326" s="25" t="str">
        <f>IF(P_ant_foretak!D336=0," ",P_ant_foretak!D336)</f>
        <v xml:space="preserve"> </v>
      </c>
      <c r="G326" s="34" t="str">
        <f>IF(P_ant_foretak!G336=0," ",P_ant_foretak!G336)</f>
        <v xml:space="preserve"> </v>
      </c>
      <c r="H326" s="26" t="str">
        <f>IF(P_ant_foretak!J336=0," ",P_ant_foretak!J336)</f>
        <v xml:space="preserve"> </v>
      </c>
    </row>
    <row r="327" spans="3:8" x14ac:dyDescent="0.25">
      <c r="C327" s="80" t="str">
        <f>IF(P_ant_foretak!C337=0," ",P_ant_foretak!B337)</f>
        <v xml:space="preserve"> </v>
      </c>
      <c r="D327" s="80"/>
      <c r="E327" s="25" t="str">
        <f>IF(P_ant_foretak!C337=0," ",P_ant_foretak!C337)</f>
        <v xml:space="preserve"> </v>
      </c>
      <c r="F327" s="25" t="str">
        <f>IF(P_ant_foretak!D337=0," ",P_ant_foretak!D337)</f>
        <v xml:space="preserve"> </v>
      </c>
      <c r="G327" s="34" t="str">
        <f>IF(P_ant_foretak!G337=0," ",P_ant_foretak!G337)</f>
        <v xml:space="preserve"> </v>
      </c>
      <c r="H327" s="26" t="str">
        <f>IF(P_ant_foretak!J337=0," ",P_ant_foretak!J337)</f>
        <v xml:space="preserve"> </v>
      </c>
    </row>
    <row r="328" spans="3:8" x14ac:dyDescent="0.25">
      <c r="C328" s="80" t="str">
        <f>IF(P_ant_foretak!C338=0," ",P_ant_foretak!B338)</f>
        <v xml:space="preserve"> </v>
      </c>
      <c r="D328" s="80"/>
      <c r="E328" s="25" t="str">
        <f>IF(P_ant_foretak!C338=0," ",P_ant_foretak!C338)</f>
        <v xml:space="preserve"> </v>
      </c>
      <c r="F328" s="25" t="str">
        <f>IF(P_ant_foretak!D338=0," ",P_ant_foretak!D338)</f>
        <v xml:space="preserve"> </v>
      </c>
      <c r="G328" s="34" t="str">
        <f>IF(P_ant_foretak!G338=0," ",P_ant_foretak!G338)</f>
        <v xml:space="preserve"> </v>
      </c>
      <c r="H328" s="26" t="str">
        <f>IF(P_ant_foretak!J338=0," ",P_ant_foretak!J338)</f>
        <v xml:space="preserve"> </v>
      </c>
    </row>
    <row r="329" spans="3:8" x14ac:dyDescent="0.25">
      <c r="C329" s="80" t="str">
        <f>IF(P_ant_foretak!C339=0," ",P_ant_foretak!B339)</f>
        <v xml:space="preserve"> </v>
      </c>
      <c r="D329" s="80"/>
      <c r="E329" s="25" t="str">
        <f>IF(P_ant_foretak!C339=0," ",P_ant_foretak!C339)</f>
        <v xml:space="preserve"> </v>
      </c>
      <c r="F329" s="25" t="str">
        <f>IF(P_ant_foretak!D339=0," ",P_ant_foretak!D339)</f>
        <v xml:space="preserve"> </v>
      </c>
      <c r="G329" s="34" t="str">
        <f>IF(P_ant_foretak!G339=0," ",P_ant_foretak!G339)</f>
        <v xml:space="preserve"> </v>
      </c>
      <c r="H329" s="26" t="str">
        <f>IF(P_ant_foretak!J339=0," ",P_ant_foretak!J339)</f>
        <v xml:space="preserve"> </v>
      </c>
    </row>
    <row r="330" spans="3:8" x14ac:dyDescent="0.25">
      <c r="C330" s="80" t="str">
        <f>IF(P_ant_foretak!C340=0," ",P_ant_foretak!B340)</f>
        <v xml:space="preserve"> </v>
      </c>
      <c r="D330" s="80"/>
      <c r="E330" s="25" t="str">
        <f>IF(P_ant_foretak!C340=0," ",P_ant_foretak!C340)</f>
        <v xml:space="preserve"> </v>
      </c>
      <c r="F330" s="25" t="str">
        <f>IF(P_ant_foretak!D340=0," ",P_ant_foretak!D340)</f>
        <v xml:space="preserve"> </v>
      </c>
      <c r="G330" s="34" t="str">
        <f>IF(P_ant_foretak!G340=0," ",P_ant_foretak!G340)</f>
        <v xml:space="preserve"> </v>
      </c>
      <c r="H330" s="26" t="str">
        <f>IF(P_ant_foretak!J340=0," ",P_ant_foretak!J340)</f>
        <v xml:space="preserve"> </v>
      </c>
    </row>
    <row r="331" spans="3:8" x14ac:dyDescent="0.25">
      <c r="C331" s="80" t="str">
        <f>IF(P_ant_foretak!C341=0," ",P_ant_foretak!B341)</f>
        <v xml:space="preserve"> </v>
      </c>
      <c r="D331" s="80"/>
      <c r="E331" s="25" t="str">
        <f>IF(P_ant_foretak!C341=0," ",P_ant_foretak!C341)</f>
        <v xml:space="preserve"> </v>
      </c>
      <c r="F331" s="25" t="str">
        <f>IF(P_ant_foretak!D341=0," ",P_ant_foretak!D341)</f>
        <v xml:space="preserve"> </v>
      </c>
      <c r="G331" s="34" t="str">
        <f>IF(P_ant_foretak!G341=0," ",P_ant_foretak!G341)</f>
        <v xml:space="preserve"> </v>
      </c>
      <c r="H331" s="26" t="str">
        <f>IF(P_ant_foretak!J341=0," ",P_ant_foretak!J341)</f>
        <v xml:space="preserve"> </v>
      </c>
    </row>
    <row r="332" spans="3:8" x14ac:dyDescent="0.25">
      <c r="C332" s="80" t="str">
        <f>IF(P_ant_foretak!C342=0," ",P_ant_foretak!B342)</f>
        <v xml:space="preserve"> </v>
      </c>
      <c r="D332" s="80"/>
      <c r="E332" s="25" t="str">
        <f>IF(P_ant_foretak!C342=0," ",P_ant_foretak!C342)</f>
        <v xml:space="preserve"> </v>
      </c>
      <c r="F332" s="25" t="str">
        <f>IF(P_ant_foretak!D342=0," ",P_ant_foretak!D342)</f>
        <v xml:space="preserve"> </v>
      </c>
      <c r="G332" s="34" t="str">
        <f>IF(P_ant_foretak!G342=0," ",P_ant_foretak!G342)</f>
        <v xml:space="preserve"> </v>
      </c>
      <c r="H332" s="26" t="str">
        <f>IF(P_ant_foretak!J342=0," ",P_ant_foretak!J342)</f>
        <v xml:space="preserve"> </v>
      </c>
    </row>
    <row r="333" spans="3:8" x14ac:dyDescent="0.25">
      <c r="E333" s="21" t="str">
        <f>IF(P_ant_foretak!C349=0," ",P_ant_foretak!C349)</f>
        <v xml:space="preserve"> </v>
      </c>
      <c r="F333" s="21" t="str">
        <f>IF(P_ant_foretak!D349=0," ",P_ant_foretak!D349)</f>
        <v xml:space="preserve"> </v>
      </c>
      <c r="G333" s="75" t="str">
        <f>IF(P_ant_foretak!G349=0," ",P_ant_foretak!G349)</f>
        <v xml:space="preserve"> </v>
      </c>
      <c r="H333" s="48" t="str">
        <f>IF(P_ant_foretak!J349=0," ",P_ant_foretak!J349)</f>
        <v xml:space="preserve"> </v>
      </c>
    </row>
    <row r="334" spans="3:8" x14ac:dyDescent="0.25">
      <c r="E334" s="21" t="str">
        <f>IF(P_ant_foretak!C350=0," ",P_ant_foretak!C350)</f>
        <v xml:space="preserve"> </v>
      </c>
      <c r="F334" s="21" t="str">
        <f>IF(P_ant_foretak!D350=0," ",P_ant_foretak!D350)</f>
        <v xml:space="preserve"> </v>
      </c>
      <c r="G334" s="75" t="str">
        <f>IF(P_ant_foretak!G350=0," ",P_ant_foretak!G350)</f>
        <v xml:space="preserve"> </v>
      </c>
      <c r="H334" s="48" t="str">
        <f>IF(P_ant_foretak!J350=0," ",P_ant_foretak!J350)</f>
        <v xml:space="preserve"> </v>
      </c>
    </row>
    <row r="335" spans="3:8" x14ac:dyDescent="0.25">
      <c r="E335" s="21" t="str">
        <f>IF(P_ant_foretak!C351=0," ",P_ant_foretak!C351)</f>
        <v xml:space="preserve"> </v>
      </c>
      <c r="F335" s="21" t="str">
        <f>IF(P_ant_foretak!D351=0," ",P_ant_foretak!D351)</f>
        <v xml:space="preserve"> </v>
      </c>
      <c r="G335" s="75" t="str">
        <f>IF(P_ant_foretak!G351=0," ",P_ant_foretak!G351)</f>
        <v xml:space="preserve"> </v>
      </c>
      <c r="H335" s="48" t="str">
        <f>IF(P_ant_foretak!J351=0," ",P_ant_foretak!J351)</f>
        <v xml:space="preserve"> </v>
      </c>
    </row>
    <row r="336" spans="3:8" x14ac:dyDescent="0.25">
      <c r="E336" s="21" t="str">
        <f>IF(P_ant_foretak!C352=0," ",P_ant_foretak!C352)</f>
        <v xml:space="preserve"> </v>
      </c>
      <c r="F336" s="21" t="str">
        <f>IF(P_ant_foretak!D352=0," ",P_ant_foretak!D352)</f>
        <v xml:space="preserve"> </v>
      </c>
      <c r="G336" s="75" t="str">
        <f>IF(P_ant_foretak!G352=0," ",P_ant_foretak!G352)</f>
        <v xml:space="preserve"> </v>
      </c>
      <c r="H336" s="48" t="str">
        <f>IF(P_ant_foretak!J352=0," ",P_ant_foretak!J352)</f>
        <v xml:space="preserve"> </v>
      </c>
    </row>
    <row r="337" spans="5:8" x14ac:dyDescent="0.25">
      <c r="E337" s="21" t="str">
        <f>IF(P_ant_foretak!C353=0," ",P_ant_foretak!C353)</f>
        <v xml:space="preserve"> </v>
      </c>
      <c r="F337" s="21" t="str">
        <f>IF(P_ant_foretak!D353=0," ",P_ant_foretak!D353)</f>
        <v xml:space="preserve"> </v>
      </c>
      <c r="G337" s="75" t="str">
        <f>IF(P_ant_foretak!G353=0," ",P_ant_foretak!G353)</f>
        <v xml:space="preserve"> </v>
      </c>
      <c r="H337" s="48" t="str">
        <f>IF(P_ant_foretak!J353=0," ",P_ant_foretak!J353)</f>
        <v xml:space="preserve"> </v>
      </c>
    </row>
    <row r="338" spans="5:8" x14ac:dyDescent="0.25">
      <c r="E338" s="21" t="str">
        <f>IF(P_ant_foretak!C354=0," ",P_ant_foretak!C354)</f>
        <v xml:space="preserve"> </v>
      </c>
      <c r="F338" s="21" t="str">
        <f>IF(P_ant_foretak!D354=0," ",P_ant_foretak!D354)</f>
        <v xml:space="preserve"> </v>
      </c>
      <c r="G338" s="75" t="str">
        <f>IF(P_ant_foretak!G354=0," ",P_ant_foretak!G354)</f>
        <v xml:space="preserve"> </v>
      </c>
      <c r="H338" s="48" t="str">
        <f>IF(P_ant_foretak!J354=0," ",P_ant_foretak!J354)</f>
        <v xml:space="preserve"> </v>
      </c>
    </row>
  </sheetData>
  <mergeCells count="1">
    <mergeCell ref="C2:H2"/>
  </mergeCells>
  <conditionalFormatting sqref="C29">
    <cfRule type="cellIs" dxfId="1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27A6-97D0-459A-8527-0E93F30BB220}">
  <sheetPr>
    <tabColor theme="8" tint="0.39997558519241921"/>
  </sheetPr>
  <dimension ref="B2:M332"/>
  <sheetViews>
    <sheetView showGridLines="0" showRowColHeaders="0" workbookViewId="0">
      <selection activeCell="B3" sqref="B3"/>
    </sheetView>
  </sheetViews>
  <sheetFormatPr baseColWidth="10" defaultRowHeight="15" x14ac:dyDescent="0.25"/>
  <cols>
    <col min="1" max="1" width="34" style="20" customWidth="1"/>
    <col min="2" max="2" width="4" style="37" customWidth="1"/>
    <col min="3" max="3" width="2.42578125" style="37" customWidth="1"/>
    <col min="4" max="4" width="24.42578125" style="21" customWidth="1"/>
    <col min="5" max="7" width="16.140625" style="21" customWidth="1"/>
    <col min="8" max="8" width="4.85546875" style="21" customWidth="1"/>
    <col min="9" max="9" width="9" style="20" customWidth="1"/>
    <col min="10" max="16384" width="11.42578125" style="20"/>
  </cols>
  <sheetData>
    <row r="2" spans="2:8" ht="56.25" customHeight="1" x14ac:dyDescent="0.25">
      <c r="B2" s="170" t="str">
        <f>P_størst_k!C6</f>
        <v>Kommunevise melkeleveranser til meieri i 2022 i tusen liter, andel i prosent og løpende sum i prosent</v>
      </c>
      <c r="C2" s="170"/>
      <c r="D2" s="170"/>
      <c r="E2" s="170"/>
      <c r="F2" s="170"/>
      <c r="G2" s="170"/>
    </row>
    <row r="3" spans="2:8" x14ac:dyDescent="0.25">
      <c r="B3" s="71" t="s">
        <v>913</v>
      </c>
      <c r="C3" s="38"/>
      <c r="D3" s="25"/>
      <c r="E3" s="25"/>
      <c r="F3" s="25"/>
      <c r="G3" s="25"/>
    </row>
    <row r="4" spans="2:8" ht="36.75" customHeight="1" x14ac:dyDescent="0.25">
      <c r="B4" s="35" t="s">
        <v>919</v>
      </c>
      <c r="C4" s="35"/>
      <c r="D4" s="36" t="s">
        <v>899</v>
      </c>
      <c r="E4" s="35" t="s">
        <v>953</v>
      </c>
      <c r="F4" s="35" t="s">
        <v>954</v>
      </c>
      <c r="G4" s="35" t="s">
        <v>921</v>
      </c>
      <c r="H4" s="33"/>
    </row>
    <row r="5" spans="2:8" x14ac:dyDescent="0.25">
      <c r="B5" s="38">
        <f>IF(P_størst_k!C12=0," ",P_størst_k!B12)</f>
        <v>1</v>
      </c>
      <c r="C5" s="38"/>
      <c r="D5" s="25" t="str">
        <f>IF(P_størst_k!C12=0," ",P_størst_k!C12)</f>
        <v>Hå</v>
      </c>
      <c r="E5" s="27">
        <f>IF(P_størst_k!D12=0," ",P_størst_k!D12)</f>
        <v>64154.275000000001</v>
      </c>
      <c r="F5" s="34">
        <f>IF(P_størst_k!G12=0," ",P_størst_k!G12)</f>
        <v>4.4296083496752778E-2</v>
      </c>
      <c r="G5" s="26">
        <f>IF(P_størst_k!J12=0," ",P_størst_k!J12)</f>
        <v>4.4296083496752778E-2</v>
      </c>
    </row>
    <row r="6" spans="2:8" x14ac:dyDescent="0.25">
      <c r="B6" s="38">
        <f>IF(P_størst_k!C13=0," ",P_størst_k!B13)</f>
        <v>2</v>
      </c>
      <c r="C6" s="38"/>
      <c r="D6" s="25" t="str">
        <f>IF(P_størst_k!C13=0," ",P_størst_k!C13)</f>
        <v>Klepp</v>
      </c>
      <c r="E6" s="27">
        <f>IF(P_størst_k!D13=0," ",P_størst_k!D13)</f>
        <v>32411.437999999998</v>
      </c>
      <c r="F6" s="34">
        <f>IF(P_størst_k!G13=0," ",P_størst_k!G13)</f>
        <v>2.2378863511400074E-2</v>
      </c>
      <c r="G6" s="26">
        <f>IF(P_størst_k!J13=0," ",P_størst_k!J13)</f>
        <v>6.6674947008152852E-2</v>
      </c>
    </row>
    <row r="7" spans="2:8" x14ac:dyDescent="0.25">
      <c r="B7" s="38">
        <f>IF(P_størst_k!C14=0," ",P_størst_k!B14)</f>
        <v>3</v>
      </c>
      <c r="C7" s="38"/>
      <c r="D7" s="25" t="str">
        <f>IF(P_størst_k!C14=0," ",P_størst_k!C14)</f>
        <v>Time</v>
      </c>
      <c r="E7" s="27">
        <f>IF(P_størst_k!D14=0," ",P_størst_k!D14)</f>
        <v>31608.04</v>
      </c>
      <c r="F7" s="34">
        <f>IF(P_størst_k!G14=0," ",P_størst_k!G14)</f>
        <v>2.1824147790754422E-2</v>
      </c>
      <c r="G7" s="26">
        <f>IF(P_størst_k!J14=0," ",P_størst_k!J14)</f>
        <v>8.8499094798907274E-2</v>
      </c>
    </row>
    <row r="8" spans="2:8" x14ac:dyDescent="0.25">
      <c r="B8" s="38">
        <f>IF(P_størst_k!C15=0," ",P_størst_k!B15)</f>
        <v>4</v>
      </c>
      <c r="C8" s="38"/>
      <c r="D8" s="25" t="str">
        <f>IF(P_størst_k!C15=0," ",P_størst_k!C15)</f>
        <v>Steinkjer</v>
      </c>
      <c r="E8" s="27">
        <f>IF(P_størst_k!D15=0," ",P_størst_k!D15)</f>
        <v>29505.187999999998</v>
      </c>
      <c r="F8" s="34">
        <f>IF(P_størst_k!G15=0," ",P_størst_k!G15)</f>
        <v>2.0372208574337223E-2</v>
      </c>
      <c r="G8" s="26">
        <f>IF(P_størst_k!J15=0," ",P_størst_k!J15)</f>
        <v>0.10887130337324449</v>
      </c>
    </row>
    <row r="9" spans="2:8" x14ac:dyDescent="0.25">
      <c r="B9" s="38">
        <f>IF(P_størst_k!C16=0," ",P_størst_k!B16)</f>
        <v>5</v>
      </c>
      <c r="C9" s="38"/>
      <c r="D9" s="25" t="str">
        <f>IF(P_størst_k!C16=0," ",P_størst_k!C16)</f>
        <v>Orkland</v>
      </c>
      <c r="E9" s="27">
        <f>IF(P_størst_k!D16=0," ",P_størst_k!D16)</f>
        <v>26188.311000000002</v>
      </c>
      <c r="F9" s="34">
        <f>IF(P_størst_k!G16=0," ",P_størst_k!G16)</f>
        <v>1.8082031332984892E-2</v>
      </c>
      <c r="G9" s="26">
        <f>IF(P_størst_k!J16=0," ",P_størst_k!J16)</f>
        <v>0.12695333470622938</v>
      </c>
    </row>
    <row r="10" spans="2:8" x14ac:dyDescent="0.25">
      <c r="B10" s="38">
        <f>IF(P_størst_k!C17=0," ",P_størst_k!B17)</f>
        <v>6</v>
      </c>
      <c r="C10" s="38"/>
      <c r="D10" s="25" t="str">
        <f>IF(P_størst_k!C17=0," ",P_størst_k!C17)</f>
        <v>Hustadvika</v>
      </c>
      <c r="E10" s="27">
        <f>IF(P_størst_k!D17=0," ",P_størst_k!D17)</f>
        <v>25407.064999999999</v>
      </c>
      <c r="F10" s="34">
        <f>IF(P_størst_k!G17=0," ",P_størst_k!G17)</f>
        <v>1.7542610724654361E-2</v>
      </c>
      <c r="G10" s="26">
        <f>IF(P_størst_k!J17=0," ",P_størst_k!J17)</f>
        <v>0.14449594543088376</v>
      </c>
    </row>
    <row r="11" spans="2:8" x14ac:dyDescent="0.25">
      <c r="B11" s="38">
        <f>IF(P_størst_k!C18=0," ",P_størst_k!B18)</f>
        <v>7</v>
      </c>
      <c r="C11" s="38"/>
      <c r="D11" s="25" t="str">
        <f>IF(P_størst_k!C18=0," ",P_størst_k!C18)</f>
        <v>Sandnes</v>
      </c>
      <c r="E11" s="27">
        <f>IF(P_størst_k!D18=0," ",P_størst_k!D18)</f>
        <v>24735.895</v>
      </c>
      <c r="F11" s="34">
        <f>IF(P_størst_k!G18=0," ",P_størst_k!G18)</f>
        <v>1.7079193401950372E-2</v>
      </c>
      <c r="G11" s="26">
        <f>IF(P_størst_k!J18=0," ",P_størst_k!J18)</f>
        <v>0.16157513883283411</v>
      </c>
    </row>
    <row r="12" spans="2:8" x14ac:dyDescent="0.25">
      <c r="B12" s="38">
        <f>IF(P_størst_k!C19=0," ",P_størst_k!B19)</f>
        <v>8</v>
      </c>
      <c r="C12" s="38"/>
      <c r="D12" s="25" t="str">
        <f>IF(P_størst_k!C19=0," ",P_størst_k!C19)</f>
        <v>Sunnfjord</v>
      </c>
      <c r="E12" s="27">
        <f>IF(P_størst_k!D19=0," ",P_størst_k!D19)</f>
        <v>24433.57</v>
      </c>
      <c r="F12" s="34">
        <f>IF(P_størst_k!G19=0," ",P_størst_k!G19)</f>
        <v>1.6870449503852296E-2</v>
      </c>
      <c r="G12" s="26">
        <f>IF(P_størst_k!J19=0," ",P_størst_k!J19)</f>
        <v>0.17844558833668642</v>
      </c>
    </row>
    <row r="13" spans="2:8" x14ac:dyDescent="0.25">
      <c r="B13" s="38">
        <f>IF(P_størst_k!C20=0," ",P_størst_k!B20)</f>
        <v>9</v>
      </c>
      <c r="C13" s="38"/>
      <c r="D13" s="25" t="str">
        <f>IF(P_størst_k!C20=0," ",P_størst_k!C20)</f>
        <v>Levanger</v>
      </c>
      <c r="E13" s="27">
        <f>IF(P_størst_k!D20=0," ",P_størst_k!D20)</f>
        <v>23135.078000000001</v>
      </c>
      <c r="F13" s="34">
        <f>IF(P_størst_k!G20=0," ",P_størst_k!G20)</f>
        <v>1.5973890232441848E-2</v>
      </c>
      <c r="G13" s="26">
        <f>IF(P_størst_k!J20=0," ",P_størst_k!J20)</f>
        <v>0.19441947856912828</v>
      </c>
    </row>
    <row r="14" spans="2:8" x14ac:dyDescent="0.25">
      <c r="B14" s="38">
        <f>IF(P_størst_k!C21=0," ",P_størst_k!B21)</f>
        <v>10</v>
      </c>
      <c r="C14" s="38"/>
      <c r="D14" s="25" t="str">
        <f>IF(P_størst_k!C21=0," ",P_størst_k!C21)</f>
        <v>Ringsaker</v>
      </c>
      <c r="E14" s="27">
        <f>IF(P_størst_k!D21=0," ",P_størst_k!D21)</f>
        <v>20790.348999999998</v>
      </c>
      <c r="F14" s="34">
        <f>IF(P_størst_k!G21=0," ",P_størst_k!G21)</f>
        <v>1.4354944159693656E-2</v>
      </c>
      <c r="G14" s="26">
        <f>IF(P_størst_k!J21=0," ",P_størst_k!J21)</f>
        <v>0.20877442272882193</v>
      </c>
    </row>
    <row r="15" spans="2:8" x14ac:dyDescent="0.25">
      <c r="B15" s="38">
        <f>IF(P_størst_k!C22=0," ",P_størst_k!B22)</f>
        <v>11</v>
      </c>
      <c r="C15" s="38"/>
      <c r="D15" s="25" t="str">
        <f>IF(P_størst_k!C22=0," ",P_størst_k!C22)</f>
        <v>Indre Fosen</v>
      </c>
      <c r="E15" s="27">
        <f>IF(P_størst_k!D22=0," ",P_størst_k!D22)</f>
        <v>19107.382000000001</v>
      </c>
      <c r="F15" s="34">
        <f>IF(P_størst_k!G22=0," ",P_størst_k!G22)</f>
        <v>1.3192919543964158E-2</v>
      </c>
      <c r="G15" s="26">
        <f>IF(P_størst_k!J22=0," ",P_størst_k!J22)</f>
        <v>0.22196734227278608</v>
      </c>
    </row>
    <row r="16" spans="2:8" x14ac:dyDescent="0.25">
      <c r="B16" s="38">
        <f>IF(P_størst_k!C23=0," ",P_størst_k!B23)</f>
        <v>12</v>
      </c>
      <c r="C16" s="38"/>
      <c r="D16" s="25" t="str">
        <f>IF(P_størst_k!C23=0," ",P_størst_k!C23)</f>
        <v>Namsos</v>
      </c>
      <c r="E16" s="27">
        <f>IF(P_størst_k!D23=0," ",P_størst_k!D23)</f>
        <v>18837.664000000001</v>
      </c>
      <c r="F16" s="34">
        <f>IF(P_størst_k!G23=0," ",P_størst_k!G23)</f>
        <v>1.3006689537490276E-2</v>
      </c>
      <c r="G16" s="26">
        <f>IF(P_størst_k!J23=0," ",P_størst_k!J23)</f>
        <v>0.23497403181027635</v>
      </c>
    </row>
    <row r="17" spans="2:13" x14ac:dyDescent="0.25">
      <c r="B17" s="38">
        <f>IF(P_størst_k!C24=0," ",P_størst_k!B24)</f>
        <v>13</v>
      </c>
      <c r="C17" s="38"/>
      <c r="D17" s="25" t="str">
        <f>IF(P_størst_k!C24=0," ",P_størst_k!C24)</f>
        <v>Stavanger</v>
      </c>
      <c r="E17" s="27">
        <f>IF(P_størst_k!D24=0," ",P_størst_k!D24)</f>
        <v>18564.501</v>
      </c>
      <c r="F17" s="34">
        <f>IF(P_størst_k!G24=0," ",P_størst_k!G24)</f>
        <v>1.2818080889723256E-2</v>
      </c>
      <c r="G17" s="26">
        <f>IF(P_størst_k!J24=0," ",P_størst_k!J24)</f>
        <v>0.24779211269999962</v>
      </c>
    </row>
    <row r="18" spans="2:13" x14ac:dyDescent="0.25">
      <c r="B18" s="38">
        <f>IF(P_størst_k!C25=0," ",P_størst_k!B25)</f>
        <v>14</v>
      </c>
      <c r="C18" s="38"/>
      <c r="D18" s="25" t="str">
        <f>IF(P_størst_k!C25=0," ",P_størst_k!C25)</f>
        <v>Voss</v>
      </c>
      <c r="E18" s="27">
        <f>IF(P_størst_k!D25=0," ",P_størst_k!D25)</f>
        <v>18117.348000000002</v>
      </c>
      <c r="F18" s="34">
        <f>IF(P_størst_k!G25=0," ",P_størst_k!G25)</f>
        <v>1.250933877356929E-2</v>
      </c>
      <c r="G18" s="26">
        <f>IF(P_størst_k!J25=0," ",P_størst_k!J25)</f>
        <v>0.26030145147356892</v>
      </c>
    </row>
    <row r="19" spans="2:13" x14ac:dyDescent="0.25">
      <c r="B19" s="38">
        <f>IF(P_størst_k!C26=0," ",P_størst_k!B26)</f>
        <v>15</v>
      </c>
      <c r="C19" s="38"/>
      <c r="D19" s="25" t="str">
        <f>IF(P_størst_k!C26=0," ",P_størst_k!C26)</f>
        <v>Vindafjord</v>
      </c>
      <c r="E19" s="27">
        <f>IF(P_størst_k!D26=0," ",P_størst_k!D26)</f>
        <v>17731.201000000001</v>
      </c>
      <c r="F19" s="34">
        <f>IF(P_størst_k!G26=0," ",P_størst_k!G26)</f>
        <v>1.2242718976930319E-2</v>
      </c>
      <c r="G19" s="26">
        <f>IF(P_størst_k!J26=0," ",P_størst_k!J26)</f>
        <v>0.27254417045049922</v>
      </c>
    </row>
    <row r="20" spans="2:13" x14ac:dyDescent="0.25">
      <c r="B20" s="38">
        <f>IF(P_størst_k!C27=0," ",P_størst_k!B27)</f>
        <v>16</v>
      </c>
      <c r="C20" s="38"/>
      <c r="D20" s="25" t="str">
        <f>IF(P_størst_k!C27=0," ",P_størst_k!C27)</f>
        <v>Nærøysund</v>
      </c>
      <c r="E20" s="27">
        <f>IF(P_størst_k!D27=0," ",P_størst_k!D27)</f>
        <v>16744.844000000001</v>
      </c>
      <c r="F20" s="34">
        <f>IF(P_størst_k!G27=0," ",P_størst_k!G27)</f>
        <v>1.1561677034992598E-2</v>
      </c>
      <c r="G20" s="26">
        <f>IF(P_størst_k!J27=0," ",P_størst_k!J27)</f>
        <v>0.28410584748549184</v>
      </c>
      <c r="J20" s="102" t="s">
        <v>964</v>
      </c>
      <c r="K20" s="80"/>
      <c r="L20" s="80"/>
      <c r="M20" s="80"/>
    </row>
    <row r="21" spans="2:13" x14ac:dyDescent="0.25">
      <c r="B21" s="38">
        <f>IF(P_størst_k!C28=0," ",P_størst_k!B28)</f>
        <v>17</v>
      </c>
      <c r="C21" s="38"/>
      <c r="D21" s="25" t="str">
        <f>IF(P_størst_k!C28=0," ",P_størst_k!C28)</f>
        <v>Bjerkreim</v>
      </c>
      <c r="E21" s="27">
        <f>IF(P_størst_k!D28=0," ",P_størst_k!D28)</f>
        <v>15300.698</v>
      </c>
      <c r="F21" s="34">
        <f>IF(P_størst_k!G28=0," ",P_størst_k!G28)</f>
        <v>1.0564549223985436E-2</v>
      </c>
      <c r="G21" s="26">
        <f>IF(P_størst_k!J28=0," ",P_størst_k!J28)</f>
        <v>0.29467039670947726</v>
      </c>
    </row>
    <row r="22" spans="2:13" x14ac:dyDescent="0.25">
      <c r="B22" s="38">
        <f>IF(P_størst_k!C29=0," ",P_størst_k!B29)</f>
        <v>18</v>
      </c>
      <c r="C22" s="38"/>
      <c r="D22" s="25" t="str">
        <f>IF(P_størst_k!C29=0," ",P_størst_k!C29)</f>
        <v>Gausdal</v>
      </c>
      <c r="E22" s="27">
        <f>IF(P_størst_k!D29=0," ",P_størst_k!D29)</f>
        <v>14628.596</v>
      </c>
      <c r="F22" s="34">
        <f>IF(P_størst_k!G29=0," ",P_størst_k!G29)</f>
        <v>1.0100488390777757E-2</v>
      </c>
      <c r="G22" s="26">
        <f>IF(P_størst_k!J29=0," ",P_størst_k!J29)</f>
        <v>0.30477088510025502</v>
      </c>
    </row>
    <row r="23" spans="2:13" x14ac:dyDescent="0.25">
      <c r="B23" s="38">
        <f>IF(P_størst_k!C30=0," ",P_størst_k!B30)</f>
        <v>19</v>
      </c>
      <c r="C23" s="38"/>
      <c r="D23" s="25" t="str">
        <f>IF(P_størst_k!C30=0," ",P_størst_k!C30)</f>
        <v>Gloppen</v>
      </c>
      <c r="E23" s="27">
        <f>IF(P_størst_k!D30=0," ",P_størst_k!D30)</f>
        <v>14345.967000000001</v>
      </c>
      <c r="F23" s="34">
        <f>IF(P_størst_k!G30=0," ",P_størst_k!G30)</f>
        <v>9.905343830534442E-3</v>
      </c>
      <c r="G23" s="26">
        <f>IF(P_størst_k!J30=0," ",P_størst_k!J30)</f>
        <v>0.31467622893078945</v>
      </c>
    </row>
    <row r="24" spans="2:13" x14ac:dyDescent="0.25">
      <c r="B24" s="38">
        <f>IF(P_størst_k!C31=0," ",P_størst_k!B31)</f>
        <v>20</v>
      </c>
      <c r="C24" s="38"/>
      <c r="D24" s="25" t="str">
        <f>IF(P_størst_k!C31=0," ",P_størst_k!C31)</f>
        <v>Åfjord</v>
      </c>
      <c r="E24" s="27">
        <f>IF(P_størst_k!D31=0," ",P_størst_k!D31)</f>
        <v>13987.79</v>
      </c>
      <c r="F24" s="34">
        <f>IF(P_størst_k!G31=0," ",P_størst_k!G31)</f>
        <v>9.6580362536252424E-3</v>
      </c>
      <c r="G24" s="26">
        <f>IF(P_størst_k!J31=0," ",P_størst_k!J31)</f>
        <v>0.32433426518441472</v>
      </c>
    </row>
    <row r="25" spans="2:13" x14ac:dyDescent="0.25">
      <c r="B25" s="38">
        <f>IF(P_størst_k!C32=0," ",P_størst_k!B32)</f>
        <v>21</v>
      </c>
      <c r="C25" s="38"/>
      <c r="D25" s="25" t="str">
        <f>IF(P_størst_k!C32=0," ",P_størst_k!C32)</f>
        <v>Verdal</v>
      </c>
      <c r="E25" s="27">
        <f>IF(P_størst_k!D32=0," ",P_størst_k!D32)</f>
        <v>12542.991</v>
      </c>
      <c r="F25" s="34">
        <f>IF(P_størst_k!G32=0," ",P_størst_k!G32)</f>
        <v>8.6604575709883502E-3</v>
      </c>
      <c r="G25" s="26">
        <f>IF(P_størst_k!J32=0," ",P_størst_k!J32)</f>
        <v>0.33299472275540304</v>
      </c>
    </row>
    <row r="26" spans="2:13" x14ac:dyDescent="0.25">
      <c r="B26" s="38">
        <f>IF(P_størst_k!C33=0," ",P_størst_k!B33)</f>
        <v>22</v>
      </c>
      <c r="C26" s="38"/>
      <c r="D26" s="25" t="str">
        <f>IF(P_størst_k!C33=0," ",P_størst_k!C33)</f>
        <v>Gjøvik</v>
      </c>
      <c r="E26" s="27">
        <f>IF(P_størst_k!D33=0," ",P_størst_k!D33)</f>
        <v>12412.245000000001</v>
      </c>
      <c r="F26" s="34">
        <f>IF(P_størst_k!G33=0," ",P_størst_k!G33)</f>
        <v>8.5701824376029842E-3</v>
      </c>
      <c r="G26" s="26">
        <f>IF(P_størst_k!J33=0," ",P_størst_k!J33)</f>
        <v>0.34156490519300603</v>
      </c>
    </row>
    <row r="27" spans="2:13" x14ac:dyDescent="0.25">
      <c r="B27" s="38">
        <f>IF(P_størst_k!C34=0," ",P_størst_k!B34)</f>
        <v>23</v>
      </c>
      <c r="C27" s="38"/>
      <c r="D27" s="25" t="str">
        <f>IF(P_størst_k!C34=0," ",P_størst_k!C34)</f>
        <v>Ørland</v>
      </c>
      <c r="E27" s="27">
        <f>IF(P_størst_k!D34=0," ",P_størst_k!D34)</f>
        <v>12378.343000000001</v>
      </c>
      <c r="F27" s="34">
        <f>IF(P_størst_k!G34=0," ",P_størst_k!G34)</f>
        <v>8.5467743978003847E-3</v>
      </c>
      <c r="G27" s="26">
        <f>IF(P_størst_k!J34=0," ",P_størst_k!J34)</f>
        <v>0.35011167959080641</v>
      </c>
    </row>
    <row r="28" spans="2:13" x14ac:dyDescent="0.25">
      <c r="B28" s="38">
        <f>IF(P_størst_k!C35=0," ",P_størst_k!B35)</f>
        <v>24</v>
      </c>
      <c r="C28" s="38"/>
      <c r="D28" s="25" t="str">
        <f>IF(P_størst_k!C35=0," ",P_størst_k!C35)</f>
        <v>Sømna</v>
      </c>
      <c r="E28" s="27">
        <f>IF(P_størst_k!D35=0," ",P_størst_k!D35)</f>
        <v>12307.732</v>
      </c>
      <c r="F28" s="34">
        <f>IF(P_størst_k!G35=0," ",P_størst_k!G35)</f>
        <v>8.4980201916030704E-3</v>
      </c>
      <c r="G28" s="26">
        <f>IF(P_størst_k!J35=0," ",P_størst_k!J35)</f>
        <v>0.35860969978240947</v>
      </c>
    </row>
    <row r="29" spans="2:13" x14ac:dyDescent="0.25">
      <c r="B29" s="38">
        <f>IF(P_størst_k!C36=0," ",P_størst_k!B36)</f>
        <v>25</v>
      </c>
      <c r="C29" s="38"/>
      <c r="D29" s="25" t="str">
        <f>IF(P_størst_k!C36=0," ",P_størst_k!C36)</f>
        <v>Surnadal</v>
      </c>
      <c r="E29" s="27">
        <f>IF(P_størst_k!D36=0," ",P_størst_k!D36)</f>
        <v>11881.987999999999</v>
      </c>
      <c r="F29" s="34">
        <f>IF(P_størst_k!G36=0," ",P_størst_k!G36)</f>
        <v>8.2040601745622492E-3</v>
      </c>
      <c r="G29" s="26">
        <f>IF(P_størst_k!J36=0," ",P_størst_k!J36)</f>
        <v>0.36681375995697174</v>
      </c>
    </row>
    <row r="30" spans="2:13" x14ac:dyDescent="0.25">
      <c r="B30" s="38">
        <f>IF(P_størst_k!C37=0," ",P_størst_k!B37)</f>
        <v>26</v>
      </c>
      <c r="C30" s="38"/>
      <c r="D30" s="25" t="str">
        <f>IF(P_størst_k!C37=0," ",P_størst_k!C37)</f>
        <v>Lesja</v>
      </c>
      <c r="E30" s="27">
        <f>IF(P_størst_k!D37=0," ",P_størst_k!D37)</f>
        <v>11801.72</v>
      </c>
      <c r="F30" s="34">
        <f>IF(P_størst_k!G37=0," ",P_størst_k!G37)</f>
        <v>8.1486381776630975E-3</v>
      </c>
      <c r="G30" s="26">
        <f>IF(P_størst_k!J37=0," ",P_størst_k!J37)</f>
        <v>0.37496239813463483</v>
      </c>
    </row>
    <row r="31" spans="2:13" x14ac:dyDescent="0.25">
      <c r="B31" s="38">
        <f>IF(P_størst_k!C38=0," ",P_størst_k!B38)</f>
        <v>27</v>
      </c>
      <c r="C31" s="38"/>
      <c r="D31" s="25" t="str">
        <f>IF(P_størst_k!C38=0," ",P_størst_k!C38)</f>
        <v>Tynset</v>
      </c>
      <c r="E31" s="27">
        <f>IF(P_størst_k!D38=0," ",P_størst_k!D38)</f>
        <v>11796.502</v>
      </c>
      <c r="F31" s="34">
        <f>IF(P_størst_k!G38=0," ",P_størst_k!G38)</f>
        <v>8.1450353473967434E-3</v>
      </c>
      <c r="G31" s="26">
        <f>IF(P_størst_k!J38=0," ",P_størst_k!J38)</f>
        <v>0.38310743348203158</v>
      </c>
    </row>
    <row r="32" spans="2:13" x14ac:dyDescent="0.25">
      <c r="B32" s="38">
        <f>IF(P_størst_k!C39=0," ",P_størst_k!B39)</f>
        <v>28</v>
      </c>
      <c r="C32" s="38"/>
      <c r="D32" s="25" t="str">
        <f>IF(P_størst_k!C39=0," ",P_størst_k!C39)</f>
        <v>Midtre Gauldal</v>
      </c>
      <c r="E32" s="27">
        <f>IF(P_størst_k!D39=0," ",P_størst_k!D39)</f>
        <v>11634.973</v>
      </c>
      <c r="F32" s="34">
        <f>IF(P_størst_k!G39=0," ",P_størst_k!G39)</f>
        <v>8.0335057249180074E-3</v>
      </c>
      <c r="G32" s="26">
        <f>IF(P_størst_k!J39=0," ",P_størst_k!J39)</f>
        <v>0.39114093920694959</v>
      </c>
    </row>
    <row r="33" spans="2:13" x14ac:dyDescent="0.25">
      <c r="B33" s="38">
        <f>IF(P_størst_k!C40=0," ",P_størst_k!B40)</f>
        <v>29</v>
      </c>
      <c r="C33" s="38"/>
      <c r="D33" s="25" t="str">
        <f>IF(P_størst_k!C40=0," ",P_størst_k!C40)</f>
        <v>Inderøy</v>
      </c>
      <c r="E33" s="27">
        <f>IF(P_størst_k!D40=0," ",P_størst_k!D40)</f>
        <v>11528.767</v>
      </c>
      <c r="F33" s="34">
        <f>IF(P_størst_k!G40=0," ",P_størst_k!G40)</f>
        <v>7.9601745268979823E-3</v>
      </c>
      <c r="G33" s="26">
        <f>IF(P_størst_k!J40=0," ",P_størst_k!J40)</f>
        <v>0.39910111373384755</v>
      </c>
    </row>
    <row r="34" spans="2:13" x14ac:dyDescent="0.25">
      <c r="B34" s="38">
        <f>IF(P_størst_k!C41=0," ",P_størst_k!B41)</f>
        <v>30</v>
      </c>
      <c r="C34" s="38"/>
      <c r="D34" s="25" t="str">
        <f>IF(P_størst_k!C41=0," ",P_størst_k!C41)</f>
        <v>Kvinnherad</v>
      </c>
      <c r="E34" s="27">
        <f>IF(P_størst_k!D41=0," ",P_størst_k!D41)</f>
        <v>11196.013999999999</v>
      </c>
      <c r="F34" s="34">
        <f>IF(P_størst_k!G41=0," ",P_størst_k!G41)</f>
        <v>7.7304212536859485E-3</v>
      </c>
      <c r="G34" s="26">
        <f>IF(P_størst_k!J41=0," ",P_størst_k!J41)</f>
        <v>0.40683153498753349</v>
      </c>
    </row>
    <row r="35" spans="2:13" x14ac:dyDescent="0.25">
      <c r="B35" s="38">
        <f>IF(P_størst_k!C42=0," ",P_størst_k!B42)</f>
        <v>31</v>
      </c>
      <c r="C35" s="38"/>
      <c r="D35" s="25" t="str">
        <f>IF(P_størst_k!C42=0," ",P_størst_k!C42)</f>
        <v>Heim</v>
      </c>
      <c r="E35" s="27">
        <f>IF(P_størst_k!D42=0," ",P_størst_k!D42)</f>
        <v>11160.441999999999</v>
      </c>
      <c r="F35" s="34">
        <f>IF(P_størst_k!G42=0," ",P_størst_k!G42)</f>
        <v>7.7058601424872556E-3</v>
      </c>
      <c r="G35" s="26">
        <f>IF(P_størst_k!J42=0," ",P_størst_k!J42)</f>
        <v>0.41453739513002075</v>
      </c>
    </row>
    <row r="36" spans="2:13" x14ac:dyDescent="0.25">
      <c r="B36" s="38">
        <f>IF(P_størst_k!C43=0," ",P_størst_k!B43)</f>
        <v>32</v>
      </c>
      <c r="C36" s="38"/>
      <c r="D36" s="25" t="str">
        <f>IF(P_størst_k!C43=0," ",P_størst_k!C43)</f>
        <v>Sola</v>
      </c>
      <c r="E36" s="27">
        <f>IF(P_størst_k!D43=0," ",P_størst_k!D43)</f>
        <v>10752.81</v>
      </c>
      <c r="F36" s="34">
        <f>IF(P_størst_k!G43=0," ",P_størst_k!G43)</f>
        <v>7.4244057716296892E-3</v>
      </c>
      <c r="G36" s="26">
        <f>IF(P_størst_k!J43=0," ",P_størst_k!J43)</f>
        <v>0.42196180090165047</v>
      </c>
    </row>
    <row r="37" spans="2:13" x14ac:dyDescent="0.25">
      <c r="B37" s="38">
        <f>IF(P_størst_k!C44=0," ",P_størst_k!B44)</f>
        <v>33</v>
      </c>
      <c r="C37" s="38"/>
      <c r="D37" s="25" t="str">
        <f>IF(P_størst_k!C44=0," ",P_størst_k!C44)</f>
        <v>Gjesdal</v>
      </c>
      <c r="E37" s="27">
        <f>IF(P_størst_k!D44=0," ",P_størst_k!D44)</f>
        <v>10546.01</v>
      </c>
      <c r="F37" s="34">
        <f>IF(P_størst_k!G44=0," ",P_størst_k!G44)</f>
        <v>7.2816182478500427E-3</v>
      </c>
      <c r="G37" s="26">
        <f>IF(P_størst_k!J44=0," ",P_størst_k!J44)</f>
        <v>0.42924341914950048</v>
      </c>
    </row>
    <row r="38" spans="2:13" x14ac:dyDescent="0.25">
      <c r="B38" s="38">
        <f>IF(P_størst_k!C45=0," ",P_størst_k!B45)</f>
        <v>34</v>
      </c>
      <c r="C38" s="38"/>
      <c r="D38" s="25" t="str">
        <f>IF(P_størst_k!C45=0," ",P_størst_k!C45)</f>
        <v>Overhalla</v>
      </c>
      <c r="E38" s="27">
        <f>IF(P_størst_k!D45=0," ",P_størst_k!D45)</f>
        <v>10238.766</v>
      </c>
      <c r="F38" s="34">
        <f>IF(P_størst_k!G45=0," ",P_størst_k!G45)</f>
        <v>7.0694779675978484E-3</v>
      </c>
      <c r="G38" s="26">
        <f>IF(P_størst_k!J45=0," ",P_størst_k!J45)</f>
        <v>0.43631289711709836</v>
      </c>
    </row>
    <row r="39" spans="2:13" x14ac:dyDescent="0.25">
      <c r="B39" s="38">
        <f>IF(P_størst_k!C46=0," ",P_størst_k!B46)</f>
        <v>35</v>
      </c>
      <c r="C39" s="38"/>
      <c r="D39" s="25" t="str">
        <f>IF(P_størst_k!C46=0," ",P_størst_k!C46)</f>
        <v>Molde</v>
      </c>
      <c r="E39" s="27">
        <f>IF(P_størst_k!D46=0," ",P_størst_k!D46)</f>
        <v>10124.746999999999</v>
      </c>
      <c r="F39" s="34">
        <f>IF(P_størst_k!G46=0," ",P_størst_k!G46)</f>
        <v>6.990752190645085E-3</v>
      </c>
      <c r="G39" s="26">
        <f>IF(P_størst_k!J46=0," ",P_størst_k!J46)</f>
        <v>0.44330364930774346</v>
      </c>
    </row>
    <row r="40" spans="2:13" x14ac:dyDescent="0.25">
      <c r="B40" s="38">
        <f>IF(P_størst_k!C47=0," ",P_størst_k!B47)</f>
        <v>36</v>
      </c>
      <c r="C40" s="38"/>
      <c r="D40" s="25" t="str">
        <f>IF(P_størst_k!C47=0," ",P_størst_k!C47)</f>
        <v>Rindal</v>
      </c>
      <c r="E40" s="27">
        <f>IF(P_størst_k!D47=0," ",P_størst_k!D47)</f>
        <v>10074.51</v>
      </c>
      <c r="F40" s="34">
        <f>IF(P_størst_k!G47=0," ",P_størst_k!G47)</f>
        <v>6.9560654554801041E-3</v>
      </c>
      <c r="G40" s="26">
        <f>IF(P_størst_k!J47=0," ",P_størst_k!J47)</f>
        <v>0.45025971476322352</v>
      </c>
    </row>
    <row r="41" spans="2:13" x14ac:dyDescent="0.25">
      <c r="B41" s="38">
        <f>IF(P_størst_k!C48=0," ",P_størst_k!B48)</f>
        <v>37</v>
      </c>
      <c r="C41" s="38"/>
      <c r="D41" s="25" t="str">
        <f>IF(P_størst_k!C48=0," ",P_størst_k!C48)</f>
        <v>Stryn</v>
      </c>
      <c r="E41" s="27">
        <f>IF(P_størst_k!D48=0," ",P_størst_k!D48)</f>
        <v>9661.4449999999997</v>
      </c>
      <c r="F41" s="34">
        <f>IF(P_størst_k!G48=0," ",P_størst_k!G48)</f>
        <v>6.6708598050447092E-3</v>
      </c>
      <c r="G41" s="26">
        <f>IF(P_størst_k!J48=0," ",P_størst_k!J48)</f>
        <v>0.45693057456826824</v>
      </c>
    </row>
    <row r="42" spans="2:13" x14ac:dyDescent="0.25">
      <c r="B42" s="38">
        <f>IF(P_størst_k!C49=0," ",P_størst_k!B49)</f>
        <v>38</v>
      </c>
      <c r="C42" s="38"/>
      <c r="D42" s="25" t="str">
        <f>IF(P_størst_k!C49=0," ",P_størst_k!C49)</f>
        <v>Tolga</v>
      </c>
      <c r="E42" s="27">
        <f>IF(P_størst_k!D49=0," ",P_størst_k!D49)</f>
        <v>9613.3130000000001</v>
      </c>
      <c r="F42" s="34">
        <f>IF(P_størst_k!G49=0," ",P_størst_k!G49)</f>
        <v>6.6376264922083364E-3</v>
      </c>
      <c r="G42" s="26">
        <f>IF(P_størst_k!J49=0," ",P_størst_k!J49)</f>
        <v>0.46356820106047658</v>
      </c>
    </row>
    <row r="43" spans="2:13" x14ac:dyDescent="0.25">
      <c r="B43" s="38">
        <f>IF(P_størst_k!C50=0," ",P_størst_k!B50)</f>
        <v>39</v>
      </c>
      <c r="C43" s="38"/>
      <c r="D43" s="25" t="str">
        <f>IF(P_størst_k!C50=0," ",P_størst_k!C50)</f>
        <v>Ringebu</v>
      </c>
      <c r="E43" s="27">
        <f>IF(P_størst_k!D50=0," ",P_størst_k!D50)</f>
        <v>9524.8279999999995</v>
      </c>
      <c r="F43" s="34">
        <f>IF(P_størst_k!G50=0," ",P_størst_k!G50)</f>
        <v>6.576530969763259E-3</v>
      </c>
      <c r="G43" s="26">
        <f>IF(P_størst_k!J50=0," ",P_størst_k!J50)</f>
        <v>0.47014473203023982</v>
      </c>
      <c r="J43" s="102" t="s">
        <v>964</v>
      </c>
      <c r="K43" s="80"/>
      <c r="L43" s="80"/>
      <c r="M43" s="80"/>
    </row>
    <row r="44" spans="2:13" x14ac:dyDescent="0.25">
      <c r="B44" s="38">
        <f>IF(P_størst_k!C51=0," ",P_størst_k!B51)</f>
        <v>40</v>
      </c>
      <c r="C44" s="38"/>
      <c r="D44" s="25" t="str">
        <f>IF(P_størst_k!C51=0," ",P_størst_k!C51)</f>
        <v>Vågå</v>
      </c>
      <c r="E44" s="27">
        <f>IF(P_størst_k!D51=0," ",P_størst_k!D51)</f>
        <v>9460.1939999999995</v>
      </c>
      <c r="F44" s="34">
        <f>IF(P_størst_k!G51=0," ",P_størst_k!G51)</f>
        <v>6.5319036544248948E-3</v>
      </c>
      <c r="G44" s="26">
        <f>IF(P_størst_k!J51=0," ",P_størst_k!J51)</f>
        <v>0.47667663568466473</v>
      </c>
    </row>
    <row r="45" spans="2:13" x14ac:dyDescent="0.25">
      <c r="B45" s="38">
        <f>IF(P_størst_k!C52=0," ",P_størst_k!B52)</f>
        <v>41</v>
      </c>
      <c r="C45" s="38"/>
      <c r="D45" s="25" t="str">
        <f>IF(P_størst_k!C52=0," ",P_størst_k!C52)</f>
        <v>Alta</v>
      </c>
      <c r="E45" s="27">
        <f>IF(P_størst_k!D52=0," ",P_størst_k!D52)</f>
        <v>9320.2029999999995</v>
      </c>
      <c r="F45" s="34">
        <f>IF(P_størst_k!G52=0," ",P_størst_k!G52)</f>
        <v>6.4352452006461881E-3</v>
      </c>
      <c r="G45" s="26">
        <f>IF(P_størst_k!J52=0," ",P_størst_k!J52)</f>
        <v>0.48311188088531093</v>
      </c>
    </row>
    <row r="46" spans="2:13" x14ac:dyDescent="0.25">
      <c r="B46" s="38">
        <f>IF(P_størst_k!C53=0," ",P_størst_k!B53)</f>
        <v>42</v>
      </c>
      <c r="C46" s="38"/>
      <c r="D46" s="25" t="str">
        <f>IF(P_størst_k!C53=0," ",P_størst_k!C53)</f>
        <v>Os</v>
      </c>
      <c r="E46" s="27">
        <f>IF(P_størst_k!D53=0," ",P_størst_k!D53)</f>
        <v>9004.2279999999992</v>
      </c>
      <c r="F46" s="34">
        <f>IF(P_størst_k!G53=0," ",P_størst_k!G53)</f>
        <v>6.2170764974243614E-3</v>
      </c>
      <c r="G46" s="26">
        <f>IF(P_størst_k!J53=0," ",P_størst_k!J53)</f>
        <v>0.4893289573827353</v>
      </c>
    </row>
    <row r="47" spans="2:13" x14ac:dyDescent="0.25">
      <c r="B47" s="38">
        <f>IF(P_størst_k!C54=0," ",P_størst_k!B54)</f>
        <v>43</v>
      </c>
      <c r="C47" s="38"/>
      <c r="D47" s="25" t="str">
        <f>IF(P_størst_k!C54=0," ",P_størst_k!C54)</f>
        <v>Volda</v>
      </c>
      <c r="E47" s="27">
        <f>IF(P_størst_k!D54=0," ",P_størst_k!D54)</f>
        <v>8943.6929999999993</v>
      </c>
      <c r="F47" s="34">
        <f>IF(P_størst_k!G54=0," ",P_størst_k!G54)</f>
        <v>6.1752793854707791E-3</v>
      </c>
      <c r="G47" s="26">
        <f>IF(P_størst_k!J54=0," ",P_størst_k!J54)</f>
        <v>0.4955042367682061</v>
      </c>
    </row>
    <row r="48" spans="2:13" x14ac:dyDescent="0.25">
      <c r="B48" s="38">
        <f>IF(P_størst_k!C55=0," ",P_størst_k!B55)</f>
        <v>44</v>
      </c>
      <c r="C48" s="38"/>
      <c r="D48" s="25" t="str">
        <f>IF(P_størst_k!C55=0," ",P_størst_k!C55)</f>
        <v>Selbu</v>
      </c>
      <c r="E48" s="27">
        <f>IF(P_størst_k!D55=0," ",P_størst_k!D55)</f>
        <v>8879.0519999999997</v>
      </c>
      <c r="F48" s="34">
        <f>IF(P_størst_k!G55=0," ",P_størst_k!G55)</f>
        <v>6.1306472368990181E-3</v>
      </c>
      <c r="G48" s="26">
        <f>IF(P_størst_k!J55=0," ",P_størst_k!J55)</f>
        <v>0.50163488400510514</v>
      </c>
    </row>
    <row r="49" spans="2:7" x14ac:dyDescent="0.25">
      <c r="B49" s="38">
        <f>IF(P_størst_k!C56=0," ",P_størst_k!B56)</f>
        <v>45</v>
      </c>
      <c r="C49" s="38"/>
      <c r="D49" s="25" t="str">
        <f>IF(P_størst_k!C56=0," ",P_størst_k!C56)</f>
        <v>Ålesund</v>
      </c>
      <c r="E49" s="27">
        <f>IF(P_størst_k!D56=0," ",P_størst_k!D56)</f>
        <v>8862.5849999999991</v>
      </c>
      <c r="F49" s="34">
        <f>IF(P_størst_k!G56=0," ",P_størst_k!G56)</f>
        <v>6.119277400564011E-3</v>
      </c>
      <c r="G49" s="26">
        <f>IF(P_størst_k!J56=0," ",P_størst_k!J56)</f>
        <v>0.50775416140566909</v>
      </c>
    </row>
    <row r="50" spans="2:7" x14ac:dyDescent="0.25">
      <c r="B50" s="38">
        <f>IF(P_størst_k!C57=0," ",P_størst_k!B57)</f>
        <v>46</v>
      </c>
      <c r="C50" s="38"/>
      <c r="D50" s="25" t="str">
        <f>IF(P_størst_k!C57=0," ",P_størst_k!C57)</f>
        <v>Stad</v>
      </c>
      <c r="E50" s="27">
        <f>IF(P_størst_k!D57=0," ",P_størst_k!D57)</f>
        <v>8851.4879999999994</v>
      </c>
      <c r="F50" s="34">
        <f>IF(P_størst_k!G57=0," ",P_størst_k!G57)</f>
        <v>6.1116153447062609E-3</v>
      </c>
      <c r="G50" s="26">
        <f>IF(P_størst_k!J57=0," ",P_størst_k!J57)</f>
        <v>0.51386577675037537</v>
      </c>
    </row>
    <row r="51" spans="2:7" x14ac:dyDescent="0.25">
      <c r="B51" s="38">
        <f>IF(P_størst_k!C58=0," ",P_størst_k!B58)</f>
        <v>47</v>
      </c>
      <c r="C51" s="38"/>
      <c r="D51" s="25" t="str">
        <f>IF(P_størst_k!C58=0," ",P_størst_k!C58)</f>
        <v>Østre Toten</v>
      </c>
      <c r="E51" s="27">
        <f>IF(P_størst_k!D58=0," ",P_størst_k!D58)</f>
        <v>8709.4930000000004</v>
      </c>
      <c r="F51" s="34">
        <f>IF(P_størst_k!G58=0," ",P_størst_k!G58)</f>
        <v>6.0135732052522435E-3</v>
      </c>
      <c r="G51" s="26">
        <f>IF(P_størst_k!J58=0," ",P_størst_k!J58)</f>
        <v>0.51987934995562757</v>
      </c>
    </row>
    <row r="52" spans="2:7" x14ac:dyDescent="0.25">
      <c r="B52" s="38">
        <f>IF(P_størst_k!C59=0," ",P_størst_k!B59)</f>
        <v>48</v>
      </c>
      <c r="C52" s="38"/>
      <c r="D52" s="25" t="str">
        <f>IF(P_størst_k!C59=0," ",P_størst_k!C59)</f>
        <v>Melhus</v>
      </c>
      <c r="E52" s="27">
        <f>IF(P_størst_k!D59=0," ",P_størst_k!D59)</f>
        <v>8346.6830000000009</v>
      </c>
      <c r="F52" s="34">
        <f>IF(P_størst_k!G59=0," ",P_størst_k!G59)</f>
        <v>5.7630667182962782E-3</v>
      </c>
      <c r="G52" s="26">
        <f>IF(P_størst_k!J59=0," ",P_størst_k!J59)</f>
        <v>0.52564241667392386</v>
      </c>
    </row>
    <row r="53" spans="2:7" x14ac:dyDescent="0.25">
      <c r="B53" s="38">
        <f>IF(P_størst_k!C60=0," ",P_størst_k!B60)</f>
        <v>49</v>
      </c>
      <c r="C53" s="38"/>
      <c r="D53" s="25" t="str">
        <f>IF(P_størst_k!C60=0," ",P_størst_k!C60)</f>
        <v>Ørsta</v>
      </c>
      <c r="E53" s="27">
        <f>IF(P_størst_k!D60=0," ",P_størst_k!D60)</f>
        <v>8023.857</v>
      </c>
      <c r="F53" s="34">
        <f>IF(P_størst_k!G60=0," ",P_størst_k!G60)</f>
        <v>5.540167660502816E-3</v>
      </c>
      <c r="G53" s="26">
        <f>IF(P_størst_k!J60=0," ",P_størst_k!J60)</f>
        <v>0.53118258433442667</v>
      </c>
    </row>
    <row r="54" spans="2:7" x14ac:dyDescent="0.25">
      <c r="B54" s="38">
        <f>IF(P_størst_k!C61=0," ",P_størst_k!B61)</f>
        <v>50</v>
      </c>
      <c r="C54" s="38"/>
      <c r="D54" s="25" t="str">
        <f>IF(P_størst_k!C61=0," ",P_størst_k!C61)</f>
        <v>Oppdal</v>
      </c>
      <c r="E54" s="27">
        <f>IF(P_størst_k!D61=0," ",P_størst_k!D61)</f>
        <v>8017.73</v>
      </c>
      <c r="F54" s="34">
        <f>IF(P_størst_k!G61=0," ",P_størst_k!G61)</f>
        <v>5.5359372003567914E-3</v>
      </c>
      <c r="G54" s="26">
        <f>IF(P_størst_k!J61=0," ",P_størst_k!J61)</f>
        <v>0.5367185215347835</v>
      </c>
    </row>
    <row r="55" spans="2:7" x14ac:dyDescent="0.25">
      <c r="B55" s="38">
        <f>IF(P_størst_k!C62=0," ",P_størst_k!B62)</f>
        <v>51</v>
      </c>
      <c r="C55" s="38"/>
      <c r="D55" s="25" t="str">
        <f>IF(P_størst_k!C62=0," ",P_størst_k!C62)</f>
        <v>Indre Østfold</v>
      </c>
      <c r="E55" s="27">
        <f>IF(P_størst_k!D62=0," ",P_størst_k!D62)</f>
        <v>8005.902</v>
      </c>
      <c r="F55" s="34">
        <f>IF(P_størst_k!G62=0," ",P_størst_k!G62)</f>
        <v>5.5277704168400325E-3</v>
      </c>
      <c r="G55" s="26">
        <f>IF(P_størst_k!J62=0," ",P_størst_k!J62)</f>
        <v>0.54224629195162355</v>
      </c>
    </row>
    <row r="56" spans="2:7" x14ac:dyDescent="0.25">
      <c r="B56" s="38">
        <f>IF(P_størst_k!C63=0," ",P_størst_k!B63)</f>
        <v>52</v>
      </c>
      <c r="C56" s="38"/>
      <c r="D56" s="25" t="str">
        <f>IF(P_størst_k!C63=0," ",P_størst_k!C63)</f>
        <v>Dovre</v>
      </c>
      <c r="E56" s="27">
        <f>IF(P_størst_k!D63=0," ",P_størst_k!D63)</f>
        <v>7724.2049999999999</v>
      </c>
      <c r="F56" s="34">
        <f>IF(P_størst_k!G63=0," ",P_størst_k!G63)</f>
        <v>5.3332693671004046E-3</v>
      </c>
      <c r="G56" s="26">
        <f>IF(P_størst_k!J63=0," ",P_størst_k!J63)</f>
        <v>0.54757956131872387</v>
      </c>
    </row>
    <row r="57" spans="2:7" x14ac:dyDescent="0.25">
      <c r="B57" s="38">
        <f>IF(P_størst_k!C64=0," ",P_størst_k!B64)</f>
        <v>53</v>
      </c>
      <c r="C57" s="38"/>
      <c r="D57" s="25" t="str">
        <f>IF(P_størst_k!C64=0," ",P_størst_k!C64)</f>
        <v>Snåsa</v>
      </c>
      <c r="E57" s="27">
        <f>IF(P_størst_k!D64=0," ",P_størst_k!D64)</f>
        <v>7580.6130000000003</v>
      </c>
      <c r="F57" s="34">
        <f>IF(P_størst_k!G64=0," ",P_størst_k!G64)</f>
        <v>5.2341245599700032E-3</v>
      </c>
      <c r="G57" s="26">
        <f>IF(P_størst_k!J64=0," ",P_størst_k!J64)</f>
        <v>0.55281368587869395</v>
      </c>
    </row>
    <row r="58" spans="2:7" x14ac:dyDescent="0.25">
      <c r="B58" s="38">
        <f>IF(P_størst_k!C65=0," ",P_størst_k!B65)</f>
        <v>54</v>
      </c>
      <c r="C58" s="38"/>
      <c r="D58" s="25" t="str">
        <f>IF(P_størst_k!C65=0," ",P_størst_k!C65)</f>
        <v>Alver</v>
      </c>
      <c r="E58" s="27">
        <f>IF(P_størst_k!D65=0," ",P_størst_k!D65)</f>
        <v>7537.6819999999998</v>
      </c>
      <c r="F58" s="34">
        <f>IF(P_størst_k!G65=0," ",P_størst_k!G65)</f>
        <v>5.2044823395474499E-3</v>
      </c>
      <c r="G58" s="26">
        <f>IF(P_størst_k!J65=0," ",P_størst_k!J65)</f>
        <v>0.55801816821824135</v>
      </c>
    </row>
    <row r="59" spans="2:7" x14ac:dyDescent="0.25">
      <c r="B59" s="38">
        <f>IF(P_størst_k!C66=0," ",P_størst_k!B66)</f>
        <v>55</v>
      </c>
      <c r="C59" s="38"/>
      <c r="D59" s="25" t="str">
        <f>IF(P_størst_k!C66=0," ",P_størst_k!C66)</f>
        <v>Rauma</v>
      </c>
      <c r="E59" s="27">
        <f>IF(P_størst_k!D66=0," ",P_størst_k!D66)</f>
        <v>7522.1980000000003</v>
      </c>
      <c r="F59" s="34">
        <f>IF(P_størst_k!G66=0," ",P_størst_k!G66)</f>
        <v>5.193791227273736E-3</v>
      </c>
      <c r="G59" s="26">
        <f>IF(P_størst_k!J66=0," ",P_størst_k!J66)</f>
        <v>0.56321195944551516</v>
      </c>
    </row>
    <row r="60" spans="2:7" x14ac:dyDescent="0.25">
      <c r="B60" s="38">
        <f>IF(P_størst_k!C67=0," ",P_størst_k!B67)</f>
        <v>56</v>
      </c>
      <c r="C60" s="38"/>
      <c r="D60" s="25" t="str">
        <f>IF(P_størst_k!C67=0," ",P_størst_k!C67)</f>
        <v>Sør-Fron</v>
      </c>
      <c r="E60" s="27">
        <f>IF(P_størst_k!D67=0," ",P_størst_k!D67)</f>
        <v>7518.3609999999999</v>
      </c>
      <c r="F60" s="34">
        <f>IF(P_størst_k!G67=0," ",P_størst_k!G67)</f>
        <v>5.1911419249103781E-3</v>
      </c>
      <c r="G60" s="26">
        <f>IF(P_størst_k!J67=0," ",P_størst_k!J67)</f>
        <v>0.56840310137042549</v>
      </c>
    </row>
    <row r="61" spans="2:7" x14ac:dyDescent="0.25">
      <c r="B61" s="38">
        <f>IF(P_størst_k!C68=0," ",P_størst_k!B68)</f>
        <v>57</v>
      </c>
      <c r="C61" s="38"/>
      <c r="D61" s="25" t="str">
        <f>IF(P_størst_k!C68=0," ",P_størst_k!C68)</f>
        <v>Lom</v>
      </c>
      <c r="E61" s="27">
        <f>IF(P_størst_k!D68=0," ",P_størst_k!D68)</f>
        <v>7428.1729999999998</v>
      </c>
      <c r="F61" s="34">
        <f>IF(P_størst_k!G68=0," ",P_størst_k!G68)</f>
        <v>5.1288705458260508E-3</v>
      </c>
      <c r="G61" s="26">
        <f>IF(P_størst_k!J68=0," ",P_størst_k!J68)</f>
        <v>0.57353197191625149</v>
      </c>
    </row>
    <row r="62" spans="2:7" x14ac:dyDescent="0.25">
      <c r="B62" s="38">
        <f>IF(P_størst_k!C69=0," ",P_størst_k!B69)</f>
        <v>58</v>
      </c>
      <c r="C62" s="38"/>
      <c r="D62" s="25" t="str">
        <f>IF(P_størst_k!C69=0," ",P_størst_k!C69)</f>
        <v>Tysvær</v>
      </c>
      <c r="E62" s="27">
        <f>IF(P_størst_k!D69=0," ",P_størst_k!D69)</f>
        <v>7315.3969999999999</v>
      </c>
      <c r="F62" s="34">
        <f>IF(P_størst_k!G69=0," ",P_størst_k!G69)</f>
        <v>5.0510030130321761E-3</v>
      </c>
      <c r="G62" s="26">
        <f>IF(P_størst_k!J69=0," ",P_størst_k!J69)</f>
        <v>0.57858297492928368</v>
      </c>
    </row>
    <row r="63" spans="2:7" x14ac:dyDescent="0.25">
      <c r="B63" s="38">
        <f>IF(P_størst_k!C70=0," ",P_størst_k!B70)</f>
        <v>59</v>
      </c>
      <c r="C63" s="38"/>
      <c r="D63" s="25" t="str">
        <f>IF(P_størst_k!C70=0," ",P_størst_k!C70)</f>
        <v>Rennebu</v>
      </c>
      <c r="E63" s="27">
        <f>IF(P_størst_k!D70=0," ",P_størst_k!D70)</f>
        <v>6926.0010000000002</v>
      </c>
      <c r="F63" s="34">
        <f>IF(P_størst_k!G70=0," ",P_størst_k!G70)</f>
        <v>4.7821399056351774E-3</v>
      </c>
      <c r="G63" s="26">
        <f>IF(P_størst_k!J70=0," ",P_størst_k!J70)</f>
        <v>0.58336511483491893</v>
      </c>
    </row>
    <row r="64" spans="2:7" x14ac:dyDescent="0.25">
      <c r="B64" s="38">
        <f>IF(P_størst_k!C71=0," ",P_størst_k!B71)</f>
        <v>60</v>
      </c>
      <c r="C64" s="38"/>
      <c r="D64" s="25" t="str">
        <f>IF(P_størst_k!C71=0," ",P_størst_k!C71)</f>
        <v>Alvdal</v>
      </c>
      <c r="E64" s="27">
        <f>IF(P_størst_k!D71=0," ",P_størst_k!D71)</f>
        <v>6822.5550000000003</v>
      </c>
      <c r="F64" s="34">
        <f>IF(P_størst_k!G71=0," ",P_størst_k!G71)</f>
        <v>4.7107143824973189E-3</v>
      </c>
      <c r="G64" s="26">
        <f>IF(P_størst_k!J71=0," ",P_størst_k!J71)</f>
        <v>0.58807582921741619</v>
      </c>
    </row>
    <row r="65" spans="2:7" x14ac:dyDescent="0.25">
      <c r="B65" s="38">
        <f>IF(P_størst_k!C72=0," ",P_størst_k!B72)</f>
        <v>61</v>
      </c>
      <c r="C65" s="38"/>
      <c r="D65" s="25" t="str">
        <f>IF(P_størst_k!C72=0," ",P_størst_k!C72)</f>
        <v>Etne</v>
      </c>
      <c r="E65" s="27">
        <f>IF(P_størst_k!D72=0," ",P_størst_k!D72)</f>
        <v>6759.3429999999998</v>
      </c>
      <c r="F65" s="34">
        <f>IF(P_størst_k!G72=0," ",P_størst_k!G72)</f>
        <v>4.6670689040004178E-3</v>
      </c>
      <c r="G65" s="26">
        <f>IF(P_størst_k!J72=0," ",P_størst_k!J72)</f>
        <v>0.59274289812141667</v>
      </c>
    </row>
    <row r="66" spans="2:7" x14ac:dyDescent="0.25">
      <c r="B66" s="38">
        <f>IF(P_størst_k!C73=0," ",P_størst_k!B73)</f>
        <v>62</v>
      </c>
      <c r="C66" s="38"/>
      <c r="D66" s="25" t="str">
        <f>IF(P_størst_k!C73=0," ",P_størst_k!C73)</f>
        <v>Vestre Toten</v>
      </c>
      <c r="E66" s="27">
        <f>IF(P_størst_k!D73=0," ",P_størst_k!D73)</f>
        <v>6726.3729999999996</v>
      </c>
      <c r="F66" s="34">
        <f>IF(P_størst_k!G73=0," ",P_størst_k!G73)</f>
        <v>4.6443043747015061E-3</v>
      </c>
      <c r="G66" s="26">
        <f>IF(P_størst_k!J73=0," ",P_størst_k!J73)</f>
        <v>0.5973872024961181</v>
      </c>
    </row>
    <row r="67" spans="2:7" x14ac:dyDescent="0.25">
      <c r="B67" s="38">
        <f>IF(P_størst_k!C74=0," ",P_størst_k!B74)</f>
        <v>63</v>
      </c>
      <c r="C67" s="38"/>
      <c r="D67" s="25" t="str">
        <f>IF(P_størst_k!C74=0," ",P_størst_k!C74)</f>
        <v>Nordre Land</v>
      </c>
      <c r="E67" s="27">
        <f>IF(P_størst_k!D74=0," ",P_størst_k!D74)</f>
        <v>6656.3810000000003</v>
      </c>
      <c r="F67" s="34">
        <f>IF(P_størst_k!G74=0," ",P_størst_k!G74)</f>
        <v>4.595977564428852E-3</v>
      </c>
      <c r="G67" s="26">
        <f>IF(P_størst_k!J74=0," ",P_størst_k!J74)</f>
        <v>0.60198318006054696</v>
      </c>
    </row>
    <row r="68" spans="2:7" x14ac:dyDescent="0.25">
      <c r="B68" s="38">
        <f>IF(P_størst_k!C75=0," ",P_størst_k!B75)</f>
        <v>64</v>
      </c>
      <c r="C68" s="38"/>
      <c r="D68" s="25" t="str">
        <f>IF(P_størst_k!C75=0," ",P_størst_k!C75)</f>
        <v>Kvam</v>
      </c>
      <c r="E68" s="27">
        <f>IF(P_størst_k!D75=0," ",P_størst_k!D75)</f>
        <v>6577.7070000000003</v>
      </c>
      <c r="F68" s="34">
        <f>IF(P_størst_k!G75=0," ",P_størst_k!G75)</f>
        <v>4.5416561638203417E-3</v>
      </c>
      <c r="G68" s="26">
        <f>IF(P_størst_k!J75=0," ",P_størst_k!J75)</f>
        <v>0.60652483622436737</v>
      </c>
    </row>
    <row r="69" spans="2:7" x14ac:dyDescent="0.25">
      <c r="B69" s="38">
        <f>IF(P_størst_k!C76=0," ",P_størst_k!B76)</f>
        <v>65</v>
      </c>
      <c r="C69" s="38"/>
      <c r="D69" s="25" t="str">
        <f>IF(P_størst_k!C76=0," ",P_størst_k!C76)</f>
        <v>Farsund</v>
      </c>
      <c r="E69" s="27">
        <f>IF(P_størst_k!D76=0," ",P_størst_k!D76)</f>
        <v>6272.5069999999996</v>
      </c>
      <c r="F69" s="34">
        <f>IF(P_størst_k!G76=0," ",P_størst_k!G76)</f>
        <v>4.3309271877200123E-3</v>
      </c>
      <c r="G69" s="26">
        <f>IF(P_størst_k!J76=0," ",P_størst_k!J76)</f>
        <v>0.61085576341208736</v>
      </c>
    </row>
    <row r="70" spans="2:7" x14ac:dyDescent="0.25">
      <c r="B70" s="38">
        <f>IF(P_størst_k!C77=0," ",P_størst_k!B77)</f>
        <v>66</v>
      </c>
      <c r="C70" s="38"/>
      <c r="D70" s="25" t="str">
        <f>IF(P_størst_k!C77=0," ",P_størst_k!C77)</f>
        <v>Nord-Fron</v>
      </c>
      <c r="E70" s="27">
        <f>IF(P_størst_k!D77=0," ",P_størst_k!D77)</f>
        <v>6211.2479999999996</v>
      </c>
      <c r="F70" s="34">
        <f>IF(P_størst_k!G77=0," ",P_størst_k!G77)</f>
        <v>4.2886301813408181E-3</v>
      </c>
      <c r="G70" s="26">
        <f>IF(P_størst_k!J77=0," ",P_størst_k!J77)</f>
        <v>0.61514439359342821</v>
      </c>
    </row>
    <row r="71" spans="2:7" x14ac:dyDescent="0.25">
      <c r="B71" s="38">
        <f>IF(P_størst_k!C78=0," ",P_størst_k!B78)</f>
        <v>67</v>
      </c>
      <c r="C71" s="38"/>
      <c r="D71" s="25" t="str">
        <f>IF(P_størst_k!C78=0," ",P_størst_k!C78)</f>
        <v>Hjelmeland</v>
      </c>
      <c r="E71" s="27">
        <f>IF(P_størst_k!D78=0," ",P_størst_k!D78)</f>
        <v>6193.7749999999996</v>
      </c>
      <c r="F71" s="34">
        <f>IF(P_størst_k!G78=0," ",P_størst_k!G78)</f>
        <v>4.2765657403204997E-3</v>
      </c>
      <c r="G71" s="26">
        <f>IF(P_størst_k!J78=0," ",P_størst_k!J78)</f>
        <v>0.61942095933374863</v>
      </c>
    </row>
    <row r="72" spans="2:7" x14ac:dyDescent="0.25">
      <c r="B72" s="38">
        <f>IF(P_størst_k!C79=0," ",P_størst_k!B79)</f>
        <v>68</v>
      </c>
      <c r="C72" s="38"/>
      <c r="D72" s="25" t="str">
        <f>IF(P_størst_k!C79=0," ",P_størst_k!C79)</f>
        <v>Eigersund</v>
      </c>
      <c r="E72" s="27">
        <f>IF(P_størst_k!D79=0," ",P_størst_k!D79)</f>
        <v>6190.9939999999997</v>
      </c>
      <c r="F72" s="34">
        <f>IF(P_størst_k!G79=0," ",P_størst_k!G79)</f>
        <v>4.2746455657381444E-3</v>
      </c>
      <c r="G72" s="26">
        <f>IF(P_størst_k!J79=0," ",P_størst_k!J79)</f>
        <v>0.62369560489948683</v>
      </c>
    </row>
    <row r="73" spans="2:7" x14ac:dyDescent="0.25">
      <c r="B73" s="38">
        <f>IF(P_størst_k!C80=0," ",P_størst_k!B80)</f>
        <v>69</v>
      </c>
      <c r="C73" s="38"/>
      <c r="D73" s="25" t="str">
        <f>IF(P_størst_k!C80=0," ",P_størst_k!C80)</f>
        <v>Luster</v>
      </c>
      <c r="E73" s="27">
        <f>IF(P_størst_k!D80=0," ",P_størst_k!D80)</f>
        <v>6076.259</v>
      </c>
      <c r="F73" s="34">
        <f>IF(P_størst_k!G80=0," ",P_størst_k!G80)</f>
        <v>4.1954254180550793E-3</v>
      </c>
      <c r="G73" s="26">
        <f>IF(P_størst_k!J80=0," ",P_størst_k!J80)</f>
        <v>0.6278910303175419</v>
      </c>
    </row>
    <row r="74" spans="2:7" x14ac:dyDescent="0.25">
      <c r="B74" s="38">
        <f>IF(P_størst_k!C81=0," ",P_størst_k!B81)</f>
        <v>70</v>
      </c>
      <c r="C74" s="38"/>
      <c r="D74" s="25" t="str">
        <f>IF(P_størst_k!C81=0," ",P_størst_k!C81)</f>
        <v>Røros</v>
      </c>
      <c r="E74" s="27">
        <f>IF(P_størst_k!D81=0," ",P_størst_k!D81)</f>
        <v>6041.1180000000004</v>
      </c>
      <c r="F74" s="34">
        <f>IF(P_størst_k!G81=0," ",P_størst_k!G81)</f>
        <v>4.171161895941247E-3</v>
      </c>
      <c r="G74" s="26">
        <f>IF(P_størst_k!J81=0," ",P_størst_k!J81)</f>
        <v>0.63206219221348314</v>
      </c>
    </row>
    <row r="75" spans="2:7" x14ac:dyDescent="0.25">
      <c r="B75" s="38">
        <f>IF(P_størst_k!C82=0," ",P_størst_k!B82)</f>
        <v>71</v>
      </c>
      <c r="C75" s="38"/>
      <c r="D75" s="25" t="str">
        <f>IF(P_størst_k!C82=0," ",P_størst_k!C82)</f>
        <v>Gjemnes</v>
      </c>
      <c r="E75" s="27">
        <f>IF(P_størst_k!D82=0," ",P_størst_k!D82)</f>
        <v>6012.009</v>
      </c>
      <c r="F75" s="34">
        <f>IF(P_størst_k!G82=0," ",P_størst_k!G82)</f>
        <v>4.1510632400916254E-3</v>
      </c>
      <c r="G75" s="26">
        <f>IF(P_størst_k!J82=0," ",P_størst_k!J82)</f>
        <v>0.63621325545357477</v>
      </c>
    </row>
    <row r="76" spans="2:7" x14ac:dyDescent="0.25">
      <c r="B76" s="38">
        <f>IF(P_størst_k!C83=0," ",P_størst_k!B83)</f>
        <v>72</v>
      </c>
      <c r="C76" s="38"/>
      <c r="D76" s="25" t="str">
        <f>IF(P_størst_k!C83=0," ",P_størst_k!C83)</f>
        <v>Øyer</v>
      </c>
      <c r="E76" s="27">
        <f>IF(P_størst_k!D83=0," ",P_størst_k!D83)</f>
        <v>5901.11</v>
      </c>
      <c r="F76" s="34">
        <f>IF(P_størst_k!G83=0," ",P_størst_k!G83)</f>
        <v>4.0744917043100057E-3</v>
      </c>
      <c r="G76" s="26">
        <f>IF(P_størst_k!J83=0," ",P_størst_k!J83)</f>
        <v>0.64028774715788472</v>
      </c>
    </row>
    <row r="77" spans="2:7" x14ac:dyDescent="0.25">
      <c r="B77" s="38">
        <f>IF(P_størst_k!C84=0," ",P_størst_k!B84)</f>
        <v>73</v>
      </c>
      <c r="C77" s="38"/>
      <c r="D77" s="25" t="str">
        <f>IF(P_størst_k!C84=0," ",P_størst_k!C84)</f>
        <v>Vestnes</v>
      </c>
      <c r="E77" s="27">
        <f>IF(P_størst_k!D84=0," ",P_størst_k!D84)</f>
        <v>5842.5649999999996</v>
      </c>
      <c r="F77" s="34">
        <f>IF(P_størst_k!G84=0," ",P_størst_k!G84)</f>
        <v>4.0340686115649411E-3</v>
      </c>
      <c r="G77" s="26">
        <f>IF(P_størst_k!J84=0," ",P_størst_k!J84)</f>
        <v>0.64432181576944969</v>
      </c>
    </row>
    <row r="78" spans="2:7" x14ac:dyDescent="0.25">
      <c r="B78" s="38">
        <f>IF(P_størst_k!C85=0," ",P_størst_k!B85)</f>
        <v>74</v>
      </c>
      <c r="C78" s="38"/>
      <c r="D78" s="25" t="str">
        <f>IF(P_størst_k!C85=0," ",P_størst_k!C85)</f>
        <v>Grong</v>
      </c>
      <c r="E78" s="27">
        <f>IF(P_størst_k!D85=0," ",P_størst_k!D85)</f>
        <v>5832.8829999999998</v>
      </c>
      <c r="F78" s="34">
        <f>IF(P_størst_k!G85=0," ",P_størst_k!G85)</f>
        <v>4.0273835593152571E-3</v>
      </c>
      <c r="G78" s="26">
        <f>IF(P_størst_k!J85=0," ",P_størst_k!J85)</f>
        <v>0.648349199328765</v>
      </c>
    </row>
    <row r="79" spans="2:7" x14ac:dyDescent="0.25">
      <c r="B79" s="38">
        <f>IF(P_størst_k!C86=0," ",P_størst_k!B86)</f>
        <v>75</v>
      </c>
      <c r="C79" s="38"/>
      <c r="D79" s="25" t="str">
        <f>IF(P_størst_k!C86=0," ",P_størst_k!C86)</f>
        <v>Brønnøy</v>
      </c>
      <c r="E79" s="27">
        <f>IF(P_størst_k!D86=0," ",P_størst_k!D86)</f>
        <v>5831.5060000000003</v>
      </c>
      <c r="F79" s="34">
        <f>IF(P_størst_k!G86=0," ",P_størst_k!G86)</f>
        <v>4.026432793259916E-3</v>
      </c>
      <c r="G79" s="26">
        <f>IF(P_størst_k!J86=0," ",P_størst_k!J86)</f>
        <v>0.65237563212202487</v>
      </c>
    </row>
    <row r="80" spans="2:7" x14ac:dyDescent="0.25">
      <c r="B80" s="38">
        <f>IF(P_størst_k!C87=0," ",P_størst_k!B87)</f>
        <v>76</v>
      </c>
      <c r="C80" s="38"/>
      <c r="D80" s="25" t="str">
        <f>IF(P_størst_k!C87=0," ",P_størst_k!C87)</f>
        <v>Hemsedal</v>
      </c>
      <c r="E80" s="27">
        <f>IF(P_størst_k!D87=0," ",P_størst_k!D87)</f>
        <v>5754.2740000000003</v>
      </c>
      <c r="F80" s="34">
        <f>IF(P_størst_k!G87=0," ",P_størst_k!G87)</f>
        <v>3.9731070387311459E-3</v>
      </c>
      <c r="G80" s="26">
        <f>IF(P_størst_k!J87=0," ",P_størst_k!J87)</f>
        <v>0.65634873916075598</v>
      </c>
    </row>
    <row r="81" spans="2:7" x14ac:dyDescent="0.25">
      <c r="B81" s="38">
        <f>IF(P_størst_k!C88=0," ",P_størst_k!B88)</f>
        <v>77</v>
      </c>
      <c r="C81" s="38"/>
      <c r="D81" s="25" t="str">
        <f>IF(P_størst_k!C88=0," ",P_størst_k!C88)</f>
        <v>Vega</v>
      </c>
      <c r="E81" s="27">
        <f>IF(P_størst_k!D88=0," ",P_størst_k!D88)</f>
        <v>5696.94</v>
      </c>
      <c r="F81" s="34">
        <f>IF(P_størst_k!G88=0," ",P_størst_k!G88)</f>
        <v>3.9335200953637276E-3</v>
      </c>
      <c r="G81" s="26">
        <f>IF(P_størst_k!J88=0," ",P_størst_k!J88)</f>
        <v>0.66028225925611972</v>
      </c>
    </row>
    <row r="82" spans="2:7" x14ac:dyDescent="0.25">
      <c r="B82" s="38">
        <f>IF(P_størst_k!C89=0," ",P_størst_k!B89)</f>
        <v>78</v>
      </c>
      <c r="C82" s="38"/>
      <c r="D82" s="25" t="str">
        <f>IF(P_størst_k!C89=0," ",P_størst_k!C89)</f>
        <v>Gol</v>
      </c>
      <c r="E82" s="27">
        <f>IF(P_størst_k!D89=0," ",P_størst_k!D89)</f>
        <v>5691.07</v>
      </c>
      <c r="F82" s="34">
        <f>IF(P_størst_k!G89=0," ",P_størst_k!G89)</f>
        <v>3.9294670839295567E-3</v>
      </c>
      <c r="G82" s="26">
        <f>IF(P_størst_k!J89=0," ",P_størst_k!J89)</f>
        <v>0.66421172634004932</v>
      </c>
    </row>
    <row r="83" spans="2:7" x14ac:dyDescent="0.25">
      <c r="B83" s="38">
        <f>IF(P_størst_k!C90=0," ",P_størst_k!B90)</f>
        <v>79</v>
      </c>
      <c r="C83" s="38"/>
      <c r="D83" s="25" t="str">
        <f>IF(P_størst_k!C90=0," ",P_størst_k!C90)</f>
        <v>Skjåk</v>
      </c>
      <c r="E83" s="27">
        <f>IF(P_størst_k!D90=0," ",P_størst_k!D90)</f>
        <v>5657.3280000000004</v>
      </c>
      <c r="F83" s="34">
        <f>IF(P_størst_k!G90=0," ",P_størst_k!G90)</f>
        <v>3.9061695180331694E-3</v>
      </c>
      <c r="G83" s="26">
        <f>IF(P_størst_k!J90=0," ",P_størst_k!J90)</f>
        <v>0.66811789585808246</v>
      </c>
    </row>
    <row r="84" spans="2:7" x14ac:dyDescent="0.25">
      <c r="B84" s="38">
        <f>IF(P_størst_k!C91=0," ",P_størst_k!B91)</f>
        <v>80</v>
      </c>
      <c r="C84" s="38"/>
      <c r="D84" s="25" t="str">
        <f>IF(P_størst_k!C91=0," ",P_størst_k!C91)</f>
        <v>Lyngdal</v>
      </c>
      <c r="E84" s="27">
        <f>IF(P_størst_k!D91=0," ",P_størst_k!D91)</f>
        <v>5648.4530000000004</v>
      </c>
      <c r="F84" s="34">
        <f>IF(P_størst_k!G91=0," ",P_størst_k!G91)</f>
        <v>3.9000416685479452E-3</v>
      </c>
      <c r="G84" s="26">
        <f>IF(P_størst_k!J91=0," ",P_størst_k!J91)</f>
        <v>0.67201793752663042</v>
      </c>
    </row>
    <row r="85" spans="2:7" x14ac:dyDescent="0.25">
      <c r="B85" s="38">
        <f>IF(P_størst_k!C92=0," ",P_størst_k!B92)</f>
        <v>81</v>
      </c>
      <c r="C85" s="38"/>
      <c r="D85" s="25" t="str">
        <f>IF(P_størst_k!C92=0," ",P_størst_k!C92)</f>
        <v>Lindesnes</v>
      </c>
      <c r="E85" s="27">
        <f>IF(P_størst_k!D92=0," ",P_størst_k!D92)</f>
        <v>5633.8639999999996</v>
      </c>
      <c r="F85" s="34">
        <f>IF(P_størst_k!G92=0," ",P_størst_k!G92)</f>
        <v>3.8899685196871073E-3</v>
      </c>
      <c r="G85" s="26">
        <f>IF(P_størst_k!J92=0," ",P_størst_k!J92)</f>
        <v>0.67590790604631756</v>
      </c>
    </row>
    <row r="86" spans="2:7" x14ac:dyDescent="0.25">
      <c r="B86" s="38">
        <f>IF(P_størst_k!C93=0," ",P_størst_k!B93)</f>
        <v>82</v>
      </c>
      <c r="C86" s="38"/>
      <c r="D86" s="25" t="str">
        <f>IF(P_størst_k!C93=0," ",P_størst_k!C93)</f>
        <v>Rakkestad</v>
      </c>
      <c r="E86" s="27">
        <f>IF(P_størst_k!D93=0," ",P_størst_k!D93)</f>
        <v>5621.8860000000004</v>
      </c>
      <c r="F86" s="34">
        <f>IF(P_størst_k!G93=0," ",P_størst_k!G93)</f>
        <v>3.8816981668832748E-3</v>
      </c>
      <c r="G86" s="26">
        <f>IF(P_størst_k!J93=0," ",P_størst_k!J93)</f>
        <v>0.67978960421320078</v>
      </c>
    </row>
    <row r="87" spans="2:7" x14ac:dyDescent="0.25">
      <c r="B87" s="38">
        <f>IF(P_størst_k!C94=0," ",P_størst_k!B94)</f>
        <v>83</v>
      </c>
      <c r="C87" s="38"/>
      <c r="D87" s="25" t="str">
        <f>IF(P_størst_k!C94=0," ",P_størst_k!C94)</f>
        <v>Balsfjord</v>
      </c>
      <c r="E87" s="27">
        <f>IF(P_størst_k!D94=0," ",P_størst_k!D94)</f>
        <v>5530.09</v>
      </c>
      <c r="F87" s="34">
        <f>IF(P_størst_k!G94=0," ",P_størst_k!G94)</f>
        <v>3.8183165250415124E-3</v>
      </c>
      <c r="G87" s="26">
        <f>IF(P_størst_k!J94=0," ",P_størst_k!J94)</f>
        <v>0.68360792073824228</v>
      </c>
    </row>
    <row r="88" spans="2:7" x14ac:dyDescent="0.25">
      <c r="B88" s="38">
        <f>IF(P_størst_k!C95=0," ",P_størst_k!B95)</f>
        <v>84</v>
      </c>
      <c r="C88" s="38"/>
      <c r="D88" s="25" t="str">
        <f>IF(P_størst_k!C95=0," ",P_størst_k!C95)</f>
        <v>Vestre Slidre</v>
      </c>
      <c r="E88" s="27">
        <f>IF(P_størst_k!D95=0," ",P_størst_k!D95)</f>
        <v>5484.24</v>
      </c>
      <c r="F88" s="34">
        <f>IF(P_størst_k!G95=0," ",P_størst_k!G95)</f>
        <v>3.7866588462924953E-3</v>
      </c>
      <c r="G88" s="26">
        <f>IF(P_størst_k!J95=0," ",P_størst_k!J95)</f>
        <v>0.68739457958453487</v>
      </c>
    </row>
    <row r="89" spans="2:7" x14ac:dyDescent="0.25">
      <c r="B89" s="38">
        <f>IF(P_størst_k!C96=0," ",P_størst_k!B96)</f>
        <v>85</v>
      </c>
      <c r="C89" s="38"/>
      <c r="D89" s="25" t="str">
        <f>IF(P_størst_k!C96=0," ",P_størst_k!C96)</f>
        <v>Tingvoll</v>
      </c>
      <c r="E89" s="27">
        <f>IF(P_størst_k!D96=0," ",P_størst_k!D96)</f>
        <v>5483.2150000000001</v>
      </c>
      <c r="F89" s="34">
        <f>IF(P_størst_k!G96=0," ",P_størst_k!G96)</f>
        <v>3.7859511228308215E-3</v>
      </c>
      <c r="G89" s="26">
        <f>IF(P_størst_k!J96=0," ",P_størst_k!J96)</f>
        <v>0.69118053070736563</v>
      </c>
    </row>
    <row r="90" spans="2:7" x14ac:dyDescent="0.25">
      <c r="B90" s="38">
        <f>IF(P_størst_k!C97=0," ",P_størst_k!B97)</f>
        <v>86</v>
      </c>
      <c r="C90" s="38"/>
      <c r="D90" s="25" t="str">
        <f>IF(P_størst_k!C97=0," ",P_størst_k!C97)</f>
        <v>Stjørdal</v>
      </c>
      <c r="E90" s="27">
        <f>IF(P_størst_k!D97=0," ",P_størst_k!D97)</f>
        <v>5359.9660000000003</v>
      </c>
      <c r="F90" s="34">
        <f>IF(P_størst_k!G97=0," ",P_størst_k!G97)</f>
        <v>3.7008523824134248E-3</v>
      </c>
      <c r="G90" s="26">
        <f>IF(P_størst_k!J97=0," ",P_størst_k!J97)</f>
        <v>0.69488138308977909</v>
      </c>
    </row>
    <row r="91" spans="2:7" x14ac:dyDescent="0.25">
      <c r="B91" s="38">
        <f>IF(P_størst_k!C98=0," ",P_størst_k!B98)</f>
        <v>87</v>
      </c>
      <c r="C91" s="38"/>
      <c r="D91" s="25" t="str">
        <f>IF(P_størst_k!C98=0," ",P_størst_k!C98)</f>
        <v>Nord-Aurdal</v>
      </c>
      <c r="E91" s="27">
        <f>IF(P_størst_k!D98=0," ",P_størst_k!D98)</f>
        <v>5349.6260000000002</v>
      </c>
      <c r="F91" s="34">
        <f>IF(P_størst_k!G98=0," ",P_størst_k!G98)</f>
        <v>3.6937130062244423E-3</v>
      </c>
      <c r="G91" s="26">
        <f>IF(P_størst_k!J98=0," ",P_størst_k!J98)</f>
        <v>0.69857509609600354</v>
      </c>
    </row>
    <row r="92" spans="2:7" x14ac:dyDescent="0.25">
      <c r="B92" s="38">
        <f>IF(P_størst_k!C99=0," ",P_størst_k!B99)</f>
        <v>88</v>
      </c>
      <c r="C92" s="38"/>
      <c r="D92" s="25" t="str">
        <f>IF(P_størst_k!C99=0," ",P_størst_k!C99)</f>
        <v>Leirfjord</v>
      </c>
      <c r="E92" s="27">
        <f>IF(P_størst_k!D99=0," ",P_størst_k!D99)</f>
        <v>5327.6710000000003</v>
      </c>
      <c r="F92" s="34">
        <f>IF(P_størst_k!G99=0," ",P_størst_k!G99)</f>
        <v>3.6785539149063471E-3</v>
      </c>
      <c r="G92" s="26">
        <f>IF(P_størst_k!J99=0," ",P_størst_k!J99)</f>
        <v>0.70225365001090989</v>
      </c>
    </row>
    <row r="93" spans="2:7" x14ac:dyDescent="0.25">
      <c r="B93" s="38">
        <f>IF(P_størst_k!C100=0," ",P_størst_k!B100)</f>
        <v>89</v>
      </c>
      <c r="C93" s="38"/>
      <c r="D93" s="25" t="str">
        <f>IF(P_størst_k!C100=0," ",P_størst_k!C100)</f>
        <v>Gran</v>
      </c>
      <c r="E93" s="27">
        <f>IF(P_størst_k!D100=0," ",P_størst_k!D100)</f>
        <v>5280.9709999999995</v>
      </c>
      <c r="F93" s="34">
        <f>IF(P_størst_k!G100=0," ",P_størst_k!G100)</f>
        <v>3.6463093435305759E-3</v>
      </c>
      <c r="G93" s="26">
        <f>IF(P_størst_k!J100=0," ",P_størst_k!J100)</f>
        <v>0.70589995935444039</v>
      </c>
    </row>
    <row r="94" spans="2:7" x14ac:dyDescent="0.25">
      <c r="B94" s="38">
        <f>IF(P_størst_k!C101=0," ",P_størst_k!B101)</f>
        <v>90</v>
      </c>
      <c r="C94" s="38"/>
      <c r="D94" s="25" t="str">
        <f>IF(P_størst_k!C101=0," ",P_størst_k!C101)</f>
        <v>Øystre Slidre</v>
      </c>
      <c r="E94" s="27">
        <f>IF(P_størst_k!D101=0," ",P_størst_k!D101)</f>
        <v>5238.5110000000004</v>
      </c>
      <c r="F94" s="34">
        <f>IF(P_størst_k!G101=0," ",P_størst_k!G101)</f>
        <v>3.6169923306694357E-3</v>
      </c>
      <c r="G94" s="26">
        <f>IF(P_størst_k!J101=0," ",P_størst_k!J101)</f>
        <v>0.70951695168510986</v>
      </c>
    </row>
    <row r="95" spans="2:7" x14ac:dyDescent="0.25">
      <c r="B95" s="38">
        <f>IF(P_størst_k!C102=0," ",P_størst_k!B102)</f>
        <v>91</v>
      </c>
      <c r="C95" s="38"/>
      <c r="D95" s="25" t="str">
        <f>IF(P_størst_k!C102=0," ",P_størst_k!C102)</f>
        <v>Tana</v>
      </c>
      <c r="E95" s="27">
        <f>IF(P_størst_k!D102=0," ",P_størst_k!D102)</f>
        <v>5234.2299999999996</v>
      </c>
      <c r="F95" s="34">
        <f>IF(P_størst_k!G102=0," ",P_størst_k!G102)</f>
        <v>3.6140364632163374E-3</v>
      </c>
      <c r="G95" s="26">
        <f>IF(P_størst_k!J102=0," ",P_størst_k!J102)</f>
        <v>0.71313098814832621</v>
      </c>
    </row>
    <row r="96" spans="2:7" x14ac:dyDescent="0.25">
      <c r="B96" s="38">
        <f>IF(P_størst_k!C103=0," ",P_størst_k!B103)</f>
        <v>92</v>
      </c>
      <c r="C96" s="38"/>
      <c r="D96" s="25" t="str">
        <f>IF(P_størst_k!C103=0," ",P_størst_k!C103)</f>
        <v>Alstahaug</v>
      </c>
      <c r="E96" s="27">
        <f>IF(P_størst_k!D103=0," ",P_størst_k!D103)</f>
        <v>5220.5150000000003</v>
      </c>
      <c r="F96" s="34">
        <f>IF(P_størst_k!G103=0," ",P_størst_k!G103)</f>
        <v>3.6045667780681854E-3</v>
      </c>
      <c r="G96" s="26">
        <f>IF(P_størst_k!J103=0," ",P_størst_k!J103)</f>
        <v>0.7167355549263944</v>
      </c>
    </row>
    <row r="97" spans="2:7" x14ac:dyDescent="0.25">
      <c r="B97" s="38">
        <f>IF(P_størst_k!C104=0," ",P_størst_k!B104)</f>
        <v>93</v>
      </c>
      <c r="C97" s="38"/>
      <c r="D97" s="25" t="str">
        <f>IF(P_størst_k!C104=0," ",P_størst_k!C104)</f>
        <v>Høylandet</v>
      </c>
      <c r="E97" s="27">
        <f>IF(P_størst_k!D104=0," ",P_størst_k!D104)</f>
        <v>5188.1090000000004</v>
      </c>
      <c r="F97" s="34">
        <f>IF(P_størst_k!G104=0," ",P_størst_k!G104)</f>
        <v>3.5821916692886729E-3</v>
      </c>
      <c r="G97" s="26">
        <f>IF(P_størst_k!J104=0," ",P_størst_k!J104)</f>
        <v>0.72031774659568304</v>
      </c>
    </row>
    <row r="98" spans="2:7" x14ac:dyDescent="0.25">
      <c r="B98" s="38">
        <f>IF(P_størst_k!C105=0," ",P_størst_k!B105)</f>
        <v>94</v>
      </c>
      <c r="C98" s="38"/>
      <c r="D98" s="25" t="str">
        <f>IF(P_størst_k!C105=0," ",P_størst_k!C105)</f>
        <v>Strand</v>
      </c>
      <c r="E98" s="27">
        <f>IF(P_størst_k!D105=0," ",P_størst_k!D105)</f>
        <v>5168.1369999999997</v>
      </c>
      <c r="F98" s="34">
        <f>IF(P_størst_k!G105=0," ",P_størst_k!G105)</f>
        <v>3.5684017639456985E-3</v>
      </c>
      <c r="G98" s="26">
        <f>IF(P_størst_k!J105=0," ",P_størst_k!J105)</f>
        <v>0.72388614835962872</v>
      </c>
    </row>
    <row r="99" spans="2:7" x14ac:dyDescent="0.25">
      <c r="B99" s="38">
        <f>IF(P_størst_k!C106=0," ",P_størst_k!B106)</f>
        <v>95</v>
      </c>
      <c r="C99" s="38"/>
      <c r="D99" s="25" t="str">
        <f>IF(P_størst_k!C106=0," ",P_størst_k!C106)</f>
        <v>Sel</v>
      </c>
      <c r="E99" s="27">
        <f>IF(P_størst_k!D106=0," ",P_størst_k!D106)</f>
        <v>5138.6540000000005</v>
      </c>
      <c r="F99" s="34">
        <f>IF(P_størst_k!G106=0," ",P_størst_k!G106)</f>
        <v>3.5480448753403052E-3</v>
      </c>
      <c r="G99" s="26">
        <f>IF(P_størst_k!J106=0," ",P_størst_k!J106)</f>
        <v>0.72743419323496905</v>
      </c>
    </row>
    <row r="100" spans="2:7" x14ac:dyDescent="0.25">
      <c r="B100" s="38">
        <f>IF(P_størst_k!C107=0," ",P_størst_k!B107)</f>
        <v>96</v>
      </c>
      <c r="C100" s="38"/>
      <c r="D100" s="25" t="str">
        <f>IF(P_størst_k!C107=0," ",P_størst_k!C107)</f>
        <v>Averøy</v>
      </c>
      <c r="E100" s="27">
        <f>IF(P_størst_k!D107=0," ",P_størst_k!D107)</f>
        <v>5081.6959999999999</v>
      </c>
      <c r="F100" s="34">
        <f>IF(P_størst_k!G107=0," ",P_størst_k!G107)</f>
        <v>3.5087175456524856E-3</v>
      </c>
      <c r="G100" s="26">
        <f>IF(P_størst_k!J107=0," ",P_størst_k!J107)</f>
        <v>0.73094291078062157</v>
      </c>
    </row>
    <row r="101" spans="2:7" x14ac:dyDescent="0.25">
      <c r="B101" s="38">
        <f>IF(P_størst_k!C108=0," ",P_størst_k!B108)</f>
        <v>97</v>
      </c>
      <c r="C101" s="38"/>
      <c r="D101" s="25" t="str">
        <f>IF(P_størst_k!C108=0," ",P_størst_k!C108)</f>
        <v>Sandefjord</v>
      </c>
      <c r="E101" s="27">
        <f>IF(P_størst_k!D108=0," ",P_størst_k!D108)</f>
        <v>5011.6980000000003</v>
      </c>
      <c r="F101" s="34">
        <f>IF(P_størst_k!G108=0," ",P_størst_k!G108)</f>
        <v>3.460386592608348E-3</v>
      </c>
      <c r="G101" s="26">
        <f>IF(P_størst_k!J108=0," ",P_størst_k!J108)</f>
        <v>0.73440329737322985</v>
      </c>
    </row>
    <row r="102" spans="2:7" x14ac:dyDescent="0.25">
      <c r="B102" s="38">
        <f>IF(P_størst_k!C109=0," ",P_størst_k!B109)</f>
        <v>98</v>
      </c>
      <c r="C102" s="38"/>
      <c r="D102" s="25" t="str">
        <f>IF(P_størst_k!C109=0," ",P_størst_k!C109)</f>
        <v>Tønsberg</v>
      </c>
      <c r="E102" s="27">
        <f>IF(P_størst_k!D109=0," ",P_størst_k!D109)</f>
        <v>4954.3040000000001</v>
      </c>
      <c r="F102" s="34">
        <f>IF(P_størst_k!G109=0," ",P_størst_k!G109)</f>
        <v>3.420758221526099E-3</v>
      </c>
      <c r="G102" s="26">
        <f>IF(P_størst_k!J109=0," ",P_størst_k!J109)</f>
        <v>0.73782405559475595</v>
      </c>
    </row>
    <row r="103" spans="2:7" x14ac:dyDescent="0.25">
      <c r="B103" s="38">
        <f>IF(P_størst_k!C110=0," ",P_størst_k!B110)</f>
        <v>99</v>
      </c>
      <c r="C103" s="38"/>
      <c r="D103" s="25" t="str">
        <f>IF(P_størst_k!C110=0," ",P_størst_k!C110)</f>
        <v>Steigen</v>
      </c>
      <c r="E103" s="27">
        <f>IF(P_størst_k!D110=0," ",P_størst_k!D110)</f>
        <v>4931.759</v>
      </c>
      <c r="F103" s="34">
        <f>IF(P_størst_k!G110=0," ",P_størst_k!G110)</f>
        <v>3.4051917576788451E-3</v>
      </c>
      <c r="G103" s="26">
        <f>IF(P_størst_k!J110=0," ",P_størst_k!J110)</f>
        <v>0.74122924735243478</v>
      </c>
    </row>
    <row r="104" spans="2:7" x14ac:dyDescent="0.25">
      <c r="B104" s="38">
        <f>IF(P_størst_k!C111=0," ",P_størst_k!B111)</f>
        <v>100</v>
      </c>
      <c r="C104" s="38"/>
      <c r="D104" s="25" t="str">
        <f>IF(P_størst_k!C111=0," ",P_størst_k!C111)</f>
        <v>Lillestrøm</v>
      </c>
      <c r="E104" s="27">
        <f>IF(P_størst_k!D111=0," ",P_størst_k!D111)</f>
        <v>4924.7629999999999</v>
      </c>
      <c r="F104" s="34">
        <f>IF(P_størst_k!G111=0," ",P_størst_k!G111)</f>
        <v>3.4003612861297039E-3</v>
      </c>
      <c r="G104" s="26">
        <f>IF(P_størst_k!J111=0," ",P_størst_k!J111)</f>
        <v>0.74462960863856453</v>
      </c>
    </row>
    <row r="105" spans="2:7" x14ac:dyDescent="0.25">
      <c r="B105" s="38">
        <f>IF(P_størst_k!C112=0," ",P_størst_k!B112)</f>
        <v>101</v>
      </c>
      <c r="C105" s="38"/>
      <c r="D105" s="25" t="str">
        <f>IF(P_størst_k!C112=0," ",P_størst_k!C112)</f>
        <v>Lillehammer</v>
      </c>
      <c r="E105" s="27">
        <f>IF(P_størst_k!D112=0," ",P_størst_k!D112)</f>
        <v>4923.9049999999997</v>
      </c>
      <c r="F105" s="34">
        <f>IF(P_størst_k!G112=0," ",P_størst_k!G112)</f>
        <v>3.3997688698076396E-3</v>
      </c>
      <c r="G105" s="26">
        <f>IF(P_størst_k!J112=0," ",P_størst_k!J112)</f>
        <v>0.74802937750837217</v>
      </c>
    </row>
    <row r="106" spans="2:7" x14ac:dyDescent="0.25">
      <c r="B106" s="38">
        <f>IF(P_størst_k!C113=0," ",P_størst_k!B113)</f>
        <v>102</v>
      </c>
      <c r="C106" s="38"/>
      <c r="D106" s="25" t="str">
        <f>IF(P_størst_k!C113=0," ",P_størst_k!C113)</f>
        <v>Hemnes</v>
      </c>
      <c r="E106" s="27">
        <f>IF(P_størst_k!D113=0," ",P_størst_k!D113)</f>
        <v>4812.991</v>
      </c>
      <c r="F106" s="34">
        <f>IF(P_størst_k!G113=0," ",P_størst_k!G113)</f>
        <v>3.323186977097312E-3</v>
      </c>
      <c r="G106" s="26">
        <f>IF(P_størst_k!J113=0," ",P_størst_k!J113)</f>
        <v>0.7513525644854695</v>
      </c>
    </row>
    <row r="107" spans="2:7" x14ac:dyDescent="0.25">
      <c r="B107" s="38">
        <f>IF(P_størst_k!C114=0," ",P_størst_k!B114)</f>
        <v>103</v>
      </c>
      <c r="C107" s="38"/>
      <c r="D107" s="25" t="str">
        <f>IF(P_størst_k!C114=0," ",P_størst_k!C114)</f>
        <v>Folldal</v>
      </c>
      <c r="E107" s="27">
        <f>IF(P_størst_k!D114=0," ",P_størst_k!D114)</f>
        <v>4727.3059999999996</v>
      </c>
      <c r="F107" s="34">
        <f>IF(P_størst_k!G114=0," ",P_størst_k!G114)</f>
        <v>3.264024748010953E-3</v>
      </c>
      <c r="G107" s="26">
        <f>IF(P_størst_k!J114=0," ",P_størst_k!J114)</f>
        <v>0.75461658923348041</v>
      </c>
    </row>
    <row r="108" spans="2:7" x14ac:dyDescent="0.25">
      <c r="B108" s="38">
        <f>IF(P_størst_k!C115=0," ",P_størst_k!B115)</f>
        <v>104</v>
      </c>
      <c r="C108" s="38"/>
      <c r="D108" s="25" t="str">
        <f>IF(P_størst_k!C115=0," ",P_størst_k!C115)</f>
        <v>Sarpsborg</v>
      </c>
      <c r="E108" s="27">
        <f>IF(P_størst_k!D115=0," ",P_størst_k!D115)</f>
        <v>4709.3760000000002</v>
      </c>
      <c r="F108" s="34">
        <f>IF(P_størst_k!G115=0," ",P_størst_k!G115)</f>
        <v>3.2516447658960156E-3</v>
      </c>
      <c r="G108" s="26">
        <f>IF(P_størst_k!J115=0," ",P_størst_k!J115)</f>
        <v>0.75786823399937642</v>
      </c>
    </row>
    <row r="109" spans="2:7" x14ac:dyDescent="0.25">
      <c r="B109" s="38">
        <f>IF(P_størst_k!C116=0," ",P_størst_k!B116)</f>
        <v>105</v>
      </c>
      <c r="C109" s="38"/>
      <c r="D109" s="25" t="str">
        <f>IF(P_størst_k!C116=0," ",P_størst_k!C116)</f>
        <v>Askvoll</v>
      </c>
      <c r="E109" s="27">
        <f>IF(P_størst_k!D116=0," ",P_størst_k!D116)</f>
        <v>4662.0609999999997</v>
      </c>
      <c r="F109" s="34">
        <f>IF(P_størst_k!G116=0," ",P_størst_k!G116)</f>
        <v>3.2189755604432402E-3</v>
      </c>
      <c r="G109" s="26">
        <f>IF(P_størst_k!J116=0," ",P_størst_k!J116)</f>
        <v>0.76108720955981968</v>
      </c>
    </row>
    <row r="110" spans="2:7" x14ac:dyDescent="0.25">
      <c r="B110" s="38">
        <f>IF(P_størst_k!C117=0," ",P_størst_k!B117)</f>
        <v>106</v>
      </c>
      <c r="C110" s="38"/>
      <c r="D110" s="25" t="str">
        <f>IF(P_størst_k!C117=0," ",P_størst_k!C117)</f>
        <v>Aure</v>
      </c>
      <c r="E110" s="27">
        <f>IF(P_størst_k!D117=0," ",P_størst_k!D117)</f>
        <v>4637.3490000000002</v>
      </c>
      <c r="F110" s="34">
        <f>IF(P_størst_k!G117=0," ",P_størst_k!G117)</f>
        <v>3.2019128656287209E-3</v>
      </c>
      <c r="G110" s="26">
        <f>IF(P_størst_k!J117=0," ",P_størst_k!J117)</f>
        <v>0.76428912242544844</v>
      </c>
    </row>
    <row r="111" spans="2:7" x14ac:dyDescent="0.25">
      <c r="B111" s="38">
        <f>IF(P_størst_k!C118=0," ",P_størst_k!B118)</f>
        <v>107</v>
      </c>
      <c r="C111" s="38"/>
      <c r="D111" s="25" t="str">
        <f>IF(P_størst_k!C118=0," ",P_størst_k!C118)</f>
        <v>Suldal</v>
      </c>
      <c r="E111" s="27">
        <f>IF(P_størst_k!D118=0," ",P_størst_k!D118)</f>
        <v>4462.1210000000001</v>
      </c>
      <c r="F111" s="34">
        <f>IF(P_størst_k!G118=0," ",P_størst_k!G118)</f>
        <v>3.0809246053924546E-3</v>
      </c>
      <c r="G111" s="26">
        <f>IF(P_størst_k!J118=0," ",P_størst_k!J118)</f>
        <v>0.76737004703084088</v>
      </c>
    </row>
    <row r="112" spans="2:7" x14ac:dyDescent="0.25">
      <c r="B112" s="38">
        <f>IF(P_størst_k!C119=0," ",P_størst_k!B119)</f>
        <v>108</v>
      </c>
      <c r="C112" s="38"/>
      <c r="D112" s="25" t="str">
        <f>IF(P_størst_k!C119=0," ",P_størst_k!C119)</f>
        <v>Ullensaker</v>
      </c>
      <c r="E112" s="27">
        <f>IF(P_størst_k!D119=0," ",P_størst_k!D119)</f>
        <v>4459.8429999999998</v>
      </c>
      <c r="F112" s="34">
        <f>IF(P_størst_k!G119=0," ",P_størst_k!G119)</f>
        <v>3.0793517331527544E-3</v>
      </c>
      <c r="G112" s="26">
        <f>IF(P_størst_k!J119=0," ",P_størst_k!J119)</f>
        <v>0.77044939876399365</v>
      </c>
    </row>
    <row r="113" spans="2:7" x14ac:dyDescent="0.25">
      <c r="B113" s="38">
        <f>IF(P_størst_k!C120=0," ",P_størst_k!B120)</f>
        <v>109</v>
      </c>
      <c r="C113" s="38"/>
      <c r="D113" s="25" t="str">
        <f>IF(P_størst_k!C120=0," ",P_størst_k!C120)</f>
        <v>Fjaler</v>
      </c>
      <c r="E113" s="27">
        <f>IF(P_størst_k!D120=0," ",P_størst_k!D120)</f>
        <v>4437.3310000000001</v>
      </c>
      <c r="F113" s="34">
        <f>IF(P_størst_k!G120=0," ",P_størst_k!G120)</f>
        <v>3.0638080545486563E-3</v>
      </c>
      <c r="G113" s="26">
        <f>IF(P_størst_k!J120=0," ",P_størst_k!J120)</f>
        <v>0.7735132068185423</v>
      </c>
    </row>
    <row r="114" spans="2:7" x14ac:dyDescent="0.25">
      <c r="B114" s="38">
        <f>IF(P_størst_k!C121=0," ",P_størst_k!B121)</f>
        <v>110</v>
      </c>
      <c r="C114" s="38"/>
      <c r="D114" s="25" t="str">
        <f>IF(P_størst_k!C121=0," ",P_størst_k!C121)</f>
        <v>Stranda</v>
      </c>
      <c r="E114" s="27">
        <f>IF(P_størst_k!D121=0," ",P_størst_k!D121)</f>
        <v>4433.826</v>
      </c>
      <c r="F114" s="34">
        <f>IF(P_størst_k!G121=0," ",P_størst_k!G121)</f>
        <v>3.061387985540689E-3</v>
      </c>
      <c r="G114" s="26">
        <f>IF(P_størst_k!J121=0," ",P_størst_k!J121)</f>
        <v>0.77657459480408297</v>
      </c>
    </row>
    <row r="115" spans="2:7" x14ac:dyDescent="0.25">
      <c r="B115" s="38">
        <f>IF(P_størst_k!C122=0," ",P_størst_k!B122)</f>
        <v>111</v>
      </c>
      <c r="C115" s="38"/>
      <c r="D115" s="25" t="str">
        <f>IF(P_størst_k!C122=0," ",P_størst_k!C122)</f>
        <v>Vik</v>
      </c>
      <c r="E115" s="27">
        <f>IF(P_størst_k!D122=0," ",P_størst_k!D122)</f>
        <v>4405.3370000000004</v>
      </c>
      <c r="F115" s="34">
        <f>IF(P_størst_k!G122=0," ",P_størst_k!G122)</f>
        <v>3.0417174160776409E-3</v>
      </c>
      <c r="G115" s="26">
        <f>IF(P_størst_k!J122=0," ",P_størst_k!J122)</f>
        <v>0.77961631222016059</v>
      </c>
    </row>
    <row r="116" spans="2:7" x14ac:dyDescent="0.25">
      <c r="B116" s="38">
        <f>IF(P_størst_k!C123=0," ",P_størst_k!B123)</f>
        <v>112</v>
      </c>
      <c r="C116" s="38"/>
      <c r="D116" s="25" t="str">
        <f>IF(P_størst_k!C123=0," ",P_størst_k!C123)</f>
        <v>Karmøy</v>
      </c>
      <c r="E116" s="27">
        <f>IF(P_størst_k!D123=0," ",P_størst_k!D123)</f>
        <v>4356.04</v>
      </c>
      <c r="F116" s="34">
        <f>IF(P_størst_k!G123=0," ",P_størst_k!G123)</f>
        <v>3.0076797151116583E-3</v>
      </c>
      <c r="G116" s="26">
        <f>IF(P_størst_k!J123=0," ",P_størst_k!J123)</f>
        <v>0.78262399193527232</v>
      </c>
    </row>
    <row r="117" spans="2:7" x14ac:dyDescent="0.25">
      <c r="B117" s="38">
        <f>IF(P_størst_k!C124=0," ",P_størst_k!B124)</f>
        <v>113</v>
      </c>
      <c r="C117" s="38"/>
      <c r="D117" s="25" t="str">
        <f>IF(P_størst_k!C124=0," ",P_størst_k!C124)</f>
        <v>Gulen</v>
      </c>
      <c r="E117" s="27">
        <f>IF(P_størst_k!D124=0," ",P_størst_k!D124)</f>
        <v>4267.7830000000004</v>
      </c>
      <c r="F117" s="34">
        <f>IF(P_størst_k!G124=0," ",P_størst_k!G124)</f>
        <v>2.9467416179829336E-3</v>
      </c>
      <c r="G117" s="26">
        <f>IF(P_størst_k!J124=0," ",P_størst_k!J124)</f>
        <v>0.78557073355325524</v>
      </c>
    </row>
    <row r="118" spans="2:7" x14ac:dyDescent="0.25">
      <c r="B118" s="38">
        <f>IF(P_størst_k!C125=0," ",P_størst_k!B125)</f>
        <v>114</v>
      </c>
      <c r="C118" s="38"/>
      <c r="D118" s="25" t="str">
        <f>IF(P_størst_k!C125=0," ",P_størst_k!C125)</f>
        <v>Dønna</v>
      </c>
      <c r="E118" s="27">
        <f>IF(P_størst_k!D125=0," ",P_størst_k!D125)</f>
        <v>4257.63</v>
      </c>
      <c r="F118" s="34">
        <f>IF(P_størst_k!G125=0," ",P_størst_k!G125)</f>
        <v>2.9397313581718374E-3</v>
      </c>
      <c r="G118" s="26">
        <f>IF(P_størst_k!J125=0," ",P_størst_k!J125)</f>
        <v>0.78851046491142707</v>
      </c>
    </row>
    <row r="119" spans="2:7" x14ac:dyDescent="0.25">
      <c r="B119" s="38">
        <f>IF(P_størst_k!C126=0," ",P_størst_k!B126)</f>
        <v>115</v>
      </c>
      <c r="C119" s="38"/>
      <c r="D119" s="25" t="str">
        <f>IF(P_størst_k!C126=0," ",P_størst_k!C126)</f>
        <v>Fjord</v>
      </c>
      <c r="E119" s="27">
        <f>IF(P_størst_k!D126=0," ",P_størst_k!D126)</f>
        <v>4140.451</v>
      </c>
      <c r="F119" s="34">
        <f>IF(P_størst_k!G126=0," ",P_størst_k!G126)</f>
        <v>2.8588237215713768E-3</v>
      </c>
      <c r="G119" s="26">
        <f>IF(P_størst_k!J126=0," ",P_størst_k!J126)</f>
        <v>0.79136928863299838</v>
      </c>
    </row>
    <row r="120" spans="2:7" x14ac:dyDescent="0.25">
      <c r="B120" s="38">
        <f>IF(P_størst_k!C127=0," ",P_størst_k!B127)</f>
        <v>116</v>
      </c>
      <c r="C120" s="38"/>
      <c r="D120" s="25" t="str">
        <f>IF(P_størst_k!C127=0," ",P_størst_k!C127)</f>
        <v>Vefsn</v>
      </c>
      <c r="E120" s="27">
        <f>IF(P_størst_k!D127=0," ",P_størst_k!D127)</f>
        <v>4120.8639999999996</v>
      </c>
      <c r="F120" s="34">
        <f>IF(P_størst_k!G127=0," ",P_størst_k!G127)</f>
        <v>2.8452996440652264E-3</v>
      </c>
      <c r="G120" s="26">
        <f>IF(P_størst_k!J127=0," ",P_størst_k!J127)</f>
        <v>0.7942145882770637</v>
      </c>
    </row>
    <row r="121" spans="2:7" x14ac:dyDescent="0.25">
      <c r="B121" s="38">
        <f>IF(P_størst_k!C128=0," ",P_størst_k!B128)</f>
        <v>117</v>
      </c>
      <c r="C121" s="38"/>
      <c r="D121" s="25" t="str">
        <f>IF(P_størst_k!C128=0," ",P_størst_k!C128)</f>
        <v>Vestvågøy</v>
      </c>
      <c r="E121" s="27">
        <f>IF(P_størst_k!D128=0," ",P_størst_k!D128)</f>
        <v>4111.46</v>
      </c>
      <c r="F121" s="34">
        <f>IF(P_størst_k!G128=0," ",P_størst_k!G128)</f>
        <v>2.8388065402275872E-3</v>
      </c>
      <c r="G121" s="26">
        <f>IF(P_størst_k!J128=0," ",P_størst_k!J128)</f>
        <v>0.79705339481729121</v>
      </c>
    </row>
    <row r="122" spans="2:7" x14ac:dyDescent="0.25">
      <c r="B122" s="38">
        <f>IF(P_størst_k!C129=0," ",P_størst_k!B129)</f>
        <v>118</v>
      </c>
      <c r="C122" s="38"/>
      <c r="D122" s="25" t="str">
        <f>IF(P_størst_k!C129=0," ",P_størst_k!C129)</f>
        <v>Løten</v>
      </c>
      <c r="E122" s="27">
        <f>IF(P_størst_k!D129=0," ",P_størst_k!D129)</f>
        <v>4104.1859999999997</v>
      </c>
      <c r="F122" s="34">
        <f>IF(P_størst_k!G129=0," ",P_størst_k!G129)</f>
        <v>2.8337841202664017E-3</v>
      </c>
      <c r="G122" s="26">
        <f>IF(P_størst_k!J129=0," ",P_størst_k!J129)</f>
        <v>0.79988717893755767</v>
      </c>
    </row>
    <row r="123" spans="2:7" x14ac:dyDescent="0.25">
      <c r="B123" s="38">
        <f>IF(P_størst_k!C130=0," ",P_størst_k!B130)</f>
        <v>119</v>
      </c>
      <c r="C123" s="38"/>
      <c r="D123" s="25" t="str">
        <f>IF(P_størst_k!C130=0," ",P_størst_k!C130)</f>
        <v>Randaberg</v>
      </c>
      <c r="E123" s="27">
        <f>IF(P_størst_k!D130=0," ",P_størst_k!D130)</f>
        <v>4023.0309999999999</v>
      </c>
      <c r="F123" s="34">
        <f>IF(P_størst_k!G130=0," ",P_størst_k!G130)</f>
        <v>2.7777496836496841E-3</v>
      </c>
      <c r="G123" s="26">
        <f>IF(P_størst_k!J130=0," ",P_størst_k!J130)</f>
        <v>0.80266492862120731</v>
      </c>
    </row>
    <row r="124" spans="2:7" x14ac:dyDescent="0.25">
      <c r="B124" s="38">
        <f>IF(P_størst_k!C131=0," ",P_størst_k!B131)</f>
        <v>120</v>
      </c>
      <c r="C124" s="38"/>
      <c r="D124" s="25" t="str">
        <f>IF(P_størst_k!C131=0," ",P_størst_k!C131)</f>
        <v>Målselv</v>
      </c>
      <c r="E124" s="27">
        <f>IF(P_størst_k!D131=0," ",P_størst_k!D131)</f>
        <v>3967.9079999999999</v>
      </c>
      <c r="F124" s="34">
        <f>IF(P_størst_k!G131=0," ",P_størst_k!G131)</f>
        <v>2.7396893515737389E-3</v>
      </c>
      <c r="G124" s="26">
        <f>IF(P_størst_k!J131=0," ",P_størst_k!J131)</f>
        <v>0.80540461797278107</v>
      </c>
    </row>
    <row r="125" spans="2:7" x14ac:dyDescent="0.25">
      <c r="B125" s="38">
        <f>IF(P_størst_k!C132=0," ",P_størst_k!B132)</f>
        <v>121</v>
      </c>
      <c r="C125" s="38"/>
      <c r="D125" s="25" t="str">
        <f>IF(P_størst_k!C132=0," ",P_størst_k!C132)</f>
        <v>Osterøy</v>
      </c>
      <c r="E125" s="27">
        <f>IF(P_størst_k!D132=0," ",P_størst_k!D132)</f>
        <v>3938.9830000000002</v>
      </c>
      <c r="F125" s="34">
        <f>IF(P_størst_k!G132=0," ",P_størst_k!G132)</f>
        <v>2.7197177407162617E-3</v>
      </c>
      <c r="G125" s="26">
        <f>IF(P_størst_k!J132=0," ",P_størst_k!J132)</f>
        <v>0.80812433571349729</v>
      </c>
    </row>
    <row r="126" spans="2:7" x14ac:dyDescent="0.25">
      <c r="B126" s="38">
        <f>IF(P_størst_k!C133=0," ",P_størst_k!B133)</f>
        <v>122</v>
      </c>
      <c r="C126" s="38"/>
      <c r="D126" s="25" t="str">
        <f>IF(P_størst_k!C133=0," ",P_størst_k!C133)</f>
        <v>Lund</v>
      </c>
      <c r="E126" s="27">
        <f>IF(P_størst_k!D133=0," ",P_størst_k!D133)</f>
        <v>3886.5360000000001</v>
      </c>
      <c r="F126" s="34">
        <f>IF(P_størst_k!G133=0," ",P_størst_k!G133)</f>
        <v>2.6835050847217206E-3</v>
      </c>
      <c r="G126" s="26">
        <f>IF(P_størst_k!J133=0," ",P_størst_k!J133)</f>
        <v>0.81080784079821899</v>
      </c>
    </row>
    <row r="127" spans="2:7" x14ac:dyDescent="0.25">
      <c r="B127" s="38">
        <f>IF(P_størst_k!C134=0," ",P_størst_k!B134)</f>
        <v>123</v>
      </c>
      <c r="C127" s="38"/>
      <c r="D127" s="25" t="str">
        <f>IF(P_størst_k!C134=0," ",P_størst_k!C134)</f>
        <v>Rana</v>
      </c>
      <c r="E127" s="27">
        <f>IF(P_størst_k!D134=0," ",P_størst_k!D134)</f>
        <v>3692.3330000000001</v>
      </c>
      <c r="F127" s="34">
        <f>IF(P_størst_k!G134=0," ",P_størst_k!G134)</f>
        <v>2.5494153096705663E-3</v>
      </c>
      <c r="G127" s="26">
        <f>IF(P_størst_k!J134=0," ",P_størst_k!J134)</f>
        <v>0.81335725610788956</v>
      </c>
    </row>
    <row r="128" spans="2:7" x14ac:dyDescent="0.25">
      <c r="B128" s="38">
        <f>IF(P_størst_k!C135=0," ",P_størst_k!B135)</f>
        <v>124</v>
      </c>
      <c r="C128" s="38"/>
      <c r="D128" s="25" t="str">
        <f>IF(P_størst_k!C135=0," ",P_størst_k!C135)</f>
        <v>Sogndal</v>
      </c>
      <c r="E128" s="27">
        <f>IF(P_størst_k!D135=0," ",P_størst_k!D135)</f>
        <v>3673.355</v>
      </c>
      <c r="F128" s="34">
        <f>IF(P_størst_k!G135=0," ",P_størst_k!G135)</f>
        <v>2.536311723469937E-3</v>
      </c>
      <c r="G128" s="26">
        <f>IF(P_størst_k!J135=0," ",P_størst_k!J135)</f>
        <v>0.81589356783135958</v>
      </c>
    </row>
    <row r="129" spans="2:7" x14ac:dyDescent="0.25">
      <c r="B129" s="38">
        <f>IF(P_størst_k!C136=0," ",P_størst_k!B136)</f>
        <v>125</v>
      </c>
      <c r="C129" s="38"/>
      <c r="D129" s="25" t="str">
        <f>IF(P_størst_k!C136=0," ",P_størst_k!C136)</f>
        <v>Trondheim</v>
      </c>
      <c r="E129" s="27">
        <f>IF(P_størst_k!D136=0," ",P_størst_k!D136)</f>
        <v>3670.0120000000002</v>
      </c>
      <c r="F129" s="34">
        <f>IF(P_størst_k!G136=0," ",P_størst_k!G136)</f>
        <v>2.53400350929201E-3</v>
      </c>
      <c r="G129" s="26">
        <f>IF(P_størst_k!J136=0," ",P_størst_k!J136)</f>
        <v>0.81842757134065158</v>
      </c>
    </row>
    <row r="130" spans="2:7" x14ac:dyDescent="0.25">
      <c r="B130" s="38">
        <f>IF(P_størst_k!C137=0," ",P_størst_k!B137)</f>
        <v>126</v>
      </c>
      <c r="C130" s="38"/>
      <c r="D130" s="25" t="str">
        <f>IF(P_størst_k!C137=0," ",P_størst_k!C137)</f>
        <v>Sunndal</v>
      </c>
      <c r="E130" s="27">
        <f>IF(P_størst_k!D137=0," ",P_størst_k!D137)</f>
        <v>3657.64</v>
      </c>
      <c r="F130" s="34">
        <f>IF(P_størst_k!G137=0," ",P_størst_k!G137)</f>
        <v>2.5254611144941291E-3</v>
      </c>
      <c r="G130" s="26">
        <f>IF(P_størst_k!J137=0," ",P_størst_k!J137)</f>
        <v>0.82095303245514573</v>
      </c>
    </row>
    <row r="131" spans="2:7" x14ac:dyDescent="0.25">
      <c r="B131" s="38">
        <f>IF(P_størst_k!C138=0," ",P_størst_k!B138)</f>
        <v>127</v>
      </c>
      <c r="C131" s="38"/>
      <c r="D131" s="25" t="str">
        <f>IF(P_størst_k!C138=0," ",P_størst_k!C138)</f>
        <v>Vanylven</v>
      </c>
      <c r="E131" s="27">
        <f>IF(P_størst_k!D138=0," ",P_størst_k!D138)</f>
        <v>3628.92</v>
      </c>
      <c r="F131" s="34">
        <f>IF(P_størst_k!G138=0," ",P_størst_k!G138)</f>
        <v>2.5056310483289866E-3</v>
      </c>
      <c r="G131" s="26">
        <f>IF(P_størst_k!J138=0," ",P_størst_k!J138)</f>
        <v>0.82345866350347463</v>
      </c>
    </row>
    <row r="132" spans="2:7" x14ac:dyDescent="0.25">
      <c r="B132" s="38">
        <f>IF(P_størst_k!C139=0," ",P_størst_k!B139)</f>
        <v>128</v>
      </c>
      <c r="C132" s="38"/>
      <c r="D132" s="25" t="str">
        <f>IF(P_størst_k!C139=0," ",P_størst_k!C139)</f>
        <v>Nannestad</v>
      </c>
      <c r="E132" s="27">
        <f>IF(P_størst_k!D139=0," ",P_størst_k!D139)</f>
        <v>3538.3989999999999</v>
      </c>
      <c r="F132" s="34">
        <f>IF(P_størst_k!G139=0," ",P_størst_k!G139)</f>
        <v>2.4431297454273553E-3</v>
      </c>
      <c r="G132" s="26">
        <f>IF(P_størst_k!J139=0," ",P_størst_k!J139)</f>
        <v>0.82590179324890201</v>
      </c>
    </row>
    <row r="133" spans="2:7" x14ac:dyDescent="0.25">
      <c r="B133" s="38">
        <f>IF(P_størst_k!C140=0," ",P_størst_k!B140)</f>
        <v>129</v>
      </c>
      <c r="C133" s="38"/>
      <c r="D133" s="25" t="str">
        <f>IF(P_størst_k!C140=0," ",P_størst_k!C140)</f>
        <v>Kvæfjord</v>
      </c>
      <c r="E133" s="27">
        <f>IF(P_størst_k!D140=0," ",P_størst_k!D140)</f>
        <v>3529.8739999999998</v>
      </c>
      <c r="F133" s="34">
        <f>IF(P_størst_k!G140=0," ",P_størst_k!G140)</f>
        <v>2.4372435576119709E-3</v>
      </c>
      <c r="G133" s="26">
        <f>IF(P_størst_k!J140=0," ",P_størst_k!J140)</f>
        <v>0.828339036806514</v>
      </c>
    </row>
    <row r="134" spans="2:7" x14ac:dyDescent="0.25">
      <c r="B134" s="38">
        <f>IF(P_størst_k!C141=0," ",P_størst_k!B141)</f>
        <v>130</v>
      </c>
      <c r="C134" s="38"/>
      <c r="D134" s="25" t="str">
        <f>IF(P_størst_k!C141=0," ",P_størst_k!C141)</f>
        <v>Ål</v>
      </c>
      <c r="E134" s="27">
        <f>IF(P_størst_k!D141=0," ",P_størst_k!D141)</f>
        <v>3469.5770000000002</v>
      </c>
      <c r="F134" s="34">
        <f>IF(P_størst_k!G141=0," ",P_størst_k!G141)</f>
        <v>2.3956107755938793E-3</v>
      </c>
      <c r="G134" s="26">
        <f>IF(P_størst_k!J141=0," ",P_størst_k!J141)</f>
        <v>0.83073464758210791</v>
      </c>
    </row>
    <row r="135" spans="2:7" x14ac:dyDescent="0.25">
      <c r="B135" s="38">
        <f>IF(P_størst_k!C142=0," ",P_størst_k!B142)</f>
        <v>131</v>
      </c>
      <c r="C135" s="38"/>
      <c r="D135" s="25" t="str">
        <f>IF(P_størst_k!C142=0," ",P_størst_k!C142)</f>
        <v>Ullensvang</v>
      </c>
      <c r="E135" s="27">
        <f>IF(P_størst_k!D142=0," ",P_størst_k!D142)</f>
        <v>3377.623</v>
      </c>
      <c r="F135" s="34">
        <f>IF(P_størst_k!G142=0," ",P_størst_k!G142)</f>
        <v>2.3321200407697322E-3</v>
      </c>
      <c r="G135" s="26">
        <f>IF(P_størst_k!J142=0," ",P_størst_k!J142)</f>
        <v>0.83306676762287757</v>
      </c>
    </row>
    <row r="136" spans="2:7" x14ac:dyDescent="0.25">
      <c r="B136" s="38">
        <f>IF(P_størst_k!C143=0," ",P_størst_k!B143)</f>
        <v>132</v>
      </c>
      <c r="C136" s="38"/>
      <c r="D136" s="25" t="str">
        <f>IF(P_størst_k!C143=0," ",P_størst_k!C143)</f>
        <v>Halden</v>
      </c>
      <c r="E136" s="27">
        <f>IF(P_størst_k!D143=0," ",P_størst_k!D143)</f>
        <v>3349.3009999999999</v>
      </c>
      <c r="F136" s="34">
        <f>IF(P_størst_k!G143=0," ",P_størst_k!G143)</f>
        <v>2.3125647784462936E-3</v>
      </c>
      <c r="G136" s="26">
        <f>IF(P_størst_k!J143=0," ",P_størst_k!J143)</f>
        <v>0.83537933240132389</v>
      </c>
    </row>
    <row r="137" spans="2:7" x14ac:dyDescent="0.25">
      <c r="B137" s="38">
        <f>IF(P_størst_k!C144=0," ",P_størst_k!B144)</f>
        <v>133</v>
      </c>
      <c r="C137" s="38"/>
      <c r="D137" s="25" t="str">
        <f>IF(P_størst_k!C144=0," ",P_størst_k!C144)</f>
        <v>Hattfjelldal</v>
      </c>
      <c r="E137" s="27">
        <f>IF(P_størst_k!D144=0," ",P_størst_k!D144)</f>
        <v>3302.1239999999998</v>
      </c>
      <c r="F137" s="34">
        <f>IF(P_størst_k!G144=0," ",P_størst_k!G144)</f>
        <v>2.2799908567376261E-3</v>
      </c>
      <c r="G137" s="26">
        <f>IF(P_størst_k!J144=0," ",P_størst_k!J144)</f>
        <v>0.83765932325806158</v>
      </c>
    </row>
    <row r="138" spans="2:7" x14ac:dyDescent="0.25">
      <c r="B138" s="38">
        <f>IF(P_størst_k!C145=0," ",P_størst_k!B145)</f>
        <v>134</v>
      </c>
      <c r="C138" s="38"/>
      <c r="D138" s="25" t="str">
        <f>IF(P_størst_k!C145=0," ",P_størst_k!C145)</f>
        <v>Sortland</v>
      </c>
      <c r="E138" s="27">
        <f>IF(P_størst_k!D145=0," ",P_størst_k!D145)</f>
        <v>3286.4250000000002</v>
      </c>
      <c r="F138" s="34">
        <f>IF(P_størst_k!G145=0," ",P_størst_k!G145)</f>
        <v>2.2691512951524394E-3</v>
      </c>
      <c r="G138" s="26">
        <f>IF(P_størst_k!J145=0," ",P_størst_k!J145)</f>
        <v>0.83992847455321396</v>
      </c>
    </row>
    <row r="139" spans="2:7" x14ac:dyDescent="0.25">
      <c r="B139" s="38">
        <f>IF(P_størst_k!C146=0," ",P_størst_k!B146)</f>
        <v>135</v>
      </c>
      <c r="C139" s="38"/>
      <c r="D139" s="25" t="str">
        <f>IF(P_størst_k!C146=0," ",P_størst_k!C146)</f>
        <v>Vang</v>
      </c>
      <c r="E139" s="27">
        <f>IF(P_størst_k!D146=0," ",P_størst_k!D146)</f>
        <v>3277.2730000000001</v>
      </c>
      <c r="F139" s="34">
        <f>IF(P_størst_k!G146=0," ",P_størst_k!G146)</f>
        <v>2.2628321877170847E-3</v>
      </c>
      <c r="G139" s="26">
        <f>IF(P_størst_k!J146=0," ",P_størst_k!J146)</f>
        <v>0.84219130674093101</v>
      </c>
    </row>
    <row r="140" spans="2:7" x14ac:dyDescent="0.25">
      <c r="B140" s="38">
        <f>IF(P_størst_k!C147=0," ",P_størst_k!B147)</f>
        <v>136</v>
      </c>
      <c r="C140" s="38"/>
      <c r="D140" s="25" t="str">
        <f>IF(P_størst_k!C147=0," ",P_størst_k!C147)</f>
        <v>Holmestrand</v>
      </c>
      <c r="E140" s="27">
        <f>IF(P_størst_k!D147=0," ",P_størst_k!D147)</f>
        <v>3216.3739999999998</v>
      </c>
      <c r="F140" s="34">
        <f>IF(P_størst_k!G147=0," ",P_størst_k!G147)</f>
        <v>2.2207837476268684E-3</v>
      </c>
      <c r="G140" s="26">
        <f>IF(P_størst_k!J147=0," ",P_størst_k!J147)</f>
        <v>0.84441209048855792</v>
      </c>
    </row>
    <row r="141" spans="2:7" x14ac:dyDescent="0.25">
      <c r="B141" s="38">
        <f>IF(P_størst_k!C148=0," ",P_størst_k!B148)</f>
        <v>137</v>
      </c>
      <c r="C141" s="38"/>
      <c r="D141" s="25" t="str">
        <f>IF(P_størst_k!C148=0," ",P_størst_k!C148)</f>
        <v>Osen</v>
      </c>
      <c r="E141" s="27">
        <f>IF(P_størst_k!D148=0," ",P_størst_k!D148)</f>
        <v>3215.2959999999998</v>
      </c>
      <c r="F141" s="34">
        <f>IF(P_størst_k!G148=0," ",P_størst_k!G148)</f>
        <v>2.2200394296837621E-3</v>
      </c>
      <c r="G141" s="26">
        <f>IF(P_størst_k!J148=0," ",P_størst_k!J148)</f>
        <v>0.84663212991824166</v>
      </c>
    </row>
    <row r="142" spans="2:7" x14ac:dyDescent="0.25">
      <c r="B142" s="38">
        <f>IF(P_størst_k!C149=0," ",P_størst_k!B149)</f>
        <v>138</v>
      </c>
      <c r="C142" s="38"/>
      <c r="D142" s="25" t="str">
        <f>IF(P_størst_k!C149=0," ",P_størst_k!C149)</f>
        <v>Harstad</v>
      </c>
      <c r="E142" s="27">
        <f>IF(P_størst_k!D149=0," ",P_størst_k!D149)</f>
        <v>3212.587</v>
      </c>
      <c r="F142" s="34">
        <f>IF(P_størst_k!G149=0," ",P_størst_k!G149)</f>
        <v>2.2181689683592018E-3</v>
      </c>
      <c r="G142" s="26">
        <f>IF(P_størst_k!J149=0," ",P_størst_k!J149)</f>
        <v>0.84885029888660091</v>
      </c>
    </row>
    <row r="143" spans="2:7" x14ac:dyDescent="0.25">
      <c r="B143" s="38">
        <f>IF(P_størst_k!C150=0," ",P_størst_k!B150)</f>
        <v>139</v>
      </c>
      <c r="C143" s="38"/>
      <c r="D143" s="25" t="str">
        <f>IF(P_størst_k!C150=0," ",P_størst_k!C150)</f>
        <v>Lierne</v>
      </c>
      <c r="E143" s="27">
        <f>IF(P_størst_k!D150=0," ",P_størst_k!D150)</f>
        <v>3207.1909999999998</v>
      </c>
      <c r="F143" s="34">
        <f>IF(P_størst_k!G150=0," ",P_størst_k!G150)</f>
        <v>2.2144432358721855E-3</v>
      </c>
      <c r="G143" s="26">
        <f>IF(P_størst_k!J150=0," ",P_størst_k!J150)</f>
        <v>0.85106474212247307</v>
      </c>
    </row>
    <row r="144" spans="2:7" x14ac:dyDescent="0.25">
      <c r="B144" s="38">
        <f>IF(P_størst_k!C151=0," ",P_størst_k!B151)</f>
        <v>140</v>
      </c>
      <c r="C144" s="38"/>
      <c r="D144" s="25" t="str">
        <f>IF(P_størst_k!C151=0," ",P_størst_k!C151)</f>
        <v>Kristiansand</v>
      </c>
      <c r="E144" s="27">
        <f>IF(P_størst_k!D151=0," ",P_størst_k!D151)</f>
        <v>3193.95</v>
      </c>
      <c r="F144" s="34">
        <f>IF(P_størst_k!G151=0," ",P_størst_k!G151)</f>
        <v>2.205300829671188E-3</v>
      </c>
      <c r="G144" s="26">
        <f>IF(P_størst_k!J151=0," ",P_størst_k!J151)</f>
        <v>0.85327004295214426</v>
      </c>
    </row>
    <row r="145" spans="2:7" x14ac:dyDescent="0.25">
      <c r="B145" s="38">
        <f>IF(P_størst_k!C152=0," ",P_størst_k!B152)</f>
        <v>141</v>
      </c>
      <c r="C145" s="38"/>
      <c r="D145" s="25" t="str">
        <f>IF(P_størst_k!C152=0," ",P_størst_k!C152)</f>
        <v>Etnedal</v>
      </c>
      <c r="E145" s="27">
        <f>IF(P_størst_k!D152=0," ",P_størst_k!D152)</f>
        <v>3059.8049999999998</v>
      </c>
      <c r="F145" s="34">
        <f>IF(P_størst_k!G152=0," ",P_størst_k!G152)</f>
        <v>2.1126788162407202E-3</v>
      </c>
      <c r="G145" s="26">
        <f>IF(P_størst_k!J152=0," ",P_størst_k!J152)</f>
        <v>0.85538272176838503</v>
      </c>
    </row>
    <row r="146" spans="2:7" x14ac:dyDescent="0.25">
      <c r="B146" s="38">
        <f>IF(P_størst_k!C153=0," ",P_størst_k!B153)</f>
        <v>142</v>
      </c>
      <c r="C146" s="38"/>
      <c r="D146" s="25" t="str">
        <f>IF(P_størst_k!C153=0," ",P_størst_k!C153)</f>
        <v>Eidsvoll</v>
      </c>
      <c r="E146" s="27">
        <f>IF(P_størst_k!D153=0," ",P_størst_k!D153)</f>
        <v>3024.1840000000002</v>
      </c>
      <c r="F146" s="34">
        <f>IF(P_størst_k!G153=0," ",P_størst_k!G153)</f>
        <v>2.0880838724082504E-3</v>
      </c>
      <c r="G146" s="26">
        <f>IF(P_størst_k!J153=0," ",P_størst_k!J153)</f>
        <v>0.85747080564079325</v>
      </c>
    </row>
    <row r="147" spans="2:7" x14ac:dyDescent="0.25">
      <c r="B147" s="38">
        <f>IF(P_størst_k!C154=0," ",P_størst_k!B154)</f>
        <v>143</v>
      </c>
      <c r="C147" s="38"/>
      <c r="D147" s="25" t="str">
        <f>IF(P_størst_k!C154=0," ",P_størst_k!C154)</f>
        <v>Aurskog-Høland</v>
      </c>
      <c r="E147" s="27">
        <f>IF(P_størst_k!D154=0," ",P_størst_k!D154)</f>
        <v>3003.0740000000001</v>
      </c>
      <c r="F147" s="34">
        <f>IF(P_størst_k!G154=0," ",P_størst_k!G154)</f>
        <v>2.0735082214073399E-3</v>
      </c>
      <c r="G147" s="26">
        <f>IF(P_størst_k!J154=0," ",P_størst_k!J154)</f>
        <v>0.85954431386220054</v>
      </c>
    </row>
    <row r="148" spans="2:7" x14ac:dyDescent="0.25">
      <c r="B148" s="38">
        <f>IF(P_størst_k!C155=0," ",P_størst_k!B155)</f>
        <v>144</v>
      </c>
      <c r="C148" s="38"/>
      <c r="D148" s="25" t="str">
        <f>IF(P_størst_k!C155=0," ",P_størst_k!C155)</f>
        <v>Bjørnafjorden</v>
      </c>
      <c r="E148" s="27">
        <f>IF(P_størst_k!D155=0," ",P_størst_k!D155)</f>
        <v>2935.1109999999999</v>
      </c>
      <c r="F148" s="34">
        <f>IF(P_størst_k!G155=0," ",P_størst_k!G155)</f>
        <v>2.026582358357842E-3</v>
      </c>
      <c r="G148" s="26">
        <f>IF(P_størst_k!J155=0," ",P_størst_k!J155)</f>
        <v>0.86157089622055838</v>
      </c>
    </row>
    <row r="149" spans="2:7" x14ac:dyDescent="0.25">
      <c r="B149" s="38">
        <f>IF(P_størst_k!C156=0," ",P_størst_k!B156)</f>
        <v>145</v>
      </c>
      <c r="C149" s="38"/>
      <c r="D149" s="25" t="str">
        <f>IF(P_størst_k!C156=0," ",P_størst_k!C156)</f>
        <v>Høyanger</v>
      </c>
      <c r="E149" s="27">
        <f>IF(P_størst_k!D156=0," ",P_størst_k!D156)</f>
        <v>2924.201</v>
      </c>
      <c r="F149" s="34">
        <f>IF(P_størst_k!G156=0," ",P_størst_k!G156)</f>
        <v>2.0190494188779776E-3</v>
      </c>
      <c r="G149" s="26">
        <f>IF(P_størst_k!J156=0," ",P_størst_k!J156)</f>
        <v>0.86358994563943636</v>
      </c>
    </row>
    <row r="150" spans="2:7" x14ac:dyDescent="0.25">
      <c r="B150" s="38">
        <f>IF(P_størst_k!C157=0," ",P_størst_k!B157)</f>
        <v>146</v>
      </c>
      <c r="C150" s="38"/>
      <c r="D150" s="25" t="str">
        <f>IF(P_størst_k!C157=0," ",P_størst_k!C157)</f>
        <v>Stange</v>
      </c>
      <c r="E150" s="27">
        <f>IF(P_størst_k!D157=0," ",P_størst_k!D157)</f>
        <v>2896.3049999999998</v>
      </c>
      <c r="F150" s="34">
        <f>IF(P_størst_k!G157=0," ",P_størst_k!G157)</f>
        <v>1.9997882933298298E-3</v>
      </c>
      <c r="G150" s="26">
        <f>IF(P_størst_k!J157=0," ",P_størst_k!J157)</f>
        <v>0.86558973393276617</v>
      </c>
    </row>
    <row r="151" spans="2:7" x14ac:dyDescent="0.25">
      <c r="B151" s="38">
        <f>IF(P_størst_k!C158=0," ",P_størst_k!B158)</f>
        <v>147</v>
      </c>
      <c r="C151" s="38"/>
      <c r="D151" s="25" t="str">
        <f>IF(P_størst_k!C158=0," ",P_størst_k!C158)</f>
        <v>Bodø</v>
      </c>
      <c r="E151" s="27">
        <f>IF(P_størst_k!D158=0," ",P_størst_k!D158)</f>
        <v>2821.7930000000001</v>
      </c>
      <c r="F151" s="34">
        <f>IF(P_størst_k!G158=0," ",P_størst_k!G158)</f>
        <v>1.9483405952066719E-3</v>
      </c>
      <c r="G151" s="26">
        <f>IF(P_størst_k!J158=0," ",P_størst_k!J158)</f>
        <v>0.86753807452797294</v>
      </c>
    </row>
    <row r="152" spans="2:7" x14ac:dyDescent="0.25">
      <c r="B152" s="38">
        <f>IF(P_størst_k!C159=0," ",P_størst_k!B159)</f>
        <v>148</v>
      </c>
      <c r="C152" s="38"/>
      <c r="D152" s="25" t="str">
        <f>IF(P_størst_k!C159=0," ",P_størst_k!C159)</f>
        <v>Skaun</v>
      </c>
      <c r="E152" s="27">
        <f>IF(P_størst_k!D159=0," ",P_størst_k!D159)</f>
        <v>2809.1089999999999</v>
      </c>
      <c r="F152" s="34">
        <f>IF(P_størst_k!G159=0," ",P_størst_k!G159)</f>
        <v>1.9395827762916766E-3</v>
      </c>
      <c r="G152" s="26">
        <f>IF(P_størst_k!J159=0," ",P_størst_k!J159)</f>
        <v>0.86947765730426452</v>
      </c>
    </row>
    <row r="153" spans="2:7" x14ac:dyDescent="0.25">
      <c r="B153" s="38">
        <f>IF(P_størst_k!C160=0," ",P_størst_k!B160)</f>
        <v>149</v>
      </c>
      <c r="C153" s="38"/>
      <c r="D153" s="25" t="str">
        <f>IF(P_størst_k!C160=0," ",P_størst_k!C160)</f>
        <v>Tydal</v>
      </c>
      <c r="E153" s="27">
        <f>IF(P_størst_k!D160=0," ",P_størst_k!D160)</f>
        <v>2734.915</v>
      </c>
      <c r="F153" s="34">
        <f>IF(P_størst_k!G160=0," ",P_størst_k!G160)</f>
        <v>1.8883546450571163E-3</v>
      </c>
      <c r="G153" s="26">
        <f>IF(P_størst_k!J160=0," ",P_størst_k!J160)</f>
        <v>0.87136601194932173</v>
      </c>
    </row>
    <row r="154" spans="2:7" x14ac:dyDescent="0.25">
      <c r="B154" s="38">
        <f>IF(P_størst_k!C161=0," ",P_størst_k!B161)</f>
        <v>150</v>
      </c>
      <c r="C154" s="38"/>
      <c r="D154" s="25" t="str">
        <f>IF(P_størst_k!C161=0," ",P_størst_k!C161)</f>
        <v>Meløy</v>
      </c>
      <c r="E154" s="27">
        <f>IF(P_størst_k!D161=0," ",P_størst_k!D161)</f>
        <v>2701.1390000000001</v>
      </c>
      <c r="F154" s="34">
        <f>IF(P_størst_k!G161=0," ",P_størst_k!G161)</f>
        <v>1.8650336034556592E-3</v>
      </c>
      <c r="G154" s="26">
        <f>IF(P_størst_k!J161=0," ",P_størst_k!J161)</f>
        <v>0.87323104555277731</v>
      </c>
    </row>
    <row r="155" spans="2:7" x14ac:dyDescent="0.25">
      <c r="B155" s="38">
        <f>IF(P_størst_k!C162=0," ",P_størst_k!B162)</f>
        <v>151</v>
      </c>
      <c r="C155" s="38"/>
      <c r="D155" s="25" t="str">
        <f>IF(P_størst_k!C162=0," ",P_størst_k!C162)</f>
        <v>Grimstad</v>
      </c>
      <c r="E155" s="27">
        <f>IF(P_størst_k!D162=0," ",P_størst_k!D162)</f>
        <v>2632.761</v>
      </c>
      <c r="F155" s="34">
        <f>IF(P_størst_k!G162=0," ",P_størst_k!G162)</f>
        <v>1.8178211987119228E-3</v>
      </c>
      <c r="G155" s="26">
        <f>IF(P_størst_k!J162=0," ",P_størst_k!J162)</f>
        <v>0.8750488667514893</v>
      </c>
    </row>
    <row r="156" spans="2:7" x14ac:dyDescent="0.25">
      <c r="B156" s="38">
        <f>IF(P_størst_k!C163=0," ",P_størst_k!B163)</f>
        <v>152</v>
      </c>
      <c r="C156" s="38"/>
      <c r="D156" s="25" t="str">
        <f>IF(P_størst_k!C163=0," ",P_størst_k!C163)</f>
        <v>Narvik</v>
      </c>
      <c r="E156" s="27">
        <f>IF(P_størst_k!D163=0," ",P_størst_k!D163)</f>
        <v>2610.7849999999999</v>
      </c>
      <c r="F156" s="34">
        <f>IF(P_størst_k!G163=0," ",P_størst_k!G163)</f>
        <v>1.8026476076936371E-3</v>
      </c>
      <c r="G156" s="26">
        <f>IF(P_størst_k!J163=0," ",P_størst_k!J163)</f>
        <v>0.87685151435918296</v>
      </c>
    </row>
    <row r="157" spans="2:7" x14ac:dyDescent="0.25">
      <c r="B157" s="38">
        <f>IF(P_størst_k!C164=0," ",P_størst_k!B164)</f>
        <v>153</v>
      </c>
      <c r="C157" s="38"/>
      <c r="D157" s="25" t="str">
        <f>IF(P_størst_k!C164=0," ",P_størst_k!C164)</f>
        <v>Sør-Aurdal</v>
      </c>
      <c r="E157" s="27">
        <f>IF(P_størst_k!D164=0," ",P_størst_k!D164)</f>
        <v>2603.91</v>
      </c>
      <c r="F157" s="34">
        <f>IF(P_størst_k!G164=0," ",P_størst_k!G164)</f>
        <v>1.797900682036069E-3</v>
      </c>
      <c r="G157" s="26">
        <f>IF(P_størst_k!J164=0," ",P_størst_k!J164)</f>
        <v>0.87864941504121896</v>
      </c>
    </row>
    <row r="158" spans="2:7" x14ac:dyDescent="0.25">
      <c r="B158" s="38">
        <f>IF(P_størst_k!C165=0," ",P_størst_k!B165)</f>
        <v>154</v>
      </c>
      <c r="C158" s="38"/>
      <c r="D158" s="25" t="str">
        <f>IF(P_størst_k!C165=0," ",P_størst_k!C165)</f>
        <v>Skien</v>
      </c>
      <c r="E158" s="27">
        <f>IF(P_størst_k!D165=0," ",P_størst_k!D165)</f>
        <v>2600.799</v>
      </c>
      <c r="F158" s="34">
        <f>IF(P_størst_k!G165=0," ",P_størst_k!G165)</f>
        <v>1.7957526550221499E-3</v>
      </c>
      <c r="G158" s="26">
        <f>IF(P_størst_k!J165=0," ",P_størst_k!J165)</f>
        <v>0.88044516769624115</v>
      </c>
    </row>
    <row r="159" spans="2:7" x14ac:dyDescent="0.25">
      <c r="B159" s="38">
        <f>IF(P_størst_k!C166=0," ",P_størst_k!B166)</f>
        <v>155</v>
      </c>
      <c r="C159" s="38"/>
      <c r="D159" s="25" t="str">
        <f>IF(P_størst_k!C166=0," ",P_størst_k!C166)</f>
        <v>Vennesla</v>
      </c>
      <c r="E159" s="27">
        <f>IF(P_størst_k!D166=0," ",P_størst_k!D166)</f>
        <v>2580.9369999999999</v>
      </c>
      <c r="F159" s="34">
        <f>IF(P_størst_k!G166=0," ",P_størst_k!G166)</f>
        <v>1.7820387004896965E-3</v>
      </c>
      <c r="G159" s="26">
        <f>IF(P_størst_k!J166=0," ",P_størst_k!J166)</f>
        <v>0.8822272063967308</v>
      </c>
    </row>
    <row r="160" spans="2:7" x14ac:dyDescent="0.25">
      <c r="B160" s="38">
        <f>IF(P_størst_k!C167=0," ",P_størst_k!B167)</f>
        <v>156</v>
      </c>
      <c r="C160" s="38"/>
      <c r="D160" s="25" t="str">
        <f>IF(P_størst_k!C167=0," ",P_størst_k!C167)</f>
        <v>Flekkefjord</v>
      </c>
      <c r="E160" s="27">
        <f>IF(P_størst_k!D167=0," ",P_størst_k!D167)</f>
        <v>2538.2170000000001</v>
      </c>
      <c r="F160" s="34">
        <f>IF(P_størst_k!G167=0," ",P_størst_k!G167)</f>
        <v>1.7525421675309611E-3</v>
      </c>
      <c r="G160" s="26">
        <f>IF(P_størst_k!J167=0," ",P_størst_k!J167)</f>
        <v>0.88397974856426176</v>
      </c>
    </row>
    <row r="161" spans="2:7" x14ac:dyDescent="0.25">
      <c r="B161" s="38">
        <f>IF(P_størst_k!C168=0," ",P_størst_k!B168)</f>
        <v>157</v>
      </c>
      <c r="C161" s="38"/>
      <c r="D161" s="25" t="str">
        <f>IF(P_størst_k!C168=0," ",P_størst_k!C168)</f>
        <v>Trysil</v>
      </c>
      <c r="E161" s="27">
        <f>IF(P_størst_k!D168=0," ",P_størst_k!D168)</f>
        <v>2501.5169999999998</v>
      </c>
      <c r="F161" s="34">
        <f>IF(P_størst_k!G168=0," ",P_størst_k!G168)</f>
        <v>1.7272022152934707E-3</v>
      </c>
      <c r="G161" s="26">
        <f>IF(P_størst_k!J168=0," ",P_størst_k!J168)</f>
        <v>0.8857069507795553</v>
      </c>
    </row>
    <row r="162" spans="2:7" x14ac:dyDescent="0.25">
      <c r="B162" s="38">
        <f>IF(P_størst_k!C169=0," ",P_størst_k!B169)</f>
        <v>158</v>
      </c>
      <c r="C162" s="38"/>
      <c r="D162" s="25" t="str">
        <f>IF(P_størst_k!C169=0," ",P_størst_k!C169)</f>
        <v>Bardu</v>
      </c>
      <c r="E162" s="27">
        <f>IF(P_størst_k!D169=0," ",P_størst_k!D169)</f>
        <v>2485.9299999999998</v>
      </c>
      <c r="F162" s="34">
        <f>IF(P_størst_k!G169=0," ",P_størst_k!G169)</f>
        <v>1.7164399854426324E-3</v>
      </c>
      <c r="G162" s="26">
        <f>IF(P_størst_k!J169=0," ",P_størst_k!J169)</f>
        <v>0.88742339076499788</v>
      </c>
    </row>
    <row r="163" spans="2:7" x14ac:dyDescent="0.25">
      <c r="B163" s="38">
        <f>IF(P_størst_k!C170=0," ",P_størst_k!B170)</f>
        <v>159</v>
      </c>
      <c r="C163" s="38"/>
      <c r="D163" s="25" t="str">
        <f>IF(P_størst_k!C170=0," ",P_størst_k!C170)</f>
        <v>Hitra</v>
      </c>
      <c r="E163" s="27">
        <f>IF(P_størst_k!D170=0," ",P_størst_k!D170)</f>
        <v>2470.7249999999999</v>
      </c>
      <c r="F163" s="34">
        <f>IF(P_størst_k!G170=0," ",P_størst_k!G170)</f>
        <v>1.7059415120428765E-3</v>
      </c>
      <c r="G163" s="26">
        <f>IF(P_størst_k!J170=0," ",P_størst_k!J170)</f>
        <v>0.88912933227704072</v>
      </c>
    </row>
    <row r="164" spans="2:7" x14ac:dyDescent="0.25">
      <c r="B164" s="38">
        <f>IF(P_størst_k!C171=0," ",P_størst_k!B171)</f>
        <v>160</v>
      </c>
      <c r="C164" s="38"/>
      <c r="D164" s="25" t="str">
        <f>IF(P_størst_k!C171=0," ",P_størst_k!C171)</f>
        <v>Kinn</v>
      </c>
      <c r="E164" s="27">
        <f>IF(P_størst_k!D171=0," ",P_størst_k!D171)</f>
        <v>2461.3209999999999</v>
      </c>
      <c r="F164" s="34">
        <f>IF(P_størst_k!G171=0," ",P_størst_k!G171)</f>
        <v>1.6994484082052373E-3</v>
      </c>
      <c r="G164" s="26">
        <f>IF(P_størst_k!J171=0," ",P_størst_k!J171)</f>
        <v>0.89082878068524596</v>
      </c>
    </row>
    <row r="165" spans="2:7" x14ac:dyDescent="0.25">
      <c r="B165" s="38">
        <f>IF(P_størst_k!C172=0," ",P_størst_k!B172)</f>
        <v>161</v>
      </c>
      <c r="C165" s="38"/>
      <c r="D165" s="25" t="str">
        <f>IF(P_størst_k!C172=0," ",P_størst_k!C172)</f>
        <v>Modum</v>
      </c>
      <c r="E165" s="27">
        <f>IF(P_størst_k!D172=0," ",P_størst_k!D172)</f>
        <v>2449.4520000000002</v>
      </c>
      <c r="F165" s="34">
        <f>IF(P_størst_k!G172=0," ",P_størst_k!G172)</f>
        <v>1.6912533157500118E-3</v>
      </c>
      <c r="G165" s="26">
        <f>IF(P_størst_k!J172=0," ",P_størst_k!J172)</f>
        <v>0.892520034000996</v>
      </c>
    </row>
    <row r="166" spans="2:7" x14ac:dyDescent="0.25">
      <c r="B166" s="38">
        <f>IF(P_størst_k!C173=0," ",P_størst_k!B173)</f>
        <v>162</v>
      </c>
      <c r="C166" s="38"/>
      <c r="D166" s="25" t="str">
        <f>IF(P_størst_k!C173=0," ",P_størst_k!C173)</f>
        <v>Rendalen</v>
      </c>
      <c r="E166" s="27">
        <f>IF(P_størst_k!D173=0," ",P_størst_k!D173)</f>
        <v>2430.9630000000002</v>
      </c>
      <c r="F166" s="34">
        <f>IF(P_størst_k!G173=0," ",P_størst_k!G173)</f>
        <v>1.6784873654252445E-3</v>
      </c>
      <c r="G166" s="26">
        <f>IF(P_størst_k!J173=0," ",P_størst_k!J173)</f>
        <v>0.89419852136642131</v>
      </c>
    </row>
    <row r="167" spans="2:7" x14ac:dyDescent="0.25">
      <c r="B167" s="38">
        <f>IF(P_størst_k!C174=0," ",P_størst_k!B174)</f>
        <v>163</v>
      </c>
      <c r="C167" s="38"/>
      <c r="D167" s="25" t="str">
        <f>IF(P_størst_k!C174=0," ",P_størst_k!C174)</f>
        <v>Leka</v>
      </c>
      <c r="E167" s="27">
        <f>IF(P_størst_k!D174=0," ",P_størst_k!D174)</f>
        <v>2412.578</v>
      </c>
      <c r="F167" s="34">
        <f>IF(P_størst_k!G174=0," ",P_størst_k!G174)</f>
        <v>1.6657932231395154E-3</v>
      </c>
      <c r="G167" s="26">
        <f>IF(P_størst_k!J174=0," ",P_størst_k!J174)</f>
        <v>0.89586431458956073</v>
      </c>
    </row>
    <row r="168" spans="2:7" x14ac:dyDescent="0.25">
      <c r="B168" s="38">
        <f>IF(P_størst_k!C175=0," ",P_størst_k!B175)</f>
        <v>164</v>
      </c>
      <c r="C168" s="38"/>
      <c r="D168" s="25" t="str">
        <f>IF(P_størst_k!C175=0," ",P_størst_k!C175)</f>
        <v>Malvik</v>
      </c>
      <c r="E168" s="27">
        <f>IF(P_størst_k!D175=0," ",P_størst_k!D175)</f>
        <v>2343.3829999999998</v>
      </c>
      <c r="F168" s="34">
        <f>IF(P_størst_k!G175=0," ",P_størst_k!G175)</f>
        <v>1.6180167110121815E-3</v>
      </c>
      <c r="G168" s="26">
        <f>IF(P_størst_k!J175=0," ",P_størst_k!J175)</f>
        <v>0.89748233130057298</v>
      </c>
    </row>
    <row r="169" spans="2:7" x14ac:dyDescent="0.25">
      <c r="B169" s="38">
        <f>IF(P_størst_k!C176=0," ",P_størst_k!B176)</f>
        <v>165</v>
      </c>
      <c r="C169" s="38"/>
      <c r="D169" s="25" t="str">
        <f>IF(P_størst_k!C176=0," ",P_størst_k!C176)</f>
        <v>Arendal</v>
      </c>
      <c r="E169" s="27">
        <f>IF(P_størst_k!D176=0," ",P_størst_k!D176)</f>
        <v>2339.192</v>
      </c>
      <c r="F169" s="34">
        <f>IF(P_størst_k!G176=0," ",P_størst_k!G176)</f>
        <v>1.6151229851313279E-3</v>
      </c>
      <c r="G169" s="26">
        <f>IF(P_størst_k!J176=0," ",P_størst_k!J176)</f>
        <v>0.89909745428570431</v>
      </c>
    </row>
    <row r="170" spans="2:7" x14ac:dyDescent="0.25">
      <c r="B170" s="38">
        <f>IF(P_størst_k!C177=0," ",P_størst_k!B177)</f>
        <v>166</v>
      </c>
      <c r="C170" s="38"/>
      <c r="D170" s="25" t="str">
        <f>IF(P_størst_k!C177=0," ",P_størst_k!C177)</f>
        <v>Bindal</v>
      </c>
      <c r="E170" s="27">
        <f>IF(P_størst_k!D177=0," ",P_størst_k!D177)</f>
        <v>2243.1619999999998</v>
      </c>
      <c r="F170" s="34">
        <f>IF(P_størst_k!G177=0," ",P_størst_k!G177)</f>
        <v>1.5488179275464178E-3</v>
      </c>
      <c r="G170" s="26">
        <f>IF(P_størst_k!J177=0," ",P_størst_k!J177)</f>
        <v>0.90064627221325066</v>
      </c>
    </row>
    <row r="171" spans="2:7" x14ac:dyDescent="0.25">
      <c r="B171" s="38">
        <f>IF(P_størst_k!C178=0," ",P_størst_k!B178)</f>
        <v>167</v>
      </c>
      <c r="C171" s="38"/>
      <c r="D171" s="25" t="str">
        <f>IF(P_størst_k!C178=0," ",P_størst_k!C178)</f>
        <v>Kvinesdal</v>
      </c>
      <c r="E171" s="27">
        <f>IF(P_størst_k!D178=0," ",P_størst_k!D178)</f>
        <v>2222.576</v>
      </c>
      <c r="F171" s="34">
        <f>IF(P_størst_k!G178=0," ",P_størst_k!G178)</f>
        <v>1.534604078588353E-3</v>
      </c>
      <c r="G171" s="26">
        <f>IF(P_størst_k!J178=0," ",P_størst_k!J178)</f>
        <v>0.90218087629183907</v>
      </c>
    </row>
    <row r="172" spans="2:7" x14ac:dyDescent="0.25">
      <c r="B172" s="38">
        <f>IF(P_størst_k!C179=0," ",P_størst_k!B179)</f>
        <v>168</v>
      </c>
      <c r="C172" s="38"/>
      <c r="D172" s="25" t="str">
        <f>IF(P_størst_k!C179=0," ",P_størst_k!C179)</f>
        <v>Andøy</v>
      </c>
      <c r="E172" s="27">
        <f>IF(P_størst_k!D179=0," ",P_størst_k!D179)</f>
        <v>2217.0549999999998</v>
      </c>
      <c r="F172" s="34">
        <f>IF(P_størst_k!G179=0," ",P_størst_k!G179)</f>
        <v>1.5307920383621082E-3</v>
      </c>
      <c r="G172" s="26">
        <f>IF(P_størst_k!J179=0," ",P_størst_k!J179)</f>
        <v>0.90371166833020111</v>
      </c>
    </row>
    <row r="173" spans="2:7" x14ac:dyDescent="0.25">
      <c r="B173" s="38">
        <f>IF(P_størst_k!C180=0," ",P_størst_k!B180)</f>
        <v>169</v>
      </c>
      <c r="C173" s="38"/>
      <c r="D173" s="25" t="str">
        <f>IF(P_størst_k!C180=0," ",P_størst_k!C180)</f>
        <v>Larvik</v>
      </c>
      <c r="E173" s="27">
        <f>IF(P_størst_k!D180=0," ",P_størst_k!D180)</f>
        <v>2212.5639999999999</v>
      </c>
      <c r="F173" s="34">
        <f>IF(P_størst_k!G180=0," ",P_størst_k!G180)</f>
        <v>1.5276911739071062E-3</v>
      </c>
      <c r="G173" s="26">
        <f>IF(P_størst_k!J180=0," ",P_størst_k!J180)</f>
        <v>0.90523935950410828</v>
      </c>
    </row>
    <row r="174" spans="2:7" x14ac:dyDescent="0.25">
      <c r="B174" s="38">
        <f>IF(P_størst_k!C181=0," ",P_størst_k!B181)</f>
        <v>170</v>
      </c>
      <c r="C174" s="38"/>
      <c r="D174" s="25" t="str">
        <f>IF(P_størst_k!C181=0," ",P_størst_k!C181)</f>
        <v>Øvre Eiker</v>
      </c>
      <c r="E174" s="27">
        <f>IF(P_størst_k!D181=0," ",P_størst_k!D181)</f>
        <v>2191.6590000000001</v>
      </c>
      <c r="F174" s="34">
        <f>IF(P_størst_k!G181=0," ",P_størst_k!G181)</f>
        <v>1.5132570675985303E-3</v>
      </c>
      <c r="G174" s="26">
        <f>IF(P_størst_k!J181=0," ",P_størst_k!J181)</f>
        <v>0.9067526165717068</v>
      </c>
    </row>
    <row r="175" spans="2:7" x14ac:dyDescent="0.25">
      <c r="B175" s="38">
        <f>IF(P_størst_k!C182=0," ",P_størst_k!B182)</f>
        <v>171</v>
      </c>
      <c r="C175" s="38"/>
      <c r="D175" s="25" t="str">
        <f>IF(P_størst_k!C182=0," ",P_størst_k!C182)</f>
        <v>Giske</v>
      </c>
      <c r="E175" s="27">
        <f>IF(P_størst_k!D182=0," ",P_størst_k!D182)</f>
        <v>2167.9189999999999</v>
      </c>
      <c r="F175" s="34">
        <f>IF(P_størst_k!G182=0," ",P_størst_k!G182)</f>
        <v>1.4968655017642517E-3</v>
      </c>
      <c r="G175" s="26">
        <f>IF(P_størst_k!J182=0," ",P_størst_k!J182)</f>
        <v>0.908249482073471</v>
      </c>
    </row>
    <row r="176" spans="2:7" x14ac:dyDescent="0.25">
      <c r="B176" s="38">
        <f>IF(P_størst_k!C183=0," ",P_størst_k!B183)</f>
        <v>172</v>
      </c>
      <c r="C176" s="38"/>
      <c r="D176" s="25" t="str">
        <f>IF(P_størst_k!C183=0," ",P_størst_k!C183)</f>
        <v>Fauske</v>
      </c>
      <c r="E176" s="27">
        <f>IF(P_størst_k!D183=0," ",P_størst_k!D183)</f>
        <v>2125.8330000000001</v>
      </c>
      <c r="F176" s="34">
        <f>IF(P_størst_k!G183=0," ",P_størst_k!G183)</f>
        <v>1.4678067216588831E-3</v>
      </c>
      <c r="G176" s="26">
        <f>IF(P_størst_k!J183=0," ",P_størst_k!J183)</f>
        <v>0.90971728879512992</v>
      </c>
    </row>
    <row r="177" spans="2:7" x14ac:dyDescent="0.25">
      <c r="B177" s="38">
        <f>IF(P_størst_k!C184=0," ",P_størst_k!B184)</f>
        <v>173</v>
      </c>
      <c r="C177" s="38"/>
      <c r="D177" s="25" t="str">
        <f>IF(P_størst_k!C184=0," ",P_størst_k!C184)</f>
        <v>Fredrikstad</v>
      </c>
      <c r="E177" s="27">
        <f>IF(P_størst_k!D184=0," ",P_størst_k!D184)</f>
        <v>2101.9520000000002</v>
      </c>
      <c r="F177" s="34">
        <f>IF(P_størst_k!G184=0," ",P_størst_k!G184)</f>
        <v>1.451317800694755E-3</v>
      </c>
      <c r="G177" s="26">
        <f>IF(P_størst_k!J184=0," ",P_størst_k!J184)</f>
        <v>0.91116860659582466</v>
      </c>
    </row>
    <row r="178" spans="2:7" x14ac:dyDescent="0.25">
      <c r="B178" s="38">
        <f>IF(P_størst_k!C185=0," ",P_størst_k!B185)</f>
        <v>174</v>
      </c>
      <c r="C178" s="38"/>
      <c r="D178" s="25" t="str">
        <f>IF(P_størst_k!C185=0," ",P_størst_k!C185)</f>
        <v>Sykkylven</v>
      </c>
      <c r="E178" s="27">
        <f>IF(P_størst_k!D185=0," ",P_størst_k!D185)</f>
        <v>2099.672</v>
      </c>
      <c r="F178" s="34">
        <f>IF(P_størst_k!G185=0," ",P_størst_k!G185)</f>
        <v>1.4497435475312268E-3</v>
      </c>
      <c r="G178" s="26">
        <f>IF(P_størst_k!J185=0," ",P_størst_k!J185)</f>
        <v>0.91261835014335591</v>
      </c>
    </row>
    <row r="179" spans="2:7" x14ac:dyDescent="0.25">
      <c r="B179" s="38">
        <f>IF(P_størst_k!C186=0," ",P_størst_k!B186)</f>
        <v>175</v>
      </c>
      <c r="C179" s="38"/>
      <c r="D179" s="25" t="str">
        <f>IF(P_størst_k!C186=0," ",P_størst_k!C186)</f>
        <v>Fitjar</v>
      </c>
      <c r="E179" s="27">
        <f>IF(P_størst_k!D186=0," ",P_størst_k!D186)</f>
        <v>2060.6779999999999</v>
      </c>
      <c r="F179" s="34">
        <f>IF(P_størst_k!G186=0," ",P_størst_k!G186)</f>
        <v>1.4228196756634148E-3</v>
      </c>
      <c r="G179" s="26">
        <f>IF(P_størst_k!J186=0," ",P_størst_k!J186)</f>
        <v>0.91404116981901928</v>
      </c>
    </row>
    <row r="180" spans="2:7" x14ac:dyDescent="0.25">
      <c r="B180" s="38">
        <f>IF(P_størst_k!C187=0," ",P_størst_k!B187)</f>
        <v>176</v>
      </c>
      <c r="C180" s="38"/>
      <c r="D180" s="25" t="str">
        <f>IF(P_størst_k!C187=0," ",P_størst_k!C187)</f>
        <v>Marker</v>
      </c>
      <c r="E180" s="27">
        <f>IF(P_størst_k!D187=0," ",P_størst_k!D187)</f>
        <v>2052.3209999999999</v>
      </c>
      <c r="F180" s="34">
        <f>IF(P_størst_k!G187=0," ",P_størst_k!G187)</f>
        <v>1.4170494854495537E-3</v>
      </c>
      <c r="G180" s="26">
        <f>IF(P_størst_k!J187=0," ",P_størst_k!J187)</f>
        <v>0.91545821930446891</v>
      </c>
    </row>
    <row r="181" spans="2:7" x14ac:dyDescent="0.25">
      <c r="B181" s="38">
        <f>IF(P_størst_k!C188=0," ",P_størst_k!B188)</f>
        <v>177</v>
      </c>
      <c r="C181" s="38"/>
      <c r="D181" s="25" t="str">
        <f>IF(P_størst_k!C188=0," ",P_størst_k!C188)</f>
        <v>Hol</v>
      </c>
      <c r="E181" s="27">
        <f>IF(P_størst_k!D188=0," ",P_størst_k!D188)</f>
        <v>2047.367</v>
      </c>
      <c r="F181" s="34">
        <f>IF(P_størst_k!G188=0," ",P_størst_k!G188)</f>
        <v>1.4136289371284494E-3</v>
      </c>
      <c r="G181" s="26">
        <f>IF(P_størst_k!J188=0," ",P_størst_k!J188)</f>
        <v>0.91687184824159729</v>
      </c>
    </row>
    <row r="182" spans="2:7" x14ac:dyDescent="0.25">
      <c r="B182" s="38">
        <f>IF(P_størst_k!C189=0," ",P_størst_k!B189)</f>
        <v>178</v>
      </c>
      <c r="C182" s="38"/>
      <c r="D182" s="25" t="str">
        <f>IF(P_størst_k!C189=0," ",P_størst_k!C189)</f>
        <v>Sør-Varanger</v>
      </c>
      <c r="E182" s="27">
        <f>IF(P_størst_k!D189=0," ",P_størst_k!D189)</f>
        <v>2035.2719999999999</v>
      </c>
      <c r="F182" s="34">
        <f>IF(P_størst_k!G189=0," ",P_størst_k!G189)</f>
        <v>1.4052778002806988E-3</v>
      </c>
      <c r="G182" s="26">
        <f>IF(P_størst_k!J189=0," ",P_størst_k!J189)</f>
        <v>0.91827712604187806</v>
      </c>
    </row>
    <row r="183" spans="2:7" x14ac:dyDescent="0.25">
      <c r="B183" s="38">
        <f>IF(P_størst_k!C190=0," ",P_størst_k!B190)</f>
        <v>179</v>
      </c>
      <c r="C183" s="38"/>
      <c r="D183" s="25" t="str">
        <f>IF(P_størst_k!C190=0," ",P_størst_k!C190)</f>
        <v>Holtålen</v>
      </c>
      <c r="E183" s="27">
        <f>IF(P_størst_k!D190=0," ",P_størst_k!D190)</f>
        <v>1960.788</v>
      </c>
      <c r="F183" s="34">
        <f>IF(P_størst_k!G190=0," ",P_størst_k!G190)</f>
        <v>1.3538494350911281E-3</v>
      </c>
      <c r="G183" s="26">
        <f>IF(P_størst_k!J190=0," ",P_størst_k!J190)</f>
        <v>0.91963097547696915</v>
      </c>
    </row>
    <row r="184" spans="2:7" x14ac:dyDescent="0.25">
      <c r="B184" s="38">
        <f>IF(P_størst_k!C191=0," ",P_størst_k!B191)</f>
        <v>180</v>
      </c>
      <c r="C184" s="38"/>
      <c r="D184" s="25" t="str">
        <f>IF(P_størst_k!C191=0," ",P_størst_k!C191)</f>
        <v>Engerdal</v>
      </c>
      <c r="E184" s="27">
        <f>IF(P_størst_k!D191=0," ",P_størst_k!D191)</f>
        <v>1959.7</v>
      </c>
      <c r="F184" s="34">
        <f>IF(P_størst_k!G191=0," ",P_størst_k!G191)</f>
        <v>1.3530982125288832E-3</v>
      </c>
      <c r="G184" s="26">
        <f>IF(P_størst_k!J191=0," ",P_størst_k!J191)</f>
        <v>0.92098407368949808</v>
      </c>
    </row>
    <row r="185" spans="2:7" x14ac:dyDescent="0.25">
      <c r="B185" s="38">
        <f>IF(P_størst_k!C192=0," ",P_størst_k!B192)</f>
        <v>181</v>
      </c>
      <c r="C185" s="38"/>
      <c r="D185" s="25" t="str">
        <f>IF(P_størst_k!C192=0," ",P_størst_k!C192)</f>
        <v>Hægebostad</v>
      </c>
      <c r="E185" s="27">
        <f>IF(P_størst_k!D192=0," ",P_størst_k!D192)</f>
        <v>1940.2360000000001</v>
      </c>
      <c r="F185" s="34">
        <f>IF(P_størst_k!G192=0," ",P_størst_k!G192)</f>
        <v>1.3396590618381336E-3</v>
      </c>
      <c r="G185" s="26">
        <f>IF(P_størst_k!J192=0," ",P_størst_k!J192)</f>
        <v>0.92232373275133617</v>
      </c>
    </row>
    <row r="186" spans="2:7" x14ac:dyDescent="0.25">
      <c r="B186" s="38">
        <f>IF(P_størst_k!C193=0," ",P_størst_k!B193)</f>
        <v>182</v>
      </c>
      <c r="C186" s="38"/>
      <c r="D186" s="25" t="str">
        <f>IF(P_størst_k!C193=0," ",P_størst_k!C193)</f>
        <v>Sveio</v>
      </c>
      <c r="E186" s="27">
        <f>IF(P_størst_k!D193=0," ",P_størst_k!D193)</f>
        <v>1887.1690000000001</v>
      </c>
      <c r="F186" s="34">
        <f>IF(P_størst_k!G193=0," ",P_størst_k!G193)</f>
        <v>1.303018319457019E-3</v>
      </c>
      <c r="G186" s="26">
        <f>IF(P_størst_k!J193=0," ",P_størst_k!J193)</f>
        <v>0.92362675107079317</v>
      </c>
    </row>
    <row r="187" spans="2:7" x14ac:dyDescent="0.25">
      <c r="B187" s="38">
        <f>IF(P_størst_k!C194=0," ",P_størst_k!B194)</f>
        <v>183</v>
      </c>
      <c r="C187" s="38"/>
      <c r="D187" s="25" t="str">
        <f>IF(P_størst_k!C194=0," ",P_størst_k!C194)</f>
        <v>Vevelstad</v>
      </c>
      <c r="E187" s="27">
        <f>IF(P_størst_k!D194=0," ",P_størst_k!D194)</f>
        <v>1886.08</v>
      </c>
      <c r="F187" s="34">
        <f>IF(P_størst_k!G194=0," ",P_størst_k!G194)</f>
        <v>1.3022664064328603E-3</v>
      </c>
      <c r="G187" s="26">
        <f>IF(P_størst_k!J194=0," ",P_størst_k!J194)</f>
        <v>0.924929017477226</v>
      </c>
    </row>
    <row r="188" spans="2:7" x14ac:dyDescent="0.25">
      <c r="B188" s="38">
        <f>IF(P_størst_k!C195=0," ",P_størst_k!B195)</f>
        <v>184</v>
      </c>
      <c r="C188" s="38"/>
      <c r="D188" s="25" t="str">
        <f>IF(P_størst_k!C195=0," ",P_størst_k!C195)</f>
        <v>Namsskogan</v>
      </c>
      <c r="E188" s="27">
        <f>IF(P_størst_k!D195=0," ",P_størst_k!D195)</f>
        <v>1885.7429999999999</v>
      </c>
      <c r="F188" s="34">
        <f>IF(P_størst_k!G195=0," ",P_størst_k!G195)</f>
        <v>1.3020337207679002E-3</v>
      </c>
      <c r="G188" s="26">
        <f>IF(P_størst_k!J195=0," ",P_størst_k!J195)</f>
        <v>0.92623105119799398</v>
      </c>
    </row>
    <row r="189" spans="2:7" x14ac:dyDescent="0.25">
      <c r="B189" s="38">
        <f>IF(P_størst_k!C196=0," ",P_størst_k!B196)</f>
        <v>185</v>
      </c>
      <c r="C189" s="38"/>
      <c r="D189" s="25" t="str">
        <f>IF(P_størst_k!C196=0," ",P_størst_k!C196)</f>
        <v>Våler (Vik)</v>
      </c>
      <c r="E189" s="27">
        <f>IF(P_størst_k!D196=0," ",P_størst_k!D196)</f>
        <v>1875.6410000000001</v>
      </c>
      <c r="F189" s="34">
        <f>IF(P_størst_k!G196=0," ",P_størst_k!G196)</f>
        <v>1.2950586745144089E-3</v>
      </c>
      <c r="G189" s="26">
        <f>IF(P_størst_k!J196=0," ",P_størst_k!J196)</f>
        <v>0.92752610987250839</v>
      </c>
    </row>
    <row r="190" spans="2:7" x14ac:dyDescent="0.25">
      <c r="B190" s="38">
        <f>IF(P_størst_k!C197=0," ",P_størst_k!B197)</f>
        <v>186</v>
      </c>
      <c r="C190" s="38"/>
      <c r="D190" s="25" t="str">
        <f>IF(P_størst_k!C197=0," ",P_størst_k!C197)</f>
        <v>Vaksdal</v>
      </c>
      <c r="E190" s="27">
        <f>IF(P_størst_k!D197=0," ",P_størst_k!D197)</f>
        <v>1874.5039999999999</v>
      </c>
      <c r="F190" s="34">
        <f>IF(P_størst_k!G197=0," ",P_størst_k!G197)</f>
        <v>1.2942736193183864E-3</v>
      </c>
      <c r="G190" s="26">
        <f>IF(P_størst_k!J197=0," ",P_størst_k!J197)</f>
        <v>0.92882038349182672</v>
      </c>
    </row>
    <row r="191" spans="2:7" x14ac:dyDescent="0.25">
      <c r="B191" s="38">
        <f>IF(P_størst_k!C198=0," ",P_størst_k!B198)</f>
        <v>187</v>
      </c>
      <c r="C191" s="38"/>
      <c r="D191" s="25" t="str">
        <f>IF(P_størst_k!C198=0," ",P_størst_k!C198)</f>
        <v>Tromsø</v>
      </c>
      <c r="E191" s="27">
        <f>IF(P_størst_k!D198=0," ",P_størst_k!D198)</f>
        <v>1860.5060000000001</v>
      </c>
      <c r="F191" s="34">
        <f>IF(P_størst_k!G198=0," ",P_størst_k!G198)</f>
        <v>1.284608533448621E-3</v>
      </c>
      <c r="G191" s="26">
        <f>IF(P_størst_k!J198=0," ",P_størst_k!J198)</f>
        <v>0.93010499202527541</v>
      </c>
    </row>
    <row r="192" spans="2:7" x14ac:dyDescent="0.25">
      <c r="B192" s="38">
        <f>IF(P_størst_k!C199=0," ",P_størst_k!B199)</f>
        <v>188</v>
      </c>
      <c r="C192" s="38"/>
      <c r="D192" s="25" t="str">
        <f>IF(P_størst_k!C199=0," ",P_størst_k!C199)</f>
        <v>Gjerdrum</v>
      </c>
      <c r="E192" s="27">
        <f>IF(P_størst_k!D199=0," ",P_størst_k!D199)</f>
        <v>1828.566</v>
      </c>
      <c r="F192" s="34">
        <f>IF(P_størst_k!G199=0," ",P_størst_k!G199)</f>
        <v>1.2625551799209521E-3</v>
      </c>
      <c r="G192" s="26">
        <f>IF(P_størst_k!J199=0," ",P_størst_k!J199)</f>
        <v>0.93136754720519632</v>
      </c>
    </row>
    <row r="193" spans="2:7" x14ac:dyDescent="0.25">
      <c r="B193" s="38">
        <f>IF(P_størst_k!C200=0," ",P_størst_k!B200)</f>
        <v>189</v>
      </c>
      <c r="C193" s="38"/>
      <c r="D193" s="25" t="str">
        <f>IF(P_størst_k!C200=0," ",P_størst_k!C200)</f>
        <v>Skiptvet</v>
      </c>
      <c r="E193" s="27">
        <f>IF(P_størst_k!D200=0," ",P_størst_k!D200)</f>
        <v>1801.1669999999999</v>
      </c>
      <c r="F193" s="34">
        <f>IF(P_størst_k!G200=0," ",P_størst_k!G200)</f>
        <v>1.2436372139439766E-3</v>
      </c>
      <c r="G193" s="26">
        <f>IF(P_størst_k!J200=0," ",P_størst_k!J200)</f>
        <v>0.93261118441914026</v>
      </c>
    </row>
    <row r="194" spans="2:7" x14ac:dyDescent="0.25">
      <c r="B194" s="38">
        <f>IF(P_størst_k!C201=0," ",P_størst_k!B201)</f>
        <v>190</v>
      </c>
      <c r="C194" s="38"/>
      <c r="D194" s="25" t="str">
        <f>IF(P_størst_k!C201=0," ",P_størst_k!C201)</f>
        <v>Nesbyen</v>
      </c>
      <c r="E194" s="27">
        <f>IF(P_størst_k!D201=0," ",P_størst_k!D201)</f>
        <v>1778.6990000000001</v>
      </c>
      <c r="F194" s="34">
        <f>IF(P_størst_k!G201=0," ",P_størst_k!G201)</f>
        <v>1.2281239156640873E-3</v>
      </c>
      <c r="G194" s="26">
        <f>IF(P_størst_k!J201=0," ",P_størst_k!J201)</f>
        <v>0.93383930833480433</v>
      </c>
    </row>
    <row r="195" spans="2:7" x14ac:dyDescent="0.25">
      <c r="B195" s="38">
        <f>IF(P_størst_k!C202=0," ",P_størst_k!B202)</f>
        <v>191</v>
      </c>
      <c r="C195" s="38"/>
      <c r="D195" s="25" t="str">
        <f>IF(P_størst_k!C202=0," ",P_størst_k!C202)</f>
        <v>Nordreisa</v>
      </c>
      <c r="E195" s="27">
        <f>IF(P_størst_k!D202=0," ",P_størst_k!D202)</f>
        <v>1683.194</v>
      </c>
      <c r="F195" s="34">
        <f>IF(P_størst_k!G202=0," ",P_størst_k!G202)</f>
        <v>1.1621813505839369E-3</v>
      </c>
      <c r="G195" s="26">
        <f>IF(P_størst_k!J202=0," ",P_størst_k!J202)</f>
        <v>0.93500148968538832</v>
      </c>
    </row>
    <row r="196" spans="2:7" x14ac:dyDescent="0.25">
      <c r="B196" s="38">
        <f>IF(P_størst_k!C203=0," ",P_størst_k!B203)</f>
        <v>192</v>
      </c>
      <c r="C196" s="38"/>
      <c r="D196" s="25" t="str">
        <f>IF(P_størst_k!C203=0," ",P_størst_k!C203)</f>
        <v>Rødøy</v>
      </c>
      <c r="E196" s="27">
        <f>IF(P_størst_k!D203=0," ",P_størst_k!D203)</f>
        <v>1671.126</v>
      </c>
      <c r="F196" s="34">
        <f>IF(P_størst_k!G203=0," ",P_størst_k!G203)</f>
        <v>1.1538488562078597E-3</v>
      </c>
      <c r="G196" s="26">
        <f>IF(P_størst_k!J203=0," ",P_størst_k!J203)</f>
        <v>0.93615533854159616</v>
      </c>
    </row>
    <row r="197" spans="2:7" x14ac:dyDescent="0.25">
      <c r="B197" s="38">
        <f>IF(P_størst_k!C204=0," ",P_størst_k!B204)</f>
        <v>193</v>
      </c>
      <c r="C197" s="38"/>
      <c r="D197" s="25" t="str">
        <f>IF(P_størst_k!C204=0," ",P_størst_k!C204)</f>
        <v>Lunner</v>
      </c>
      <c r="E197" s="27">
        <f>IF(P_størst_k!D204=0," ",P_størst_k!D204)</f>
        <v>1664.173</v>
      </c>
      <c r="F197" s="34">
        <f>IF(P_størst_k!G204=0," ",P_størst_k!G204)</f>
        <v>1.149048074521013E-3</v>
      </c>
      <c r="G197" s="26">
        <f>IF(P_størst_k!J204=0," ",P_størst_k!J204)</f>
        <v>0.93730438661611715</v>
      </c>
    </row>
    <row r="198" spans="2:7" x14ac:dyDescent="0.25">
      <c r="B198" s="38">
        <f>IF(P_størst_k!C205=0," ",P_størst_k!B205)</f>
        <v>194</v>
      </c>
      <c r="C198" s="38"/>
      <c r="D198" s="25" t="str">
        <f>IF(P_størst_k!C205=0," ",P_størst_k!C205)</f>
        <v>Sirdal</v>
      </c>
      <c r="E198" s="27">
        <f>IF(P_størst_k!D205=0," ",P_størst_k!D205)</f>
        <v>1572.9960000000001</v>
      </c>
      <c r="F198" s="34">
        <f>IF(P_størst_k!G205=0," ",P_størst_k!G205)</f>
        <v>1.0860938286039105E-3</v>
      </c>
      <c r="G198" s="26">
        <f>IF(P_størst_k!J205=0," ",P_størst_k!J205)</f>
        <v>0.93839048044472106</v>
      </c>
    </row>
    <row r="199" spans="2:7" x14ac:dyDescent="0.25">
      <c r="B199" s="38">
        <f>IF(P_størst_k!C206=0," ",P_størst_k!B206)</f>
        <v>195</v>
      </c>
      <c r="C199" s="38"/>
      <c r="D199" s="25" t="str">
        <f>IF(P_størst_k!C206=0," ",P_størst_k!C206)</f>
        <v>Lier</v>
      </c>
      <c r="E199" s="27">
        <f>IF(P_størst_k!D206=0," ",P_størst_k!D206)</f>
        <v>1554.297</v>
      </c>
      <c r="F199" s="34">
        <f>IF(P_størst_k!G206=0," ",P_størst_k!G206)</f>
        <v>1.0731828812772391E-3</v>
      </c>
      <c r="G199" s="26">
        <f>IF(P_størst_k!J206=0," ",P_størst_k!J206)</f>
        <v>0.9394636633259984</v>
      </c>
    </row>
    <row r="200" spans="2:7" x14ac:dyDescent="0.25">
      <c r="B200" s="38">
        <f>IF(P_størst_k!C207=0," ",P_størst_k!B207)</f>
        <v>196</v>
      </c>
      <c r="C200" s="38"/>
      <c r="D200" s="25" t="str">
        <f>IF(P_størst_k!C207=0," ",P_størst_k!C207)</f>
        <v>Hadsel</v>
      </c>
      <c r="E200" s="27">
        <f>IF(P_størst_k!D207=0," ",P_størst_k!D207)</f>
        <v>1536.413</v>
      </c>
      <c r="F200" s="34">
        <f>IF(P_størst_k!G207=0," ",P_størst_k!G207)</f>
        <v>1.0608346604103378E-3</v>
      </c>
      <c r="G200" s="26">
        <f>IF(P_størst_k!J207=0," ",P_størst_k!J207)</f>
        <v>0.94052449798640869</v>
      </c>
    </row>
    <row r="201" spans="2:7" x14ac:dyDescent="0.25">
      <c r="B201" s="38">
        <f>IF(P_størst_k!C208=0," ",P_størst_k!B208)</f>
        <v>197</v>
      </c>
      <c r="C201" s="38"/>
      <c r="D201" s="25" t="str">
        <f>IF(P_størst_k!C208=0," ",P_størst_k!C208)</f>
        <v>Elverum</v>
      </c>
      <c r="E201" s="27">
        <f>IF(P_størst_k!D208=0," ",P_størst_k!D208)</f>
        <v>1488.2750000000001</v>
      </c>
      <c r="F201" s="34">
        <f>IF(P_størst_k!G208=0," ",P_størst_k!G208)</f>
        <v>1.0275972048024819E-3</v>
      </c>
      <c r="G201" s="26">
        <f>IF(P_størst_k!J208=0," ",P_størst_k!J208)</f>
        <v>0.94155209519121119</v>
      </c>
    </row>
    <row r="202" spans="2:7" x14ac:dyDescent="0.25">
      <c r="B202" s="38">
        <f>IF(P_størst_k!C209=0," ",P_størst_k!B209)</f>
        <v>198</v>
      </c>
      <c r="C202" s="38"/>
      <c r="D202" s="25" t="str">
        <f>IF(P_størst_k!C209=0," ",P_størst_k!C209)</f>
        <v>Herøy</v>
      </c>
      <c r="E202" s="27">
        <f>IF(P_størst_k!D209=0," ",P_størst_k!D209)</f>
        <v>1474.97</v>
      </c>
      <c r="F202" s="34">
        <f>IF(P_størst_k!G209=0," ",P_størst_k!G209)</f>
        <v>1.0184106090389993E-3</v>
      </c>
      <c r="G202" s="26">
        <f>IF(P_størst_k!J209=0," ",P_størst_k!J209)</f>
        <v>0.94257050580025015</v>
      </c>
    </row>
    <row r="203" spans="2:7" x14ac:dyDescent="0.25">
      <c r="B203" s="38">
        <f>IF(P_størst_k!C210=0," ",P_størst_k!B210)</f>
        <v>199</v>
      </c>
      <c r="C203" s="38"/>
      <c r="D203" s="25" t="str">
        <f>IF(P_størst_k!C210=0," ",P_størst_k!C210)</f>
        <v>Beiarn</v>
      </c>
      <c r="E203" s="27">
        <f>IF(P_størst_k!D210=0," ",P_størst_k!D210)</f>
        <v>1462.654</v>
      </c>
      <c r="F203" s="34">
        <f>IF(P_størst_k!G210=0," ",P_størst_k!G210)</f>
        <v>1.0099068801082928E-3</v>
      </c>
      <c r="G203" s="26">
        <f>IF(P_størst_k!J210=0," ",P_størst_k!J210)</f>
        <v>0.94358041268035842</v>
      </c>
    </row>
    <row r="204" spans="2:7" x14ac:dyDescent="0.25">
      <c r="B204" s="38">
        <f>IF(P_størst_k!C211=0," ",P_størst_k!B211)</f>
        <v>200</v>
      </c>
      <c r="C204" s="38"/>
      <c r="D204" s="25" t="str">
        <f>IF(P_størst_k!C211=0," ",P_størst_k!C211)</f>
        <v>Flatanger</v>
      </c>
      <c r="E204" s="27">
        <f>IF(P_størst_k!D211=0," ",P_størst_k!D211)</f>
        <v>1455.3430000000001</v>
      </c>
      <c r="F204" s="34">
        <f>IF(P_størst_k!G211=0," ",P_størst_k!G211)</f>
        <v>1.0048589130562957E-3</v>
      </c>
      <c r="G204" s="26">
        <f>IF(P_størst_k!J211=0," ",P_størst_k!J211)</f>
        <v>0.94458527159341477</v>
      </c>
    </row>
    <row r="205" spans="2:7" x14ac:dyDescent="0.25">
      <c r="B205" s="38">
        <f>IF(P_størst_k!C212=0," ",P_størst_k!B212)</f>
        <v>201</v>
      </c>
      <c r="C205" s="38"/>
      <c r="D205" s="25" t="str">
        <f>IF(P_størst_k!C212=0," ",P_størst_k!C212)</f>
        <v>Hjartdal</v>
      </c>
      <c r="E205" s="27">
        <f>IF(P_størst_k!D212=0," ",P_størst_k!D212)</f>
        <v>1444.18</v>
      </c>
      <c r="F205" s="34">
        <f>IF(P_størst_k!G212=0," ",P_størst_k!G212)</f>
        <v>9.9715128671223289E-4</v>
      </c>
      <c r="G205" s="26">
        <f>IF(P_størst_k!J212=0," ",P_størst_k!J212)</f>
        <v>0.94558242288012695</v>
      </c>
    </row>
    <row r="206" spans="2:7" x14ac:dyDescent="0.25">
      <c r="B206" s="38">
        <f>IF(P_størst_k!C213=0," ",P_størst_k!B213)</f>
        <v>202</v>
      </c>
      <c r="C206" s="38"/>
      <c r="D206" s="25" t="str">
        <f>IF(P_størst_k!C213=0," ",P_størst_k!C213)</f>
        <v>Grane</v>
      </c>
      <c r="E206" s="27">
        <f>IF(P_størst_k!D213=0," ",P_størst_k!D213)</f>
        <v>1406.6379999999999</v>
      </c>
      <c r="F206" s="34">
        <f>IF(P_størst_k!G213=0," ",P_størst_k!G213)</f>
        <v>9.7122996554329917E-4</v>
      </c>
      <c r="G206" s="26">
        <f>IF(P_størst_k!J213=0," ",P_størst_k!J213)</f>
        <v>0.94655365284567028</v>
      </c>
    </row>
    <row r="207" spans="2:7" x14ac:dyDescent="0.25">
      <c r="B207" s="38">
        <f>IF(P_størst_k!C214=0," ",P_størst_k!B214)</f>
        <v>203</v>
      </c>
      <c r="C207" s="38"/>
      <c r="D207" s="25" t="str">
        <f>IF(P_størst_k!C214=0," ",P_størst_k!C214)</f>
        <v>Sigdal</v>
      </c>
      <c r="E207" s="27">
        <f>IF(P_størst_k!D214=0," ",P_størst_k!D214)</f>
        <v>1354.5820000000001</v>
      </c>
      <c r="F207" s="34">
        <f>IF(P_størst_k!G214=0," ",P_størst_k!G214)</f>
        <v>9.3528728015706468E-4</v>
      </c>
      <c r="G207" s="26">
        <f>IF(P_størst_k!J214=0," ",P_størst_k!J214)</f>
        <v>0.94748894012582729</v>
      </c>
    </row>
    <row r="208" spans="2:7" x14ac:dyDescent="0.25">
      <c r="B208" s="38">
        <f>IF(P_størst_k!C215=0," ",P_størst_k!B215)</f>
        <v>204</v>
      </c>
      <c r="C208" s="38"/>
      <c r="D208" s="25" t="str">
        <f>IF(P_størst_k!C215=0," ",P_størst_k!C215)</f>
        <v>Bø</v>
      </c>
      <c r="E208" s="27">
        <f>IF(P_størst_k!D215=0," ",P_størst_k!D215)</f>
        <v>1327.008</v>
      </c>
      <c r="F208" s="34">
        <f>IF(P_størst_k!G215=0," ",P_størst_k!G215)</f>
        <v>9.1624848334516938E-4</v>
      </c>
      <c r="G208" s="26">
        <f>IF(P_størst_k!J215=0," ",P_størst_k!J215)</f>
        <v>0.94840518860917256</v>
      </c>
    </row>
    <row r="209" spans="2:7" x14ac:dyDescent="0.25">
      <c r="B209" s="38">
        <f>IF(P_størst_k!C216=0," ",P_størst_k!B216)</f>
        <v>205</v>
      </c>
      <c r="C209" s="38"/>
      <c r="D209" s="25" t="str">
        <f>IF(P_størst_k!C216=0," ",P_størst_k!C216)</f>
        <v>Notodden</v>
      </c>
      <c r="E209" s="27">
        <f>IF(P_størst_k!D216=0," ",P_størst_k!D216)</f>
        <v>1314.7180000000001</v>
      </c>
      <c r="F209" s="34">
        <f>IF(P_størst_k!G216=0," ",P_størst_k!G216)</f>
        <v>9.0776270642422229E-4</v>
      </c>
      <c r="G209" s="26">
        <f>IF(P_størst_k!J216=0," ",P_størst_k!J216)</f>
        <v>0.94931295131559679</v>
      </c>
    </row>
    <row r="210" spans="2:7" x14ac:dyDescent="0.25">
      <c r="B210" s="38">
        <f>IF(P_størst_k!C217=0," ",P_størst_k!B217)</f>
        <v>206</v>
      </c>
      <c r="C210" s="38"/>
      <c r="D210" s="25" t="str">
        <f>IF(P_størst_k!C217=0," ",P_størst_k!C217)</f>
        <v>Kåfjord</v>
      </c>
      <c r="E210" s="27">
        <f>IF(P_størst_k!D217=0," ",P_størst_k!D217)</f>
        <v>1305.1320000000001</v>
      </c>
      <c r="F210" s="34">
        <f>IF(P_størst_k!G217=0," ",P_størst_k!G217)</f>
        <v>9.0114393851826633E-4</v>
      </c>
      <c r="G210" s="26">
        <f>IF(P_størst_k!J217=0," ",P_størst_k!J217)</f>
        <v>0.95021409525411504</v>
      </c>
    </row>
    <row r="211" spans="2:7" x14ac:dyDescent="0.25">
      <c r="B211" s="38">
        <f>IF(P_størst_k!C218=0," ",P_størst_k!B218)</f>
        <v>207</v>
      </c>
      <c r="C211" s="38"/>
      <c r="D211" s="25" t="str">
        <f>IF(P_størst_k!C218=0," ",P_størst_k!C218)</f>
        <v>Stor-Elvdal</v>
      </c>
      <c r="E211" s="27">
        <f>IF(P_størst_k!D218=0," ",P_størst_k!D218)</f>
        <v>1279.4169999999999</v>
      </c>
      <c r="F211" s="34">
        <f>IF(P_størst_k!G218=0," ",P_størst_k!G218)</f>
        <v>8.8338871040417725E-4</v>
      </c>
      <c r="G211" s="26">
        <f>IF(P_størst_k!J218=0," ",P_størst_k!J218)</f>
        <v>0.95109748396451921</v>
      </c>
    </row>
    <row r="212" spans="2:7" x14ac:dyDescent="0.25">
      <c r="B212" s="38">
        <f>IF(P_størst_k!C219=0," ",P_størst_k!B219)</f>
        <v>208</v>
      </c>
      <c r="C212" s="38"/>
      <c r="D212" s="25" t="str">
        <f>IF(P_størst_k!C219=0," ",P_størst_k!C219)</f>
        <v>Bokn</v>
      </c>
      <c r="E212" s="27">
        <f>IF(P_størst_k!D219=0," ",P_størst_k!D219)</f>
        <v>1229.6189999999999</v>
      </c>
      <c r="F212" s="34">
        <f>IF(P_størst_k!G219=0," ",P_størst_k!G219)</f>
        <v>8.4900508801936665E-4</v>
      </c>
      <c r="G212" s="26">
        <f>IF(P_størst_k!J219=0," ",P_størst_k!J219)</f>
        <v>0.95194648905253854</v>
      </c>
    </row>
    <row r="213" spans="2:7" x14ac:dyDescent="0.25">
      <c r="B213" s="38">
        <f>IF(P_størst_k!C220=0," ",P_størst_k!B220)</f>
        <v>209</v>
      </c>
      <c r="C213" s="38"/>
      <c r="D213" s="25" t="str">
        <f>IF(P_størst_k!C220=0," ",P_størst_k!C220)</f>
        <v>Vinje</v>
      </c>
      <c r="E213" s="27">
        <f>IF(P_størst_k!D220=0," ",P_størst_k!D220)</f>
        <v>1206.068</v>
      </c>
      <c r="F213" s="34">
        <f>IF(P_størst_k!G220=0," ",P_størst_k!G220)</f>
        <v>8.3274401948680167E-4</v>
      </c>
      <c r="G213" s="26">
        <f>IF(P_størst_k!J220=0," ",P_størst_k!J220)</f>
        <v>0.95277923307202539</v>
      </c>
    </row>
    <row r="214" spans="2:7" x14ac:dyDescent="0.25">
      <c r="B214" s="38">
        <f>IF(P_størst_k!C221=0," ",P_størst_k!B221)</f>
        <v>210</v>
      </c>
      <c r="C214" s="38"/>
      <c r="D214" s="25" t="str">
        <f>IF(P_størst_k!C221=0," ",P_størst_k!C221)</f>
        <v>Aukra</v>
      </c>
      <c r="E214" s="27">
        <f>IF(P_størst_k!D221=0," ",P_størst_k!D221)</f>
        <v>1194.672</v>
      </c>
      <c r="F214" s="34">
        <f>IF(P_størst_k!G221=0," ",P_størst_k!G221)</f>
        <v>8.2487551551681682E-4</v>
      </c>
      <c r="G214" s="26">
        <f>IF(P_størst_k!J221=0," ",P_størst_k!J221)</f>
        <v>0.95360410858754219</v>
      </c>
    </row>
    <row r="215" spans="2:7" x14ac:dyDescent="0.25">
      <c r="B215" s="38">
        <f>IF(P_størst_k!C222=0," ",P_størst_k!B222)</f>
        <v>211</v>
      </c>
      <c r="C215" s="38"/>
      <c r="D215" s="25" t="str">
        <f>IF(P_størst_k!C222=0," ",P_størst_k!C222)</f>
        <v>Åsnes</v>
      </c>
      <c r="E215" s="27">
        <f>IF(P_størst_k!D222=0," ",P_størst_k!D222)</f>
        <v>1188.8900000000001</v>
      </c>
      <c r="F215" s="34">
        <f>IF(P_størst_k!G222=0," ",P_størst_k!G222)</f>
        <v>8.2088326473106293E-4</v>
      </c>
      <c r="G215" s="26">
        <f>IF(P_størst_k!J222=0," ",P_størst_k!J222)</f>
        <v>0.95442499185227325</v>
      </c>
    </row>
    <row r="216" spans="2:7" x14ac:dyDescent="0.25">
      <c r="B216" s="38">
        <f>IF(P_størst_k!C223=0," ",P_størst_k!B223)</f>
        <v>212</v>
      </c>
      <c r="C216" s="38"/>
      <c r="D216" s="25" t="str">
        <f>IF(P_størst_k!C223=0," ",P_størst_k!C223)</f>
        <v>Smøla</v>
      </c>
      <c r="E216" s="27">
        <f>IF(P_størst_k!D223=0," ",P_størst_k!D223)</f>
        <v>1184.616</v>
      </c>
      <c r="F216" s="34">
        <f>IF(P_størst_k!G223=0," ",P_størst_k!G223)</f>
        <v>8.1793223051136168E-4</v>
      </c>
      <c r="G216" s="26">
        <f>IF(P_størst_k!J223=0," ",P_størst_k!J223)</f>
        <v>0.95524292408278455</v>
      </c>
    </row>
    <row r="217" spans="2:7" x14ac:dyDescent="0.25">
      <c r="B217" s="38">
        <f>IF(P_størst_k!C224=0," ",P_størst_k!B224)</f>
        <v>213</v>
      </c>
      <c r="C217" s="38"/>
      <c r="D217" s="25" t="str">
        <f>IF(P_størst_k!C224=0," ",P_størst_k!C224)</f>
        <v>Rollag</v>
      </c>
      <c r="E217" s="27">
        <f>IF(P_størst_k!D224=0," ",P_størst_k!D224)</f>
        <v>1182.059</v>
      </c>
      <c r="F217" s="34">
        <f>IF(P_størst_k!G224=0," ",P_størst_k!G224)</f>
        <v>8.1616671939770331E-4</v>
      </c>
      <c r="G217" s="26">
        <f>IF(P_størst_k!J224=0," ",P_størst_k!J224)</f>
        <v>0.95605909080218232</v>
      </c>
    </row>
    <row r="218" spans="2:7" x14ac:dyDescent="0.25">
      <c r="B218" s="38">
        <f>IF(P_størst_k!C225=0," ",P_størst_k!B225)</f>
        <v>214</v>
      </c>
      <c r="C218" s="38"/>
      <c r="D218" s="25" t="str">
        <f>IF(P_størst_k!C225=0," ",P_størst_k!C225)</f>
        <v>Tjeldsund</v>
      </c>
      <c r="E218" s="27">
        <f>IF(P_størst_k!D225=0," ",P_størst_k!D225)</f>
        <v>1181.0920000000001</v>
      </c>
      <c r="F218" s="34">
        <f>IF(P_størst_k!G225=0," ",P_størst_k!G225)</f>
        <v>8.1549904272703157E-4</v>
      </c>
      <c r="G218" s="26">
        <f>IF(P_størst_k!J225=0," ",P_størst_k!J225)</f>
        <v>0.95687458984490936</v>
      </c>
    </row>
    <row r="219" spans="2:7" x14ac:dyDescent="0.25">
      <c r="B219" s="38">
        <f>IF(P_størst_k!C226=0," ",P_størst_k!B226)</f>
        <v>215</v>
      </c>
      <c r="C219" s="38"/>
      <c r="D219" s="25" t="str">
        <f>IF(P_størst_k!C226=0," ",P_størst_k!C226)</f>
        <v>Lærdal</v>
      </c>
      <c r="E219" s="27">
        <f>IF(P_størst_k!D226=0," ",P_størst_k!D226)</f>
        <v>1142.7370000000001</v>
      </c>
      <c r="F219" s="34">
        <f>IF(P_størst_k!G226=0," ",P_størst_k!G226)</f>
        <v>7.8901637602215571E-4</v>
      </c>
      <c r="G219" s="26">
        <f>IF(P_størst_k!J226=0," ",P_størst_k!J226)</f>
        <v>0.9576636062209315</v>
      </c>
    </row>
    <row r="220" spans="2:7" x14ac:dyDescent="0.25">
      <c r="B220" s="38">
        <f>IF(P_størst_k!C227=0," ",P_størst_k!B227)</f>
        <v>216</v>
      </c>
      <c r="C220" s="38"/>
      <c r="D220" s="25" t="str">
        <f>IF(P_størst_k!C227=0," ",P_størst_k!C227)</f>
        <v>Frosta</v>
      </c>
      <c r="E220" s="27">
        <f>IF(P_størst_k!D227=0," ",P_størst_k!D227)</f>
        <v>1138.2059999999999</v>
      </c>
      <c r="F220" s="34">
        <f>IF(P_størst_k!G227=0," ",P_størst_k!G227)</f>
        <v>7.8588789309060069E-4</v>
      </c>
      <c r="G220" s="26">
        <f>IF(P_størst_k!J227=0," ",P_størst_k!J227)</f>
        <v>0.95844949411402214</v>
      </c>
    </row>
    <row r="221" spans="2:7" x14ac:dyDescent="0.25">
      <c r="B221" s="38">
        <f>IF(P_størst_k!C228=0," ",P_størst_k!B228)</f>
        <v>217</v>
      </c>
      <c r="C221" s="38"/>
      <c r="D221" s="25" t="str">
        <f>IF(P_størst_k!C228=0," ",P_størst_k!C228)</f>
        <v>Nesna</v>
      </c>
      <c r="E221" s="27">
        <f>IF(P_størst_k!D228=0," ",P_størst_k!D228)</f>
        <v>1109.6389999999999</v>
      </c>
      <c r="F221" s="34">
        <f>IF(P_størst_k!G228=0," ",P_størst_k!G228)</f>
        <v>7.6616346759827395E-4</v>
      </c>
      <c r="G221" s="26">
        <f>IF(P_størst_k!J228=0," ",P_størst_k!J228)</f>
        <v>0.95921565758162031</v>
      </c>
    </row>
    <row r="222" spans="2:7" x14ac:dyDescent="0.25">
      <c r="B222" s="38">
        <f>IF(P_størst_k!C229=0," ",P_størst_k!B229)</f>
        <v>218</v>
      </c>
      <c r="C222" s="38"/>
      <c r="D222" s="25" t="str">
        <f>IF(P_størst_k!C229=0," ",P_størst_k!C229)</f>
        <v>Søndre Land</v>
      </c>
      <c r="E222" s="27">
        <f>IF(P_størst_k!D229=0," ",P_størst_k!D229)</f>
        <v>1100.0909999999999</v>
      </c>
      <c r="F222" s="34">
        <f>IF(P_størst_k!G229=0," ",P_størst_k!G229)</f>
        <v>7.595709372450435E-4</v>
      </c>
      <c r="G222" s="26">
        <f>IF(P_størst_k!J229=0," ",P_størst_k!J229)</f>
        <v>0.95997522851886541</v>
      </c>
    </row>
    <row r="223" spans="2:7" x14ac:dyDescent="0.25">
      <c r="B223" s="38">
        <f>IF(P_størst_k!C230=0," ",P_størst_k!B230)</f>
        <v>219</v>
      </c>
      <c r="C223" s="38"/>
      <c r="D223" s="25" t="str">
        <f>IF(P_størst_k!C230=0," ",P_størst_k!C230)</f>
        <v>Nore og Uvdal</v>
      </c>
      <c r="E223" s="27">
        <f>IF(P_størst_k!D230=0," ",P_størst_k!D230)</f>
        <v>1095.279</v>
      </c>
      <c r="F223" s="34">
        <f>IF(P_størst_k!G230=0," ",P_størst_k!G230)</f>
        <v>7.5624843451570277E-4</v>
      </c>
      <c r="G223" s="26">
        <f>IF(P_størst_k!J230=0," ",P_størst_k!J230)</f>
        <v>0.96073147695338112</v>
      </c>
    </row>
    <row r="224" spans="2:7" x14ac:dyDescent="0.25">
      <c r="B224" s="38">
        <f>IF(P_størst_k!C231=0," ",P_størst_k!B231)</f>
        <v>220</v>
      </c>
      <c r="C224" s="38"/>
      <c r="D224" s="25" t="str">
        <f>IF(P_størst_k!C231=0," ",P_størst_k!C231)</f>
        <v>Rælingen</v>
      </c>
      <c r="E224" s="27">
        <f>IF(P_størst_k!D231=0," ",P_størst_k!D231)</f>
        <v>1066.4480000000001</v>
      </c>
      <c r="F224" s="34">
        <f>IF(P_størst_k!G231=0," ",P_størst_k!G231)</f>
        <v>7.3634172707812552E-4</v>
      </c>
      <c r="G224" s="26">
        <f>IF(P_størst_k!J231=0," ",P_størst_k!J231)</f>
        <v>0.96146781868045927</v>
      </c>
    </row>
    <row r="225" spans="2:7" x14ac:dyDescent="0.25">
      <c r="B225" s="38">
        <f>IF(P_størst_k!C232=0," ",P_størst_k!B232)</f>
        <v>221</v>
      </c>
      <c r="C225" s="38"/>
      <c r="D225" s="25" t="str">
        <f>IF(P_størst_k!C232=0," ",P_størst_k!C232)</f>
        <v>Jevnaker</v>
      </c>
      <c r="E225" s="27">
        <f>IF(P_størst_k!D232=0," ",P_størst_k!D232)</f>
        <v>1065.626</v>
      </c>
      <c r="F225" s="34">
        <f>IF(P_størst_k!G232=0," ",P_størst_k!G232)</f>
        <v>7.3577416738495878E-4</v>
      </c>
      <c r="G225" s="26">
        <f>IF(P_størst_k!J232=0," ",P_størst_k!J232)</f>
        <v>0.96220359284784418</v>
      </c>
    </row>
    <row r="226" spans="2:7" x14ac:dyDescent="0.25">
      <c r="B226" s="38">
        <f>IF(P_størst_k!C233=0," ",P_størst_k!B233)</f>
        <v>222</v>
      </c>
      <c r="C226" s="38"/>
      <c r="D226" s="25" t="str">
        <f>IF(P_størst_k!C233=0," ",P_størst_k!C233)</f>
        <v>Lyngen</v>
      </c>
      <c r="E226" s="27">
        <f>IF(P_størst_k!D233=0," ",P_størst_k!D233)</f>
        <v>1059.5329999999999</v>
      </c>
      <c r="F226" s="34">
        <f>IF(P_størst_k!G233=0," ",P_størst_k!G233)</f>
        <v>7.3156718294400437E-4</v>
      </c>
      <c r="G226" s="26">
        <f>IF(P_størst_k!J233=0," ",P_størst_k!J233)</f>
        <v>0.96293516003078816</v>
      </c>
    </row>
    <row r="227" spans="2:7" x14ac:dyDescent="0.25">
      <c r="B227" s="38">
        <f>IF(P_størst_k!C234=0," ",P_størst_k!B234)</f>
        <v>223</v>
      </c>
      <c r="C227" s="38"/>
      <c r="D227" s="25" t="str">
        <f>IF(P_størst_k!C234=0," ",P_størst_k!C234)</f>
        <v>Lurøy</v>
      </c>
      <c r="E227" s="27">
        <f>IF(P_størst_k!D234=0," ",P_størst_k!D234)</f>
        <v>1055.816</v>
      </c>
      <c r="F227" s="34">
        <f>IF(P_størst_k!G234=0," ",P_størst_k!G234)</f>
        <v>7.2900073601030538E-4</v>
      </c>
      <c r="G227" s="26">
        <f>IF(P_størst_k!J234=0," ",P_størst_k!J234)</f>
        <v>0.96366416076679851</v>
      </c>
    </row>
    <row r="228" spans="2:7" x14ac:dyDescent="0.25">
      <c r="B228" s="38">
        <f>IF(P_størst_k!C235=0," ",P_størst_k!B235)</f>
        <v>224</v>
      </c>
      <c r="C228" s="38"/>
      <c r="D228" s="25" t="str">
        <f>IF(P_størst_k!C235=0," ",P_størst_k!C235)</f>
        <v>Hyllestad</v>
      </c>
      <c r="E228" s="27">
        <f>IF(P_størst_k!D235=0," ",P_størst_k!D235)</f>
        <v>1033.6410000000001</v>
      </c>
      <c r="F228" s="34">
        <f>IF(P_størst_k!G235=0," ",P_størst_k!G235)</f>
        <v>7.1368974307116774E-4</v>
      </c>
      <c r="G228" s="26">
        <f>IF(P_størst_k!J235=0," ",P_størst_k!J235)</f>
        <v>0.96437785050986968</v>
      </c>
    </row>
    <row r="229" spans="2:7" x14ac:dyDescent="0.25">
      <c r="B229" s="38">
        <f>IF(P_størst_k!C236=0," ",P_størst_k!B236)</f>
        <v>225</v>
      </c>
      <c r="C229" s="38"/>
      <c r="D229" s="25" t="str">
        <f>IF(P_størst_k!C236=0," ",P_størst_k!C236)</f>
        <v>Seljord</v>
      </c>
      <c r="E229" s="27">
        <f>IF(P_størst_k!D236=0," ",P_størst_k!D236)</f>
        <v>1033.4480000000001</v>
      </c>
      <c r="F229" s="34">
        <f>IF(P_størst_k!G236=0," ",P_størst_k!G236)</f>
        <v>7.1355648392179896E-4</v>
      </c>
      <c r="G229" s="26">
        <f>IF(P_størst_k!J236=0," ",P_størst_k!J236)</f>
        <v>0.96509140699379148</v>
      </c>
    </row>
    <row r="230" spans="2:7" x14ac:dyDescent="0.25">
      <c r="B230" s="38">
        <f>IF(P_størst_k!C237=0," ",P_størst_k!B237)</f>
        <v>226</v>
      </c>
      <c r="C230" s="38"/>
      <c r="D230" s="25" t="str">
        <f>IF(P_størst_k!C237=0," ",P_størst_k!C237)</f>
        <v>Porsanger</v>
      </c>
      <c r="E230" s="27">
        <f>IF(P_størst_k!D237=0," ",P_størst_k!D237)</f>
        <v>1025.9839999999999</v>
      </c>
      <c r="F230" s="34">
        <f>IF(P_størst_k!G237=0," ",P_størst_k!G237)</f>
        <v>7.0840287619698618E-4</v>
      </c>
      <c r="G230" s="26">
        <f>IF(P_størst_k!J237=0," ",P_størst_k!J237)</f>
        <v>0.96579980986998848</v>
      </c>
    </row>
    <row r="231" spans="2:7" x14ac:dyDescent="0.25">
      <c r="B231" s="38">
        <f>IF(P_størst_k!C238=0," ",P_størst_k!B238)</f>
        <v>227</v>
      </c>
      <c r="C231" s="38"/>
      <c r="D231" s="25" t="str">
        <f>IF(P_størst_k!C238=0," ",P_størst_k!C238)</f>
        <v>Åmli</v>
      </c>
      <c r="E231" s="27">
        <f>IF(P_størst_k!D238=0," ",P_størst_k!D238)</f>
        <v>1024.155</v>
      </c>
      <c r="F231" s="34">
        <f>IF(P_størst_k!G238=0," ",P_størst_k!G238)</f>
        <v>7.0714002135659464E-4</v>
      </c>
      <c r="G231" s="26">
        <f>IF(P_størst_k!J238=0," ",P_størst_k!J238)</f>
        <v>0.966506949891345</v>
      </c>
    </row>
    <row r="232" spans="2:7" x14ac:dyDescent="0.25">
      <c r="B232" s="38">
        <f>IF(P_størst_k!C239=0," ",P_størst_k!B239)</f>
        <v>228</v>
      </c>
      <c r="C232" s="38"/>
      <c r="D232" s="25" t="str">
        <f>IF(P_størst_k!C239=0," ",P_størst_k!C239)</f>
        <v>Tvedestrand</v>
      </c>
      <c r="E232" s="27">
        <f>IF(P_størst_k!D239=0," ",P_størst_k!D239)</f>
        <v>1004.232</v>
      </c>
      <c r="F232" s="34">
        <f>IF(P_størst_k!G239=0," ",P_størst_k!G239)</f>
        <v>6.9338394864739783E-4</v>
      </c>
      <c r="G232" s="26">
        <f>IF(P_størst_k!J239=0," ",P_størst_k!J239)</f>
        <v>0.96720033383999249</v>
      </c>
    </row>
    <row r="233" spans="2:7" x14ac:dyDescent="0.25">
      <c r="B233" s="38">
        <f>IF(P_størst_k!C240=0," ",P_størst_k!B240)</f>
        <v>229</v>
      </c>
      <c r="C233" s="38"/>
      <c r="D233" s="25" t="str">
        <f>IF(P_størst_k!C240=0," ",P_størst_k!C240)</f>
        <v>Ringerike</v>
      </c>
      <c r="E233" s="27">
        <f>IF(P_størst_k!D240=0," ",P_størst_k!D240)</f>
        <v>982.17</v>
      </c>
      <c r="F233" s="34">
        <f>IF(P_størst_k!G240=0," ",P_størst_k!G240)</f>
        <v>6.7815097790452274E-4</v>
      </c>
      <c r="G233" s="26">
        <f>IF(P_størst_k!J240=0," ",P_størst_k!J240)</f>
        <v>0.96787848481789696</v>
      </c>
    </row>
    <row r="234" spans="2:7" x14ac:dyDescent="0.25">
      <c r="B234" s="38">
        <f>IF(P_størst_k!C241=0," ",P_størst_k!B241)</f>
        <v>230</v>
      </c>
      <c r="C234" s="38"/>
      <c r="D234" s="25" t="str">
        <f>IF(P_størst_k!C241=0," ",P_størst_k!C241)</f>
        <v>Tysnes</v>
      </c>
      <c r="E234" s="27">
        <f>IF(P_størst_k!D241=0," ",P_størst_k!D241)</f>
        <v>970.57</v>
      </c>
      <c r="F234" s="34">
        <f>IF(P_størst_k!G241=0," ",P_størst_k!G241)</f>
        <v>6.7014161970411709E-4</v>
      </c>
      <c r="G234" s="26">
        <f>IF(P_størst_k!J241=0," ",P_størst_k!J241)</f>
        <v>0.96854862643760109</v>
      </c>
    </row>
    <row r="235" spans="2:7" x14ac:dyDescent="0.25">
      <c r="B235" s="38">
        <f>IF(P_størst_k!C242=0," ",P_størst_k!B242)</f>
        <v>231</v>
      </c>
      <c r="C235" s="38"/>
      <c r="D235" s="25" t="str">
        <f>IF(P_størst_k!C242=0," ",P_størst_k!C242)</f>
        <v>Nes</v>
      </c>
      <c r="E235" s="27">
        <f>IF(P_størst_k!D242=0," ",P_størst_k!D242)</f>
        <v>952.44100000000003</v>
      </c>
      <c r="F235" s="34">
        <f>IF(P_størst_k!G242=0," ",P_størst_k!G242)</f>
        <v>6.5762423566832783E-4</v>
      </c>
      <c r="G235" s="26">
        <f>IF(P_størst_k!J242=0," ",P_størst_k!J242)</f>
        <v>0.96920625067326938</v>
      </c>
    </row>
    <row r="236" spans="2:7" x14ac:dyDescent="0.25">
      <c r="B236" s="38">
        <f>IF(P_størst_k!C243=0," ",P_størst_k!B243)</f>
        <v>232</v>
      </c>
      <c r="C236" s="38"/>
      <c r="D236" s="25" t="str">
        <f>IF(P_størst_k!C243=0," ",P_størst_k!C243)</f>
        <v>Stord</v>
      </c>
      <c r="E236" s="27">
        <f>IF(P_størst_k!D243=0," ",P_størst_k!D243)</f>
        <v>951.78200000000004</v>
      </c>
      <c r="F236" s="34">
        <f>IF(P_størst_k!G243=0," ",P_størst_k!G243)</f>
        <v>6.5716922126711518E-4</v>
      </c>
      <c r="G236" s="26">
        <f>IF(P_størst_k!J243=0," ",P_størst_k!J243)</f>
        <v>0.9698634198945365</v>
      </c>
    </row>
    <row r="237" spans="2:7" x14ac:dyDescent="0.25">
      <c r="B237" s="38">
        <f>IF(P_størst_k!C244=0," ",P_størst_k!B244)</f>
        <v>233</v>
      </c>
      <c r="C237" s="38"/>
      <c r="D237" s="25" t="str">
        <f>IF(P_størst_k!C244=0," ",P_størst_k!C244)</f>
        <v>Bergen</v>
      </c>
      <c r="E237" s="27">
        <f>IF(P_størst_k!D244=0," ",P_størst_k!D244)</f>
        <v>924.57399999999996</v>
      </c>
      <c r="F237" s="34">
        <f>IF(P_størst_k!G244=0," ",P_størst_k!G244)</f>
        <v>6.3838313351568079E-4</v>
      </c>
      <c r="G237" s="26">
        <f>IF(P_størst_k!J244=0," ",P_størst_k!J244)</f>
        <v>0.97050180302805222</v>
      </c>
    </row>
    <row r="238" spans="2:7" x14ac:dyDescent="0.25">
      <c r="B238" s="38">
        <f>IF(P_størst_k!C245=0," ",P_størst_k!B245)</f>
        <v>234</v>
      </c>
      <c r="C238" s="38"/>
      <c r="D238" s="25" t="str">
        <f>IF(P_størst_k!C245=0," ",P_størst_k!C245)</f>
        <v>Kviteseid</v>
      </c>
      <c r="E238" s="27">
        <f>IF(P_størst_k!D245=0," ",P_størst_k!D245)</f>
        <v>904.89499999999998</v>
      </c>
      <c r="F238" s="34">
        <f>IF(P_størst_k!G245=0," ",P_størst_k!G245)</f>
        <v>6.2479553351345806E-4</v>
      </c>
      <c r="G238" s="26">
        <f>IF(P_størst_k!J245=0," ",P_størst_k!J245)</f>
        <v>0.97112659856156569</v>
      </c>
    </row>
    <row r="239" spans="2:7" x14ac:dyDescent="0.25">
      <c r="B239" s="38">
        <f>IF(P_størst_k!C246=0," ",P_størst_k!B246)</f>
        <v>235</v>
      </c>
      <c r="C239" s="38"/>
      <c r="D239" s="25" t="str">
        <f>IF(P_størst_k!C246=0," ",P_størst_k!C246)</f>
        <v>Masfjorden</v>
      </c>
      <c r="E239" s="27">
        <f>IF(P_størst_k!D246=0," ",P_størst_k!D246)</f>
        <v>897.89700000000005</v>
      </c>
      <c r="F239" s="34">
        <f>IF(P_størst_k!G246=0," ",P_størst_k!G246)</f>
        <v>6.1996368104048915E-4</v>
      </c>
      <c r="G239" s="26">
        <f>IF(P_størst_k!J246=0," ",P_størst_k!J246)</f>
        <v>0.97174656224260614</v>
      </c>
    </row>
    <row r="240" spans="2:7" x14ac:dyDescent="0.25">
      <c r="B240" s="38">
        <f>IF(P_størst_k!C247=0," ",P_størst_k!B247)</f>
        <v>236</v>
      </c>
      <c r="C240" s="38"/>
      <c r="D240" s="25" t="str">
        <f>IF(P_størst_k!C247=0," ",P_størst_k!C247)</f>
        <v>Åseral</v>
      </c>
      <c r="E240" s="27">
        <f>IF(P_størst_k!D247=0," ",P_størst_k!D247)</f>
        <v>894.05100000000004</v>
      </c>
      <c r="F240" s="34">
        <f>IF(P_størst_k!G247=0," ",P_størst_k!G247)</f>
        <v>6.1730816451990638E-4</v>
      </c>
      <c r="G240" s="26">
        <f>IF(P_størst_k!J247=0," ",P_størst_k!J247)</f>
        <v>0.97236387040712602</v>
      </c>
    </row>
    <row r="241" spans="2:7" x14ac:dyDescent="0.25">
      <c r="B241" s="38">
        <f>IF(P_størst_k!C248=0," ",P_størst_k!B248)</f>
        <v>237</v>
      </c>
      <c r="C241" s="38"/>
      <c r="D241" s="25" t="str">
        <f>IF(P_størst_k!C248=0," ",P_størst_k!C248)</f>
        <v>Ås</v>
      </c>
      <c r="E241" s="27">
        <f>IF(P_størst_k!D248=0," ",P_størst_k!D248)</f>
        <v>890.42200000000003</v>
      </c>
      <c r="F241" s="34">
        <f>IF(P_størst_k!G248=0," ",P_størst_k!G248)</f>
        <v>6.1480247823462433E-4</v>
      </c>
      <c r="G241" s="26">
        <f>IF(P_størst_k!J248=0," ",P_størst_k!J248)</f>
        <v>0.97297867288536066</v>
      </c>
    </row>
    <row r="242" spans="2:7" x14ac:dyDescent="0.25">
      <c r="B242" s="38">
        <f>IF(P_størst_k!C249=0," ",P_størst_k!B249)</f>
        <v>238</v>
      </c>
      <c r="C242" s="38"/>
      <c r="D242" s="25" t="str">
        <f>IF(P_størst_k!C249=0," ",P_størst_k!C249)</f>
        <v>Bremanger</v>
      </c>
      <c r="E242" s="27">
        <f>IF(P_størst_k!D249=0," ",P_størst_k!D249)</f>
        <v>870.11800000000005</v>
      </c>
      <c r="F242" s="34">
        <f>IF(P_størst_k!G249=0," ",P_størst_k!G249)</f>
        <v>6.0078333953625905E-4</v>
      </c>
      <c r="G242" s="26">
        <f>IF(P_størst_k!J249=0," ",P_størst_k!J249)</f>
        <v>0.97357945622489694</v>
      </c>
    </row>
    <row r="243" spans="2:7" x14ac:dyDescent="0.25">
      <c r="B243" s="38">
        <f>IF(P_størst_k!C250=0," ",P_størst_k!B250)</f>
        <v>239</v>
      </c>
      <c r="C243" s="38"/>
      <c r="D243" s="25" t="str">
        <f>IF(P_størst_k!C250=0," ",P_størst_k!C250)</f>
        <v>Lillesand</v>
      </c>
      <c r="E243" s="27">
        <f>IF(P_størst_k!D250=0," ",P_størst_k!D250)</f>
        <v>835.76199999999994</v>
      </c>
      <c r="F243" s="34">
        <f>IF(P_størst_k!G250=0," ",P_størst_k!G250)</f>
        <v>5.7706183002478157E-4</v>
      </c>
      <c r="G243" s="26">
        <f>IF(P_størst_k!J250=0," ",P_størst_k!J250)</f>
        <v>0.97415651805492176</v>
      </c>
    </row>
    <row r="244" spans="2:7" x14ac:dyDescent="0.25">
      <c r="B244" s="38">
        <f>IF(P_størst_k!C251=0," ",P_størst_k!B251)</f>
        <v>240</v>
      </c>
      <c r="C244" s="38"/>
      <c r="D244" s="25" t="str">
        <f>IF(P_størst_k!C251=0," ",P_størst_k!C251)</f>
        <v>Drammen</v>
      </c>
      <c r="E244" s="27">
        <f>IF(P_størst_k!D251=0," ",P_størst_k!D251)</f>
        <v>831.04600000000005</v>
      </c>
      <c r="F244" s="34">
        <f>IF(P_størst_k!G251=0," ",P_størst_k!G251)</f>
        <v>5.7380561163916839E-4</v>
      </c>
      <c r="G244" s="26">
        <f>IF(P_størst_k!J251=0," ",P_størst_k!J251)</f>
        <v>0.97473032366656087</v>
      </c>
    </row>
    <row r="245" spans="2:7" x14ac:dyDescent="0.25">
      <c r="B245" s="38">
        <f>IF(P_størst_k!C252=0," ",P_størst_k!B252)</f>
        <v>241</v>
      </c>
      <c r="C245" s="38"/>
      <c r="D245" s="25" t="str">
        <f>IF(P_størst_k!C252=0," ",P_størst_k!C252)</f>
        <v>Midt-Telemark</v>
      </c>
      <c r="E245" s="27">
        <f>IF(P_størst_k!D252=0," ",P_størst_k!D252)</f>
        <v>825.79399999999998</v>
      </c>
      <c r="F245" s="34">
        <f>IF(P_størst_k!G252=0," ",P_størst_k!G252)</f>
        <v>5.7017930566774337E-4</v>
      </c>
      <c r="G245" s="26">
        <f>IF(P_størst_k!J252=0," ",P_størst_k!J252)</f>
        <v>0.97530050297222859</v>
      </c>
    </row>
    <row r="246" spans="2:7" x14ac:dyDescent="0.25">
      <c r="B246" s="38">
        <f>IF(P_størst_k!C253=0," ",P_størst_k!B253)</f>
        <v>242</v>
      </c>
      <c r="C246" s="38"/>
      <c r="D246" s="25" t="str">
        <f>IF(P_størst_k!C253=0," ",P_størst_k!C253)</f>
        <v>Kvitsøy</v>
      </c>
      <c r="E246" s="27">
        <f>IF(P_størst_k!D253=0," ",P_størst_k!D253)</f>
        <v>810.91200000000003</v>
      </c>
      <c r="F246" s="34">
        <f>IF(P_størst_k!G253=0," ",P_størst_k!G253)</f>
        <v>5.5990385146615393E-4</v>
      </c>
      <c r="G246" s="26">
        <f>IF(P_størst_k!J253=0," ",P_størst_k!J253)</f>
        <v>0.97586040682369479</v>
      </c>
    </row>
    <row r="247" spans="2:7" x14ac:dyDescent="0.25">
      <c r="B247" s="38">
        <f>IF(P_størst_k!C254=0," ",P_størst_k!B254)</f>
        <v>243</v>
      </c>
      <c r="C247" s="38"/>
      <c r="D247" s="25" t="str">
        <f>IF(P_størst_k!C254=0," ",P_størst_k!C254)</f>
        <v>Vågan</v>
      </c>
      <c r="E247" s="27">
        <f>IF(P_størst_k!D254=0," ",P_størst_k!D254)</f>
        <v>807.779</v>
      </c>
      <c r="F247" s="34">
        <f>IF(P_størst_k!G254=0," ",P_størst_k!G254)</f>
        <v>5.5774063429013055E-4</v>
      </c>
      <c r="G247" s="26">
        <f>IF(P_størst_k!J254=0," ",P_størst_k!J254)</f>
        <v>0.97641814745798494</v>
      </c>
    </row>
    <row r="248" spans="2:7" x14ac:dyDescent="0.25">
      <c r="B248" s="38">
        <f>IF(P_størst_k!C255=0," ",P_størst_k!B255)</f>
        <v>244</v>
      </c>
      <c r="C248" s="38"/>
      <c r="D248" s="25" t="str">
        <f>IF(P_størst_k!C255=0," ",P_størst_k!C255)</f>
        <v>Aremark</v>
      </c>
      <c r="E248" s="27">
        <f>IF(P_størst_k!D255=0," ",P_størst_k!D255)</f>
        <v>791.56700000000001</v>
      </c>
      <c r="F248" s="34">
        <f>IF(P_størst_k!G255=0," ",P_størst_k!G255)</f>
        <v>5.4654686574314977E-4</v>
      </c>
      <c r="G248" s="26">
        <f>IF(P_størst_k!J255=0," ",P_størst_k!J255)</f>
        <v>0.97696469432372812</v>
      </c>
    </row>
    <row r="249" spans="2:7" x14ac:dyDescent="0.25">
      <c r="B249" s="38">
        <f>IF(P_størst_k!C256=0," ",P_størst_k!B256)</f>
        <v>245</v>
      </c>
      <c r="C249" s="38"/>
      <c r="D249" s="25" t="str">
        <f>IF(P_størst_k!C256=0," ",P_størst_k!C256)</f>
        <v>Horten</v>
      </c>
      <c r="E249" s="27">
        <f>IF(P_størst_k!D256=0," ",P_størst_k!D256)</f>
        <v>752.15899999999999</v>
      </c>
      <c r="F249" s="34">
        <f>IF(P_størst_k!G256=0," ",P_størst_k!G256)</f>
        <v>5.1933714264301288E-4</v>
      </c>
      <c r="G249" s="26">
        <f>IF(P_størst_k!J256=0," ",P_størst_k!J256)</f>
        <v>0.97748403146637108</v>
      </c>
    </row>
    <row r="250" spans="2:7" x14ac:dyDescent="0.25">
      <c r="B250" s="38">
        <f>IF(P_størst_k!C257=0," ",P_størst_k!B257)</f>
        <v>246</v>
      </c>
      <c r="C250" s="38"/>
      <c r="D250" s="25" t="str">
        <f>IF(P_størst_k!C257=0," ",P_størst_k!C257)</f>
        <v>Bømlo</v>
      </c>
      <c r="E250" s="27">
        <f>IF(P_størst_k!D257=0," ",P_størst_k!D257)</f>
        <v>744.24900000000002</v>
      </c>
      <c r="F250" s="34">
        <f>IF(P_størst_k!G257=0," ",P_størst_k!G257)</f>
        <v>5.1387558890463275E-4</v>
      </c>
      <c r="G250" s="26">
        <f>IF(P_størst_k!J257=0," ",P_størst_k!J257)</f>
        <v>0.97799790705527567</v>
      </c>
    </row>
    <row r="251" spans="2:7" x14ac:dyDescent="0.25">
      <c r="B251" s="38">
        <f>IF(P_størst_k!C258=0," ",P_størst_k!B258)</f>
        <v>247</v>
      </c>
      <c r="C251" s="38"/>
      <c r="D251" s="25" t="str">
        <f>IF(P_størst_k!C258=0," ",P_størst_k!C258)</f>
        <v>Nome</v>
      </c>
      <c r="E251" s="27">
        <f>IF(P_størst_k!D258=0," ",P_størst_k!D258)</f>
        <v>730.72500000000002</v>
      </c>
      <c r="F251" s="34">
        <f>IF(P_størst_k!G258=0," ",P_størst_k!G258)</f>
        <v>5.0453778198202189E-4</v>
      </c>
      <c r="G251" s="26">
        <f>IF(P_størst_k!J258=0," ",P_størst_k!J258)</f>
        <v>0.97850244483725779</v>
      </c>
    </row>
    <row r="252" spans="2:7" x14ac:dyDescent="0.25">
      <c r="B252" s="38">
        <f>IF(P_størst_k!C259=0," ",P_størst_k!B259)</f>
        <v>248</v>
      </c>
      <c r="C252" s="38"/>
      <c r="D252" s="25" t="str">
        <f>IF(P_størst_k!C259=0," ",P_størst_k!C259)</f>
        <v>Kongsberg</v>
      </c>
      <c r="E252" s="27">
        <f>IF(P_størst_k!D259=0," ",P_størst_k!D259)</f>
        <v>720.774</v>
      </c>
      <c r="F252" s="34">
        <f>IF(P_størst_k!G259=0," ",P_størst_k!G259)</f>
        <v>4.9766699547751868E-4</v>
      </c>
      <c r="G252" s="26">
        <f>IF(P_størst_k!J259=0," ",P_størst_k!J259)</f>
        <v>0.97900011183273528</v>
      </c>
    </row>
    <row r="253" spans="2:7" x14ac:dyDescent="0.25">
      <c r="B253" s="38">
        <f>IF(P_størst_k!C260=0," ",P_størst_k!B260)</f>
        <v>249</v>
      </c>
      <c r="C253" s="38"/>
      <c r="D253" s="25" t="str">
        <f>IF(P_størst_k!C260=0," ",P_størst_k!C260)</f>
        <v>Åmot</v>
      </c>
      <c r="E253" s="27">
        <f>IF(P_størst_k!D260=0," ",P_størst_k!D260)</f>
        <v>720.39400000000001</v>
      </c>
      <c r="F253" s="34">
        <f>IF(P_størst_k!G260=0," ",P_størst_k!G260)</f>
        <v>4.9740461995026399E-4</v>
      </c>
      <c r="G253" s="26">
        <f>IF(P_størst_k!J260=0," ",P_størst_k!J260)</f>
        <v>0.97949751645268557</v>
      </c>
    </row>
    <row r="254" spans="2:7" x14ac:dyDescent="0.25">
      <c r="B254" s="38">
        <f>IF(P_størst_k!C261=0," ",P_størst_k!B261)</f>
        <v>250</v>
      </c>
      <c r="C254" s="38"/>
      <c r="D254" s="25" t="str">
        <f>IF(P_størst_k!C261=0," ",P_størst_k!C261)</f>
        <v>Nordre Follo</v>
      </c>
      <c r="E254" s="27">
        <f>IF(P_størst_k!D261=0," ",P_størst_k!D261)</f>
        <v>694.17399999999998</v>
      </c>
      <c r="F254" s="34">
        <f>IF(P_størst_k!G261=0," ",P_størst_k!G261)</f>
        <v>4.7930070856969179E-4</v>
      </c>
      <c r="G254" s="26">
        <f>IF(P_størst_k!J261=0," ",P_størst_k!J261)</f>
        <v>0.97997681716125518</v>
      </c>
    </row>
    <row r="255" spans="2:7" x14ac:dyDescent="0.25">
      <c r="B255" s="38">
        <f>IF(P_størst_k!C262=0," ",P_størst_k!B262)</f>
        <v>251</v>
      </c>
      <c r="C255" s="38"/>
      <c r="D255" s="25" t="str">
        <f>IF(P_størst_k!C262=0," ",P_størst_k!C262)</f>
        <v>Iveland</v>
      </c>
      <c r="E255" s="27">
        <f>IF(P_størst_k!D262=0," ",P_størst_k!D262)</f>
        <v>687.221</v>
      </c>
      <c r="F255" s="34">
        <f>IF(P_størst_k!G262=0," ",P_størst_k!G262)</f>
        <v>4.7449992688284519E-4</v>
      </c>
      <c r="G255" s="26">
        <f>IF(P_størst_k!J262=0," ",P_størst_k!J262)</f>
        <v>0.98045131708813804</v>
      </c>
    </row>
    <row r="256" spans="2:7" x14ac:dyDescent="0.25">
      <c r="B256" s="38">
        <f>IF(P_størst_k!C263=0," ",P_størst_k!B263)</f>
        <v>252</v>
      </c>
      <c r="C256" s="38"/>
      <c r="D256" s="25" t="str">
        <f>IF(P_størst_k!C263=0," ",P_størst_k!C263)</f>
        <v>Senja</v>
      </c>
      <c r="E256" s="27">
        <f>IF(P_størst_k!D263=0," ",P_størst_k!D263)</f>
        <v>669.06600000000003</v>
      </c>
      <c r="F256" s="34">
        <f>IF(P_størst_k!G263=0," ",P_størst_k!G263)</f>
        <v>4.6196459083729644E-4</v>
      </c>
      <c r="G256" s="26">
        <f>IF(P_størst_k!J263=0," ",P_størst_k!J263)</f>
        <v>0.9809132816789754</v>
      </c>
    </row>
    <row r="257" spans="2:7" x14ac:dyDescent="0.25">
      <c r="B257" s="38">
        <f>IF(P_størst_k!C264=0," ",P_størst_k!B264)</f>
        <v>253</v>
      </c>
      <c r="C257" s="38"/>
      <c r="D257" s="25" t="str">
        <f>IF(P_størst_k!C264=0," ",P_størst_k!C264)</f>
        <v>Birkenes</v>
      </c>
      <c r="E257" s="27">
        <f>IF(P_størst_k!D264=0," ",P_størst_k!D264)</f>
        <v>648.79499999999996</v>
      </c>
      <c r="F257" s="34">
        <f>IF(P_størst_k!G264=0," ",P_størst_k!G264)</f>
        <v>4.4796823738208749E-4</v>
      </c>
      <c r="G257" s="26">
        <f>IF(P_størst_k!J264=0," ",P_størst_k!J264)</f>
        <v>0.98136124991635743</v>
      </c>
    </row>
    <row r="258" spans="2:7" x14ac:dyDescent="0.25">
      <c r="B258" s="38">
        <f>IF(P_størst_k!C265=0," ",P_størst_k!B265)</f>
        <v>254</v>
      </c>
      <c r="C258" s="38"/>
      <c r="D258" s="25" t="str">
        <f>IF(P_størst_k!C265=0," ",P_størst_k!C265)</f>
        <v>Gildeskål</v>
      </c>
      <c r="E258" s="27">
        <f>IF(P_størst_k!D265=0," ",P_størst_k!D265)</f>
        <v>646.50900000000001</v>
      </c>
      <c r="F258" s="34">
        <f>IF(P_størst_k!G265=0," ",P_størst_k!G265)</f>
        <v>4.4638984144707651E-4</v>
      </c>
      <c r="G258" s="26">
        <f>IF(P_størst_k!J265=0," ",P_størst_k!J265)</f>
        <v>0.9818076397578045</v>
      </c>
    </row>
    <row r="259" spans="2:7" x14ac:dyDescent="0.25">
      <c r="B259" s="38">
        <f>IF(P_størst_k!C266=0," ",P_størst_k!B266)</f>
        <v>255</v>
      </c>
      <c r="C259" s="38"/>
      <c r="D259" s="25" t="str">
        <f>IF(P_størst_k!C266=0," ",P_størst_k!C266)</f>
        <v>Lødingen</v>
      </c>
      <c r="E259" s="27">
        <f>IF(P_størst_k!D266=0," ",P_størst_k!D266)</f>
        <v>642.846</v>
      </c>
      <c r="F259" s="34">
        <f>IF(P_størst_k!G266=0," ",P_størst_k!G266)</f>
        <v>4.4386067945672425E-4</v>
      </c>
      <c r="G259" s="26">
        <f>IF(P_størst_k!J266=0," ",P_størst_k!J266)</f>
        <v>0.98225150043726128</v>
      </c>
    </row>
    <row r="260" spans="2:7" x14ac:dyDescent="0.25">
      <c r="B260" s="38">
        <f>IF(P_størst_k!C267=0," ",P_størst_k!B267)</f>
        <v>256</v>
      </c>
      <c r="C260" s="38"/>
      <c r="D260" s="25" t="str">
        <f>IF(P_størst_k!C267=0," ",P_størst_k!C267)</f>
        <v>Hareid</v>
      </c>
      <c r="E260" s="27">
        <f>IF(P_størst_k!D267=0," ",P_størst_k!D267)</f>
        <v>638.46900000000005</v>
      </c>
      <c r="F260" s="34">
        <f>IF(P_størst_k!G267=0," ",P_størst_k!G267)</f>
        <v>4.4083852765989872E-4</v>
      </c>
      <c r="G260" s="26">
        <f>IF(P_størst_k!J267=0," ",P_størst_k!J267)</f>
        <v>0.98269233896492114</v>
      </c>
    </row>
    <row r="261" spans="2:7" x14ac:dyDescent="0.25">
      <c r="B261" s="38">
        <f>IF(P_størst_k!C268=0," ",P_størst_k!B268)</f>
        <v>257</v>
      </c>
      <c r="C261" s="38"/>
      <c r="D261" s="25" t="str">
        <f>IF(P_størst_k!C268=0," ",P_størst_k!C268)</f>
        <v>Fyresdal</v>
      </c>
      <c r="E261" s="27">
        <f>IF(P_størst_k!D268=0," ",P_størst_k!D268)</f>
        <v>636.41300000000001</v>
      </c>
      <c r="F261" s="34">
        <f>IF(P_størst_k!G268=0," ",P_størst_k!G268)</f>
        <v>4.394189379650682E-4</v>
      </c>
      <c r="G261" s="26">
        <f>IF(P_størst_k!J268=0," ",P_størst_k!J268)</f>
        <v>0.98313175790288621</v>
      </c>
    </row>
    <row r="262" spans="2:7" x14ac:dyDescent="0.25">
      <c r="B262" s="38">
        <f>IF(P_størst_k!C269=0," ",P_størst_k!B269)</f>
        <v>258</v>
      </c>
      <c r="C262" s="38"/>
      <c r="D262" s="25" t="str">
        <f>IF(P_størst_k!C269=0," ",P_størst_k!C269)</f>
        <v>Porsgrunn</v>
      </c>
      <c r="E262" s="27">
        <f>IF(P_størst_k!D269=0," ",P_størst_k!D269)</f>
        <v>629.56299999999999</v>
      </c>
      <c r="F262" s="34">
        <f>IF(P_størst_k!G269=0," ",P_størst_k!G269)</f>
        <v>4.3468927385534588E-4</v>
      </c>
      <c r="G262" s="26">
        <f>IF(P_størst_k!J269=0," ",P_størst_k!J269)</f>
        <v>0.98356644717674158</v>
      </c>
    </row>
    <row r="263" spans="2:7" x14ac:dyDescent="0.25">
      <c r="B263" s="38">
        <f>IF(P_størst_k!C270=0," ",P_størst_k!B270)</f>
        <v>259</v>
      </c>
      <c r="C263" s="38"/>
      <c r="D263" s="25" t="str">
        <f>IF(P_størst_k!C270=0," ",P_størst_k!C270)</f>
        <v>Hamar</v>
      </c>
      <c r="E263" s="27">
        <f>IF(P_størst_k!D270=0," ",P_størst_k!D270)</f>
        <v>619.28599999999994</v>
      </c>
      <c r="F263" s="34">
        <f>IF(P_størst_k!G270=0," ",P_størst_k!G270)</f>
        <v>4.2759339676693472E-4</v>
      </c>
      <c r="G263" s="26">
        <f>IF(P_størst_k!J270=0," ",P_størst_k!J270)</f>
        <v>0.98399404057350848</v>
      </c>
    </row>
    <row r="264" spans="2:7" x14ac:dyDescent="0.25">
      <c r="B264" s="38">
        <f>IF(P_størst_k!C271=0," ",P_størst_k!B271)</f>
        <v>260</v>
      </c>
      <c r="C264" s="38"/>
      <c r="D264" s="25" t="str">
        <f>IF(P_størst_k!C271=0," ",P_størst_k!C271)</f>
        <v>Våler (Inn)</v>
      </c>
      <c r="E264" s="27">
        <f>IF(P_størst_k!D271=0," ",P_størst_k!D271)</f>
        <v>618.82899999999995</v>
      </c>
      <c r="F264" s="34">
        <f>IF(P_størst_k!G271=0," ",P_størst_k!G271)</f>
        <v>4.2727785567231528E-4</v>
      </c>
      <c r="G264" s="26">
        <f>IF(P_størst_k!J271=0," ",P_størst_k!J271)</f>
        <v>0.98442131842918079</v>
      </c>
    </row>
    <row r="265" spans="2:7" x14ac:dyDescent="0.25">
      <c r="B265" s="38">
        <f>IF(P_størst_k!C272=0," ",P_størst_k!B272)</f>
        <v>261</v>
      </c>
      <c r="C265" s="38"/>
      <c r="D265" s="25" t="str">
        <f>IF(P_størst_k!C272=0," ",P_størst_k!C272)</f>
        <v>Karasjok</v>
      </c>
      <c r="E265" s="27">
        <f>IF(P_størst_k!D272=0," ",P_størst_k!D272)</f>
        <v>618.56200000000001</v>
      </c>
      <c r="F265" s="34">
        <f>IF(P_størst_k!G272=0," ",P_størst_k!G272)</f>
        <v>4.2709350234132319E-4</v>
      </c>
      <c r="G265" s="26">
        <f>IF(P_størst_k!J272=0," ",P_størst_k!J272)</f>
        <v>0.98484841193152217</v>
      </c>
    </row>
    <row r="266" spans="2:7" x14ac:dyDescent="0.25">
      <c r="B266" s="38">
        <f>IF(P_størst_k!C273=0," ",P_størst_k!B273)</f>
        <v>262</v>
      </c>
      <c r="C266" s="38"/>
      <c r="D266" s="25" t="str">
        <f>IF(P_størst_k!C273=0," ",P_størst_k!C273)</f>
        <v>Gratangen</v>
      </c>
      <c r="E266" s="27">
        <f>IF(P_størst_k!D273=0," ",P_størst_k!D273)</f>
        <v>617.01099999999997</v>
      </c>
      <c r="F266" s="34">
        <f>IF(P_størst_k!G273=0," ",P_størst_k!G273)</f>
        <v>4.2602259591297583E-4</v>
      </c>
      <c r="G266" s="26">
        <f>IF(P_størst_k!J273=0," ",P_størst_k!J273)</f>
        <v>0.98527443452743513</v>
      </c>
    </row>
    <row r="267" spans="2:7" x14ac:dyDescent="0.25">
      <c r="B267" s="38">
        <f>IF(P_størst_k!C274=0," ",P_størst_k!B274)</f>
        <v>263</v>
      </c>
      <c r="C267" s="38"/>
      <c r="D267" s="25" t="str">
        <f>IF(P_størst_k!C274=0," ",P_størst_k!C274)</f>
        <v>Bamble</v>
      </c>
      <c r="E267" s="27">
        <f>IF(P_størst_k!D274=0," ",P_størst_k!D274)</f>
        <v>615.06799999999998</v>
      </c>
      <c r="F267" s="34">
        <f>IF(P_størst_k!G274=0," ",P_størst_k!G274)</f>
        <v>4.2468102841440792E-4</v>
      </c>
      <c r="G267" s="26">
        <f>IF(P_størst_k!J274=0," ",P_størst_k!J274)</f>
        <v>0.98569911555584955</v>
      </c>
    </row>
    <row r="268" spans="2:7" x14ac:dyDescent="0.25">
      <c r="B268" s="38">
        <f>IF(P_størst_k!C275=0," ",P_størst_k!B275)</f>
        <v>264</v>
      </c>
      <c r="C268" s="38"/>
      <c r="D268" s="25" t="str">
        <f>IF(P_størst_k!C275=0," ",P_størst_k!C275)</f>
        <v>Evje og Hornnes</v>
      </c>
      <c r="E268" s="27">
        <f>IF(P_størst_k!D275=0," ",P_størst_k!D275)</f>
        <v>596.04899999999998</v>
      </c>
      <c r="F268" s="34">
        <f>IF(P_størst_k!G275=0," ",P_størst_k!G275)</f>
        <v>4.1154913327531173E-4</v>
      </c>
      <c r="G268" s="26">
        <f>IF(P_størst_k!J275=0," ",P_størst_k!J275)</f>
        <v>0.98611066468912478</v>
      </c>
    </row>
    <row r="269" spans="2:7" x14ac:dyDescent="0.25">
      <c r="B269" s="38">
        <f>IF(P_størst_k!C276=0," ",P_størst_k!B276)</f>
        <v>265</v>
      </c>
      <c r="C269" s="38"/>
      <c r="D269" s="25" t="str">
        <f>IF(P_størst_k!C276=0," ",P_størst_k!C276)</f>
        <v>Dyrøy</v>
      </c>
      <c r="E269" s="27">
        <f>IF(P_størst_k!D276=0," ",P_størst_k!D276)</f>
        <v>571.48800000000006</v>
      </c>
      <c r="F269" s="34">
        <f>IF(P_størst_k!G276=0," ",P_størst_k!G276)</f>
        <v>3.945906982097803E-4</v>
      </c>
      <c r="G269" s="26">
        <f>IF(P_størst_k!J276=0," ",P_størst_k!J276)</f>
        <v>0.98650525538733458</v>
      </c>
    </row>
    <row r="270" spans="2:7" x14ac:dyDescent="0.25">
      <c r="B270" s="38">
        <f>IF(P_størst_k!C277=0," ",P_størst_k!B277)</f>
        <v>266</v>
      </c>
      <c r="C270" s="38"/>
      <c r="D270" s="25" t="str">
        <f>IF(P_størst_k!C277=0," ",P_størst_k!C277)</f>
        <v>Ulstein</v>
      </c>
      <c r="E270" s="27">
        <f>IF(P_størst_k!D277=0," ",P_størst_k!D277)</f>
        <v>563.31500000000005</v>
      </c>
      <c r="F270" s="34">
        <f>IF(P_størst_k!G277=0," ",P_størst_k!G277)</f>
        <v>3.8894755298806344E-4</v>
      </c>
      <c r="G270" s="26">
        <f>IF(P_størst_k!J277=0," ",P_størst_k!J277)</f>
        <v>0.98689420294032271</v>
      </c>
    </row>
    <row r="271" spans="2:7" x14ac:dyDescent="0.25">
      <c r="B271" s="38">
        <f>IF(P_størst_k!C278=0," ",P_størst_k!B278)</f>
        <v>267</v>
      </c>
      <c r="C271" s="38"/>
      <c r="D271" s="25" t="str">
        <f>IF(P_størst_k!C278=0," ",P_størst_k!C278)</f>
        <v>Drangedal</v>
      </c>
      <c r="E271" s="27">
        <f>IF(P_størst_k!D278=0," ",P_størst_k!D278)</f>
        <v>561.96400000000006</v>
      </c>
      <c r="F271" s="34">
        <f>IF(P_størst_k!G278=0," ",P_størst_k!G278)</f>
        <v>3.880147389424817E-4</v>
      </c>
      <c r="G271" s="26">
        <f>IF(P_størst_k!J278=0," ",P_størst_k!J278)</f>
        <v>0.98728221767926516</v>
      </c>
    </row>
    <row r="272" spans="2:7" x14ac:dyDescent="0.25">
      <c r="B272" s="38">
        <f>IF(P_størst_k!C279=0," ",P_størst_k!B279)</f>
        <v>268</v>
      </c>
      <c r="C272" s="38"/>
      <c r="D272" s="25" t="str">
        <f>IF(P_størst_k!C279=0," ",P_størst_k!C279)</f>
        <v>Råde</v>
      </c>
      <c r="E272" s="27">
        <f>IF(P_størst_k!D279=0," ",P_størst_k!D279)</f>
        <v>555.86199999999997</v>
      </c>
      <c r="F272" s="34">
        <f>IF(P_størst_k!G279=0," ",P_størst_k!G279)</f>
        <v>3.8380154034430274E-4</v>
      </c>
      <c r="G272" s="26">
        <f>IF(P_størst_k!J279=0," ",P_størst_k!J279)</f>
        <v>0.9876660192196095</v>
      </c>
    </row>
    <row r="273" spans="2:7" x14ac:dyDescent="0.25">
      <c r="B273" s="38">
        <f>IF(P_størst_k!C280=0," ",P_størst_k!B280)</f>
        <v>269</v>
      </c>
      <c r="C273" s="38"/>
      <c r="D273" s="25" t="str">
        <f>IF(P_størst_k!C280=0," ",P_størst_k!C280)</f>
        <v>Sande</v>
      </c>
      <c r="E273" s="27">
        <f>IF(P_størst_k!D280=0," ",P_størst_k!D280)</f>
        <v>549.73800000000006</v>
      </c>
      <c r="F273" s="34">
        <f>IF(P_størst_k!G280=0," ",P_størst_k!G280)</f>
        <v>3.7957315158401961E-4</v>
      </c>
      <c r="G273" s="26">
        <f>IF(P_størst_k!J280=0," ",P_størst_k!J280)</f>
        <v>0.98804559237119349</v>
      </c>
    </row>
    <row r="274" spans="2:7" x14ac:dyDescent="0.25">
      <c r="B274" s="38">
        <f>IF(P_størst_k!C281=0," ",P_størst_k!B281)</f>
        <v>270</v>
      </c>
      <c r="C274" s="38"/>
      <c r="D274" s="25" t="str">
        <f>IF(P_størst_k!C281=0," ",P_størst_k!C281)</f>
        <v>Vadsø</v>
      </c>
      <c r="E274" s="27">
        <f>IF(P_størst_k!D281=0," ",P_størst_k!D281)</f>
        <v>546.02099999999996</v>
      </c>
      <c r="F274" s="34">
        <f>IF(P_størst_k!G281=0," ",P_størst_k!G281)</f>
        <v>3.7700670465032067E-4</v>
      </c>
      <c r="G274" s="26">
        <f>IF(P_størst_k!J281=0," ",P_størst_k!J281)</f>
        <v>0.98842259907584384</v>
      </c>
    </row>
    <row r="275" spans="2:7" x14ac:dyDescent="0.25">
      <c r="B275" s="38">
        <f>IF(P_størst_k!C282=0," ",P_størst_k!B282)</f>
        <v>271</v>
      </c>
      <c r="C275" s="38"/>
      <c r="D275" s="25" t="str">
        <f>IF(P_størst_k!C282=0," ",P_størst_k!C282)</f>
        <v>Sokndal</v>
      </c>
      <c r="E275" s="27">
        <f>IF(P_størst_k!D282=0," ",P_størst_k!D282)</f>
        <v>529.41300000000001</v>
      </c>
      <c r="F275" s="34">
        <f>IF(P_størst_k!G282=0," ",P_størst_k!G282)</f>
        <v>3.6553951318546392E-4</v>
      </c>
      <c r="G275" s="26">
        <f>IF(P_størst_k!J282=0," ",P_størst_k!J282)</f>
        <v>0.98878813858902925</v>
      </c>
    </row>
    <row r="276" spans="2:7" x14ac:dyDescent="0.25">
      <c r="B276" s="38">
        <f>IF(P_størst_k!C283=0," ",P_størst_k!B283)</f>
        <v>272</v>
      </c>
      <c r="C276" s="38"/>
      <c r="D276" s="25" t="str">
        <f>IF(P_størst_k!C283=0," ",P_størst_k!C283)</f>
        <v>Grue</v>
      </c>
      <c r="E276" s="27">
        <f>IF(P_størst_k!D283=0," ",P_størst_k!D283)</f>
        <v>519.49099999999999</v>
      </c>
      <c r="F276" s="34">
        <f>IF(P_størst_k!G283=0," ",P_størst_k!G283)</f>
        <v>3.5868875007646174E-4</v>
      </c>
      <c r="G276" s="26">
        <f>IF(P_størst_k!J283=0," ",P_størst_k!J283)</f>
        <v>0.98914682733910575</v>
      </c>
    </row>
    <row r="277" spans="2:7" x14ac:dyDescent="0.25">
      <c r="B277" s="38">
        <f>IF(P_størst_k!C284=0," ",P_størst_k!B284)</f>
        <v>273</v>
      </c>
      <c r="C277" s="38"/>
      <c r="D277" s="25" t="str">
        <f>IF(P_størst_k!C284=0," ",P_størst_k!C284)</f>
        <v>Moss</v>
      </c>
      <c r="E277" s="27">
        <f>IF(P_størst_k!D284=0," ",P_størst_k!D284)</f>
        <v>512.27300000000002</v>
      </c>
      <c r="F277" s="34">
        <f>IF(P_størst_k!G284=0," ",P_størst_k!G284)</f>
        <v>3.5370499598245069E-4</v>
      </c>
      <c r="G277" s="26">
        <f>IF(P_størst_k!J284=0," ",P_størst_k!J284)</f>
        <v>0.98950053233508817</v>
      </c>
    </row>
    <row r="278" spans="2:7" x14ac:dyDescent="0.25">
      <c r="B278" s="38">
        <f>IF(P_størst_k!C285=0," ",P_størst_k!B285)</f>
        <v>274</v>
      </c>
      <c r="C278" s="38"/>
      <c r="D278" s="25" t="str">
        <f>IF(P_størst_k!C285=0," ",P_størst_k!C285)</f>
        <v>Lebesby</v>
      </c>
      <c r="E278" s="27">
        <f>IF(P_størst_k!D285=0," ",P_størst_k!D285)</f>
        <v>512.12900000000002</v>
      </c>
      <c r="F278" s="34">
        <f>IF(P_størst_k!G285=0," ",P_størst_k!G285)</f>
        <v>3.5360556946685946E-4</v>
      </c>
      <c r="G278" s="26">
        <f>IF(P_størst_k!J285=0," ",P_størst_k!J285)</f>
        <v>0.98985413790455501</v>
      </c>
    </row>
    <row r="279" spans="2:7" x14ac:dyDescent="0.25">
      <c r="B279" s="38">
        <f>IF(P_størst_k!C286=0," ",P_størst_k!B286)</f>
        <v>275</v>
      </c>
      <c r="C279" s="38"/>
      <c r="D279" s="25" t="str">
        <f>IF(P_størst_k!C286=0," ",P_størst_k!C286)</f>
        <v>Tinn</v>
      </c>
      <c r="E279" s="27">
        <f>IF(P_størst_k!D286=0," ",P_størst_k!D286)</f>
        <v>508.38900000000001</v>
      </c>
      <c r="F279" s="34">
        <f>IF(P_størst_k!G286=0," ",P_størst_k!G286)</f>
        <v>3.5102324190914246E-4</v>
      </c>
      <c r="G279" s="26">
        <f>IF(P_størst_k!J286=0," ",P_størst_k!J286)</f>
        <v>0.99020516114646417</v>
      </c>
    </row>
    <row r="280" spans="2:7" x14ac:dyDescent="0.25">
      <c r="B280" s="38">
        <f>IF(P_størst_k!C287=0," ",P_størst_k!B287)</f>
        <v>276</v>
      </c>
      <c r="C280" s="38"/>
      <c r="D280" s="25" t="str">
        <f>IF(P_størst_k!C287=0," ",P_størst_k!C287)</f>
        <v>Ulvik</v>
      </c>
      <c r="E280" s="27">
        <f>IF(P_størst_k!D287=0," ",P_størst_k!D287)</f>
        <v>506.96199999999999</v>
      </c>
      <c r="F280" s="34">
        <f>IF(P_størst_k!G287=0," ",P_størst_k!G287)</f>
        <v>3.5003795275810975E-4</v>
      </c>
      <c r="G280" s="26">
        <f>IF(P_størst_k!J287=0," ",P_størst_k!J287)</f>
        <v>0.99055519909922229</v>
      </c>
    </row>
    <row r="281" spans="2:7" x14ac:dyDescent="0.25">
      <c r="B281" s="38">
        <f>IF(P_størst_k!C288=0," ",P_størst_k!B288)</f>
        <v>277</v>
      </c>
      <c r="C281" s="38"/>
      <c r="D281" s="25" t="str">
        <f>IF(P_størst_k!C288=0," ",P_størst_k!C288)</f>
        <v>Frøya</v>
      </c>
      <c r="E281" s="27">
        <f>IF(P_størst_k!D288=0," ",P_størst_k!D288)</f>
        <v>500.06299999999999</v>
      </c>
      <c r="F281" s="34">
        <f>IF(P_størst_k!G288=0," ",P_størst_k!G288)</f>
        <v>3.4527445601460988E-4</v>
      </c>
      <c r="G281" s="26">
        <f>IF(P_størst_k!J288=0," ",P_størst_k!J288)</f>
        <v>0.99090047355523692</v>
      </c>
    </row>
    <row r="282" spans="2:7" x14ac:dyDescent="0.25">
      <c r="B282" s="38">
        <f>IF(P_størst_k!C289=0," ",P_størst_k!B289)</f>
        <v>278</v>
      </c>
      <c r="C282" s="38"/>
      <c r="D282" s="25" t="str">
        <f>IF(P_størst_k!C289=0," ",P_størst_k!C289)</f>
        <v>Bygland</v>
      </c>
      <c r="E282" s="27">
        <f>IF(P_størst_k!D289=0," ",P_størst_k!D289)</f>
        <v>464.44499999999999</v>
      </c>
      <c r="F282" s="34">
        <f>IF(P_størst_k!G289=0," ",P_størst_k!G289)</f>
        <v>3.2068158356788142E-4</v>
      </c>
      <c r="G282" s="26">
        <f>IF(P_størst_k!J289=0," ",P_størst_k!J289)</f>
        <v>0.99122115513880482</v>
      </c>
    </row>
    <row r="283" spans="2:7" x14ac:dyDescent="0.25">
      <c r="B283" s="38">
        <f>IF(P_størst_k!C290=0," ",P_størst_k!B290)</f>
        <v>279</v>
      </c>
      <c r="C283" s="38"/>
      <c r="D283" s="25" t="str">
        <f>IF(P_størst_k!C290=0," ",P_størst_k!C290)</f>
        <v>Enebakk</v>
      </c>
      <c r="E283" s="27">
        <f>IF(P_størst_k!D290=0," ",P_størst_k!D290)</f>
        <v>463.32499999999999</v>
      </c>
      <c r="F283" s="34">
        <f>IF(P_størst_k!G290=0," ",P_størst_k!G290)</f>
        <v>3.1990826622439397E-4</v>
      </c>
      <c r="G283" s="26">
        <f>IF(P_størst_k!J290=0," ",P_størst_k!J290)</f>
        <v>0.99154106340502912</v>
      </c>
    </row>
    <row r="284" spans="2:7" x14ac:dyDescent="0.25">
      <c r="B284" s="38">
        <f>IF(P_størst_k!C291=0," ",P_størst_k!B291)</f>
        <v>280</v>
      </c>
      <c r="C284" s="38"/>
      <c r="D284" s="25" t="str">
        <f>IF(P_størst_k!C291=0," ",P_størst_k!C291)</f>
        <v>Gjerstad</v>
      </c>
      <c r="E284" s="27">
        <f>IF(P_størst_k!D291=0," ",P_størst_k!D291)</f>
        <v>463.17200000000003</v>
      </c>
      <c r="F284" s="34">
        <f>IF(P_størst_k!G291=0," ",P_størst_k!G291)</f>
        <v>3.1980262555157825E-4</v>
      </c>
      <c r="G284" s="26">
        <f>IF(P_størst_k!J291=0," ",P_størst_k!J291)</f>
        <v>0.99186086603058077</v>
      </c>
    </row>
    <row r="285" spans="2:7" x14ac:dyDescent="0.25">
      <c r="B285" s="38">
        <f>IF(P_størst_k!C292=0," ",P_størst_k!B292)</f>
        <v>281</v>
      </c>
      <c r="C285" s="38"/>
      <c r="D285" s="25" t="str">
        <f>IF(P_størst_k!C292=0," ",P_størst_k!C292)</f>
        <v>Hamarøy</v>
      </c>
      <c r="E285" s="27">
        <f>IF(P_størst_k!D292=0," ",P_størst_k!D292)</f>
        <v>461.08800000000002</v>
      </c>
      <c r="F285" s="34">
        <f>IF(P_størst_k!G292=0," ",P_størst_k!G292)</f>
        <v>3.1836370292316054E-4</v>
      </c>
      <c r="G285" s="26">
        <f>IF(P_størst_k!J292=0," ",P_størst_k!J292)</f>
        <v>0.99217922973350392</v>
      </c>
    </row>
    <row r="286" spans="2:7" x14ac:dyDescent="0.25">
      <c r="B286" s="38">
        <f>IF(P_størst_k!C293=0," ",P_størst_k!B293)</f>
        <v>282</v>
      </c>
      <c r="C286" s="38"/>
      <c r="D286" s="25" t="str">
        <f>IF(P_størst_k!C293=0," ",P_størst_k!C293)</f>
        <v>Evenes</v>
      </c>
      <c r="E286" s="27">
        <f>IF(P_størst_k!D293=0," ",P_størst_k!D293)</f>
        <v>460.03399999999999</v>
      </c>
      <c r="F286" s="34">
        <f>IF(P_størst_k!G293=0," ",P_størst_k!G293)</f>
        <v>3.1763595606598574E-4</v>
      </c>
      <c r="G286" s="26">
        <f>IF(P_størst_k!J293=0," ",P_størst_k!J293)</f>
        <v>0.99249686568956985</v>
      </c>
    </row>
    <row r="287" spans="2:7" x14ac:dyDescent="0.25">
      <c r="B287" s="38">
        <f>IF(P_størst_k!C294=0," ",P_størst_k!B294)</f>
        <v>283</v>
      </c>
      <c r="C287" s="38"/>
      <c r="D287" s="25" t="str">
        <f>IF(P_størst_k!C294=0," ",P_størst_k!C294)</f>
        <v>Kautokeino</v>
      </c>
      <c r="E287" s="27">
        <f>IF(P_størst_k!D294=0," ",P_størst_k!D294)</f>
        <v>452.65199999999999</v>
      </c>
      <c r="F287" s="34">
        <f>IF(P_størst_k!G294=0," ",P_størst_k!G294)</f>
        <v>3.1253896621810689E-4</v>
      </c>
      <c r="G287" s="26">
        <f>IF(P_størst_k!J294=0," ",P_størst_k!J294)</f>
        <v>0.99280940465578804</v>
      </c>
    </row>
    <row r="288" spans="2:7" x14ac:dyDescent="0.25">
      <c r="B288" s="38">
        <f>IF(P_størst_k!C295=0," ",P_størst_k!B295)</f>
        <v>284</v>
      </c>
      <c r="C288" s="38"/>
      <c r="D288" s="25" t="str">
        <f>IF(P_størst_k!C295=0," ",P_størst_k!C295)</f>
        <v>Lørenskog</v>
      </c>
      <c r="E288" s="27">
        <f>IF(P_størst_k!D295=0," ",P_størst_k!D295)</f>
        <v>450.77300000000002</v>
      </c>
      <c r="F288" s="34">
        <f>IF(P_størst_k!G295=0," ",P_størst_k!G295)</f>
        <v>3.1124158828202392E-4</v>
      </c>
      <c r="G288" s="26">
        <f>IF(P_størst_k!J295=0," ",P_størst_k!J295)</f>
        <v>0.99312064624407004</v>
      </c>
    </row>
    <row r="289" spans="2:7" x14ac:dyDescent="0.25">
      <c r="B289" s="38">
        <f>IF(P_størst_k!C296=0," ",P_størst_k!B296)</f>
        <v>285</v>
      </c>
      <c r="C289" s="38"/>
      <c r="D289" s="25" t="str">
        <f>IF(P_størst_k!C296=0," ",P_størst_k!C296)</f>
        <v>Kongsvinger</v>
      </c>
      <c r="E289" s="27">
        <f>IF(P_størst_k!D296=0," ",P_størst_k!D296)</f>
        <v>432.59</v>
      </c>
      <c r="F289" s="34">
        <f>IF(P_størst_k!G296=0," ",P_størst_k!G296)</f>
        <v>2.9868691930288798E-4</v>
      </c>
      <c r="G289" s="26">
        <f>IF(P_størst_k!J296=0," ",P_størst_k!J296)</f>
        <v>0.99341933316337294</v>
      </c>
    </row>
    <row r="290" spans="2:7" x14ac:dyDescent="0.25">
      <c r="B290" s="38">
        <f>IF(P_størst_k!C297=0," ",P_størst_k!B297)</f>
        <v>286</v>
      </c>
      <c r="C290" s="38"/>
      <c r="D290" s="25" t="str">
        <f>IF(P_størst_k!C297=0," ",P_størst_k!C297)</f>
        <v>Risør</v>
      </c>
      <c r="E290" s="27">
        <f>IF(P_størst_k!D297=0," ",P_størst_k!D297)</f>
        <v>428.55099999999999</v>
      </c>
      <c r="F290" s="34">
        <f>IF(P_størst_k!G297=0," ",P_størst_k!G297)</f>
        <v>2.9589814363293639E-4</v>
      </c>
      <c r="G290" s="26">
        <f>IF(P_størst_k!J297=0," ",P_størst_k!J297)</f>
        <v>0.9937152313070059</v>
      </c>
    </row>
    <row r="291" spans="2:7" x14ac:dyDescent="0.25">
      <c r="B291" s="38">
        <f>IF(P_størst_k!C298=0," ",P_størst_k!B298)</f>
        <v>287</v>
      </c>
      <c r="C291" s="38"/>
      <c r="D291" s="25" t="str">
        <f>IF(P_størst_k!C298=0," ",P_størst_k!C298)</f>
        <v>Kvænangen</v>
      </c>
      <c r="E291" s="27">
        <f>IF(P_størst_k!D298=0," ",P_størst_k!D298)</f>
        <v>412.17200000000003</v>
      </c>
      <c r="F291" s="34">
        <f>IF(P_størst_k!G298=0," ",P_størst_k!G298)</f>
        <v>2.8458906794634633E-4</v>
      </c>
      <c r="G291" s="26">
        <f>IF(P_størst_k!J298=0," ",P_størst_k!J298)</f>
        <v>0.99399982037495216</v>
      </c>
    </row>
    <row r="292" spans="2:7" x14ac:dyDescent="0.25">
      <c r="B292" s="38">
        <f>IF(P_størst_k!C299=0," ",P_størst_k!B299)</f>
        <v>288</v>
      </c>
      <c r="C292" s="38"/>
      <c r="D292" s="25" t="str">
        <f>IF(P_størst_k!C299=0," ",P_størst_k!C299)</f>
        <v>Samnanger</v>
      </c>
      <c r="E292" s="27">
        <f>IF(P_størst_k!D299=0," ",P_størst_k!D299)</f>
        <v>411.69200000000001</v>
      </c>
      <c r="F292" s="34">
        <f>IF(P_størst_k!G299=0," ",P_størst_k!G299)</f>
        <v>2.8425764622770882E-4</v>
      </c>
      <c r="G292" s="26">
        <f>IF(P_størst_k!J299=0," ",P_størst_k!J299)</f>
        <v>0.99428407802117991</v>
      </c>
    </row>
    <row r="293" spans="2:7" x14ac:dyDescent="0.25">
      <c r="B293" s="38">
        <f>IF(P_størst_k!C300=0," ",P_størst_k!B300)</f>
        <v>289</v>
      </c>
      <c r="C293" s="38"/>
      <c r="D293" s="25" t="str">
        <f>IF(P_størst_k!C300=0," ",P_størst_k!C300)</f>
        <v>Oslo</v>
      </c>
      <c r="E293" s="27">
        <f>IF(P_størst_k!D300=0," ",P_størst_k!D300)</f>
        <v>397.447</v>
      </c>
      <c r="F293" s="34">
        <f>IF(P_størst_k!G300=0," ",P_størst_k!G300)</f>
        <v>2.7442201626522785E-4</v>
      </c>
      <c r="G293" s="26">
        <f>IF(P_størst_k!J300=0," ",P_størst_k!J300)</f>
        <v>0.99455850003744517</v>
      </c>
    </row>
    <row r="294" spans="2:7" x14ac:dyDescent="0.25">
      <c r="B294" s="38">
        <f>IF(P_størst_k!C301=0," ",P_størst_k!B301)</f>
        <v>290</v>
      </c>
      <c r="C294" s="38"/>
      <c r="D294" s="25" t="str">
        <f>IF(P_størst_k!C301=0," ",P_størst_k!C301)</f>
        <v>Eidfjord</v>
      </c>
      <c r="E294" s="27">
        <f>IF(P_størst_k!D301=0," ",P_størst_k!D301)</f>
        <v>389.762</v>
      </c>
      <c r="F294" s="34">
        <f>IF(P_størst_k!G301=0," ",P_størst_k!G301)</f>
        <v>2.691158164574591E-4</v>
      </c>
      <c r="G294" s="26">
        <f>IF(P_størst_k!J301=0," ",P_størst_k!J301)</f>
        <v>0.99482761585390256</v>
      </c>
    </row>
    <row r="295" spans="2:7" x14ac:dyDescent="0.25">
      <c r="B295" s="38">
        <f>IF(P_størst_k!C302=0," ",P_størst_k!B302)</f>
        <v>291</v>
      </c>
      <c r="C295" s="38"/>
      <c r="D295" s="25" t="str">
        <f>IF(P_størst_k!C302=0," ",P_størst_k!C302)</f>
        <v>Asker</v>
      </c>
      <c r="E295" s="27">
        <f>IF(P_størst_k!D302=0," ",P_størst_k!D302)</f>
        <v>379.84699999999998</v>
      </c>
      <c r="F295" s="34">
        <f>IF(P_størst_k!G302=0," ",P_størst_k!G302)</f>
        <v>2.622698865818537E-4</v>
      </c>
      <c r="G295" s="26">
        <f>IF(P_størst_k!J302=0," ",P_størst_k!J302)</f>
        <v>0.9950898857404844</v>
      </c>
    </row>
    <row r="296" spans="2:7" x14ac:dyDescent="0.25">
      <c r="B296" s="38">
        <f>IF(P_størst_k!C303=0," ",P_størst_k!B303)</f>
        <v>292</v>
      </c>
      <c r="C296" s="38"/>
      <c r="D296" s="25" t="str">
        <f>IF(P_størst_k!C303=0," ",P_størst_k!C303)</f>
        <v>Austrheim</v>
      </c>
      <c r="E296" s="27">
        <f>IF(P_størst_k!D303=0," ",P_størst_k!D303)</f>
        <v>377.291</v>
      </c>
      <c r="F296" s="34">
        <f>IF(P_størst_k!G303=0," ",P_størst_k!G303)</f>
        <v>2.6050506593010915E-4</v>
      </c>
      <c r="G296" s="26">
        <f>IF(P_størst_k!J303=0," ",P_størst_k!J303)</f>
        <v>0.99535039080641452</v>
      </c>
    </row>
    <row r="297" spans="2:7" x14ac:dyDescent="0.25">
      <c r="B297" s="38">
        <f>IF(P_størst_k!C304=0," ",P_størst_k!B304)</f>
        <v>293</v>
      </c>
      <c r="C297" s="38"/>
      <c r="D297" s="25" t="str">
        <f>IF(P_størst_k!C304=0," ",P_størst_k!C304)</f>
        <v>Austevoll</v>
      </c>
      <c r="E297" s="27">
        <f>IF(P_størst_k!D304=0," ",P_størst_k!D304)</f>
        <v>369</v>
      </c>
      <c r="F297" s="34">
        <f>IF(P_størst_k!G304=0," ",P_størst_k!G304)</f>
        <v>2.5478044620256055E-4</v>
      </c>
      <c r="G297" s="26">
        <f>IF(P_størst_k!J304=0," ",P_størst_k!J304)</f>
        <v>0.99560517125261716</v>
      </c>
    </row>
    <row r="298" spans="2:7" x14ac:dyDescent="0.25">
      <c r="B298" s="38">
        <f>IF(P_størst_k!C305=0," ",P_størst_k!B305)</f>
        <v>294</v>
      </c>
      <c r="C298" s="38"/>
      <c r="D298" s="25" t="str">
        <f>IF(P_størst_k!C305=0," ",P_størst_k!C305)</f>
        <v>Ibestad</v>
      </c>
      <c r="E298" s="27">
        <f>IF(P_størst_k!D305=0," ",P_størst_k!D305)</f>
        <v>349.46600000000001</v>
      </c>
      <c r="F298" s="34">
        <f>IF(P_størst_k!G305=0," ",P_størst_k!G305)</f>
        <v>2.412929631778429E-4</v>
      </c>
      <c r="G298" s="26">
        <f>IF(P_størst_k!J305=0," ",P_størst_k!J305)</f>
        <v>0.99584646421579492</v>
      </c>
    </row>
    <row r="299" spans="2:7" x14ac:dyDescent="0.25">
      <c r="B299" s="38">
        <f>IF(P_størst_k!C306=0," ",P_størst_k!B306)</f>
        <v>295</v>
      </c>
      <c r="C299" s="38"/>
      <c r="D299" s="25" t="str">
        <f>IF(P_størst_k!C306=0," ",P_størst_k!C306)</f>
        <v>Froland</v>
      </c>
      <c r="E299" s="27">
        <f>IF(P_størst_k!D306=0," ",P_størst_k!D306)</f>
        <v>324.18099999999998</v>
      </c>
      <c r="F299" s="34">
        <f>IF(P_størst_k!G306=0," ",P_størst_k!G306)</f>
        <v>2.2383463368669997E-4</v>
      </c>
      <c r="G299" s="26">
        <f>IF(P_størst_k!J306=0," ",P_størst_k!J306)</f>
        <v>0.99607029884948162</v>
      </c>
    </row>
    <row r="300" spans="2:7" x14ac:dyDescent="0.25">
      <c r="B300" s="38">
        <f>IF(P_størst_k!C307=0," ",P_størst_k!B307)</f>
        <v>296</v>
      </c>
      <c r="C300" s="38"/>
      <c r="D300" s="25" t="str">
        <f>IF(P_størst_k!C307=0," ",P_størst_k!C307)</f>
        <v>Salangen</v>
      </c>
      <c r="E300" s="27">
        <f>IF(P_størst_k!D307=0," ",P_størst_k!D307)</f>
        <v>319.60199999999998</v>
      </c>
      <c r="F300" s="34">
        <f>IF(P_størst_k!G307=0," ",P_størst_k!G307)</f>
        <v>2.206730085832812E-4</v>
      </c>
      <c r="G300" s="26">
        <f>IF(P_størst_k!J307=0," ",P_størst_k!J307)</f>
        <v>0.99629097185806492</v>
      </c>
    </row>
    <row r="301" spans="2:7" x14ac:dyDescent="0.25">
      <c r="B301" s="38">
        <f>IF(P_størst_k!C308=0," ",P_størst_k!B308)</f>
        <v>297</v>
      </c>
      <c r="C301" s="38"/>
      <c r="D301" s="25" t="str">
        <f>IF(P_størst_k!C308=0," ",P_størst_k!C308)</f>
        <v>Færder</v>
      </c>
      <c r="E301" s="27">
        <f>IF(P_størst_k!D308=0," ",P_størst_k!D308)</f>
        <v>314.02</v>
      </c>
      <c r="F301" s="34">
        <f>IF(P_størst_k!G308=0," ",P_størst_k!G308)</f>
        <v>2.1681885018029286E-4</v>
      </c>
      <c r="G301" s="26">
        <f>IF(P_størst_k!J308=0," ",P_størst_k!J308)</f>
        <v>0.99650779070824524</v>
      </c>
    </row>
    <row r="302" spans="2:7" x14ac:dyDescent="0.25">
      <c r="B302" s="38">
        <f>IF(P_størst_k!C309=0," ",P_størst_k!B309)</f>
        <v>298</v>
      </c>
      <c r="C302" s="38"/>
      <c r="D302" s="25" t="str">
        <f>IF(P_størst_k!C309=0," ",P_størst_k!C309)</f>
        <v>Nesodden</v>
      </c>
      <c r="E302" s="27">
        <f>IF(P_størst_k!D309=0," ",P_størst_k!D309)</f>
        <v>309.60500000000002</v>
      </c>
      <c r="F302" s="34">
        <f>IF(P_størst_k!G309=0," ",P_størst_k!G309)</f>
        <v>2.137704608307419E-4</v>
      </c>
      <c r="G302" s="26">
        <f>IF(P_størst_k!J309=0," ",P_størst_k!J309)</f>
        <v>0.99672156116907595</v>
      </c>
    </row>
    <row r="303" spans="2:7" x14ac:dyDescent="0.25">
      <c r="B303" s="38">
        <f>IF(P_størst_k!C310=0," ",P_størst_k!B310)</f>
        <v>299</v>
      </c>
      <c r="C303" s="38"/>
      <c r="D303" s="25" t="str">
        <f>IF(P_størst_k!C310=0," ",P_størst_k!C310)</f>
        <v>Vestby</v>
      </c>
      <c r="E303" s="27">
        <f>IF(P_størst_k!D310=0," ",P_størst_k!D310)</f>
        <v>308.43</v>
      </c>
      <c r="F303" s="34">
        <f>IF(P_størst_k!G310=0," ",P_størst_k!G310)</f>
        <v>2.1295916808199391E-4</v>
      </c>
      <c r="G303" s="26">
        <f>IF(P_størst_k!J310=0," ",P_størst_k!J310)</f>
        <v>0.99693452033715801</v>
      </c>
    </row>
    <row r="304" spans="2:7" x14ac:dyDescent="0.25">
      <c r="B304" s="38">
        <f>IF(P_størst_k!C311=0," ",P_størst_k!B311)</f>
        <v>300</v>
      </c>
      <c r="C304" s="38"/>
      <c r="D304" s="25" t="str">
        <f>IF(P_størst_k!C311=0," ",P_størst_k!C311)</f>
        <v>Modalen</v>
      </c>
      <c r="E304" s="27">
        <f>IF(P_størst_k!D311=0," ",P_størst_k!D311)</f>
        <v>299.92700000000002</v>
      </c>
      <c r="F304" s="34">
        <f>IF(P_størst_k!G311=0," ",P_størst_k!G311)</f>
        <v>2.0708817042871378E-4</v>
      </c>
      <c r="G304" s="26">
        <f>IF(P_størst_k!J311=0," ",P_størst_k!J311)</f>
        <v>0.99714160850758671</v>
      </c>
    </row>
    <row r="305" spans="2:7" x14ac:dyDescent="0.25">
      <c r="B305" s="38">
        <f>IF(P_størst_k!C312=0," ",P_størst_k!B312)</f>
        <v>301</v>
      </c>
      <c r="C305" s="38"/>
      <c r="D305" s="25" t="str">
        <f>IF(P_størst_k!C312=0," ",P_størst_k!C312)</f>
        <v>Saltdal</v>
      </c>
      <c r="E305" s="27">
        <f>IF(P_størst_k!D312=0," ",P_størst_k!D312)</f>
        <v>297.87400000000002</v>
      </c>
      <c r="F305" s="34">
        <f>IF(P_størst_k!G312=0," ",P_størst_k!G312)</f>
        <v>2.0567065211962471E-4</v>
      </c>
      <c r="G305" s="26">
        <f>IF(P_størst_k!J312=0," ",P_størst_k!J312)</f>
        <v>0.99734727915970633</v>
      </c>
    </row>
    <row r="306" spans="2:7" x14ac:dyDescent="0.25">
      <c r="B306" s="38">
        <f>IF(P_størst_k!C313=0," ",P_størst_k!B313)</f>
        <v>302</v>
      </c>
      <c r="C306" s="38"/>
      <c r="D306" s="25" t="str">
        <f>IF(P_størst_k!C313=0," ",P_størst_k!C313)</f>
        <v>Røyrvik</v>
      </c>
      <c r="E306" s="27">
        <f>IF(P_størst_k!D313=0," ",P_størst_k!D313)</f>
        <v>296.75099999999998</v>
      </c>
      <c r="F306" s="34">
        <f>IF(P_størst_k!G313=0," ",P_størst_k!G313)</f>
        <v>2.0489526339039581E-4</v>
      </c>
      <c r="G306" s="26">
        <f>IF(P_størst_k!J313=0," ",P_størst_k!J313)</f>
        <v>0.99755217442309674</v>
      </c>
    </row>
    <row r="307" spans="2:7" x14ac:dyDescent="0.25">
      <c r="B307" s="38">
        <f>IF(P_størst_k!C314=0," ",P_størst_k!B314)</f>
        <v>303</v>
      </c>
      <c r="C307" s="38"/>
      <c r="D307" s="25" t="str">
        <f>IF(P_størst_k!C314=0," ",P_størst_k!C314)</f>
        <v>Tokke</v>
      </c>
      <c r="E307" s="27">
        <f>IF(P_størst_k!D314=0," ",P_størst_k!D314)</f>
        <v>291.37400000000002</v>
      </c>
      <c r="F307" s="34">
        <f>IF(P_størst_k!G314=0," ",P_størst_k!G314)</f>
        <v>2.0118264967974221E-4</v>
      </c>
      <c r="G307" s="26">
        <f>IF(P_størst_k!J314=0," ",P_størst_k!J314)</f>
        <v>0.99775335707277646</v>
      </c>
    </row>
    <row r="308" spans="2:7" x14ac:dyDescent="0.25">
      <c r="B308" s="38">
        <f>IF(P_størst_k!C315=0," ",P_størst_k!B315)</f>
        <v>304</v>
      </c>
      <c r="C308" s="38"/>
      <c r="D308" s="25" t="str">
        <f>IF(P_størst_k!C315=0," ",P_størst_k!C315)</f>
        <v>Øksnes</v>
      </c>
      <c r="E308" s="27">
        <f>IF(P_størst_k!D315=0," ",P_størst_k!D315)</f>
        <v>287.19499999999999</v>
      </c>
      <c r="F308" s="34">
        <f>IF(P_størst_k!G315=0," ",P_størst_k!G315)</f>
        <v>1.982972093418547E-4</v>
      </c>
      <c r="G308" s="26">
        <f>IF(P_størst_k!J315=0," ",P_størst_k!J315)</f>
        <v>0.99795165428211829</v>
      </c>
    </row>
    <row r="309" spans="2:7" x14ac:dyDescent="0.25">
      <c r="B309" s="38">
        <f>IF(P_størst_k!C316=0," ",P_størst_k!B316)</f>
        <v>305</v>
      </c>
      <c r="C309" s="38"/>
      <c r="D309" s="25" t="str">
        <f>IF(P_størst_k!C316=0," ",P_størst_k!C316)</f>
        <v>Haugesund</v>
      </c>
      <c r="E309" s="27">
        <f>IF(P_størst_k!D316=0," ",P_størst_k!D316)</f>
        <v>284.59800000000001</v>
      </c>
      <c r="F309" s="34">
        <f>IF(P_størst_k!G316=0," ",P_størst_k!G316)</f>
        <v>1.9650407975164316E-4</v>
      </c>
      <c r="G309" s="26">
        <f>IF(P_størst_k!J316=0," ",P_størst_k!J316)</f>
        <v>0.99814815836186999</v>
      </c>
    </row>
    <row r="310" spans="2:7" x14ac:dyDescent="0.25">
      <c r="B310" s="38">
        <f>IF(P_størst_k!C317=0," ",P_størst_k!B317)</f>
        <v>306</v>
      </c>
      <c r="C310" s="38"/>
      <c r="D310" s="25" t="str">
        <f>IF(P_størst_k!C317=0," ",P_størst_k!C317)</f>
        <v>Meråker</v>
      </c>
      <c r="E310" s="27">
        <f>IF(P_størst_k!D317=0," ",P_størst_k!D317)</f>
        <v>274.86200000000002</v>
      </c>
      <c r="F310" s="34">
        <f>IF(P_størst_k!G317=0," ",P_størst_k!G317)</f>
        <v>1.8978174255861302E-4</v>
      </c>
      <c r="G310" s="26">
        <f>IF(P_størst_k!J317=0," ",P_størst_k!J317)</f>
        <v>0.99833794010442856</v>
      </c>
    </row>
    <row r="311" spans="2:7" x14ac:dyDescent="0.25">
      <c r="B311" s="38">
        <f>IF(P_størst_k!C318=0," ",P_størst_k!B318)</f>
        <v>307</v>
      </c>
      <c r="C311" s="38"/>
      <c r="D311" s="25" t="str">
        <f>IF(P_størst_k!C318=0," ",P_størst_k!C318)</f>
        <v>Valle</v>
      </c>
      <c r="E311" s="27">
        <f>IF(P_størst_k!D318=0," ",P_størst_k!D318)</f>
        <v>274.322</v>
      </c>
      <c r="F311" s="34">
        <f>IF(P_størst_k!G318=0," ",P_størst_k!G318)</f>
        <v>1.8940889312514585E-4</v>
      </c>
      <c r="G311" s="26">
        <f>IF(P_størst_k!J318=0," ",P_størst_k!J318)</f>
        <v>0.99852734899755369</v>
      </c>
    </row>
    <row r="312" spans="2:7" x14ac:dyDescent="0.25">
      <c r="B312" s="38">
        <f>IF(P_størst_k!C319=0," ",P_størst_k!B319)</f>
        <v>308</v>
      </c>
      <c r="C312" s="38"/>
      <c r="D312" s="25" t="str">
        <f>IF(P_størst_k!C319=0," ",P_størst_k!C319)</f>
        <v>Sauda</v>
      </c>
      <c r="E312" s="27">
        <f>IF(P_størst_k!D319=0," ",P_størst_k!D319)</f>
        <v>249.48699999999999</v>
      </c>
      <c r="F312" s="34">
        <f>IF(P_størst_k!G319=0," ",P_størst_k!G319)</f>
        <v>1.7226127149522555E-4</v>
      </c>
      <c r="G312" s="26">
        <f>IF(P_størst_k!J319=0," ",P_størst_k!J319)</f>
        <v>0.99869961026904897</v>
      </c>
    </row>
    <row r="313" spans="2:7" x14ac:dyDescent="0.25">
      <c r="B313" s="38">
        <f>IF(P_størst_k!C320=0," ",P_størst_k!B320)</f>
        <v>309</v>
      </c>
      <c r="C313" s="38"/>
      <c r="D313" s="25" t="str">
        <f>IF(P_størst_k!C320=0," ",P_størst_k!C320)</f>
        <v>Øygarden</v>
      </c>
      <c r="E313" s="27">
        <f>IF(P_størst_k!D320=0," ",P_størst_k!D320)</f>
        <v>230.82599999999999</v>
      </c>
      <c r="F313" s="34">
        <f>IF(P_størst_k!G320=0," ",P_størst_k!G320)</f>
        <v>1.5937656172127979E-4</v>
      </c>
      <c r="G313" s="26">
        <f>IF(P_størst_k!J320=0," ",P_størst_k!J320)</f>
        <v>0.99885898683077023</v>
      </c>
    </row>
    <row r="314" spans="2:7" x14ac:dyDescent="0.25">
      <c r="B314" s="38">
        <f>IF(P_størst_k!C321=0," ",P_størst_k!B321)</f>
        <v>310</v>
      </c>
      <c r="C314" s="38"/>
      <c r="D314" s="25" t="str">
        <f>IF(P_størst_k!C321=0," ",P_størst_k!C321)</f>
        <v>Solund</v>
      </c>
      <c r="E314" s="27">
        <f>IF(P_størst_k!D321=0," ",P_størst_k!D321)</f>
        <v>219.29599999999999</v>
      </c>
      <c r="F314" s="34">
        <f>IF(P_størst_k!G321=0," ",P_størst_k!G321)</f>
        <v>1.5141553585484207E-4</v>
      </c>
      <c r="G314" s="26">
        <f>IF(P_størst_k!J321=0," ",P_størst_k!J321)</f>
        <v>0.99901040236662508</v>
      </c>
    </row>
    <row r="315" spans="2:7" x14ac:dyDescent="0.25">
      <c r="B315" s="38">
        <f>IF(P_størst_k!C322=0," ",P_størst_k!B322)</f>
        <v>311</v>
      </c>
      <c r="C315" s="38"/>
      <c r="D315" s="25" t="str">
        <f>IF(P_størst_k!C322=0," ",P_størst_k!C322)</f>
        <v>Flakstad</v>
      </c>
      <c r="E315" s="27">
        <f>IF(P_størst_k!D322=0," ",P_størst_k!D322)</f>
        <v>203.91900000000001</v>
      </c>
      <c r="F315" s="34">
        <f>IF(P_størst_k!G322=0," ",P_størst_k!G322)</f>
        <v>1.4079830300590772E-4</v>
      </c>
      <c r="G315" s="26">
        <f>IF(P_størst_k!J322=0," ",P_størst_k!J322)</f>
        <v>0.99915120066963092</v>
      </c>
    </row>
    <row r="316" spans="2:7" x14ac:dyDescent="0.25">
      <c r="B316" s="38">
        <f>IF(P_størst_k!C323=0," ",P_størst_k!B323)</f>
        <v>312</v>
      </c>
      <c r="C316" s="38"/>
      <c r="D316" s="25" t="str">
        <f>IF(P_størst_k!C323=0," ",P_størst_k!C323)</f>
        <v>Aurland</v>
      </c>
      <c r="E316" s="27">
        <f>IF(P_størst_k!D323=0," ",P_størst_k!D323)</f>
        <v>196.417</v>
      </c>
      <c r="F316" s="34">
        <f>IF(P_størst_k!G323=0," ",P_størst_k!G323)</f>
        <v>1.3561845772836948E-4</v>
      </c>
      <c r="G316" s="26">
        <f>IF(P_størst_k!J323=0," ",P_størst_k!J323)</f>
        <v>0.99928681912735928</v>
      </c>
    </row>
    <row r="317" spans="2:7" x14ac:dyDescent="0.25">
      <c r="B317" s="38">
        <f>IF(P_størst_k!C324=0," ",P_størst_k!B324)</f>
        <v>313</v>
      </c>
      <c r="C317" s="38"/>
      <c r="D317" s="25" t="str">
        <f>IF(P_størst_k!C324=0," ",P_størst_k!C324)</f>
        <v>Bykle</v>
      </c>
      <c r="E317" s="27">
        <f>IF(P_størst_k!D324=0," ",P_størst_k!D324)</f>
        <v>187.244</v>
      </c>
      <c r="F317" s="34">
        <f>IF(P_størst_k!G324=0," ",P_størst_k!G324)</f>
        <v>1.2928485059282452E-4</v>
      </c>
      <c r="G317" s="26">
        <f>IF(P_størst_k!J324=0," ",P_størst_k!J324)</f>
        <v>0.99941610397795211</v>
      </c>
    </row>
    <row r="318" spans="2:7" x14ac:dyDescent="0.25">
      <c r="B318" s="38">
        <f>IF(P_størst_k!C325=0," ",P_størst_k!B325)</f>
        <v>314</v>
      </c>
      <c r="C318" s="38"/>
      <c r="D318" s="25" t="str">
        <f>IF(P_størst_k!C325=0," ",P_størst_k!C325)</f>
        <v>Sørfold</v>
      </c>
      <c r="E318" s="27">
        <f>IF(P_størst_k!D325=0," ",P_størst_k!D325)</f>
        <v>170.458</v>
      </c>
      <c r="F318" s="34">
        <f>IF(P_størst_k!G325=0," ",P_størst_k!G325)</f>
        <v>1.1769475690730642E-4</v>
      </c>
      <c r="G318" s="26">
        <f>IF(P_størst_k!J325=0," ",P_størst_k!J325)</f>
        <v>0.99953379873485948</v>
      </c>
    </row>
    <row r="319" spans="2:7" x14ac:dyDescent="0.25">
      <c r="B319" s="38">
        <f>IF(P_størst_k!C326=0," ",P_størst_k!B326)</f>
        <v>315</v>
      </c>
      <c r="C319" s="38"/>
      <c r="D319" s="25" t="str">
        <f>IF(P_størst_k!C326=0," ",P_størst_k!C326)</f>
        <v>Sør-Odal</v>
      </c>
      <c r="E319" s="27">
        <f>IF(P_størst_k!D326=0," ",P_størst_k!D326)</f>
        <v>155.77600000000001</v>
      </c>
      <c r="F319" s="34">
        <f>IF(P_størst_k!G326=0," ",P_størst_k!G326)</f>
        <v>1.0755739508848259E-4</v>
      </c>
      <c r="G319" s="26">
        <f>IF(P_størst_k!J326=0," ",P_størst_k!J326)</f>
        <v>0.99964135612994798</v>
      </c>
    </row>
    <row r="320" spans="2:7" x14ac:dyDescent="0.25">
      <c r="B320" s="38">
        <f>IF(P_størst_k!C327=0," ",P_størst_k!B327)</f>
        <v>316</v>
      </c>
      <c r="C320" s="38"/>
      <c r="D320" s="25" t="str">
        <f>IF(P_størst_k!C327=0," ",P_størst_k!C327)</f>
        <v>Eidskog</v>
      </c>
      <c r="E320" s="27">
        <f>IF(P_størst_k!D327=0," ",P_størst_k!D327)</f>
        <v>144.566</v>
      </c>
      <c r="F320" s="34">
        <f>IF(P_størst_k!G327=0," ",P_størst_k!G327)</f>
        <v>9.981731703446984E-5</v>
      </c>
      <c r="G320" s="26">
        <f>IF(P_størst_k!J327=0," ",P_størst_k!J327)</f>
        <v>0.99974117344698243</v>
      </c>
    </row>
    <row r="321" spans="2:7" x14ac:dyDescent="0.25">
      <c r="B321" s="38">
        <f>IF(P_størst_k!C328=0," ",P_størst_k!B328)</f>
        <v>317</v>
      </c>
      <c r="C321" s="38"/>
      <c r="D321" s="25" t="str">
        <f>IF(P_størst_k!C328=0," ",P_størst_k!C328)</f>
        <v>Kristiansund</v>
      </c>
      <c r="E321" s="27">
        <f>IF(P_størst_k!D328=0," ",P_størst_k!D328)</f>
        <v>85.415999999999997</v>
      </c>
      <c r="F321" s="34">
        <f>IF(P_størst_k!G328=0," ",P_størst_k!G328)</f>
        <v>5.8976494831539058E-5</v>
      </c>
      <c r="G321" s="26">
        <f>IF(P_størst_k!J328=0," ",P_størst_k!J328)</f>
        <v>0.99980014994181399</v>
      </c>
    </row>
    <row r="322" spans="2:7" x14ac:dyDescent="0.25">
      <c r="B322" s="38">
        <f>IF(P_størst_k!C329=0," ",P_størst_k!B329)</f>
        <v>318</v>
      </c>
      <c r="C322" s="38"/>
      <c r="D322" s="25" t="str">
        <f>IF(P_størst_k!C329=0," ",P_størst_k!C329)</f>
        <v>Sørreisa</v>
      </c>
      <c r="E322" s="27">
        <f>IF(P_størst_k!D329=0," ",P_størst_k!D329)</f>
        <v>84.028000000000006</v>
      </c>
      <c r="F322" s="34">
        <f>IF(P_størst_k!G329=0," ",P_størst_k!G329)</f>
        <v>5.8018133695145686E-5</v>
      </c>
      <c r="G322" s="26">
        <f>IF(P_størst_k!J329=0," ",P_størst_k!J329)</f>
        <v>0.99985816807550909</v>
      </c>
    </row>
    <row r="323" spans="2:7" x14ac:dyDescent="0.25">
      <c r="B323" s="38">
        <f>IF(P_størst_k!C330=0," ",P_størst_k!B330)</f>
        <v>319</v>
      </c>
      <c r="C323" s="38"/>
      <c r="D323" s="25" t="str">
        <f>IF(P_størst_k!C330=0," ",P_størst_k!C330)</f>
        <v>Krødsherad</v>
      </c>
      <c r="E323" s="27">
        <f>IF(P_størst_k!D330=0," ",P_størst_k!D330)</f>
        <v>72.569000000000003</v>
      </c>
      <c r="F323" s="34">
        <f>IF(P_størst_k!G330=0," ",P_størst_k!G330)</f>
        <v>5.0106130624589749E-5</v>
      </c>
      <c r="G323" s="26">
        <f>IF(P_størst_k!J330=0," ",P_størst_k!J330)</f>
        <v>0.99990827420613371</v>
      </c>
    </row>
    <row r="324" spans="2:7" x14ac:dyDescent="0.25">
      <c r="B324" s="38">
        <f>IF(P_størst_k!C331=0," ",P_størst_k!B331)</f>
        <v>320</v>
      </c>
      <c r="C324" s="38"/>
      <c r="D324" s="25" t="str">
        <f>IF(P_størst_k!C331=0," ",P_størst_k!C331)</f>
        <v>Nord-Odal</v>
      </c>
      <c r="E324" s="27">
        <f>IF(P_størst_k!D331=0," ",P_størst_k!D331)</f>
        <v>64.433999999999997</v>
      </c>
      <c r="F324" s="34">
        <f>IF(P_størst_k!G331=0," ",P_størst_k!G331)</f>
        <v>4.448922295559834E-5</v>
      </c>
      <c r="G324" s="26">
        <f>IF(P_størst_k!J331=0," ",P_størst_k!J331)</f>
        <v>0.99995276342908923</v>
      </c>
    </row>
    <row r="325" spans="2:7" x14ac:dyDescent="0.25">
      <c r="B325" s="38">
        <f>IF(P_størst_k!C332=0," ",P_størst_k!B332)</f>
        <v>321</v>
      </c>
      <c r="C325" s="38"/>
      <c r="D325" s="25" t="str">
        <f>IF(P_størst_k!C332=0," ",P_størst_k!C332)</f>
        <v>Kragerø</v>
      </c>
      <c r="E325" s="27">
        <f>IF(P_størst_k!D332=0," ",P_størst_k!D332)</f>
        <v>52.878</v>
      </c>
      <c r="F325" s="34">
        <f>IF(P_størst_k!G332=0," ",P_størst_k!G332)</f>
        <v>3.6510245079401076E-5</v>
      </c>
      <c r="G325" s="26">
        <f>IF(P_størst_k!J332=0," ",P_størst_k!J332)</f>
        <v>0.99998927367416868</v>
      </c>
    </row>
    <row r="326" spans="2:7" x14ac:dyDescent="0.25">
      <c r="B326" s="38">
        <f>IF(P_størst_k!C333=0," ",P_størst_k!B333)</f>
        <v>322</v>
      </c>
      <c r="C326" s="38"/>
      <c r="D326" s="25" t="str">
        <f>IF(P_størst_k!C333=0," ",P_størst_k!C333)</f>
        <v>Sula</v>
      </c>
      <c r="E326" s="27">
        <f>IF(P_størst_k!D333=0," ",P_størst_k!D333)</f>
        <v>15.535</v>
      </c>
      <c r="F326" s="34">
        <f>IF(P_størst_k!G333=0," ",P_størst_k!G333)</f>
        <v>1.0726325831319183E-5</v>
      </c>
      <c r="G326" s="26">
        <f>IF(P_størst_k!J333=0," ",P_størst_k!J333)</f>
        <v>1</v>
      </c>
    </row>
    <row r="327" spans="2:7" x14ac:dyDescent="0.25">
      <c r="B327" s="38" t="str">
        <f>IF(P_størst_k!C334=0," ",P_størst_k!B334)</f>
        <v xml:space="preserve"> </v>
      </c>
      <c r="C327" s="38"/>
      <c r="D327" s="25" t="str">
        <f>IF(P_størst_k!C334=0," ",P_størst_k!C334)</f>
        <v xml:space="preserve"> </v>
      </c>
      <c r="E327" s="27" t="str">
        <f>IF(P_størst_k!D334=0," ",P_størst_k!D334)</f>
        <v xml:space="preserve"> </v>
      </c>
      <c r="F327" s="34" t="str">
        <f>IF(P_størst_k!G334=0," ",P_størst_k!G334)</f>
        <v xml:space="preserve"> </v>
      </c>
      <c r="G327" s="26" t="str">
        <f>IF(P_størst_k!J334=0," ",P_størst_k!J334)</f>
        <v xml:space="preserve"> </v>
      </c>
    </row>
    <row r="328" spans="2:7" x14ac:dyDescent="0.25">
      <c r="B328" s="38" t="str">
        <f>IF(P_størst_k!C335=0," ",P_størst_k!B335)</f>
        <v xml:space="preserve"> </v>
      </c>
      <c r="C328" s="38"/>
      <c r="D328" s="25" t="str">
        <f>IF(P_størst_k!C335=0," ",P_størst_k!C335)</f>
        <v xml:space="preserve"> </v>
      </c>
      <c r="E328" s="27" t="str">
        <f>IF(P_størst_k!D335=0," ",P_størst_k!D335)</f>
        <v xml:space="preserve"> </v>
      </c>
      <c r="F328" s="34" t="str">
        <f>IF(P_størst_k!G335=0," ",P_størst_k!G335)</f>
        <v xml:space="preserve"> </v>
      </c>
      <c r="G328" s="26" t="str">
        <f>IF(P_størst_k!J335=0," ",P_størst_k!J335)</f>
        <v xml:space="preserve"> </v>
      </c>
    </row>
    <row r="329" spans="2:7" x14ac:dyDescent="0.25">
      <c r="B329" s="38" t="str">
        <f>IF(P_størst_k!C336=0," ",P_størst_k!B336)</f>
        <v xml:space="preserve"> </v>
      </c>
      <c r="C329" s="38"/>
      <c r="D329" s="25" t="str">
        <f>IF(P_størst_k!C336=0," ",P_størst_k!C336)</f>
        <v xml:space="preserve"> </v>
      </c>
      <c r="E329" s="27" t="str">
        <f>IF(P_størst_k!D336=0," ",P_størst_k!D336)</f>
        <v xml:space="preserve"> </v>
      </c>
      <c r="F329" s="34" t="str">
        <f>IF(P_størst_k!G336=0," ",P_størst_k!G336)</f>
        <v xml:space="preserve"> </v>
      </c>
      <c r="G329" s="26" t="str">
        <f>IF(P_størst_k!J336=0," ",P_størst_k!J336)</f>
        <v xml:space="preserve"> </v>
      </c>
    </row>
    <row r="330" spans="2:7" x14ac:dyDescent="0.25">
      <c r="B330" s="38" t="str">
        <f>IF(P_størst_k!C337=0," ",P_størst_k!B337)</f>
        <v xml:space="preserve"> </v>
      </c>
      <c r="C330" s="38"/>
      <c r="D330" s="25" t="str">
        <f>IF(P_størst_k!C337=0," ",P_størst_k!C337)</f>
        <v xml:space="preserve"> </v>
      </c>
      <c r="E330" s="27" t="str">
        <f>IF(P_størst_k!D337=0," ",P_størst_k!D337)</f>
        <v xml:space="preserve"> </v>
      </c>
      <c r="F330" s="34" t="str">
        <f>IF(P_størst_k!G337=0," ",P_størst_k!G337)</f>
        <v xml:space="preserve"> </v>
      </c>
      <c r="G330" s="26" t="str">
        <f>IF(P_størst_k!J337=0," ",P_størst_k!J337)</f>
        <v xml:space="preserve"> </v>
      </c>
    </row>
    <row r="331" spans="2:7" x14ac:dyDescent="0.25">
      <c r="B331" s="38" t="str">
        <f>IF(P_størst_k!C338=0," ",P_størst_k!B338)</f>
        <v xml:space="preserve"> </v>
      </c>
      <c r="C331" s="38"/>
      <c r="D331" s="25" t="str">
        <f>IF(P_størst_k!C338=0," ",P_størst_k!C338)</f>
        <v xml:space="preserve"> </v>
      </c>
      <c r="E331" s="27" t="str">
        <f>IF(P_størst_k!D338=0," ",P_størst_k!D338)</f>
        <v xml:space="preserve"> </v>
      </c>
      <c r="F331" s="34" t="str">
        <f>IF(P_størst_k!G338=0," ",P_størst_k!G338)</f>
        <v xml:space="preserve"> </v>
      </c>
      <c r="G331" s="26" t="str">
        <f>IF(P_størst_k!J338=0," ",P_størst_k!J338)</f>
        <v xml:space="preserve"> </v>
      </c>
    </row>
    <row r="332" spans="2:7" x14ac:dyDescent="0.25">
      <c r="B332" s="38" t="str">
        <f>IF(P_størst_k!C339=0," ",P_størst_k!B339)</f>
        <v xml:space="preserve"> </v>
      </c>
      <c r="C332" s="38"/>
      <c r="D332" s="25" t="str">
        <f>IF(P_størst_k!C339=0," ",P_størst_k!C339)</f>
        <v xml:space="preserve"> </v>
      </c>
      <c r="E332" s="27" t="str">
        <f>IF(P_størst_k!D339=0," ",P_størst_k!D339)</f>
        <v xml:space="preserve"> </v>
      </c>
      <c r="F332" s="34" t="str">
        <f>IF(P_størst_k!G339=0," ",P_størst_k!G339)</f>
        <v xml:space="preserve"> </v>
      </c>
      <c r="G332" s="26" t="str">
        <f>IF(P_størst_k!J339=0," ",P_størst_k!J339)</f>
        <v xml:space="preserve"> </v>
      </c>
    </row>
  </sheetData>
  <mergeCells count="1">
    <mergeCell ref="B2:G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10DF2-1756-4554-9236-0427F9926494}">
  <sheetPr>
    <tabColor theme="9"/>
  </sheetPr>
  <dimension ref="B2:G65"/>
  <sheetViews>
    <sheetView workbookViewId="0">
      <selection activeCell="B25" sqref="B25"/>
    </sheetView>
  </sheetViews>
  <sheetFormatPr baseColWidth="10" defaultRowHeight="15" x14ac:dyDescent="0.25"/>
  <cols>
    <col min="1" max="1" width="5.85546875" customWidth="1"/>
    <col min="2" max="2" width="14.42578125" bestFit="1" customWidth="1"/>
    <col min="3" max="3" width="12.140625" bestFit="1" customWidth="1"/>
    <col min="4" max="7" width="12.28515625" bestFit="1" customWidth="1"/>
    <col min="8" max="8" width="13.28515625" bestFit="1" customWidth="1"/>
  </cols>
  <sheetData>
    <row r="2" spans="2:7" x14ac:dyDescent="0.25">
      <c r="D2" t="s">
        <v>943</v>
      </c>
      <c r="G2" t="str">
        <f>_xlfn.CONCAT("Melkeleveranser i ",B3," årene 2013 - 2022 i mill. liter")</f>
        <v>Melkeleveranser i Osen årene 2013 - 2022 i mill. liter</v>
      </c>
    </row>
    <row r="3" spans="2:7" x14ac:dyDescent="0.25">
      <c r="B3" s="130" t="str" vm="6">
        <f>IF(C8=D5,D2,IF(C8=D6,"hele landet",B5))</f>
        <v>Osen</v>
      </c>
      <c r="D3" t="s">
        <v>1319</v>
      </c>
      <c r="G3" t="str">
        <f>_xlfn.CONCAT("Antall melkeforetak i ",B3," årene 2013 - 2022")</f>
        <v>Antall melkeforetak i Osen årene 2013 - 2022</v>
      </c>
    </row>
    <row r="4" spans="2:7" x14ac:dyDescent="0.25">
      <c r="G4" t="str">
        <f>_xlfn.CONCAT("Gjennomsnittlig melkeleveranser per foretak i ",B3," årene 2013 - 2022 i tusen liter")</f>
        <v>Gjennomsnittlig melkeleveranser per foretak i Osen årene 2013 - 2022 i tusen liter</v>
      </c>
    </row>
    <row r="5" spans="2:7" x14ac:dyDescent="0.25">
      <c r="B5" s="19" t="str" vm="6">
        <f>IF(C9=D5,D3,IF(C9=D6,C8,C9))</f>
        <v>Osen</v>
      </c>
      <c r="D5" t="s">
        <v>908</v>
      </c>
    </row>
    <row r="6" spans="2:7" x14ac:dyDescent="0.25">
      <c r="D6" t="s">
        <v>2</v>
      </c>
    </row>
    <row r="8" spans="2:7" x14ac:dyDescent="0.25">
      <c r="B8" s="1" t="s">
        <v>900</v>
      </c>
      <c r="C8" t="s" vm="1">
        <v>271</v>
      </c>
    </row>
    <row r="9" spans="2:7" x14ac:dyDescent="0.25">
      <c r="B9" s="1" t="s">
        <v>899</v>
      </c>
      <c r="C9" t="s" vm="6">
        <v>294</v>
      </c>
    </row>
    <row r="11" spans="2:7" x14ac:dyDescent="0.25">
      <c r="B11" s="1" t="s">
        <v>0</v>
      </c>
      <c r="C11" t="s">
        <v>911</v>
      </c>
    </row>
    <row r="12" spans="2:7" x14ac:dyDescent="0.25">
      <c r="B12" s="2">
        <v>2013</v>
      </c>
      <c r="C12" s="129">
        <v>3.219376</v>
      </c>
    </row>
    <row r="13" spans="2:7" x14ac:dyDescent="0.25">
      <c r="B13" s="2">
        <v>2014</v>
      </c>
      <c r="C13" s="129">
        <v>3.392773</v>
      </c>
    </row>
    <row r="14" spans="2:7" x14ac:dyDescent="0.25">
      <c r="B14" s="2">
        <v>2015</v>
      </c>
      <c r="C14" s="129">
        <v>3.615186</v>
      </c>
    </row>
    <row r="15" spans="2:7" x14ac:dyDescent="0.25">
      <c r="B15" s="2">
        <v>2016</v>
      </c>
      <c r="C15" s="129">
        <v>3.7152780000000001</v>
      </c>
    </row>
    <row r="16" spans="2:7" x14ac:dyDescent="0.25">
      <c r="B16" s="2">
        <v>2017</v>
      </c>
      <c r="C16" s="129">
        <v>3.5273979999999998</v>
      </c>
    </row>
    <row r="17" spans="2:3" x14ac:dyDescent="0.25">
      <c r="B17" s="2">
        <v>2018</v>
      </c>
      <c r="C17" s="129">
        <v>3.5689000000000002</v>
      </c>
    </row>
    <row r="18" spans="2:3" x14ac:dyDescent="0.25">
      <c r="B18" s="2">
        <v>2019</v>
      </c>
      <c r="C18" s="129">
        <v>3.4279730000000002</v>
      </c>
    </row>
    <row r="19" spans="2:3" x14ac:dyDescent="0.25">
      <c r="B19" s="2">
        <v>2020</v>
      </c>
      <c r="C19" s="129">
        <v>3.356366</v>
      </c>
    </row>
    <row r="20" spans="2:3" x14ac:dyDescent="0.25">
      <c r="B20" s="2">
        <v>2021</v>
      </c>
      <c r="C20" s="129">
        <v>3.4911780000000001</v>
      </c>
    </row>
    <row r="21" spans="2:3" x14ac:dyDescent="0.25">
      <c r="B21" s="2">
        <v>2022</v>
      </c>
      <c r="C21" s="129">
        <v>3.2152959999999999</v>
      </c>
    </row>
    <row r="22" spans="2:3" x14ac:dyDescent="0.25">
      <c r="B22" s="2" t="s">
        <v>1</v>
      </c>
      <c r="C22" s="129">
        <v>34.529724000000002</v>
      </c>
    </row>
    <row r="25" spans="2:3" x14ac:dyDescent="0.25">
      <c r="B25" s="1" t="s">
        <v>900</v>
      </c>
      <c r="C25" t="s" vm="1">
        <v>271</v>
      </c>
    </row>
    <row r="26" spans="2:3" x14ac:dyDescent="0.25">
      <c r="B26" s="1" t="s">
        <v>899</v>
      </c>
      <c r="C26" t="s" vm="6">
        <v>294</v>
      </c>
    </row>
    <row r="28" spans="2:3" x14ac:dyDescent="0.25">
      <c r="B28" s="1" t="s">
        <v>0</v>
      </c>
      <c r="C28" t="s">
        <v>5</v>
      </c>
    </row>
    <row r="29" spans="2:3" x14ac:dyDescent="0.25">
      <c r="B29" s="2">
        <v>2013</v>
      </c>
      <c r="C29">
        <v>18</v>
      </c>
    </row>
    <row r="30" spans="2:3" x14ac:dyDescent="0.25">
      <c r="B30" s="2">
        <v>2014</v>
      </c>
      <c r="C30">
        <v>16</v>
      </c>
    </row>
    <row r="31" spans="2:3" x14ac:dyDescent="0.25">
      <c r="B31" s="2">
        <v>2015</v>
      </c>
      <c r="C31">
        <v>16</v>
      </c>
    </row>
    <row r="32" spans="2:3" x14ac:dyDescent="0.25">
      <c r="B32" s="2">
        <v>2016</v>
      </c>
      <c r="C32">
        <v>17</v>
      </c>
    </row>
    <row r="33" spans="2:3" x14ac:dyDescent="0.25">
      <c r="B33" s="2">
        <v>2017</v>
      </c>
      <c r="C33">
        <v>16</v>
      </c>
    </row>
    <row r="34" spans="2:3" x14ac:dyDescent="0.25">
      <c r="B34" s="2">
        <v>2018</v>
      </c>
      <c r="C34">
        <v>14</v>
      </c>
    </row>
    <row r="35" spans="2:3" x14ac:dyDescent="0.25">
      <c r="B35" s="2">
        <v>2019</v>
      </c>
      <c r="C35">
        <v>13</v>
      </c>
    </row>
    <row r="36" spans="2:3" x14ac:dyDescent="0.25">
      <c r="B36" s="2">
        <v>2020</v>
      </c>
      <c r="C36">
        <v>13</v>
      </c>
    </row>
    <row r="37" spans="2:3" x14ac:dyDescent="0.25">
      <c r="B37" s="2">
        <v>2021</v>
      </c>
      <c r="C37">
        <v>14</v>
      </c>
    </row>
    <row r="38" spans="2:3" x14ac:dyDescent="0.25">
      <c r="B38" s="2">
        <v>2022</v>
      </c>
      <c r="C38">
        <v>13</v>
      </c>
    </row>
    <row r="39" spans="2:3" x14ac:dyDescent="0.25">
      <c r="B39" s="2" t="s">
        <v>1</v>
      </c>
      <c r="C39">
        <v>21</v>
      </c>
    </row>
    <row r="42" spans="2:3" x14ac:dyDescent="0.25">
      <c r="C42" t="s">
        <v>1318</v>
      </c>
    </row>
    <row r="43" spans="2:3" x14ac:dyDescent="0.25">
      <c r="B43" s="2">
        <v>2013</v>
      </c>
      <c r="C43" s="17">
        <f>C12*1000/C29</f>
        <v>178.85422222222223</v>
      </c>
    </row>
    <row r="44" spans="2:3" x14ac:dyDescent="0.25">
      <c r="B44" s="2">
        <v>2014</v>
      </c>
      <c r="C44" s="17">
        <f t="shared" ref="C44:C51" si="0">C13*1000/C30</f>
        <v>212.04831250000001</v>
      </c>
    </row>
    <row r="45" spans="2:3" x14ac:dyDescent="0.25">
      <c r="B45" s="2">
        <v>2015</v>
      </c>
      <c r="C45" s="17">
        <f t="shared" si="0"/>
        <v>225.94912500000001</v>
      </c>
    </row>
    <row r="46" spans="2:3" x14ac:dyDescent="0.25">
      <c r="B46" s="2">
        <v>2016</v>
      </c>
      <c r="C46" s="17">
        <f t="shared" si="0"/>
        <v>218.54576470588236</v>
      </c>
    </row>
    <row r="47" spans="2:3" x14ac:dyDescent="0.25">
      <c r="B47" s="2">
        <v>2017</v>
      </c>
      <c r="C47" s="17">
        <f t="shared" si="0"/>
        <v>220.46237499999998</v>
      </c>
    </row>
    <row r="48" spans="2:3" x14ac:dyDescent="0.25">
      <c r="B48" s="2">
        <v>2018</v>
      </c>
      <c r="C48" s="17">
        <f t="shared" si="0"/>
        <v>254.92142857142858</v>
      </c>
    </row>
    <row r="49" spans="2:4" x14ac:dyDescent="0.25">
      <c r="B49" s="2">
        <v>2019</v>
      </c>
      <c r="C49" s="17">
        <f t="shared" si="0"/>
        <v>263.69023076923077</v>
      </c>
    </row>
    <row r="50" spans="2:4" x14ac:dyDescent="0.25">
      <c r="B50" s="2">
        <v>2020</v>
      </c>
      <c r="C50" s="17">
        <f t="shared" si="0"/>
        <v>258.18200000000002</v>
      </c>
    </row>
    <row r="51" spans="2:4" x14ac:dyDescent="0.25">
      <c r="B51" s="2">
        <v>2021</v>
      </c>
      <c r="C51" s="17">
        <f t="shared" si="0"/>
        <v>249.36985714285717</v>
      </c>
    </row>
    <row r="52" spans="2:4" x14ac:dyDescent="0.25">
      <c r="B52" s="2">
        <v>2022</v>
      </c>
      <c r="C52" s="17">
        <f>C21*1000/C38</f>
        <v>247.33046153846152</v>
      </c>
    </row>
    <row r="56" spans="2:4" x14ac:dyDescent="0.25">
      <c r="B56" s="2"/>
      <c r="C56" s="3"/>
      <c r="D56" s="3"/>
    </row>
    <row r="57" spans="2:4" x14ac:dyDescent="0.25">
      <c r="B57" s="2"/>
      <c r="C57" s="3"/>
      <c r="D57" s="3"/>
    </row>
    <row r="58" spans="2:4" x14ac:dyDescent="0.25">
      <c r="B58" s="2"/>
      <c r="C58" s="3"/>
      <c r="D58" s="3"/>
    </row>
    <row r="59" spans="2:4" x14ac:dyDescent="0.25">
      <c r="B59" s="2"/>
      <c r="C59" s="3"/>
      <c r="D59" s="3"/>
    </row>
    <row r="60" spans="2:4" x14ac:dyDescent="0.25">
      <c r="B60" s="2"/>
      <c r="C60" s="3"/>
      <c r="D60" s="3"/>
    </row>
    <row r="61" spans="2:4" x14ac:dyDescent="0.25">
      <c r="B61" s="2"/>
      <c r="C61" s="3"/>
      <c r="D61" s="3"/>
    </row>
    <row r="62" spans="2:4" x14ac:dyDescent="0.25">
      <c r="B62" s="2"/>
      <c r="C62" s="3"/>
      <c r="D62" s="3"/>
    </row>
    <row r="63" spans="2:4" x14ac:dyDescent="0.25">
      <c r="B63" s="2"/>
      <c r="C63" s="3"/>
      <c r="D63" s="3"/>
    </row>
    <row r="64" spans="2:4" x14ac:dyDescent="0.25">
      <c r="B64" s="2"/>
      <c r="C64" s="3"/>
      <c r="D64" s="3"/>
    </row>
    <row r="65" spans="2:4" x14ac:dyDescent="0.25">
      <c r="B65" s="2"/>
      <c r="C65" s="3"/>
      <c r="D65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b f e 3 3 7 e e - 4 0 7 a - 4 d e 1 - 8 8 4 c - 3 3 d c a 6 b 8 7 6 c 4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_ k o m m u n e _ b 3 b d c 7 2 7 - d a 0 0 - 4 2 8 8 - 9 e 1 4 - 4 3 1 b a 5 1 1 9 e 5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 m e l k e k o m _ 2 0 1 3 _ 2 0 2 1 < / s t r i n g > < / k e y > < v a l u e > < i n t > 1 7 1 < / i n t > < / v a l u e > < / i t e m > < i t e m > < k e y > < s t r i n g > K o m m u n e n r .   2 0 1 3 - 1 9 < / s t r i n g > < / k e y > < v a l u e > < i n t > 1 6 5 < / i n t > < / v a l u e > < / i t e m > < i t e m > < k e y > < s t r i n g > K o m m u n e n a v n   2 0 1 3 - 1 9 < / s t r i n g > < / k e y > < v a l u e > < i n t > 1 8 0 < / i n t > < / v a l u e > < / i t e m > < i t e m > < k e y > < s t r i n g > F y l k e s n r .   2 0 2 0 < / s t r i n g > < / k e y > < v a l u e > < i n t > 1 2 1 < / i n t > < / v a l u e > < / i t e m > < i t e m > < k e y > < s t r i n g > f y l k e < / s t r i n g > < / k e y > < v a l u e > < i n t > 6 7 < / i n t > < / v a l u e > < / i t e m > < i t e m > < k e y > < s t r i n g > K n r < / s t r i n g > < / k e y > < v a l u e > < i n t > 5 7 < / i n t > < / v a l u e > < / i t e m > < i t e m > < k e y > < s t r i n g > k o m m u n e < / s t r i n g > < / k e y > < v a l u e > < i n t > 9 8 < / i n t > < / v a l u e > < / i t e m > < / C o l u m n W i d t h s > < C o l u m n D i s p l a y I n d e x > < i t e m > < k e y > < s t r i n g > m e l k e k o m _ 2 0 1 3 _ 2 0 2 1 < / s t r i n g > < / k e y > < v a l u e > < i n t > 0 < / i n t > < / v a l u e > < / i t e m > < i t e m > < k e y > < s t r i n g > K o m m u n e n r .   2 0 1 3 - 1 9 < / s t r i n g > < / k e y > < v a l u e > < i n t > 1 < / i n t > < / v a l u e > < / i t e m > < i t e m > < k e y > < s t r i n g > K o m m u n e n a v n   2 0 1 3 - 1 9 < / s t r i n g > < / k e y > < v a l u e > < i n t > 2 < / i n t > < / v a l u e > < / i t e m > < i t e m > < k e y > < s t r i n g > F y l k e s n r .   2 0 2 0 < / s t r i n g > < / k e y > < v a l u e > < i n t > 3 < / i n t > < / v a l u e > < / i t e m > < i t e m > < k e y > < s t r i n g > f y l k e < / s t r i n g > < / k e y > < v a l u e > < i n t > 4 < / i n t > < / v a l u e > < / i t e m > < i t e m > < k e y > < s t r i n g > K n r < / s t r i n g > < / k e y > < v a l u e > < i n t > 5 < / i n t > < / v a l u e > < / i t e m > < i t e m > < k e y > < s t r i n g > k o m m u n e 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1 b f b 0 8 e d - 7 4 5 8 - 4 e 7 a - b 5 d e - e c 6 3 0 0 5 1 8 5 f f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 M e l k e l e v e r a n s e r _ b c b e f 2 3 c - 8 a 7 7 - 4 4 7 1 - a d 1 e - 4 7 5 4 4 8 8 2 a 8 f 1 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 T _ k o m m u n e _ b 3 b d c 7 2 7 - d a 0 0 - 4 2 8 8 - 9 e 1 4 - 4 3 1 b a 5 1 1 9 e 5 d 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1 6 f f d a 7 6 - 7 3 3 c - 4 a 3 1 - 9 e b 5 - a f c 1 d 3 5 4 1 6 4 9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i t e m > < M e a s u r e N a m e > S u m _ t u s e n _ l < / M e a s u r e N a m e > < D i s p l a y N a m e > S u m _ t u s e n _ l 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 M e l k e l e v _ o r g _ n r 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 M e l k e l e v _ o r g _ n r 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 M e a s u r e s \ D i s t i n c t   C o u n t   o f   o r g n r < / K e y > < / D i a g r a m O b j e c t K e y > < D i a g r a m O b j e c t K e y > < K e y > M e a s u r e s \ D i s t i n c t   C o u n t   o f   o r g n r \ T a g I n f o \ F o r m u l a < / K e y > < / D i a g r a m O b j e c t K e y > < D i a g r a m O b j e c t K e y > < K e y > M e a s u r e s \ D i s t i n c t   C o u n t   o f   o r g n r \ T a g I n f o \ V a l u e < / K e y > < / D i a g r a m O b j e c t K e y > < D i a g r a m O b j e c t K e y > < K e y > M e a s u r e s \ S u m   o f   k u m e l k _ l i t e r   2 < / K e y > < / D i a g r a m O b j e c t K e y > < D i a g r a m O b j e c t K e y > < K e y > M e a s u r e s \ S u m   o f   k u m e l k _ l i t e r   2 \ T a g I n f o \ F o r m u l a < / K e y > < / D i a g r a m O b j e c t K e y > < D i a g r a m O b j e c t K e y > < K e y > M e a s u r e s \ S u m   o f   k u m e l k _ l i t e r   2 \ T a g I n f o \ V a l u e < / K e y > < / D i a g r a m O b j e c t K e y > < D i a g r a m O b j e c t K e y > < K e y > M e a s u r e s \ A v e r a g e   o f   k u m e l k _ l i t e r   2 < / K e y > < / D i a g r a m O b j e c t K e y > < D i a g r a m O b j e c t K e y > < K e y > M e a s u r e s \ A v e r a g e   o f   k u m e l k _ l i t e r   2 \ T a g I n f o \ F o r m u l a < / K e y > < / D i a g r a m O b j e c t K e y > < D i a g r a m O b j e c t K e y > < K e y > M e a s u r e s \ A v e r a g e   o f   k u m e l k _ l i t e r   2 \ T a g I n f o \ V a l u e < / K e y > < / D i a g r a m O b j e c t K e y > < D i a g r a m O b j e c t K e y > < K e y > M e a s u r e s \ S u m _ t u s e n _ l < / K e y > < / D i a g r a m O b j e c t K e y > < D i a g r a m O b j e c t K e y > < K e y > M e a s u r e s \ S u m _ t u s e n _ l \ T a g I n f o \ F o r m u l a < / K e y > < / D i a g r a m O b j e c t K e y > < D i a g r a m O b j e c t K e y > < K e y > M e a s u r e s \ S u m _ t u s e n _ l \ T a g I n f o \ V a l u e < / K e y > < / D i a g r a m O b j e c t K e y > < D i a g r a m O b j e c t K e y > < K e y > C o l u m n s \ a a r < / K e y > < / D i a g r a m O b j e c t K e y > < D i a g r a m O b j e c t K e y > < K e y > C o l u m n s \ o r g n r < / K e y > < / D i a g r a m O b j e c t K e y > < D i a g r a m O b j e c t K e y > < K e y > C o l u m n s \ k o m n r < / K e y > < / D i a g r a m O b j e c t K e y > < D i a g r a m O b j e c t K e y > < K e y > C o l u m n s \ k u m e l k _ l i t e r < / K e y > < / D i a g r a m O b j e c t K e y > < D i a g r a m O b j e c t K e y > < K e y > C o l u m n s \ k u m e l k _ t u s e n _ l i t e r 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 M e a s u r e s \ D i s t i n c t   C o u n t   o f  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 M e a s u r e s \ D i s t i n c t   C o u n t   o f 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  C o u n t   o f 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 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 k u m e l k _ l i t e r 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 k u m e l k _ l i t e r   2 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 M e a s u r e s \ A v e r a g e   o f   k u m e l k _ l i t e r 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  o f   k u m e l k _ l i t e r 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 M e a s u r e s \ S u m _ t u s e n _ l \ T a g I n f o \ F o r m u l a 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 C o l u m n s \ k u m e l k _ t u s e n _ l i t e r 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 T a g s \ T a b l e s \ & l t ; T a b l e s \ M e l k e l e v e r a n s e r & g t ; < / K e y > < / D i a g r a m O b j e c t K e y > < D i a g r a m O b j e c t K e y > < K e y > D y n a m i c   T a g s \ T a b l e s \ & l t ; T a b l e s \ T _ k o m m u n e & g t ; < / K e y > < / D i a g r a m O b j e c t K e y > < D i a g r a m O b j e c t K e y > < K e y > D y n a m i c   T a g s \ T a b l e s \ & l t ; T a b l e s \ M e l k e l e v _ o r g _ n r     2 & g t ; < / K e y > < / D i a g r a m O b j e c t K e y > < D i a g r a m O b j e c t K e y > < K e y > T a b l e s \ M e l k e l e v e r a n s e r < / K e y > < / D i a g r a m O b j e c t K e y > < D i a g r a m O b j e c t K e y > < K e y > T a b l e s \ M e l k e l e v e r a n s e r \ C o l u m n s \ a a r < / K e y > < / D i a g r a m O b j e c t K e y > < D i a g r a m O b j e c t K e y > < K e y > T a b l e s \ M e l k e l e v e r a n s e r \ C o l u m n s \ o r g n r < / K e y > < / D i a g r a m O b j e c t K e y > < D i a g r a m O b j e c t K e y > < K e y > T a b l e s \ M e l k e l e v e r a n s e r \ C o l u m n s \ n a v n < / K e y > < / D i a g r a m O b j e c t K e y > < D i a g r a m O b j e c t K e y > < K e y > T a b l e s \ M e l k e l e v e r a n s e r \ C o l u m n s \ k o m n r < / K e y > < / D i a g r a m O b j e c t K e y > < D i a g r a m O b j e c t K e y > < K e y > T a b l e s \ M e l k e l e v e r a n s e r \ C o l u m n s \ k u m e l k _ l i t e r < / K e y > < / D i a g r a m O b j e c t K e y > < D i a g r a m O b j e c t K e y > < K e y > T a b l e s \ M e l k e l e v e r a n s e r \ C o l u m n s \ t u s e n _ l i t e r < / K e y > < / D i a g r a m O b j e c t K e y > < D i a g r a m O b j e c t K e y > < K e y > T a b l e s \ M e l k e l e v e r a n s e r \ C o l u m n s \ m i l l _ l i t e r < / K e y > < / D i a g r a m O b j e c t K e y > < D i a g r a m O b j e c t K e y > < K e y > T a b l e s \ M e l k e l e v e r a n s e r \ M e a s u r e s \ S u m   o f   k u m e l k _ l i t e r < / K e y > < / D i a g r a m O b j e c t K e y > < D i a g r a m O b j e c t K e y > < K e y > T a b l e s \ M e l k e l e v e r a n s e r \ M e a s u r e s \ a n t   o r g n r < / K e y > < / D i a g r a m O b j e c t K e y > < D i a g r a m O b j e c t K e y > < K e y > T a b l e s \ M e l k e l e v e r a n s e r \ M e a s u r e s \ D i s t   o r g n r < / K e y > < / D i a g r a m O b j e c t K e y > < D i a g r a m O b j e c t K e y > < K e y > T a b l e s \ M e l k e l e v e r a n s e r \ M e a s u r e s \ S u m _ t u s e n _ l i t e r < / K e y > < / D i a g r a m O b j e c t K e y > < D i a g r a m O b j e c t K e y > < K e y > T a b l e s \ M e l k e l e v e r a n s e r \ M e a s u r e s \ S u m _ m i l l _ l i t e r < / K e y > < / D i a g r a m O b j e c t K e y > < D i a g r a m O b j e c t K e y > < K e y > T a b l e s \ M e l k e l e v e r a n s e r \ M e a s u r e s \ S u m   a v   k u m e l k _ l i t e r < / K e y > < / D i a g r a m O b j e c t K e y > < D i a g r a m O b j e c t K e y > < K e y > T a b l e s \ M e l k e l e v e r a n s e r \ S u m   a v   k u m e l k _ l i t e r \ A d d i t i o n a l   I n f o \ I m p l i c i t   M e a s u r e < / K e y > < / D i a g r a m O b j e c t K e y > < D i a g r a m O b j e c t K e y > < K e y > T a b l e s \ M e l k e l e v e r a n s e r \ M e a s u r e s \ A n t a l l   a v   k u m e l k _ l i t e r < / K e y > < / D i a g r a m O b j e c t K e y > < D i a g r a m O b j e c t K e y > < K e y > T a b l e s \ M e l k e l e v e r a n s e r \ A n t a l l   a v   k u m e l k _ l i t e r \ A d d i t i o n a l   I n f o \ I m p l i c i t   M e a s u r e < / K e y > < / D i a g r a m O b j e c t K e y > < D i a g r a m O b j e c t K e y > < K e y > T a b l e s \ T _ k o m m u n e < / K e y > < / D i a g r a m O b j e c t K e y > < D i a g r a m O b j e c t K e y > < K e y > T a b l e s \ T _ k o m m u n e \ C o l u m n s \ m e l k e k o m _ 2 0 1 3 _ 2 0 2 1 < / K e y > < / D i a g r a m O b j e c t K e y > < D i a g r a m O b j e c t K e y > < K e y > T a b l e s \ T _ k o m m u n e \ C o l u m n s \ K o m m u n e n r .   2 0 1 3 - 1 9 < / K e y > < / D i a g r a m O b j e c t K e y > < D i a g r a m O b j e c t K e y > < K e y > T a b l e s \ T _ k o m m u n e \ C o l u m n s \ K o m m u n e n a v n   2 0 1 3 - 1 9 < / K e y > < / D i a g r a m O b j e c t K e y > < D i a g r a m O b j e c t K e y > < K e y > T a b l e s \ T _ k o m m u n e \ C o l u m n s \ F y l k e s n r .   2 0 2 0 < / K e y > < / D i a g r a m O b j e c t K e y > < D i a g r a m O b j e c t K e y > < K e y > T a b l e s \ T _ k o m m u n e \ C o l u m n s \ f y l k e < / K e y > < / D i a g r a m O b j e c t K e y > < D i a g r a m O b j e c t K e y > < K e y > T a b l e s \ T _ k o m m u n e \ C o l u m n s \ K n r < / K e y > < / D i a g r a m O b j e c t K e y > < D i a g r a m O b j e c t K e y > < K e y > T a b l e s \ T _ k o m m u n e \ C o l u m n s \ k o m m u n e < / K e y > < / D i a g r a m O b j e c t K e y > < D i a g r a m O b j e c t K e y > < K e y > T a b l e s \ M e l k e l e v _ o r g _ n r     2 < / K e y > < / D i a g r a m O b j e c t K e y > < D i a g r a m O b j e c t K e y > < K e y > T a b l e s \ M e l k e l e v _ o r g _ n r     2 \ C o l u m n s \ a a r < / K e y > < / D i a g r a m O b j e c t K e y > < D i a g r a m O b j e c t K e y > < K e y > T a b l e s \ M e l k e l e v _ o r g _ n r     2 \ C o l u m n s \ o r g n r < / K e y > < / D i a g r a m O b j e c t K e y > < D i a g r a m O b j e c t K e y > < K e y > T a b l e s \ M e l k e l e v _ o r g _ n r     2 \ C o l u m n s \ k o m n r < / K e y > < / D i a g r a m O b j e c t K e y > < D i a g r a m O b j e c t K e y > < K e y > T a b l e s \ M e l k e l e v _ o r g _ n r     2 \ C o l u m n s \ k u m e l k _ l i t e r 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 R e l a t i o n s h i p s \ & l t ; T a b l e s \ M e l k e l e v e r a n s e r \ C o l u m n s \ k o m n r & g t ; - & l t ; T a b l e s \ T _ k o m m u n e \ C o l u m n s \ m e l k e k o m _ 2 0 1 3 _ 2 0 2 1 & g t ; \ F K 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 R e l a t i o n s h i p s \ & l t ; T a b l e s \ M e l k e l e v e r a n s e r \ C o l u m n s \ k o m n r & g t ; - & l t ; T a b l e s \ T _ k o m m u n e \ C o l u m n s \ m e l k e k o m _ 2 0 1 3 _ 2 0 2 1 & g t ; \ P K < / K e y > < / D i a g r a m O b j e c t K e y > < D i a g r a m O b j e c t K e y > < K e y > R e l a t i o n s h i p s \ & l t ; T a b l e s \ M e l k e l e v e r a n s e r \ C o l u m n s \ k o m n r & g t ; - & l t ; T a b l e s \ T _ k o m m u n e \ C o l u m n s \ m e l k e k o m _ 2 0 1 3 _ 2 0 2 1 & g t ; \ C r o s s F i l t e r 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 2 \ C o l u m n s \ k o m n r & g t ; - & l t ; T a b l e s \ T _ k o m m u n e \ C o l u m n s \ m e l k e k o m _ 2 0 1 3 _ 2 0 2 1 & g t ; \ F K 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 2 \ C o l u m n s \ k o m n r & g t ; - & l t ; T a b l e s \ T _ k o m m u n e \ C o l u m n s \ m e l k e k o m _ 2 0 1 3 _ 2 0 2 1 & g t ; \ P K < / K e y > < / D i a g r a m O b j e c t K e y > < D i a g r a m O b j e c t K e y > < K e y > R e l a t i o n s h i p s \ & l t ; T a b l e s \ M e l k e l e v _ o r g _ n r     2 \ C o l u m n s \ k o m n r & g t ; - & l t ; T a b l e s \ T _ k o m m u n e \ C o l u m n s \ m e l k e k o m _ 2 0 1 3 _ 2 0 2 1 & g t ; \ C r o s s F i l t e r < / K e y > < / D i a g r a m O b j e c t K e y > < / A l l K e y s > < S e l e c t e d K e y s > < D i a g r a m O b j e c t K e y > < K e y > R e l a t i o n s h i p s \ & l t ; T a b l e s \ M e l k e l e v _ o r g _ n r     2 \ C o l u m n s \ k o m n r & g t ; - & l t ; T a b l e s \ T _ k o m m u n e \ C o l u m n s \ m e l k e k o m _ 2 0 1 3 _ 2 0 2 1 & g t ; 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 T a g s \ T a b l e s \ & l t ; T a b l e s \ M e l k e l e v e r a n s e r & g t ; 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 T a g s \ T a b l e s \ & l t ; T a b l e s \ M e l k e l e v _ o r g _ n r    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 T a b l e s \ M e l k e l e v e r a n s e r < / K e y > < / a : K e y > < a : V a l u e   i : t y p e = " D i a g r a m D i s p l a y N o d e V i e w S t a t e " > < H e i g h t > 3 0 8 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 T a b l e s \ M e l k e l e v e r a n s e r \ C o l u m n s \ a a r 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 T a b l e s \ M e l k e l e v e r a n s e r \ C o l u m n s \ n a v n 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 T a b l e s \ M e l k e l e v e r a n s e r \ C o l u m n s \ k o m n r 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 T a b l e s \ M e l k e l e v e r a n s e r \ C o l u m n s \ t u s e n _ l i t e r 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 T a b l e s \ M e l k e l e v e r a n s e r \ C o l u m n s \ m i l l _ l i t e r 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  o f 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 T a b l e s \ M e l k e l e v e r a n s e r \ M e a s u r e s \ a n t  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 T a b l e s \ M e l k e l e v e r a n s e r \ M e a s u r e s \ D i s t  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 T a b l e s \ M e l k e l e v e r a n s e r \ M e a s u r e s \ S u m _ t u s e n _ l i t e r 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 T a b l e s \ M e l k e l e v e r a n s e r \ M e a s u r e s \ S u m _ m i l l _ l i t e r 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 T a b l e s \ M e l k e l e v e r a n s e r \ M e a s u r e s \ S u m   a v 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 T a b l e s \ M e l k e l e v e r a n s e r \ S u m   a v   k u m e l k _ l i t e r \ A d d i t i o n a l 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 T a b l e s \ M e l k e l e v e r a n s e r \ M e a s u r e s \ A n t a l l   a v  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 T a b l e s \ M e l k e l e v e r a n s e r \ A n t a l l   a v   k u m e l k _ l i t e r \ A d d i t i o n a l 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 T a b l e s \ T _ k o m m u n e < / K e y > < / a : K e y > < a : V a l u e   i : t y p e = " D i a g r a m D i s p l a y N o d e V i e w S t a t e " > < H e i g h t > 2 6 7 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 T a b l e s \ T _ k o m m u n e \ C o l u m n s \ m e l k e k o m _ 2 0 1 3 _ 2 0 2 1 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 T a b l e s \ T _ k o m m u n e \ C o l u m n s \ K o m m u n e n r .   2 0 1 3 - 1 9 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 T a b l e s \ T _ k o m m u n e \ C o l u m n s \ K o m m u n e n a v n   2 0 1 3 - 1 9 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 T a b l e s \ T _ k o m m u n e \ C o l u m n s \ F y l k e s n r . 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 T a b l e s \ T _ k o m m u n e \ C o l u m n s \ f y l k e 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 T a b l e s \ T _ k o m m u n e \ C o l u m n s \ k o m m u n e 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 5 6 9 . 9 0 3 8 1 0 5 6 7 6 6 5 8 < / L e f t > < T a b I n d e x > 2 < / T a b I n d e x > < T o p > 7 9 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 2 \ C o l u m n s \ a a r 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 2 \ C o l u m n s \ o r g n r 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 2 \ C o l u m n s \ k o m n r 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 T a b l e s \ M e l k e l e v _ o r g _ n r     2 \ C o l u m n s \ k u m e l k _ l i t e r 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< / K e y > < / a : K e y > < a : V a l u e   i : t y p e = " D i a g r a m D i s p l a y L i n k V i e w S t a t e " > < A u t o m a t i o n P r o p e r t y H e l p e r T e x t > E n d   p o i n t   1 :   ( 2 1 6 , 1 5 4 ) .   E n d   p o i n t   2 :   ( 3 1 3 , 9 0 3 8 1 0 5 6 7 6 6 6 , 1 3 3 , 5 ) 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 1 5 4 < / b : _ y > < / b : P o i n t > < b : P o i n t > < b : _ x > 2 6 2 . 9 5 1 9 0 5 5 < / b : _ x > < b : _ y > 1 5 4 < / b : _ y > < / b : P o i n t > < b : P o i n t > < b : _ x > 2 6 4 . 9 5 1 9 0 5 5 < / b : _ x > < b : _ y > 1 5 2 < / b : _ y > < / b : P o i n t > < b : P o i n t > < b : _ x > 2 6 4 . 9 5 1 9 0 5 5 < / b : _ x > < b : _ y > 1 3 5 . 5 < / b : _ y > < / b : P o i n t > < b : P o i n t > < b : _ x > 2 6 6 . 9 5 1 9 0 5 5 < / b : _ x > < b : _ y > 1 3 3 . 5 < / b : _ y > < / b : P o i n t > < b : P o i n t > < b : _ x > 3 1 3 . 9 0 3 8 1 0 5 6 7 6 6 5 8 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 1 4 6 < / b : _ y > < / L a b e l L o c a t i o n > < L o c a t i o n   x m l n s : b = " h t t p : / / s c h e m a s . d a t a c o n t r a c t . o r g / 2 0 0 4 / 0 7 / S y s t e m . W i n d o w s " > < b : _ x > 2 0 0 < / b : _ x > < b : _ y > 1 5 4 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 1 2 5 . 5 < / b : _ y > < / L a b e l L o c a t i o n > < L o c a t i o n   x m l n s : b = " h t t p : / / s c h e m a s . d a t a c o n t r a c t . o r g / 2 0 0 4 / 0 7 / S y s t e m . W i n d o w s " > < b : _ x > 3 2 9 . 9 0 3 8 1 0 5 6 7 6 6 5 8 < / b : _ x > < b : _ y > 1 3 3 . 5 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 R e l a t i o n s h i p s \ & l t ; T a b l e s \ M e l k e l e v e r a n s e r \ C o l u m n s \ k o m n r & g t ; - & l t ; T a b l e s \ T _ k o m m u n e \ C o l u m n s \ m e l k e k o m _ 2 0 1 3 _ 2 0 2 1 & g t ; \ C r o s s F i l t e r 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 1 5 4 < / b : _ y > < / b : P o i n t > < b : P o i n t > < b : _ x > 2 6 2 . 9 5 1 9 0 5 5 < / b : _ x > < b : _ y > 1 5 4 < / b : _ y > < / b : P o i n t > < b : P o i n t > < b : _ x > 2 6 4 . 9 5 1 9 0 5 5 < / b : _ x > < b : _ y > 1 5 2 < / b : _ y > < / b : P o i n t > < b : P o i n t > < b : _ x > 2 6 4 . 9 5 1 9 0 5 5 < / b : _ x > < b : _ y > 1 3 5 . 5 < / b : _ y > < / b : P o i n t > < b : P o i n t > < b : _ x > 2 6 6 . 9 5 1 9 0 5 5 < / b : _ x > < b : _ y > 1 3 3 . 5 < / b : _ y > < / b : P o i n t > < b : P o i n t > < b : _ x > 3 1 3 . 9 0 3 8 1 0 5 6 7 6 6 5 8 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< / K e y > < / a : K e y > < a : V a l u e   i : t y p e = " D i a g r a m D i s p l a y L i n k V i e w S t a t e " > < A u t o m a t i o n P r o p e r t y H e l p e r T e x t > E n d   p o i n t   1 :   ( 5 5 3 , 9 0 3 8 1 0 5 6 7 6 6 6 , 1 5 4 ) .   E n d   p o i n t   2 :   ( 5 4 5 , 9 0 3 8 1 0 5 6 7 6 6 6 , 1 3 3 , 5 ) 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 5 5 3 . 9 0 3 8 1 0 5 6 7 6 6 5 8 < / b : _ x > < b : _ y > 1 5 4 < / b : _ y > < / b : P o i n t > < b : P o i n t > < b : _ x > 5 5 1 . 9 0 3 8 1 1 < / b : _ x > < b : _ y > 1 5 4 < / b : _ y > < / b : P o i n t > < b : P o i n t > < b : _ x > 5 4 9 . 9 0 3 8 1 1 < / b : _ x > < b : _ y > 1 5 2 < / b : _ y > < / b : P o i n t > < b : P o i n t > < b : _ x > 5 4 9 . 9 0 3 8 1 1 < / b : _ x > < b : _ y > 1 3 5 . 5 < / b : _ y > < / b : P o i n t > < b : P o i n t > < b : _ x > 5 4 7 . 9 0 3 8 1 1 < / b : _ x > < b : _ y > 1 3 3 . 5 < / b : _ y > < / b : P o i n t > < b : P o i n t > < b : _ x > 5 4 5 . 9 0 3 8 1 0 5 6 7 6 6 5 8 < / b : _ x > < b : _ y > 1 3 3 . 5 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 5 5 3 . 9 0 3 8 1 0 5 6 7 6 6 5 8 < / b : _ x > < b : _ y > 1 4 6 < / b : _ y > < / L a b e l L o c a t i o n > < L o c a t i o n   x m l n s : b = " h t t p : / / s c h e m a s . d a t a c o n t r a c t . o r g / 2 0 0 4 / 0 7 / S y s t e m . W i n d o w s " > < b : _ x > 5 6 9 . 9 0 3 8 1 0 5 6 7 6 6 5 8 < / b : _ x > < b : _ y > 1 5 4 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 1 2 5 . 5 < / b : _ y > < / L a b e l L o c a t i o n > < L o c a t i o n   x m l n s : b = " h t t p : / / s c h e m a s . d a t a c o n t r a c t . o r g / 2 0 0 4 / 0 7 / S y s t e m . W i n d o w s " > < b : _ x > 5 2 9 . 9 0 3 8 1 0 5 6 7 6 6 5 8 < / b : _ x > < b : _ y > 1 3 3 . 5 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 R e l a t i o n s h i p s \ & l t ; T a b l e s \ M e l k e l e v _ o r g _ n r     2 \ C o l u m n s \ k o m n r & g t ; - & l t ; T a b l e s \ T _ k o m m u n e \ C o l u m n s \ m e l k e k o m _ 2 0 1 3 _ 2 0 2 1 & g t ; \ C r o s s F i l t e r 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 5 5 3 . 9 0 3 8 1 0 5 6 7 6 6 5 8 < / b : _ x > < b : _ y > 1 5 4 < / b : _ y > < / b : P o i n t > < b : P o i n t > < b : _ x > 5 5 1 . 9 0 3 8 1 1 < / b : _ x > < b : _ y > 1 5 4 < / b : _ y > < / b : P o i n t > < b : P o i n t > < b : _ x > 5 4 9 . 9 0 3 8 1 1 < / b : _ x > < b : _ y > 1 5 2 < / b : _ y > < / b : P o i n t > < b : P o i n t > < b : _ x > 5 4 9 . 9 0 3 8 1 1 < / b : _ x > < b : _ y > 1 3 5 . 5 < / b : _ y > < / b : P o i n t > < b : P o i n t > < b : _ x > 5 4 7 . 9 0 3 8 1 1 < / b : _ x > < b : _ y > 1 3 3 . 5 < / b : _ y > < / b : P o i n t > < b : P o i n t > < b : _ x > 5 4 5 . 9 0 3 8 1 0 5 6 7 6 6 5 8 < / b : _ x > < b : _ y > 1 3 3 . 5 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 M e l k e l e v e r a n s e r 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 M e l k e l e v e r a n s e r 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 k u m e l k _ l i t e r < / K e y > < / D i a g r a m O b j e c t K e y > < D i a g r a m O b j e c t K e y > < K e y > M e a s u r e s \ S u m   o f   k u m e l k _ l i t e r \ T a g I n f o \ F o r m u l a < / K e y > < / D i a g r a m O b j e c t K e y > < D i a g r a m O b j e c t K e y > < K e y > M e a s u r e s \ S u m   o f   k u m e l k _ l i t e r \ T a g I n f o \ V a l u e < / K e y > < / D i a g r a m O b j e c t K e y > < D i a g r a m O b j e c t K e y > < K e y > M e a s u r e s \ a n t   o r g n r < / K e y > < / D i a g r a m O b j e c t K e y > < D i a g r a m O b j e c t K e y > < K e y > M e a s u r e s \ a n t   o r g n r \ T a g I n f o \ F o r m u l a < / K e y > < / D i a g r a m O b j e c t K e y > < D i a g r a m O b j e c t K e y > < K e y > M e a s u r e s \ a n t   o r g n r \ T a g I n f o \ V a l u e < / K e y > < / D i a g r a m O b j e c t K e y > < D i a g r a m O b j e c t K e y > < K e y > M e a s u r e s \ D i s t   o r g n r < / K e y > < / D i a g r a m O b j e c t K e y > < D i a g r a m O b j e c t K e y > < K e y > M e a s u r e s \ D i s t   o r g n r \ T a g I n f o \ F o r m u l a < / K e y > < / D i a g r a m O b j e c t K e y > < D i a g r a m O b j e c t K e y > < K e y > M e a s u r e s \ D i s t   o r g n r \ T a g I n f o \ V a l u e < / K e y > < / D i a g r a m O b j e c t K e y > < D i a g r a m O b j e c t K e y > < K e y > M e a s u r e s \ S u m _ t u s e n _ l i t e r < / K e y > < / D i a g r a m O b j e c t K e y > < D i a g r a m O b j e c t K e y > < K e y > M e a s u r e s \ S u m _ t u s e n _ l i t e r \ T a g I n f o \ F o r m u l a < / K e y > < / D i a g r a m O b j e c t K e y > < D i a g r a m O b j e c t K e y > < K e y > M e a s u r e s \ S u m _ t u s e n _ l i t e r \ T a g I n f o \ V a l u e < / K e y > < / D i a g r a m O b j e c t K e y > < D i a g r a m O b j e c t K e y > < K e y > M e a s u r e s \ S u m _ m i l l _ l i t e r < / K e y > < / D i a g r a m O b j e c t K e y > < D i a g r a m O b j e c t K e y > < K e y > M e a s u r e s \ S u m _ m i l l _ l i t e r \ T a g I n f o \ F o r m u l a < / K e y > < / D i a g r a m O b j e c t K e y > < D i a g r a m O b j e c t K e y > < K e y > M e a s u r e s \ S u m _ m i l l _ l i t e r \ T a g I n f o \ V a l u e < / K e y > < / D i a g r a m O b j e c t K e y > < D i a g r a m O b j e c t K e y > < K e y > M e a s u r e s \ S u m   a v   k u m e l k _ l i t e r < / K e y > < / D i a g r a m O b j e c t K e y > < D i a g r a m O b j e c t K e y > < K e y > M e a s u r e s \ S u m   a v   k u m e l k _ l i t e r \ T a g I n f o \ F o r m u l a < / K e y > < / D i a g r a m O b j e c t K e y > < D i a g r a m O b j e c t K e y > < K e y > M e a s u r e s \ S u m   a v   k u m e l k _ l i t e r \ T a g I n f o \ V a l u e < / K e y > < / D i a g r a m O b j e c t K e y > < D i a g r a m O b j e c t K e y > < K e y > M e a s u r e s \ A n t a l l   a v   k u m e l k _ l i t e r < / K e y > < / D i a g r a m O b j e c t K e y > < D i a g r a m O b j e c t K e y > < K e y > M e a s u r e s \ A n t a l l   a v   k u m e l k _ l i t e r \ T a g I n f o \ F o r m u l a < / K e y > < / D i a g r a m O b j e c t K e y > < D i a g r a m O b j e c t K e y > < K e y > M e a s u r e s \ A n t a l l   a v   k u m e l k _ l i t e r \ T a g I n f o \ V a l u e < / K e y > < / D i a g r a m O b j e c t K e y > < D i a g r a m O b j e c t K e y > < K e y > C o l u m n s \ a a r < / K e y > < / D i a g r a m O b j e c t K e y > < D i a g r a m O b j e c t K e y > < K e y > C o l u m n s \ o r g n r < / K e y > < / D i a g r a m O b j e c t K e y > < D i a g r a m O b j e c t K e y > < K e y > C o l u m n s \ n a v n < / K e y > < / D i a g r a m O b j e c t K e y > < D i a g r a m O b j e c t K e y > < K e y > C o l u m n s \ k o m n r < / K e y > < / D i a g r a m O b j e c t K e y > < D i a g r a m O b j e c t K e y > < K e y > C o l u m n s \ k u m e l k _ l i t e r < / K e y > < / D i a g r a m O b j e c t K e y > < D i a g r a m O b j e c t K e y > < K e y > C o l u m n s \ t u s e n _ l i t e r < / K e y > < / D i a g r a m O b j e c t K e y > < D i a g r a m O b j e c t K e y > < K e y > C o l u m n s \ m i l l _ l i t e r < / K e y > < / D i a g r a m O b j e c t K e y > < D i a g r a m O b j e c t K e y > < K e y > M e a s u r e s \ G j _ s n i t t _ l e v   t u s e n _ l < / K e y > < / D i a g r a m O b j e c t K e y > < D i a g r a m O b j e c t K e y > < K e y > M e a s u r e s \ G j _ s n i t t _ l e v   t u s e n _ l \ T a g I n f o \ F o r m u l a < / K e y > < / D i a g r a m O b j e c t K e y > < D i a g r a m O b j e c t K e y > < K e y > M e a s u r e s \ G j _ s n i t t _ l e v   t u s e n _ l \ T a g I n f o \ V a l u e < / K e y > < / D i a g r a m O b j e c t K e y > < D i a g r a m O b j e c t K e y > < K e y > L i n k s \ & l t ; C o l u m n s \ S u m   a v   k u m e l k _ l i t e r & g t ; - & l t ; M e a s u r e s \ k u m e l k _ l i t e r & g t ; < / K e y > < / D i a g r a m O b j e c t K e y > < D i a g r a m O b j e c t K e y > < K e y > L i n k s \ & l t ; C o l u m n s \ S u m   a v   k u m e l k _ l i t e r & g t ; - & l t ; M e a s u r e s \ k u m e l k _ l i t e r & g t ; \ C O L U M N < / K e y > < / D i a g r a m O b j e c t K e y > < D i a g r a m O b j e c t K e y > < K e y > L i n k s \ & l t ; C o l u m n s \ S u m   a v   k u m e l k _ l i t e r & g t ; - & l t ; M e a s u r e s \ k u m e l k _ l i t e r & g t ; \ M E A S U R E < / K e y > < / D i a g r a m O b j e c t K e y > < D i a g r a m O b j e c t K e y > < K e y > L i n k s \ & l t ; C o l u m n s \ A n t a l l   a v   k u m e l k _ l i t e r & g t ; - & l t ; M e a s u r e s \ k u m e l k _ l i t e r & g t ; < / K e y > < / D i a g r a m O b j e c t K e y > < D i a g r a m O b j e c t K e y > < K e y > L i n k s \ & l t ; C o l u m n s \ A n t a l l   a v   k u m e l k _ l i t e r & g t ; - & l t ; M e a s u r e s \ k u m e l k _ l i t e r & g t ; \ C O L U M N < / K e y > < / D i a g r a m O b j e c t K e y > < D i a g r a m O b j e c t K e y > < K e y > L i n k s \ & l t ; C o l u m n s \ A n t a l l   a v   k u m e l k _ l i t e r & g t ; - & l t ; M e a s u r e s \ k u m e l k _ l i t e r & g t ; \ M E A S U R E 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C o l u m n > 5 < / C o l u m n > < L a y e d O u t > t r u e < / L a y e d O u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 k u m e l k _ l i t e r 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 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 M e a s u r e s \ a n t 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  o r g n r 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 M e a s u r e s \ D i s t   o r g n r \ T a g I n f o \ F o r m u l a 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  o r g n r \ T a g I n f o \ V a l u e 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 M e a s u r e s \ S u m _ t u s e n _ l i t e r 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 M e a s u r e s \ S u m _ t u s e n _ l i t e r \ T a g I n f o \ F o r m u l a 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 M e a s u r e s \ S u m _ t u s e n _ l i t e r \ T a g I n f o \ V a l u e 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 M e a s u r e s \ S u m _ m i l l _ l i t e r 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 M e a s u r e s \ S u m _ m i l l _ l i t e r \ T a g I n f o \ F o r m u l a 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 M e a s u r e s \ S u m _ m i l l _ l i t e r \ T a g I n f o \ V a l u e 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 k u m e l k _ l i t e r 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 k u m e l k _ l i t e r 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 M e a s u r e s \ A n t a l l   a v   k u m e l k _ l i t e r \ T a g I n f o \ F o r m u l a 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 M e a s u r e s \ A n t a l l   a v   k u m e l k _ l i t e r \ T a g I n f o \ V a l u e 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 C o l u m n s \ n a v n 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 C o l u m n s \ t u s e n _ l i t e r 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 C o l u m n s \ m i l l _ l i t e r 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 M e a s u r e s \ G j _ s n i t t _ l e v   t u s e n _ l 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 M e a s u r e s \ G j _ s n i t t _ l e v   t u s e n _ l \ T a g I n f o \ F o r m u l a 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 M e a s u r e s \ G j _ s n i t t _ l e v   t u s e n _ l \ T a g I n f o \ V a l u e 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 k u m e l k _ l i t e r & g t ; - & l t ; M e a s u r e s \ k u m e l k _ l i t e r & g t ; \ M E A S U R E 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 L i n k s \ & l t ; C o l u m n s \ A n t a l l   a v   k u m e l k _ l i t e r & g t ; - & l t ; M e a s u r e s \ k u m e l k _ l i t e r & g t ; \ M E A S U R E 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2 1 4 d b e 2 d - 6 5 8 4 - 4 8 d c - 8 0 6 3 - 5 6 8 e 6 2 5 a b 9 f 0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7 8 2 c 3 6 2 f - 6 6 a 2 - 4 b 0 5 - 8 6 2 5 - 6 d 4 5 1 c a 1 7 9 d e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M e l k e l e v e r a n s e r _ b c b e f 2 3 c - 8 a 7 7 - 4 4 7 1 - a d 1 e - 4 7 5 4 4 8 8 2 a 8 f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 1 6 9 < / i n t > < / v a l u e > < / i t e m > < i t e m > < k e y > < s t r i n g > o r g n r < / s t r i n g > < / k e y > < v a l u e > < i n t > 2 0 0 < / i n t > < / v a l u e > < / i t e m > < i t e m > < k e y > < s t r i n g > n a v n < / s t r i n g > < / k e y > < v a l u e > < i n t > 8 6 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 3 3 7 < / i n t > < / v a l u e > < / i t e m > < i t e m > < k e y > < s t r i n g > t u s e n _ l i t e r < / s t r i n g > < / k e y > < v a l u e > < i n t > 1 6 2 < / i n t > < / v a l u e > < / i t e m > < i t e m > < k e y > < s t r i n g > m i l l _ l i t e r < / s t r i n g > < / k e y > < v a l u e > < i n t > 1 6 2 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 n a v n < / s t r i n g > < / k e y > < v a l u e > < i n t > 2 < / i n t > < / v a l u e > < / i t e m > < i t e m > < k e y > < s t r i n g > k o m n r < / s t r i n g > < / k e y > < v a l u e > < i n t > 3 < / i n t > < / v a l u e > < / i t e m > < i t e m > < k e y > < s t r i n g > k u m e l k _ l i t e r < / s t r i n g > < / k e y > < v a l u e > < i n t > 4 < / i n t > < / v a l u e > < / i t e m > < i t e m > < k e y > < s t r i n g > t u s e n _ l i t e r < / s t r i n g > < / k e y > < v a l u e > < i n t > 5 < / i n t > < / v a l u e > < / i t e m > < i t e m > < k e y > < s t r i n g > m i l l _ l i t e r 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9 6 2 3 d c 6 - 7 d 4 6 - 4 0 e 2 - 9 7 c e - a 9 5 2 8 0 1 8 8 f d 9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9 f 6 a 6 f e 0 - 0 c 0 0 - 4 7 6 6 - b a a 5 - e 6 7 1 4 b f 0 2 4 1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 2 0 2 3 - 1 1 - 2 7 T 2 3 : 2 1 : 3 4 . 0 6 8 5 0 2 6 + 0 1 : 0 0 < / L a s t P r o c e s s e d T i m e > < / D a t a M o d e l i n g S a n d b o x . S e r i a l i z e d S a n d b o x E r r o r C a c h e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7 8 4 3 5 1 b 9 - 3 c 5 c - 4 4 7 6 - b 3 b 6 - e 0 d a d f 1 7 b 1 9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4 2 7 8 8 f 1 f - 8 f d 7 - 4 8 a 5 - b 6 9 d - 5 2 7 8 b 0 6 8 5 b 0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7 5 f 1 b 4 d 4 - 6 2 3 7 - 4 e 7 b - 9 6 1 c - 1 c c 1 a d 8 7 0 3 b 1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b e 1 a 8 b 5 c - 7 4 a d - 4 0 2 b - 8 e 1 9 - c 5 6 7 6 4 1 f 4 7 4 8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5 1 1 d 9 f 8 - 1 d d 9 - 4 f 5 e - a 0 3 5 - d 1 6 4 c 0 5 f 4 4 a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1 4 2 5 7 5 d c - 7 a 5 b - 4 d 4 5 - 8 9 b 0 - b 2 1 8 1 6 4 9 0 c 1 8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f e 7 e d e e 2 - 7 c 3 0 - 4 a 3 3 - 8 3 c 2 - 5 2 d b d 5 e e b 9 4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6 c 9 e d 0 c c - 3 b 7 1 - 4 8 4 3 - b 5 e b - 4 c d 6 d 7 f 7 2 b 0 9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9 b a 8 6 1 a 1 - a 6 4 8 - 4 6 6 5 - 8 d 1 9 - 1 b 1 0 9 e 5 2 f e 1 d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9 2 0 b f 8 4 d - 0 5 3 2 - 4 c 4 3 - b b 2 e - e 6 1 5 1 3 6 4 6 4 a c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a a b 5 8 b 0 b - b 9 d 6 - 4 8 1 1 - b b 7 7 - b 7 9 7 6 e 0 c 5 0 7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C l i e n t W i n d o w X M L " > < C u s t o m C o n t e n t > < ! [ C D A T A [ M e l k e l e v e r a n s e r _ b c b e f 2 3 c - 8 a 7 7 - 4 4 7 1 - a d 1 e - 4 7 5 4 4 8 8 2 a 8 f 1 ] ] > < / C u s t o m C o n t e n t > < / G e m i n i > 
</file>

<file path=customXml/item38.xml>��< ? x m l   v e r s i o n = " 1 . 0 "   e n c o d i n g = " U T F - 1 6 " ? > < G e m i n i   x m l n s = " h t t p : / / g e m i n i / p i v o t c u s t o m i z a t i o n / 2 c e 1 e f e c - 4 d a 8 - 4 5 7 e - b 5 5 4 - 8 3 6 5 5 e 6 d 0 f 9 f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a 6 1 3 b a f 9 - 5 4 d b - 4 7 6 8 - 9 1 3 d - f a a 6 b d f c e 9 5 4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M e l k e l e v _ o r g _ n r _ 2 4 9 2 5 c b f - 7 5 9 c - 4 9 e 1 - 9 9 3 d - 1 1 7 8 a 8 3 3 7 2 c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 3 1 9 < / i n t > < / v a l u e > < / i t e m > < i t e m > < k e y > < s t r i n g > k u m e l k _ t u s e n _ l i t e r < / s t r i n g > < / k e y > < v a l u e > < i n t > 1 6 2 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i t e m > < k e y > < s t r i n g > k u m e l k _ t u s e n _ l i t e r 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e 3 e c 1 c 4 4 - f 3 8 1 - 4 4 0 4 - a 9 3 3 - 7 1 7 6 4 c 3 8 f 4 5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2 8 f 7 b b f e - 0 4 3 d - 4 f 7 1 - a 7 7 0 - c f e f 3 6 a c 6 4 8 6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1 8 b f 8 8 e d - 3 c 5 4 - 4 c 4 2 - 8 9 0 4 - 5 d 9 4 2 4 9 a 7 5 2 5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2 5 8 0 d a b d - 7 c 5 7 - 4 f e 5 - b a b 0 - 3 2 e 2 1 5 5 5 1 d c 1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D a t a M a s h u p   s q m i d = " 4 0 a 5 6 4 f a - b 3 1 a - 4 7 e b - 8 5 f a - 6 a a 5 1 f 2 2 a 2 f 2 "   x m l n s = " h t t p : / / s c h e m a s . m i c r o s o f t . c o m / D a t a M a s h u p " > A A A A A A o H A A B Q S w M E F A A C A A g A / W p 9 V 9 j Q B H W l A A A A 9 w A A A B I A H A B D b 2 5 m a W c v U G F j a 2 F n Z S 5 4 b W w g o h g A K K A U A A A A A A A A A A A A A A A A A A A A A A A A A A A A h Y + 9 D o I w H M R f h X S n X z o Y 8 q c M r q I m J s a 1 1 g q N U A w t l n d z 8 J F 8 B T G K u j n c c H e / 4 e 5 + v U H W 1 1 V 0 0 a 0 z j U 0 R w x R F 2 q r m Y G y R o s 4 f 4 x n K B K y l O s l C R w N s X d K 7 Q 4 p K 7 8 8 J I S E E H C a 4 a Q v C K W V k l y 8 2 q t S 1 R B / Y / I d j Y 5 2 X V m k k Y P s a I z h m f B C b c k y B j C n k x n 4 J P g x + t j 8 h z L v K d 6 0 W d h 8 v V 0 B G C + R 9 Q j w A U E s D B B Q A A g A I A P 1 q f V d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9 a n 1 X a C z 5 X Q w E A A D E E Q A A E w A c A E Z v c m 1 1 b G F z L 1 N l Y 3 R p b 2 4 x L m 0 g o h g A K K A U A A A A A A A A A A A A A A A A A A A A A A A A A A A A 7 V Z d b x o 5 F H 2 P l P 9 g u V o J p F k E y W 6 k b X Z a p Q T a b N S 0 D b T 7 A A g Z 5 k K c 8 d h Z j 4 c G I f 7 7 X s 8 A Y 5 i Z R l 1 t V 1 o p e Q B i 3 3 v P 8 f H 9 c A x T w 5 U k v e y 7 d X 5 8 d H w U 3 z E N A X k P I g Q B C 9 B M x q C J T w S Y 4 y O C f 9 d c B I A L X Y X f u t H l A u I a b b 8 c f k b D e P i H u m N y + E H C p e Y L G P Y M M z w 2 P A y H b x g a D C + Z Y T d K z 2 F 4 g E H r X g b w g l 7 I Q A M J l V B S I v j s H r Q E Q x G 0 z y Y C G j 1 0 m 5 q 2 E k k k 4 1 p K y F v R t p I G p K H r P B C S M x q 0 A R K H 9 4 n A 7 x n S 1 a 3 D U L f q a 1 y r x P U I s O k d G V w Y o / k k M R C P X g / e 8 S A A O X p N f n 9 F j E 7 A Y R 8 a P L k m M A c Z w I x j K E N m i Q z j e 1 Q 5 h 7 4 I g u w I t W 8 Q 9 Q j t W 3 1 m S k e W E h d b O i 8 K G 7 X B R o J R / S k t C w p s x X y S v k d W B W B H 8 c 9 m w Q M w x L A J C L G B d d A 6 j w 9 M B u n v 3 e G r K J a e P Q u T + d 6 w C C z l g h C d M I b o A Q T + U 3 e 0 6 F g g 5 L Z 8 g J z R z j m L 2 c d N G 7 P i I N 5 q R R n T S O R K m r N f G t Z 8 b T X B l J Y l y 5 I t J K 5 a S G L g 0 a S L o Y r K b M M k w p I Y C 2 6 g Z H c O u F 5 l 4 O Z 8 K l + Q C 5 o f 9 R Y i t Y D 8 q l 0 9 v C J C a S F p F r g h 9 + q n C L 3 J 1 d r A P d v I 1 k z T v R c d Y 5 s w S A U T L + A u 4 Q f B p v C F i Q R q R R Y e / f A W P 9 S c e h t L v X X p o 9 b e R v 5 1 / f i I y y o w t + 0 5 e f P / b H k 3 b M H n L K 1 U d K 0 M u 2 q u d 7 0 i 1 8 Z x d k X 5 y D T W G d 6 b D e k q h I u M D K 7 i n c G n B P T S t 9 3 Q I 2 + 4 Z H p 5 h T 3 S 8 B k H 7 T u e W M W Y c j 7 N b G w m H 8 S 4 h b 8 S j t h p r J F L Z r / Y I Y 9 J y y 6 s H S 8 a l 2 q K u S d N L T + H N 7 g E w S O b i z 4 9 R / y N r v 6 Z R z p y q g I u 5 / 7 Z r 8 1 m y y O f E m W g Z 5 Y C / P x n 4 0 Z J G D n l o f R M Q x T Z 3 M c K 0 3 G o + c y 4 d f J R q w i 9 3 4 F N 3 O 0 F k s F m + U K I 3 p Q J p u P s x H s J W x k 8 1 W V A u o l M B 3 i q H E p q 2 S M u X V E K j y g P h s U Q U S K Y 7 Z e U v q S V G t I 1 J a M K r a s 0 d n S t E / 9 V b v D f X 8 Q P u w w b e H s h T 4 D k N 5 e G d X O 3 P 8 b G H y U S y m T s P E 5 B N N q J 1 i j R n 0 q H E 6 X C W n 0 1 s J f m 0 5 0 v H e W l + w 8 G 2 6 Z z r K h t x 4 A x x y f N 1 i l + n L S K I + c 6 g 5 S 6 Q a z V z 6 3 f q m 2 w 0 T p G + / O u u 0 S s O A t z 0 i z G m N n 9 g t d 1 6 Y z c q O A a r 7 9 / k u x N v l P v t F k Y I K m l V + B e j d W q B j s g h W M r F g q / v v A Q Z O X s y l T 5 5 v B q 0 b J H + x h n z V g + P 9 q f H + 3 P j / b n R / u P e r Q X / F r V n A s P 9 9 K X e U n E v f H J J m P M b p 0 9 b 7 5 7 g O b e / 9 Y I 7 Z a O r b I J Z d c t O O H k p + 2 G T K I J 6 N 2 W w T 2 T x C C J a B y Y H I w A h + j 5 3 1 B L A Q I t A B Q A A g A I A P 1 q f V f Y 0 A R 1 p Q A A A P c A A A A S A A A A A A A A A A A A A A A A A A A A A A B D b 2 5 m a W c v U G F j a 2 F n Z S 5 4 b W x Q S w E C L Q A U A A I A C A D 9 a n 1 X U 3 I 4 L J s A A A D h A A A A E w A A A A A A A A A A A A A A A A D x A A A A W 0 N v b n R l b n R f V H l w Z X N d L n h t b F B L A Q I t A B Q A A g A I A P 1 q f V d o L P l d D A Q A A M Q R A A A T A A A A A A A A A A A A A A A A A N k B A A B G b 3 J t d W x h c y 9 T Z W N 0 a W 9 u M S 5 t U E s F B g A A A A A D A A M A w g A A A D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Z D A A A A A A A A J E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1 l b G t l b G V 2 Z X J h b n N l c j w v S X R l b V B h d G g + P C 9 J d G V t T G 9 j Y X R p b 2 4 + P F N 0 Y W J s Z U V u d H J p Z X M + P E V u d H J 5 I F R 5 c G U 9 I k Z p b G x D b 3 V u d C I g V m F s d W U 9 I m w 5 N T Y 1 N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M y 0 x M S 0 y N 1 Q y M j o x N T o w O C 4 z O T c 3 N D M 4 W i I g L z 4 8 R W 5 0 c n k g V H l w Z T 0 i R m l s b G V k Q 2 9 t c G x l d G V S Z X N 1 b H R U b 1 d v c m t z a G V l d C I g V m F s d W U 9 I m w w I i A v P j x F b n R y e S B U e X B l P S J G a W x s Q 2 9 s d W 1 u V H l w Z X M i I F Z h b H V l P S J z Q X d N R 0 F 3 T T 0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D V k M G U z N G Y t N D k 3 O C 0 0 M z B l L W J m N m U t Y j F k Z D Q 1 N D A y M m F l I i A v P j x F b n R y e S B U e X B l P S J G a W x s Q 2 9 s d W 1 u T m F t Z X M i I F Z h b H V l P S J z W y Z x d W 9 0 O 2 F h c i Z x d W 9 0 O y w m c X V v d D t v c m d u c i Z x d W 9 0 O y w m c X V v d D t u Y X Z u J n F 1 b 3 Q 7 L C Z x d W 9 0 O 2 t v b W 5 y J n F 1 b 3 Q 7 L C Z x d W 9 0 O 2 t 1 b W V s a 1 9 s a X R l c i Z x d W 9 0 O 1 0 i I C 8 + P E V u d H J 5 I F R 5 c G U 9 I l J l c 3 V s d F R 5 c G U i I F Z h b H V l P S J z V G F i b G U i I C 8 + P E V u d H J 5 I F R 5 c G U 9 I k 5 h d m l n Y X R p b 2 5 T d G V w T m F t Z S I g V m F s d W U 9 I n N O Y X Z p Z 2 F z a m 9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U F 9 U X 2 x h b m R l d C F Q a X Z v d H R h Y m V s b D I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V s a 2 V s Z X Z l c m F u c 2 V y L 0 V u Z H J l d C B 0 e X B l L n t h Y X I s M H 0 m c X V v d D s s J n F 1 b 3 Q 7 U 2 V j d G l v b j E v T W V s a 2 V s Z X Z l c m F u c 2 V y L 0 V u Z H J l d C B 0 e X B l L n t v c m d u c i w x f S Z x d W 9 0 O y w m c X V v d D t T Z W N 0 a W 9 u M S 9 N Z W x r Z W x l d m V y Y W 5 z Z X I v R X J z d G F 0 d G V 0 I H Z l c m R p L n t u Y X Z u L D J 9 J n F 1 b 3 Q 7 L C Z x d W 9 0 O 1 N l Y 3 R p b 2 4 x L 0 1 l b G t l b G V 2 Z X J h b n N l c i 9 F b m R y Z X Q g d H l w Z S 5 7 a 2 9 t b n I s M 3 0 m c X V v d D s s J n F 1 b 3 Q 7 U 2 V j d G l v b j E v T W V s a 2 V s Z X Z l c m F u c 2 V y L 0 V u Z H J l d C B 0 e X B l L n t r d W 1 l b G t f b G l 0 Z X I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W V s a 2 V s Z X Z l c m F u c 2 V y L 0 V u Z H J l d C B 0 e X B l L n t h Y X I s M H 0 m c X V v d D s s J n F 1 b 3 Q 7 U 2 V j d G l v b j E v T W V s a 2 V s Z X Z l c m F u c 2 V y L 0 V u Z H J l d C B 0 e X B l L n t v c m d u c i w x f S Z x d W 9 0 O y w m c X V v d D t T Z W N 0 a W 9 u M S 9 N Z W x r Z W x l d m V y Y W 5 z Z X I v R X J z d G F 0 d G V 0 I H Z l c m R p L n t u Y X Z u L D J 9 J n F 1 b 3 Q 7 L C Z x d W 9 0 O 1 N l Y 3 R p b 2 4 x L 0 1 l b G t l b G V 2 Z X J h b n N l c i 9 F b m R y Z X Q g d H l w Z S 5 7 a 2 9 t b n I s M 3 0 m c X V v d D s s J n F 1 b 3 Q 7 U 2 V j d G l v b j E v T W V s a 2 V s Z X Z l c m F u c 2 V y L 0 V u Z H J l d C B 0 e X B l L n t r d W 1 l b G t f b G l 0 Z X I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r c 2 V t c G V s Z m l s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A x V D E 4 O j E x O j U w L j Q 4 M j Y 4 N D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l M D B m Z W U x Z i 1 k M D M 2 L T Q w M D M t O W Y x M i 0 z Y j l l O T I 2 N z Z m Z D c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y Y W 1 l d G V y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D U 5 M T c y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Z T A w Z m V l M W Y t Z D A z N i 0 0 M D A z L T l m M T I t M 2 I 5 Z T k y N j c 2 Z m Q 3 I i A v P j x F b n R y e S B U e X B l P S J S Z X N 1 b H R U e X B l I i B W Y W x 1 Z T 0 i c 0 J p b m F y e S I g L z 4 8 R W 5 0 c n k g V H l w Z T 0 i R m l s b E 9 i a m V j d F R 5 c G U i I F Z h b H V l P S J z Q 2 9 u b m V j d G l v b k 9 u b H k i I C 8 + P E V u d H J 5 I F R 5 c G U 9 I k x v Y W R U b 1 J l c G 9 y d E R p c 2 F i b G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l a 3 N l b X B l b G Z p b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T A 5 O T k x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Y m Y 5 N D R k N T I t Y z g 0 N y 0 0 O D Q w L T k y Z W I t N m U y Y j F l M W F h M 2 J k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Z p b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M V Q x O D o x M T o 1 M C 4 0 O T M y M j Q 2 W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Z T A w Z m V l M W Y t Z D A z N i 0 0 M D A z L T l m M T I t M 2 I 5 Z T k y N j c 2 Z m Q 3 I i A v P j x F b n R y e S B U e X B l P S J S Z X N 1 b H R U e X B l I i B W Y W x 1 Z T 0 i c 0 Z 1 b m N 0 a W 9 u I i A v P j x F b n R y e S B U e X B l P S J G a W x s T 2 J q Z W N 0 V H l w Z S I g V m F s d W U 9 I n N D b 2 5 u Z W N 0 a W 9 u T 2 5 s e S I g L z 4 8 R W 5 0 c n k g V H l w Z T 0 i T G 9 h Z F R v U m V w b 3 J 0 R G l z Y W J s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X 2 t v b W 1 1 b m U 8 L 0 l 0 Z W 1 Q Y X R o P j w v S X R l b U x v Y 2 F 0 a W 9 u P j x T d G F i b G V F b n R y a W V z P j x F b n R y e S B U e X B l P S J G a W x s Q 2 9 s d W 1 u V H l w Z X M i I F Z h b H V l P S J z Q X d N R 0 J R W U R C Z z 0 9 I i A v P j x F b n R y e S B U e X B l P S J C d W Z m Z X J O Z X h 0 U m V m c m V z a C I g V m F s d W U 9 I m w x I i A v P j x F b n R y e S B U e X B l P S J G a W x s T G F z d F V w Z G F 0 Z W Q i I F Z h b H V l P S J k M j A y M y 0 x M S 0 y N 1 Q y M j o x N T o w O C 4 z O T k y N D Y z W i I g L z 4 8 R W 5 0 c n k g V H l w Z T 0 i R m l s b E V u Y W J s Z W Q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D b 3 V u d C I g V m F s d W U 9 I m w 2 N j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W Y 3 M T B m N D k t M D g 2 Y i 0 0 Z D A 2 L T g x N m Y t M T N k Y z A y M z U 0 M G V h I i A v P j x F b n R y e S B U e X B l P S J B Z G R l Z F R v R G F 0 Y U 1 v Z G V s I i B W Y W x 1 Z T 0 i b D E i I C 8 + P E V u d H J 5 I F R 5 c G U 9 I l J l c 3 V s d F R 5 c G U i I F Z h b H V l P S J z V G F i b G U i I C 8 + P E V u d H J 5 I F R 5 c G U 9 I k 5 h d m l n Y X R p b 2 5 T d G V w T m F t Z S I g V m F s d W U 9 I n N O Y X Z p Z 2 F z a m 9 u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U F 9 U X 2 x h b m R l d C F Q a X Z v d H R h Y m V s b D I i I C 8 + P E V u d H J 5 I F R 5 c G U 9 I k Z p b G x D b 2 x 1 b W 5 O Y W 1 l c y I g V m F s d W U 9 I n N b J n F 1 b 3 Q 7 b W V s a 2 V r b 2 1 f M j A x M 1 8 y M D I x J n F 1 b 3 Q 7 L C Z x d W 9 0 O 0 t v b W 1 1 b m V u c i 4 g M j A x M y 0 x O S Z x d W 9 0 O y w m c X V v d D t L b 2 1 t d W 5 l b m F 2 b i A y M D E z L T E 5 J n F 1 b 3 Q 7 L C Z x d W 9 0 O 0 Z 5 b G t l c 2 5 y L i A y M D I w J n F 1 b 3 Q 7 L C Z x d W 9 0 O 2 Z 5 b G t l J n F 1 b 3 Q 7 L C Z x d W 9 0 O 0 t u c i Z x d W 9 0 O y w m c X V v d D t r b 2 1 t d W 5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F 9 r b 2 1 t d W 5 l L 0 V u Z H J l d C B 0 e X B l L n t t Z W x r Z W t v b V 8 y M D E z X z I w M j E s M H 0 m c X V v d D s s J n F 1 b 3 Q 7 U 2 V j d G l v b j E v V F 9 r b 2 1 t d W 5 l L 0 V u Z H J l d C B 0 e X B l L n t L b 2 1 t d W 5 l b n I u I D I w M T M t M T k s M X 0 m c X V v d D s s J n F 1 b 3 Q 7 U 2 V j d G l v b j E v V F 9 r b 2 1 t d W 5 l L 0 V u Z H J l d C B 0 e X B l L n t L b 2 1 t d W 5 l b m F 2 b i A y M D E z L T E 5 L D J 9 J n F 1 b 3 Q 7 L C Z x d W 9 0 O 1 N l Y 3 R p b 2 4 x L 1 R f a 2 9 t b X V u Z S 9 F c n N 0 Y X R 0 Z X Q g d m V y Z G k u e 0 Z 5 b G t l c 2 5 y L i A y M D I w L D N 9 J n F 1 b 3 Q 7 L C Z x d W 9 0 O 1 N l Y 3 R p b 2 4 x L 1 R f a 2 9 t b X V u Z S 9 F c n N 0 Y X R 0 Z X Q g d m V y Z G k x L n t m e W x r Z S w 0 f S Z x d W 9 0 O y w m c X V v d D t T Z W N 0 a W 9 u M S 9 U X 2 t v b W 1 1 b m U v R W 5 k c m V 0 I H R 5 c G U u e 0 t u c i w 1 f S Z x d W 9 0 O y w m c X V v d D t T Z W N 0 a W 9 u M S 9 U X 2 t v b W 1 1 b m U v R W 5 k c m V 0 I H R 5 c G U u e 2 t v b W 1 1 b m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F 9 r b 2 1 t d W 5 l L 0 V u Z H J l d C B 0 e X B l L n t t Z W x r Z W t v b V 8 y M D E z X z I w M j E s M H 0 m c X V v d D s s J n F 1 b 3 Q 7 U 2 V j d G l v b j E v V F 9 r b 2 1 t d W 5 l L 0 V u Z H J l d C B 0 e X B l L n t L b 2 1 t d W 5 l b n I u I D I w M T M t M T k s M X 0 m c X V v d D s s J n F 1 b 3 Q 7 U 2 V j d G l v b j E v V F 9 r b 2 1 t d W 5 l L 0 V u Z H J l d C B 0 e X B l L n t L b 2 1 t d W 5 l b m F 2 b i A y M D E z L T E 5 L D J 9 J n F 1 b 3 Q 7 L C Z x d W 9 0 O 1 N l Y 3 R p b 2 4 x L 1 R f a 2 9 t b X V u Z S 9 F c n N 0 Y X R 0 Z X Q g d m V y Z G k u e 0 Z 5 b G t l c 2 5 y L i A y M D I w L D N 9 J n F 1 b 3 Q 7 L C Z x d W 9 0 O 1 N l Y 3 R p b 2 4 x L 1 R f a 2 9 t b X V u Z S 9 F c n N 0 Y X R 0 Z X Q g d m V y Z G k x L n t m e W x r Z S w 0 f S Z x d W 9 0 O y w m c X V v d D t T Z W N 0 a W 9 u M S 9 U X 2 t v b W 1 1 b m U v R W 5 k c m V 0 I H R 5 c G U u e 0 t u c i w 1 f S Z x d W 9 0 O y w m c X V v d D t T Z W N 0 a W 9 u M S 9 U X 2 t v b W 1 1 b m U v R W 5 k c m V 0 I H R 5 c G U u e 2 t v b W 1 1 b m U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l b G t l b G V 2 X 2 9 y Z 1 9 u c j w v S X R l b V B h d G g + P C 9 J d G V t T G 9 j Y X R p b 2 4 + P F N 0 Y W J s Z U V u d H J p Z X M + P E V u d H J 5 I F R 5 c G U 9 I k Z p b G x D b 2 x 1 b W 5 O Y W 1 l c y I g V m F s d W U 9 I n N b J n F 1 b 3 Q 7 Y W F y J n F 1 b 3 Q 7 L C Z x d W 9 0 O 2 9 y Z 2 5 y J n F 1 b 3 Q 7 L C Z x d W 9 0 O 2 t v b W 5 y J n F 1 b 3 Q 7 L C Z x d W 9 0 O 2 t 1 b W V s a 1 9 s a X R l c i Z x d W 9 0 O 1 0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D b 2 x 1 b W 5 U e X B l c y I g V m F s d W U 9 I n N B d 0 1 E Q X c 9 P S I g L z 4 8 R W 5 0 c n k g V H l w Z T 0 i R m l s b E x h c 3 R V c G R h d G V k I i B W Y W x 1 Z T 0 i Z D I w M j I t M D Q t M D N U M T g 6 N T I 6 M j E u N z k y M z M z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O D g 3 O T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W R k Z D l l Z j Y t N j U 0 N S 0 0 Y T U 3 L W F k M j Q t O W Q w Y W I w M D Z l N j V m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z a m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T G 9 h Z G V k V G 9 B b m F s e X N p c 1 N l c n Z p Y 2 V z I i B W Y W x 1 Z T 0 i b D A i I C 8 + P E V u d H J 5 I F R 5 c G U 9 I l J l Y 2 9 2 Z X J 5 V G F y Z 2 V 0 U 2 h l Z X Q i I F Z h b H V l P S J z Q X J r O C I g L z 4 8 R W 5 0 c n k g V H l w Z T 0 i U m V j b 3 Z l c n l U Y X J n Z X R D b 2 x 1 b W 4 i I F Z h b H V l P S J s M j U i I C 8 + P E V u d H J 5 I F R 5 c G U 9 I l J l Y 2 9 2 Z X J 5 V G F y Z 2 V 0 U m 9 3 I i B W Y W x 1 Z T 0 i b D E 0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Z W x r Z W x l d l 9 v c m d f b n I v Q X V 0 b 1 J l b W 9 2 Z W R D b 2 x 1 b W 5 z M S 5 7 Y W F y L D B 9 J n F 1 b 3 Q 7 L C Z x d W 9 0 O 1 N l Y 3 R p b 2 4 x L 0 1 l b G t l b G V 2 X 2 9 y Z 1 9 u c i 9 B d X R v U m V t b 3 Z l Z E N v b H V t b n M x L n t v c m d u c i w x f S Z x d W 9 0 O y w m c X V v d D t T Z W N 0 a W 9 u M S 9 N Z W x r Z W x l d l 9 v c m d f b n I v Q X V 0 b 1 J l b W 9 2 Z W R D b 2 x 1 b W 5 z M S 5 7 a 2 9 t b n I s M n 0 m c X V v d D s s J n F 1 b 3 Q 7 U 2 V j d G l v b j E v T W V s a 2 V s Z X Z f b 3 J n X 2 5 y L 0 F 1 d G 9 S Z W 1 v d m V k Q 2 9 s d W 1 u c z E u e 2 t 1 b W V s a 1 9 s a X R l c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N Z W x r Z W x l d l 9 v c m d f b n I v Q X V 0 b 1 J l b W 9 2 Z W R D b 2 x 1 b W 5 z M S 5 7 Y W F y L D B 9 J n F 1 b 3 Q 7 L C Z x d W 9 0 O 1 N l Y 3 R p b 2 4 x L 0 1 l b G t l b G V 2 X 2 9 y Z 1 9 u c i 9 B d X R v U m V t b 3 Z l Z E N v b H V t b n M x L n t v c m d u c i w x f S Z x d W 9 0 O y w m c X V v d D t T Z W N 0 a W 9 u M S 9 N Z W x r Z W x l d l 9 v c m d f b n I v Q X V 0 b 1 J l b W 9 2 Z W R D b 2 x 1 b W 5 z M S 5 7 a 2 9 t b n I s M n 0 m c X V v d D s s J n F 1 b 3 Q 7 U 2 V j d G l v b j E v T W V s a 2 V s Z X Z f b 3 J n X 2 5 y L 0 F 1 d G 9 S Z W 1 v d m V k Q 2 9 s d W 1 u c z E u e 2 t 1 b W V s a 1 9 s a X R l c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V s a 2 V s Z X Z l c m F u c 2 V y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F u Z H J l J T I w a 2 9 s b 2 5 u Z X I l M j B m a m V y b m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t z Z W 1 w Z W x m a W w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3 N l b X B l b G Z p b C 9 B b m R y Z S U y M G t v b G 9 u b m V y J T I w Z m p l c m 5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r c 2 V t c G V s Z m l s L 0 5 h d m l n Y X N q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l a 3 N l b X B l b G Z p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Z W t z Z W 1 w Z W x m a W w v R m 9 y Z n J l b W 1 l Z G U l M j B v d m V y c 2 t y a W Z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Z p b C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Z X J h b n N l c i 9 G a W x 0 c m V y d G U l M j B z a 2 p 1 b H R l J T I w Z m l s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F r d G l 2 Z X I l M j B l Z 2 V u Z G V m a W 5 l c n Q l M j B m d W 5 r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m V y Y W 5 z Z X I v Q W 5 k c m U l M j B r b 2 x v b m 5 l c i U y M G Z q Z X J u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1 V 0 d m l k Z X Q l M j B 0 Y W J l b G x r b 2 x v b m 5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Z X J h b n N l c i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l c m F u c 2 V y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m V y Y W 5 z Z X I v R m l s d H J l c n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W 5 k c m V 0 J T I w d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L a W x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B b m R y Z S U y M G t v b G 9 u b m V y J T I w Z m p l c m 5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G a W x 0 c m V y d G U l M j B z a 2 p 1 b H R l J T I w Z m l s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0 F r d G l 2 Z X I l M j B l Z 2 V u Z G V m a W 5 l c n Q l M j B m d W 5 r c 2 p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Q W 5 k c m U l M j B r b 2 x v b m 5 l c i U y M G Z q Z X J u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1 V 0 d m l k Z X Q l M j B 0 Y W J l b G x r b 2 x v b m 5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b G t l b G V 2 X 2 9 y Z 1 9 u c i 9 F b m R y Z X Q l M j B 0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s a 2 V s Z X Z f b 3 J n X 2 5 y L 0 Z q Z X J u Z W R l J T I w a 2 9 s b 2 5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R m l s d H J l c n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x r Z W x l d l 9 v c m d f b n I v R m p l c m 5 l Z G U l M j B r b 2 x v b m 5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X J z d G F 0 d G V 0 J T I w d m V y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2 t v b W 1 1 b m U v R X J z d G F 0 d G V 0 J T I w d m V y Z G k x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n Q U F B Q U F B Q U F C U 1 R a U y 9 S O G h B U 0 p M c m J p c 2 V H c U 8 5 S T F S e V l X N X p a b T l 5 Y l d W e U l H W n B i Q 0 J t Y 2 1 F Z 1 R X V n N h M l Z z W l h a b G N t R n V j M l Z 5 Q U F B Q U F B Q U F B Q U F B Q U I v d U Q r Q T I w Q U 5 B b n h J N 2 5 w S m 5 i O W N S U 0 d w b G J I Q m x j M 0 R E d U h K e W F X N W 5 a W E l B Q V Z K T m x M O U h 5 R U J J a 3 V 0 d U t 4 N G F v N z B B Q U F B Q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Z W x r Z W x l d m V y Y W 5 z Z X I v R X J z d G F 0 d G V 0 J T I w d m V y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Z W 5 k c m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c 2 p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h U M j E 6 M j I 6 N D A u M T k 1 N j I y M 1 o i I C 8 + P E V u d H J 5 I F R 5 c G U 9 I k Z p b G x D b 2 x 1 b W 5 U e X B l c y I g V m F s d W U 9 I n N C Z 1 l G Q l E 9 P S I g L z 4 8 R W 5 0 c n k g V H l w Z T 0 i R m l s b E N v b H V t b k 5 h b W V z I i B W Y W x 1 Z T 0 i c 1 s m c X V v d D t G e W x r Z S Z x d W 9 0 O y w m c X V v d D t r b 2 1 t d W 5 l J n F 1 b 3 Q 7 L C Z x d W 9 0 O 2 V u Z H I g a S A l J n F 1 b 3 Q 7 L C Z x d W 9 0 O 2 V u Z H J 0 I G k g d H V z Z W 4 g b C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Z W 5 k c m l u Z y 9 F b m R y Z X Q g d H l w Z S 5 7 R n l s a 2 U s M H 0 m c X V v d D s s J n F 1 b 3 Q 7 U 2 V j d G l v b j E v V G F i X 2 V u Z H J p b m c v R W 5 k c m V 0 I H R 5 c G U u e 2 t v b W 1 1 b m U s M X 0 m c X V v d D s s J n F 1 b 3 Q 7 U 2 V j d G l v b j E v V G F i X 2 V u Z H J p b m c v R W 5 k c m V 0 I H R 5 c G U u e 2 V u Z H I g a S A l L D J 9 J n F 1 b 3 Q 7 L C Z x d W 9 0 O 1 N l Y 3 R p b 2 4 x L 1 R h Y l 9 l b m R y a W 5 n L 0 V u Z H J l d C B 0 e X B l L n t l b m R y d C B p I H R 1 c 2 V u I G w u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l 9 l b m R y a W 5 n L 0 V u Z H J l d C B 0 e X B l L n t G e W x r Z S w w f S Z x d W 9 0 O y w m c X V v d D t T Z W N 0 a W 9 u M S 9 U Y W J f Z W 5 k c m l u Z y 9 F b m R y Z X Q g d H l w Z S 5 7 a 2 9 t b X V u Z S w x f S Z x d W 9 0 O y w m c X V v d D t T Z W N 0 a W 9 u M S 9 U Y W J f Z W 5 k c m l u Z y 9 F b m R y Z X Q g d H l w Z S 5 7 Z W 5 k c i B p I C U s M n 0 m c X V v d D s s J n F 1 b 3 Q 7 U 2 V j d G l v b j E v V G F i X 2 V u Z H J p b m c v R W 5 k c m V 0 I H R 5 c G U u e 2 V u Z H J 0 I G k g d H V z Z W 4 g b C 4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l 9 l b m R y a W 5 n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V u Z H J p b m c v R W 5 k c m V 0 J T I w d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I O N W s 5 1 E 0 T b + I d T d J a R 2 1 A A A A A A I A A A A A A B B m A A A A A Q A A I A A A A J I b A 0 w 5 q 1 d c 0 4 I y b 4 C L J I R q z 2 G p k E b / H T + n D 5 H 0 o k L H A A A A A A 6 A A A A A A g A A I A A A A C N Z Q 7 T A / c 1 Z k B / 5 + O 9 S v K 9 I u U N w 9 L l 3 T X A a p o v 1 g O g m U A A A A J S q H q f 3 g c u x F c 5 U G 0 J 2 R i s a B 6 u h P x D D d f L g w M 1 d f H O c O 7 Z i i k G Q B o 1 2 8 / d s l / n X e 1 7 l p L R v n 6 Z w L Z h + W i I c P c v N + R y L b R K e Y T N P v g F j r s 0 p Q A A A A B + S c 4 f D r n n R 9 V 0 n e G J g t 6 7 F J B h H l j M l 5 o z f K h U m X x 7 o V m 0 V 8 o P 0 H V 1 L Z h d 8 7 h E n 3 i U Y S m K w a 0 0 b 1 + R l c / R j 7 A g = < / D a t a M a s h u p > 
</file>

<file path=customXml/item47.xml>��< ? x m l   v e r s i o n = " 1 . 0 "   e n c o d i n g = " U T F - 1 6 " ? > < G e m i n i   x m l n s = " h t t p : / / g e m i n i / p i v o t c u s t o m i z a t i o n / c a 5 2 4 f 6 f - d 2 9 0 - 4 d 2 9 - 9 2 e a - 3 d 6 f a 8 c 1 6 9 c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9.xml>��< ? x m l   v e r s i o n = " 1 . 0 "   e n c o d i n g = " U T F - 1 6 " ? > < G e m i n i   x m l n s = " h t t p : / / g e m i n i / p i v o t c u s t o m i z a t i o n / 1 b a e 5 a d 1 - e 3 5 e - 4 9 3 e - 9 3 c 1 - 7 d 0 5 6 a 0 7 4 c 8 4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b d c 8 9 d e 5 - 1 9 c 0 - 4 b f d - 9 d 9 d - e 8 d 0 8 d 3 a 7 d d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1 6 c 7 4 4 e 2 - e c 9 9 - 4 d 9 8 - a 0 9 3 - 3 e c 8 5 7 6 1 7 e f 1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 a n t   o r g n r < / M e a s u r e N a m e > < D i s p l a y N a m e > a n t   o r g n r 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9 0 9 f e c 5 d - 8 d d 9 - 4 f e 9 - 9 a b 7 - 0 3 f e 8 4 f d b 5 5 e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M e l k e l e v _ o r g _ n r     2 _ 9 c 7 2 6 5 6 6 - 0 e b f - 4 3 9 e - b 1 8 4 - d 4 4 8 d b 8 d 6 d e d " > < C u s t o m C o n t e n t   x m l n s = " h t t p : / / g e m i n i / p i v o t c u s t o m i z a t i o n / T a b l e X M L _ M e l k e l e v _ o r g _ n r   2 _ 9 c 7 2 6 5 6 6 - 0 e b f - 4 3 9 e - b 1 8 4 - d 4 4 8 d b 8 d 6 d e d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 a a r < / s t r i n g > < / k e y > < v a l u e > < i n t > 5 5 < / i n t > < / v a l u e > < / i t e m > < i t e m > < k e y > < s t r i n g > o r g n r < / s t r i n g > < / k e y > < v a l u e > < i n t > 6 9 < / i n t > < / v a l u e > < / i t e m > < i t e m > < k e y > < s t r i n g > k o m n r < / s t r i n g > < / k e y > < v a l u e > < i n t > 7 5 < / i n t > < / v a l u e > < / i t e m > < i t e m > < k e y > < s t r i n g > k u m e l k _ l i t e r < / s t r i n g > < / k e y > < v a l u e > < i n t > 1 1 5 < / i n t > < / v a l u e > < / i t e m > < / C o l u m n W i d t h s > < C o l u m n D i s p l a y I n d e x > < i t e m > < k e y > < s t r i n g > a a r < / s t r i n g > < / k e y > < v a l u e > < i n t > 0 < / i n t > < / v a l u e > < / i t e m > < i t e m > < k e y > < s t r i n g > o r g n r < / s t r i n g > < / k e y > < v a l u e > < i n t > 1 < / i n t > < / v a l u e > < / i t e m > < i t e m > < k e y > < s t r i n g > k o m n r < / s t r i n g > < / k e y > < v a l u e > < i n t > 2 < / i n t > < / v a l u e > < / i t e m > < i t e m > < k e y > < s t r i n g > k u m e l k _ l i t e r 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a f 8 4 3 6 f 5 - a 5 4 1 - 4 e 9 f - a 4 2 7 - 6 8 f e 5 7 4 8 c f 9 a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2 6 ] ] > < / C u s t o m C o n t e n t > < / G e m i n i > 
</file>

<file path=customXml/item55.xml>��< ? x m l   v e r s i o n = " 1 . 0 "   e n c o d i n g = " U T F - 1 6 " ? > < G e m i n i   x m l n s = " h t t p : / / g e m i n i / p i v o t c u s t o m i z a t i o n / d 9 8 8 3 c 5 d - 5 5 2 2 - 4 e d 0 - 8 a 9 a - 6 f 7 b 7 4 a c 1 1 6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6 b f 6 7 7 4 7 - 3 b d 5 - 4 5 3 8 - 9 6 3 2 - c 3 a 7 d a 2 3 6 b b e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c f 1 5 e 6 e 1 - f 9 b c - 4 6 1 9 - b f c 7 - 9 3 5 b 3 8 a 7 0 3 6 0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b f a 1 4 c 3 1 - b b f b - 4 e 3 1 - b 7 5 4 - 5 0 5 3 0 8 e 0 2 3 7 2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 a n t   o r g n r < / M e a s u r e N a m e > < D i s p l a y N a m e > a n t   o r g n r 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a 5 3 1 2 b 6 1 - 8 5 4 a - 4 3 7 d - a 1 3 d - b a 2 6 f a c a 8 3 0 d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 A v e r a g e   o f   k u m e l k _ l i t e r < / M e a s u r e N a m e > < D i s p l a y N a m e > A v e r a g e   o f   k u m e l k _ l i t e r < / D i s p l a y N a m e > < V i s i b l e > F a l s e < / V i s i b l e > < / i t e m > < i t e m > < M e a s u r e N a m e > D i s t i n c t   C o u n t   o f   o r g n r < / M e a s u r e N a m e > < D i s p l a y N a m e > D i s t i n c t   C o u n t   o f   o r g n r < / D i s p l a y N a m e > < V i s i b l e > F a l s e < / V i s i b l e > < / i t e m > < i t e m > < M e a s u r e N a m e > S u m   o f   k u m e l k _ l i t e r   2 < / M e a s u r e N a m e > < D i s p l a y N a m e > S u m   o f   k u m e l k _ l i t e r   2 < / D i s p l a y N a m e > < V i s i b l e > F a l s e < / V i s i b l e > < / i t e m > < i t e m > < M e a s u r e N a m e > A v e r a g e   o f   k u m e l k _ l i t e r   2 < / M e a s u r e N a m e > < D i s p l a y N a m e > A v e r a g e   o f   k u m e l k _ l i t e r 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5 d d a a 3 1 - 6 4 0 c - 4 1 7 3 - b a 7 b - b 7 2 c 5 d d a 8 1 9 b " > < C u s t o m C o n t e n t > < ! [ C D A T A [ < ? x m l   v e r s i o n = " 1 . 0 "   e n c o d i n g = " u t f - 1 6 " ? > < S e t t i n g s > < C a l c u l a t e d F i e l d s > < i t e m > < M e a s u r e N a m e > S u m   o f   k u m e l k _ l i t e r < / M e a s u r e N a m e > < D i s p l a y N a m e > S u m   o f   k u m e l k _ l i t e r < / D i s p l a y N a m e > < V i s i b l e > F a l s e < / V i s i b l e > < / i t e m > < i t e m > < M e a s u r e N a m e > D i s t   o r g n r < / M e a s u r e N a m e > < D i s p l a y N a m e > D i s t   o r g n r < / D i s p l a y N a m e > < V i s i b l e > F a l s e < / V i s i b l e > < / i t e m > < i t e m > < M e a s u r e N a m e > S u m _ t u s e n _ l i t e r < / M e a s u r e N a m e > < D i s p l a y N a m e > S u m _ t u s e n _ l i t e r < / D i s p l a y N a m e > < V i s i b l e > F a l s e < / V i s i b l e > < / i t e m > < i t e m > < M e a s u r e N a m e > S u m _ m i l l _ l i t e r < / M e a s u r e N a m e > < D i s p l a y N a m e > S u m _ m i l l _ l i t e r < / D i s p l a y N a m e > < V i s i b l e > F a l s e < / V i s i b l e > < / i t e m > < i t e m > < M e a s u r e N a m e > G j _ s n i t t _ l e v   t u s e n _ l < / M e a s u r e N a m e > < D i s p l a y N a m e > G j _ s n i t t _ l e v   t u s e n _ l 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M e l k e l e v e r a n s e r _ b c b e f 2 3 c - 8 a 7 7 - 4 4 7 1 - a d 1 e - 4 7 5 4 4 8 8 2 a 8 f 1 , T _ k o m m u n e _ b 3 b d c 7 2 7 - d a 0 0 - 4 2 8 8 - 9 e 1 4 - 4 3 1 b a 5 1 1 9 e 5 d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 M e l k e l e v _ o r g _ n r    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 M e l k e l e v _ o r g _ n r    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 M e l k e l e v _ o r g _ n r 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 M e l k e l e v _ o r g _ n r 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 C o l u m n s \ k u m e l k _ t u s e n _ l i t e r 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 C o l u m n s \ m e l k e k o m _ 2 0 1 3 _ 2 0 2 1 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 C o l u m n s \ K o m m u n e n r .   2 0 1 3 - 1 9 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 C o l u m n s \ K o m m u n e n a v n   2 0 1 3 - 1 9 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 C o l u m n s \ F y l k e s n r . 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 C o l u m n s \ f y l k e 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 M e l k e l e v e r a n s e r 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 M e l k e l e v e r a n s e r 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 C o l u m n s \ n a v n 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 C o l u m n s \ k o m n r 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 C o l u m n s \ k u m e l k _ l i t e r 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 C o l u m n s \ t u s e n _ l i t e r 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 C o l u m n s \ m i l l _ l i t e r 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7BA7C714-7803-4AD9-BFA1-D60959916107}">
  <ds:schemaRefs/>
</ds:datastoreItem>
</file>

<file path=customXml/itemProps10.xml><?xml version="1.0" encoding="utf-8"?>
<ds:datastoreItem xmlns:ds="http://schemas.openxmlformats.org/officeDocument/2006/customXml" ds:itemID="{48988709-01E6-4C76-8132-8DC3D1E7F75D}">
  <ds:schemaRefs/>
</ds:datastoreItem>
</file>

<file path=customXml/itemProps11.xml><?xml version="1.0" encoding="utf-8"?>
<ds:datastoreItem xmlns:ds="http://schemas.openxmlformats.org/officeDocument/2006/customXml" ds:itemID="{7BED0722-C3B1-46BF-AE7A-4A77D5F2E7A7}">
  <ds:schemaRefs/>
</ds:datastoreItem>
</file>

<file path=customXml/itemProps12.xml><?xml version="1.0" encoding="utf-8"?>
<ds:datastoreItem xmlns:ds="http://schemas.openxmlformats.org/officeDocument/2006/customXml" ds:itemID="{A806BA2B-A352-418E-8063-14B0B9B2AF2B}">
  <ds:schemaRefs/>
</ds:datastoreItem>
</file>

<file path=customXml/itemProps13.xml><?xml version="1.0" encoding="utf-8"?>
<ds:datastoreItem xmlns:ds="http://schemas.openxmlformats.org/officeDocument/2006/customXml" ds:itemID="{732C53E0-B883-493C-9C29-BE23D8D86F0B}">
  <ds:schemaRefs/>
</ds:datastoreItem>
</file>

<file path=customXml/itemProps14.xml><?xml version="1.0" encoding="utf-8"?>
<ds:datastoreItem xmlns:ds="http://schemas.openxmlformats.org/officeDocument/2006/customXml" ds:itemID="{CEE165FA-7EB6-4A94-A7F0-FD8DB8C9F5F7}">
  <ds:schemaRefs/>
</ds:datastoreItem>
</file>

<file path=customXml/itemProps15.xml><?xml version="1.0" encoding="utf-8"?>
<ds:datastoreItem xmlns:ds="http://schemas.openxmlformats.org/officeDocument/2006/customXml" ds:itemID="{F358085D-9CAC-4FE8-8B89-2DEA9CC8EDB4}">
  <ds:schemaRefs/>
</ds:datastoreItem>
</file>

<file path=customXml/itemProps16.xml><?xml version="1.0" encoding="utf-8"?>
<ds:datastoreItem xmlns:ds="http://schemas.openxmlformats.org/officeDocument/2006/customXml" ds:itemID="{B653C07B-21D9-4EA0-B38A-DFEDC59F31B0}">
  <ds:schemaRefs/>
</ds:datastoreItem>
</file>

<file path=customXml/itemProps17.xml><?xml version="1.0" encoding="utf-8"?>
<ds:datastoreItem xmlns:ds="http://schemas.openxmlformats.org/officeDocument/2006/customXml" ds:itemID="{5CDA305E-2F9B-4F13-839C-D6E43705AF86}">
  <ds:schemaRefs/>
</ds:datastoreItem>
</file>

<file path=customXml/itemProps18.xml><?xml version="1.0" encoding="utf-8"?>
<ds:datastoreItem xmlns:ds="http://schemas.openxmlformats.org/officeDocument/2006/customXml" ds:itemID="{192E8EAF-A1D9-4274-BFD9-6CA3BD1B6AA8}">
  <ds:schemaRefs/>
</ds:datastoreItem>
</file>

<file path=customXml/itemProps19.xml><?xml version="1.0" encoding="utf-8"?>
<ds:datastoreItem xmlns:ds="http://schemas.openxmlformats.org/officeDocument/2006/customXml" ds:itemID="{77DCAD55-12FB-4C8F-AF3D-8739899BFB61}">
  <ds:schemaRefs/>
</ds:datastoreItem>
</file>

<file path=customXml/itemProps2.xml><?xml version="1.0" encoding="utf-8"?>
<ds:datastoreItem xmlns:ds="http://schemas.openxmlformats.org/officeDocument/2006/customXml" ds:itemID="{DB077A98-C9A0-4B3C-BEB6-9B88E60A8427}">
  <ds:schemaRefs/>
</ds:datastoreItem>
</file>

<file path=customXml/itemProps20.xml><?xml version="1.0" encoding="utf-8"?>
<ds:datastoreItem xmlns:ds="http://schemas.openxmlformats.org/officeDocument/2006/customXml" ds:itemID="{580F2FFD-6D73-4463-90CF-1A1FD46FB0F3}">
  <ds:schemaRefs/>
</ds:datastoreItem>
</file>

<file path=customXml/itemProps21.xml><?xml version="1.0" encoding="utf-8"?>
<ds:datastoreItem xmlns:ds="http://schemas.openxmlformats.org/officeDocument/2006/customXml" ds:itemID="{DDD93DEF-9F49-4FD4-86A2-BF5CA2177246}">
  <ds:schemaRefs/>
</ds:datastoreItem>
</file>

<file path=customXml/itemProps22.xml><?xml version="1.0" encoding="utf-8"?>
<ds:datastoreItem xmlns:ds="http://schemas.openxmlformats.org/officeDocument/2006/customXml" ds:itemID="{4A8DC0AA-71CC-4596-B8DA-3AB70C5E3A80}">
  <ds:schemaRefs/>
</ds:datastoreItem>
</file>

<file path=customXml/itemProps23.xml><?xml version="1.0" encoding="utf-8"?>
<ds:datastoreItem xmlns:ds="http://schemas.openxmlformats.org/officeDocument/2006/customXml" ds:itemID="{313ED201-1034-434E-BC59-337A08A09B11}">
  <ds:schemaRefs/>
</ds:datastoreItem>
</file>

<file path=customXml/itemProps24.xml><?xml version="1.0" encoding="utf-8"?>
<ds:datastoreItem xmlns:ds="http://schemas.openxmlformats.org/officeDocument/2006/customXml" ds:itemID="{82485AC0-9609-469B-87FE-B3B49F25D322}">
  <ds:schemaRefs/>
</ds:datastoreItem>
</file>

<file path=customXml/itemProps25.xml><?xml version="1.0" encoding="utf-8"?>
<ds:datastoreItem xmlns:ds="http://schemas.openxmlformats.org/officeDocument/2006/customXml" ds:itemID="{3F7E0943-8B25-423C-8D5C-B6F5794D5EAA}">
  <ds:schemaRefs/>
</ds:datastoreItem>
</file>

<file path=customXml/itemProps26.xml><?xml version="1.0" encoding="utf-8"?>
<ds:datastoreItem xmlns:ds="http://schemas.openxmlformats.org/officeDocument/2006/customXml" ds:itemID="{4D3A8E34-682F-4019-9939-812D2CA2AA20}">
  <ds:schemaRefs/>
</ds:datastoreItem>
</file>

<file path=customXml/itemProps27.xml><?xml version="1.0" encoding="utf-8"?>
<ds:datastoreItem xmlns:ds="http://schemas.openxmlformats.org/officeDocument/2006/customXml" ds:itemID="{90CFF8CE-83F6-48A6-9573-1B01B7419FA1}">
  <ds:schemaRefs/>
</ds:datastoreItem>
</file>

<file path=customXml/itemProps28.xml><?xml version="1.0" encoding="utf-8"?>
<ds:datastoreItem xmlns:ds="http://schemas.openxmlformats.org/officeDocument/2006/customXml" ds:itemID="{5036E0CC-DF0C-4CB1-A25F-CF7032B51CE7}">
  <ds:schemaRefs/>
</ds:datastoreItem>
</file>

<file path=customXml/itemProps29.xml><?xml version="1.0" encoding="utf-8"?>
<ds:datastoreItem xmlns:ds="http://schemas.openxmlformats.org/officeDocument/2006/customXml" ds:itemID="{314A5E2B-69BD-449D-9F1F-EB8586256A12}">
  <ds:schemaRefs/>
</ds:datastoreItem>
</file>

<file path=customXml/itemProps3.xml><?xml version="1.0" encoding="utf-8"?>
<ds:datastoreItem xmlns:ds="http://schemas.openxmlformats.org/officeDocument/2006/customXml" ds:itemID="{6B3FC3FE-D974-433F-B0CE-6CDA5084C673}">
  <ds:schemaRefs/>
</ds:datastoreItem>
</file>

<file path=customXml/itemProps30.xml><?xml version="1.0" encoding="utf-8"?>
<ds:datastoreItem xmlns:ds="http://schemas.openxmlformats.org/officeDocument/2006/customXml" ds:itemID="{DDE15AB7-458B-4CD8-99FD-548040131297}">
  <ds:schemaRefs/>
</ds:datastoreItem>
</file>

<file path=customXml/itemProps31.xml><?xml version="1.0" encoding="utf-8"?>
<ds:datastoreItem xmlns:ds="http://schemas.openxmlformats.org/officeDocument/2006/customXml" ds:itemID="{CB51194C-7217-447E-940E-D62755053DB9}">
  <ds:schemaRefs/>
</ds:datastoreItem>
</file>

<file path=customXml/itemProps32.xml><?xml version="1.0" encoding="utf-8"?>
<ds:datastoreItem xmlns:ds="http://schemas.openxmlformats.org/officeDocument/2006/customXml" ds:itemID="{3348D41A-CDE5-434A-8015-F607EF116EA2}">
  <ds:schemaRefs/>
</ds:datastoreItem>
</file>

<file path=customXml/itemProps33.xml><?xml version="1.0" encoding="utf-8"?>
<ds:datastoreItem xmlns:ds="http://schemas.openxmlformats.org/officeDocument/2006/customXml" ds:itemID="{78FAF90E-E154-419F-A1BD-F6F351C0C47F}">
  <ds:schemaRefs/>
</ds:datastoreItem>
</file>

<file path=customXml/itemProps34.xml><?xml version="1.0" encoding="utf-8"?>
<ds:datastoreItem xmlns:ds="http://schemas.openxmlformats.org/officeDocument/2006/customXml" ds:itemID="{48331DD4-9890-4DD2-A161-4B5CFBF94CA4}">
  <ds:schemaRefs/>
</ds:datastoreItem>
</file>

<file path=customXml/itemProps35.xml><?xml version="1.0" encoding="utf-8"?>
<ds:datastoreItem xmlns:ds="http://schemas.openxmlformats.org/officeDocument/2006/customXml" ds:itemID="{810D62E5-7D57-43B7-AC95-3F435EBDBD57}">
  <ds:schemaRefs/>
</ds:datastoreItem>
</file>

<file path=customXml/itemProps36.xml><?xml version="1.0" encoding="utf-8"?>
<ds:datastoreItem xmlns:ds="http://schemas.openxmlformats.org/officeDocument/2006/customXml" ds:itemID="{A8596B17-B2C6-4857-A730-44FBF20E5532}">
  <ds:schemaRefs/>
</ds:datastoreItem>
</file>

<file path=customXml/itemProps37.xml><?xml version="1.0" encoding="utf-8"?>
<ds:datastoreItem xmlns:ds="http://schemas.openxmlformats.org/officeDocument/2006/customXml" ds:itemID="{2CDE063D-7717-4FF0-9791-6247AFDAA1DC}">
  <ds:schemaRefs/>
</ds:datastoreItem>
</file>

<file path=customXml/itemProps38.xml><?xml version="1.0" encoding="utf-8"?>
<ds:datastoreItem xmlns:ds="http://schemas.openxmlformats.org/officeDocument/2006/customXml" ds:itemID="{77EAABDC-97DE-407F-890A-99627F1345A2}">
  <ds:schemaRefs/>
</ds:datastoreItem>
</file>

<file path=customXml/itemProps39.xml><?xml version="1.0" encoding="utf-8"?>
<ds:datastoreItem xmlns:ds="http://schemas.openxmlformats.org/officeDocument/2006/customXml" ds:itemID="{44974844-3FE2-4E9D-B78B-DAF5D0EB5F9A}">
  <ds:schemaRefs/>
</ds:datastoreItem>
</file>

<file path=customXml/itemProps4.xml><?xml version="1.0" encoding="utf-8"?>
<ds:datastoreItem xmlns:ds="http://schemas.openxmlformats.org/officeDocument/2006/customXml" ds:itemID="{41A8858B-842C-43E5-A39E-3AC21016199A}">
  <ds:schemaRefs/>
</ds:datastoreItem>
</file>

<file path=customXml/itemProps40.xml><?xml version="1.0" encoding="utf-8"?>
<ds:datastoreItem xmlns:ds="http://schemas.openxmlformats.org/officeDocument/2006/customXml" ds:itemID="{17BEEC5A-3048-4521-BDA1-8D567B4A1D6C}">
  <ds:schemaRefs/>
</ds:datastoreItem>
</file>

<file path=customXml/itemProps41.xml><?xml version="1.0" encoding="utf-8"?>
<ds:datastoreItem xmlns:ds="http://schemas.openxmlformats.org/officeDocument/2006/customXml" ds:itemID="{E04435AD-806B-4F65-B3D0-57ADB07D2A6D}">
  <ds:schemaRefs/>
</ds:datastoreItem>
</file>

<file path=customXml/itemProps42.xml><?xml version="1.0" encoding="utf-8"?>
<ds:datastoreItem xmlns:ds="http://schemas.openxmlformats.org/officeDocument/2006/customXml" ds:itemID="{57C4825C-7831-4376-A49A-ACE21A95C82C}">
  <ds:schemaRefs/>
</ds:datastoreItem>
</file>

<file path=customXml/itemProps43.xml><?xml version="1.0" encoding="utf-8"?>
<ds:datastoreItem xmlns:ds="http://schemas.openxmlformats.org/officeDocument/2006/customXml" ds:itemID="{DEF5F29B-937B-4329-A526-720854F5840F}">
  <ds:schemaRefs/>
</ds:datastoreItem>
</file>

<file path=customXml/itemProps44.xml><?xml version="1.0" encoding="utf-8"?>
<ds:datastoreItem xmlns:ds="http://schemas.openxmlformats.org/officeDocument/2006/customXml" ds:itemID="{3969B0E0-8F2D-4587-99E1-3D81C29E2DE5}">
  <ds:schemaRefs/>
</ds:datastoreItem>
</file>

<file path=customXml/itemProps45.xml><?xml version="1.0" encoding="utf-8"?>
<ds:datastoreItem xmlns:ds="http://schemas.openxmlformats.org/officeDocument/2006/customXml" ds:itemID="{EAA38EA8-3E89-449E-89BF-D4D9B5F098E5}">
  <ds:schemaRefs/>
</ds:datastoreItem>
</file>

<file path=customXml/itemProps46.xml><?xml version="1.0" encoding="utf-8"?>
<ds:datastoreItem xmlns:ds="http://schemas.openxmlformats.org/officeDocument/2006/customXml" ds:itemID="{736B6318-9F4F-4A25-903D-CE8FFFDDAC55}">
  <ds:schemaRefs>
    <ds:schemaRef ds:uri="http://schemas.microsoft.com/DataMashup"/>
  </ds:schemaRefs>
</ds:datastoreItem>
</file>

<file path=customXml/itemProps47.xml><?xml version="1.0" encoding="utf-8"?>
<ds:datastoreItem xmlns:ds="http://schemas.openxmlformats.org/officeDocument/2006/customXml" ds:itemID="{6C958CC6-FA29-4C5F-BD06-C2A97B3552A3}">
  <ds:schemaRefs/>
</ds:datastoreItem>
</file>

<file path=customXml/itemProps48.xml><?xml version="1.0" encoding="utf-8"?>
<ds:datastoreItem xmlns:ds="http://schemas.openxmlformats.org/officeDocument/2006/customXml" ds:itemID="{68FBFA06-5B14-4C60-BF30-7DB35E20B67C}">
  <ds:schemaRefs/>
</ds:datastoreItem>
</file>

<file path=customXml/itemProps49.xml><?xml version="1.0" encoding="utf-8"?>
<ds:datastoreItem xmlns:ds="http://schemas.openxmlformats.org/officeDocument/2006/customXml" ds:itemID="{1655E91D-41CE-4341-85F3-59A6B5DDCBC5}">
  <ds:schemaRefs/>
</ds:datastoreItem>
</file>

<file path=customXml/itemProps5.xml><?xml version="1.0" encoding="utf-8"?>
<ds:datastoreItem xmlns:ds="http://schemas.openxmlformats.org/officeDocument/2006/customXml" ds:itemID="{7843316C-2E31-49D2-8922-D6A7ACB5B8ED}">
  <ds:schemaRefs/>
</ds:datastoreItem>
</file>

<file path=customXml/itemProps50.xml><?xml version="1.0" encoding="utf-8"?>
<ds:datastoreItem xmlns:ds="http://schemas.openxmlformats.org/officeDocument/2006/customXml" ds:itemID="{C8A2100A-9514-49C5-8964-255D8000112E}">
  <ds:schemaRefs/>
</ds:datastoreItem>
</file>

<file path=customXml/itemProps51.xml><?xml version="1.0" encoding="utf-8"?>
<ds:datastoreItem xmlns:ds="http://schemas.openxmlformats.org/officeDocument/2006/customXml" ds:itemID="{C0043C1F-7909-4D58-AF28-B2FA1C61CAC0}">
  <ds:schemaRefs/>
</ds:datastoreItem>
</file>

<file path=customXml/itemProps52.xml><?xml version="1.0" encoding="utf-8"?>
<ds:datastoreItem xmlns:ds="http://schemas.openxmlformats.org/officeDocument/2006/customXml" ds:itemID="{66889299-02CB-4C3E-8667-9E57EF068374}">
  <ds:schemaRefs/>
</ds:datastoreItem>
</file>

<file path=customXml/itemProps53.xml><?xml version="1.0" encoding="utf-8"?>
<ds:datastoreItem xmlns:ds="http://schemas.openxmlformats.org/officeDocument/2006/customXml" ds:itemID="{5EC29AC0-9AD9-4BD0-951B-62C6836A774F}">
  <ds:schemaRefs/>
</ds:datastoreItem>
</file>

<file path=customXml/itemProps54.xml><?xml version="1.0" encoding="utf-8"?>
<ds:datastoreItem xmlns:ds="http://schemas.openxmlformats.org/officeDocument/2006/customXml" ds:itemID="{A2C5DEF1-587F-4B28-BB6E-D890A423F584}">
  <ds:schemaRefs/>
</ds:datastoreItem>
</file>

<file path=customXml/itemProps55.xml><?xml version="1.0" encoding="utf-8"?>
<ds:datastoreItem xmlns:ds="http://schemas.openxmlformats.org/officeDocument/2006/customXml" ds:itemID="{B975133E-7E98-4739-B5A2-4302B12B574F}">
  <ds:schemaRefs/>
</ds:datastoreItem>
</file>

<file path=customXml/itemProps56.xml><?xml version="1.0" encoding="utf-8"?>
<ds:datastoreItem xmlns:ds="http://schemas.openxmlformats.org/officeDocument/2006/customXml" ds:itemID="{1574D4E8-F066-43D5-8254-0425E308BC39}">
  <ds:schemaRefs/>
</ds:datastoreItem>
</file>

<file path=customXml/itemProps57.xml><?xml version="1.0" encoding="utf-8"?>
<ds:datastoreItem xmlns:ds="http://schemas.openxmlformats.org/officeDocument/2006/customXml" ds:itemID="{5BCB2896-A3E8-498C-8481-1C2311158142}">
  <ds:schemaRefs/>
</ds:datastoreItem>
</file>

<file path=customXml/itemProps58.xml><?xml version="1.0" encoding="utf-8"?>
<ds:datastoreItem xmlns:ds="http://schemas.openxmlformats.org/officeDocument/2006/customXml" ds:itemID="{EFCCA886-8E8C-496D-9EC1-E714F8AE65F0}">
  <ds:schemaRefs/>
</ds:datastoreItem>
</file>

<file path=customXml/itemProps59.xml><?xml version="1.0" encoding="utf-8"?>
<ds:datastoreItem xmlns:ds="http://schemas.openxmlformats.org/officeDocument/2006/customXml" ds:itemID="{508D22E5-7CE1-4639-B346-5374DC51692A}">
  <ds:schemaRefs/>
</ds:datastoreItem>
</file>

<file path=customXml/itemProps6.xml><?xml version="1.0" encoding="utf-8"?>
<ds:datastoreItem xmlns:ds="http://schemas.openxmlformats.org/officeDocument/2006/customXml" ds:itemID="{49F0F049-BA57-4B63-81A4-AF962048D033}">
  <ds:schemaRefs/>
</ds:datastoreItem>
</file>

<file path=customXml/itemProps7.xml><?xml version="1.0" encoding="utf-8"?>
<ds:datastoreItem xmlns:ds="http://schemas.openxmlformats.org/officeDocument/2006/customXml" ds:itemID="{3C34F7BC-4C2B-4E6F-8F60-E56306EE8B98}">
  <ds:schemaRefs/>
</ds:datastoreItem>
</file>

<file path=customXml/itemProps8.xml><?xml version="1.0" encoding="utf-8"?>
<ds:datastoreItem xmlns:ds="http://schemas.openxmlformats.org/officeDocument/2006/customXml" ds:itemID="{77293DAD-7E28-452F-AEFF-718DEE8D31A5}">
  <ds:schemaRefs/>
</ds:datastoreItem>
</file>

<file path=customXml/itemProps9.xml><?xml version="1.0" encoding="utf-8"?>
<ds:datastoreItem xmlns:ds="http://schemas.openxmlformats.org/officeDocument/2006/customXml" ds:itemID="{0251FB0B-A73A-4D18-99A8-D6B6A14FE02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27</vt:i4>
      </vt:variant>
    </vt:vector>
  </HeadingPairs>
  <TitlesOfParts>
    <vt:vector size="27" baseType="lpstr">
      <vt:lpstr>Komm_kladd</vt:lpstr>
      <vt:lpstr>Bas_endr</vt:lpstr>
      <vt:lpstr>Om talla</vt:lpstr>
      <vt:lpstr>Landet</vt:lpstr>
      <vt:lpstr>Fylke</vt:lpstr>
      <vt:lpstr>Fylke_frekv.</vt:lpstr>
      <vt:lpstr>Foretak kom.</vt:lpstr>
      <vt:lpstr>Lev. kom.</vt:lpstr>
      <vt:lpstr>P-enkelt kom</vt:lpstr>
      <vt:lpstr>P_ant_foretak</vt:lpstr>
      <vt:lpstr>P_fylk_rang</vt:lpstr>
      <vt:lpstr>P_T_landet</vt:lpstr>
      <vt:lpstr>P_endr_bruk</vt:lpstr>
      <vt:lpstr>P_størst_k</vt:lpstr>
      <vt:lpstr>T_største lev</vt:lpstr>
      <vt:lpstr>Base_gruppe</vt:lpstr>
      <vt:lpstr>P_fylke_frekv</vt:lpstr>
      <vt:lpstr>P_lev_utv</vt:lpstr>
      <vt:lpstr>P_Foretak utv</vt:lpstr>
      <vt:lpstr>Utv. kom.</vt:lpstr>
      <vt:lpstr>Enk. kom.</vt:lpstr>
      <vt:lpstr>Enk. foretak</vt:lpstr>
      <vt:lpstr>Endr. kommuner</vt:lpstr>
      <vt:lpstr>P Endr kom.</vt:lpstr>
      <vt:lpstr>grafikk</vt:lpstr>
      <vt:lpstr>Endr._leveranse</vt:lpstr>
      <vt:lpstr>Melkekom_2021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J. Sandberg</cp:lastModifiedBy>
  <dcterms:created xsi:type="dcterms:W3CDTF">2022-04-01T18:09:51Z</dcterms:created>
  <dcterms:modified xsi:type="dcterms:W3CDTF">2023-11-29T17:42:22Z</dcterms:modified>
</cp:coreProperties>
</file>